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2.xml" ContentType="application/vnd.openxmlformats-officedocument.drawingml.chart+xml"/>
  <Override PartName="/xl/charts/chart11.xml" ContentType="application/vnd.openxmlformats-officedocument.drawingml.chart+xml"/>
  <Override PartName="/xl/charts/chart15.xml" ContentType="application/vnd.openxmlformats-officedocument.drawingml.chart+xml"/>
  <Override PartName="/xl/charts/chart3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1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Maricopa Manifold" sheetId="1" state="visible" r:id="rId2"/>
    <sheet name="Real Time Formula" sheetId="2" state="visible" r:id="rId3"/>
    <sheet name="Real Time Formula With Phantom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<sst xmlns="http://schemas.openxmlformats.org/spreadsheetml/2006/main" count="3120" uniqueCount="812">
  <si>
    <t xml:space="preserve">Variables</t>
  </si>
  <si>
    <t xml:space="preserve">P#</t>
  </si>
  <si>
    <t xml:space="preserve">PrecinctName</t>
  </si>
  <si>
    <t xml:space="preserve">a = BidEDV</t>
  </si>
  <si>
    <t xml:space="preserve">b= TrpEDV</t>
  </si>
  <si>
    <t xml:space="preserve">c =BidMiV</t>
  </si>
  <si>
    <t xml:space="preserve">d=TrpMiV</t>
  </si>
  <si>
    <t xml:space="preserve">x = Biden EDV%</t>
  </si>
  <si>
    <t xml:space="preserve">y= Biden Mail%</t>
  </si>
  <si>
    <t xml:space="preserve">Biden Agg%</t>
  </si>
  <si>
    <t xml:space="preserve">ζ</t>
  </si>
  <si>
    <t xml:space="preserve">Agg Plane Regression</t>
  </si>
  <si>
    <t xml:space="preserve">Biden Mail Regression</t>
  </si>
  <si>
    <t xml:space="preserve">AggPlane Residual</t>
  </si>
  <si>
    <t xml:space="preserve">Mail-in Plane Resid</t>
  </si>
  <si>
    <t xml:space="preserve">Biden Mail%</t>
  </si>
  <si>
    <t xml:space="preserve">Sorted</t>
  </si>
  <si>
    <t xml:space="preserve">Sort Index</t>
  </si>
  <si>
    <t xml:space="preserve">Biden EDV%</t>
  </si>
  <si>
    <t xml:space="preserve">Quantile</t>
  </si>
  <si>
    <t xml:space="preserve">0001 ACACIA</t>
  </si>
  <si>
    <t xml:space="preserve">0648 SUNFLOWER</t>
  </si>
  <si>
    <t xml:space="preserve">k</t>
  </si>
  <si>
    <t xml:space="preserve">0002 ACOMA</t>
  </si>
  <si>
    <t xml:space="preserve">0029 ARLINGTON</t>
  </si>
  <si>
    <t xml:space="preserve">0003 ACUNA</t>
  </si>
  <si>
    <t xml:space="preserve">0662 TABLE MESA</t>
  </si>
  <si>
    <t xml:space="preserve">0004 ADOBE</t>
  </si>
  <si>
    <t xml:space="preserve">0561 SALOME</t>
  </si>
  <si>
    <t xml:space="preserve">h</t>
  </si>
  <si>
    <t xml:space="preserve">0005 ADORA</t>
  </si>
  <si>
    <t xml:space="preserve">0168 DEADMAN WASH</t>
  </si>
  <si>
    <t xml:space="preserve">0006 AGUA FRIA</t>
  </si>
  <si>
    <t xml:space="preserve">0437 MORRISTOWN</t>
  </si>
  <si>
    <t xml:space="preserve">0007 AGUILA</t>
  </si>
  <si>
    <t xml:space="preserve">0740 WITTMANN</t>
  </si>
  <si>
    <t xml:space="preserve">0008 AHWATUKEE</t>
  </si>
  <si>
    <t xml:space="preserve">0180 DESERT HILLS</t>
  </si>
  <si>
    <t xml:space="preserve">0009 AIRLINE CANAL</t>
  </si>
  <si>
    <t xml:space="preserve">0673 TORTILLA FLAT</t>
  </si>
  <si>
    <t xml:space="preserve">0010 ALAMO</t>
  </si>
  <si>
    <t xml:space="preserve">0728 WICKENBURG</t>
  </si>
  <si>
    <t xml:space="preserve">0011 ALEXANDER</t>
  </si>
  <si>
    <t xml:space="preserve">0700 VISTA VERDE</t>
  </si>
  <si>
    <t xml:space="preserve">0012 ALHAMBRA</t>
  </si>
  <si>
    <t xml:space="preserve">0576 SANTAN</t>
  </si>
  <si>
    <t xml:space="preserve">0013 ALPACA</t>
  </si>
  <si>
    <t xml:space="preserve">0444 NEW RIVER</t>
  </si>
  <si>
    <t xml:space="preserve">0014 ALSUP</t>
  </si>
  <si>
    <t xml:space="preserve">0611 SONOQUI</t>
  </si>
  <si>
    <t xml:space="preserve">0015 ALTADENA</t>
  </si>
  <si>
    <t xml:space="preserve">0266 GOLDFIELD RANCH</t>
  </si>
  <si>
    <t xml:space="preserve">0016 ALVARADO</t>
  </si>
  <si>
    <t xml:space="preserve">0523 QUEEN CREEK</t>
  </si>
  <si>
    <t xml:space="preserve">0017 AMBER</t>
  </si>
  <si>
    <t xml:space="preserve">0709 WATSON</t>
  </si>
  <si>
    <t xml:space="preserve">0018 ANDERSON</t>
  </si>
  <si>
    <t xml:space="preserve">0428 MOBILE</t>
  </si>
  <si>
    <t xml:space="preserve">0019 ANDORA</t>
  </si>
  <si>
    <t xml:space="preserve">0671 TONOPAH</t>
  </si>
  <si>
    <t xml:space="preserve">0020 ANGELA</t>
  </si>
  <si>
    <t xml:space="preserve">0625 SPUR CROSS</t>
  </si>
  <si>
    <t xml:space="preserve">0021 ANNETTE</t>
  </si>
  <si>
    <t xml:space="preserve">0182 DESERT OASIS</t>
  </si>
  <si>
    <t xml:space="preserve">0022 APACHE</t>
  </si>
  <si>
    <t xml:space="preserve">0113 CLAY MINE</t>
  </si>
  <si>
    <t xml:space="preserve">0023 APACHE PARK</t>
  </si>
  <si>
    <t xml:space="preserve">0540 RIO VERDE</t>
  </si>
  <si>
    <t xml:space="preserve">0024 APACHE WELLS</t>
  </si>
  <si>
    <t xml:space="preserve">0748 ZUNI HILLS</t>
  </si>
  <si>
    <t xml:space="preserve">0025 APPLEBY</t>
  </si>
  <si>
    <t xml:space="preserve">0067 BUNKER PEAK</t>
  </si>
  <si>
    <t xml:space="preserve">0026 ARBOLEDA</t>
  </si>
  <si>
    <t xml:space="preserve">0233 FENIMORE</t>
  </si>
  <si>
    <t xml:space="preserve">0027 ARCADIA</t>
  </si>
  <si>
    <t xml:space="preserve">0206 DUSTY TRAIL</t>
  </si>
  <si>
    <t xml:space="preserve">0028 ARDMORE</t>
  </si>
  <si>
    <t xml:space="preserve">0149 COYOTE HILLS</t>
  </si>
  <si>
    <t xml:space="preserve">0704 WADDELL</t>
  </si>
  <si>
    <t xml:space="preserve">0030 ARROWHEAD RANCH</t>
  </si>
  <si>
    <t xml:space="preserve">0031 ARTESIAN</t>
  </si>
  <si>
    <t xml:space="preserve">0032 ASTER</t>
  </si>
  <si>
    <t xml:space="preserve">0541 RITTENHOUSE</t>
  </si>
  <si>
    <t xml:space="preserve">0033 ATHENS</t>
  </si>
  <si>
    <t xml:space="preserve">0439 MOUNTAIN VISTA</t>
  </si>
  <si>
    <t xml:space="preserve">0034 AUGUSTA</t>
  </si>
  <si>
    <t xml:space="preserve">0284 HAPPY TRAILS</t>
  </si>
  <si>
    <t xml:space="preserve">0035 AUGUSTA RANCH</t>
  </si>
  <si>
    <t xml:space="preserve">0379 LONGBOW</t>
  </si>
  <si>
    <t xml:space="preserve">0036 AVIANO</t>
  </si>
  <si>
    <t xml:space="preserve">0612 SOSSAMAN</t>
  </si>
  <si>
    <t xml:space="preserve">0037 AVONDALE</t>
  </si>
  <si>
    <t xml:space="preserve">0049 BISCUIT FLAT</t>
  </si>
  <si>
    <t xml:space="preserve">0038 AZTEC SPRINGS</t>
  </si>
  <si>
    <t xml:space="preserve">0271 GRANITE MOUNTAIN</t>
  </si>
  <si>
    <t xml:space="preserve">0039 BALBOA</t>
  </si>
  <si>
    <t xml:space="preserve">0262 GLENVIEW</t>
  </si>
  <si>
    <t xml:space="preserve">0040 BALSZ</t>
  </si>
  <si>
    <t xml:space="preserve">0285 HAPPY VALLEY</t>
  </si>
  <si>
    <t xml:space="preserve">0041 BARNES</t>
  </si>
  <si>
    <t xml:space="preserve">0080 CANDLELIGHT</t>
  </si>
  <si>
    <t xml:space="preserve">0042 BAYSHORE</t>
  </si>
  <si>
    <t xml:space="preserve">0065 BULLARD</t>
  </si>
  <si>
    <t xml:space="preserve">0043 BEARDSLEY</t>
  </si>
  <si>
    <t xml:space="preserve">0352 LAKE PLEASANT</t>
  </si>
  <si>
    <t xml:space="preserve">0044 BERYL</t>
  </si>
  <si>
    <t xml:space="preserve">0223 ENTZ</t>
  </si>
  <si>
    <t xml:space="preserve">0045 BETHANY</t>
  </si>
  <si>
    <t xml:space="preserve">0741 WOLF RUN</t>
  </si>
  <si>
    <t xml:space="preserve">0046 BETHANY PARK</t>
  </si>
  <si>
    <t xml:space="preserve">0273 GREENBRIAR</t>
  </si>
  <si>
    <t xml:space="preserve">0047 BETHUNE</t>
  </si>
  <si>
    <t xml:space="preserve">0405 MARTIN</t>
  </si>
  <si>
    <t xml:space="preserve">0048 BILTMORE</t>
  </si>
  <si>
    <t xml:space="preserve">0488 PARKWOOD</t>
  </si>
  <si>
    <t xml:space="preserve">0050 BLACK CANYON</t>
  </si>
  <si>
    <t xml:space="preserve">0383 LOS ALAMOS</t>
  </si>
  <si>
    <t xml:space="preserve">0051 BLACK GOLD</t>
  </si>
  <si>
    <t xml:space="preserve">0603 SKY HAWK</t>
  </si>
  <si>
    <t xml:space="preserve">0052 BLACKHAWK</t>
  </si>
  <si>
    <t xml:space="preserve">0524 RAINBOW VALLEY</t>
  </si>
  <si>
    <t xml:space="preserve">0053 BLOOM</t>
  </si>
  <si>
    <t xml:space="preserve">0078 CAMPBELL</t>
  </si>
  <si>
    <t xml:space="preserve">0054 BLUE SKY</t>
  </si>
  <si>
    <t xml:space="preserve">0179 DESERT HIGHLANDS</t>
  </si>
  <si>
    <t xml:space="preserve">0055 BLUEBIRD</t>
  </si>
  <si>
    <t xml:space="preserve">0435 MONTOYA</t>
  </si>
  <si>
    <t xml:space="preserve">0056 BLUEFIELD</t>
  </si>
  <si>
    <t xml:space="preserve">0298 HERMOSA VISTA</t>
  </si>
  <si>
    <t xml:space="preserve">0057 BONANZA</t>
  </si>
  <si>
    <t xml:space="preserve">0512 POINCIANA</t>
  </si>
  <si>
    <t xml:space="preserve">0058 BONSALL PARK</t>
  </si>
  <si>
    <t xml:space="preserve">0489 PEAK VIEW</t>
  </si>
  <si>
    <t xml:space="preserve">0059 BREWER</t>
  </si>
  <si>
    <t xml:space="preserve">0375 LOMA VERDES</t>
  </si>
  <si>
    <t xml:space="preserve">0060 BRONCO</t>
  </si>
  <si>
    <t xml:space="preserve">0330 JASMINE</t>
  </si>
  <si>
    <t xml:space="preserve">0061 BROOKS FARM</t>
  </si>
  <si>
    <t xml:space="preserve">0325 INDIAN WELLS</t>
  </si>
  <si>
    <t xml:space="preserve">0062 BUCKEYE</t>
  </si>
  <si>
    <t xml:space="preserve">0063 BUCKLEY</t>
  </si>
  <si>
    <t xml:space="preserve">0506 PINNACLE PEAK</t>
  </si>
  <si>
    <t xml:space="preserve">0064 BUFFALO RIDGE</t>
  </si>
  <si>
    <t xml:space="preserve">0714 WEST WING</t>
  </si>
  <si>
    <t xml:space="preserve">0066 BULLMOOSE</t>
  </si>
  <si>
    <t xml:space="preserve">0232 FALCON HILL</t>
  </si>
  <si>
    <t xml:space="preserve">0654 SUNNYVALE</t>
  </si>
  <si>
    <t xml:space="preserve">0068 BURGESS</t>
  </si>
  <si>
    <t xml:space="preserve">0130 CONQUISTADOR</t>
  </si>
  <si>
    <t xml:space="preserve">0069 BUTLER</t>
  </si>
  <si>
    <t xml:space="preserve">0365 LEHI</t>
  </si>
  <si>
    <t xml:space="preserve">0070 CACTUS GLEN</t>
  </si>
  <si>
    <t xml:space="preserve">0716 WESTBROOK</t>
  </si>
  <si>
    <t xml:space="preserve">0071 CAIRO</t>
  </si>
  <si>
    <t xml:space="preserve">0664 TARTESSO</t>
  </si>
  <si>
    <t xml:space="preserve">0072 CALAVAR</t>
  </si>
  <si>
    <t xml:space="preserve">0250 GAVILAN PEAK</t>
  </si>
  <si>
    <t xml:space="preserve">0073 CALAVEROS</t>
  </si>
  <si>
    <t xml:space="preserve">0243 FREMONT</t>
  </si>
  <si>
    <t xml:space="preserve">0074 CALYPSO</t>
  </si>
  <si>
    <t xml:space="preserve">0096 CAVE CREEK</t>
  </si>
  <si>
    <t xml:space="preserve">0075 CAMBRIDGE</t>
  </si>
  <si>
    <t xml:space="preserve">0557 SADDLE RIDGE</t>
  </si>
  <si>
    <t xml:space="preserve">0076 CAMELOT</t>
  </si>
  <si>
    <t xml:space="preserve">0155 CROCUS</t>
  </si>
  <si>
    <t xml:space="preserve">0077 CAMEO</t>
  </si>
  <si>
    <t xml:space="preserve">0377 LONE MOUNTAIN</t>
  </si>
  <si>
    <t xml:space="preserve">0559 SAGUARO</t>
  </si>
  <si>
    <t xml:space="preserve">0079 CAMPBELL PARK</t>
  </si>
  <si>
    <t xml:space="preserve">0500 PHELPS</t>
  </si>
  <si>
    <t xml:space="preserve">0081 CANTERBURY</t>
  </si>
  <si>
    <t xml:space="preserve">0420 MESQUITE</t>
  </si>
  <si>
    <t xml:space="preserve">0082 CANYON</t>
  </si>
  <si>
    <t xml:space="preserve">0723 WHITE TANK</t>
  </si>
  <si>
    <t xml:space="preserve">0083 CANYON RIM</t>
  </si>
  <si>
    <t xml:space="preserve">0343 KIMBERLY</t>
  </si>
  <si>
    <t xml:space="preserve">0084 CAPITOL SCHOOL</t>
  </si>
  <si>
    <t xml:space="preserve">0234 FESTIVAL</t>
  </si>
  <si>
    <t xml:space="preserve">0085 CARDINAL</t>
  </si>
  <si>
    <t xml:space="preserve">0292 HASTINGS</t>
  </si>
  <si>
    <t xml:space="preserve">0086 CAREFREE</t>
  </si>
  <si>
    <t xml:space="preserve">0150 COYOTE LAKES</t>
  </si>
  <si>
    <t xml:space="preserve">0087 CARL</t>
  </si>
  <si>
    <t xml:space="preserve">0395 MAJESTY</t>
  </si>
  <si>
    <t xml:space="preserve">0088 CARLA VISTA</t>
  </si>
  <si>
    <t xml:space="preserve">0089 CAROL ANN</t>
  </si>
  <si>
    <t xml:space="preserve">0527 RANCHO PALOMA</t>
  </si>
  <si>
    <t xml:space="preserve">0090 CARON</t>
  </si>
  <si>
    <t xml:space="preserve">0666 TERRAVITA</t>
  </si>
  <si>
    <t xml:space="preserve">0091 CARRIAGE LANE</t>
  </si>
  <si>
    <t xml:space="preserve">0141 CORRINE</t>
  </si>
  <si>
    <t xml:space="preserve">0092 CARVER</t>
  </si>
  <si>
    <t xml:space="preserve">0685 TUTHILL</t>
  </si>
  <si>
    <t xml:space="preserve">0093 CASHION</t>
  </si>
  <si>
    <t xml:space="preserve">0094 CATAMARAN</t>
  </si>
  <si>
    <t xml:space="preserve">0676 TRADITIONS</t>
  </si>
  <si>
    <t xml:space="preserve">0095 CAVE BUTTES</t>
  </si>
  <si>
    <t xml:space="preserve">0294 HAWES</t>
  </si>
  <si>
    <t xml:space="preserve">0169 DEER VALLEY</t>
  </si>
  <si>
    <t xml:space="preserve">0097 CELAYA</t>
  </si>
  <si>
    <t xml:space="preserve">0264 GOLDEN EAGLE</t>
  </si>
  <si>
    <t xml:space="preserve">0098 CENTENNIAL</t>
  </si>
  <si>
    <t xml:space="preserve">0153 CRESCENT</t>
  </si>
  <si>
    <t xml:space="preserve">0099 CENTRAL HIGH</t>
  </si>
  <si>
    <t xml:space="preserve">0288 HARQUAHALA</t>
  </si>
  <si>
    <t xml:space="preserve">0100 CHALLENGER</t>
  </si>
  <si>
    <t xml:space="preserve">0101 CHANDLER HEIGHTS</t>
  </si>
  <si>
    <t xml:space="preserve">0102 CHAVEZ</t>
  </si>
  <si>
    <t xml:space="preserve">0455 OASIS</t>
  </si>
  <si>
    <t xml:space="preserve">0103 CHEATHAM</t>
  </si>
  <si>
    <t xml:space="preserve">0659 SURPRISE FARMS</t>
  </si>
  <si>
    <t xml:space="preserve">0104 CHENEY</t>
  </si>
  <si>
    <t xml:space="preserve">0163 DALLAS</t>
  </si>
  <si>
    <t xml:space="preserve">0105 CHILTON</t>
  </si>
  <si>
    <t xml:space="preserve">0252 GENE AUTRY</t>
  </si>
  <si>
    <t xml:space="preserve">0106 CHOLLA</t>
  </si>
  <si>
    <t xml:space="preserve">0423 MIMOSA</t>
  </si>
  <si>
    <t xml:space="preserve">0107 CHRISTY</t>
  </si>
  <si>
    <t xml:space="preserve">0244 FRONTIER</t>
  </si>
  <si>
    <t xml:space="preserve">0108 CIELO</t>
  </si>
  <si>
    <t xml:space="preserve">0147 COVINA</t>
  </si>
  <si>
    <t xml:space="preserve">0109 CIELO GRANDE</t>
  </si>
  <si>
    <t xml:space="preserve">0735 WILLIAMS FIELD</t>
  </si>
  <si>
    <t xml:space="preserve">0110 CITRUS</t>
  </si>
  <si>
    <t xml:space="preserve">0151 CREEDANCE</t>
  </si>
  <si>
    <t xml:space="preserve">0111 CITRUS GARDENS</t>
  </si>
  <si>
    <t xml:space="preserve">0669 TIERRA MADRE</t>
  </si>
  <si>
    <t xml:space="preserve">0112 CITRUS GROVES</t>
  </si>
  <si>
    <t xml:space="preserve">0586 SEVILLE</t>
  </si>
  <si>
    <t xml:space="preserve">0114 CLEARVIEW</t>
  </si>
  <si>
    <t xml:space="preserve">0629 STARDUST</t>
  </si>
  <si>
    <t xml:space="preserve">0115 CLEARWATER</t>
  </si>
  <si>
    <t xml:space="preserve">0277 GREYSTONE</t>
  </si>
  <si>
    <t xml:space="preserve">0116 CLIFFVIEW</t>
  </si>
  <si>
    <t xml:space="preserve">0117 CLOUD</t>
  </si>
  <si>
    <t xml:space="preserve">0359 LAS SENDAS</t>
  </si>
  <si>
    <t xml:space="preserve">0118 CLOVER</t>
  </si>
  <si>
    <t xml:space="preserve">0579 SARIVAL</t>
  </si>
  <si>
    <t xml:space="preserve">0119 CLUB WEST</t>
  </si>
  <si>
    <t xml:space="preserve">0510 PIONEER</t>
  </si>
  <si>
    <t xml:space="preserve">0120 COCOPAH</t>
  </si>
  <si>
    <t xml:space="preserve">0196 DOVE VALLEY</t>
  </si>
  <si>
    <t xml:space="preserve">0121 COLDWATER RIDGE</t>
  </si>
  <si>
    <t xml:space="preserve">0703 WACKER PARK</t>
  </si>
  <si>
    <t xml:space="preserve">0122 COLONIA</t>
  </si>
  <si>
    <t xml:space="preserve">0123 COLONNADE</t>
  </si>
  <si>
    <t xml:space="preserve">0715 WESTAR</t>
  </si>
  <si>
    <t xml:space="preserve">0124 COLTER</t>
  </si>
  <si>
    <t xml:space="preserve">0125 COMET</t>
  </si>
  <si>
    <t xml:space="preserve">0668 TIERRA ESTE</t>
  </si>
  <si>
    <t xml:space="preserve">0126 COMMONWEALTH</t>
  </si>
  <si>
    <t xml:space="preserve">0178 DESERT HAVEN</t>
  </si>
  <si>
    <t xml:space="preserve">0127 COMPADRE</t>
  </si>
  <si>
    <t xml:space="preserve">0240 FOUR PEAKS</t>
  </si>
  <si>
    <t xml:space="preserve">0128 COMSTOCK</t>
  </si>
  <si>
    <t xml:space="preserve">0222 ENID PARK</t>
  </si>
  <si>
    <t xml:space="preserve">0129 CONCORD</t>
  </si>
  <si>
    <t xml:space="preserve">0279 GROVES</t>
  </si>
  <si>
    <t xml:space="preserve">0688 VALENCIA GROVES</t>
  </si>
  <si>
    <t xml:space="preserve">0131 CONTENTION MINE</t>
  </si>
  <si>
    <t xml:space="preserve">0454 OAKWOOD COUNTRY CLUB</t>
  </si>
  <si>
    <t xml:space="preserve">0132 COPPER HILLS</t>
  </si>
  <si>
    <t xml:space="preserve">0335 JUNIPER</t>
  </si>
  <si>
    <t xml:space="preserve">0133 COPPERWOOD</t>
  </si>
  <si>
    <t xml:space="preserve">0487 PARKRIDGE</t>
  </si>
  <si>
    <t xml:space="preserve">0134 CORA</t>
  </si>
  <si>
    <t xml:space="preserve">0301 HIGHLAND</t>
  </si>
  <si>
    <t xml:space="preserve">0135 CORBELL</t>
  </si>
  <si>
    <t xml:space="preserve">0366 LEISURE WORLD</t>
  </si>
  <si>
    <t xml:space="preserve">0136 CORDES</t>
  </si>
  <si>
    <t xml:space="preserve">0183 DESERT SAGE</t>
  </si>
  <si>
    <t xml:space="preserve">0137 CORDONIZ</t>
  </si>
  <si>
    <t xml:space="preserve">0621 SPANISH GARDEN</t>
  </si>
  <si>
    <t xml:space="preserve">0138 CORDOVA</t>
  </si>
  <si>
    <t xml:space="preserve">0174 DESERT BLOSSOM</t>
  </si>
  <si>
    <t xml:space="preserve">0139 CORONA</t>
  </si>
  <si>
    <t xml:space="preserve">0558 SAGEBRUSH</t>
  </si>
  <si>
    <t xml:space="preserve">0140 CORONADO</t>
  </si>
  <si>
    <t xml:space="preserve">0590 SHASTA</t>
  </si>
  <si>
    <t xml:space="preserve">0347 KODIAK</t>
  </si>
  <si>
    <t xml:space="preserve">0142 CORTEZ</t>
  </si>
  <si>
    <t xml:space="preserve">0143 COTTON LANE</t>
  </si>
  <si>
    <t xml:space="preserve">0650 SUNLAND VILLAGE</t>
  </si>
  <si>
    <t xml:space="preserve">0144 COTTONWOOD COUNTRY CLUB</t>
  </si>
  <si>
    <t xml:space="preserve">0384 LOS GATOS</t>
  </si>
  <si>
    <t xml:space="preserve">0145 COUNTRY GABLES</t>
  </si>
  <si>
    <t xml:space="preserve">0358 LAS COLINAS</t>
  </si>
  <si>
    <t xml:space="preserve">0146 COUNTRY MEADOWS</t>
  </si>
  <si>
    <t xml:space="preserve">0191 DIXILETA</t>
  </si>
  <si>
    <t xml:space="preserve">0521 PYRAMID PEAK</t>
  </si>
  <si>
    <t xml:space="preserve">0148 COYOTE BASIN</t>
  </si>
  <si>
    <t xml:space="preserve">0468 PAINTED MOUNTAIN</t>
  </si>
  <si>
    <t xml:space="preserve">0152 CREIGHTON</t>
  </si>
  <si>
    <t xml:space="preserve">0351 LA SOLANA</t>
  </si>
  <si>
    <t xml:space="preserve">0494 PEGASUS</t>
  </si>
  <si>
    <t xml:space="preserve">0154 CRISMON</t>
  </si>
  <si>
    <t xml:space="preserve">0353 LAKEVIEW</t>
  </si>
  <si>
    <t xml:space="preserve">0638 SUN CITY</t>
  </si>
  <si>
    <t xml:space="preserve">0156 CROSBY</t>
  </si>
  <si>
    <t xml:space="preserve">0157 CROSSROADS PARK</t>
  </si>
  <si>
    <t xml:space="preserve">0333 JOHN CABOT</t>
  </si>
  <si>
    <t xml:space="preserve">0158 CRYSTAL GARDENS</t>
  </si>
  <si>
    <t xml:space="preserve">0368 LIBBY</t>
  </si>
  <si>
    <t xml:space="preserve">0159 CULLUMBER</t>
  </si>
  <si>
    <t xml:space="preserve">0160 CULVER</t>
  </si>
  <si>
    <t xml:space="preserve">0470 PALISADES</t>
  </si>
  <si>
    <t xml:space="preserve">0161 DAHLIA</t>
  </si>
  <si>
    <t xml:space="preserve">0417 MESA GRAND</t>
  </si>
  <si>
    <t xml:space="preserve">0162 DAISY</t>
  </si>
  <si>
    <t xml:space="preserve">0737 WILLOW CANYON</t>
  </si>
  <si>
    <t xml:space="preserve">0467 OVAL</t>
  </si>
  <si>
    <t xml:space="preserve">0164 DANBURY</t>
  </si>
  <si>
    <t xml:space="preserve">0641 SUN LAKES COUNTRY CLUB</t>
  </si>
  <si>
    <t xml:space="preserve">0165 DANYELL</t>
  </si>
  <si>
    <t xml:space="preserve">0372 LOBO</t>
  </si>
  <si>
    <t xml:space="preserve">0166 DARROW</t>
  </si>
  <si>
    <t xml:space="preserve">0430 MOHAWK</t>
  </si>
  <si>
    <t xml:space="preserve">0167 DC RANCH</t>
  </si>
  <si>
    <t xml:space="preserve">0458 OLIVE</t>
  </si>
  <si>
    <t xml:space="preserve">0201 DRIFTWOOD</t>
  </si>
  <si>
    <t xml:space="preserve">0369 LIBERTY</t>
  </si>
  <si>
    <t xml:space="preserve">0170 DEERVIEW</t>
  </si>
  <si>
    <t xml:space="preserve">0272 GRAYHAWK</t>
  </si>
  <si>
    <t xml:space="preserve">0171 DEL JOYA</t>
  </si>
  <si>
    <t xml:space="preserve">0172 DEL RIO</t>
  </si>
  <si>
    <t xml:space="preserve">0679 TRILOGY</t>
  </si>
  <si>
    <t xml:space="preserve">0173 DESERT BELL</t>
  </si>
  <si>
    <t xml:space="preserve">0256 GILA BEND</t>
  </si>
  <si>
    <t xml:space="preserve">0175 DESERT COVE</t>
  </si>
  <si>
    <t xml:space="preserve">0370 LINDNER</t>
  </si>
  <si>
    <t xml:space="preserve">0176 DESERT EDGE</t>
  </si>
  <si>
    <t xml:space="preserve">0642 SUN TRAILS</t>
  </si>
  <si>
    <t xml:space="preserve">0177 DESERT HARBOR</t>
  </si>
  <si>
    <t xml:space="preserve">0219 EMERALD</t>
  </si>
  <si>
    <t xml:space="preserve">0270 GRANITE FALLS</t>
  </si>
  <si>
    <t xml:space="preserve">0181 DESERT MIRAGE</t>
  </si>
  <si>
    <t xml:space="preserve">0342 KENLY FARMS</t>
  </si>
  <si>
    <t xml:space="preserve">0226 ESCONDIDO</t>
  </si>
  <si>
    <t xml:space="preserve">0184 DESERT SKY</t>
  </si>
  <si>
    <t xml:space="preserve">0291 HASSAYAMPA</t>
  </si>
  <si>
    <t xml:space="preserve">0185 DESERT THUNDER</t>
  </si>
  <si>
    <t xml:space="preserve">0186 DESERT VISTA</t>
  </si>
  <si>
    <t xml:space="preserve">0517 PORTOBELLO</t>
  </si>
  <si>
    <t xml:space="preserve">0187 DESOTO</t>
  </si>
  <si>
    <t xml:space="preserve">0563 SAN ANGELO</t>
  </si>
  <si>
    <t xml:space="preserve">0188 DESSIE</t>
  </si>
  <si>
    <t xml:space="preserve">0239 FOUNTAIN HILLS</t>
  </si>
  <si>
    <t xml:space="preserve">0189 DEVONSHIRE</t>
  </si>
  <si>
    <t xml:space="preserve">0190 DIABLO</t>
  </si>
  <si>
    <t xml:space="preserve">0303 HILLCREST</t>
  </si>
  <si>
    <t xml:space="preserve">0672 TONTO</t>
  </si>
  <si>
    <t xml:space="preserve">0192 DOBBINS RANCH</t>
  </si>
  <si>
    <t xml:space="preserve">0193 DOBSON PARK</t>
  </si>
  <si>
    <t xml:space="preserve">0677 TRAMONTO</t>
  </si>
  <si>
    <t xml:space="preserve">0194 DOBSON RANCH</t>
  </si>
  <si>
    <t xml:space="preserve">0302 HIGLEY</t>
  </si>
  <si>
    <t xml:space="preserve">0195 DOUBLETREE</t>
  </si>
  <si>
    <t xml:space="preserve">0529 RED MOUNTAIN</t>
  </si>
  <si>
    <t xml:space="preserve">0490 PEBBLE CREEK</t>
  </si>
  <si>
    <t xml:space="preserve">0197 DOVER</t>
  </si>
  <si>
    <t xml:space="preserve">0701 VISTANCIA</t>
  </si>
  <si>
    <t xml:space="preserve">0198 DREAMLAND VILLA</t>
  </si>
  <si>
    <t xml:space="preserve">0199 DREAMY DRAW</t>
  </si>
  <si>
    <t xml:space="preserve">0724 WHITEWING</t>
  </si>
  <si>
    <t xml:space="preserve">0200 DREYFUS</t>
  </si>
  <si>
    <t xml:space="preserve">0533 REEMS</t>
  </si>
  <si>
    <t xml:space="preserve">0536 RIMROCK</t>
  </si>
  <si>
    <t xml:space="preserve">0202 DUBLIN</t>
  </si>
  <si>
    <t xml:space="preserve">0483 PARADISE</t>
  </si>
  <si>
    <t xml:space="preserve">0203 DUKE</t>
  </si>
  <si>
    <t xml:space="preserve">0626 ST CHRISTOPHER</t>
  </si>
  <si>
    <t xml:space="preserve">0204 DUNBAR</t>
  </si>
  <si>
    <t xml:space="preserve">0205 DURANGO</t>
  </si>
  <si>
    <t xml:space="preserve">0207 DWIGHT</t>
  </si>
  <si>
    <t xml:space="preserve">0507 PINNACLE WEST</t>
  </si>
  <si>
    <t xml:space="preserve">0208 DYNAMITE</t>
  </si>
  <si>
    <t xml:space="preserve">0209 DYSART</t>
  </si>
  <si>
    <t xml:space="preserve">0210 EASTMARK</t>
  </si>
  <si>
    <t xml:space="preserve">0211 EASTRIDGE</t>
  </si>
  <si>
    <t xml:space="preserve">0386 LUDDEN</t>
  </si>
  <si>
    <t xml:space="preserve">0212 ECHO</t>
  </si>
  <si>
    <t xml:space="preserve">0213 EDISON</t>
  </si>
  <si>
    <t xml:space="preserve">0214 EL CARO</t>
  </si>
  <si>
    <t xml:space="preserve">0583 SENTINEL</t>
  </si>
  <si>
    <t xml:space="preserve">0215 EL DOMINGO</t>
  </si>
  <si>
    <t xml:space="preserve">0674 TOWNE MEADOWS</t>
  </si>
  <si>
    <t xml:space="preserve">0216 EL MIRAGE</t>
  </si>
  <si>
    <t xml:space="preserve">0217 ELLSWORTH PARK</t>
  </si>
  <si>
    <t xml:space="preserve">0393 MAGGIE</t>
  </si>
  <si>
    <t xml:space="preserve">0218 ELWOOD</t>
  </si>
  <si>
    <t xml:space="preserve">0636 SUMMERSTAR</t>
  </si>
  <si>
    <t xml:space="preserve">0220 EMMETT</t>
  </si>
  <si>
    <t xml:space="preserve">0287 HARMONY PARK</t>
  </si>
  <si>
    <t xml:space="preserve">0221 ENCANTO</t>
  </si>
  <si>
    <t xml:space="preserve">0462 ORANGE TREE</t>
  </si>
  <si>
    <t xml:space="preserve">0573 SANDPIPER</t>
  </si>
  <si>
    <t xml:space="preserve">0224 ESCALANTE</t>
  </si>
  <si>
    <t xml:space="preserve">0269 GRAND</t>
  </si>
  <si>
    <t xml:space="preserve">0225 ESCOBAR</t>
  </si>
  <si>
    <t xml:space="preserve">0345 KIVA</t>
  </si>
  <si>
    <t xml:space="preserve">0227 ESQUIRE</t>
  </si>
  <si>
    <t xml:space="preserve">0633 STONEGATE</t>
  </si>
  <si>
    <t xml:space="preserve">0228 ESTRELLA FOOTHILLS</t>
  </si>
  <si>
    <t xml:space="preserve">0229 EUCLID</t>
  </si>
  <si>
    <t xml:space="preserve">0230 EVANS</t>
  </si>
  <si>
    <t xml:space="preserve">0452 OAKHURST</t>
  </si>
  <si>
    <t xml:space="preserve">0231 FAIRWAY</t>
  </si>
  <si>
    <t xml:space="preserve">0304 HILLERY</t>
  </si>
  <si>
    <t xml:space="preserve">0566 SAN MICHELLE</t>
  </si>
  <si>
    <t xml:space="preserve">0486 PARK MEADOWS</t>
  </si>
  <si>
    <t xml:space="preserve">0275 GREENFIELD PARK</t>
  </si>
  <si>
    <t xml:space="preserve">0235 FIESTA RANCH</t>
  </si>
  <si>
    <t xml:space="preserve">0713 WEST POINT</t>
  </si>
  <si>
    <t xml:space="preserve">0236 FOLLEY</t>
  </si>
  <si>
    <t xml:space="preserve">0599 SIESTA</t>
  </si>
  <si>
    <t xml:space="preserve">0237 FOOTHILLS</t>
  </si>
  <si>
    <t xml:space="preserve">0447 NORTERRA</t>
  </si>
  <si>
    <t xml:space="preserve">0238 FORT MCDOWELL</t>
  </si>
  <si>
    <t xml:space="preserve">0604 SKY VIEW</t>
  </si>
  <si>
    <t xml:space="preserve">0316 HOPEVILLE</t>
  </si>
  <si>
    <t xml:space="preserve">0241 FOX CROSSING</t>
  </si>
  <si>
    <t xml:space="preserve">0544 RIVIERA</t>
  </si>
  <si>
    <t xml:space="preserve">0242 FOXWOOD</t>
  </si>
  <si>
    <t xml:space="preserve">0594 SIERRA HILLS</t>
  </si>
  <si>
    <t xml:space="preserve">0535 RIATA</t>
  </si>
  <si>
    <t xml:space="preserve">0245 FULTON RANCH</t>
  </si>
  <si>
    <t xml:space="preserve">0246 GALVESTON</t>
  </si>
  <si>
    <t xml:space="preserve">0478 PALO CRISTI</t>
  </si>
  <si>
    <t xml:space="preserve">0247 GARDEN GROVES</t>
  </si>
  <si>
    <t xml:space="preserve">0248 GARDENS</t>
  </si>
  <si>
    <t xml:space="preserve">0249 GATEWAY</t>
  </si>
  <si>
    <t xml:space="preserve">0597 SIERRA VERDE</t>
  </si>
  <si>
    <t xml:space="preserve">0251 GEMINI</t>
  </si>
  <si>
    <t xml:space="preserve">0732 WIKIEUP</t>
  </si>
  <si>
    <t xml:space="preserve">0253 GERMANN</t>
  </si>
  <si>
    <t xml:space="preserve">0721 WESTWOOD</t>
  </si>
  <si>
    <t xml:space="preserve">0254 GERONIMO</t>
  </si>
  <si>
    <t xml:space="preserve">0628 ST MORITZ</t>
  </si>
  <si>
    <t xml:space="preserve">0255 GILA</t>
  </si>
  <si>
    <t xml:space="preserve">0537 RIO MONTANA</t>
  </si>
  <si>
    <t xml:space="preserve">0257 GILBERT</t>
  </si>
  <si>
    <t xml:space="preserve">0361 LAUREL</t>
  </si>
  <si>
    <t xml:space="preserve">0258 GILBERT GARDENS</t>
  </si>
  <si>
    <t xml:space="preserve">0344 KINGS</t>
  </si>
  <si>
    <t xml:space="preserve">0259 GLENCROFT</t>
  </si>
  <si>
    <t xml:space="preserve">0260 GLENN</t>
  </si>
  <si>
    <t xml:space="preserve">0319 HUALAPAI</t>
  </si>
  <si>
    <t xml:space="preserve">0261 GLENROSA</t>
  </si>
  <si>
    <t xml:space="preserve">0706 WAHALLA</t>
  </si>
  <si>
    <t xml:space="preserve">0416 MEGAN</t>
  </si>
  <si>
    <t xml:space="preserve">0263 GOLD DUST</t>
  </si>
  <si>
    <t xml:space="preserve">0404 MARLEY PARK</t>
  </si>
  <si>
    <t xml:space="preserve">0265 GOLDEN HILLS</t>
  </si>
  <si>
    <t xml:space="preserve">0422 MICHELLE</t>
  </si>
  <si>
    <t xml:space="preserve">0663 TARO</t>
  </si>
  <si>
    <t xml:space="preserve">0267 GOODYEAR</t>
  </si>
  <si>
    <t xml:space="preserve">0268 GRANADA</t>
  </si>
  <si>
    <t xml:space="preserve">0516 PORTER</t>
  </si>
  <si>
    <t xml:space="preserve">0505 PINE VALLEY</t>
  </si>
  <si>
    <t xml:space="preserve">0518 POWER RANCH</t>
  </si>
  <si>
    <t xml:space="preserve">0334 JULIE</t>
  </si>
  <si>
    <t xml:space="preserve">0274 GREENFIELD</t>
  </si>
  <si>
    <t xml:space="preserve">0578 SARATOGA</t>
  </si>
  <si>
    <t xml:space="preserve">0276 GREENWAY</t>
  </si>
  <si>
    <t xml:space="preserve">0511 POCO BUENO</t>
  </si>
  <si>
    <t xml:space="preserve">0278 GROVERS</t>
  </si>
  <si>
    <t xml:space="preserve">0637 SUN AIRE</t>
  </si>
  <si>
    <t xml:space="preserve">0280 GUADALUPE</t>
  </si>
  <si>
    <t xml:space="preserve">0415 MCQUEEN</t>
  </si>
  <si>
    <t xml:space="preserve">0281 GUERRERO</t>
  </si>
  <si>
    <t xml:space="preserve">0652 SUNNYSIDE</t>
  </si>
  <si>
    <t xml:space="preserve">0282 HADLEY</t>
  </si>
  <si>
    <t xml:space="preserve">0624 SPUR</t>
  </si>
  <si>
    <t xml:space="preserve">0283 HALL</t>
  </si>
  <si>
    <t xml:space="preserve">0305 HILLVIEW</t>
  </si>
  <si>
    <t xml:space="preserve">0729 WIER</t>
  </si>
  <si>
    <t xml:space="preserve">0477 PALO BLANCO</t>
  </si>
  <si>
    <t xml:space="preserve">0286 HARMONT</t>
  </si>
  <si>
    <t xml:space="preserve">0600 SILVER SPUR</t>
  </si>
  <si>
    <t xml:space="preserve">0555 ROYAL OAK</t>
  </si>
  <si>
    <t xml:space="preserve">0595 SIERRA MADRE</t>
  </si>
  <si>
    <t xml:space="preserve">0289 HARRIS</t>
  </si>
  <si>
    <t xml:space="preserve">0577 SANTO</t>
  </si>
  <si>
    <t xml:space="preserve">0290 HARRISON</t>
  </si>
  <si>
    <t xml:space="preserve">0655 SUNRISE</t>
  </si>
  <si>
    <t xml:space="preserve">0293 HATCHER</t>
  </si>
  <si>
    <t xml:space="preserve">0337 JUSTINE</t>
  </si>
  <si>
    <t xml:space="preserve">0588 SHADY GLEN</t>
  </si>
  <si>
    <t xml:space="preserve">0295 HAYDEN HIGH</t>
  </si>
  <si>
    <t xml:space="preserve">0436 MOON VALLEY</t>
  </si>
  <si>
    <t xml:space="preserve">0296 HERITAGE</t>
  </si>
  <si>
    <t xml:space="preserve">0327 IVANHOE</t>
  </si>
  <si>
    <t xml:space="preserve">0297 HERMOSA</t>
  </si>
  <si>
    <t xml:space="preserve">0730 WIGWAM</t>
  </si>
  <si>
    <t xml:space="preserve">0299 HICKIWAN</t>
  </si>
  <si>
    <t xml:space="preserve">0300 HIDALGO</t>
  </si>
  <si>
    <t xml:space="preserve">0661 SWEETWATER</t>
  </si>
  <si>
    <t xml:space="preserve">0472 PALM VALLEY</t>
  </si>
  <si>
    <t xml:space="preserve">0640 SUN GROVES</t>
  </si>
  <si>
    <t xml:space="preserve">0464 ORANGEWOOD FARMS</t>
  </si>
  <si>
    <t xml:space="preserve">0318 HORIZON</t>
  </si>
  <si>
    <t xml:space="preserve">0306 HILTON</t>
  </si>
  <si>
    <t xml:space="preserve">0745 YOUNGTOWN</t>
  </si>
  <si>
    <t xml:space="preserve">0307 HOHOKAM PARK</t>
  </si>
  <si>
    <t xml:space="preserve">0308 HOLIDAY GARDENS</t>
  </si>
  <si>
    <t xml:space="preserve">0607 SMP 3</t>
  </si>
  <si>
    <t xml:space="preserve">0309 HOLIDAY PARK</t>
  </si>
  <si>
    <t xml:space="preserve">0328 JACKRABBIT</t>
  </si>
  <si>
    <t xml:space="preserve">0310 HOLLIS</t>
  </si>
  <si>
    <t xml:space="preserve">0722 WESTWORLD</t>
  </si>
  <si>
    <t xml:space="preserve">0311 HOLLY</t>
  </si>
  <si>
    <t xml:space="preserve">0312 HOLLYHOCK</t>
  </si>
  <si>
    <t xml:space="preserve">0643 SUNBURST</t>
  </si>
  <si>
    <t xml:space="preserve">0313 HOLMES</t>
  </si>
  <si>
    <t xml:space="preserve">0513 POINSETTIA</t>
  </si>
  <si>
    <t xml:space="preserve">0314 HONDA</t>
  </si>
  <si>
    <t xml:space="preserve">0396 MANDALAY</t>
  </si>
  <si>
    <t xml:space="preserve">0315 HOPE</t>
  </si>
  <si>
    <t xml:space="preserve">0731 WIGWAM CREEK</t>
  </si>
  <si>
    <t xml:space="preserve">0317 HOPI</t>
  </si>
  <si>
    <t xml:space="preserve">0646 SUNDANCE WEST</t>
  </si>
  <si>
    <t xml:space="preserve">0419 MESA VISTA</t>
  </si>
  <si>
    <t xml:space="preserve">0645 SUNDANCE</t>
  </si>
  <si>
    <t xml:space="preserve">0320 HUBBELL</t>
  </si>
  <si>
    <t xml:space="preserve">0321 HUDSON</t>
  </si>
  <si>
    <t xml:space="preserve">0322 INDEPENDENCE</t>
  </si>
  <si>
    <t xml:space="preserve">0323 INDIAN BEND</t>
  </si>
  <si>
    <t xml:space="preserve">0443 MYSTIC</t>
  </si>
  <si>
    <t xml:space="preserve">0324 INDIAN SPRINGS</t>
  </si>
  <si>
    <t xml:space="preserve">0568 SAN MONTEGO</t>
  </si>
  <si>
    <t xml:space="preserve">0326 ISAAC</t>
  </si>
  <si>
    <t xml:space="preserve">0503 PILGRIM</t>
  </si>
  <si>
    <t xml:space="preserve">0647 SUNDOWN</t>
  </si>
  <si>
    <t xml:space="preserve">0329 JANICE</t>
  </si>
  <si>
    <t xml:space="preserve">0339 KAIBAB</t>
  </si>
  <si>
    <t xml:space="preserve">0331 JASPER</t>
  </si>
  <si>
    <t xml:space="preserve">0332 JENTILLY</t>
  </si>
  <si>
    <t xml:space="preserve">0442 MUSTANG</t>
  </si>
  <si>
    <t xml:space="preserve">0336 JUPITER</t>
  </si>
  <si>
    <t xml:space="preserve">0338 KACHINA</t>
  </si>
  <si>
    <t xml:space="preserve">0340 KALER</t>
  </si>
  <si>
    <t xml:space="preserve">0341 KEIM</t>
  </si>
  <si>
    <t xml:space="preserve">0484 PARADISE PARK</t>
  </si>
  <si>
    <t xml:space="preserve">0727 WHYMAN</t>
  </si>
  <si>
    <t xml:space="preserve">0346 KLEINMAN</t>
  </si>
  <si>
    <t xml:space="preserve">0371 LITCHFIELD</t>
  </si>
  <si>
    <t xml:space="preserve">0348 KOKOPELLI</t>
  </si>
  <si>
    <t xml:space="preserve">0349 KOMATKE</t>
  </si>
  <si>
    <t xml:space="preserve">0350 LA REATA</t>
  </si>
  <si>
    <t xml:space="preserve">0560 SAHUARO RANCH</t>
  </si>
  <si>
    <t xml:space="preserve">0644 SUNCLIFF</t>
  </si>
  <si>
    <t xml:space="preserve">0446 NIGHTINGALE</t>
  </si>
  <si>
    <t xml:space="preserve">0354 LAKEWOOD</t>
  </si>
  <si>
    <t xml:space="preserve">0690 VARNEY PARK</t>
  </si>
  <si>
    <t xml:space="preserve">0355 LAMAR</t>
  </si>
  <si>
    <t xml:space="preserve">0665 TATUM</t>
  </si>
  <si>
    <t xml:space="preserve">0356 LANTANA CANYON</t>
  </si>
  <si>
    <t xml:space="preserve">0364 LAYTON LAKES</t>
  </si>
  <si>
    <t xml:space="preserve">0357 LAREDO</t>
  </si>
  <si>
    <t xml:space="preserve">0552 ROSE GARDEN</t>
  </si>
  <si>
    <t xml:space="preserve">0605 SMP 1</t>
  </si>
  <si>
    <t xml:space="preserve">0360 LASSEN</t>
  </si>
  <si>
    <t xml:space="preserve">0522 QUAIL RUN</t>
  </si>
  <si>
    <t xml:space="preserve">0362 LAVEEN</t>
  </si>
  <si>
    <t xml:space="preserve">0742 WOOD</t>
  </si>
  <si>
    <t xml:space="preserve">0363 LAVEEN MEADOWS</t>
  </si>
  <si>
    <t xml:space="preserve">0551 ROSE</t>
  </si>
  <si>
    <t xml:space="preserve">0571 SAN VICTOR</t>
  </si>
  <si>
    <t xml:space="preserve">0367 LEWIS</t>
  </si>
  <si>
    <t xml:space="preserve">0584 SENTRY</t>
  </si>
  <si>
    <t xml:space="preserve">0538 RIO PASEO</t>
  </si>
  <si>
    <t xml:space="preserve">0718 WESTGREEN PARK</t>
  </si>
  <si>
    <t xml:space="preserve">0457 OLD WEST</t>
  </si>
  <si>
    <t xml:space="preserve">0373 LOLA</t>
  </si>
  <si>
    <t xml:space="preserve">0699 VISTA</t>
  </si>
  <si>
    <t xml:space="preserve">0374 LOMA LINDA</t>
  </si>
  <si>
    <t xml:space="preserve">0580 SCOTTSDALE</t>
  </si>
  <si>
    <t xml:space="preserve">0376 LONE BUTTE</t>
  </si>
  <si>
    <t xml:space="preserve">0702 VOGEL</t>
  </si>
  <si>
    <t xml:space="preserve">0425 MIRADA</t>
  </si>
  <si>
    <t xml:space="preserve">0378 LONESOME</t>
  </si>
  <si>
    <t xml:space="preserve">0380 LONGHORN</t>
  </si>
  <si>
    <t xml:space="preserve">0381 LONGMORE</t>
  </si>
  <si>
    <t xml:space="preserve">0382 LOOKOUT RIDGE</t>
  </si>
  <si>
    <t xml:space="preserve">0508 PINON</t>
  </si>
  <si>
    <t xml:space="preserve">0410 MCCORMICK RANCH</t>
  </si>
  <si>
    <t xml:space="preserve">0385 LOWELL</t>
  </si>
  <si>
    <t xml:space="preserve">0656 SUNUP</t>
  </si>
  <si>
    <t xml:space="preserve">0387 LUKE</t>
  </si>
  <si>
    <t xml:space="preserve">0596 SIERRA PASS</t>
  </si>
  <si>
    <t xml:space="preserve">0388 LUKE FIELD</t>
  </si>
  <si>
    <t xml:space="preserve">0736 WILLOW</t>
  </si>
  <si>
    <t xml:space="preserve">0389 LYNWOOD</t>
  </si>
  <si>
    <t xml:space="preserve">0390 MADISON HEIGHTS</t>
  </si>
  <si>
    <t xml:space="preserve">0391 MADISON PARK</t>
  </si>
  <si>
    <t xml:space="preserve">0696 VILLA RITA</t>
  </si>
  <si>
    <t xml:space="preserve">0392 MADRID</t>
  </si>
  <si>
    <t xml:space="preserve">0514 PONDEROSA</t>
  </si>
  <si>
    <t xml:space="preserve">0394 MAGIC STONE</t>
  </si>
  <si>
    <t xml:space="preserve">0570 SAN SIMON</t>
  </si>
  <si>
    <t xml:space="preserve">0574 SANTA FE</t>
  </si>
  <si>
    <t xml:space="preserve">0397 MANISTEE</t>
  </si>
  <si>
    <t xml:space="preserve">0398 MANZANITA</t>
  </si>
  <si>
    <t xml:space="preserve">0509 PINTO</t>
  </si>
  <si>
    <t xml:space="preserve">0399 MARICOPA</t>
  </si>
  <si>
    <t xml:space="preserve">0400 MARIGOLD</t>
  </si>
  <si>
    <t xml:space="preserve">0401 MARIPOSA</t>
  </si>
  <si>
    <t xml:space="preserve">0660 SUTTON</t>
  </si>
  <si>
    <t xml:space="preserve">0402 MARIVUE</t>
  </si>
  <si>
    <t xml:space="preserve">0592 SHEA</t>
  </si>
  <si>
    <t xml:space="preserve">0403 MARLETTE</t>
  </si>
  <si>
    <t xml:space="preserve">0432 MONTE CRISTO</t>
  </si>
  <si>
    <t xml:space="preserve">0479 PALO VERDE</t>
  </si>
  <si>
    <t xml:space="preserve">0406 MARYLAND</t>
  </si>
  <si>
    <t xml:space="preserve">0407 MARYVALE</t>
  </si>
  <si>
    <t xml:space="preserve">0593 SHEENA</t>
  </si>
  <si>
    <t xml:space="preserve">0408 MAYFLOWER</t>
  </si>
  <si>
    <t xml:space="preserve">0409 MCAFEE PLACE</t>
  </si>
  <si>
    <t xml:space="preserve">0411 MCDONALD</t>
  </si>
  <si>
    <t xml:space="preserve">0412 MCDOWELL</t>
  </si>
  <si>
    <t xml:space="preserve">0413 SUPAI</t>
  </si>
  <si>
    <t xml:space="preserve">0414 MCKEMY</t>
  </si>
  <si>
    <t xml:space="preserve">0504 PIMA</t>
  </si>
  <si>
    <t xml:space="preserve">0534 RHODES</t>
  </si>
  <si>
    <t xml:space="preserve">0526 RANCHO MIRAGE</t>
  </si>
  <si>
    <t xml:space="preserve">0418 MESA LINDA</t>
  </si>
  <si>
    <t xml:space="preserve">0547 ROCKWOOD</t>
  </si>
  <si>
    <t xml:space="preserve">0421 METRO</t>
  </si>
  <si>
    <t xml:space="preserve">0683 TURF PARADISE</t>
  </si>
  <si>
    <t xml:space="preserve">0726 WHITTON</t>
  </si>
  <si>
    <t xml:space="preserve">0424 MINNEZONA</t>
  </si>
  <si>
    <t xml:space="preserve">0587 SHADOW ROCK</t>
  </si>
  <si>
    <t xml:space="preserve">0426 MISSION</t>
  </si>
  <si>
    <t xml:space="preserve">0492 PECOS</t>
  </si>
  <si>
    <t xml:space="preserve">0427 MITCHELL PARK</t>
  </si>
  <si>
    <t xml:space="preserve">0429 MOHAVE</t>
  </si>
  <si>
    <t xml:space="preserve">0431 MONROE</t>
  </si>
  <si>
    <t xml:space="preserve">0433 MONTE VISTA</t>
  </si>
  <si>
    <t xml:space="preserve">0569 SAN PEDRO</t>
  </si>
  <si>
    <t xml:space="preserve">0434 MONTEBELLO</t>
  </si>
  <si>
    <t xml:space="preserve">0591 SHAW BUTTE</t>
  </si>
  <si>
    <t xml:space="preserve">0438 MOUNTAIN SKY</t>
  </si>
  <si>
    <t xml:space="preserve">0546 ROCKLEDGE</t>
  </si>
  <si>
    <t xml:space="preserve">0440 MUMMY MOUNTAIN</t>
  </si>
  <si>
    <t xml:space="preserve">0687 VALENCIA</t>
  </si>
  <si>
    <t xml:space="preserve">0441 MUSKET</t>
  </si>
  <si>
    <t xml:space="preserve">0691 VELERO</t>
  </si>
  <si>
    <t xml:space="preserve">0445 NICOLET</t>
  </si>
  <si>
    <t xml:space="preserve">0466 OSUNA PARK</t>
  </si>
  <si>
    <t xml:space="preserve">0448 NORTH HIGH</t>
  </si>
  <si>
    <t xml:space="preserve">0520 PURPLE SAGE</t>
  </si>
  <si>
    <t xml:space="preserve">0449 NORTON</t>
  </si>
  <si>
    <t xml:space="preserve">0450 OAK PARK</t>
  </si>
  <si>
    <t xml:space="preserve">0451 OAKGROVE</t>
  </si>
  <si>
    <t xml:space="preserve">0453 OAKTREE</t>
  </si>
  <si>
    <t xml:space="preserve">0531 REDWING</t>
  </si>
  <si>
    <t xml:space="preserve">0456 OCOTILLO</t>
  </si>
  <si>
    <t xml:space="preserve">0711 WENDY</t>
  </si>
  <si>
    <t xml:space="preserve">0459 OLNEY</t>
  </si>
  <si>
    <t xml:space="preserve">0460 ONYX</t>
  </si>
  <si>
    <t xml:space="preserve">0515 PORT ROYALE</t>
  </si>
  <si>
    <t xml:space="preserve">0461 OPTIMIST</t>
  </si>
  <si>
    <t xml:space="preserve">0463 ORANGEWOOD</t>
  </si>
  <si>
    <t xml:space="preserve">0465 ORME</t>
  </si>
  <si>
    <t xml:space="preserve">0622 SPRINGS</t>
  </si>
  <si>
    <t xml:space="preserve">0471 PALM GARDENS</t>
  </si>
  <si>
    <t xml:space="preserve">0469 PAIUTE</t>
  </si>
  <si>
    <t xml:space="preserve">0632 STELLAR</t>
  </si>
  <si>
    <t xml:space="preserve">0473 PALMAIRE</t>
  </si>
  <si>
    <t xml:space="preserve">0474 PALMBROOK</t>
  </si>
  <si>
    <t xml:space="preserve">0475 PALMDALE</t>
  </si>
  <si>
    <t xml:space="preserve">0692 VERANO</t>
  </si>
  <si>
    <t xml:space="preserve">0476 PALMER</t>
  </si>
  <si>
    <t xml:space="preserve">0734 WILDFLOWER</t>
  </si>
  <si>
    <t xml:space="preserve">0562 SALT RIVER</t>
  </si>
  <si>
    <t xml:space="preserve">0708 WATER WORKS</t>
  </si>
  <si>
    <t xml:space="preserve">0480 PALOMINO</t>
  </si>
  <si>
    <t xml:space="preserve">0481 PAPAGO PARK</t>
  </si>
  <si>
    <t xml:space="preserve">0482 PARADA</t>
  </si>
  <si>
    <t xml:space="preserve">0485 PARK CENTRAL</t>
  </si>
  <si>
    <t xml:space="preserve">0491 PECK</t>
  </si>
  <si>
    <t xml:space="preserve">0493 PEE-POSH</t>
  </si>
  <si>
    <t xml:space="preserve">0501 PICADILLY</t>
  </si>
  <si>
    <t xml:space="preserve">0634 STRADA</t>
  </si>
  <si>
    <t xml:space="preserve">0495 PENA</t>
  </si>
  <si>
    <t xml:space="preserve">0496 PENNY LANE</t>
  </si>
  <si>
    <t xml:space="preserve">0497 PEORIA HEIGHTS</t>
  </si>
  <si>
    <t xml:space="preserve">0498 PEPPERWOOD</t>
  </si>
  <si>
    <t xml:space="preserve">0499 PERRY PARK</t>
  </si>
  <si>
    <t xml:space="preserve">0746 YUCCA</t>
  </si>
  <si>
    <t xml:space="preserve">0502 PIERCE</t>
  </si>
  <si>
    <t xml:space="preserve">0747 YUMA</t>
  </si>
  <si>
    <t xml:space="preserve">0519 PUEBLO</t>
  </si>
  <si>
    <t xml:space="preserve">0739 WINDMERE</t>
  </si>
  <si>
    <t xml:space="preserve">0733 WILDER</t>
  </si>
  <si>
    <t xml:space="preserve">0532 REED PARK</t>
  </si>
  <si>
    <t xml:space="preserve">0705 WAGGONER</t>
  </si>
  <si>
    <t xml:space="preserve">0606 SMP 2</t>
  </si>
  <si>
    <t xml:space="preserve">0693 VERMONT</t>
  </si>
  <si>
    <t xml:space="preserve">0525 RANCHO</t>
  </si>
  <si>
    <t xml:space="preserve">0528 READE</t>
  </si>
  <si>
    <t xml:space="preserve">0530 REDDEN</t>
  </si>
  <si>
    <t xml:space="preserve">0743 WOODGLEN</t>
  </si>
  <si>
    <t xml:space="preserve">0695 VILLA DE PAZ</t>
  </si>
  <si>
    <t xml:space="preserve">0572 SANDIA</t>
  </si>
  <si>
    <t xml:space="preserve">0609 SOLCITO</t>
  </si>
  <si>
    <t xml:space="preserve">0698 VIRGINIA</t>
  </si>
  <si>
    <t xml:space="preserve">0651 SUNNY HIGH</t>
  </si>
  <si>
    <t xml:space="preserve">0539 RIO SALADO</t>
  </si>
  <si>
    <t xml:space="preserve">0543 RIVERVIEW</t>
  </si>
  <si>
    <t xml:space="preserve">0542 RIVERSIDE</t>
  </si>
  <si>
    <t xml:space="preserve">0567 SAN MIGUEL</t>
  </si>
  <si>
    <t xml:space="preserve">0545 ROADRUNNER</t>
  </si>
  <si>
    <t xml:space="preserve">0553 ROTARY PARK</t>
  </si>
  <si>
    <t xml:space="preserve">0548 ROESER</t>
  </si>
  <si>
    <t xml:space="preserve">0549 ROLLING HILLS</t>
  </si>
  <si>
    <t xml:space="preserve">0550 ROMA</t>
  </si>
  <si>
    <t xml:space="preserve">0554 ROVEY</t>
  </si>
  <si>
    <t xml:space="preserve">0689 VAN NESS</t>
  </si>
  <si>
    <t xml:space="preserve">0589 SHALIMAR</t>
  </si>
  <si>
    <t xml:space="preserve">0556 RUBY</t>
  </si>
  <si>
    <t xml:space="preserve">0581 SCUDDER</t>
  </si>
  <si>
    <t xml:space="preserve">0565 SAN MARCOS</t>
  </si>
  <si>
    <t xml:space="preserve">0564 SAN LUCY</t>
  </si>
  <si>
    <t xml:space="preserve">0614 SOUTH MTN PARK</t>
  </si>
  <si>
    <t xml:space="preserve">0717 WESTERN STAR</t>
  </si>
  <si>
    <t xml:space="preserve">0610 SOLEDAD</t>
  </si>
  <si>
    <t xml:space="preserve">0623 SPRUCE</t>
  </si>
  <si>
    <t xml:space="preserve">0667 THOMAS</t>
  </si>
  <si>
    <t xml:space="preserve">0657 MCKELLIPS PARK</t>
  </si>
  <si>
    <t xml:space="preserve">0575 SANTA MARIA</t>
  </si>
  <si>
    <t xml:space="preserve">0653 SUNNYSLOPE</t>
  </si>
  <si>
    <t xml:space="preserve">0602 SIMIS</t>
  </si>
  <si>
    <t xml:space="preserve">0658 SURPRISE</t>
  </si>
  <si>
    <t xml:space="preserve">0582 SENNIA VISTA</t>
  </si>
  <si>
    <t xml:space="preserve">0627 ST FRANCIS</t>
  </si>
  <si>
    <t xml:space="preserve">0585 SEVILLA</t>
  </si>
  <si>
    <t xml:space="preserve">0694 VICTORY</t>
  </si>
  <si>
    <t xml:space="preserve">0598 SIERRA VISTA</t>
  </si>
  <si>
    <t xml:space="preserve">0601 SILVERADO</t>
  </si>
  <si>
    <t xml:space="preserve">0681 TULANE</t>
  </si>
  <si>
    <t xml:space="preserve">0631 STELLA</t>
  </si>
  <si>
    <t xml:space="preserve">0707 WARNER</t>
  </si>
  <si>
    <t xml:space="preserve">0608 SOLANO</t>
  </si>
  <si>
    <t xml:space="preserve">0613 SOUTH MTN HIGH</t>
  </si>
  <si>
    <t xml:space="preserve">0620 SOUTHERN</t>
  </si>
  <si>
    <t xml:space="preserve">0712 WEST PLAZA</t>
  </si>
  <si>
    <t xml:space="preserve">0639 SUN DEVIL</t>
  </si>
  <si>
    <t xml:space="preserve">0675 TOWNLEY</t>
  </si>
  <si>
    <t xml:space="preserve">0630 STARLIGHT</t>
  </si>
  <si>
    <t xml:space="preserve">0697 VINEYARD</t>
  </si>
  <si>
    <t xml:space="preserve">0635 STUMP</t>
  </si>
  <si>
    <t xml:space="preserve">0680 TUCKEY</t>
  </si>
  <si>
    <t xml:space="preserve">0649 SUNLAND</t>
  </si>
  <si>
    <t xml:space="preserve">0710 WELDON</t>
  </si>
  <si>
    <t xml:space="preserve">0686 TWIN BUTTES</t>
  </si>
  <si>
    <t xml:space="preserve">0670 TOLLESON</t>
  </si>
  <si>
    <t xml:space="preserve">0719 WESTRIDGE</t>
  </si>
  <si>
    <t xml:space="preserve">0744 XAVIER</t>
  </si>
  <si>
    <t xml:space="preserve">0678 TREVOR BROWNE</t>
  </si>
  <si>
    <t xml:space="preserve">0682 TUMBLEWEED</t>
  </si>
  <si>
    <t xml:space="preserve">0684 TURNEY</t>
  </si>
  <si>
    <t xml:space="preserve">0720 WESTWARD HO</t>
  </si>
  <si>
    <t xml:space="preserve">0725 WHITTIER</t>
  </si>
  <si>
    <t xml:space="preserve">0738 WILSHIRE</t>
  </si>
  <si>
    <t xml:space="preserve">Registered</t>
  </si>
  <si>
    <t xml:space="preserve">EDV Total</t>
  </si>
  <si>
    <t xml:space="preserve">ψ EDV</t>
  </si>
  <si>
    <t xml:space="preserve">c predicted</t>
  </si>
  <si>
    <t xml:space="preserve">d predict</t>
  </si>
  <si>
    <t xml:space="preserve">y= Biden Mail% Actual</t>
  </si>
  <si>
    <t xml:space="preserve">Final y regression</t>
  </si>
  <si>
    <t xml:space="preserve">y manifold</t>
  </si>
  <si>
    <t xml:space="preserve">ζ Manifold</t>
  </si>
  <si>
    <t xml:space="preserve">ε of ζ Manifold</t>
  </si>
  <si>
    <t xml:space="preserve">Actual ε</t>
  </si>
  <si>
    <t xml:space="preserve">ζ Regression</t>
  </si>
  <si>
    <t xml:space="preserve">Manifold MiV</t>
  </si>
  <si>
    <t xml:space="preserve">Difference Actual</t>
  </si>
  <si>
    <t xml:space="preserve">MiV Reg</t>
  </si>
  <si>
    <t xml:space="preserve">Difference Reg</t>
  </si>
  <si>
    <t xml:space="preserve">Precinct Quantile</t>
  </si>
  <si>
    <t xml:space="preserve">Sum Actual</t>
  </si>
  <si>
    <t xml:space="preserve"> Precinct Quantile</t>
  </si>
  <si>
    <t xml:space="preserve">Sum</t>
  </si>
  <si>
    <t xml:space="preserve">c1</t>
  </si>
  <si>
    <t xml:space="preserve">c2</t>
  </si>
  <si>
    <t xml:space="preserve">c3</t>
  </si>
  <si>
    <t xml:space="preserve"> </t>
  </si>
  <si>
    <t xml:space="preserve">n1</t>
  </si>
  <si>
    <t xml:space="preserve">n2</t>
  </si>
  <si>
    <t xml:space="preserve">n3</t>
  </si>
  <si>
    <t xml:space="preserve">d0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</si>
  <si>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</si>
  <si>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</si>
  <si>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</si>
  <si>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</si>
  <si>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</si>
  <si>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</si>
  <si>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</si>
  <si>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</si>
  <si>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</si>
  <si>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</si>
  <si>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</si>
  <si>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</si>
  <si>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</si>
  <si>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</si>
  <si>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</si>
  <si>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Phantom</t>
  </si>
  <si>
    <t xml:space="preserve">d1</t>
  </si>
  <si>
    <t xml:space="preserve">d2</t>
  </si>
  <si>
    <t xml:space="preserve">d3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</si>
</sst>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#,##0.00"/>
    <numFmt numFmtId="166" formatCode="0.00%"/>
    <numFmt numFmtId="167" formatCode="#,##0"/>
    <numFmt numFmtId="168" formatCode="0.000%"/>
    <numFmt numFmtId="169" formatCode="0.0"/>
    <numFmt numFmtId="170" formatCode="#,##0.0"/>
    <numFmt numFmtId="171" formatCode="General"/>
    <numFmt numFmtId="172" formatCode="0.00000E+00"/>
  </numFmts>
  <fonts count="3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0"/>
      <charset val="1"/>
    </font>
    <font>
      <sz val="8"/>
      <color rgb="FFD9D9D9"/>
      <name val="Arial"/>
      <family val="0"/>
      <charset val="1"/>
    </font>
    <font>
      <i val="true"/>
      <sz val="8"/>
      <color rgb="FF000000"/>
      <name val="Garamond"/>
      <family val="0"/>
      <charset val="1"/>
    </font>
    <font>
      <b val="true"/>
      <sz val="7"/>
      <color rgb="FFD9D9D9"/>
      <name val="Arial"/>
      <family val="0"/>
      <charset val="1"/>
    </font>
    <font>
      <sz val="10"/>
      <color rgb="FFB7B7B7"/>
      <name val="Arial"/>
      <family val="0"/>
      <charset val="1"/>
    </font>
    <font>
      <b val="true"/>
      <sz val="8"/>
      <color rgb="FF000000"/>
      <name val="Arial"/>
      <family val="0"/>
      <charset val="1"/>
    </font>
    <font>
      <b val="true"/>
      <sz val="8"/>
      <color rgb="FFD9D9D9"/>
      <name val="Arial"/>
      <family val="0"/>
      <charset val="1"/>
    </font>
    <font>
      <sz val="10"/>
      <color rgb="FFFFFF00"/>
      <name val="Arial"/>
      <family val="0"/>
      <charset val="1"/>
    </font>
    <font>
      <sz val="10"/>
      <color rgb="FFD9D9D9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b val="true"/>
      <sz val="10"/>
      <color rgb="FFD9D9D9"/>
      <name val="Arial"/>
      <family val="0"/>
      <charset val="1"/>
    </font>
    <font>
      <sz val="18"/>
      <color rgb="FF757575"/>
      <name val="Calibri"/>
      <family val="2"/>
    </font>
    <font>
      <sz val="10"/>
      <color rgb="FF000000"/>
      <name val="Calibri"/>
      <family val="2"/>
    </font>
    <font>
      <sz val="10"/>
      <color rgb="FF1A1A1A"/>
      <name val="Calibri"/>
      <family val="2"/>
    </font>
    <font>
      <sz val="7"/>
      <color rgb="FF000000"/>
      <name val="Garamond"/>
      <family val="0"/>
      <charset val="1"/>
    </font>
    <font>
      <i val="true"/>
      <sz val="7"/>
      <color rgb="FF000000"/>
      <name val="Garamond"/>
      <family val="0"/>
      <charset val="1"/>
    </font>
    <font>
      <i val="true"/>
      <sz val="7"/>
      <color rgb="FF000000"/>
      <name val="Arial"/>
      <family val="0"/>
      <charset val="1"/>
    </font>
    <font>
      <i val="true"/>
      <sz val="8"/>
      <color rgb="FF000000"/>
      <name val="Arial"/>
      <family val="0"/>
      <charset val="1"/>
    </font>
    <font>
      <i val="true"/>
      <sz val="8"/>
      <color rgb="FFD9D9D9"/>
      <name val="Arial"/>
      <family val="0"/>
      <charset val="1"/>
    </font>
    <font>
      <b val="true"/>
      <i val="true"/>
      <sz val="7"/>
      <color rgb="FFD9D9D9"/>
      <name val="Arial"/>
      <family val="0"/>
      <charset val="1"/>
    </font>
    <font>
      <sz val="8"/>
      <color rgb="FF000000"/>
      <name val="Garamond"/>
      <family val="0"/>
      <charset val="1"/>
    </font>
    <font>
      <sz val="11"/>
      <color rgb="FF000000"/>
      <name val="Arial"/>
      <family val="0"/>
      <charset val="1"/>
    </font>
    <font>
      <sz val="8"/>
      <color rgb="FFEFEFEF"/>
      <name val="Arial"/>
      <family val="0"/>
      <charset val="1"/>
    </font>
    <font>
      <sz val="10"/>
      <color rgb="FF00FF00"/>
      <name val="Arial"/>
      <family val="0"/>
      <charset val="1"/>
    </font>
    <font>
      <sz val="18"/>
      <color rgb="FF757575"/>
      <name val="Garamond"/>
      <family val="2"/>
    </font>
    <font>
      <sz val="10"/>
      <color rgb="FF000000"/>
      <name val="Garamond"/>
      <family val="2"/>
    </font>
    <font>
      <sz val="10"/>
      <color rgb="FF1A1A1A"/>
      <name val="Garamond"/>
      <family val="2"/>
    </font>
  </fonts>
  <fills count="2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7BC65"/>
        <bgColor rgb="FF93C47D"/>
      </patternFill>
    </fill>
    <fill>
      <patternFill patternType="solid">
        <fgColor rgb="FF2A6099"/>
        <bgColor rgb="FF4F81BD"/>
      </patternFill>
    </fill>
    <fill>
      <patternFill patternType="solid">
        <fgColor rgb="FFF10D0C"/>
        <bgColor rgb="FFFF0000"/>
      </patternFill>
    </fill>
    <fill>
      <patternFill patternType="solid">
        <fgColor rgb="FF729FCF"/>
        <bgColor rgb="FF4BACC6"/>
      </patternFill>
    </fill>
    <fill>
      <patternFill patternType="solid">
        <fgColor rgb="FFFFA6A6"/>
        <bgColor rgb="FFFF8080"/>
      </patternFill>
    </fill>
    <fill>
      <patternFill patternType="solid">
        <fgColor rgb="FF0000FF"/>
        <bgColor rgb="FF0000FF"/>
      </patternFill>
    </fill>
    <fill>
      <patternFill patternType="solid">
        <fgColor rgb="FF4BACC6"/>
        <bgColor rgb="FF729FCF"/>
      </patternFill>
    </fill>
    <fill>
      <patternFill patternType="solid">
        <fgColor rgb="FF8E7CC3"/>
        <bgColor rgb="FF8B8B8B"/>
      </patternFill>
    </fill>
    <fill>
      <patternFill patternType="solid">
        <fgColor rgb="FF00FF00"/>
        <bgColor rgb="FF00FFFF"/>
      </patternFill>
    </fill>
    <fill>
      <patternFill patternType="solid">
        <fgColor rgb="FF9900FF"/>
        <bgColor rgb="FF800080"/>
      </patternFill>
    </fill>
    <fill>
      <patternFill patternType="solid">
        <fgColor rgb="FF4A86E8"/>
        <bgColor rgb="FF4F81BD"/>
      </patternFill>
    </fill>
    <fill>
      <patternFill patternType="solid">
        <fgColor rgb="FFB7B7B7"/>
        <bgColor rgb="FFB4C7DC"/>
      </patternFill>
    </fill>
    <fill>
      <patternFill patternType="solid">
        <fgColor rgb="FF000000"/>
        <bgColor rgb="FF1A1A1A"/>
      </patternFill>
    </fill>
    <fill>
      <patternFill patternType="solid">
        <fgColor rgb="FF666666"/>
        <bgColor rgb="FF757575"/>
      </patternFill>
    </fill>
    <fill>
      <patternFill patternType="solid">
        <fgColor rgb="FFFFF2CC"/>
        <bgColor rgb="FFFCE5CD"/>
      </patternFill>
    </fill>
    <fill>
      <patternFill patternType="solid">
        <fgColor rgb="FFFF0000"/>
        <bgColor rgb="FFF10D0C"/>
      </patternFill>
    </fill>
    <fill>
      <patternFill patternType="solid">
        <fgColor rgb="FF800080"/>
        <bgColor rgb="FF660066"/>
      </patternFill>
    </fill>
    <fill>
      <patternFill patternType="solid">
        <fgColor rgb="FF808080"/>
        <bgColor rgb="FF757575"/>
      </patternFill>
    </fill>
    <fill>
      <patternFill patternType="solid">
        <fgColor rgb="FFB4C7DC"/>
        <bgColor rgb="FFB7B7B7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double">
        <color rgb="FFB4C7DC"/>
      </left>
      <right style="double">
        <color rgb="FFB4C7DC"/>
      </right>
      <top style="double">
        <color rgb="FFB4C7DC"/>
      </top>
      <bottom style="double">
        <color rgb="FFB4C7DC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double">
        <color rgb="FFB4C7DC"/>
      </left>
      <right/>
      <top style="double">
        <color rgb="FFB4C7DC"/>
      </top>
      <bottom style="double">
        <color rgb="FFB4C7DC"/>
      </bottom>
      <diagonal/>
    </border>
    <border diagonalUp="false" diagonalDown="false">
      <left style="thin">
        <color rgb="FF93C47D"/>
      </left>
      <right style="thin">
        <color rgb="FF93C47D"/>
      </right>
      <top style="thin">
        <color rgb="FF93C47D"/>
      </top>
      <bottom style="thin">
        <color rgb="FF93C47D"/>
      </bottom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double">
        <color rgb="FFFF4000"/>
      </left>
      <right style="double">
        <color rgb="FFFF4000"/>
      </right>
      <top style="double">
        <color rgb="FFFF4000"/>
      </top>
      <bottom style="double">
        <color rgb="FFFF4000"/>
      </bottom>
      <diagonal/>
    </border>
    <border diagonalUp="false" diagonalDown="false">
      <left style="dotted">
        <color rgb="FF00FFFF"/>
      </left>
      <right style="dotted">
        <color rgb="FF00FFFF"/>
      </right>
      <top style="dotted">
        <color rgb="FF00FFFF"/>
      </top>
      <bottom style="dotted">
        <color rgb="FF00FFFF"/>
      </bottom>
      <diagonal/>
    </border>
    <border diagonalUp="false" diagonalDown="false">
      <left/>
      <right style="double">
        <color rgb="FFB4C7DC"/>
      </right>
      <top style="double">
        <color rgb="FFB4C7DC"/>
      </top>
      <bottom style="double">
        <color rgb="FFB4C7D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1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8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9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1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1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0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0" fillId="1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0" fillId="1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8" fillId="1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2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3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4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4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4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2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1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21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2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1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4" fillId="1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1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1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6" fillId="1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1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5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27" fillId="15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5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FEFE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57575"/>
      <rgbColor rgb="FF800080"/>
      <rgbColor rgb="FF008080"/>
      <rgbColor rgb="FFB7B7B7"/>
      <rgbColor rgb="FF808080"/>
      <rgbColor rgb="FF729FCF"/>
      <rgbColor rgb="FF993366"/>
      <rgbColor rgb="FFFFF2CC"/>
      <rgbColor rgb="FFCCFFFF"/>
      <rgbColor rgb="FF660066"/>
      <rgbColor rgb="FFFF8080"/>
      <rgbColor rgb="FF2A6099"/>
      <rgbColor rgb="FFD9D9D9"/>
      <rgbColor rgb="FF000080"/>
      <rgbColor rgb="FFFF00FF"/>
      <rgbColor rgb="FFFFFF00"/>
      <rgbColor rgb="FF00FFFF"/>
      <rgbColor rgb="FF9900FF"/>
      <rgbColor rgb="FF800000"/>
      <rgbColor rgb="FF008080"/>
      <rgbColor rgb="FF0000FF"/>
      <rgbColor rgb="FF00CCFF"/>
      <rgbColor rgb="FFCCFFFF"/>
      <rgbColor rgb="FF93C47D"/>
      <rgbColor rgb="FFFFFF99"/>
      <rgbColor rgb="FFB4C7DC"/>
      <rgbColor rgb="FFFFA6A6"/>
      <rgbColor rgb="FF8E7CC3"/>
      <rgbColor rgb="FFFCE5CD"/>
      <rgbColor rgb="FF4A86E8"/>
      <rgbColor rgb="FF4BACC6"/>
      <rgbColor rgb="FF77BC65"/>
      <rgbColor rgb="FFFFCC00"/>
      <rgbColor rgb="FFFF9900"/>
      <rgbColor rgb="FFFF4000"/>
      <rgbColor rgb="FF666666"/>
      <rgbColor rgb="FF8B8B8B"/>
      <rgbColor rgb="FF003366"/>
      <rgbColor rgb="FF4F81BD"/>
      <rgbColor rgb="FF003300"/>
      <rgbColor rgb="FF333300"/>
      <rgbColor rgb="FFF10D0C"/>
      <rgbColor rgb="FF993366"/>
      <rgbColor rgb="FF333399"/>
      <rgbColor rgb="FF1A1A1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Biden Agg% vs. Quantile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'Maricopa Manifold'!$AM$1</c:f>
              <c:strCache>
                <c:ptCount val="1"/>
                <c:pt idx="0">
                  <c:v>Biden Agg%</c:v>
                </c:pt>
              </c:strCache>
            </c:strRef>
          </c:tx>
          <c:spPr>
            <a:solidFill>
              <a:srgbClr val="9900ff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9900ff"/>
              </a:solidFill>
            </c:spPr>
          </c:marker>
          <c:dPt>
            <c:idx val="621"/>
            <c:marker>
              <c:symbol val="none"/>
            </c:marker>
          </c:dPt>
          <c:dLbls>
            <c:dLbl>
              <c:idx val="621"/>
              <c:txPr>
                <a:bodyPr wrap="none"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38160">
                <a:solidFill>
                  <a:srgbClr val="ff99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'Maricopa Manifold'!$AL$2:$AL$745</c:f>
              <c:numCache>
                <c:formatCode>General</c:formatCode>
                <c:ptCount val="744"/>
                <c:pt idx="0">
                  <c:v>0.00134589502018843</c:v>
                </c:pt>
                <c:pt idx="1">
                  <c:v>0.00269179004037685</c:v>
                </c:pt>
                <c:pt idx="2">
                  <c:v>0.00403768506056528</c:v>
                </c:pt>
                <c:pt idx="3">
                  <c:v>0.0053835800807537</c:v>
                </c:pt>
                <c:pt idx="4">
                  <c:v>0.00672947510094213</c:v>
                </c:pt>
                <c:pt idx="5">
                  <c:v>0.00807537012113055</c:v>
                </c:pt>
                <c:pt idx="6">
                  <c:v>0.00942126514131898</c:v>
                </c:pt>
                <c:pt idx="7">
                  <c:v>0.0107671601615074</c:v>
                </c:pt>
                <c:pt idx="8">
                  <c:v>0.0121130551816958</c:v>
                </c:pt>
                <c:pt idx="9">
                  <c:v>0.0134589502018843</c:v>
                </c:pt>
                <c:pt idx="10">
                  <c:v>0.0148048452220727</c:v>
                </c:pt>
                <c:pt idx="11">
                  <c:v>0.0161507402422611</c:v>
                </c:pt>
                <c:pt idx="12">
                  <c:v>0.0174966352624495</c:v>
                </c:pt>
                <c:pt idx="13">
                  <c:v>0.018842530282638</c:v>
                </c:pt>
                <c:pt idx="14">
                  <c:v>0.0201884253028264</c:v>
                </c:pt>
                <c:pt idx="15">
                  <c:v>0.0215343203230148</c:v>
                </c:pt>
                <c:pt idx="16">
                  <c:v>0.0228802153432032</c:v>
                </c:pt>
                <c:pt idx="17">
                  <c:v>0.0242261103633917</c:v>
                </c:pt>
                <c:pt idx="18">
                  <c:v>0.0255720053835801</c:v>
                </c:pt>
                <c:pt idx="19">
                  <c:v>0.0269179004037685</c:v>
                </c:pt>
                <c:pt idx="20">
                  <c:v>0.0282637954239569</c:v>
                </c:pt>
                <c:pt idx="21">
                  <c:v>0.0296096904441454</c:v>
                </c:pt>
                <c:pt idx="22">
                  <c:v>0.0309555854643338</c:v>
                </c:pt>
                <c:pt idx="23">
                  <c:v>0.0323014804845222</c:v>
                </c:pt>
                <c:pt idx="24">
                  <c:v>0.0336473755047106</c:v>
                </c:pt>
                <c:pt idx="25">
                  <c:v>0.0349932705248991</c:v>
                </c:pt>
                <c:pt idx="26">
                  <c:v>0.0363391655450875</c:v>
                </c:pt>
                <c:pt idx="27">
                  <c:v>0.0376850605652759</c:v>
                </c:pt>
                <c:pt idx="28">
                  <c:v>0.0390309555854643</c:v>
                </c:pt>
                <c:pt idx="29">
                  <c:v>0.0403768506056528</c:v>
                </c:pt>
                <c:pt idx="30">
                  <c:v>0.0417227456258412</c:v>
                </c:pt>
                <c:pt idx="31">
                  <c:v>0.0430686406460296</c:v>
                </c:pt>
                <c:pt idx="32">
                  <c:v>0.044414535666218</c:v>
                </c:pt>
                <c:pt idx="33">
                  <c:v>0.0457604306864065</c:v>
                </c:pt>
                <c:pt idx="34">
                  <c:v>0.0471063257065949</c:v>
                </c:pt>
                <c:pt idx="35">
                  <c:v>0.0484522207267833</c:v>
                </c:pt>
                <c:pt idx="36">
                  <c:v>0.0497981157469717</c:v>
                </c:pt>
                <c:pt idx="37">
                  <c:v>0.0511440107671602</c:v>
                </c:pt>
                <c:pt idx="38">
                  <c:v>0.0524899057873486</c:v>
                </c:pt>
                <c:pt idx="39">
                  <c:v>0.053835800807537</c:v>
                </c:pt>
                <c:pt idx="40">
                  <c:v>0.0551816958277254</c:v>
                </c:pt>
                <c:pt idx="41">
                  <c:v>0.0565275908479139</c:v>
                </c:pt>
                <c:pt idx="42">
                  <c:v>0.0578734858681023</c:v>
                </c:pt>
                <c:pt idx="43">
                  <c:v>0.0592193808882907</c:v>
                </c:pt>
                <c:pt idx="44">
                  <c:v>0.0605652759084791</c:v>
                </c:pt>
                <c:pt idx="45">
                  <c:v>0.0619111709286676</c:v>
                </c:pt>
                <c:pt idx="46">
                  <c:v>0.063257065948856</c:v>
                </c:pt>
                <c:pt idx="47">
                  <c:v>0.0646029609690444</c:v>
                </c:pt>
                <c:pt idx="48">
                  <c:v>0.0659488559892328</c:v>
                </c:pt>
                <c:pt idx="49">
                  <c:v>0.0672947510094213</c:v>
                </c:pt>
                <c:pt idx="50">
                  <c:v>0.0686406460296097</c:v>
                </c:pt>
                <c:pt idx="51">
                  <c:v>0.0699865410497981</c:v>
                </c:pt>
                <c:pt idx="52">
                  <c:v>0.0713324360699865</c:v>
                </c:pt>
                <c:pt idx="53">
                  <c:v>0.072678331090175</c:v>
                </c:pt>
                <c:pt idx="54">
                  <c:v>0.0740242261103634</c:v>
                </c:pt>
                <c:pt idx="55">
                  <c:v>0.0753701211305518</c:v>
                </c:pt>
                <c:pt idx="56">
                  <c:v>0.0767160161507402</c:v>
                </c:pt>
                <c:pt idx="57">
                  <c:v>0.0780619111709287</c:v>
                </c:pt>
                <c:pt idx="58">
                  <c:v>0.0794078061911171</c:v>
                </c:pt>
                <c:pt idx="59">
                  <c:v>0.0807537012113055</c:v>
                </c:pt>
                <c:pt idx="60">
                  <c:v>0.082099596231494</c:v>
                </c:pt>
                <c:pt idx="61">
                  <c:v>0.0834454912516824</c:v>
                </c:pt>
                <c:pt idx="62">
                  <c:v>0.0847913862718708</c:v>
                </c:pt>
                <c:pt idx="63">
                  <c:v>0.0861372812920592</c:v>
                </c:pt>
                <c:pt idx="64">
                  <c:v>0.0874831763122476</c:v>
                </c:pt>
                <c:pt idx="65">
                  <c:v>0.0888290713324361</c:v>
                </c:pt>
                <c:pt idx="66">
                  <c:v>0.0901749663526245</c:v>
                </c:pt>
                <c:pt idx="67">
                  <c:v>0.0915208613728129</c:v>
                </c:pt>
                <c:pt idx="68">
                  <c:v>0.0928667563930014</c:v>
                </c:pt>
                <c:pt idx="69">
                  <c:v>0.0942126514131898</c:v>
                </c:pt>
                <c:pt idx="70">
                  <c:v>0.0955585464333782</c:v>
                </c:pt>
                <c:pt idx="71">
                  <c:v>0.0969044414535666</c:v>
                </c:pt>
                <c:pt idx="72">
                  <c:v>0.098250336473755</c:v>
                </c:pt>
                <c:pt idx="73">
                  <c:v>0.0995962314939435</c:v>
                </c:pt>
                <c:pt idx="74">
                  <c:v>0.100942126514132</c:v>
                </c:pt>
                <c:pt idx="75">
                  <c:v>0.10228802153432</c:v>
                </c:pt>
                <c:pt idx="76">
                  <c:v>0.103633916554509</c:v>
                </c:pt>
                <c:pt idx="77">
                  <c:v>0.104979811574697</c:v>
                </c:pt>
                <c:pt idx="78">
                  <c:v>0.106325706594886</c:v>
                </c:pt>
                <c:pt idx="79">
                  <c:v>0.107671601615074</c:v>
                </c:pt>
                <c:pt idx="80">
                  <c:v>0.109017496635262</c:v>
                </c:pt>
                <c:pt idx="81">
                  <c:v>0.110363391655451</c:v>
                </c:pt>
                <c:pt idx="82">
                  <c:v>0.111709286675639</c:v>
                </c:pt>
                <c:pt idx="83">
                  <c:v>0.113055181695828</c:v>
                </c:pt>
                <c:pt idx="84">
                  <c:v>0.114401076716016</c:v>
                </c:pt>
                <c:pt idx="85">
                  <c:v>0.115746971736205</c:v>
                </c:pt>
                <c:pt idx="86">
                  <c:v>0.117092866756393</c:v>
                </c:pt>
                <c:pt idx="87">
                  <c:v>0.118438761776581</c:v>
                </c:pt>
                <c:pt idx="88">
                  <c:v>0.11978465679677</c:v>
                </c:pt>
                <c:pt idx="89">
                  <c:v>0.121130551816958</c:v>
                </c:pt>
                <c:pt idx="90">
                  <c:v>0.122476446837147</c:v>
                </c:pt>
                <c:pt idx="91">
                  <c:v>0.123822341857335</c:v>
                </c:pt>
                <c:pt idx="92">
                  <c:v>0.125168236877524</c:v>
                </c:pt>
                <c:pt idx="93">
                  <c:v>0.126514131897712</c:v>
                </c:pt>
                <c:pt idx="94">
                  <c:v>0.1278600269179</c:v>
                </c:pt>
                <c:pt idx="95">
                  <c:v>0.129205921938089</c:v>
                </c:pt>
                <c:pt idx="96">
                  <c:v>0.130551816958277</c:v>
                </c:pt>
                <c:pt idx="97">
                  <c:v>0.131897711978466</c:v>
                </c:pt>
                <c:pt idx="98">
                  <c:v>0.133243606998654</c:v>
                </c:pt>
                <c:pt idx="99">
                  <c:v>0.134589502018843</c:v>
                </c:pt>
                <c:pt idx="100">
                  <c:v>0.135935397039031</c:v>
                </c:pt>
                <c:pt idx="101">
                  <c:v>0.137281292059219</c:v>
                </c:pt>
                <c:pt idx="102">
                  <c:v>0.138627187079408</c:v>
                </c:pt>
                <c:pt idx="103">
                  <c:v>0.139973082099596</c:v>
                </c:pt>
                <c:pt idx="104">
                  <c:v>0.141318977119785</c:v>
                </c:pt>
                <c:pt idx="105">
                  <c:v>0.142664872139973</c:v>
                </c:pt>
                <c:pt idx="106">
                  <c:v>0.144010767160162</c:v>
                </c:pt>
                <c:pt idx="107">
                  <c:v>0.14535666218035</c:v>
                </c:pt>
                <c:pt idx="108">
                  <c:v>0.146702557200538</c:v>
                </c:pt>
                <c:pt idx="109">
                  <c:v>0.148048452220727</c:v>
                </c:pt>
                <c:pt idx="110">
                  <c:v>0.149394347240915</c:v>
                </c:pt>
                <c:pt idx="111">
                  <c:v>0.150740242261104</c:v>
                </c:pt>
                <c:pt idx="112">
                  <c:v>0.152086137281292</c:v>
                </c:pt>
                <c:pt idx="113">
                  <c:v>0.15343203230148</c:v>
                </c:pt>
                <c:pt idx="114">
                  <c:v>0.154777927321669</c:v>
                </c:pt>
                <c:pt idx="115">
                  <c:v>0.156123822341857</c:v>
                </c:pt>
                <c:pt idx="116">
                  <c:v>0.157469717362046</c:v>
                </c:pt>
                <c:pt idx="117">
                  <c:v>0.158815612382234</c:v>
                </c:pt>
                <c:pt idx="118">
                  <c:v>0.160161507402423</c:v>
                </c:pt>
                <c:pt idx="119">
                  <c:v>0.161507402422611</c:v>
                </c:pt>
                <c:pt idx="120">
                  <c:v>0.162853297442799</c:v>
                </c:pt>
                <c:pt idx="121">
                  <c:v>0.164199192462988</c:v>
                </c:pt>
                <c:pt idx="122">
                  <c:v>0.165545087483176</c:v>
                </c:pt>
                <c:pt idx="123">
                  <c:v>0.166890982503365</c:v>
                </c:pt>
                <c:pt idx="124">
                  <c:v>0.168236877523553</c:v>
                </c:pt>
                <c:pt idx="125">
                  <c:v>0.169582772543742</c:v>
                </c:pt>
                <c:pt idx="126">
                  <c:v>0.17092866756393</c:v>
                </c:pt>
                <c:pt idx="127">
                  <c:v>0.172274562584118</c:v>
                </c:pt>
                <c:pt idx="128">
                  <c:v>0.173620457604307</c:v>
                </c:pt>
                <c:pt idx="129">
                  <c:v>0.174966352624495</c:v>
                </c:pt>
                <c:pt idx="130">
                  <c:v>0.176312247644684</c:v>
                </c:pt>
                <c:pt idx="131">
                  <c:v>0.177658142664872</c:v>
                </c:pt>
                <c:pt idx="132">
                  <c:v>0.179004037685061</c:v>
                </c:pt>
                <c:pt idx="133">
                  <c:v>0.180349932705249</c:v>
                </c:pt>
                <c:pt idx="134">
                  <c:v>0.181695827725437</c:v>
                </c:pt>
                <c:pt idx="135">
                  <c:v>0.183041722745626</c:v>
                </c:pt>
                <c:pt idx="136">
                  <c:v>0.184387617765814</c:v>
                </c:pt>
                <c:pt idx="137">
                  <c:v>0.185733512786003</c:v>
                </c:pt>
                <c:pt idx="138">
                  <c:v>0.187079407806191</c:v>
                </c:pt>
                <c:pt idx="139">
                  <c:v>0.18842530282638</c:v>
                </c:pt>
                <c:pt idx="140">
                  <c:v>0.189771197846568</c:v>
                </c:pt>
                <c:pt idx="141">
                  <c:v>0.191117092866756</c:v>
                </c:pt>
                <c:pt idx="142">
                  <c:v>0.192462987886945</c:v>
                </c:pt>
                <c:pt idx="143">
                  <c:v>0.193808882907133</c:v>
                </c:pt>
                <c:pt idx="144">
                  <c:v>0.195154777927322</c:v>
                </c:pt>
                <c:pt idx="145">
                  <c:v>0.19650067294751</c:v>
                </c:pt>
                <c:pt idx="146">
                  <c:v>0.197846567967699</c:v>
                </c:pt>
                <c:pt idx="147">
                  <c:v>0.199192462987887</c:v>
                </c:pt>
                <c:pt idx="148">
                  <c:v>0.200538358008075</c:v>
                </c:pt>
                <c:pt idx="149">
                  <c:v>0.201884253028264</c:v>
                </c:pt>
                <c:pt idx="150">
                  <c:v>0.203230148048452</c:v>
                </c:pt>
                <c:pt idx="151">
                  <c:v>0.204576043068641</c:v>
                </c:pt>
                <c:pt idx="152">
                  <c:v>0.205921938088829</c:v>
                </c:pt>
                <c:pt idx="153">
                  <c:v>0.207267833109017</c:v>
                </c:pt>
                <c:pt idx="154">
                  <c:v>0.208613728129206</c:v>
                </c:pt>
                <c:pt idx="155">
                  <c:v>0.209959623149394</c:v>
                </c:pt>
                <c:pt idx="156">
                  <c:v>0.211305518169583</c:v>
                </c:pt>
                <c:pt idx="157">
                  <c:v>0.212651413189771</c:v>
                </c:pt>
                <c:pt idx="158">
                  <c:v>0.21399730820996</c:v>
                </c:pt>
                <c:pt idx="159">
                  <c:v>0.215343203230148</c:v>
                </c:pt>
                <c:pt idx="160">
                  <c:v>0.216689098250336</c:v>
                </c:pt>
                <c:pt idx="161">
                  <c:v>0.218034993270525</c:v>
                </c:pt>
                <c:pt idx="162">
                  <c:v>0.219380888290713</c:v>
                </c:pt>
                <c:pt idx="163">
                  <c:v>0.220726783310902</c:v>
                </c:pt>
                <c:pt idx="164">
                  <c:v>0.22207267833109</c:v>
                </c:pt>
                <c:pt idx="165">
                  <c:v>0.223418573351279</c:v>
                </c:pt>
                <c:pt idx="166">
                  <c:v>0.224764468371467</c:v>
                </c:pt>
                <c:pt idx="167">
                  <c:v>0.226110363391655</c:v>
                </c:pt>
                <c:pt idx="168">
                  <c:v>0.227456258411844</c:v>
                </c:pt>
                <c:pt idx="169">
                  <c:v>0.228802153432032</c:v>
                </c:pt>
                <c:pt idx="170">
                  <c:v>0.230148048452221</c:v>
                </c:pt>
                <c:pt idx="171">
                  <c:v>0.231493943472409</c:v>
                </c:pt>
                <c:pt idx="172">
                  <c:v>0.232839838492598</c:v>
                </c:pt>
                <c:pt idx="173">
                  <c:v>0.234185733512786</c:v>
                </c:pt>
                <c:pt idx="174">
                  <c:v>0.235531628532974</c:v>
                </c:pt>
                <c:pt idx="175">
                  <c:v>0.236877523553163</c:v>
                </c:pt>
                <c:pt idx="176">
                  <c:v>0.238223418573351</c:v>
                </c:pt>
                <c:pt idx="177">
                  <c:v>0.23956931359354</c:v>
                </c:pt>
                <c:pt idx="178">
                  <c:v>0.240915208613728</c:v>
                </c:pt>
                <c:pt idx="179">
                  <c:v>0.242261103633917</c:v>
                </c:pt>
                <c:pt idx="180">
                  <c:v>0.243606998654105</c:v>
                </c:pt>
                <c:pt idx="181">
                  <c:v>0.244952893674293</c:v>
                </c:pt>
                <c:pt idx="182">
                  <c:v>0.246298788694482</c:v>
                </c:pt>
                <c:pt idx="183">
                  <c:v>0.24764468371467</c:v>
                </c:pt>
                <c:pt idx="184">
                  <c:v>0.248990578734859</c:v>
                </c:pt>
                <c:pt idx="185">
                  <c:v>0.250336473755047</c:v>
                </c:pt>
                <c:pt idx="186">
                  <c:v>0.251682368775235</c:v>
                </c:pt>
                <c:pt idx="187">
                  <c:v>0.253028263795424</c:v>
                </c:pt>
                <c:pt idx="188">
                  <c:v>0.254374158815612</c:v>
                </c:pt>
                <c:pt idx="189">
                  <c:v>0.255720053835801</c:v>
                </c:pt>
                <c:pt idx="190">
                  <c:v>0.257065948855989</c:v>
                </c:pt>
                <c:pt idx="191">
                  <c:v>0.258411843876178</c:v>
                </c:pt>
                <c:pt idx="192">
                  <c:v>0.259757738896366</c:v>
                </c:pt>
                <c:pt idx="193">
                  <c:v>0.261103633916554</c:v>
                </c:pt>
                <c:pt idx="194">
                  <c:v>0.262449528936743</c:v>
                </c:pt>
                <c:pt idx="195">
                  <c:v>0.263795423956931</c:v>
                </c:pt>
                <c:pt idx="196">
                  <c:v>0.26514131897712</c:v>
                </c:pt>
                <c:pt idx="197">
                  <c:v>0.266487213997308</c:v>
                </c:pt>
                <c:pt idx="198">
                  <c:v>0.267833109017497</c:v>
                </c:pt>
                <c:pt idx="199">
                  <c:v>0.269179004037685</c:v>
                </c:pt>
                <c:pt idx="200">
                  <c:v>0.270524899057873</c:v>
                </c:pt>
                <c:pt idx="201">
                  <c:v>0.271870794078062</c:v>
                </c:pt>
                <c:pt idx="202">
                  <c:v>0.27321668909825</c:v>
                </c:pt>
                <c:pt idx="203">
                  <c:v>0.274562584118439</c:v>
                </c:pt>
                <c:pt idx="204">
                  <c:v>0.275908479138627</c:v>
                </c:pt>
                <c:pt idx="205">
                  <c:v>0.277254374158816</c:v>
                </c:pt>
                <c:pt idx="206">
                  <c:v>0.278600269179004</c:v>
                </c:pt>
                <c:pt idx="207">
                  <c:v>0.279946164199192</c:v>
                </c:pt>
                <c:pt idx="208">
                  <c:v>0.281292059219381</c:v>
                </c:pt>
                <c:pt idx="209">
                  <c:v>0.282637954239569</c:v>
                </c:pt>
                <c:pt idx="210">
                  <c:v>0.283983849259758</c:v>
                </c:pt>
                <c:pt idx="211">
                  <c:v>0.285329744279946</c:v>
                </c:pt>
                <c:pt idx="212">
                  <c:v>0.286675639300135</c:v>
                </c:pt>
                <c:pt idx="213">
                  <c:v>0.288021534320323</c:v>
                </c:pt>
                <c:pt idx="214">
                  <c:v>0.289367429340511</c:v>
                </c:pt>
                <c:pt idx="215">
                  <c:v>0.2907133243607</c:v>
                </c:pt>
                <c:pt idx="216">
                  <c:v>0.292059219380888</c:v>
                </c:pt>
                <c:pt idx="217">
                  <c:v>0.293405114401077</c:v>
                </c:pt>
                <c:pt idx="218">
                  <c:v>0.294751009421265</c:v>
                </c:pt>
                <c:pt idx="219">
                  <c:v>0.296096904441454</c:v>
                </c:pt>
                <c:pt idx="220">
                  <c:v>0.297442799461642</c:v>
                </c:pt>
                <c:pt idx="221">
                  <c:v>0.29878869448183</c:v>
                </c:pt>
                <c:pt idx="222">
                  <c:v>0.300134589502019</c:v>
                </c:pt>
                <c:pt idx="223">
                  <c:v>0.301480484522207</c:v>
                </c:pt>
                <c:pt idx="224">
                  <c:v>0.302826379542396</c:v>
                </c:pt>
                <c:pt idx="225">
                  <c:v>0.304172274562584</c:v>
                </c:pt>
                <c:pt idx="226">
                  <c:v>0.305518169582773</c:v>
                </c:pt>
                <c:pt idx="227">
                  <c:v>0.306864064602961</c:v>
                </c:pt>
                <c:pt idx="228">
                  <c:v>0.308209959623149</c:v>
                </c:pt>
                <c:pt idx="229">
                  <c:v>0.309555854643338</c:v>
                </c:pt>
                <c:pt idx="230">
                  <c:v>0.310901749663526</c:v>
                </c:pt>
                <c:pt idx="231">
                  <c:v>0.312247644683715</c:v>
                </c:pt>
                <c:pt idx="232">
                  <c:v>0.313593539703903</c:v>
                </c:pt>
                <c:pt idx="233">
                  <c:v>0.314939434724092</c:v>
                </c:pt>
                <c:pt idx="234">
                  <c:v>0.31628532974428</c:v>
                </c:pt>
                <c:pt idx="235">
                  <c:v>0.317631224764468</c:v>
                </c:pt>
                <c:pt idx="236">
                  <c:v>0.318977119784657</c:v>
                </c:pt>
                <c:pt idx="237">
                  <c:v>0.320323014804845</c:v>
                </c:pt>
                <c:pt idx="238">
                  <c:v>0.321668909825034</c:v>
                </c:pt>
                <c:pt idx="239">
                  <c:v>0.323014804845222</c:v>
                </c:pt>
                <c:pt idx="240">
                  <c:v>0.32436069986541</c:v>
                </c:pt>
                <c:pt idx="241">
                  <c:v>0.325706594885599</c:v>
                </c:pt>
                <c:pt idx="242">
                  <c:v>0.327052489905787</c:v>
                </c:pt>
                <c:pt idx="243">
                  <c:v>0.328398384925976</c:v>
                </c:pt>
                <c:pt idx="244">
                  <c:v>0.329744279946164</c:v>
                </c:pt>
                <c:pt idx="245">
                  <c:v>0.331090174966353</c:v>
                </c:pt>
                <c:pt idx="246">
                  <c:v>0.332436069986541</c:v>
                </c:pt>
                <c:pt idx="247">
                  <c:v>0.333781965006729</c:v>
                </c:pt>
                <c:pt idx="248">
                  <c:v>0.335127860026918</c:v>
                </c:pt>
                <c:pt idx="249">
                  <c:v>0.336473755047106</c:v>
                </c:pt>
                <c:pt idx="250">
                  <c:v>0.337819650067295</c:v>
                </c:pt>
                <c:pt idx="251">
                  <c:v>0.339165545087483</c:v>
                </c:pt>
                <c:pt idx="252">
                  <c:v>0.340511440107672</c:v>
                </c:pt>
                <c:pt idx="253">
                  <c:v>0.34185733512786</c:v>
                </c:pt>
                <c:pt idx="254">
                  <c:v>0.343203230148048</c:v>
                </c:pt>
                <c:pt idx="255">
                  <c:v>0.344549125168237</c:v>
                </c:pt>
                <c:pt idx="256">
                  <c:v>0.345895020188425</c:v>
                </c:pt>
                <c:pt idx="257">
                  <c:v>0.347240915208614</c:v>
                </c:pt>
                <c:pt idx="258">
                  <c:v>0.348586810228802</c:v>
                </c:pt>
                <c:pt idx="259">
                  <c:v>0.349932705248991</c:v>
                </c:pt>
                <c:pt idx="260">
                  <c:v>0.351278600269179</c:v>
                </c:pt>
                <c:pt idx="261">
                  <c:v>0.352624495289367</c:v>
                </c:pt>
                <c:pt idx="262">
                  <c:v>0.353970390309556</c:v>
                </c:pt>
                <c:pt idx="263">
                  <c:v>0.355316285329744</c:v>
                </c:pt>
                <c:pt idx="264">
                  <c:v>0.356662180349933</c:v>
                </c:pt>
                <c:pt idx="265">
                  <c:v>0.358008075370121</c:v>
                </c:pt>
                <c:pt idx="266">
                  <c:v>0.35935397039031</c:v>
                </c:pt>
                <c:pt idx="267">
                  <c:v>0.360699865410498</c:v>
                </c:pt>
                <c:pt idx="268">
                  <c:v>0.362045760430686</c:v>
                </c:pt>
                <c:pt idx="269">
                  <c:v>0.363391655450875</c:v>
                </c:pt>
                <c:pt idx="270">
                  <c:v>0.364737550471063</c:v>
                </c:pt>
                <c:pt idx="271">
                  <c:v>0.366083445491252</c:v>
                </c:pt>
                <c:pt idx="272">
                  <c:v>0.36742934051144</c:v>
                </c:pt>
                <c:pt idx="273">
                  <c:v>0.368775235531629</c:v>
                </c:pt>
                <c:pt idx="274">
                  <c:v>0.370121130551817</c:v>
                </c:pt>
                <c:pt idx="275">
                  <c:v>0.371467025572005</c:v>
                </c:pt>
                <c:pt idx="276">
                  <c:v>0.372812920592194</c:v>
                </c:pt>
                <c:pt idx="277">
                  <c:v>0.374158815612382</c:v>
                </c:pt>
                <c:pt idx="278">
                  <c:v>0.375504710632571</c:v>
                </c:pt>
                <c:pt idx="279">
                  <c:v>0.376850605652759</c:v>
                </c:pt>
                <c:pt idx="280">
                  <c:v>0.378196500672948</c:v>
                </c:pt>
                <c:pt idx="281">
                  <c:v>0.379542395693136</c:v>
                </c:pt>
                <c:pt idx="282">
                  <c:v>0.380888290713324</c:v>
                </c:pt>
                <c:pt idx="283">
                  <c:v>0.382234185733513</c:v>
                </c:pt>
                <c:pt idx="284">
                  <c:v>0.383580080753701</c:v>
                </c:pt>
                <c:pt idx="285">
                  <c:v>0.38492597577389</c:v>
                </c:pt>
                <c:pt idx="286">
                  <c:v>0.386271870794078</c:v>
                </c:pt>
                <c:pt idx="287">
                  <c:v>0.387617765814266</c:v>
                </c:pt>
                <c:pt idx="288">
                  <c:v>0.388963660834455</c:v>
                </c:pt>
                <c:pt idx="289">
                  <c:v>0.390309555854643</c:v>
                </c:pt>
                <c:pt idx="290">
                  <c:v>0.391655450874832</c:v>
                </c:pt>
                <c:pt idx="291">
                  <c:v>0.39300134589502</c:v>
                </c:pt>
                <c:pt idx="292">
                  <c:v>0.394347240915209</c:v>
                </c:pt>
                <c:pt idx="293">
                  <c:v>0.395693135935397</c:v>
                </c:pt>
                <c:pt idx="294">
                  <c:v>0.397039030955585</c:v>
                </c:pt>
                <c:pt idx="295">
                  <c:v>0.398384925975774</c:v>
                </c:pt>
                <c:pt idx="296">
                  <c:v>0.399730820995962</c:v>
                </c:pt>
                <c:pt idx="297">
                  <c:v>0.401076716016151</c:v>
                </c:pt>
                <c:pt idx="298">
                  <c:v>0.402422611036339</c:v>
                </c:pt>
                <c:pt idx="299">
                  <c:v>0.403768506056528</c:v>
                </c:pt>
                <c:pt idx="300">
                  <c:v>0.405114401076716</c:v>
                </c:pt>
                <c:pt idx="301">
                  <c:v>0.406460296096904</c:v>
                </c:pt>
                <c:pt idx="302">
                  <c:v>0.407806191117093</c:v>
                </c:pt>
                <c:pt idx="303">
                  <c:v>0.409152086137281</c:v>
                </c:pt>
                <c:pt idx="304">
                  <c:v>0.41049798115747</c:v>
                </c:pt>
                <c:pt idx="305">
                  <c:v>0.411843876177658</c:v>
                </c:pt>
                <c:pt idx="306">
                  <c:v>0.413189771197847</c:v>
                </c:pt>
                <c:pt idx="307">
                  <c:v>0.414535666218035</c:v>
                </c:pt>
                <c:pt idx="308">
                  <c:v>0.415881561238223</c:v>
                </c:pt>
                <c:pt idx="309">
                  <c:v>0.417227456258412</c:v>
                </c:pt>
                <c:pt idx="310">
                  <c:v>0.4185733512786</c:v>
                </c:pt>
                <c:pt idx="311">
                  <c:v>0.419919246298789</c:v>
                </c:pt>
                <c:pt idx="312">
                  <c:v>0.421265141318977</c:v>
                </c:pt>
                <c:pt idx="313">
                  <c:v>0.422611036339166</c:v>
                </c:pt>
                <c:pt idx="314">
                  <c:v>0.423956931359354</c:v>
                </c:pt>
                <c:pt idx="315">
                  <c:v>0.425302826379542</c:v>
                </c:pt>
                <c:pt idx="316">
                  <c:v>0.426648721399731</c:v>
                </c:pt>
                <c:pt idx="317">
                  <c:v>0.427994616419919</c:v>
                </c:pt>
                <c:pt idx="318">
                  <c:v>0.429340511440108</c:v>
                </c:pt>
                <c:pt idx="319">
                  <c:v>0.430686406460296</c:v>
                </c:pt>
                <c:pt idx="320">
                  <c:v>0.432032301480485</c:v>
                </c:pt>
                <c:pt idx="321">
                  <c:v>0.433378196500673</c:v>
                </c:pt>
                <c:pt idx="322">
                  <c:v>0.434724091520861</c:v>
                </c:pt>
                <c:pt idx="323">
                  <c:v>0.43606998654105</c:v>
                </c:pt>
                <c:pt idx="324">
                  <c:v>0.437415881561238</c:v>
                </c:pt>
                <c:pt idx="325">
                  <c:v>0.438761776581427</c:v>
                </c:pt>
                <c:pt idx="326">
                  <c:v>0.440107671601615</c:v>
                </c:pt>
                <c:pt idx="327">
                  <c:v>0.441453566621804</c:v>
                </c:pt>
                <c:pt idx="328">
                  <c:v>0.442799461641992</c:v>
                </c:pt>
                <c:pt idx="329">
                  <c:v>0.44414535666218</c:v>
                </c:pt>
                <c:pt idx="330">
                  <c:v>0.445491251682369</c:v>
                </c:pt>
                <c:pt idx="331">
                  <c:v>0.446837146702557</c:v>
                </c:pt>
                <c:pt idx="332">
                  <c:v>0.448183041722746</c:v>
                </c:pt>
                <c:pt idx="333">
                  <c:v>0.449528936742934</c:v>
                </c:pt>
                <c:pt idx="334">
                  <c:v>0.450874831763122</c:v>
                </c:pt>
                <c:pt idx="335">
                  <c:v>0.452220726783311</c:v>
                </c:pt>
                <c:pt idx="336">
                  <c:v>0.453566621803499</c:v>
                </c:pt>
                <c:pt idx="337">
                  <c:v>0.454912516823688</c:v>
                </c:pt>
                <c:pt idx="338">
                  <c:v>0.456258411843876</c:v>
                </c:pt>
                <c:pt idx="339">
                  <c:v>0.457604306864065</c:v>
                </c:pt>
                <c:pt idx="340">
                  <c:v>0.458950201884253</c:v>
                </c:pt>
                <c:pt idx="341">
                  <c:v>0.460296096904441</c:v>
                </c:pt>
                <c:pt idx="342">
                  <c:v>0.46164199192463</c:v>
                </c:pt>
                <c:pt idx="343">
                  <c:v>0.462987886944818</c:v>
                </c:pt>
                <c:pt idx="344">
                  <c:v>0.464333781965007</c:v>
                </c:pt>
                <c:pt idx="345">
                  <c:v>0.465679676985195</c:v>
                </c:pt>
                <c:pt idx="346">
                  <c:v>0.467025572005384</c:v>
                </c:pt>
                <c:pt idx="347">
                  <c:v>0.468371467025572</c:v>
                </c:pt>
                <c:pt idx="348">
                  <c:v>0.46971736204576</c:v>
                </c:pt>
                <c:pt idx="349">
                  <c:v>0.471063257065949</c:v>
                </c:pt>
                <c:pt idx="350">
                  <c:v>0.472409152086137</c:v>
                </c:pt>
                <c:pt idx="351">
                  <c:v>0.473755047106326</c:v>
                </c:pt>
                <c:pt idx="352">
                  <c:v>0.475100942126514</c:v>
                </c:pt>
                <c:pt idx="353">
                  <c:v>0.476446837146703</c:v>
                </c:pt>
                <c:pt idx="354">
                  <c:v>0.477792732166891</c:v>
                </c:pt>
                <c:pt idx="355">
                  <c:v>0.479138627187079</c:v>
                </c:pt>
                <c:pt idx="356">
                  <c:v>0.480484522207268</c:v>
                </c:pt>
                <c:pt idx="357">
                  <c:v>0.481830417227456</c:v>
                </c:pt>
                <c:pt idx="358">
                  <c:v>0.483176312247645</c:v>
                </c:pt>
                <c:pt idx="359">
                  <c:v>0.484522207267833</c:v>
                </c:pt>
                <c:pt idx="360">
                  <c:v>0.485868102288022</c:v>
                </c:pt>
                <c:pt idx="361">
                  <c:v>0.48721399730821</c:v>
                </c:pt>
                <c:pt idx="362">
                  <c:v>0.488559892328398</c:v>
                </c:pt>
                <c:pt idx="363">
                  <c:v>0.489905787348587</c:v>
                </c:pt>
                <c:pt idx="364">
                  <c:v>0.491251682368775</c:v>
                </c:pt>
                <c:pt idx="365">
                  <c:v>0.492597577388964</c:v>
                </c:pt>
                <c:pt idx="366">
                  <c:v>0.493943472409152</c:v>
                </c:pt>
                <c:pt idx="367">
                  <c:v>0.49528936742934</c:v>
                </c:pt>
                <c:pt idx="368">
                  <c:v>0.496635262449529</c:v>
                </c:pt>
                <c:pt idx="369">
                  <c:v>0.497981157469717</c:v>
                </c:pt>
                <c:pt idx="370">
                  <c:v>0.499327052489906</c:v>
                </c:pt>
                <c:pt idx="371">
                  <c:v>0.500672947510094</c:v>
                </c:pt>
                <c:pt idx="372">
                  <c:v>0.502018842530283</c:v>
                </c:pt>
                <c:pt idx="373">
                  <c:v>0.503364737550471</c:v>
                </c:pt>
                <c:pt idx="374">
                  <c:v>0.504710632570659</c:v>
                </c:pt>
                <c:pt idx="375">
                  <c:v>0.506056527590848</c:v>
                </c:pt>
                <c:pt idx="376">
                  <c:v>0.507402422611036</c:v>
                </c:pt>
                <c:pt idx="377">
                  <c:v>0.508748317631225</c:v>
                </c:pt>
                <c:pt idx="378">
                  <c:v>0.510094212651413</c:v>
                </c:pt>
                <c:pt idx="379">
                  <c:v>0.511440107671602</c:v>
                </c:pt>
                <c:pt idx="380">
                  <c:v>0.51278600269179</c:v>
                </c:pt>
                <c:pt idx="381">
                  <c:v>0.514131897711978</c:v>
                </c:pt>
                <c:pt idx="382">
                  <c:v>0.515477792732167</c:v>
                </c:pt>
                <c:pt idx="383">
                  <c:v>0.516823687752355</c:v>
                </c:pt>
                <c:pt idx="384">
                  <c:v>0.518169582772544</c:v>
                </c:pt>
                <c:pt idx="385">
                  <c:v>0.519515477792732</c:v>
                </c:pt>
                <c:pt idx="386">
                  <c:v>0.520861372812921</c:v>
                </c:pt>
                <c:pt idx="387">
                  <c:v>0.522207267833109</c:v>
                </c:pt>
                <c:pt idx="388">
                  <c:v>0.523553162853297</c:v>
                </c:pt>
                <c:pt idx="389">
                  <c:v>0.524899057873486</c:v>
                </c:pt>
                <c:pt idx="390">
                  <c:v>0.526244952893674</c:v>
                </c:pt>
                <c:pt idx="391">
                  <c:v>0.527590847913863</c:v>
                </c:pt>
                <c:pt idx="392">
                  <c:v>0.528936742934051</c:v>
                </c:pt>
                <c:pt idx="393">
                  <c:v>0.53028263795424</c:v>
                </c:pt>
                <c:pt idx="394">
                  <c:v>0.531628532974428</c:v>
                </c:pt>
                <c:pt idx="395">
                  <c:v>0.532974427994617</c:v>
                </c:pt>
                <c:pt idx="396">
                  <c:v>0.534320323014805</c:v>
                </c:pt>
                <c:pt idx="397">
                  <c:v>0.535666218034993</c:v>
                </c:pt>
                <c:pt idx="398">
                  <c:v>0.537012113055182</c:v>
                </c:pt>
                <c:pt idx="399">
                  <c:v>0.53835800807537</c:v>
                </c:pt>
                <c:pt idx="400">
                  <c:v>0.539703903095559</c:v>
                </c:pt>
                <c:pt idx="401">
                  <c:v>0.541049798115747</c:v>
                </c:pt>
                <c:pt idx="402">
                  <c:v>0.542395693135935</c:v>
                </c:pt>
                <c:pt idx="403">
                  <c:v>0.543741588156124</c:v>
                </c:pt>
                <c:pt idx="404">
                  <c:v>0.545087483176312</c:v>
                </c:pt>
                <c:pt idx="405">
                  <c:v>0.546433378196501</c:v>
                </c:pt>
                <c:pt idx="406">
                  <c:v>0.547779273216689</c:v>
                </c:pt>
                <c:pt idx="407">
                  <c:v>0.549125168236878</c:v>
                </c:pt>
                <c:pt idx="408">
                  <c:v>0.550471063257066</c:v>
                </c:pt>
                <c:pt idx="409">
                  <c:v>0.551816958277254</c:v>
                </c:pt>
                <c:pt idx="410">
                  <c:v>0.553162853297443</c:v>
                </c:pt>
                <c:pt idx="411">
                  <c:v>0.554508748317631</c:v>
                </c:pt>
                <c:pt idx="412">
                  <c:v>0.55585464333782</c:v>
                </c:pt>
                <c:pt idx="413">
                  <c:v>0.557200538358008</c:v>
                </c:pt>
                <c:pt idx="414">
                  <c:v>0.558546433378197</c:v>
                </c:pt>
                <c:pt idx="415">
                  <c:v>0.559892328398385</c:v>
                </c:pt>
                <c:pt idx="416">
                  <c:v>0.561238223418573</c:v>
                </c:pt>
                <c:pt idx="417">
                  <c:v>0.562584118438762</c:v>
                </c:pt>
                <c:pt idx="418">
                  <c:v>0.56393001345895</c:v>
                </c:pt>
                <c:pt idx="419">
                  <c:v>0.565275908479139</c:v>
                </c:pt>
                <c:pt idx="420">
                  <c:v>0.566621803499327</c:v>
                </c:pt>
                <c:pt idx="421">
                  <c:v>0.567967698519515</c:v>
                </c:pt>
                <c:pt idx="422">
                  <c:v>0.569313593539704</c:v>
                </c:pt>
                <c:pt idx="423">
                  <c:v>0.570659488559892</c:v>
                </c:pt>
                <c:pt idx="424">
                  <c:v>0.572005383580081</c:v>
                </c:pt>
                <c:pt idx="425">
                  <c:v>0.573351278600269</c:v>
                </c:pt>
                <c:pt idx="426">
                  <c:v>0.574697173620458</c:v>
                </c:pt>
                <c:pt idx="427">
                  <c:v>0.576043068640646</c:v>
                </c:pt>
                <c:pt idx="428">
                  <c:v>0.577388963660834</c:v>
                </c:pt>
                <c:pt idx="429">
                  <c:v>0.578734858681023</c:v>
                </c:pt>
                <c:pt idx="430">
                  <c:v>0.580080753701211</c:v>
                </c:pt>
                <c:pt idx="431">
                  <c:v>0.5814266487214</c:v>
                </c:pt>
                <c:pt idx="432">
                  <c:v>0.582772543741588</c:v>
                </c:pt>
                <c:pt idx="433">
                  <c:v>0.584118438761777</c:v>
                </c:pt>
                <c:pt idx="434">
                  <c:v>0.585464333781965</c:v>
                </c:pt>
                <c:pt idx="435">
                  <c:v>0.586810228802153</c:v>
                </c:pt>
                <c:pt idx="436">
                  <c:v>0.588156123822342</c:v>
                </c:pt>
                <c:pt idx="437">
                  <c:v>0.58950201884253</c:v>
                </c:pt>
                <c:pt idx="438">
                  <c:v>0.590847913862719</c:v>
                </c:pt>
                <c:pt idx="439">
                  <c:v>0.592193808882907</c:v>
                </c:pt>
                <c:pt idx="440">
                  <c:v>0.593539703903095</c:v>
                </c:pt>
                <c:pt idx="441">
                  <c:v>0.594885598923284</c:v>
                </c:pt>
                <c:pt idx="442">
                  <c:v>0.596231493943472</c:v>
                </c:pt>
                <c:pt idx="443">
                  <c:v>0.597577388963661</c:v>
                </c:pt>
                <c:pt idx="444">
                  <c:v>0.598923283983849</c:v>
                </c:pt>
                <c:pt idx="445">
                  <c:v>0.600269179004038</c:v>
                </c:pt>
                <c:pt idx="446">
                  <c:v>0.601615074024226</c:v>
                </c:pt>
                <c:pt idx="447">
                  <c:v>0.602960969044415</c:v>
                </c:pt>
                <c:pt idx="448">
                  <c:v>0.604306864064603</c:v>
                </c:pt>
                <c:pt idx="449">
                  <c:v>0.605652759084791</c:v>
                </c:pt>
                <c:pt idx="450">
                  <c:v>0.60699865410498</c:v>
                </c:pt>
                <c:pt idx="451">
                  <c:v>0.608344549125168</c:v>
                </c:pt>
                <c:pt idx="452">
                  <c:v>0.609690444145357</c:v>
                </c:pt>
                <c:pt idx="453">
                  <c:v>0.611036339165545</c:v>
                </c:pt>
                <c:pt idx="454">
                  <c:v>0.612382234185734</c:v>
                </c:pt>
                <c:pt idx="455">
                  <c:v>0.613728129205922</c:v>
                </c:pt>
                <c:pt idx="456">
                  <c:v>0.61507402422611</c:v>
                </c:pt>
                <c:pt idx="457">
                  <c:v>0.616419919246299</c:v>
                </c:pt>
                <c:pt idx="458">
                  <c:v>0.617765814266487</c:v>
                </c:pt>
                <c:pt idx="459">
                  <c:v>0.619111709286676</c:v>
                </c:pt>
                <c:pt idx="460">
                  <c:v>0.620457604306864</c:v>
                </c:pt>
                <c:pt idx="461">
                  <c:v>0.621803499327053</c:v>
                </c:pt>
                <c:pt idx="462">
                  <c:v>0.623149394347241</c:v>
                </c:pt>
                <c:pt idx="463">
                  <c:v>0.624495289367429</c:v>
                </c:pt>
                <c:pt idx="464">
                  <c:v>0.625841184387618</c:v>
                </c:pt>
                <c:pt idx="465">
                  <c:v>0.627187079407806</c:v>
                </c:pt>
                <c:pt idx="466">
                  <c:v>0.628532974427995</c:v>
                </c:pt>
                <c:pt idx="467">
                  <c:v>0.629878869448183</c:v>
                </c:pt>
                <c:pt idx="468">
                  <c:v>0.631224764468371</c:v>
                </c:pt>
                <c:pt idx="469">
                  <c:v>0.63257065948856</c:v>
                </c:pt>
                <c:pt idx="470">
                  <c:v>0.633916554508748</c:v>
                </c:pt>
                <c:pt idx="471">
                  <c:v>0.635262449528937</c:v>
                </c:pt>
                <c:pt idx="472">
                  <c:v>0.636608344549125</c:v>
                </c:pt>
                <c:pt idx="473">
                  <c:v>0.637954239569314</c:v>
                </c:pt>
                <c:pt idx="474">
                  <c:v>0.639300134589502</c:v>
                </c:pt>
                <c:pt idx="475">
                  <c:v>0.64064602960969</c:v>
                </c:pt>
                <c:pt idx="476">
                  <c:v>0.641991924629879</c:v>
                </c:pt>
                <c:pt idx="477">
                  <c:v>0.643337819650067</c:v>
                </c:pt>
                <c:pt idx="478">
                  <c:v>0.644683714670256</c:v>
                </c:pt>
                <c:pt idx="479">
                  <c:v>0.646029609690444</c:v>
                </c:pt>
                <c:pt idx="480">
                  <c:v>0.647375504710633</c:v>
                </c:pt>
                <c:pt idx="481">
                  <c:v>0.648721399730821</c:v>
                </c:pt>
                <c:pt idx="482">
                  <c:v>0.650067294751009</c:v>
                </c:pt>
                <c:pt idx="483">
                  <c:v>0.651413189771198</c:v>
                </c:pt>
                <c:pt idx="484">
                  <c:v>0.652759084791386</c:v>
                </c:pt>
                <c:pt idx="485">
                  <c:v>0.654104979811575</c:v>
                </c:pt>
                <c:pt idx="486">
                  <c:v>0.655450874831763</c:v>
                </c:pt>
                <c:pt idx="487">
                  <c:v>0.656796769851952</c:v>
                </c:pt>
                <c:pt idx="488">
                  <c:v>0.65814266487214</c:v>
                </c:pt>
                <c:pt idx="489">
                  <c:v>0.659488559892328</c:v>
                </c:pt>
                <c:pt idx="490">
                  <c:v>0.660834454912517</c:v>
                </c:pt>
                <c:pt idx="491">
                  <c:v>0.662180349932705</c:v>
                </c:pt>
                <c:pt idx="492">
                  <c:v>0.663526244952894</c:v>
                </c:pt>
                <c:pt idx="493">
                  <c:v>0.664872139973082</c:v>
                </c:pt>
                <c:pt idx="494">
                  <c:v>0.66621803499327</c:v>
                </c:pt>
                <c:pt idx="495">
                  <c:v>0.667563930013459</c:v>
                </c:pt>
                <c:pt idx="496">
                  <c:v>0.668909825033647</c:v>
                </c:pt>
                <c:pt idx="497">
                  <c:v>0.670255720053836</c:v>
                </c:pt>
                <c:pt idx="498">
                  <c:v>0.671601615074024</c:v>
                </c:pt>
                <c:pt idx="499">
                  <c:v>0.672947510094213</c:v>
                </c:pt>
                <c:pt idx="500">
                  <c:v>0.674293405114401</c:v>
                </c:pt>
                <c:pt idx="501">
                  <c:v>0.67563930013459</c:v>
                </c:pt>
                <c:pt idx="502">
                  <c:v>0.676985195154778</c:v>
                </c:pt>
                <c:pt idx="503">
                  <c:v>0.678331090174966</c:v>
                </c:pt>
                <c:pt idx="504">
                  <c:v>0.679676985195155</c:v>
                </c:pt>
                <c:pt idx="505">
                  <c:v>0.681022880215343</c:v>
                </c:pt>
                <c:pt idx="506">
                  <c:v>0.682368775235532</c:v>
                </c:pt>
                <c:pt idx="507">
                  <c:v>0.68371467025572</c:v>
                </c:pt>
                <c:pt idx="508">
                  <c:v>0.685060565275909</c:v>
                </c:pt>
                <c:pt idx="509">
                  <c:v>0.686406460296097</c:v>
                </c:pt>
                <c:pt idx="510">
                  <c:v>0.687752355316285</c:v>
                </c:pt>
                <c:pt idx="511">
                  <c:v>0.689098250336474</c:v>
                </c:pt>
                <c:pt idx="512">
                  <c:v>0.690444145356662</c:v>
                </c:pt>
                <c:pt idx="513">
                  <c:v>0.691790040376851</c:v>
                </c:pt>
                <c:pt idx="514">
                  <c:v>0.693135935397039</c:v>
                </c:pt>
                <c:pt idx="515">
                  <c:v>0.694481830417227</c:v>
                </c:pt>
                <c:pt idx="516">
                  <c:v>0.695827725437416</c:v>
                </c:pt>
                <c:pt idx="517">
                  <c:v>0.697173620457604</c:v>
                </c:pt>
                <c:pt idx="518">
                  <c:v>0.698519515477793</c:v>
                </c:pt>
                <c:pt idx="519">
                  <c:v>0.699865410497981</c:v>
                </c:pt>
                <c:pt idx="520">
                  <c:v>0.70121130551817</c:v>
                </c:pt>
                <c:pt idx="521">
                  <c:v>0.702557200538358</c:v>
                </c:pt>
                <c:pt idx="522">
                  <c:v>0.703903095558546</c:v>
                </c:pt>
                <c:pt idx="523">
                  <c:v>0.705248990578735</c:v>
                </c:pt>
                <c:pt idx="524">
                  <c:v>0.706594885598923</c:v>
                </c:pt>
                <c:pt idx="525">
                  <c:v>0.707940780619112</c:v>
                </c:pt>
                <c:pt idx="526">
                  <c:v>0.7092866756393</c:v>
                </c:pt>
                <c:pt idx="527">
                  <c:v>0.710632570659489</c:v>
                </c:pt>
                <c:pt idx="528">
                  <c:v>0.711978465679677</c:v>
                </c:pt>
                <c:pt idx="529">
                  <c:v>0.713324360699865</c:v>
                </c:pt>
                <c:pt idx="530">
                  <c:v>0.714670255720054</c:v>
                </c:pt>
                <c:pt idx="531">
                  <c:v>0.716016150740242</c:v>
                </c:pt>
                <c:pt idx="532">
                  <c:v>0.717362045760431</c:v>
                </c:pt>
                <c:pt idx="533">
                  <c:v>0.718707940780619</c:v>
                </c:pt>
                <c:pt idx="534">
                  <c:v>0.720053835800807</c:v>
                </c:pt>
                <c:pt idx="535">
                  <c:v>0.721399730820996</c:v>
                </c:pt>
                <c:pt idx="536">
                  <c:v>0.722745625841184</c:v>
                </c:pt>
                <c:pt idx="537">
                  <c:v>0.724091520861373</c:v>
                </c:pt>
                <c:pt idx="538">
                  <c:v>0.725437415881561</c:v>
                </c:pt>
                <c:pt idx="539">
                  <c:v>0.72678331090175</c:v>
                </c:pt>
                <c:pt idx="540">
                  <c:v>0.728129205921938</c:v>
                </c:pt>
                <c:pt idx="541">
                  <c:v>0.729475100942127</c:v>
                </c:pt>
                <c:pt idx="542">
                  <c:v>0.730820995962315</c:v>
                </c:pt>
                <c:pt idx="543">
                  <c:v>0.732166890982503</c:v>
                </c:pt>
                <c:pt idx="544">
                  <c:v>0.733512786002692</c:v>
                </c:pt>
                <c:pt idx="545">
                  <c:v>0.73485868102288</c:v>
                </c:pt>
                <c:pt idx="546">
                  <c:v>0.736204576043069</c:v>
                </c:pt>
                <c:pt idx="547">
                  <c:v>0.737550471063257</c:v>
                </c:pt>
                <c:pt idx="548">
                  <c:v>0.738896366083445</c:v>
                </c:pt>
                <c:pt idx="549">
                  <c:v>0.740242261103634</c:v>
                </c:pt>
                <c:pt idx="550">
                  <c:v>0.741588156123822</c:v>
                </c:pt>
                <c:pt idx="551">
                  <c:v>0.742934051144011</c:v>
                </c:pt>
                <c:pt idx="552">
                  <c:v>0.744279946164199</c:v>
                </c:pt>
                <c:pt idx="553">
                  <c:v>0.745625841184388</c:v>
                </c:pt>
                <c:pt idx="554">
                  <c:v>0.746971736204576</c:v>
                </c:pt>
                <c:pt idx="555">
                  <c:v>0.748317631224764</c:v>
                </c:pt>
                <c:pt idx="556">
                  <c:v>0.749663526244953</c:v>
                </c:pt>
                <c:pt idx="557">
                  <c:v>0.751009421265141</c:v>
                </c:pt>
                <c:pt idx="558">
                  <c:v>0.75235531628533</c:v>
                </c:pt>
                <c:pt idx="559">
                  <c:v>0.753701211305518</c:v>
                </c:pt>
                <c:pt idx="560">
                  <c:v>0.755047106325707</c:v>
                </c:pt>
                <c:pt idx="561">
                  <c:v>0.756393001345895</c:v>
                </c:pt>
                <c:pt idx="562">
                  <c:v>0.757738896366084</c:v>
                </c:pt>
                <c:pt idx="563">
                  <c:v>0.759084791386272</c:v>
                </c:pt>
                <c:pt idx="564">
                  <c:v>0.76043068640646</c:v>
                </c:pt>
                <c:pt idx="565">
                  <c:v>0.761776581426649</c:v>
                </c:pt>
                <c:pt idx="566">
                  <c:v>0.763122476446837</c:v>
                </c:pt>
                <c:pt idx="567">
                  <c:v>0.764468371467026</c:v>
                </c:pt>
                <c:pt idx="568">
                  <c:v>0.765814266487214</c:v>
                </c:pt>
                <c:pt idx="569">
                  <c:v>0.767160161507402</c:v>
                </c:pt>
                <c:pt idx="570">
                  <c:v>0.768506056527591</c:v>
                </c:pt>
                <c:pt idx="571">
                  <c:v>0.769851951547779</c:v>
                </c:pt>
                <c:pt idx="572">
                  <c:v>0.771197846567968</c:v>
                </c:pt>
                <c:pt idx="573">
                  <c:v>0.772543741588156</c:v>
                </c:pt>
                <c:pt idx="574">
                  <c:v>0.773889636608345</c:v>
                </c:pt>
                <c:pt idx="575">
                  <c:v>0.775235531628533</c:v>
                </c:pt>
                <c:pt idx="576">
                  <c:v>0.776581426648721</c:v>
                </c:pt>
                <c:pt idx="577">
                  <c:v>0.77792732166891</c:v>
                </c:pt>
                <c:pt idx="578">
                  <c:v>0.779273216689098</c:v>
                </c:pt>
                <c:pt idx="579">
                  <c:v>0.780619111709287</c:v>
                </c:pt>
                <c:pt idx="580">
                  <c:v>0.781965006729475</c:v>
                </c:pt>
                <c:pt idx="581">
                  <c:v>0.783310901749664</c:v>
                </c:pt>
                <c:pt idx="582">
                  <c:v>0.784656796769852</c:v>
                </c:pt>
                <c:pt idx="583">
                  <c:v>0.78600269179004</c:v>
                </c:pt>
                <c:pt idx="584">
                  <c:v>0.787348586810229</c:v>
                </c:pt>
                <c:pt idx="585">
                  <c:v>0.788694481830417</c:v>
                </c:pt>
                <c:pt idx="586">
                  <c:v>0.790040376850606</c:v>
                </c:pt>
                <c:pt idx="587">
                  <c:v>0.791386271870794</c:v>
                </c:pt>
                <c:pt idx="588">
                  <c:v>0.792732166890982</c:v>
                </c:pt>
                <c:pt idx="589">
                  <c:v>0.794078061911171</c:v>
                </c:pt>
                <c:pt idx="590">
                  <c:v>0.795423956931359</c:v>
                </c:pt>
                <c:pt idx="591">
                  <c:v>0.796769851951548</c:v>
                </c:pt>
                <c:pt idx="592">
                  <c:v>0.798115746971736</c:v>
                </c:pt>
                <c:pt idx="593">
                  <c:v>0.799461641991925</c:v>
                </c:pt>
                <c:pt idx="594">
                  <c:v>0.800807537012113</c:v>
                </c:pt>
                <c:pt idx="595">
                  <c:v>0.802153432032302</c:v>
                </c:pt>
                <c:pt idx="596">
                  <c:v>0.80349932705249</c:v>
                </c:pt>
                <c:pt idx="597">
                  <c:v>0.804845222072678</c:v>
                </c:pt>
                <c:pt idx="598">
                  <c:v>0.806191117092867</c:v>
                </c:pt>
                <c:pt idx="599">
                  <c:v>0.807537012113055</c:v>
                </c:pt>
                <c:pt idx="600">
                  <c:v>0.808882907133244</c:v>
                </c:pt>
                <c:pt idx="601">
                  <c:v>0.810228802153432</c:v>
                </c:pt>
                <c:pt idx="602">
                  <c:v>0.81157469717362</c:v>
                </c:pt>
                <c:pt idx="603">
                  <c:v>0.812920592193809</c:v>
                </c:pt>
                <c:pt idx="604">
                  <c:v>0.814266487213997</c:v>
                </c:pt>
                <c:pt idx="605">
                  <c:v>0.815612382234186</c:v>
                </c:pt>
                <c:pt idx="606">
                  <c:v>0.816958277254374</c:v>
                </c:pt>
                <c:pt idx="607">
                  <c:v>0.818304172274562</c:v>
                </c:pt>
                <c:pt idx="608">
                  <c:v>0.819650067294751</c:v>
                </c:pt>
                <c:pt idx="609">
                  <c:v>0.820995962314939</c:v>
                </c:pt>
                <c:pt idx="610">
                  <c:v>0.822341857335128</c:v>
                </c:pt>
                <c:pt idx="611">
                  <c:v>0.823687752355316</c:v>
                </c:pt>
                <c:pt idx="612">
                  <c:v>0.825033647375505</c:v>
                </c:pt>
                <c:pt idx="613">
                  <c:v>0.826379542395693</c:v>
                </c:pt>
                <c:pt idx="614">
                  <c:v>0.827725437415882</c:v>
                </c:pt>
                <c:pt idx="615">
                  <c:v>0.82907133243607</c:v>
                </c:pt>
                <c:pt idx="616">
                  <c:v>0.830417227456258</c:v>
                </c:pt>
                <c:pt idx="617">
                  <c:v>0.831763122476447</c:v>
                </c:pt>
                <c:pt idx="618">
                  <c:v>0.833109017496635</c:v>
                </c:pt>
                <c:pt idx="619">
                  <c:v>0.834454912516824</c:v>
                </c:pt>
                <c:pt idx="620">
                  <c:v>0.835800807537012</c:v>
                </c:pt>
                <c:pt idx="621">
                  <c:v>0.837146702557201</c:v>
                </c:pt>
                <c:pt idx="622">
                  <c:v>0.838492597577389</c:v>
                </c:pt>
                <c:pt idx="623">
                  <c:v>0.839838492597577</c:v>
                </c:pt>
                <c:pt idx="624">
                  <c:v>0.841184387617766</c:v>
                </c:pt>
                <c:pt idx="625">
                  <c:v>0.842530282637954</c:v>
                </c:pt>
                <c:pt idx="626">
                  <c:v>0.843876177658143</c:v>
                </c:pt>
                <c:pt idx="627">
                  <c:v>0.845222072678331</c:v>
                </c:pt>
                <c:pt idx="628">
                  <c:v>0.84656796769852</c:v>
                </c:pt>
                <c:pt idx="629">
                  <c:v>0.847913862718708</c:v>
                </c:pt>
                <c:pt idx="630">
                  <c:v>0.849259757738896</c:v>
                </c:pt>
                <c:pt idx="631">
                  <c:v>0.850605652759085</c:v>
                </c:pt>
                <c:pt idx="632">
                  <c:v>0.851951547779273</c:v>
                </c:pt>
                <c:pt idx="633">
                  <c:v>0.853297442799462</c:v>
                </c:pt>
                <c:pt idx="634">
                  <c:v>0.85464333781965</c:v>
                </c:pt>
                <c:pt idx="635">
                  <c:v>0.855989232839839</c:v>
                </c:pt>
                <c:pt idx="636">
                  <c:v>0.857335127860027</c:v>
                </c:pt>
                <c:pt idx="637">
                  <c:v>0.858681022880215</c:v>
                </c:pt>
                <c:pt idx="638">
                  <c:v>0.860026917900404</c:v>
                </c:pt>
                <c:pt idx="639">
                  <c:v>0.861372812920592</c:v>
                </c:pt>
                <c:pt idx="640">
                  <c:v>0.862718707940781</c:v>
                </c:pt>
                <c:pt idx="641">
                  <c:v>0.864064602960969</c:v>
                </c:pt>
                <c:pt idx="642">
                  <c:v>0.865410497981157</c:v>
                </c:pt>
                <c:pt idx="643">
                  <c:v>0.866756393001346</c:v>
                </c:pt>
                <c:pt idx="644">
                  <c:v>0.868102288021534</c:v>
                </c:pt>
                <c:pt idx="645">
                  <c:v>0.869448183041723</c:v>
                </c:pt>
                <c:pt idx="646">
                  <c:v>0.870794078061911</c:v>
                </c:pt>
                <c:pt idx="647">
                  <c:v>0.8721399730821</c:v>
                </c:pt>
                <c:pt idx="648">
                  <c:v>0.873485868102288</c:v>
                </c:pt>
                <c:pt idx="649">
                  <c:v>0.874831763122476</c:v>
                </c:pt>
                <c:pt idx="650">
                  <c:v>0.876177658142665</c:v>
                </c:pt>
                <c:pt idx="651">
                  <c:v>0.877523553162853</c:v>
                </c:pt>
                <c:pt idx="652">
                  <c:v>0.878869448183042</c:v>
                </c:pt>
                <c:pt idx="653">
                  <c:v>0.88021534320323</c:v>
                </c:pt>
                <c:pt idx="654">
                  <c:v>0.881561238223419</c:v>
                </c:pt>
                <c:pt idx="655">
                  <c:v>0.882907133243607</c:v>
                </c:pt>
                <c:pt idx="656">
                  <c:v>0.884253028263795</c:v>
                </c:pt>
                <c:pt idx="657">
                  <c:v>0.885598923283984</c:v>
                </c:pt>
                <c:pt idx="658">
                  <c:v>0.886944818304172</c:v>
                </c:pt>
                <c:pt idx="659">
                  <c:v>0.888290713324361</c:v>
                </c:pt>
                <c:pt idx="660">
                  <c:v>0.889636608344549</c:v>
                </c:pt>
                <c:pt idx="661">
                  <c:v>0.890982503364737</c:v>
                </c:pt>
                <c:pt idx="662">
                  <c:v>0.892328398384926</c:v>
                </c:pt>
                <c:pt idx="663">
                  <c:v>0.893674293405114</c:v>
                </c:pt>
                <c:pt idx="664">
                  <c:v>0.895020188425303</c:v>
                </c:pt>
                <c:pt idx="665">
                  <c:v>0.896366083445491</c:v>
                </c:pt>
                <c:pt idx="666">
                  <c:v>0.89771197846568</c:v>
                </c:pt>
                <c:pt idx="667">
                  <c:v>0.899057873485868</c:v>
                </c:pt>
                <c:pt idx="668">
                  <c:v>0.900403768506057</c:v>
                </c:pt>
                <c:pt idx="669">
                  <c:v>0.901749663526245</c:v>
                </c:pt>
                <c:pt idx="670">
                  <c:v>0.903095558546433</c:v>
                </c:pt>
                <c:pt idx="671">
                  <c:v>0.904441453566622</c:v>
                </c:pt>
                <c:pt idx="672">
                  <c:v>0.90578734858681</c:v>
                </c:pt>
                <c:pt idx="673">
                  <c:v>0.907133243606999</c:v>
                </c:pt>
                <c:pt idx="674">
                  <c:v>0.908479138627187</c:v>
                </c:pt>
                <c:pt idx="675">
                  <c:v>0.909825033647376</c:v>
                </c:pt>
                <c:pt idx="676">
                  <c:v>0.911170928667564</c:v>
                </c:pt>
                <c:pt idx="677">
                  <c:v>0.912516823687752</c:v>
                </c:pt>
                <c:pt idx="678">
                  <c:v>0.913862718707941</c:v>
                </c:pt>
                <c:pt idx="679">
                  <c:v>0.915208613728129</c:v>
                </c:pt>
                <c:pt idx="680">
                  <c:v>0.916554508748318</c:v>
                </c:pt>
                <c:pt idx="681">
                  <c:v>0.917900403768506</c:v>
                </c:pt>
                <c:pt idx="682">
                  <c:v>0.919246298788694</c:v>
                </c:pt>
                <c:pt idx="683">
                  <c:v>0.920592193808883</c:v>
                </c:pt>
                <c:pt idx="684">
                  <c:v>0.921938088829071</c:v>
                </c:pt>
                <c:pt idx="685">
                  <c:v>0.92328398384926</c:v>
                </c:pt>
                <c:pt idx="686">
                  <c:v>0.924629878869448</c:v>
                </c:pt>
                <c:pt idx="687">
                  <c:v>0.925975773889637</c:v>
                </c:pt>
                <c:pt idx="688">
                  <c:v>0.927321668909825</c:v>
                </c:pt>
                <c:pt idx="689">
                  <c:v>0.928667563930013</c:v>
                </c:pt>
                <c:pt idx="690">
                  <c:v>0.930013458950202</c:v>
                </c:pt>
                <c:pt idx="691">
                  <c:v>0.93135935397039</c:v>
                </c:pt>
                <c:pt idx="692">
                  <c:v>0.932705248990579</c:v>
                </c:pt>
                <c:pt idx="693">
                  <c:v>0.934051144010767</c:v>
                </c:pt>
                <c:pt idx="694">
                  <c:v>0.935397039030956</c:v>
                </c:pt>
                <c:pt idx="695">
                  <c:v>0.936742934051144</c:v>
                </c:pt>
                <c:pt idx="696">
                  <c:v>0.938088829071332</c:v>
                </c:pt>
                <c:pt idx="697">
                  <c:v>0.939434724091521</c:v>
                </c:pt>
                <c:pt idx="698">
                  <c:v>0.940780619111709</c:v>
                </c:pt>
                <c:pt idx="699">
                  <c:v>0.942126514131898</c:v>
                </c:pt>
                <c:pt idx="700">
                  <c:v>0.943472409152086</c:v>
                </c:pt>
                <c:pt idx="701">
                  <c:v>0.944818304172274</c:v>
                </c:pt>
                <c:pt idx="702">
                  <c:v>0.946164199192463</c:v>
                </c:pt>
                <c:pt idx="703">
                  <c:v>0.947510094212651</c:v>
                </c:pt>
                <c:pt idx="704">
                  <c:v>0.94885598923284</c:v>
                </c:pt>
                <c:pt idx="705">
                  <c:v>0.950201884253028</c:v>
                </c:pt>
                <c:pt idx="706">
                  <c:v>0.951547779273217</c:v>
                </c:pt>
                <c:pt idx="707">
                  <c:v>0.952893674293405</c:v>
                </c:pt>
                <c:pt idx="708">
                  <c:v>0.954239569313594</c:v>
                </c:pt>
                <c:pt idx="709">
                  <c:v>0.955585464333782</c:v>
                </c:pt>
                <c:pt idx="710">
                  <c:v>0.95693135935397</c:v>
                </c:pt>
                <c:pt idx="711">
                  <c:v>0.958277254374159</c:v>
                </c:pt>
                <c:pt idx="712">
                  <c:v>0.959623149394347</c:v>
                </c:pt>
                <c:pt idx="713">
                  <c:v>0.960969044414536</c:v>
                </c:pt>
                <c:pt idx="714">
                  <c:v>0.962314939434724</c:v>
                </c:pt>
                <c:pt idx="715">
                  <c:v>0.963660834454912</c:v>
                </c:pt>
                <c:pt idx="716">
                  <c:v>0.965006729475101</c:v>
                </c:pt>
                <c:pt idx="717">
                  <c:v>0.966352624495289</c:v>
                </c:pt>
                <c:pt idx="718">
                  <c:v>0.967698519515478</c:v>
                </c:pt>
                <c:pt idx="719">
                  <c:v>0.969044414535666</c:v>
                </c:pt>
                <c:pt idx="720">
                  <c:v>0.970390309555854</c:v>
                </c:pt>
                <c:pt idx="721">
                  <c:v>0.971736204576043</c:v>
                </c:pt>
                <c:pt idx="722">
                  <c:v>0.973082099596232</c:v>
                </c:pt>
                <c:pt idx="723">
                  <c:v>0.97442799461642</c:v>
                </c:pt>
                <c:pt idx="724">
                  <c:v>0.975773889636608</c:v>
                </c:pt>
                <c:pt idx="725">
                  <c:v>0.977119784656797</c:v>
                </c:pt>
                <c:pt idx="726">
                  <c:v>0.978465679676985</c:v>
                </c:pt>
                <c:pt idx="727">
                  <c:v>0.979811574697174</c:v>
                </c:pt>
                <c:pt idx="728">
                  <c:v>0.981157469717362</c:v>
                </c:pt>
                <c:pt idx="729">
                  <c:v>0.98250336473755</c:v>
                </c:pt>
                <c:pt idx="730">
                  <c:v>0.983849259757739</c:v>
                </c:pt>
                <c:pt idx="731">
                  <c:v>0.985195154777927</c:v>
                </c:pt>
                <c:pt idx="732">
                  <c:v>0.986541049798116</c:v>
                </c:pt>
                <c:pt idx="733">
                  <c:v>0.987886944818304</c:v>
                </c:pt>
                <c:pt idx="734">
                  <c:v>0.989232839838493</c:v>
                </c:pt>
                <c:pt idx="735">
                  <c:v>0.990578734858681</c:v>
                </c:pt>
                <c:pt idx="736">
                  <c:v>0.991924629878869</c:v>
                </c:pt>
                <c:pt idx="737">
                  <c:v>0.993270524899058</c:v>
                </c:pt>
                <c:pt idx="738">
                  <c:v>0.994616419919246</c:v>
                </c:pt>
                <c:pt idx="739">
                  <c:v>0.995962314939435</c:v>
                </c:pt>
                <c:pt idx="740">
                  <c:v>0.997308209959623</c:v>
                </c:pt>
                <c:pt idx="741">
                  <c:v>0.998654104979812</c:v>
                </c:pt>
                <c:pt idx="742">
                  <c:v>1</c:v>
                </c:pt>
              </c:numCache>
            </c:numRef>
          </c:xVal>
          <c:yVal>
            <c:numRef>
              <c:f>'Maricopa Manifold'!$AM$2:$AM$745</c:f>
              <c:numCache>
                <c:formatCode>General</c:formatCode>
                <c:ptCount val="744"/>
                <c:pt idx="0">
                  <c:v>0</c:v>
                </c:pt>
                <c:pt idx="1">
                  <c:v>0.142857142857143</c:v>
                </c:pt>
                <c:pt idx="2">
                  <c:v>0.166666666666667</c:v>
                </c:pt>
                <c:pt idx="3">
                  <c:v>0.221030042918455</c:v>
                </c:pt>
                <c:pt idx="4">
                  <c:v>0.232250839865621</c:v>
                </c:pt>
                <c:pt idx="5">
                  <c:v>0.233957219251337</c:v>
                </c:pt>
                <c:pt idx="6">
                  <c:v>0.235914065666802</c:v>
                </c:pt>
                <c:pt idx="7">
                  <c:v>0.248639825897715</c:v>
                </c:pt>
                <c:pt idx="8">
                  <c:v>0.25</c:v>
                </c:pt>
                <c:pt idx="9">
                  <c:v>0.25369685767098</c:v>
                </c:pt>
                <c:pt idx="10">
                  <c:v>0.262210796915167</c:v>
                </c:pt>
                <c:pt idx="11">
                  <c:v>0.262891344383057</c:v>
                </c:pt>
                <c:pt idx="12">
                  <c:v>0.264169541646131</c:v>
                </c:pt>
                <c:pt idx="13">
                  <c:v>0.267992047713718</c:v>
                </c:pt>
                <c:pt idx="14">
                  <c:v>0.271111111111111</c:v>
                </c:pt>
                <c:pt idx="15">
                  <c:v>0.275172413793103</c:v>
                </c:pt>
                <c:pt idx="16">
                  <c:v>0.27797833935018</c:v>
                </c:pt>
                <c:pt idx="17">
                  <c:v>0.282608695652174</c:v>
                </c:pt>
                <c:pt idx="18">
                  <c:v>0.282945736434108</c:v>
                </c:pt>
                <c:pt idx="19">
                  <c:v>0.284210526315789</c:v>
                </c:pt>
                <c:pt idx="20">
                  <c:v>0.293622141997593</c:v>
                </c:pt>
                <c:pt idx="21">
                  <c:v>0.294425087108014</c:v>
                </c:pt>
                <c:pt idx="22">
                  <c:v>0.298396793587174</c:v>
                </c:pt>
                <c:pt idx="23">
                  <c:v>0.307022419862887</c:v>
                </c:pt>
                <c:pt idx="24">
                  <c:v>0.309309309309309</c:v>
                </c:pt>
                <c:pt idx="25">
                  <c:v>0.310763209393346</c:v>
                </c:pt>
                <c:pt idx="26">
                  <c:v>0.311509482982593</c:v>
                </c:pt>
                <c:pt idx="27">
                  <c:v>0.3117819930537</c:v>
                </c:pt>
                <c:pt idx="28">
                  <c:v>0.313847235238988</c:v>
                </c:pt>
                <c:pt idx="29">
                  <c:v>0.315950920245399</c:v>
                </c:pt>
                <c:pt idx="30">
                  <c:v>0.317313259988419</c:v>
                </c:pt>
                <c:pt idx="31">
                  <c:v>0.319953051643192</c:v>
                </c:pt>
                <c:pt idx="32">
                  <c:v>0.32008874546188</c:v>
                </c:pt>
                <c:pt idx="33">
                  <c:v>0.322237017310253</c:v>
                </c:pt>
                <c:pt idx="34">
                  <c:v>0.322593969434118</c:v>
                </c:pt>
                <c:pt idx="35">
                  <c:v>0.323195515066573</c:v>
                </c:pt>
                <c:pt idx="36">
                  <c:v>0.323802716225876</c:v>
                </c:pt>
                <c:pt idx="37">
                  <c:v>0.324737105658488</c:v>
                </c:pt>
                <c:pt idx="38">
                  <c:v>0.329538266919671</c:v>
                </c:pt>
                <c:pt idx="39">
                  <c:v>0.33433734939759</c:v>
                </c:pt>
                <c:pt idx="40">
                  <c:v>0.335875984251969</c:v>
                </c:pt>
                <c:pt idx="41">
                  <c:v>0.336134453781513</c:v>
                </c:pt>
                <c:pt idx="42">
                  <c:v>0.339581589958159</c:v>
                </c:pt>
                <c:pt idx="43">
                  <c:v>0.340128755364807</c:v>
                </c:pt>
                <c:pt idx="44">
                  <c:v>0.342112797022617</c:v>
                </c:pt>
                <c:pt idx="45">
                  <c:v>0.345208845208845</c:v>
                </c:pt>
                <c:pt idx="46">
                  <c:v>0.345695364238411</c:v>
                </c:pt>
                <c:pt idx="47">
                  <c:v>0.345967947087255</c:v>
                </c:pt>
                <c:pt idx="48">
                  <c:v>0.346096096096096</c:v>
                </c:pt>
                <c:pt idx="49">
                  <c:v>0.348909657320872</c:v>
                </c:pt>
                <c:pt idx="50">
                  <c:v>0.35062893081761</c:v>
                </c:pt>
                <c:pt idx="51">
                  <c:v>0.350767481523593</c:v>
                </c:pt>
                <c:pt idx="52">
                  <c:v>0.352837400764481</c:v>
                </c:pt>
                <c:pt idx="53">
                  <c:v>0.353528153955809</c:v>
                </c:pt>
                <c:pt idx="54">
                  <c:v>0.356077836745009</c:v>
                </c:pt>
                <c:pt idx="55">
                  <c:v>0.356516540454364</c:v>
                </c:pt>
                <c:pt idx="56">
                  <c:v>0.35693215339233</c:v>
                </c:pt>
                <c:pt idx="57">
                  <c:v>0.357573322619526</c:v>
                </c:pt>
                <c:pt idx="58">
                  <c:v>0.357883817427386</c:v>
                </c:pt>
                <c:pt idx="59">
                  <c:v>0.358353510895884</c:v>
                </c:pt>
                <c:pt idx="60">
                  <c:v>0.358457797846474</c:v>
                </c:pt>
                <c:pt idx="61">
                  <c:v>0.359487590072058</c:v>
                </c:pt>
                <c:pt idx="62">
                  <c:v>0.360238933986828</c:v>
                </c:pt>
                <c:pt idx="63">
                  <c:v>0.364160401002506</c:v>
                </c:pt>
                <c:pt idx="64">
                  <c:v>0.364898540405838</c:v>
                </c:pt>
                <c:pt idx="65">
                  <c:v>0.365417538520068</c:v>
                </c:pt>
                <c:pt idx="66">
                  <c:v>0.366101694915254</c:v>
                </c:pt>
                <c:pt idx="67">
                  <c:v>0.366459627329193</c:v>
                </c:pt>
                <c:pt idx="68">
                  <c:v>0.367827868852459</c:v>
                </c:pt>
                <c:pt idx="69">
                  <c:v>0.369216533004318</c:v>
                </c:pt>
                <c:pt idx="70">
                  <c:v>0.370234827691369</c:v>
                </c:pt>
                <c:pt idx="71">
                  <c:v>0.370589979246961</c:v>
                </c:pt>
                <c:pt idx="72">
                  <c:v>0.370801033591731</c:v>
                </c:pt>
                <c:pt idx="73">
                  <c:v>0.371287128712871</c:v>
                </c:pt>
                <c:pt idx="74">
                  <c:v>0.372531145548465</c:v>
                </c:pt>
                <c:pt idx="75">
                  <c:v>0.372744243932794</c:v>
                </c:pt>
                <c:pt idx="76">
                  <c:v>0.372976244515055</c:v>
                </c:pt>
                <c:pt idx="77">
                  <c:v>0.373455903476013</c:v>
                </c:pt>
                <c:pt idx="78">
                  <c:v>0.37359413202934</c:v>
                </c:pt>
                <c:pt idx="79">
                  <c:v>0.374609781477627</c:v>
                </c:pt>
                <c:pt idx="80">
                  <c:v>0.375190956309196</c:v>
                </c:pt>
                <c:pt idx="81">
                  <c:v>0.375350140056022</c:v>
                </c:pt>
                <c:pt idx="82">
                  <c:v>0.375443577004968</c:v>
                </c:pt>
                <c:pt idx="83">
                  <c:v>0.375855996869497</c:v>
                </c:pt>
                <c:pt idx="84">
                  <c:v>0.37682570593963</c:v>
                </c:pt>
                <c:pt idx="85">
                  <c:v>0.376941176470588</c:v>
                </c:pt>
                <c:pt idx="86">
                  <c:v>0.376950780312125</c:v>
                </c:pt>
                <c:pt idx="87">
                  <c:v>0.376976704642068</c:v>
                </c:pt>
                <c:pt idx="88">
                  <c:v>0.377241379310345</c:v>
                </c:pt>
                <c:pt idx="89">
                  <c:v>0.37736699729486</c:v>
                </c:pt>
                <c:pt idx="90">
                  <c:v>0.378486055776892</c:v>
                </c:pt>
                <c:pt idx="91">
                  <c:v>0.379124336959453</c:v>
                </c:pt>
                <c:pt idx="92">
                  <c:v>0.379170879676441</c:v>
                </c:pt>
                <c:pt idx="93">
                  <c:v>0.379365716579687</c:v>
                </c:pt>
                <c:pt idx="94">
                  <c:v>0.380245866892751</c:v>
                </c:pt>
                <c:pt idx="95">
                  <c:v>0.381160572337043</c:v>
                </c:pt>
                <c:pt idx="96">
                  <c:v>0.382719321494832</c:v>
                </c:pt>
                <c:pt idx="97">
                  <c:v>0.383177570093458</c:v>
                </c:pt>
                <c:pt idx="98">
                  <c:v>0.383928571428571</c:v>
                </c:pt>
                <c:pt idx="99">
                  <c:v>0.384030418250951</c:v>
                </c:pt>
                <c:pt idx="100">
                  <c:v>0.384088964927288</c:v>
                </c:pt>
                <c:pt idx="101">
                  <c:v>0.384278711484594</c:v>
                </c:pt>
                <c:pt idx="102">
                  <c:v>0.384322547153487</c:v>
                </c:pt>
                <c:pt idx="103">
                  <c:v>0.385231825987407</c:v>
                </c:pt>
                <c:pt idx="104">
                  <c:v>0.38575321136629</c:v>
                </c:pt>
                <c:pt idx="105">
                  <c:v>0.38617253192152</c:v>
                </c:pt>
                <c:pt idx="106">
                  <c:v>0.38695652173913</c:v>
                </c:pt>
                <c:pt idx="107">
                  <c:v>0.38757949869061</c:v>
                </c:pt>
                <c:pt idx="108">
                  <c:v>0.387825421133231</c:v>
                </c:pt>
                <c:pt idx="109">
                  <c:v>0.387873974053482</c:v>
                </c:pt>
                <c:pt idx="110">
                  <c:v>0.388835108099387</c:v>
                </c:pt>
                <c:pt idx="111">
                  <c:v>0.389302160821821</c:v>
                </c:pt>
                <c:pt idx="112">
                  <c:v>0.389346136259716</c:v>
                </c:pt>
                <c:pt idx="113">
                  <c:v>0.390048154093098</c:v>
                </c:pt>
                <c:pt idx="114">
                  <c:v>0.390649762282092</c:v>
                </c:pt>
                <c:pt idx="115">
                  <c:v>0.391065069601813</c:v>
                </c:pt>
                <c:pt idx="116">
                  <c:v>0.391072191371209</c:v>
                </c:pt>
                <c:pt idx="117">
                  <c:v>0.392164179104478</c:v>
                </c:pt>
                <c:pt idx="118">
                  <c:v>0.392297650130548</c:v>
                </c:pt>
                <c:pt idx="119">
                  <c:v>0.392359729407083</c:v>
                </c:pt>
                <c:pt idx="120">
                  <c:v>0.392697768762677</c:v>
                </c:pt>
                <c:pt idx="121">
                  <c:v>0.393159609120521</c:v>
                </c:pt>
                <c:pt idx="122">
                  <c:v>0.393939393939394</c:v>
                </c:pt>
                <c:pt idx="123">
                  <c:v>0.394291403916362</c:v>
                </c:pt>
                <c:pt idx="124">
                  <c:v>0.394465545306565</c:v>
                </c:pt>
                <c:pt idx="125">
                  <c:v>0.394951140065147</c:v>
                </c:pt>
                <c:pt idx="126">
                  <c:v>0.395499224004139</c:v>
                </c:pt>
                <c:pt idx="127">
                  <c:v>0.395524843698585</c:v>
                </c:pt>
                <c:pt idx="128">
                  <c:v>0.395596239485403</c:v>
                </c:pt>
                <c:pt idx="129">
                  <c:v>0.39625413147264</c:v>
                </c:pt>
                <c:pt idx="130">
                  <c:v>0.396380090497738</c:v>
                </c:pt>
                <c:pt idx="131">
                  <c:v>0.396499238964992</c:v>
                </c:pt>
                <c:pt idx="132">
                  <c:v>0.39663988312637</c:v>
                </c:pt>
                <c:pt idx="133">
                  <c:v>0.39701173959445</c:v>
                </c:pt>
                <c:pt idx="134">
                  <c:v>0.397272727272727</c:v>
                </c:pt>
                <c:pt idx="135">
                  <c:v>0.397395283350933</c:v>
                </c:pt>
                <c:pt idx="136">
                  <c:v>0.3975</c:v>
                </c:pt>
                <c:pt idx="137">
                  <c:v>0.398074745186863</c:v>
                </c:pt>
                <c:pt idx="138">
                  <c:v>0.398343904157858</c:v>
                </c:pt>
                <c:pt idx="139">
                  <c:v>0.398548094373866</c:v>
                </c:pt>
                <c:pt idx="140">
                  <c:v>0.398963730569948</c:v>
                </c:pt>
                <c:pt idx="141">
                  <c:v>0.399785061794734</c:v>
                </c:pt>
                <c:pt idx="142">
                  <c:v>0.400233826968044</c:v>
                </c:pt>
                <c:pt idx="143">
                  <c:v>0.401494927923118</c:v>
                </c:pt>
                <c:pt idx="144">
                  <c:v>0.401988274279888</c:v>
                </c:pt>
                <c:pt idx="145">
                  <c:v>0.402477816842458</c:v>
                </c:pt>
                <c:pt idx="146">
                  <c:v>0.402538531278332</c:v>
                </c:pt>
                <c:pt idx="147">
                  <c:v>0.402979223833791</c:v>
                </c:pt>
                <c:pt idx="148">
                  <c:v>0.403624382207578</c:v>
                </c:pt>
                <c:pt idx="149">
                  <c:v>0.403760071620412</c:v>
                </c:pt>
                <c:pt idx="150">
                  <c:v>0.403998025666338</c:v>
                </c:pt>
                <c:pt idx="151">
                  <c:v>0.404193781634129</c:v>
                </c:pt>
                <c:pt idx="152">
                  <c:v>0.404397705544933</c:v>
                </c:pt>
                <c:pt idx="153">
                  <c:v>0.404556166535742</c:v>
                </c:pt>
                <c:pt idx="154">
                  <c:v>0.404619673436878</c:v>
                </c:pt>
                <c:pt idx="155">
                  <c:v>0.404648390941597</c:v>
                </c:pt>
                <c:pt idx="156">
                  <c:v>0.404731043421905</c:v>
                </c:pt>
                <c:pt idx="157">
                  <c:v>0.404812834224599</c:v>
                </c:pt>
                <c:pt idx="158">
                  <c:v>0.40506329113924</c:v>
                </c:pt>
                <c:pt idx="159">
                  <c:v>0.406204379562044</c:v>
                </c:pt>
                <c:pt idx="160">
                  <c:v>0.406277244986922</c:v>
                </c:pt>
                <c:pt idx="161">
                  <c:v>0.406311637080868</c:v>
                </c:pt>
                <c:pt idx="162">
                  <c:v>0.4063984003999</c:v>
                </c:pt>
                <c:pt idx="163">
                  <c:v>0.406763738844528</c:v>
                </c:pt>
                <c:pt idx="164">
                  <c:v>0.406911142454161</c:v>
                </c:pt>
                <c:pt idx="165">
                  <c:v>0.407851690294438</c:v>
                </c:pt>
                <c:pt idx="166">
                  <c:v>0.408190819081908</c:v>
                </c:pt>
                <c:pt idx="167">
                  <c:v>0.408205363282145</c:v>
                </c:pt>
                <c:pt idx="168">
                  <c:v>0.408593091828138</c:v>
                </c:pt>
                <c:pt idx="169">
                  <c:v>0.408710954685438</c:v>
                </c:pt>
                <c:pt idx="170">
                  <c:v>0.409175449473032</c:v>
                </c:pt>
                <c:pt idx="171">
                  <c:v>0.40942687507573</c:v>
                </c:pt>
                <c:pt idx="172">
                  <c:v>0.410058027079304</c:v>
                </c:pt>
                <c:pt idx="173">
                  <c:v>0.410285714285714</c:v>
                </c:pt>
                <c:pt idx="174">
                  <c:v>0.410505050505051</c:v>
                </c:pt>
                <c:pt idx="175">
                  <c:v>0.411394000504159</c:v>
                </c:pt>
                <c:pt idx="176">
                  <c:v>0.411483253588517</c:v>
                </c:pt>
                <c:pt idx="177">
                  <c:v>0.41163107678328</c:v>
                </c:pt>
                <c:pt idx="178">
                  <c:v>0.412445730824891</c:v>
                </c:pt>
                <c:pt idx="179">
                  <c:v>0.412844036697248</c:v>
                </c:pt>
                <c:pt idx="180">
                  <c:v>0.413030484160191</c:v>
                </c:pt>
                <c:pt idx="181">
                  <c:v>0.414913252122554</c:v>
                </c:pt>
                <c:pt idx="182">
                  <c:v>0.415066194294238</c:v>
                </c:pt>
                <c:pt idx="183">
                  <c:v>0.416107382550336</c:v>
                </c:pt>
                <c:pt idx="184">
                  <c:v>0.416968817984046</c:v>
                </c:pt>
                <c:pt idx="185">
                  <c:v>0.416990291262136</c:v>
                </c:pt>
                <c:pt idx="186">
                  <c:v>0.417582417582418</c:v>
                </c:pt>
                <c:pt idx="187">
                  <c:v>0.417787742899851</c:v>
                </c:pt>
                <c:pt idx="188">
                  <c:v>0.417847025495751</c:v>
                </c:pt>
                <c:pt idx="189">
                  <c:v>0.417903733693207</c:v>
                </c:pt>
                <c:pt idx="190">
                  <c:v>0.418096723868955</c:v>
                </c:pt>
                <c:pt idx="191">
                  <c:v>0.418143899895725</c:v>
                </c:pt>
                <c:pt idx="192">
                  <c:v>0.418490245971162</c:v>
                </c:pt>
                <c:pt idx="193">
                  <c:v>0.418964597046789</c:v>
                </c:pt>
                <c:pt idx="194">
                  <c:v>0.419202363367799</c:v>
                </c:pt>
                <c:pt idx="195">
                  <c:v>0.419337748344371</c:v>
                </c:pt>
                <c:pt idx="196">
                  <c:v>0.420042643923241</c:v>
                </c:pt>
                <c:pt idx="197">
                  <c:v>0.420065252854812</c:v>
                </c:pt>
                <c:pt idx="198">
                  <c:v>0.420074349442379</c:v>
                </c:pt>
                <c:pt idx="199">
                  <c:v>0.420100177734691</c:v>
                </c:pt>
                <c:pt idx="200">
                  <c:v>0.420433996383363</c:v>
                </c:pt>
                <c:pt idx="201">
                  <c:v>0.420883534136546</c:v>
                </c:pt>
                <c:pt idx="202">
                  <c:v>0.4212299915754</c:v>
                </c:pt>
                <c:pt idx="203">
                  <c:v>0.421517671517672</c:v>
                </c:pt>
                <c:pt idx="204">
                  <c:v>0.42169728783902</c:v>
                </c:pt>
                <c:pt idx="205">
                  <c:v>0.421764871722582</c:v>
                </c:pt>
                <c:pt idx="206">
                  <c:v>0.422033344230141</c:v>
                </c:pt>
                <c:pt idx="207">
                  <c:v>0.423092450545014</c:v>
                </c:pt>
                <c:pt idx="208">
                  <c:v>0.423449612403101</c:v>
                </c:pt>
                <c:pt idx="209">
                  <c:v>0.423665419925196</c:v>
                </c:pt>
                <c:pt idx="210">
                  <c:v>0.423942701227831</c:v>
                </c:pt>
                <c:pt idx="211">
                  <c:v>0.42422236929186</c:v>
                </c:pt>
                <c:pt idx="212">
                  <c:v>0.425403225806452</c:v>
                </c:pt>
                <c:pt idx="213">
                  <c:v>0.425925925925926</c:v>
                </c:pt>
                <c:pt idx="214">
                  <c:v>0.427296392711045</c:v>
                </c:pt>
                <c:pt idx="215">
                  <c:v>0.428987194412107</c:v>
                </c:pt>
                <c:pt idx="216">
                  <c:v>0.429307384087006</c:v>
                </c:pt>
                <c:pt idx="217">
                  <c:v>0.429494488787533</c:v>
                </c:pt>
                <c:pt idx="218">
                  <c:v>0.430089942763696</c:v>
                </c:pt>
                <c:pt idx="219">
                  <c:v>0.43096568236233</c:v>
                </c:pt>
                <c:pt idx="220">
                  <c:v>0.431043663471778</c:v>
                </c:pt>
                <c:pt idx="221">
                  <c:v>0.43126022913257</c:v>
                </c:pt>
                <c:pt idx="222">
                  <c:v>0.432577319587629</c:v>
                </c:pt>
                <c:pt idx="223">
                  <c:v>0.432675438596491</c:v>
                </c:pt>
                <c:pt idx="224">
                  <c:v>0.432896064581231</c:v>
                </c:pt>
                <c:pt idx="225">
                  <c:v>0.434448289119569</c:v>
                </c:pt>
                <c:pt idx="226">
                  <c:v>0.434638720353006</c:v>
                </c:pt>
                <c:pt idx="227">
                  <c:v>0.434782608695652</c:v>
                </c:pt>
                <c:pt idx="228">
                  <c:v>0.435692541856925</c:v>
                </c:pt>
                <c:pt idx="229">
                  <c:v>0.435736677115987</c:v>
                </c:pt>
                <c:pt idx="230">
                  <c:v>0.435942282466113</c:v>
                </c:pt>
                <c:pt idx="231">
                  <c:v>0.435975609756098</c:v>
                </c:pt>
                <c:pt idx="232">
                  <c:v>0.4364896073903</c:v>
                </c:pt>
                <c:pt idx="233">
                  <c:v>0.437010374761804</c:v>
                </c:pt>
                <c:pt idx="234">
                  <c:v>0.437629937629938</c:v>
                </c:pt>
                <c:pt idx="235">
                  <c:v>0.438132295719844</c:v>
                </c:pt>
                <c:pt idx="236">
                  <c:v>0.439111846641842</c:v>
                </c:pt>
                <c:pt idx="237">
                  <c:v>0.439759036144578</c:v>
                </c:pt>
                <c:pt idx="238">
                  <c:v>0.439847577572128</c:v>
                </c:pt>
                <c:pt idx="239">
                  <c:v>0.440035799522673</c:v>
                </c:pt>
                <c:pt idx="240">
                  <c:v>0.441814595660749</c:v>
                </c:pt>
                <c:pt idx="241">
                  <c:v>0.441931540342298</c:v>
                </c:pt>
                <c:pt idx="242">
                  <c:v>0.441962117532783</c:v>
                </c:pt>
                <c:pt idx="243">
                  <c:v>0.442527136097968</c:v>
                </c:pt>
                <c:pt idx="244">
                  <c:v>0.443199184921039</c:v>
                </c:pt>
                <c:pt idx="245">
                  <c:v>0.443889141299409</c:v>
                </c:pt>
                <c:pt idx="246">
                  <c:v>0.444749862561847</c:v>
                </c:pt>
                <c:pt idx="247">
                  <c:v>0.445432774546699</c:v>
                </c:pt>
                <c:pt idx="248">
                  <c:v>0.445873738373244</c:v>
                </c:pt>
                <c:pt idx="249">
                  <c:v>0.446575342465753</c:v>
                </c:pt>
                <c:pt idx="250">
                  <c:v>0.446737683089214</c:v>
                </c:pt>
                <c:pt idx="251">
                  <c:v>0.446980854197349</c:v>
                </c:pt>
                <c:pt idx="252">
                  <c:v>0.447606142728094</c:v>
                </c:pt>
                <c:pt idx="253">
                  <c:v>0.447932237169905</c:v>
                </c:pt>
                <c:pt idx="254">
                  <c:v>0.447938801529962</c:v>
                </c:pt>
                <c:pt idx="255">
                  <c:v>0.448495125052989</c:v>
                </c:pt>
                <c:pt idx="256">
                  <c:v>0.450063211125158</c:v>
                </c:pt>
                <c:pt idx="257">
                  <c:v>0.450208913649025</c:v>
                </c:pt>
                <c:pt idx="258">
                  <c:v>0.450938566552901</c:v>
                </c:pt>
                <c:pt idx="259">
                  <c:v>0.451351351351351</c:v>
                </c:pt>
                <c:pt idx="260">
                  <c:v>0.451984635083227</c:v>
                </c:pt>
                <c:pt idx="261">
                  <c:v>0.452559726962457</c:v>
                </c:pt>
                <c:pt idx="262">
                  <c:v>0.45263671875</c:v>
                </c:pt>
                <c:pt idx="263">
                  <c:v>0.452855245683931</c:v>
                </c:pt>
                <c:pt idx="264">
                  <c:v>0.452950558213716</c:v>
                </c:pt>
                <c:pt idx="265">
                  <c:v>0.454513274336283</c:v>
                </c:pt>
                <c:pt idx="266">
                  <c:v>0.454766610916831</c:v>
                </c:pt>
                <c:pt idx="267">
                  <c:v>0.454923717059639</c:v>
                </c:pt>
                <c:pt idx="268">
                  <c:v>0.455033133480593</c:v>
                </c:pt>
                <c:pt idx="269">
                  <c:v>0.455642897248737</c:v>
                </c:pt>
                <c:pt idx="270">
                  <c:v>0.455848623853211</c:v>
                </c:pt>
                <c:pt idx="271">
                  <c:v>0.456054087277197</c:v>
                </c:pt>
                <c:pt idx="272">
                  <c:v>0.456081081081081</c:v>
                </c:pt>
                <c:pt idx="273">
                  <c:v>0.45615866388309</c:v>
                </c:pt>
                <c:pt idx="274">
                  <c:v>0.456819739547635</c:v>
                </c:pt>
                <c:pt idx="275">
                  <c:v>0.457746478873239</c:v>
                </c:pt>
                <c:pt idx="276">
                  <c:v>0.461605584642234</c:v>
                </c:pt>
                <c:pt idx="277">
                  <c:v>0.462121212121212</c:v>
                </c:pt>
                <c:pt idx="278">
                  <c:v>0.462416481069042</c:v>
                </c:pt>
                <c:pt idx="279">
                  <c:v>0.46263704558569</c:v>
                </c:pt>
                <c:pt idx="280">
                  <c:v>0.462980318650422</c:v>
                </c:pt>
                <c:pt idx="281">
                  <c:v>0.463091482649842</c:v>
                </c:pt>
                <c:pt idx="282">
                  <c:v>0.464394195072562</c:v>
                </c:pt>
                <c:pt idx="283">
                  <c:v>0.465346534653465</c:v>
                </c:pt>
                <c:pt idx="284">
                  <c:v>0.465860597439545</c:v>
                </c:pt>
                <c:pt idx="285">
                  <c:v>0.466252015664593</c:v>
                </c:pt>
                <c:pt idx="286">
                  <c:v>0.466609953211399</c:v>
                </c:pt>
                <c:pt idx="287">
                  <c:v>0.4670920080591</c:v>
                </c:pt>
                <c:pt idx="288">
                  <c:v>0.467415730337079</c:v>
                </c:pt>
                <c:pt idx="289">
                  <c:v>0.467467467467468</c:v>
                </c:pt>
                <c:pt idx="290">
                  <c:v>0.468158890290038</c:v>
                </c:pt>
                <c:pt idx="291">
                  <c:v>0.46875</c:v>
                </c:pt>
                <c:pt idx="292">
                  <c:v>0.468890554722639</c:v>
                </c:pt>
                <c:pt idx="293">
                  <c:v>0.468977082168809</c:v>
                </c:pt>
                <c:pt idx="294">
                  <c:v>0.469967532467533</c:v>
                </c:pt>
                <c:pt idx="295">
                  <c:v>0.470542635658915</c:v>
                </c:pt>
                <c:pt idx="296">
                  <c:v>0.47220751720487</c:v>
                </c:pt>
                <c:pt idx="297">
                  <c:v>0.47248427672956</c:v>
                </c:pt>
                <c:pt idx="298">
                  <c:v>0.473558648111332</c:v>
                </c:pt>
                <c:pt idx="299">
                  <c:v>0.473727087576375</c:v>
                </c:pt>
                <c:pt idx="300">
                  <c:v>0.473759541984733</c:v>
                </c:pt>
                <c:pt idx="301">
                  <c:v>0.475207884200801</c:v>
                </c:pt>
                <c:pt idx="302">
                  <c:v>0.475221953188055</c:v>
                </c:pt>
                <c:pt idx="303">
                  <c:v>0.475570776255708</c:v>
                </c:pt>
                <c:pt idx="304">
                  <c:v>0.475795297372061</c:v>
                </c:pt>
                <c:pt idx="305">
                  <c:v>0.477334366524603</c:v>
                </c:pt>
                <c:pt idx="306">
                  <c:v>0.477964743589744</c:v>
                </c:pt>
                <c:pt idx="307">
                  <c:v>0.478260869565217</c:v>
                </c:pt>
                <c:pt idx="308">
                  <c:v>0.479193341869398</c:v>
                </c:pt>
                <c:pt idx="309">
                  <c:v>0.479501816294759</c:v>
                </c:pt>
                <c:pt idx="310">
                  <c:v>0.479508196721311</c:v>
                </c:pt>
                <c:pt idx="311">
                  <c:v>0.480443666082896</c:v>
                </c:pt>
                <c:pt idx="312">
                  <c:v>0.480812641083521</c:v>
                </c:pt>
                <c:pt idx="313">
                  <c:v>0.482662415304902</c:v>
                </c:pt>
                <c:pt idx="314">
                  <c:v>0.482905982905983</c:v>
                </c:pt>
                <c:pt idx="315">
                  <c:v>0.482952903785033</c:v>
                </c:pt>
                <c:pt idx="316">
                  <c:v>0.483312101910828</c:v>
                </c:pt>
                <c:pt idx="317">
                  <c:v>0.483727303871189</c:v>
                </c:pt>
                <c:pt idx="318">
                  <c:v>0.483831604636974</c:v>
                </c:pt>
                <c:pt idx="319">
                  <c:v>0.483847810480976</c:v>
                </c:pt>
                <c:pt idx="320">
                  <c:v>0.484247374562427</c:v>
                </c:pt>
                <c:pt idx="321">
                  <c:v>0.484697781178271</c:v>
                </c:pt>
                <c:pt idx="322">
                  <c:v>0.485114300903775</c:v>
                </c:pt>
                <c:pt idx="323">
                  <c:v>0.485810986722208</c:v>
                </c:pt>
                <c:pt idx="324">
                  <c:v>0.486274509803922</c:v>
                </c:pt>
                <c:pt idx="325">
                  <c:v>0.486586695747001</c:v>
                </c:pt>
                <c:pt idx="326">
                  <c:v>0.487088156723063</c:v>
                </c:pt>
                <c:pt idx="327">
                  <c:v>0.487432389436844</c:v>
                </c:pt>
                <c:pt idx="328">
                  <c:v>0.487518355359765</c:v>
                </c:pt>
                <c:pt idx="329">
                  <c:v>0.487820112429731</c:v>
                </c:pt>
                <c:pt idx="330">
                  <c:v>0.487829962290024</c:v>
                </c:pt>
                <c:pt idx="331">
                  <c:v>0.487917555081734</c:v>
                </c:pt>
                <c:pt idx="332">
                  <c:v>0.488179669030733</c:v>
                </c:pt>
                <c:pt idx="333">
                  <c:v>0.488971835765185</c:v>
                </c:pt>
                <c:pt idx="334">
                  <c:v>0.489197119231795</c:v>
                </c:pt>
                <c:pt idx="335">
                  <c:v>0.489281210592686</c:v>
                </c:pt>
                <c:pt idx="336">
                  <c:v>0.490281634272114</c:v>
                </c:pt>
                <c:pt idx="337">
                  <c:v>0.491525423728814</c:v>
                </c:pt>
                <c:pt idx="338">
                  <c:v>0.491647331786543</c:v>
                </c:pt>
                <c:pt idx="339">
                  <c:v>0.492227979274611</c:v>
                </c:pt>
                <c:pt idx="340">
                  <c:v>0.492944924897588</c:v>
                </c:pt>
                <c:pt idx="341">
                  <c:v>0.493473895582329</c:v>
                </c:pt>
                <c:pt idx="342">
                  <c:v>0.494113573407202</c:v>
                </c:pt>
                <c:pt idx="343">
                  <c:v>0.494492753623188</c:v>
                </c:pt>
                <c:pt idx="344">
                  <c:v>0.494711147274207</c:v>
                </c:pt>
                <c:pt idx="345">
                  <c:v>0.494850948509485</c:v>
                </c:pt>
                <c:pt idx="346">
                  <c:v>0.495061011040093</c:v>
                </c:pt>
                <c:pt idx="347">
                  <c:v>0.496316401706088</c:v>
                </c:pt>
                <c:pt idx="348">
                  <c:v>0.498163452708907</c:v>
                </c:pt>
                <c:pt idx="349">
                  <c:v>0.498269896193772</c:v>
                </c:pt>
                <c:pt idx="350">
                  <c:v>0.498509888918992</c:v>
                </c:pt>
                <c:pt idx="351">
                  <c:v>0.498708844415752</c:v>
                </c:pt>
                <c:pt idx="352">
                  <c:v>0.498947368421053</c:v>
                </c:pt>
                <c:pt idx="353">
                  <c:v>0.499083689676237</c:v>
                </c:pt>
                <c:pt idx="354">
                  <c:v>0.499806676118056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0.50016155088853</c:v>
                </c:pt>
                <c:pt idx="359">
                  <c:v>0.5005382131324</c:v>
                </c:pt>
                <c:pt idx="360">
                  <c:v>0.501102535832415</c:v>
                </c:pt>
                <c:pt idx="361">
                  <c:v>0.501537110232762</c:v>
                </c:pt>
                <c:pt idx="362">
                  <c:v>0.50203488372093</c:v>
                </c:pt>
                <c:pt idx="363">
                  <c:v>0.502431906614786</c:v>
                </c:pt>
                <c:pt idx="364">
                  <c:v>0.502697841726619</c:v>
                </c:pt>
                <c:pt idx="365">
                  <c:v>0.502752293577982</c:v>
                </c:pt>
                <c:pt idx="366">
                  <c:v>0.502796972688384</c:v>
                </c:pt>
                <c:pt idx="367">
                  <c:v>0.504587155963303</c:v>
                </c:pt>
                <c:pt idx="368">
                  <c:v>0.505738332058148</c:v>
                </c:pt>
                <c:pt idx="369">
                  <c:v>0.50668449197861</c:v>
                </c:pt>
                <c:pt idx="370">
                  <c:v>0.507942973523422</c:v>
                </c:pt>
                <c:pt idx="371">
                  <c:v>0.508227374719521</c:v>
                </c:pt>
                <c:pt idx="372">
                  <c:v>0.508468468468468</c:v>
                </c:pt>
                <c:pt idx="373">
                  <c:v>0.509677419354839</c:v>
                </c:pt>
                <c:pt idx="374">
                  <c:v>0.510323924985793</c:v>
                </c:pt>
                <c:pt idx="375">
                  <c:v>0.5105827776167</c:v>
                </c:pt>
                <c:pt idx="376">
                  <c:v>0.510837988826816</c:v>
                </c:pt>
                <c:pt idx="377">
                  <c:v>0.511019283746556</c:v>
                </c:pt>
                <c:pt idx="378">
                  <c:v>0.511529126213592</c:v>
                </c:pt>
                <c:pt idx="379">
                  <c:v>0.512653374233129</c:v>
                </c:pt>
                <c:pt idx="380">
                  <c:v>0.512851897184823</c:v>
                </c:pt>
                <c:pt idx="381">
                  <c:v>0.513154533844189</c:v>
                </c:pt>
                <c:pt idx="382">
                  <c:v>0.513413685847589</c:v>
                </c:pt>
                <c:pt idx="383">
                  <c:v>0.513927319682715</c:v>
                </c:pt>
                <c:pt idx="384">
                  <c:v>0.514204545454545</c:v>
                </c:pt>
                <c:pt idx="385">
                  <c:v>0.514240506329114</c:v>
                </c:pt>
                <c:pt idx="386">
                  <c:v>0.514608859566447</c:v>
                </c:pt>
                <c:pt idx="387">
                  <c:v>0.515889830508475</c:v>
                </c:pt>
                <c:pt idx="388">
                  <c:v>0.515902964959569</c:v>
                </c:pt>
                <c:pt idx="389">
                  <c:v>0.517129928894635</c:v>
                </c:pt>
                <c:pt idx="390">
                  <c:v>0.517688091679123</c:v>
                </c:pt>
                <c:pt idx="391">
                  <c:v>0.518496420047733</c:v>
                </c:pt>
                <c:pt idx="392">
                  <c:v>0.519601472817847</c:v>
                </c:pt>
                <c:pt idx="393">
                  <c:v>0.520092735703246</c:v>
                </c:pt>
                <c:pt idx="394">
                  <c:v>0.520965692503177</c:v>
                </c:pt>
                <c:pt idx="395">
                  <c:v>0.521739130434783</c:v>
                </c:pt>
                <c:pt idx="396">
                  <c:v>0.522306855277476</c:v>
                </c:pt>
                <c:pt idx="397">
                  <c:v>0.522606382978723</c:v>
                </c:pt>
                <c:pt idx="398">
                  <c:v>0.523407521105142</c:v>
                </c:pt>
                <c:pt idx="399">
                  <c:v>0.524951393389501</c:v>
                </c:pt>
                <c:pt idx="400">
                  <c:v>0.525564803804994</c:v>
                </c:pt>
                <c:pt idx="401">
                  <c:v>0.525835866261398</c:v>
                </c:pt>
                <c:pt idx="402">
                  <c:v>0.526145303100417</c:v>
                </c:pt>
                <c:pt idx="403">
                  <c:v>0.526879044300647</c:v>
                </c:pt>
                <c:pt idx="404">
                  <c:v>0.528261388027665</c:v>
                </c:pt>
                <c:pt idx="405">
                  <c:v>0.528653687962709</c:v>
                </c:pt>
                <c:pt idx="406">
                  <c:v>0.529475587703436</c:v>
                </c:pt>
                <c:pt idx="407">
                  <c:v>0.529685681024447</c:v>
                </c:pt>
                <c:pt idx="408">
                  <c:v>0.530603804797353</c:v>
                </c:pt>
                <c:pt idx="409">
                  <c:v>0.53144586124919</c:v>
                </c:pt>
                <c:pt idx="410">
                  <c:v>0.532389874426948</c:v>
                </c:pt>
                <c:pt idx="411">
                  <c:v>0.534313725490196</c:v>
                </c:pt>
                <c:pt idx="412">
                  <c:v>0.534607778510218</c:v>
                </c:pt>
                <c:pt idx="413">
                  <c:v>0.535150078988942</c:v>
                </c:pt>
                <c:pt idx="414">
                  <c:v>0.535318559556787</c:v>
                </c:pt>
                <c:pt idx="415">
                  <c:v>0.535888077858881</c:v>
                </c:pt>
                <c:pt idx="416">
                  <c:v>0.536531365313653</c:v>
                </c:pt>
                <c:pt idx="417">
                  <c:v>0.53740247820101</c:v>
                </c:pt>
                <c:pt idx="418">
                  <c:v>0.538253825382538</c:v>
                </c:pt>
                <c:pt idx="419">
                  <c:v>0.538917089678511</c:v>
                </c:pt>
                <c:pt idx="420">
                  <c:v>0.539356339666537</c:v>
                </c:pt>
                <c:pt idx="421">
                  <c:v>0.53954802259887</c:v>
                </c:pt>
                <c:pt idx="422">
                  <c:v>0.539589442815249</c:v>
                </c:pt>
                <c:pt idx="423">
                  <c:v>0.539770114942529</c:v>
                </c:pt>
                <c:pt idx="424">
                  <c:v>0.540008557980317</c:v>
                </c:pt>
                <c:pt idx="425">
                  <c:v>0.540093812821086</c:v>
                </c:pt>
                <c:pt idx="426">
                  <c:v>0.540603248259861</c:v>
                </c:pt>
                <c:pt idx="427">
                  <c:v>0.541051956382296</c:v>
                </c:pt>
                <c:pt idx="428">
                  <c:v>0.541214750542299</c:v>
                </c:pt>
                <c:pt idx="429">
                  <c:v>0.541215106732348</c:v>
                </c:pt>
                <c:pt idx="430">
                  <c:v>0.543261868300153</c:v>
                </c:pt>
                <c:pt idx="431">
                  <c:v>0.5435847208619</c:v>
                </c:pt>
                <c:pt idx="432">
                  <c:v>0.5440097799511</c:v>
                </c:pt>
                <c:pt idx="433">
                  <c:v>0.544245858761988</c:v>
                </c:pt>
                <c:pt idx="434">
                  <c:v>0.544856459330144</c:v>
                </c:pt>
                <c:pt idx="435">
                  <c:v>0.545031055900621</c:v>
                </c:pt>
                <c:pt idx="436">
                  <c:v>0.545123431808984</c:v>
                </c:pt>
                <c:pt idx="437">
                  <c:v>0.545344619105199</c:v>
                </c:pt>
                <c:pt idx="438">
                  <c:v>0.545901639344262</c:v>
                </c:pt>
                <c:pt idx="439">
                  <c:v>0.5475</c:v>
                </c:pt>
                <c:pt idx="440">
                  <c:v>0.54823331463825</c:v>
                </c:pt>
                <c:pt idx="441">
                  <c:v>0.548945147679325</c:v>
                </c:pt>
                <c:pt idx="442">
                  <c:v>0.548990276738968</c:v>
                </c:pt>
                <c:pt idx="443">
                  <c:v>0.550028264556246</c:v>
                </c:pt>
                <c:pt idx="444">
                  <c:v>0.551076187222412</c:v>
                </c:pt>
                <c:pt idx="445">
                  <c:v>0.552334152334152</c:v>
                </c:pt>
                <c:pt idx="446">
                  <c:v>0.552746294681779</c:v>
                </c:pt>
                <c:pt idx="447">
                  <c:v>0.554241200230814</c:v>
                </c:pt>
                <c:pt idx="448">
                  <c:v>0.554800724637681</c:v>
                </c:pt>
                <c:pt idx="449">
                  <c:v>0.554844216816048</c:v>
                </c:pt>
                <c:pt idx="450">
                  <c:v>0.557131998986572</c:v>
                </c:pt>
                <c:pt idx="451">
                  <c:v>0.557259713701431</c:v>
                </c:pt>
                <c:pt idx="452">
                  <c:v>0.557344064386318</c:v>
                </c:pt>
                <c:pt idx="453">
                  <c:v>0.55755271344625</c:v>
                </c:pt>
                <c:pt idx="454">
                  <c:v>0.558162267839687</c:v>
                </c:pt>
                <c:pt idx="455">
                  <c:v>0.558254269449715</c:v>
                </c:pt>
                <c:pt idx="456">
                  <c:v>0.558510638297872</c:v>
                </c:pt>
                <c:pt idx="457">
                  <c:v>0.558891454965358</c:v>
                </c:pt>
                <c:pt idx="458">
                  <c:v>0.56074168797954</c:v>
                </c:pt>
                <c:pt idx="459">
                  <c:v>0.561512685495452</c:v>
                </c:pt>
                <c:pt idx="460">
                  <c:v>0.561559888579387</c:v>
                </c:pt>
                <c:pt idx="461">
                  <c:v>0.562285109759323</c:v>
                </c:pt>
                <c:pt idx="462">
                  <c:v>0.562604807154835</c:v>
                </c:pt>
                <c:pt idx="463">
                  <c:v>0.562770562770563</c:v>
                </c:pt>
                <c:pt idx="464">
                  <c:v>0.562790697674419</c:v>
                </c:pt>
                <c:pt idx="465">
                  <c:v>0.563004846526656</c:v>
                </c:pt>
                <c:pt idx="466">
                  <c:v>0.563587684069612</c:v>
                </c:pt>
                <c:pt idx="467">
                  <c:v>0.563694267515924</c:v>
                </c:pt>
                <c:pt idx="468">
                  <c:v>0.564567507963734</c:v>
                </c:pt>
                <c:pt idx="469">
                  <c:v>0.564766839378238</c:v>
                </c:pt>
                <c:pt idx="470">
                  <c:v>0.564796905222437</c:v>
                </c:pt>
                <c:pt idx="471">
                  <c:v>0.566907051282051</c:v>
                </c:pt>
                <c:pt idx="472">
                  <c:v>0.567502986857826</c:v>
                </c:pt>
                <c:pt idx="473">
                  <c:v>0.56757715501951</c:v>
                </c:pt>
                <c:pt idx="474">
                  <c:v>0.568215339233038</c:v>
                </c:pt>
                <c:pt idx="475">
                  <c:v>0.568656277565422</c:v>
                </c:pt>
                <c:pt idx="476">
                  <c:v>0.568916797488226</c:v>
                </c:pt>
                <c:pt idx="477">
                  <c:v>0.569444444444444</c:v>
                </c:pt>
                <c:pt idx="478">
                  <c:v>0.570889117748026</c:v>
                </c:pt>
                <c:pt idx="479">
                  <c:v>0.571319796954315</c:v>
                </c:pt>
                <c:pt idx="480">
                  <c:v>0.571486513891706</c:v>
                </c:pt>
                <c:pt idx="481">
                  <c:v>0.57286117204638</c:v>
                </c:pt>
                <c:pt idx="482">
                  <c:v>0.573366214549938</c:v>
                </c:pt>
                <c:pt idx="483">
                  <c:v>0.573446327683616</c:v>
                </c:pt>
                <c:pt idx="484">
                  <c:v>0.573515769944341</c:v>
                </c:pt>
                <c:pt idx="485">
                  <c:v>0.573809523809524</c:v>
                </c:pt>
                <c:pt idx="486">
                  <c:v>0.574389341228719</c:v>
                </c:pt>
                <c:pt idx="487">
                  <c:v>0.574978577549272</c:v>
                </c:pt>
                <c:pt idx="488">
                  <c:v>0.575138605194047</c:v>
                </c:pt>
                <c:pt idx="489">
                  <c:v>0.575731741972151</c:v>
                </c:pt>
                <c:pt idx="490">
                  <c:v>0.576580069794494</c:v>
                </c:pt>
                <c:pt idx="491">
                  <c:v>0.57681641708264</c:v>
                </c:pt>
                <c:pt idx="492">
                  <c:v>0.580520732883317</c:v>
                </c:pt>
                <c:pt idx="493">
                  <c:v>0.582089552238806</c:v>
                </c:pt>
                <c:pt idx="494">
                  <c:v>0.5829307568438</c:v>
                </c:pt>
                <c:pt idx="495">
                  <c:v>0.582978723404255</c:v>
                </c:pt>
                <c:pt idx="496">
                  <c:v>0.583490269930948</c:v>
                </c:pt>
                <c:pt idx="497">
                  <c:v>0.584002569868294</c:v>
                </c:pt>
                <c:pt idx="498">
                  <c:v>0.584652278177458</c:v>
                </c:pt>
                <c:pt idx="499">
                  <c:v>0.585098039215686</c:v>
                </c:pt>
                <c:pt idx="500">
                  <c:v>0.585221674876847</c:v>
                </c:pt>
                <c:pt idx="501">
                  <c:v>0.585448392554992</c:v>
                </c:pt>
                <c:pt idx="502">
                  <c:v>0.586173320350536</c:v>
                </c:pt>
                <c:pt idx="503">
                  <c:v>0.586379569354031</c:v>
                </c:pt>
                <c:pt idx="504">
                  <c:v>0.586860391661402</c:v>
                </c:pt>
                <c:pt idx="505">
                  <c:v>0.586881188118812</c:v>
                </c:pt>
                <c:pt idx="506">
                  <c:v>0.587354409317804</c:v>
                </c:pt>
                <c:pt idx="507">
                  <c:v>0.589010989010989</c:v>
                </c:pt>
                <c:pt idx="508">
                  <c:v>0.589068825910931</c:v>
                </c:pt>
                <c:pt idx="509">
                  <c:v>0.589528795811518</c:v>
                </c:pt>
                <c:pt idx="510">
                  <c:v>0.589640094180962</c:v>
                </c:pt>
                <c:pt idx="511">
                  <c:v>0.591570034971471</c:v>
                </c:pt>
                <c:pt idx="512">
                  <c:v>0.59225621414914</c:v>
                </c:pt>
                <c:pt idx="513">
                  <c:v>0.592875318066158</c:v>
                </c:pt>
                <c:pt idx="514">
                  <c:v>0.593158216249236</c:v>
                </c:pt>
                <c:pt idx="515">
                  <c:v>0.59338986736247</c:v>
                </c:pt>
                <c:pt idx="516">
                  <c:v>0.594766619519095</c:v>
                </c:pt>
                <c:pt idx="517">
                  <c:v>0.595164835164835</c:v>
                </c:pt>
                <c:pt idx="518">
                  <c:v>0.6</c:v>
                </c:pt>
                <c:pt idx="519">
                  <c:v>0.600199071001991</c:v>
                </c:pt>
                <c:pt idx="520">
                  <c:v>0.600780234070221</c:v>
                </c:pt>
                <c:pt idx="521">
                  <c:v>0.603485172730052</c:v>
                </c:pt>
                <c:pt idx="522">
                  <c:v>0.603839441535777</c:v>
                </c:pt>
                <c:pt idx="523">
                  <c:v>0.603941513032422</c:v>
                </c:pt>
                <c:pt idx="524">
                  <c:v>0.604060913705584</c:v>
                </c:pt>
                <c:pt idx="525">
                  <c:v>0.604351329572925</c:v>
                </c:pt>
                <c:pt idx="526">
                  <c:v>0.604444444444444</c:v>
                </c:pt>
                <c:pt idx="527">
                  <c:v>0.606365159128978</c:v>
                </c:pt>
                <c:pt idx="528">
                  <c:v>0.60663082437276</c:v>
                </c:pt>
                <c:pt idx="529">
                  <c:v>0.606938255887969</c:v>
                </c:pt>
                <c:pt idx="530">
                  <c:v>0.607491021036429</c:v>
                </c:pt>
                <c:pt idx="531">
                  <c:v>0.607501320655045</c:v>
                </c:pt>
                <c:pt idx="532">
                  <c:v>0.607828655834564</c:v>
                </c:pt>
                <c:pt idx="533">
                  <c:v>0.608611514271892</c:v>
                </c:pt>
                <c:pt idx="534">
                  <c:v>0.609104589917231</c:v>
                </c:pt>
                <c:pt idx="535">
                  <c:v>0.60965954077593</c:v>
                </c:pt>
                <c:pt idx="536">
                  <c:v>0.610062893081761</c:v>
                </c:pt>
                <c:pt idx="537">
                  <c:v>0.612032681356771</c:v>
                </c:pt>
                <c:pt idx="538">
                  <c:v>0.613074204946997</c:v>
                </c:pt>
                <c:pt idx="539">
                  <c:v>0.613983976693372</c:v>
                </c:pt>
                <c:pt idx="540">
                  <c:v>0.614128980465614</c:v>
                </c:pt>
                <c:pt idx="541">
                  <c:v>0.614406779661017</c:v>
                </c:pt>
                <c:pt idx="542">
                  <c:v>0.615589016829052</c:v>
                </c:pt>
                <c:pt idx="543">
                  <c:v>0.615711252653928</c:v>
                </c:pt>
                <c:pt idx="544">
                  <c:v>0.618113912231559</c:v>
                </c:pt>
                <c:pt idx="545">
                  <c:v>0.618181818181818</c:v>
                </c:pt>
                <c:pt idx="546">
                  <c:v>0.620310155077539</c:v>
                </c:pt>
                <c:pt idx="547">
                  <c:v>0.621063680895731</c:v>
                </c:pt>
                <c:pt idx="548">
                  <c:v>0.621457489878543</c:v>
                </c:pt>
                <c:pt idx="549">
                  <c:v>0.622441778405081</c:v>
                </c:pt>
                <c:pt idx="550">
                  <c:v>0.623277182235835</c:v>
                </c:pt>
                <c:pt idx="551">
                  <c:v>0.626762770291445</c:v>
                </c:pt>
                <c:pt idx="552">
                  <c:v>0.626968503937008</c:v>
                </c:pt>
                <c:pt idx="553">
                  <c:v>0.62722256284488</c:v>
                </c:pt>
                <c:pt idx="554">
                  <c:v>0.627414036740462</c:v>
                </c:pt>
                <c:pt idx="555">
                  <c:v>0.627806975633063</c:v>
                </c:pt>
                <c:pt idx="556">
                  <c:v>0.627975315897737</c:v>
                </c:pt>
                <c:pt idx="557">
                  <c:v>0.628251121076233</c:v>
                </c:pt>
                <c:pt idx="558">
                  <c:v>0.628644939965695</c:v>
                </c:pt>
                <c:pt idx="559">
                  <c:v>0.629383886255924</c:v>
                </c:pt>
                <c:pt idx="560">
                  <c:v>0.631778058007566</c:v>
                </c:pt>
                <c:pt idx="561">
                  <c:v>0.634334763948498</c:v>
                </c:pt>
                <c:pt idx="562">
                  <c:v>0.634959349593496</c:v>
                </c:pt>
                <c:pt idx="563">
                  <c:v>0.636363636363636</c:v>
                </c:pt>
                <c:pt idx="564">
                  <c:v>0.636847710330138</c:v>
                </c:pt>
                <c:pt idx="565">
                  <c:v>0.637155963302752</c:v>
                </c:pt>
                <c:pt idx="566">
                  <c:v>0.637203928365107</c:v>
                </c:pt>
                <c:pt idx="567">
                  <c:v>0.63825634352635</c:v>
                </c:pt>
                <c:pt idx="568">
                  <c:v>0.638514743356389</c:v>
                </c:pt>
                <c:pt idx="569">
                  <c:v>0.639868744872847</c:v>
                </c:pt>
                <c:pt idx="570">
                  <c:v>0.640419947506562</c:v>
                </c:pt>
                <c:pt idx="571">
                  <c:v>0.642135642135642</c:v>
                </c:pt>
                <c:pt idx="572">
                  <c:v>0.642294713160855</c:v>
                </c:pt>
                <c:pt idx="573">
                  <c:v>0.643525741029641</c:v>
                </c:pt>
                <c:pt idx="574">
                  <c:v>0.645396980029225</c:v>
                </c:pt>
                <c:pt idx="575">
                  <c:v>0.648170011806375</c:v>
                </c:pt>
                <c:pt idx="576">
                  <c:v>0.650103519668737</c:v>
                </c:pt>
                <c:pt idx="577">
                  <c:v>0.650170648464164</c:v>
                </c:pt>
                <c:pt idx="578">
                  <c:v>0.652124858969537</c:v>
                </c:pt>
                <c:pt idx="579">
                  <c:v>0.652173913043478</c:v>
                </c:pt>
                <c:pt idx="580">
                  <c:v>0.652246256239601</c:v>
                </c:pt>
                <c:pt idx="581">
                  <c:v>0.652521355745384</c:v>
                </c:pt>
                <c:pt idx="582">
                  <c:v>0.657407407407407</c:v>
                </c:pt>
                <c:pt idx="583">
                  <c:v>0.658109684947491</c:v>
                </c:pt>
                <c:pt idx="584">
                  <c:v>0.658291457286432</c:v>
                </c:pt>
                <c:pt idx="585">
                  <c:v>0.659399773499434</c:v>
                </c:pt>
                <c:pt idx="586">
                  <c:v>0.661777394305436</c:v>
                </c:pt>
                <c:pt idx="587">
                  <c:v>0.661852589641434</c:v>
                </c:pt>
                <c:pt idx="588">
                  <c:v>0.663484486873508</c:v>
                </c:pt>
                <c:pt idx="589">
                  <c:v>0.663744198040227</c:v>
                </c:pt>
                <c:pt idx="590">
                  <c:v>0.664181244622885</c:v>
                </c:pt>
                <c:pt idx="591">
                  <c:v>0.66467958271237</c:v>
                </c:pt>
                <c:pt idx="592">
                  <c:v>0.664715719063545</c:v>
                </c:pt>
                <c:pt idx="593">
                  <c:v>0.666339548577036</c:v>
                </c:pt>
                <c:pt idx="594">
                  <c:v>0.667989417989418</c:v>
                </c:pt>
                <c:pt idx="595">
                  <c:v>0.668449197860963</c:v>
                </c:pt>
                <c:pt idx="596">
                  <c:v>0.669162210338681</c:v>
                </c:pt>
                <c:pt idx="597">
                  <c:v>0.669170840289371</c:v>
                </c:pt>
                <c:pt idx="598">
                  <c:v>0.669527896995708</c:v>
                </c:pt>
                <c:pt idx="599">
                  <c:v>0.67156862745098</c:v>
                </c:pt>
                <c:pt idx="600">
                  <c:v>0.671751412429378</c:v>
                </c:pt>
                <c:pt idx="601">
                  <c:v>0.674119241192412</c:v>
                </c:pt>
                <c:pt idx="602">
                  <c:v>0.677705701604643</c:v>
                </c:pt>
                <c:pt idx="603">
                  <c:v>0.67894928858081</c:v>
                </c:pt>
                <c:pt idx="604">
                  <c:v>0.679464805119255</c:v>
                </c:pt>
                <c:pt idx="605">
                  <c:v>0.679465776293823</c:v>
                </c:pt>
                <c:pt idx="606">
                  <c:v>0.680555555555556</c:v>
                </c:pt>
                <c:pt idx="607">
                  <c:v>0.681229174379859</c:v>
                </c:pt>
                <c:pt idx="608">
                  <c:v>0.681787634408602</c:v>
                </c:pt>
                <c:pt idx="609">
                  <c:v>0.682458386683739</c:v>
                </c:pt>
                <c:pt idx="610">
                  <c:v>0.683127572016461</c:v>
                </c:pt>
                <c:pt idx="611">
                  <c:v>0.6841474378184</c:v>
                </c:pt>
                <c:pt idx="612">
                  <c:v>0.685867620751342</c:v>
                </c:pt>
                <c:pt idx="613">
                  <c:v>0.689465408805031</c:v>
                </c:pt>
                <c:pt idx="614">
                  <c:v>0.690268065268065</c:v>
                </c:pt>
                <c:pt idx="615">
                  <c:v>0.691460055096419</c:v>
                </c:pt>
                <c:pt idx="616">
                  <c:v>0.692098092643052</c:v>
                </c:pt>
                <c:pt idx="617">
                  <c:v>0.69236471460341</c:v>
                </c:pt>
                <c:pt idx="618">
                  <c:v>0.695762404925752</c:v>
                </c:pt>
                <c:pt idx="619">
                  <c:v>0.696655132641292</c:v>
                </c:pt>
                <c:pt idx="620">
                  <c:v>0.697308132875143</c:v>
                </c:pt>
                <c:pt idx="621">
                  <c:v>0.697653958944281</c:v>
                </c:pt>
                <c:pt idx="622">
                  <c:v>0.697975708502024</c:v>
                </c:pt>
                <c:pt idx="623">
                  <c:v>0.698237059264816</c:v>
                </c:pt>
                <c:pt idx="624">
                  <c:v>0.699152542372881</c:v>
                </c:pt>
                <c:pt idx="625">
                  <c:v>0.699418604651163</c:v>
                </c:pt>
                <c:pt idx="626">
                  <c:v>0.701737135365454</c:v>
                </c:pt>
                <c:pt idx="627">
                  <c:v>0.703703703703704</c:v>
                </c:pt>
                <c:pt idx="628">
                  <c:v>0.70388091440723</c:v>
                </c:pt>
                <c:pt idx="629">
                  <c:v>0.704678362573099</c:v>
                </c:pt>
                <c:pt idx="630">
                  <c:v>0.704872064493516</c:v>
                </c:pt>
                <c:pt idx="631">
                  <c:v>0.706254948535234</c:v>
                </c:pt>
                <c:pt idx="632">
                  <c:v>0.707889641819942</c:v>
                </c:pt>
                <c:pt idx="633">
                  <c:v>0.711876317638791</c:v>
                </c:pt>
                <c:pt idx="634">
                  <c:v>0.712181004998685</c:v>
                </c:pt>
                <c:pt idx="635">
                  <c:v>0.713120830244626</c:v>
                </c:pt>
                <c:pt idx="636">
                  <c:v>0.71370420624152</c:v>
                </c:pt>
                <c:pt idx="637">
                  <c:v>0.714285714285714</c:v>
                </c:pt>
                <c:pt idx="638">
                  <c:v>0.715991316931983</c:v>
                </c:pt>
                <c:pt idx="639">
                  <c:v>0.717619986850756</c:v>
                </c:pt>
                <c:pt idx="640">
                  <c:v>0.718682671591259</c:v>
                </c:pt>
                <c:pt idx="641">
                  <c:v>0.719879518072289</c:v>
                </c:pt>
                <c:pt idx="642">
                  <c:v>0.72004132231405</c:v>
                </c:pt>
                <c:pt idx="643">
                  <c:v>0.722222222222222</c:v>
                </c:pt>
                <c:pt idx="644">
                  <c:v>0.723549488054607</c:v>
                </c:pt>
                <c:pt idx="645">
                  <c:v>0.724087591240876</c:v>
                </c:pt>
                <c:pt idx="646">
                  <c:v>0.724719101123595</c:v>
                </c:pt>
                <c:pt idx="647">
                  <c:v>0.725126475548061</c:v>
                </c:pt>
                <c:pt idx="648">
                  <c:v>0.7275</c:v>
                </c:pt>
                <c:pt idx="649">
                  <c:v>0.727736812251843</c:v>
                </c:pt>
                <c:pt idx="650">
                  <c:v>0.728351126927639</c:v>
                </c:pt>
                <c:pt idx="651">
                  <c:v>0.730719794344473</c:v>
                </c:pt>
                <c:pt idx="652">
                  <c:v>0.730924505450141</c:v>
                </c:pt>
                <c:pt idx="653">
                  <c:v>0.732568027210884</c:v>
                </c:pt>
                <c:pt idx="654">
                  <c:v>0.732842316705725</c:v>
                </c:pt>
                <c:pt idx="655">
                  <c:v>0.733449477351916</c:v>
                </c:pt>
                <c:pt idx="656">
                  <c:v>0.73352435530086</c:v>
                </c:pt>
                <c:pt idx="657">
                  <c:v>0.734848484848485</c:v>
                </c:pt>
                <c:pt idx="658">
                  <c:v>0.736121124729632</c:v>
                </c:pt>
                <c:pt idx="659">
                  <c:v>0.738888888888889</c:v>
                </c:pt>
                <c:pt idx="660">
                  <c:v>0.740095777100566</c:v>
                </c:pt>
                <c:pt idx="661">
                  <c:v>0.740132864400156</c:v>
                </c:pt>
                <c:pt idx="662">
                  <c:v>0.740135635018496</c:v>
                </c:pt>
                <c:pt idx="663">
                  <c:v>0.740393343419062</c:v>
                </c:pt>
                <c:pt idx="664">
                  <c:v>0.741355074500984</c:v>
                </c:pt>
                <c:pt idx="665">
                  <c:v>0.743620899149453</c:v>
                </c:pt>
                <c:pt idx="666">
                  <c:v>0.746791536593826</c:v>
                </c:pt>
                <c:pt idx="667">
                  <c:v>0.747716398434102</c:v>
                </c:pt>
                <c:pt idx="668">
                  <c:v>0.749617542070372</c:v>
                </c:pt>
                <c:pt idx="669">
                  <c:v>0.749619482496195</c:v>
                </c:pt>
                <c:pt idx="670">
                  <c:v>0.750475465956638</c:v>
                </c:pt>
                <c:pt idx="671">
                  <c:v>0.751538891997762</c:v>
                </c:pt>
                <c:pt idx="672">
                  <c:v>0.755234297108674</c:v>
                </c:pt>
                <c:pt idx="673">
                  <c:v>0.758981355161437</c:v>
                </c:pt>
                <c:pt idx="674">
                  <c:v>0.760352422907489</c:v>
                </c:pt>
                <c:pt idx="675">
                  <c:v>0.760706235912847</c:v>
                </c:pt>
                <c:pt idx="676">
                  <c:v>0.760858189429618</c:v>
                </c:pt>
                <c:pt idx="677">
                  <c:v>0.761215218625781</c:v>
                </c:pt>
                <c:pt idx="678">
                  <c:v>0.762828282828283</c:v>
                </c:pt>
                <c:pt idx="679">
                  <c:v>0.763883175647882</c:v>
                </c:pt>
                <c:pt idx="680">
                  <c:v>0.763951395139514</c:v>
                </c:pt>
                <c:pt idx="681">
                  <c:v>0.764252696456086</c:v>
                </c:pt>
                <c:pt idx="682">
                  <c:v>0.764348156594451</c:v>
                </c:pt>
                <c:pt idx="683">
                  <c:v>0.76510989010989</c:v>
                </c:pt>
                <c:pt idx="684">
                  <c:v>0.766233766233766</c:v>
                </c:pt>
                <c:pt idx="685">
                  <c:v>0.767136150234742</c:v>
                </c:pt>
                <c:pt idx="686">
                  <c:v>0.768776077885953</c:v>
                </c:pt>
                <c:pt idx="687">
                  <c:v>0.770542635658915</c:v>
                </c:pt>
                <c:pt idx="688">
                  <c:v>0.770853307766059</c:v>
                </c:pt>
                <c:pt idx="689">
                  <c:v>0.771691711100339</c:v>
                </c:pt>
                <c:pt idx="690">
                  <c:v>0.772475027746948</c:v>
                </c:pt>
                <c:pt idx="691">
                  <c:v>0.775387535590003</c:v>
                </c:pt>
                <c:pt idx="692">
                  <c:v>0.776061776061776</c:v>
                </c:pt>
                <c:pt idx="693">
                  <c:v>0.777333999001498</c:v>
                </c:pt>
                <c:pt idx="694">
                  <c:v>0.778515625</c:v>
                </c:pt>
                <c:pt idx="695">
                  <c:v>0.782299084435402</c:v>
                </c:pt>
                <c:pt idx="696">
                  <c:v>0.783540022547914</c:v>
                </c:pt>
                <c:pt idx="697">
                  <c:v>0.783647220946256</c:v>
                </c:pt>
                <c:pt idx="698">
                  <c:v>0.783783783783784</c:v>
                </c:pt>
                <c:pt idx="699">
                  <c:v>0.786333012512031</c:v>
                </c:pt>
                <c:pt idx="700">
                  <c:v>0.787251828631139</c:v>
                </c:pt>
                <c:pt idx="701">
                  <c:v>0.787564766839378</c:v>
                </c:pt>
                <c:pt idx="702">
                  <c:v>0.788778877887789</c:v>
                </c:pt>
                <c:pt idx="703">
                  <c:v>0.78921568627451</c:v>
                </c:pt>
                <c:pt idx="704">
                  <c:v>0.791551882460973</c:v>
                </c:pt>
                <c:pt idx="705">
                  <c:v>0.791625124626122</c:v>
                </c:pt>
                <c:pt idx="706">
                  <c:v>0.791743970315399</c:v>
                </c:pt>
                <c:pt idx="707">
                  <c:v>0.79181446111869</c:v>
                </c:pt>
                <c:pt idx="708">
                  <c:v>0.792126563649742</c:v>
                </c:pt>
                <c:pt idx="709">
                  <c:v>0.79502246802627</c:v>
                </c:pt>
                <c:pt idx="710">
                  <c:v>0.797519007603041</c:v>
                </c:pt>
                <c:pt idx="711">
                  <c:v>0.797795879252516</c:v>
                </c:pt>
                <c:pt idx="712">
                  <c:v>0.797930283224401</c:v>
                </c:pt>
                <c:pt idx="713">
                  <c:v>0.799431818181818</c:v>
                </c:pt>
                <c:pt idx="714">
                  <c:v>0.800696257615318</c:v>
                </c:pt>
                <c:pt idx="715">
                  <c:v>0.803171131765992</c:v>
                </c:pt>
                <c:pt idx="716">
                  <c:v>0.805814591332968</c:v>
                </c:pt>
                <c:pt idx="717">
                  <c:v>0.806263269639066</c:v>
                </c:pt>
                <c:pt idx="718">
                  <c:v>0.809022556390977</c:v>
                </c:pt>
                <c:pt idx="719">
                  <c:v>0.809040590405904</c:v>
                </c:pt>
                <c:pt idx="720">
                  <c:v>0.810309278350515</c:v>
                </c:pt>
                <c:pt idx="721">
                  <c:v>0.814258911819887</c:v>
                </c:pt>
                <c:pt idx="722">
                  <c:v>0.817510158847433</c:v>
                </c:pt>
                <c:pt idx="723">
                  <c:v>0.818897637795276</c:v>
                </c:pt>
                <c:pt idx="724">
                  <c:v>0.819672131147541</c:v>
                </c:pt>
                <c:pt idx="725">
                  <c:v>0.820604395604395</c:v>
                </c:pt>
                <c:pt idx="726">
                  <c:v>0.823271130625686</c:v>
                </c:pt>
                <c:pt idx="727">
                  <c:v>0.824925816023739</c:v>
                </c:pt>
                <c:pt idx="728">
                  <c:v>0.831592689295039</c:v>
                </c:pt>
                <c:pt idx="729">
                  <c:v>0.832838773491593</c:v>
                </c:pt>
                <c:pt idx="730">
                  <c:v>0.834010152284264</c:v>
                </c:pt>
                <c:pt idx="731">
                  <c:v>0.834071687474829</c:v>
                </c:pt>
                <c:pt idx="732">
                  <c:v>0.834190231362468</c:v>
                </c:pt>
                <c:pt idx="733">
                  <c:v>0.835123773937412</c:v>
                </c:pt>
                <c:pt idx="734">
                  <c:v>0.841648590021692</c:v>
                </c:pt>
                <c:pt idx="735">
                  <c:v>0.845861807137434</c:v>
                </c:pt>
                <c:pt idx="736">
                  <c:v>0.850368809272919</c:v>
                </c:pt>
                <c:pt idx="737">
                  <c:v>0.869276218611521</c:v>
                </c:pt>
                <c:pt idx="738">
                  <c:v>0.869369369369369</c:v>
                </c:pt>
                <c:pt idx="739">
                  <c:v>0.879544221378188</c:v>
                </c:pt>
                <c:pt idx="740">
                  <c:v>0.913145539906103</c:v>
                </c:pt>
                <c:pt idx="741">
                  <c:v>0.91358024691358</c:v>
                </c:pt>
                <c:pt idx="742">
                  <c:v>1</c:v>
                </c:pt>
                <c:pt idx="743">
                  <c:v>0.5302389022</c:v>
                </c:pt>
              </c:numCache>
            </c:numRef>
          </c:yVal>
          <c:smooth val="1"/>
        </c:ser>
        <c:axId val="19950494"/>
        <c:axId val="20902008"/>
      </c:scatterChart>
      <c:valAx>
        <c:axId val="19950494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Quantile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20902008"/>
        <c:crosses val="autoZero"/>
        <c:crossBetween val="midCat"/>
      </c:valAx>
      <c:valAx>
        <c:axId val="2090200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Biden Agg%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19950494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2cc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Actual ε vs. ε of ζ Manifold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Formula'!$W$1</c:f>
              <c:strCache>
                <c:ptCount val="1"/>
                <c:pt idx="0">
                  <c:v>Actual ε</c:v>
                </c:pt>
              </c:strCache>
            </c:strRef>
          </c:tx>
          <c:spPr>
            <a:solidFill>
              <a:srgbClr val="ff0000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ff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Formula'!$V$2:$V$944</c:f>
              <c:numCache>
                <c:formatCode>General</c:formatCode>
                <c:ptCount val="943"/>
                <c:pt idx="0">
                  <c:v>-0.8988795902</c:v>
                </c:pt>
                <c:pt idx="1">
                  <c:v>-2.24949290271204</c:v>
                </c:pt>
                <c:pt idx="2">
                  <c:v>3.63851482709117</c:v>
                </c:pt>
                <c:pt idx="3">
                  <c:v>-2.26455871153688</c:v>
                </c:pt>
                <c:pt idx="4">
                  <c:v>0.00371717727961141</c:v>
                </c:pt>
                <c:pt idx="5">
                  <c:v>8.09261522502193</c:v>
                </c:pt>
                <c:pt idx="6">
                  <c:v>0.642975697382793</c:v>
                </c:pt>
                <c:pt idx="7">
                  <c:v>5.31566049724489</c:v>
                </c:pt>
                <c:pt idx="8">
                  <c:v>-1.49023354333777</c:v>
                </c:pt>
                <c:pt idx="9">
                  <c:v>-3.91475262797692</c:v>
                </c:pt>
                <c:pt idx="10">
                  <c:v>9.28272985304021</c:v>
                </c:pt>
                <c:pt idx="11">
                  <c:v>0.286736523073627</c:v>
                </c:pt>
                <c:pt idx="12">
                  <c:v>49.6556988623536</c:v>
                </c:pt>
                <c:pt idx="13">
                  <c:v>-3.23927519530293</c:v>
                </c:pt>
                <c:pt idx="14">
                  <c:v>-0.413315081007204</c:v>
                </c:pt>
                <c:pt idx="15">
                  <c:v>-5.21007657080265</c:v>
                </c:pt>
                <c:pt idx="16">
                  <c:v>0.0825650823601336</c:v>
                </c:pt>
                <c:pt idx="17">
                  <c:v>-0.0671588969693779</c:v>
                </c:pt>
                <c:pt idx="18">
                  <c:v>-0.939540188032554</c:v>
                </c:pt>
                <c:pt idx="19">
                  <c:v>0.92372323639122</c:v>
                </c:pt>
                <c:pt idx="20">
                  <c:v>-0.721935960477602</c:v>
                </c:pt>
                <c:pt idx="21">
                  <c:v>2.27328625208945</c:v>
                </c:pt>
                <c:pt idx="22">
                  <c:v>-0.0982820851292789</c:v>
                </c:pt>
                <c:pt idx="23">
                  <c:v>0.653258990236878</c:v>
                </c:pt>
                <c:pt idx="24">
                  <c:v>1.20798810634929</c:v>
                </c:pt>
                <c:pt idx="25">
                  <c:v>2.16201158450501</c:v>
                </c:pt>
                <c:pt idx="26">
                  <c:v>5.1912026848908</c:v>
                </c:pt>
                <c:pt idx="27">
                  <c:v>5.26114642482561</c:v>
                </c:pt>
                <c:pt idx="28">
                  <c:v>-0.809821739245084</c:v>
                </c:pt>
                <c:pt idx="29">
                  <c:v>-5.08585258158442</c:v>
                </c:pt>
                <c:pt idx="30">
                  <c:v>-2.34428679537342</c:v>
                </c:pt>
                <c:pt idx="31">
                  <c:v>4.00773521068195</c:v>
                </c:pt>
                <c:pt idx="32">
                  <c:v>0.320688849055596</c:v>
                </c:pt>
                <c:pt idx="33">
                  <c:v>-0.315644058900126</c:v>
                </c:pt>
                <c:pt idx="34">
                  <c:v>0.656027472141247</c:v>
                </c:pt>
                <c:pt idx="35">
                  <c:v>6.20769727540526</c:v>
                </c:pt>
                <c:pt idx="36">
                  <c:v>2.82698627904489</c:v>
                </c:pt>
                <c:pt idx="37">
                  <c:v>1.85959288329917</c:v>
                </c:pt>
                <c:pt idx="38">
                  <c:v>1.88116296343777</c:v>
                </c:pt>
                <c:pt idx="39">
                  <c:v>-0.688171373764121</c:v>
                </c:pt>
                <c:pt idx="40">
                  <c:v>5.85440199387736</c:v>
                </c:pt>
                <c:pt idx="41">
                  <c:v>-0.295131545845901</c:v>
                </c:pt>
                <c:pt idx="42">
                  <c:v>5.18913931298501</c:v>
                </c:pt>
                <c:pt idx="43">
                  <c:v>1.33414706739499</c:v>
                </c:pt>
                <c:pt idx="44">
                  <c:v>5.03005970508603</c:v>
                </c:pt>
                <c:pt idx="45">
                  <c:v>0.0768367091615083</c:v>
                </c:pt>
                <c:pt idx="46">
                  <c:v>2.35066650263706</c:v>
                </c:pt>
                <c:pt idx="47">
                  <c:v>7.40838579932955</c:v>
                </c:pt>
                <c:pt idx="48">
                  <c:v>0.11317218070662</c:v>
                </c:pt>
                <c:pt idx="49">
                  <c:v>0.414991809413928</c:v>
                </c:pt>
                <c:pt idx="50">
                  <c:v>37.3580883707712</c:v>
                </c:pt>
                <c:pt idx="51">
                  <c:v>-4.21795507478895</c:v>
                </c:pt>
                <c:pt idx="52">
                  <c:v>-2.11455475352265</c:v>
                </c:pt>
                <c:pt idx="53">
                  <c:v>31.9717083572852</c:v>
                </c:pt>
                <c:pt idx="54">
                  <c:v>0.497779856267817</c:v>
                </c:pt>
                <c:pt idx="55">
                  <c:v>-2.06330070720429</c:v>
                </c:pt>
                <c:pt idx="56">
                  <c:v>20.6251922686793</c:v>
                </c:pt>
                <c:pt idx="57">
                  <c:v>1.37055603945869</c:v>
                </c:pt>
                <c:pt idx="58">
                  <c:v>0.86421765296584</c:v>
                </c:pt>
                <c:pt idx="59">
                  <c:v>-1.90835756585508</c:v>
                </c:pt>
                <c:pt idx="60">
                  <c:v>0.302352832656725</c:v>
                </c:pt>
                <c:pt idx="61">
                  <c:v>-0.230121929950004</c:v>
                </c:pt>
                <c:pt idx="62">
                  <c:v>0.577029546432463</c:v>
                </c:pt>
                <c:pt idx="63">
                  <c:v>-2.29034893518532</c:v>
                </c:pt>
                <c:pt idx="64">
                  <c:v>-16.6742188807163</c:v>
                </c:pt>
                <c:pt idx="65">
                  <c:v>-4.41075751498741</c:v>
                </c:pt>
                <c:pt idx="66">
                  <c:v>-3.91540634222461</c:v>
                </c:pt>
                <c:pt idx="67">
                  <c:v>1.96906577736383</c:v>
                </c:pt>
                <c:pt idx="68">
                  <c:v>-0.34886974254279</c:v>
                </c:pt>
                <c:pt idx="69">
                  <c:v>-5.67849998620416</c:v>
                </c:pt>
                <c:pt idx="70">
                  <c:v>3.5925545436763</c:v>
                </c:pt>
                <c:pt idx="71">
                  <c:v>-2.35538954701703</c:v>
                </c:pt>
                <c:pt idx="72">
                  <c:v>8.3322683642152</c:v>
                </c:pt>
                <c:pt idx="73">
                  <c:v>6.90292164549771</c:v>
                </c:pt>
                <c:pt idx="74">
                  <c:v>1.76362732078073</c:v>
                </c:pt>
                <c:pt idx="75">
                  <c:v>0.170723248762432</c:v>
                </c:pt>
                <c:pt idx="76">
                  <c:v>25.1570422298708</c:v>
                </c:pt>
                <c:pt idx="77">
                  <c:v>-0.148586484956656</c:v>
                </c:pt>
                <c:pt idx="78">
                  <c:v>3.02435722370772</c:v>
                </c:pt>
                <c:pt idx="79">
                  <c:v>3.06602875249327</c:v>
                </c:pt>
                <c:pt idx="80">
                  <c:v>6.40499468932154</c:v>
                </c:pt>
                <c:pt idx="81">
                  <c:v>-4.8993566595195</c:v>
                </c:pt>
                <c:pt idx="82">
                  <c:v>-0.807821321254936</c:v>
                </c:pt>
                <c:pt idx="83">
                  <c:v>2.01622240558072</c:v>
                </c:pt>
                <c:pt idx="84">
                  <c:v>9.8815532574319</c:v>
                </c:pt>
                <c:pt idx="85">
                  <c:v>3.0006500545736</c:v>
                </c:pt>
                <c:pt idx="86">
                  <c:v>0.445740069115312</c:v>
                </c:pt>
                <c:pt idx="87">
                  <c:v>-1.97990561931657</c:v>
                </c:pt>
                <c:pt idx="88">
                  <c:v>-0.0370497215709271</c:v>
                </c:pt>
                <c:pt idx="89">
                  <c:v>-2.91420520914517</c:v>
                </c:pt>
                <c:pt idx="90">
                  <c:v>-2.21004815302072</c:v>
                </c:pt>
                <c:pt idx="91">
                  <c:v>4.62061268869835</c:v>
                </c:pt>
                <c:pt idx="92">
                  <c:v>-0.730883811785132</c:v>
                </c:pt>
                <c:pt idx="93">
                  <c:v>-0.224903626193116</c:v>
                </c:pt>
                <c:pt idx="94">
                  <c:v>-0.119573315507072</c:v>
                </c:pt>
                <c:pt idx="95">
                  <c:v>-1.51722159491823</c:v>
                </c:pt>
                <c:pt idx="96">
                  <c:v>-2.54321170478917</c:v>
                </c:pt>
                <c:pt idx="97">
                  <c:v>2.13578621629763</c:v>
                </c:pt>
                <c:pt idx="98">
                  <c:v>0.660073925973704</c:v>
                </c:pt>
                <c:pt idx="99">
                  <c:v>2.73795661867101</c:v>
                </c:pt>
                <c:pt idx="100">
                  <c:v>5.8683214685426</c:v>
                </c:pt>
                <c:pt idx="101">
                  <c:v>0.299796620299247</c:v>
                </c:pt>
                <c:pt idx="102">
                  <c:v>0.266122844040847</c:v>
                </c:pt>
                <c:pt idx="103">
                  <c:v>5.96072807208503</c:v>
                </c:pt>
                <c:pt idx="104">
                  <c:v>-3.46050067375094</c:v>
                </c:pt>
                <c:pt idx="105">
                  <c:v>-1.07753524992646</c:v>
                </c:pt>
                <c:pt idx="106">
                  <c:v>-4.28101670114208</c:v>
                </c:pt>
                <c:pt idx="107">
                  <c:v>2.63355967805916</c:v>
                </c:pt>
                <c:pt idx="108">
                  <c:v>-1.17062133769501</c:v>
                </c:pt>
                <c:pt idx="109">
                  <c:v>1.76501925151729</c:v>
                </c:pt>
                <c:pt idx="110">
                  <c:v>4.59948101286219</c:v>
                </c:pt>
                <c:pt idx="111">
                  <c:v>1.96838606357754</c:v>
                </c:pt>
                <c:pt idx="112">
                  <c:v>-1.16096340608462</c:v>
                </c:pt>
                <c:pt idx="113">
                  <c:v>4.46045382215916</c:v>
                </c:pt>
                <c:pt idx="114">
                  <c:v>5.38282991911589</c:v>
                </c:pt>
                <c:pt idx="115">
                  <c:v>8.22059238869705</c:v>
                </c:pt>
                <c:pt idx="116">
                  <c:v>-1.86499809784881</c:v>
                </c:pt>
                <c:pt idx="117">
                  <c:v>-0.790215815808372</c:v>
                </c:pt>
                <c:pt idx="118">
                  <c:v>1.24494837973258</c:v>
                </c:pt>
                <c:pt idx="119">
                  <c:v>-3.43519789308752</c:v>
                </c:pt>
                <c:pt idx="120">
                  <c:v>-1.37804444640642</c:v>
                </c:pt>
                <c:pt idx="121">
                  <c:v>0.957547847469018</c:v>
                </c:pt>
                <c:pt idx="122">
                  <c:v>4.12963237199996</c:v>
                </c:pt>
                <c:pt idx="123">
                  <c:v>0.615930165581529</c:v>
                </c:pt>
                <c:pt idx="124">
                  <c:v>0.294882144812297</c:v>
                </c:pt>
                <c:pt idx="125">
                  <c:v>-3.48884615546638</c:v>
                </c:pt>
                <c:pt idx="126">
                  <c:v>1.46055945360012</c:v>
                </c:pt>
                <c:pt idx="127">
                  <c:v>-0.126588625677666</c:v>
                </c:pt>
                <c:pt idx="128">
                  <c:v>-2.4899869655945</c:v>
                </c:pt>
                <c:pt idx="129">
                  <c:v>24.8779905859698</c:v>
                </c:pt>
                <c:pt idx="130">
                  <c:v>0.336508971011982</c:v>
                </c:pt>
                <c:pt idx="131">
                  <c:v>2.97557134369452</c:v>
                </c:pt>
                <c:pt idx="132">
                  <c:v>-2.65505115931643</c:v>
                </c:pt>
                <c:pt idx="133">
                  <c:v>0.287768730692438</c:v>
                </c:pt>
                <c:pt idx="134">
                  <c:v>4.51201624385473</c:v>
                </c:pt>
                <c:pt idx="135">
                  <c:v>-1.13267492363143</c:v>
                </c:pt>
                <c:pt idx="136">
                  <c:v>6.6939588308403</c:v>
                </c:pt>
                <c:pt idx="137">
                  <c:v>-0.376359102801776</c:v>
                </c:pt>
                <c:pt idx="138">
                  <c:v>-4.56961889732017</c:v>
                </c:pt>
                <c:pt idx="139">
                  <c:v>-1.73954365623084</c:v>
                </c:pt>
                <c:pt idx="140">
                  <c:v>0.278765224557963</c:v>
                </c:pt>
                <c:pt idx="141">
                  <c:v>1.37721688147875</c:v>
                </c:pt>
                <c:pt idx="142">
                  <c:v>1.63969063995808</c:v>
                </c:pt>
                <c:pt idx="143">
                  <c:v>22.5873118974903</c:v>
                </c:pt>
                <c:pt idx="144">
                  <c:v>-2.32575867663164</c:v>
                </c:pt>
                <c:pt idx="145">
                  <c:v>-4.86226016901551</c:v>
                </c:pt>
                <c:pt idx="146">
                  <c:v>0.186405011920851</c:v>
                </c:pt>
                <c:pt idx="147">
                  <c:v>-0.0958171651695086</c:v>
                </c:pt>
                <c:pt idx="148">
                  <c:v>0.520368387959005</c:v>
                </c:pt>
                <c:pt idx="149">
                  <c:v>-1.52491034884713</c:v>
                </c:pt>
                <c:pt idx="150">
                  <c:v>-1.15442620567141</c:v>
                </c:pt>
                <c:pt idx="151">
                  <c:v>0.374026767134749</c:v>
                </c:pt>
                <c:pt idx="152">
                  <c:v>31.8306264523938</c:v>
                </c:pt>
                <c:pt idx="153">
                  <c:v>-0.261527435023446</c:v>
                </c:pt>
                <c:pt idx="154">
                  <c:v>-4.34726230676031</c:v>
                </c:pt>
                <c:pt idx="155">
                  <c:v>1.51779441102529</c:v>
                </c:pt>
                <c:pt idx="156">
                  <c:v>-2.17476306154998</c:v>
                </c:pt>
                <c:pt idx="157">
                  <c:v>-1.97880096082985</c:v>
                </c:pt>
                <c:pt idx="158">
                  <c:v>-2.43901306641905</c:v>
                </c:pt>
                <c:pt idx="159">
                  <c:v>-1.11234875055515</c:v>
                </c:pt>
                <c:pt idx="160">
                  <c:v>0.569000408924898</c:v>
                </c:pt>
                <c:pt idx="161">
                  <c:v>1.1638803350119</c:v>
                </c:pt>
                <c:pt idx="162">
                  <c:v>-2.23873224275365</c:v>
                </c:pt>
                <c:pt idx="163">
                  <c:v>-1.35747989797219</c:v>
                </c:pt>
                <c:pt idx="164">
                  <c:v>-0.0304870626658156</c:v>
                </c:pt>
                <c:pt idx="165">
                  <c:v>-1.73501357678114</c:v>
                </c:pt>
                <c:pt idx="166">
                  <c:v>1.53464558310255</c:v>
                </c:pt>
                <c:pt idx="167">
                  <c:v>-1.06822107481881</c:v>
                </c:pt>
                <c:pt idx="168">
                  <c:v>-0.63591727515294</c:v>
                </c:pt>
                <c:pt idx="169">
                  <c:v>-2.82081096884552</c:v>
                </c:pt>
                <c:pt idx="170">
                  <c:v>7.09267798606677</c:v>
                </c:pt>
                <c:pt idx="171">
                  <c:v>-0.429037216490118</c:v>
                </c:pt>
                <c:pt idx="172">
                  <c:v>-2.90654057399416</c:v>
                </c:pt>
                <c:pt idx="173">
                  <c:v>-1.22453339644514</c:v>
                </c:pt>
                <c:pt idx="174">
                  <c:v>0.252219667950648</c:v>
                </c:pt>
                <c:pt idx="175">
                  <c:v>-0.687674606084151</c:v>
                </c:pt>
                <c:pt idx="176">
                  <c:v>0.0991304587159938</c:v>
                </c:pt>
                <c:pt idx="177">
                  <c:v>0.973030592726381</c:v>
                </c:pt>
                <c:pt idx="178">
                  <c:v>1.92866387741956</c:v>
                </c:pt>
                <c:pt idx="179">
                  <c:v>-3.53517471107364</c:v>
                </c:pt>
                <c:pt idx="180">
                  <c:v>-1.51416295469035</c:v>
                </c:pt>
                <c:pt idx="181">
                  <c:v>-0.285295809248133</c:v>
                </c:pt>
                <c:pt idx="182">
                  <c:v>1.58038707439951</c:v>
                </c:pt>
                <c:pt idx="183">
                  <c:v>-2.18932208517897</c:v>
                </c:pt>
                <c:pt idx="184">
                  <c:v>-0.85980243471816</c:v>
                </c:pt>
                <c:pt idx="185">
                  <c:v>-2.6650930652177</c:v>
                </c:pt>
                <c:pt idx="186">
                  <c:v>-3.21875951424573</c:v>
                </c:pt>
                <c:pt idx="187">
                  <c:v>-1.86606016949316</c:v>
                </c:pt>
                <c:pt idx="188">
                  <c:v>0.491366495945924</c:v>
                </c:pt>
                <c:pt idx="189">
                  <c:v>1.7613350203659</c:v>
                </c:pt>
                <c:pt idx="190">
                  <c:v>-0.915521047459308</c:v>
                </c:pt>
                <c:pt idx="191">
                  <c:v>1.86060608042376</c:v>
                </c:pt>
                <c:pt idx="192">
                  <c:v>7.98767140628667</c:v>
                </c:pt>
                <c:pt idx="193">
                  <c:v>1.23799633733653</c:v>
                </c:pt>
                <c:pt idx="194">
                  <c:v>8.02878206734372</c:v>
                </c:pt>
                <c:pt idx="195">
                  <c:v>-3.53819263538171</c:v>
                </c:pt>
                <c:pt idx="196">
                  <c:v>13.0465329427411</c:v>
                </c:pt>
                <c:pt idx="197">
                  <c:v>4.06146037139303</c:v>
                </c:pt>
                <c:pt idx="198">
                  <c:v>-2.1225039374176</c:v>
                </c:pt>
                <c:pt idx="199">
                  <c:v>-0.339061917245782</c:v>
                </c:pt>
                <c:pt idx="200">
                  <c:v>-3.00356271328487</c:v>
                </c:pt>
                <c:pt idx="201">
                  <c:v>-1.75888599998484</c:v>
                </c:pt>
                <c:pt idx="202">
                  <c:v>2.20924236994307</c:v>
                </c:pt>
                <c:pt idx="203">
                  <c:v>6.76122803293316</c:v>
                </c:pt>
                <c:pt idx="204">
                  <c:v>-1.73447516120526</c:v>
                </c:pt>
                <c:pt idx="205">
                  <c:v>2.1869724406999</c:v>
                </c:pt>
                <c:pt idx="206">
                  <c:v>0.313053701280555</c:v>
                </c:pt>
                <c:pt idx="207">
                  <c:v>-3.04487405116704</c:v>
                </c:pt>
                <c:pt idx="208">
                  <c:v>0.807267810955603</c:v>
                </c:pt>
                <c:pt idx="209">
                  <c:v>0.0345044028544006</c:v>
                </c:pt>
                <c:pt idx="210">
                  <c:v>-3.37267746475318</c:v>
                </c:pt>
                <c:pt idx="211">
                  <c:v>3.98010738895499</c:v>
                </c:pt>
                <c:pt idx="212">
                  <c:v>0.662448573499365</c:v>
                </c:pt>
                <c:pt idx="213">
                  <c:v>0.0378088489427171</c:v>
                </c:pt>
                <c:pt idx="214">
                  <c:v>0.848538927726899</c:v>
                </c:pt>
                <c:pt idx="215">
                  <c:v>-1.43596754150316</c:v>
                </c:pt>
                <c:pt idx="216">
                  <c:v>1.25424312052151</c:v>
                </c:pt>
                <c:pt idx="217">
                  <c:v>1.40954363858336</c:v>
                </c:pt>
                <c:pt idx="218">
                  <c:v>4.81489391843302</c:v>
                </c:pt>
                <c:pt idx="219">
                  <c:v>-2.78196864682973</c:v>
                </c:pt>
                <c:pt idx="220">
                  <c:v>6.72199211917207</c:v>
                </c:pt>
                <c:pt idx="221">
                  <c:v>5.71257756036794</c:v>
                </c:pt>
                <c:pt idx="222">
                  <c:v>-2.08181826058656</c:v>
                </c:pt>
                <c:pt idx="223">
                  <c:v>-3.13309053554021</c:v>
                </c:pt>
                <c:pt idx="224">
                  <c:v>-5.48215949955848</c:v>
                </c:pt>
                <c:pt idx="225">
                  <c:v>-1.25556577614576</c:v>
                </c:pt>
                <c:pt idx="226">
                  <c:v>-1.84046642680547</c:v>
                </c:pt>
                <c:pt idx="227">
                  <c:v>-1.42730751227737</c:v>
                </c:pt>
                <c:pt idx="228">
                  <c:v>11.4396695274981</c:v>
                </c:pt>
                <c:pt idx="229">
                  <c:v>3.42795796657989</c:v>
                </c:pt>
                <c:pt idx="230">
                  <c:v>-0.823519137386192</c:v>
                </c:pt>
                <c:pt idx="231">
                  <c:v>-0.507156060419323</c:v>
                </c:pt>
                <c:pt idx="232">
                  <c:v>-2.64740676416097</c:v>
                </c:pt>
                <c:pt idx="233">
                  <c:v>17.0631757769754</c:v>
                </c:pt>
                <c:pt idx="234">
                  <c:v>-3.25144089370247</c:v>
                </c:pt>
                <c:pt idx="235">
                  <c:v>-1.78783819946593</c:v>
                </c:pt>
                <c:pt idx="236">
                  <c:v>2.57220365467585</c:v>
                </c:pt>
                <c:pt idx="237">
                  <c:v>-6.5722476591618</c:v>
                </c:pt>
                <c:pt idx="238">
                  <c:v>0.536347052560227</c:v>
                </c:pt>
                <c:pt idx="239">
                  <c:v>-0.157240682011452</c:v>
                </c:pt>
                <c:pt idx="240">
                  <c:v>-5.11520987298158</c:v>
                </c:pt>
                <c:pt idx="241">
                  <c:v>-1.29590555213592</c:v>
                </c:pt>
                <c:pt idx="242">
                  <c:v>4.24568897469529</c:v>
                </c:pt>
                <c:pt idx="243">
                  <c:v>-1.7055651785325</c:v>
                </c:pt>
                <c:pt idx="244">
                  <c:v>5.32009003204696</c:v>
                </c:pt>
                <c:pt idx="245">
                  <c:v>-0.638612920732912</c:v>
                </c:pt>
                <c:pt idx="246">
                  <c:v>1.17000834122837</c:v>
                </c:pt>
                <c:pt idx="247">
                  <c:v>-2.82323756353602</c:v>
                </c:pt>
                <c:pt idx="248">
                  <c:v>1.79431274991741</c:v>
                </c:pt>
                <c:pt idx="249">
                  <c:v>0.0977887784498872</c:v>
                </c:pt>
                <c:pt idx="250">
                  <c:v>-1.73980574564481</c:v>
                </c:pt>
                <c:pt idx="251">
                  <c:v>0.455174059733483</c:v>
                </c:pt>
                <c:pt idx="252">
                  <c:v>0.403453347170842</c:v>
                </c:pt>
                <c:pt idx="253">
                  <c:v>-5.69307991611366</c:v>
                </c:pt>
                <c:pt idx="254">
                  <c:v>-3.6509615246649</c:v>
                </c:pt>
                <c:pt idx="255">
                  <c:v>-9.03980223086651</c:v>
                </c:pt>
                <c:pt idx="256">
                  <c:v>-4.45088456636976</c:v>
                </c:pt>
                <c:pt idx="257">
                  <c:v>-4.69094565844037</c:v>
                </c:pt>
                <c:pt idx="258">
                  <c:v>0.440681123962428</c:v>
                </c:pt>
                <c:pt idx="259">
                  <c:v>6.53802431423748</c:v>
                </c:pt>
                <c:pt idx="260">
                  <c:v>7.35879195320739</c:v>
                </c:pt>
                <c:pt idx="261">
                  <c:v>3.39893963838333</c:v>
                </c:pt>
                <c:pt idx="262">
                  <c:v>3.13939954162236</c:v>
                </c:pt>
                <c:pt idx="263">
                  <c:v>11.9368184113582</c:v>
                </c:pt>
                <c:pt idx="264">
                  <c:v>0.460345528916703</c:v>
                </c:pt>
                <c:pt idx="265">
                  <c:v>13.4371599675256</c:v>
                </c:pt>
                <c:pt idx="266">
                  <c:v>-3.10625111346764</c:v>
                </c:pt>
                <c:pt idx="267">
                  <c:v>1.77089141435474</c:v>
                </c:pt>
                <c:pt idx="268">
                  <c:v>90.7438330322761</c:v>
                </c:pt>
                <c:pt idx="269">
                  <c:v>4.280724581422</c:v>
                </c:pt>
                <c:pt idx="270">
                  <c:v>6.22101592837799</c:v>
                </c:pt>
                <c:pt idx="271">
                  <c:v>2.84561284037465</c:v>
                </c:pt>
                <c:pt idx="272">
                  <c:v>2.84251071445177</c:v>
                </c:pt>
                <c:pt idx="273">
                  <c:v>0.449853108911848</c:v>
                </c:pt>
                <c:pt idx="274">
                  <c:v>-0.288969373138061</c:v>
                </c:pt>
                <c:pt idx="275">
                  <c:v>-0.113254946701773</c:v>
                </c:pt>
                <c:pt idx="276">
                  <c:v>24.4444878210844</c:v>
                </c:pt>
                <c:pt idx="277">
                  <c:v>-2.02238971897179</c:v>
                </c:pt>
                <c:pt idx="278">
                  <c:v>0.865571668643392</c:v>
                </c:pt>
                <c:pt idx="279">
                  <c:v>-2.59324600967273</c:v>
                </c:pt>
                <c:pt idx="280">
                  <c:v>0.688790632336808</c:v>
                </c:pt>
                <c:pt idx="281">
                  <c:v>-1.27888295793974</c:v>
                </c:pt>
                <c:pt idx="282">
                  <c:v>4.32275411388781</c:v>
                </c:pt>
                <c:pt idx="283">
                  <c:v>63.8352738429357</c:v>
                </c:pt>
                <c:pt idx="284">
                  <c:v>2.06281871831574</c:v>
                </c:pt>
                <c:pt idx="285">
                  <c:v>2.64818853201839</c:v>
                </c:pt>
                <c:pt idx="286">
                  <c:v>-0.8009916874502</c:v>
                </c:pt>
                <c:pt idx="287">
                  <c:v>-5.64655358060051</c:v>
                </c:pt>
                <c:pt idx="288">
                  <c:v>-7.00659477110905</c:v>
                </c:pt>
                <c:pt idx="289">
                  <c:v>0.498845902419323</c:v>
                </c:pt>
                <c:pt idx="290">
                  <c:v>16.8233301562321</c:v>
                </c:pt>
                <c:pt idx="291">
                  <c:v>-0.577745619639062</c:v>
                </c:pt>
                <c:pt idx="292">
                  <c:v>-1.32016466986183</c:v>
                </c:pt>
                <c:pt idx="293">
                  <c:v>1.64455108570098</c:v>
                </c:pt>
                <c:pt idx="294">
                  <c:v>0.0695589820990863</c:v>
                </c:pt>
                <c:pt idx="295">
                  <c:v>-1.71047879693201</c:v>
                </c:pt>
                <c:pt idx="296">
                  <c:v>2.9855768432227</c:v>
                </c:pt>
                <c:pt idx="297">
                  <c:v>3.78352533415879</c:v>
                </c:pt>
                <c:pt idx="298">
                  <c:v>3.44071786328989</c:v>
                </c:pt>
                <c:pt idx="299">
                  <c:v>1.86359721415116</c:v>
                </c:pt>
                <c:pt idx="300">
                  <c:v>-0.447541045775845</c:v>
                </c:pt>
                <c:pt idx="301">
                  <c:v>-3.04996917787478</c:v>
                </c:pt>
                <c:pt idx="302">
                  <c:v>17.5855413811022</c:v>
                </c:pt>
                <c:pt idx="303">
                  <c:v>-3.96278313793429</c:v>
                </c:pt>
                <c:pt idx="304">
                  <c:v>-0.306872814348779</c:v>
                </c:pt>
                <c:pt idx="305">
                  <c:v>2.27704385275209</c:v>
                </c:pt>
                <c:pt idx="306">
                  <c:v>-2.6024776019386</c:v>
                </c:pt>
                <c:pt idx="307">
                  <c:v>-1.6208644620951</c:v>
                </c:pt>
                <c:pt idx="308">
                  <c:v>2.1796641059479</c:v>
                </c:pt>
                <c:pt idx="309">
                  <c:v>-0.285770439743803</c:v>
                </c:pt>
                <c:pt idx="310">
                  <c:v>3.34195020355792</c:v>
                </c:pt>
                <c:pt idx="311">
                  <c:v>-1.45057958315663</c:v>
                </c:pt>
                <c:pt idx="312">
                  <c:v>2.4741257869448</c:v>
                </c:pt>
                <c:pt idx="313">
                  <c:v>12.1449277120768</c:v>
                </c:pt>
                <c:pt idx="314">
                  <c:v>4.41399721715503</c:v>
                </c:pt>
                <c:pt idx="315">
                  <c:v>1.2386655221614</c:v>
                </c:pt>
                <c:pt idx="316">
                  <c:v>0.84386876968485</c:v>
                </c:pt>
                <c:pt idx="317">
                  <c:v>0.594399982868318</c:v>
                </c:pt>
                <c:pt idx="318">
                  <c:v>1.60683827670772</c:v>
                </c:pt>
                <c:pt idx="319">
                  <c:v>-3.03940541086628</c:v>
                </c:pt>
                <c:pt idx="320">
                  <c:v>-3.87414643933094</c:v>
                </c:pt>
                <c:pt idx="321">
                  <c:v>0.427140856557038</c:v>
                </c:pt>
                <c:pt idx="322">
                  <c:v>-1.81513516990187</c:v>
                </c:pt>
                <c:pt idx="323">
                  <c:v>-1.41505906930618</c:v>
                </c:pt>
                <c:pt idx="324">
                  <c:v>0.170915964026682</c:v>
                </c:pt>
                <c:pt idx="325">
                  <c:v>-2.86816079522346</c:v>
                </c:pt>
                <c:pt idx="326">
                  <c:v>-3.05614060705577</c:v>
                </c:pt>
                <c:pt idx="327">
                  <c:v>-1.7398136395351</c:v>
                </c:pt>
                <c:pt idx="328">
                  <c:v>-3.69639410807135</c:v>
                </c:pt>
                <c:pt idx="329">
                  <c:v>20.5168085936373</c:v>
                </c:pt>
                <c:pt idx="330">
                  <c:v>-0.548189761660991</c:v>
                </c:pt>
                <c:pt idx="331">
                  <c:v>-0.336388427114151</c:v>
                </c:pt>
                <c:pt idx="332">
                  <c:v>-2.45975978458186</c:v>
                </c:pt>
                <c:pt idx="333">
                  <c:v>-3.91569506065687</c:v>
                </c:pt>
                <c:pt idx="334">
                  <c:v>0.909584173380621</c:v>
                </c:pt>
                <c:pt idx="335">
                  <c:v>-0.478218665297126</c:v>
                </c:pt>
                <c:pt idx="336">
                  <c:v>4.49243396067621</c:v>
                </c:pt>
                <c:pt idx="337">
                  <c:v>0.554757546664577</c:v>
                </c:pt>
                <c:pt idx="338">
                  <c:v>12.7739922748019</c:v>
                </c:pt>
                <c:pt idx="339">
                  <c:v>1.94514548575301</c:v>
                </c:pt>
                <c:pt idx="340">
                  <c:v>1.17813497647961</c:v>
                </c:pt>
                <c:pt idx="341">
                  <c:v>-0.820696286729936</c:v>
                </c:pt>
                <c:pt idx="342">
                  <c:v>2.8119243083652</c:v>
                </c:pt>
                <c:pt idx="343">
                  <c:v>-0.630786727103519</c:v>
                </c:pt>
                <c:pt idx="344">
                  <c:v>3.26881604896388</c:v>
                </c:pt>
                <c:pt idx="345">
                  <c:v>-0.832713721160189</c:v>
                </c:pt>
                <c:pt idx="346">
                  <c:v>20.4864274866118</c:v>
                </c:pt>
                <c:pt idx="347">
                  <c:v>-1.14395648209691</c:v>
                </c:pt>
                <c:pt idx="348">
                  <c:v>-3.44523190731746</c:v>
                </c:pt>
                <c:pt idx="349">
                  <c:v>0.620754349943132</c:v>
                </c:pt>
                <c:pt idx="350">
                  <c:v>66.6045291757781</c:v>
                </c:pt>
                <c:pt idx="351">
                  <c:v>-1.90195122754915</c:v>
                </c:pt>
                <c:pt idx="352">
                  <c:v>15.3526211113409</c:v>
                </c:pt>
                <c:pt idx="353">
                  <c:v>-0.500193130684471</c:v>
                </c:pt>
                <c:pt idx="354">
                  <c:v>3.25930827276038</c:v>
                </c:pt>
                <c:pt idx="355">
                  <c:v>-0.00978634121822708</c:v>
                </c:pt>
                <c:pt idx="356">
                  <c:v>-1.34050870376585</c:v>
                </c:pt>
                <c:pt idx="357">
                  <c:v>0.214757810933239</c:v>
                </c:pt>
                <c:pt idx="358">
                  <c:v>2.72019926678327</c:v>
                </c:pt>
                <c:pt idx="359">
                  <c:v>5.43957234521073</c:v>
                </c:pt>
                <c:pt idx="360">
                  <c:v>3.32192502595081</c:v>
                </c:pt>
                <c:pt idx="361">
                  <c:v>0.046880843543132</c:v>
                </c:pt>
                <c:pt idx="362">
                  <c:v>-0.667891386972788</c:v>
                </c:pt>
                <c:pt idx="363">
                  <c:v>11.0969341837048</c:v>
                </c:pt>
                <c:pt idx="364">
                  <c:v>0.308992510355447</c:v>
                </c:pt>
                <c:pt idx="365">
                  <c:v>49.1544982558461</c:v>
                </c:pt>
                <c:pt idx="366">
                  <c:v>3.84908976529965</c:v>
                </c:pt>
                <c:pt idx="367">
                  <c:v>-1.71220075387236</c:v>
                </c:pt>
                <c:pt idx="368">
                  <c:v>-3.10635200966593</c:v>
                </c:pt>
                <c:pt idx="369">
                  <c:v>1.9560238257068</c:v>
                </c:pt>
                <c:pt idx="370">
                  <c:v>1.41252888075684</c:v>
                </c:pt>
                <c:pt idx="371">
                  <c:v>-0.185679062903644</c:v>
                </c:pt>
                <c:pt idx="372">
                  <c:v>-2.26614523798692</c:v>
                </c:pt>
                <c:pt idx="373">
                  <c:v>1.5842420758951</c:v>
                </c:pt>
                <c:pt idx="374">
                  <c:v>2.42061737163546</c:v>
                </c:pt>
                <c:pt idx="375">
                  <c:v>-0.650417906570999</c:v>
                </c:pt>
                <c:pt idx="376">
                  <c:v>-2.27367289015101</c:v>
                </c:pt>
                <c:pt idx="377">
                  <c:v>-1.90392465426718</c:v>
                </c:pt>
                <c:pt idx="378">
                  <c:v>0.129044559083967</c:v>
                </c:pt>
                <c:pt idx="379">
                  <c:v>3.6296768766914</c:v>
                </c:pt>
                <c:pt idx="380">
                  <c:v>-2.68573618254438</c:v>
                </c:pt>
                <c:pt idx="381">
                  <c:v>7.76389498747927</c:v>
                </c:pt>
                <c:pt idx="382">
                  <c:v>1.70534363737334</c:v>
                </c:pt>
                <c:pt idx="383">
                  <c:v>0.298382913978621</c:v>
                </c:pt>
                <c:pt idx="384">
                  <c:v>7.33749141232567</c:v>
                </c:pt>
                <c:pt idx="385">
                  <c:v>0.666769414310521</c:v>
                </c:pt>
                <c:pt idx="386">
                  <c:v>4.52510649659768</c:v>
                </c:pt>
                <c:pt idx="387">
                  <c:v>-2.80234494498847</c:v>
                </c:pt>
                <c:pt idx="388">
                  <c:v>0.562800644719978</c:v>
                </c:pt>
                <c:pt idx="389">
                  <c:v>7.55447745081372</c:v>
                </c:pt>
                <c:pt idx="390">
                  <c:v>1.86740266935037</c:v>
                </c:pt>
                <c:pt idx="391">
                  <c:v>2.68481588187823</c:v>
                </c:pt>
                <c:pt idx="392">
                  <c:v>-2.47562695498795</c:v>
                </c:pt>
                <c:pt idx="393">
                  <c:v>-1.36224342571268</c:v>
                </c:pt>
                <c:pt idx="394">
                  <c:v>-0.77735381243826</c:v>
                </c:pt>
                <c:pt idx="395">
                  <c:v>-1.43499120934272</c:v>
                </c:pt>
                <c:pt idx="396">
                  <c:v>-1.5389159993957</c:v>
                </c:pt>
                <c:pt idx="397">
                  <c:v>-1.09662436766051</c:v>
                </c:pt>
                <c:pt idx="398">
                  <c:v>-1.54661178899494</c:v>
                </c:pt>
                <c:pt idx="399">
                  <c:v>-1.52208917278691</c:v>
                </c:pt>
                <c:pt idx="400">
                  <c:v>0.592671343143755</c:v>
                </c:pt>
                <c:pt idx="401">
                  <c:v>3.14009478629718</c:v>
                </c:pt>
                <c:pt idx="402">
                  <c:v>1.97312413477353</c:v>
                </c:pt>
                <c:pt idx="403">
                  <c:v>0.133636860003453</c:v>
                </c:pt>
                <c:pt idx="404">
                  <c:v>-4.16519411107554</c:v>
                </c:pt>
                <c:pt idx="405">
                  <c:v>5.98708236305295</c:v>
                </c:pt>
                <c:pt idx="406">
                  <c:v>0.795962775624474</c:v>
                </c:pt>
                <c:pt idx="407">
                  <c:v>2.17155648197875</c:v>
                </c:pt>
                <c:pt idx="408">
                  <c:v>2.84064263003937</c:v>
                </c:pt>
                <c:pt idx="409">
                  <c:v>4.04738934381228</c:v>
                </c:pt>
                <c:pt idx="410">
                  <c:v>9.73611046087914</c:v>
                </c:pt>
                <c:pt idx="411">
                  <c:v>3.71610356197867</c:v>
                </c:pt>
                <c:pt idx="412">
                  <c:v>-3.04619789726535</c:v>
                </c:pt>
                <c:pt idx="413">
                  <c:v>-1.07510988870968</c:v>
                </c:pt>
                <c:pt idx="414">
                  <c:v>2.14937632843109</c:v>
                </c:pt>
                <c:pt idx="415">
                  <c:v>-2.03069308593287</c:v>
                </c:pt>
                <c:pt idx="416">
                  <c:v>2.54448800945036</c:v>
                </c:pt>
                <c:pt idx="417">
                  <c:v>2.91705157981855</c:v>
                </c:pt>
                <c:pt idx="418">
                  <c:v>-0.267498720263042</c:v>
                </c:pt>
                <c:pt idx="419">
                  <c:v>0.785656120991421</c:v>
                </c:pt>
                <c:pt idx="420">
                  <c:v>-1.79260502770379</c:v>
                </c:pt>
                <c:pt idx="421">
                  <c:v>-2.02014280369884</c:v>
                </c:pt>
                <c:pt idx="422">
                  <c:v>21.5578983043362</c:v>
                </c:pt>
                <c:pt idx="423">
                  <c:v>0.951111134532258</c:v>
                </c:pt>
                <c:pt idx="424">
                  <c:v>-1.06622875819084</c:v>
                </c:pt>
                <c:pt idx="425">
                  <c:v>-2.73994479055634</c:v>
                </c:pt>
                <c:pt idx="426">
                  <c:v>1.96704768986224</c:v>
                </c:pt>
                <c:pt idx="427">
                  <c:v>-18.2132133934777</c:v>
                </c:pt>
                <c:pt idx="428">
                  <c:v>0.501701893113427</c:v>
                </c:pt>
                <c:pt idx="429">
                  <c:v>-2.9850049363698</c:v>
                </c:pt>
                <c:pt idx="430">
                  <c:v>-0.692177133082163</c:v>
                </c:pt>
                <c:pt idx="431">
                  <c:v>1.25884648914416</c:v>
                </c:pt>
                <c:pt idx="432">
                  <c:v>1.71856356765498</c:v>
                </c:pt>
                <c:pt idx="433">
                  <c:v>-1.49256197027451</c:v>
                </c:pt>
                <c:pt idx="434">
                  <c:v>0.997263937557493</c:v>
                </c:pt>
                <c:pt idx="435">
                  <c:v>7.46029884653662</c:v>
                </c:pt>
                <c:pt idx="436">
                  <c:v>-8.84019418416453</c:v>
                </c:pt>
                <c:pt idx="437">
                  <c:v>1.05257296784804</c:v>
                </c:pt>
                <c:pt idx="438">
                  <c:v>2.08824526017768</c:v>
                </c:pt>
                <c:pt idx="439">
                  <c:v>1.72775219860021</c:v>
                </c:pt>
                <c:pt idx="440">
                  <c:v>2.48308961787604</c:v>
                </c:pt>
                <c:pt idx="441">
                  <c:v>2.02567539018636</c:v>
                </c:pt>
                <c:pt idx="442">
                  <c:v>-1.73414825500015</c:v>
                </c:pt>
                <c:pt idx="443">
                  <c:v>-4.11270196783936</c:v>
                </c:pt>
                <c:pt idx="444">
                  <c:v>1.43591261195116</c:v>
                </c:pt>
                <c:pt idx="445">
                  <c:v>1.37693006629441</c:v>
                </c:pt>
                <c:pt idx="446">
                  <c:v>-0.61364222554872</c:v>
                </c:pt>
                <c:pt idx="447">
                  <c:v>13.5579895749634</c:v>
                </c:pt>
                <c:pt idx="448">
                  <c:v>4.06415877432903</c:v>
                </c:pt>
                <c:pt idx="449">
                  <c:v>-3.49504228764601</c:v>
                </c:pt>
                <c:pt idx="450">
                  <c:v>-3.73873358315104</c:v>
                </c:pt>
                <c:pt idx="451">
                  <c:v>3.85975081545036</c:v>
                </c:pt>
                <c:pt idx="452">
                  <c:v>4.03491013484618</c:v>
                </c:pt>
                <c:pt idx="453">
                  <c:v>34.1589141564567</c:v>
                </c:pt>
                <c:pt idx="454">
                  <c:v>6.71239523172678</c:v>
                </c:pt>
                <c:pt idx="455">
                  <c:v>0.195462405107697</c:v>
                </c:pt>
                <c:pt idx="456">
                  <c:v>-2.6204538321104</c:v>
                </c:pt>
                <c:pt idx="457">
                  <c:v>8.16957937495134</c:v>
                </c:pt>
                <c:pt idx="458">
                  <c:v>0.291074050507024</c:v>
                </c:pt>
                <c:pt idx="459">
                  <c:v>9.34062392205783</c:v>
                </c:pt>
                <c:pt idx="460">
                  <c:v>-2.08450859243703</c:v>
                </c:pt>
                <c:pt idx="461">
                  <c:v>11.5829876241832</c:v>
                </c:pt>
                <c:pt idx="462">
                  <c:v>2.23421693479633</c:v>
                </c:pt>
                <c:pt idx="463">
                  <c:v>-1.00317542707441</c:v>
                </c:pt>
                <c:pt idx="464">
                  <c:v>-3.0833399583751</c:v>
                </c:pt>
                <c:pt idx="465">
                  <c:v>-0.218137441612768</c:v>
                </c:pt>
                <c:pt idx="466">
                  <c:v>2.34027036539274</c:v>
                </c:pt>
                <c:pt idx="467">
                  <c:v>-1.1951486339193</c:v>
                </c:pt>
                <c:pt idx="468">
                  <c:v>-3.50764006141225</c:v>
                </c:pt>
                <c:pt idx="469">
                  <c:v>5.72033971231111</c:v>
                </c:pt>
                <c:pt idx="470">
                  <c:v>4.22843367193464</c:v>
                </c:pt>
                <c:pt idx="471">
                  <c:v>8.02275265156448</c:v>
                </c:pt>
                <c:pt idx="472">
                  <c:v>4.96398921603018</c:v>
                </c:pt>
                <c:pt idx="473">
                  <c:v>1.17769202385465</c:v>
                </c:pt>
                <c:pt idx="474">
                  <c:v>-0.128912976873012</c:v>
                </c:pt>
                <c:pt idx="475">
                  <c:v>-0.859810774347127</c:v>
                </c:pt>
                <c:pt idx="476">
                  <c:v>-1.27780986305607</c:v>
                </c:pt>
                <c:pt idx="477">
                  <c:v>15.0315137379178</c:v>
                </c:pt>
                <c:pt idx="478">
                  <c:v>-0.54000071922526</c:v>
                </c:pt>
                <c:pt idx="479">
                  <c:v>-0.316967966853696</c:v>
                </c:pt>
                <c:pt idx="480">
                  <c:v>-2.9411790530421</c:v>
                </c:pt>
                <c:pt idx="481">
                  <c:v>2.7440101463389</c:v>
                </c:pt>
                <c:pt idx="482">
                  <c:v>-1.58153470720491</c:v>
                </c:pt>
                <c:pt idx="483">
                  <c:v>-0.96694682775418</c:v>
                </c:pt>
                <c:pt idx="484">
                  <c:v>4.11148706712624</c:v>
                </c:pt>
                <c:pt idx="485">
                  <c:v>1.2707599500817</c:v>
                </c:pt>
                <c:pt idx="486">
                  <c:v>-0.465345446832867</c:v>
                </c:pt>
                <c:pt idx="487">
                  <c:v>1.85287431196806</c:v>
                </c:pt>
                <c:pt idx="488">
                  <c:v>3.8529509013893</c:v>
                </c:pt>
                <c:pt idx="489">
                  <c:v>47.8825824960845</c:v>
                </c:pt>
                <c:pt idx="490">
                  <c:v>-0.444351318100924</c:v>
                </c:pt>
                <c:pt idx="491">
                  <c:v>5.96279035295805</c:v>
                </c:pt>
                <c:pt idx="492">
                  <c:v>-4.76999824281483</c:v>
                </c:pt>
                <c:pt idx="493">
                  <c:v>1.94788112437668</c:v>
                </c:pt>
                <c:pt idx="494">
                  <c:v>6.1995449094488</c:v>
                </c:pt>
                <c:pt idx="495">
                  <c:v>-1.3767289854158</c:v>
                </c:pt>
                <c:pt idx="496">
                  <c:v>-0.622475332031478</c:v>
                </c:pt>
                <c:pt idx="497">
                  <c:v>-1.83153953811974</c:v>
                </c:pt>
                <c:pt idx="498">
                  <c:v>-1.36722059329908</c:v>
                </c:pt>
                <c:pt idx="499">
                  <c:v>-2.20394329892419</c:v>
                </c:pt>
                <c:pt idx="500">
                  <c:v>0.406768408134388</c:v>
                </c:pt>
                <c:pt idx="501">
                  <c:v>-1.45294835961986</c:v>
                </c:pt>
                <c:pt idx="502">
                  <c:v>3.30848839522414</c:v>
                </c:pt>
                <c:pt idx="503">
                  <c:v>2.16685851254395</c:v>
                </c:pt>
                <c:pt idx="504">
                  <c:v>-0.672092301890203</c:v>
                </c:pt>
                <c:pt idx="505">
                  <c:v>4.05443322520036</c:v>
                </c:pt>
                <c:pt idx="506">
                  <c:v>1.25795889463081</c:v>
                </c:pt>
                <c:pt idx="507">
                  <c:v>-2.28028573029109</c:v>
                </c:pt>
                <c:pt idx="508">
                  <c:v>4.9919089294742</c:v>
                </c:pt>
                <c:pt idx="509">
                  <c:v>-0.107895801216996</c:v>
                </c:pt>
                <c:pt idx="510">
                  <c:v>-3.75861294256776</c:v>
                </c:pt>
                <c:pt idx="511">
                  <c:v>2.97600273346914</c:v>
                </c:pt>
                <c:pt idx="512">
                  <c:v>-4.75162847940777</c:v>
                </c:pt>
                <c:pt idx="513">
                  <c:v>-1.29578464456369</c:v>
                </c:pt>
                <c:pt idx="514">
                  <c:v>1.78026453671493</c:v>
                </c:pt>
                <c:pt idx="515">
                  <c:v>5.28323814788007</c:v>
                </c:pt>
                <c:pt idx="516">
                  <c:v>2.50123338987236</c:v>
                </c:pt>
                <c:pt idx="517">
                  <c:v>-3.22381035610957</c:v>
                </c:pt>
                <c:pt idx="518">
                  <c:v>-3.53176113494057</c:v>
                </c:pt>
                <c:pt idx="519">
                  <c:v>0.790734948607703</c:v>
                </c:pt>
                <c:pt idx="520">
                  <c:v>4.86766175685056</c:v>
                </c:pt>
                <c:pt idx="521">
                  <c:v>1.64576415315552</c:v>
                </c:pt>
                <c:pt idx="522">
                  <c:v>1.86822267618506</c:v>
                </c:pt>
                <c:pt idx="523">
                  <c:v>-0.199019066539563</c:v>
                </c:pt>
                <c:pt idx="524">
                  <c:v>2.19027187624779</c:v>
                </c:pt>
                <c:pt idx="525">
                  <c:v>-1.07676399121406</c:v>
                </c:pt>
                <c:pt idx="526">
                  <c:v>-3.23872884449536</c:v>
                </c:pt>
                <c:pt idx="527">
                  <c:v>0.359969676989344</c:v>
                </c:pt>
                <c:pt idx="528">
                  <c:v>-1.2664907439954</c:v>
                </c:pt>
                <c:pt idx="529">
                  <c:v>1.88062374967635</c:v>
                </c:pt>
                <c:pt idx="530">
                  <c:v>2.04496042784127</c:v>
                </c:pt>
                <c:pt idx="531">
                  <c:v>-2.78960364775312</c:v>
                </c:pt>
                <c:pt idx="532">
                  <c:v>2.98792546778198</c:v>
                </c:pt>
                <c:pt idx="533">
                  <c:v>-4.15571148844348</c:v>
                </c:pt>
                <c:pt idx="534">
                  <c:v>-4.71699068365809</c:v>
                </c:pt>
                <c:pt idx="535">
                  <c:v>8.59993795221912</c:v>
                </c:pt>
                <c:pt idx="536">
                  <c:v>0.539571104986706</c:v>
                </c:pt>
                <c:pt idx="537">
                  <c:v>2.83779343525849</c:v>
                </c:pt>
                <c:pt idx="538">
                  <c:v>-4.58681087512988</c:v>
                </c:pt>
                <c:pt idx="539">
                  <c:v>-4.68114232371283</c:v>
                </c:pt>
                <c:pt idx="540">
                  <c:v>0.374594296195964</c:v>
                </c:pt>
                <c:pt idx="541">
                  <c:v>0.0665714208245909</c:v>
                </c:pt>
                <c:pt idx="542">
                  <c:v>-2.05407577766781</c:v>
                </c:pt>
                <c:pt idx="543">
                  <c:v>-5.52934726149062</c:v>
                </c:pt>
                <c:pt idx="544">
                  <c:v>-0.447169404022884</c:v>
                </c:pt>
                <c:pt idx="545">
                  <c:v>4.20413603949002</c:v>
                </c:pt>
                <c:pt idx="546">
                  <c:v>-3.37486567065775</c:v>
                </c:pt>
                <c:pt idx="547">
                  <c:v>2.84900519510124</c:v>
                </c:pt>
                <c:pt idx="548">
                  <c:v>-3.05294900668025</c:v>
                </c:pt>
                <c:pt idx="549">
                  <c:v>0.80389665980278</c:v>
                </c:pt>
                <c:pt idx="550">
                  <c:v>-1.66289186512095</c:v>
                </c:pt>
                <c:pt idx="551">
                  <c:v>-3.64880165995901</c:v>
                </c:pt>
                <c:pt idx="552">
                  <c:v>0.0197248787867999</c:v>
                </c:pt>
                <c:pt idx="553">
                  <c:v>2.61979977991706</c:v>
                </c:pt>
                <c:pt idx="554">
                  <c:v>24.1360786489026</c:v>
                </c:pt>
                <c:pt idx="555">
                  <c:v>1.68979679019975</c:v>
                </c:pt>
                <c:pt idx="556">
                  <c:v>17.9824653378625</c:v>
                </c:pt>
                <c:pt idx="557">
                  <c:v>-0.588444869846876</c:v>
                </c:pt>
                <c:pt idx="558">
                  <c:v>5.02566154251411</c:v>
                </c:pt>
                <c:pt idx="559">
                  <c:v>-3.2378533456441</c:v>
                </c:pt>
                <c:pt idx="560">
                  <c:v>-4.79640600838573</c:v>
                </c:pt>
                <c:pt idx="561">
                  <c:v>2.46664182596346</c:v>
                </c:pt>
                <c:pt idx="562">
                  <c:v>-2.03097023797106</c:v>
                </c:pt>
                <c:pt idx="563">
                  <c:v>-6.8021884629901</c:v>
                </c:pt>
                <c:pt idx="564">
                  <c:v>-0.50938372824573</c:v>
                </c:pt>
                <c:pt idx="565">
                  <c:v>1.48464140316715</c:v>
                </c:pt>
                <c:pt idx="566">
                  <c:v>-3.76064357269003</c:v>
                </c:pt>
                <c:pt idx="567">
                  <c:v>-1.46794578373252</c:v>
                </c:pt>
                <c:pt idx="568">
                  <c:v>-2.44408162486149</c:v>
                </c:pt>
                <c:pt idx="569">
                  <c:v>5.07769767461981</c:v>
                </c:pt>
                <c:pt idx="570">
                  <c:v>-1.21619131943259</c:v>
                </c:pt>
                <c:pt idx="571">
                  <c:v>0.778072952687946</c:v>
                </c:pt>
                <c:pt idx="572">
                  <c:v>-0.835072473376723</c:v>
                </c:pt>
                <c:pt idx="573">
                  <c:v>0.493714583551235</c:v>
                </c:pt>
                <c:pt idx="574">
                  <c:v>-2.6630972829729</c:v>
                </c:pt>
                <c:pt idx="575">
                  <c:v>0.712628463114109</c:v>
                </c:pt>
                <c:pt idx="576">
                  <c:v>-1.23959817966437</c:v>
                </c:pt>
                <c:pt idx="577">
                  <c:v>32.6530715859619</c:v>
                </c:pt>
                <c:pt idx="578">
                  <c:v>1.33174997103885</c:v>
                </c:pt>
                <c:pt idx="579">
                  <c:v>0.860362617289404</c:v>
                </c:pt>
                <c:pt idx="580">
                  <c:v>-1.14053685736328</c:v>
                </c:pt>
                <c:pt idx="581">
                  <c:v>4.0458376530036</c:v>
                </c:pt>
                <c:pt idx="582">
                  <c:v>-11.0263786034411</c:v>
                </c:pt>
                <c:pt idx="583">
                  <c:v>0.276303870019582</c:v>
                </c:pt>
                <c:pt idx="584">
                  <c:v>0.603329038507339</c:v>
                </c:pt>
                <c:pt idx="585">
                  <c:v>0.590897505648476</c:v>
                </c:pt>
                <c:pt idx="586">
                  <c:v>5.55439080232922</c:v>
                </c:pt>
                <c:pt idx="587">
                  <c:v>-3.58352264109327</c:v>
                </c:pt>
                <c:pt idx="588">
                  <c:v>-1.10271796095076</c:v>
                </c:pt>
                <c:pt idx="589">
                  <c:v>24.1509517678607</c:v>
                </c:pt>
                <c:pt idx="590">
                  <c:v>-2.58948952901489</c:v>
                </c:pt>
                <c:pt idx="591">
                  <c:v>-1.75083757942686</c:v>
                </c:pt>
                <c:pt idx="592">
                  <c:v>-0.387353016666648</c:v>
                </c:pt>
                <c:pt idx="593">
                  <c:v>5.34804240136954</c:v>
                </c:pt>
                <c:pt idx="594">
                  <c:v>-1.81623830426047</c:v>
                </c:pt>
                <c:pt idx="595">
                  <c:v>2.49788665655096</c:v>
                </c:pt>
                <c:pt idx="596">
                  <c:v>-2.82374289949403</c:v>
                </c:pt>
                <c:pt idx="597">
                  <c:v>2.17293502751802</c:v>
                </c:pt>
                <c:pt idx="598">
                  <c:v>2.25815965244242</c:v>
                </c:pt>
                <c:pt idx="599">
                  <c:v>2.55994480777</c:v>
                </c:pt>
                <c:pt idx="600">
                  <c:v>1.27941130411213</c:v>
                </c:pt>
                <c:pt idx="601">
                  <c:v>1.06140212873698</c:v>
                </c:pt>
                <c:pt idx="602">
                  <c:v>10.6527295080779</c:v>
                </c:pt>
                <c:pt idx="603">
                  <c:v>-0.119850957219439</c:v>
                </c:pt>
                <c:pt idx="607">
                  <c:v>3.31409242841793</c:v>
                </c:pt>
                <c:pt idx="608">
                  <c:v>9.07336275359118</c:v>
                </c:pt>
                <c:pt idx="609">
                  <c:v>-1.39065727376806</c:v>
                </c:pt>
                <c:pt idx="610">
                  <c:v>3.14148377746543</c:v>
                </c:pt>
                <c:pt idx="611">
                  <c:v>1.55725175789058</c:v>
                </c:pt>
                <c:pt idx="612">
                  <c:v>3.3517605648241</c:v>
                </c:pt>
                <c:pt idx="613">
                  <c:v>14.5928355320618</c:v>
                </c:pt>
                <c:pt idx="614">
                  <c:v>1.76236144430456</c:v>
                </c:pt>
                <c:pt idx="615">
                  <c:v>11.6226843720893</c:v>
                </c:pt>
                <c:pt idx="616">
                  <c:v>1.87267842628298</c:v>
                </c:pt>
                <c:pt idx="617">
                  <c:v>0.0578971677690117</c:v>
                </c:pt>
                <c:pt idx="618">
                  <c:v>-1.12073594984626</c:v>
                </c:pt>
                <c:pt idx="619">
                  <c:v>16.8115317965597</c:v>
                </c:pt>
                <c:pt idx="620">
                  <c:v>5.83233953162282</c:v>
                </c:pt>
                <c:pt idx="621">
                  <c:v>2.28627059751202</c:v>
                </c:pt>
                <c:pt idx="622">
                  <c:v>-5.01962907776089</c:v>
                </c:pt>
                <c:pt idx="623">
                  <c:v>5.86402753103956</c:v>
                </c:pt>
                <c:pt idx="624">
                  <c:v>-0.0895633825291098</c:v>
                </c:pt>
                <c:pt idx="625">
                  <c:v>1.35876618110909</c:v>
                </c:pt>
                <c:pt idx="626">
                  <c:v>0.420800792133365</c:v>
                </c:pt>
                <c:pt idx="627">
                  <c:v>-0.919432181698632</c:v>
                </c:pt>
                <c:pt idx="628">
                  <c:v>35.2128727432989</c:v>
                </c:pt>
                <c:pt idx="629">
                  <c:v>0.0170206997707858</c:v>
                </c:pt>
                <c:pt idx="630">
                  <c:v>25.6398776610344</c:v>
                </c:pt>
                <c:pt idx="631">
                  <c:v>2.81060632225974</c:v>
                </c:pt>
                <c:pt idx="632">
                  <c:v>18.5565209735408</c:v>
                </c:pt>
                <c:pt idx="633">
                  <c:v>-6.13784086145554</c:v>
                </c:pt>
                <c:pt idx="634">
                  <c:v>-3.3378115555117</c:v>
                </c:pt>
                <c:pt idx="635">
                  <c:v>9.6492128763461</c:v>
                </c:pt>
                <c:pt idx="636">
                  <c:v>-0.0872292907889083</c:v>
                </c:pt>
                <c:pt idx="637">
                  <c:v>0.544989945804565</c:v>
                </c:pt>
                <c:pt idx="638">
                  <c:v>-0.651243026920483</c:v>
                </c:pt>
                <c:pt idx="639">
                  <c:v>-1.17351987257324</c:v>
                </c:pt>
                <c:pt idx="640">
                  <c:v>1.95340698285156</c:v>
                </c:pt>
                <c:pt idx="641">
                  <c:v>-0.0750447134086194</c:v>
                </c:pt>
                <c:pt idx="643">
                  <c:v>2.03594232185874</c:v>
                </c:pt>
                <c:pt idx="644">
                  <c:v>6.20372316844849</c:v>
                </c:pt>
                <c:pt idx="645">
                  <c:v>7.83253857488567</c:v>
                </c:pt>
                <c:pt idx="646">
                  <c:v>1.06197008355922</c:v>
                </c:pt>
                <c:pt idx="647">
                  <c:v>-0.0186550408222193</c:v>
                </c:pt>
                <c:pt idx="648">
                  <c:v>-1.77431552935646</c:v>
                </c:pt>
                <c:pt idx="649">
                  <c:v>-1.02123401662474</c:v>
                </c:pt>
                <c:pt idx="650">
                  <c:v>0.598875799805475</c:v>
                </c:pt>
                <c:pt idx="651">
                  <c:v>-0.910949787223751</c:v>
                </c:pt>
                <c:pt idx="652">
                  <c:v>0.677100521310511</c:v>
                </c:pt>
                <c:pt idx="653">
                  <c:v>0.575383908471748</c:v>
                </c:pt>
                <c:pt idx="654">
                  <c:v>-2.10035112366448</c:v>
                </c:pt>
                <c:pt idx="655">
                  <c:v>-1.55970367609863</c:v>
                </c:pt>
                <c:pt idx="656">
                  <c:v>12.5862365524388</c:v>
                </c:pt>
                <c:pt idx="657">
                  <c:v>-2.76352333810107</c:v>
                </c:pt>
                <c:pt idx="658">
                  <c:v>0.0191939480391135</c:v>
                </c:pt>
                <c:pt idx="659">
                  <c:v>1.08612967430479</c:v>
                </c:pt>
                <c:pt idx="660">
                  <c:v>10.1302839451858</c:v>
                </c:pt>
                <c:pt idx="661">
                  <c:v>1.34742322606241</c:v>
                </c:pt>
                <c:pt idx="662">
                  <c:v>3.57730955186942</c:v>
                </c:pt>
                <c:pt idx="663">
                  <c:v>3.0703053309465</c:v>
                </c:pt>
                <c:pt idx="664">
                  <c:v>2.44649827255532</c:v>
                </c:pt>
                <c:pt idx="665">
                  <c:v>-6.08140859953741</c:v>
                </c:pt>
                <c:pt idx="666">
                  <c:v>-2.22610642060302</c:v>
                </c:pt>
                <c:pt idx="667">
                  <c:v>-0.292705235958675</c:v>
                </c:pt>
                <c:pt idx="668">
                  <c:v>-5.16352571619864</c:v>
                </c:pt>
                <c:pt idx="669">
                  <c:v>-2.07679609555166</c:v>
                </c:pt>
                <c:pt idx="670">
                  <c:v>11.6359161005224</c:v>
                </c:pt>
                <c:pt idx="671">
                  <c:v>-3.38540904545973</c:v>
                </c:pt>
                <c:pt idx="672">
                  <c:v>2.24930638310973</c:v>
                </c:pt>
                <c:pt idx="673">
                  <c:v>0.506360308988889</c:v>
                </c:pt>
                <c:pt idx="674">
                  <c:v>0.824450949282476</c:v>
                </c:pt>
                <c:pt idx="675">
                  <c:v>1.63275039825909</c:v>
                </c:pt>
                <c:pt idx="676">
                  <c:v>-0.306768547248407</c:v>
                </c:pt>
                <c:pt idx="677">
                  <c:v>-0.965492460885665</c:v>
                </c:pt>
                <c:pt idx="678">
                  <c:v>3.40501436692496</c:v>
                </c:pt>
                <c:pt idx="679">
                  <c:v>0.684988030546153</c:v>
                </c:pt>
                <c:pt idx="680">
                  <c:v>0.708377373424465</c:v>
                </c:pt>
                <c:pt idx="681">
                  <c:v>0.984393550936769</c:v>
                </c:pt>
                <c:pt idx="682">
                  <c:v>-1.30871898780596</c:v>
                </c:pt>
                <c:pt idx="683">
                  <c:v>-1.97547554090765</c:v>
                </c:pt>
                <c:pt idx="684">
                  <c:v>0.524101153677991</c:v>
                </c:pt>
                <c:pt idx="685">
                  <c:v>-0.284145571826667</c:v>
                </c:pt>
                <c:pt idx="686">
                  <c:v>0.954977514332017</c:v>
                </c:pt>
                <c:pt idx="687">
                  <c:v>-0.384891827639717</c:v>
                </c:pt>
                <c:pt idx="688">
                  <c:v>-2.68401761928409</c:v>
                </c:pt>
                <c:pt idx="689">
                  <c:v>-2.78605293334913</c:v>
                </c:pt>
                <c:pt idx="690">
                  <c:v>0.867347864585248</c:v>
                </c:pt>
                <c:pt idx="691">
                  <c:v>2.14768138586952</c:v>
                </c:pt>
                <c:pt idx="692">
                  <c:v>-0.653646720945673</c:v>
                </c:pt>
                <c:pt idx="693">
                  <c:v>0.315498368779181</c:v>
                </c:pt>
                <c:pt idx="694">
                  <c:v>-8.24130659116377</c:v>
                </c:pt>
                <c:pt idx="695">
                  <c:v>4.31147471915308</c:v>
                </c:pt>
                <c:pt idx="696">
                  <c:v>-0.570745081116973</c:v>
                </c:pt>
                <c:pt idx="697">
                  <c:v>-1.10564136781733</c:v>
                </c:pt>
                <c:pt idx="698">
                  <c:v>-3.21228169368334</c:v>
                </c:pt>
                <c:pt idx="699">
                  <c:v>7.31584029902111</c:v>
                </c:pt>
                <c:pt idx="700">
                  <c:v>-2.57323754487144</c:v>
                </c:pt>
                <c:pt idx="701">
                  <c:v>0.245953274581284</c:v>
                </c:pt>
                <c:pt idx="702">
                  <c:v>-2.2237124387057</c:v>
                </c:pt>
                <c:pt idx="703">
                  <c:v>2.44894340979868</c:v>
                </c:pt>
                <c:pt idx="704">
                  <c:v>1.32603317451923</c:v>
                </c:pt>
                <c:pt idx="705">
                  <c:v>-0.430575958711447</c:v>
                </c:pt>
                <c:pt idx="706">
                  <c:v>-0.13796147352638</c:v>
                </c:pt>
                <c:pt idx="707">
                  <c:v>0.827573765989893</c:v>
                </c:pt>
                <c:pt idx="708">
                  <c:v>-0.609784975107255</c:v>
                </c:pt>
                <c:pt idx="709">
                  <c:v>-5.14085234503431</c:v>
                </c:pt>
                <c:pt idx="710">
                  <c:v>5.01158348968555</c:v>
                </c:pt>
                <c:pt idx="711">
                  <c:v>2.25107647093287</c:v>
                </c:pt>
                <c:pt idx="712">
                  <c:v>3.17867231672372</c:v>
                </c:pt>
                <c:pt idx="713">
                  <c:v>-0.531162912905527</c:v>
                </c:pt>
                <c:pt idx="714">
                  <c:v>1.2152700535537</c:v>
                </c:pt>
                <c:pt idx="715">
                  <c:v>4.123180958088</c:v>
                </c:pt>
                <c:pt idx="716">
                  <c:v>6.12433060948104</c:v>
                </c:pt>
                <c:pt idx="717">
                  <c:v>-0.328014257419204</c:v>
                </c:pt>
                <c:pt idx="718">
                  <c:v>-4.44232220933129</c:v>
                </c:pt>
                <c:pt idx="719">
                  <c:v>7.72247573974616</c:v>
                </c:pt>
                <c:pt idx="720">
                  <c:v>-8.03501677691033</c:v>
                </c:pt>
                <c:pt idx="721">
                  <c:v>-2.14325953314158</c:v>
                </c:pt>
                <c:pt idx="722">
                  <c:v>-4.29915531558577</c:v>
                </c:pt>
                <c:pt idx="723">
                  <c:v>8.69815654097488</c:v>
                </c:pt>
                <c:pt idx="724">
                  <c:v>0.636821129449443</c:v>
                </c:pt>
                <c:pt idx="725">
                  <c:v>1.09558885949845</c:v>
                </c:pt>
                <c:pt idx="726">
                  <c:v>-3.88486545166067</c:v>
                </c:pt>
                <c:pt idx="727">
                  <c:v>13.3414940299863</c:v>
                </c:pt>
                <c:pt idx="728">
                  <c:v>-1.11497033929441</c:v>
                </c:pt>
                <c:pt idx="729">
                  <c:v>-0.75876553200364</c:v>
                </c:pt>
                <c:pt idx="730">
                  <c:v>-1.57899072614693</c:v>
                </c:pt>
                <c:pt idx="731">
                  <c:v>-0.652546636185088</c:v>
                </c:pt>
                <c:pt idx="732">
                  <c:v>10.8696445435503</c:v>
                </c:pt>
                <c:pt idx="733">
                  <c:v>-0.188919056190555</c:v>
                </c:pt>
                <c:pt idx="734">
                  <c:v>-0.709980250510459</c:v>
                </c:pt>
                <c:pt idx="735">
                  <c:v>13.4224038300213</c:v>
                </c:pt>
                <c:pt idx="736">
                  <c:v>-1.23989790918746</c:v>
                </c:pt>
                <c:pt idx="737">
                  <c:v>-0.759934934237471</c:v>
                </c:pt>
                <c:pt idx="738">
                  <c:v>-1.457164279511</c:v>
                </c:pt>
                <c:pt idx="739">
                  <c:v>-3.01852267440954</c:v>
                </c:pt>
                <c:pt idx="740">
                  <c:v>-1.79268263806165</c:v>
                </c:pt>
                <c:pt idx="741">
                  <c:v>0.464375903208232</c:v>
                </c:pt>
                <c:pt idx="742">
                  <c:v>-2.0409660604076</c:v>
                </c:pt>
              </c:numCache>
            </c:numRef>
          </c:xVal>
          <c:yVal>
            <c:numRef>
              <c:f>'Real Time Formula'!$W$2:$W$944</c:f>
              <c:numCache>
                <c:formatCode>General</c:formatCode>
                <c:ptCount val="943"/>
                <c:pt idx="0">
                  <c:v>-2.1061963371478</c:v>
                </c:pt>
                <c:pt idx="1">
                  <c:v>-2.15809805472126</c:v>
                </c:pt>
                <c:pt idx="2">
                  <c:v>3.29516790443286</c:v>
                </c:pt>
                <c:pt idx="3">
                  <c:v>-2.61800991474782</c:v>
                </c:pt>
                <c:pt idx="4">
                  <c:v>0.181218630311735</c:v>
                </c:pt>
                <c:pt idx="5">
                  <c:v>6.94150848579159</c:v>
                </c:pt>
                <c:pt idx="6">
                  <c:v>3.0513024076012</c:v>
                </c:pt>
                <c:pt idx="7">
                  <c:v>5.67426268086354</c:v>
                </c:pt>
                <c:pt idx="8">
                  <c:v>-0.986258853298008</c:v>
                </c:pt>
                <c:pt idx="9">
                  <c:v>-2.93785120166418</c:v>
                </c:pt>
                <c:pt idx="10">
                  <c:v>10.2461110775006</c:v>
                </c:pt>
                <c:pt idx="11">
                  <c:v>-0.10539282306422</c:v>
                </c:pt>
                <c:pt idx="12">
                  <c:v>48.1694947796548</c:v>
                </c:pt>
                <c:pt idx="13">
                  <c:v>-5.19617546499736</c:v>
                </c:pt>
                <c:pt idx="14">
                  <c:v>-1.62014814144445</c:v>
                </c:pt>
                <c:pt idx="15">
                  <c:v>-4.08725264274639</c:v>
                </c:pt>
                <c:pt idx="16">
                  <c:v>0.293310361956662</c:v>
                </c:pt>
                <c:pt idx="17">
                  <c:v>0.416903003228336</c:v>
                </c:pt>
                <c:pt idx="18">
                  <c:v>-0.914105287403915</c:v>
                </c:pt>
                <c:pt idx="19">
                  <c:v>0.744315508727407</c:v>
                </c:pt>
                <c:pt idx="20">
                  <c:v>-0.295918331915434</c:v>
                </c:pt>
                <c:pt idx="21">
                  <c:v>1.52628634256292</c:v>
                </c:pt>
                <c:pt idx="22">
                  <c:v>-0.376739534079833</c:v>
                </c:pt>
                <c:pt idx="23">
                  <c:v>0.574642466571362</c:v>
                </c:pt>
                <c:pt idx="24">
                  <c:v>1.63469583029556</c:v>
                </c:pt>
                <c:pt idx="25">
                  <c:v>2.16826290004756</c:v>
                </c:pt>
                <c:pt idx="26">
                  <c:v>5.33883125623751</c:v>
                </c:pt>
                <c:pt idx="27">
                  <c:v>4.75774926029456</c:v>
                </c:pt>
                <c:pt idx="28">
                  <c:v>-2.53226656337143</c:v>
                </c:pt>
                <c:pt idx="29">
                  <c:v>-5.02459035123091</c:v>
                </c:pt>
                <c:pt idx="30">
                  <c:v>-2.22568881970295</c:v>
                </c:pt>
                <c:pt idx="31">
                  <c:v>4.53633819739305</c:v>
                </c:pt>
                <c:pt idx="32">
                  <c:v>0.125276519523705</c:v>
                </c:pt>
                <c:pt idx="33">
                  <c:v>-1.44865753954719</c:v>
                </c:pt>
                <c:pt idx="34">
                  <c:v>0.306192810345333</c:v>
                </c:pt>
                <c:pt idx="35">
                  <c:v>7.31416376560303</c:v>
                </c:pt>
                <c:pt idx="36">
                  <c:v>1.83830791855883</c:v>
                </c:pt>
                <c:pt idx="37">
                  <c:v>0.496181734149896</c:v>
                </c:pt>
                <c:pt idx="38">
                  <c:v>2.28416629430402</c:v>
                </c:pt>
                <c:pt idx="39">
                  <c:v>-0.951763249543688</c:v>
                </c:pt>
                <c:pt idx="40">
                  <c:v>6.14289841009476</c:v>
                </c:pt>
                <c:pt idx="41">
                  <c:v>-0.429538952528349</c:v>
                </c:pt>
                <c:pt idx="42">
                  <c:v>5.55996096426856</c:v>
                </c:pt>
                <c:pt idx="43">
                  <c:v>2.82595540528099</c:v>
                </c:pt>
                <c:pt idx="44">
                  <c:v>5.82398148832073</c:v>
                </c:pt>
                <c:pt idx="45">
                  <c:v>-1.30914682142978</c:v>
                </c:pt>
                <c:pt idx="46">
                  <c:v>0.382922339337083</c:v>
                </c:pt>
                <c:pt idx="47">
                  <c:v>8.42679271138786</c:v>
                </c:pt>
                <c:pt idx="48">
                  <c:v>0.401382491041696</c:v>
                </c:pt>
                <c:pt idx="49">
                  <c:v>-0.423657107228063</c:v>
                </c:pt>
                <c:pt idx="50">
                  <c:v>38.6659233373779</c:v>
                </c:pt>
                <c:pt idx="51">
                  <c:v>-4.75475369755474</c:v>
                </c:pt>
                <c:pt idx="52">
                  <c:v>-3.70156078888095</c:v>
                </c:pt>
                <c:pt idx="53">
                  <c:v>31.5599335761304</c:v>
                </c:pt>
                <c:pt idx="54">
                  <c:v>0.393333825561401</c:v>
                </c:pt>
                <c:pt idx="55">
                  <c:v>-2.72186561817239</c:v>
                </c:pt>
                <c:pt idx="56">
                  <c:v>21.3553350592815</c:v>
                </c:pt>
                <c:pt idx="57">
                  <c:v>1.58108127568373</c:v>
                </c:pt>
                <c:pt idx="58">
                  <c:v>1.21535194509012</c:v>
                </c:pt>
                <c:pt idx="59">
                  <c:v>-1.43040883985751</c:v>
                </c:pt>
                <c:pt idx="60">
                  <c:v>0.471557863763099</c:v>
                </c:pt>
                <c:pt idx="61">
                  <c:v>-1.52768937875272</c:v>
                </c:pt>
                <c:pt idx="62">
                  <c:v>-1.91512216594289</c:v>
                </c:pt>
                <c:pt idx="63">
                  <c:v>-2.52613246142751</c:v>
                </c:pt>
                <c:pt idx="64">
                  <c:v>-15.4011378768864</c:v>
                </c:pt>
                <c:pt idx="65">
                  <c:v>-4.82609200696299</c:v>
                </c:pt>
                <c:pt idx="66">
                  <c:v>-6.53423485439205</c:v>
                </c:pt>
                <c:pt idx="67">
                  <c:v>-0.797179564544319</c:v>
                </c:pt>
                <c:pt idx="68">
                  <c:v>-0.99974144303941</c:v>
                </c:pt>
                <c:pt idx="69">
                  <c:v>-5.36267054048177</c:v>
                </c:pt>
                <c:pt idx="70">
                  <c:v>4.29572233259804</c:v>
                </c:pt>
                <c:pt idx="71">
                  <c:v>-3.63645112780587</c:v>
                </c:pt>
                <c:pt idx="72">
                  <c:v>9.31405204779213</c:v>
                </c:pt>
                <c:pt idx="73">
                  <c:v>5.68122950926936</c:v>
                </c:pt>
                <c:pt idx="74">
                  <c:v>0.90074867538054</c:v>
                </c:pt>
                <c:pt idx="75">
                  <c:v>1.02451975524708</c:v>
                </c:pt>
                <c:pt idx="76">
                  <c:v>24.6681857229278</c:v>
                </c:pt>
                <c:pt idx="77">
                  <c:v>-0.447987002266657</c:v>
                </c:pt>
                <c:pt idx="78">
                  <c:v>4.26171649438411</c:v>
                </c:pt>
                <c:pt idx="79">
                  <c:v>2.96249865980255</c:v>
                </c:pt>
                <c:pt idx="80">
                  <c:v>6.58571563810595</c:v>
                </c:pt>
                <c:pt idx="81">
                  <c:v>-4.09104782296035</c:v>
                </c:pt>
                <c:pt idx="82">
                  <c:v>-1.60783733977227</c:v>
                </c:pt>
                <c:pt idx="83">
                  <c:v>1.56126747052975</c:v>
                </c:pt>
                <c:pt idx="84">
                  <c:v>11.0466143312281</c:v>
                </c:pt>
                <c:pt idx="85">
                  <c:v>3.59771467339908</c:v>
                </c:pt>
                <c:pt idx="86">
                  <c:v>0.683835268782482</c:v>
                </c:pt>
                <c:pt idx="87">
                  <c:v>-1.50349333199155</c:v>
                </c:pt>
                <c:pt idx="88">
                  <c:v>-1.22710161956626</c:v>
                </c:pt>
                <c:pt idx="89">
                  <c:v>-3.75713541773203</c:v>
                </c:pt>
                <c:pt idx="90">
                  <c:v>-2.77040804976141</c:v>
                </c:pt>
                <c:pt idx="91">
                  <c:v>4.32804748324018</c:v>
                </c:pt>
                <c:pt idx="92">
                  <c:v>-1.01794753007764</c:v>
                </c:pt>
                <c:pt idx="93">
                  <c:v>-0.0674095035470774</c:v>
                </c:pt>
                <c:pt idx="94">
                  <c:v>0.382529837912934</c:v>
                </c:pt>
                <c:pt idx="95">
                  <c:v>-1.70971955646759</c:v>
                </c:pt>
                <c:pt idx="96">
                  <c:v>-1.0273926464078</c:v>
                </c:pt>
                <c:pt idx="97">
                  <c:v>2.60994980996426</c:v>
                </c:pt>
                <c:pt idx="98">
                  <c:v>1.57189579177143</c:v>
                </c:pt>
                <c:pt idx="99">
                  <c:v>3.01811595421164</c:v>
                </c:pt>
                <c:pt idx="100">
                  <c:v>7.06472864522911</c:v>
                </c:pt>
                <c:pt idx="101">
                  <c:v>-0.696209842335297</c:v>
                </c:pt>
                <c:pt idx="102">
                  <c:v>1.66049080025987</c:v>
                </c:pt>
                <c:pt idx="103">
                  <c:v>6.42014704470271</c:v>
                </c:pt>
                <c:pt idx="104">
                  <c:v>-3.55671747171178</c:v>
                </c:pt>
                <c:pt idx="105">
                  <c:v>-1.81222865315887</c:v>
                </c:pt>
                <c:pt idx="106">
                  <c:v>-5.17841224633445</c:v>
                </c:pt>
                <c:pt idx="107">
                  <c:v>3.59146053418191</c:v>
                </c:pt>
                <c:pt idx="108">
                  <c:v>-0.345883474259038</c:v>
                </c:pt>
                <c:pt idx="109">
                  <c:v>2.83293163642774</c:v>
                </c:pt>
                <c:pt idx="110">
                  <c:v>4.59239099745917</c:v>
                </c:pt>
                <c:pt idx="111">
                  <c:v>0.288474118232227</c:v>
                </c:pt>
                <c:pt idx="112">
                  <c:v>-1.45972175050959</c:v>
                </c:pt>
                <c:pt idx="113">
                  <c:v>4.31323151174636</c:v>
                </c:pt>
                <c:pt idx="114">
                  <c:v>5.9385183959701</c:v>
                </c:pt>
                <c:pt idx="115">
                  <c:v>9.92833139862492</c:v>
                </c:pt>
                <c:pt idx="116">
                  <c:v>-1.12630713678855</c:v>
                </c:pt>
                <c:pt idx="117">
                  <c:v>-2.85338454870219</c:v>
                </c:pt>
                <c:pt idx="118">
                  <c:v>1.78037170475047</c:v>
                </c:pt>
                <c:pt idx="119">
                  <c:v>-3.45344290784682</c:v>
                </c:pt>
                <c:pt idx="120">
                  <c:v>-1.10541811935978</c:v>
                </c:pt>
                <c:pt idx="121">
                  <c:v>1.4135942052241</c:v>
                </c:pt>
                <c:pt idx="122">
                  <c:v>4.76489264316533</c:v>
                </c:pt>
                <c:pt idx="123">
                  <c:v>0.0810578722537496</c:v>
                </c:pt>
                <c:pt idx="124">
                  <c:v>-0.538418134268371</c:v>
                </c:pt>
                <c:pt idx="125">
                  <c:v>-3.16836967802898</c:v>
                </c:pt>
                <c:pt idx="126">
                  <c:v>1.73569806664038</c:v>
                </c:pt>
                <c:pt idx="127">
                  <c:v>0.10208143006966</c:v>
                </c:pt>
                <c:pt idx="128">
                  <c:v>-2.10010365179981</c:v>
                </c:pt>
                <c:pt idx="129">
                  <c:v>25.9302960129518</c:v>
                </c:pt>
                <c:pt idx="130">
                  <c:v>0.455792646352299</c:v>
                </c:pt>
                <c:pt idx="131">
                  <c:v>3.25694214080413</c:v>
                </c:pt>
                <c:pt idx="132">
                  <c:v>-2.59175323473252</c:v>
                </c:pt>
                <c:pt idx="133">
                  <c:v>-1.13186539062801</c:v>
                </c:pt>
                <c:pt idx="134">
                  <c:v>5.76917586027442</c:v>
                </c:pt>
                <c:pt idx="135">
                  <c:v>0.632799149040094</c:v>
                </c:pt>
                <c:pt idx="136">
                  <c:v>8.16530853207953</c:v>
                </c:pt>
                <c:pt idx="137">
                  <c:v>-2.57052739827257</c:v>
                </c:pt>
                <c:pt idx="138">
                  <c:v>-3.48567761619615</c:v>
                </c:pt>
                <c:pt idx="139">
                  <c:v>-2.63492682698503</c:v>
                </c:pt>
                <c:pt idx="140">
                  <c:v>1.55072599374654</c:v>
                </c:pt>
                <c:pt idx="141">
                  <c:v>0.225401063272604</c:v>
                </c:pt>
                <c:pt idx="142">
                  <c:v>1.71007790560749</c:v>
                </c:pt>
                <c:pt idx="143">
                  <c:v>22.2054019479161</c:v>
                </c:pt>
                <c:pt idx="144">
                  <c:v>-4.24148687789478</c:v>
                </c:pt>
                <c:pt idx="145">
                  <c:v>-5.22384207761669</c:v>
                </c:pt>
                <c:pt idx="146">
                  <c:v>0.342271318712196</c:v>
                </c:pt>
                <c:pt idx="147">
                  <c:v>-0.0885220619665361</c:v>
                </c:pt>
                <c:pt idx="148">
                  <c:v>0.951082583064137</c:v>
                </c:pt>
                <c:pt idx="149">
                  <c:v>-1.26146208573637</c:v>
                </c:pt>
                <c:pt idx="150">
                  <c:v>-1.5382729502815</c:v>
                </c:pt>
                <c:pt idx="151">
                  <c:v>-0.0748150297340224</c:v>
                </c:pt>
                <c:pt idx="152">
                  <c:v>31.1511239518527</c:v>
                </c:pt>
                <c:pt idx="153">
                  <c:v>0.24500036941345</c:v>
                </c:pt>
                <c:pt idx="154">
                  <c:v>-4.73953461651041</c:v>
                </c:pt>
                <c:pt idx="155">
                  <c:v>1.49433310164979</c:v>
                </c:pt>
                <c:pt idx="156">
                  <c:v>-2.10573055060404</c:v>
                </c:pt>
                <c:pt idx="157">
                  <c:v>-1.60606547059022</c:v>
                </c:pt>
                <c:pt idx="158">
                  <c:v>-2.39585418603155</c:v>
                </c:pt>
                <c:pt idx="159">
                  <c:v>-1.1201178067139</c:v>
                </c:pt>
                <c:pt idx="160">
                  <c:v>0.0912780645808926</c:v>
                </c:pt>
                <c:pt idx="161">
                  <c:v>0.484469685830009</c:v>
                </c:pt>
                <c:pt idx="162">
                  <c:v>-4.71018758132932</c:v>
                </c:pt>
                <c:pt idx="163">
                  <c:v>-1.07707924184682</c:v>
                </c:pt>
                <c:pt idx="164">
                  <c:v>0.584219839124835</c:v>
                </c:pt>
                <c:pt idx="165">
                  <c:v>-0.895009695284026</c:v>
                </c:pt>
                <c:pt idx="166">
                  <c:v>1.60849581526493</c:v>
                </c:pt>
                <c:pt idx="167">
                  <c:v>-0.681933577670161</c:v>
                </c:pt>
                <c:pt idx="168">
                  <c:v>-0.212929332949228</c:v>
                </c:pt>
                <c:pt idx="169">
                  <c:v>-2.88426091158222</c:v>
                </c:pt>
                <c:pt idx="170">
                  <c:v>7.900126481683</c:v>
                </c:pt>
                <c:pt idx="171">
                  <c:v>0.0157809507882085</c:v>
                </c:pt>
                <c:pt idx="172">
                  <c:v>-3.08754163384876</c:v>
                </c:pt>
                <c:pt idx="173">
                  <c:v>-0.777140958362992</c:v>
                </c:pt>
                <c:pt idx="174">
                  <c:v>1.22664328321781</c:v>
                </c:pt>
                <c:pt idx="175">
                  <c:v>-0.932716901860138</c:v>
                </c:pt>
                <c:pt idx="176">
                  <c:v>-0.292759454748834</c:v>
                </c:pt>
                <c:pt idx="177">
                  <c:v>1.08371605519032</c:v>
                </c:pt>
                <c:pt idx="178">
                  <c:v>2.48516900066399</c:v>
                </c:pt>
                <c:pt idx="179">
                  <c:v>-3.35948325582821</c:v>
                </c:pt>
                <c:pt idx="180">
                  <c:v>-1.12045031099116</c:v>
                </c:pt>
                <c:pt idx="181">
                  <c:v>-0.00666114449168376</c:v>
                </c:pt>
                <c:pt idx="182">
                  <c:v>1.57170039487599</c:v>
                </c:pt>
                <c:pt idx="183">
                  <c:v>-1.9587745355128</c:v>
                </c:pt>
                <c:pt idx="184">
                  <c:v>-0.315284569636944</c:v>
                </c:pt>
                <c:pt idx="185">
                  <c:v>-2.60920149273074</c:v>
                </c:pt>
                <c:pt idx="186">
                  <c:v>-3.25253494053268</c:v>
                </c:pt>
                <c:pt idx="187">
                  <c:v>-3.36128563492562</c:v>
                </c:pt>
                <c:pt idx="188">
                  <c:v>0.672290625849957</c:v>
                </c:pt>
                <c:pt idx="189">
                  <c:v>2.59640655925765</c:v>
                </c:pt>
                <c:pt idx="190">
                  <c:v>-0.619747656511546</c:v>
                </c:pt>
                <c:pt idx="191">
                  <c:v>2.5388025667634</c:v>
                </c:pt>
                <c:pt idx="192">
                  <c:v>8.1138467165446</c:v>
                </c:pt>
                <c:pt idx="193">
                  <c:v>1.78717379012347</c:v>
                </c:pt>
                <c:pt idx="194">
                  <c:v>8.00792522311432</c:v>
                </c:pt>
                <c:pt idx="195">
                  <c:v>-2.96599053132498</c:v>
                </c:pt>
                <c:pt idx="196">
                  <c:v>13.4454924080824</c:v>
                </c:pt>
                <c:pt idx="197">
                  <c:v>2.67602478551487</c:v>
                </c:pt>
                <c:pt idx="198">
                  <c:v>-2.01581493945771</c:v>
                </c:pt>
                <c:pt idx="199">
                  <c:v>-0.517289884049809</c:v>
                </c:pt>
                <c:pt idx="200">
                  <c:v>-2.57395992584421</c:v>
                </c:pt>
                <c:pt idx="201">
                  <c:v>-1.39286138655687</c:v>
                </c:pt>
                <c:pt idx="202">
                  <c:v>0.856633975894995</c:v>
                </c:pt>
                <c:pt idx="203">
                  <c:v>-0.834174785657601</c:v>
                </c:pt>
                <c:pt idx="204">
                  <c:v>-2.45566573805216</c:v>
                </c:pt>
                <c:pt idx="205">
                  <c:v>2.21869514758902</c:v>
                </c:pt>
                <c:pt idx="206">
                  <c:v>1.12108170115207</c:v>
                </c:pt>
                <c:pt idx="207">
                  <c:v>-2.73319116538222</c:v>
                </c:pt>
                <c:pt idx="208">
                  <c:v>0.238308545263314</c:v>
                </c:pt>
                <c:pt idx="209">
                  <c:v>0.924463696327393</c:v>
                </c:pt>
                <c:pt idx="210">
                  <c:v>-3.84640894844872</c:v>
                </c:pt>
                <c:pt idx="211">
                  <c:v>4.30480512144721</c:v>
                </c:pt>
                <c:pt idx="212">
                  <c:v>0.275632973012899</c:v>
                </c:pt>
                <c:pt idx="213">
                  <c:v>-0.94927998295883</c:v>
                </c:pt>
                <c:pt idx="214">
                  <c:v>1.44622538112016</c:v>
                </c:pt>
                <c:pt idx="215">
                  <c:v>-2.42228158704938</c:v>
                </c:pt>
                <c:pt idx="216">
                  <c:v>-1.12663937260653</c:v>
                </c:pt>
                <c:pt idx="217">
                  <c:v>1.33876291370384</c:v>
                </c:pt>
                <c:pt idx="218">
                  <c:v>5.12160010377013</c:v>
                </c:pt>
                <c:pt idx="219">
                  <c:v>-2.81133751007087</c:v>
                </c:pt>
                <c:pt idx="220">
                  <c:v>7.44232279260947</c:v>
                </c:pt>
                <c:pt idx="221">
                  <c:v>5.57979208730516</c:v>
                </c:pt>
                <c:pt idx="222">
                  <c:v>-2.31997233315575</c:v>
                </c:pt>
                <c:pt idx="223">
                  <c:v>-2.32535738520916</c:v>
                </c:pt>
                <c:pt idx="224">
                  <c:v>-5.69367650816902</c:v>
                </c:pt>
                <c:pt idx="225">
                  <c:v>-2.93161568963489</c:v>
                </c:pt>
                <c:pt idx="226">
                  <c:v>-2.0788573984266</c:v>
                </c:pt>
                <c:pt idx="227">
                  <c:v>-1.09056610829701</c:v>
                </c:pt>
                <c:pt idx="228">
                  <c:v>11.5887858111864</c:v>
                </c:pt>
                <c:pt idx="229">
                  <c:v>3.40964078424214</c:v>
                </c:pt>
                <c:pt idx="230">
                  <c:v>-0.751460777851817</c:v>
                </c:pt>
                <c:pt idx="231">
                  <c:v>-1.23525732563813</c:v>
                </c:pt>
                <c:pt idx="232">
                  <c:v>-2.75711876493476</c:v>
                </c:pt>
                <c:pt idx="233">
                  <c:v>17.5908244321026</c:v>
                </c:pt>
                <c:pt idx="234">
                  <c:v>-3.35153657162131</c:v>
                </c:pt>
                <c:pt idx="235">
                  <c:v>-1.30149318129878</c:v>
                </c:pt>
                <c:pt idx="236">
                  <c:v>3.34365186595019</c:v>
                </c:pt>
                <c:pt idx="237">
                  <c:v>-3.66447920892207</c:v>
                </c:pt>
                <c:pt idx="238">
                  <c:v>1.15300894230026</c:v>
                </c:pt>
                <c:pt idx="239">
                  <c:v>0.138977586124982</c:v>
                </c:pt>
                <c:pt idx="240">
                  <c:v>-5.17172047091265</c:v>
                </c:pt>
                <c:pt idx="241">
                  <c:v>-1.17538675485001</c:v>
                </c:pt>
                <c:pt idx="242">
                  <c:v>3.9358739661821</c:v>
                </c:pt>
                <c:pt idx="243">
                  <c:v>-2.0665400978059</c:v>
                </c:pt>
                <c:pt idx="244">
                  <c:v>5.82007597662589</c:v>
                </c:pt>
                <c:pt idx="245">
                  <c:v>-0.616612589782781</c:v>
                </c:pt>
                <c:pt idx="246">
                  <c:v>2.4333874656872</c:v>
                </c:pt>
                <c:pt idx="247">
                  <c:v>-1.5120543172762</c:v>
                </c:pt>
                <c:pt idx="248">
                  <c:v>0.66003398859777</c:v>
                </c:pt>
                <c:pt idx="249">
                  <c:v>0.1491085156411</c:v>
                </c:pt>
                <c:pt idx="250">
                  <c:v>-2.98752144362671</c:v>
                </c:pt>
                <c:pt idx="251">
                  <c:v>0.888997491572557</c:v>
                </c:pt>
                <c:pt idx="252">
                  <c:v>1.03057239006349</c:v>
                </c:pt>
                <c:pt idx="253">
                  <c:v>-5.73674748928352</c:v>
                </c:pt>
                <c:pt idx="254">
                  <c:v>-3.30900529790583</c:v>
                </c:pt>
                <c:pt idx="255">
                  <c:v>-8.71414832794236</c:v>
                </c:pt>
                <c:pt idx="256">
                  <c:v>-4.46778024238701</c:v>
                </c:pt>
                <c:pt idx="257">
                  <c:v>-4.69601231387927</c:v>
                </c:pt>
                <c:pt idx="258">
                  <c:v>0.809996683396005</c:v>
                </c:pt>
                <c:pt idx="259">
                  <c:v>7.32818261940229</c:v>
                </c:pt>
                <c:pt idx="260">
                  <c:v>9.3502191432638</c:v>
                </c:pt>
                <c:pt idx="261">
                  <c:v>3.00472568080163</c:v>
                </c:pt>
                <c:pt idx="262">
                  <c:v>3.20290211227031</c:v>
                </c:pt>
                <c:pt idx="263">
                  <c:v>12.7527290629585</c:v>
                </c:pt>
                <c:pt idx="264">
                  <c:v>-1.3366935551498</c:v>
                </c:pt>
                <c:pt idx="265">
                  <c:v>14.6162169145548</c:v>
                </c:pt>
                <c:pt idx="266">
                  <c:v>-3.42977523196287</c:v>
                </c:pt>
                <c:pt idx="267">
                  <c:v>1.76013024118657</c:v>
                </c:pt>
                <c:pt idx="268">
                  <c:v>92.6078942625713</c:v>
                </c:pt>
                <c:pt idx="269">
                  <c:v>4.03205621245401</c:v>
                </c:pt>
                <c:pt idx="270">
                  <c:v>7.10577452580294</c:v>
                </c:pt>
                <c:pt idx="271">
                  <c:v>4.09496509876319</c:v>
                </c:pt>
                <c:pt idx="272">
                  <c:v>2.81569583848524</c:v>
                </c:pt>
                <c:pt idx="273">
                  <c:v>-0.0589043879275621</c:v>
                </c:pt>
                <c:pt idx="274">
                  <c:v>-0.908413252374722</c:v>
                </c:pt>
                <c:pt idx="275">
                  <c:v>0.28871995958902</c:v>
                </c:pt>
                <c:pt idx="276">
                  <c:v>24.1396496144804</c:v>
                </c:pt>
                <c:pt idx="277">
                  <c:v>-3.23547564634766</c:v>
                </c:pt>
                <c:pt idx="278">
                  <c:v>0.552051391342937</c:v>
                </c:pt>
                <c:pt idx="279">
                  <c:v>-1.38708983136698</c:v>
                </c:pt>
                <c:pt idx="280">
                  <c:v>-1.35710170502581</c:v>
                </c:pt>
                <c:pt idx="281">
                  <c:v>-1.5064948343084</c:v>
                </c:pt>
                <c:pt idx="282">
                  <c:v>5.295488480162</c:v>
                </c:pt>
                <c:pt idx="283">
                  <c:v>61.8278215695168</c:v>
                </c:pt>
                <c:pt idx="284">
                  <c:v>2.38646898217758</c:v>
                </c:pt>
                <c:pt idx="285">
                  <c:v>1.21728002751465</c:v>
                </c:pt>
                <c:pt idx="286">
                  <c:v>-0.867254102350119</c:v>
                </c:pt>
                <c:pt idx="287">
                  <c:v>-6.73226427200104</c:v>
                </c:pt>
                <c:pt idx="288">
                  <c:v>-7.25692424647105</c:v>
                </c:pt>
                <c:pt idx="289">
                  <c:v>-0.110456392934858</c:v>
                </c:pt>
                <c:pt idx="290">
                  <c:v>14.1042769526545</c:v>
                </c:pt>
                <c:pt idx="291">
                  <c:v>-0.538475231916987</c:v>
                </c:pt>
                <c:pt idx="292">
                  <c:v>-1.87328272788052</c:v>
                </c:pt>
                <c:pt idx="293">
                  <c:v>-0.469710652934895</c:v>
                </c:pt>
                <c:pt idx="294">
                  <c:v>-1.13623608776847</c:v>
                </c:pt>
                <c:pt idx="295">
                  <c:v>-2.01563463820173</c:v>
                </c:pt>
                <c:pt idx="296">
                  <c:v>1.280903718898</c:v>
                </c:pt>
                <c:pt idx="297">
                  <c:v>3.71903849998357</c:v>
                </c:pt>
                <c:pt idx="298">
                  <c:v>2.25</c:v>
                </c:pt>
                <c:pt idx="299">
                  <c:v>1.96266380463399</c:v>
                </c:pt>
                <c:pt idx="300">
                  <c:v>0.0213809244424219</c:v>
                </c:pt>
                <c:pt idx="301">
                  <c:v>-2.76129760043416</c:v>
                </c:pt>
                <c:pt idx="302">
                  <c:v>16.9831441829909</c:v>
                </c:pt>
                <c:pt idx="303">
                  <c:v>-3.57269105981805</c:v>
                </c:pt>
                <c:pt idx="304">
                  <c:v>0.105776384223237</c:v>
                </c:pt>
                <c:pt idx="305">
                  <c:v>-0.120194311645148</c:v>
                </c:pt>
                <c:pt idx="306">
                  <c:v>-3.33064427588409</c:v>
                </c:pt>
                <c:pt idx="307">
                  <c:v>-0.666102914091607</c:v>
                </c:pt>
                <c:pt idx="308">
                  <c:v>1.41125975786021</c:v>
                </c:pt>
                <c:pt idx="309">
                  <c:v>0.217010536456367</c:v>
                </c:pt>
                <c:pt idx="310">
                  <c:v>2.87476658803664</c:v>
                </c:pt>
                <c:pt idx="311">
                  <c:v>-1.75605465504223</c:v>
                </c:pt>
                <c:pt idx="312">
                  <c:v>1.5354485899344</c:v>
                </c:pt>
                <c:pt idx="313">
                  <c:v>10.4398840099138</c:v>
                </c:pt>
                <c:pt idx="314">
                  <c:v>3.54007675628643</c:v>
                </c:pt>
                <c:pt idx="315">
                  <c:v>1.70121545425641</c:v>
                </c:pt>
                <c:pt idx="316">
                  <c:v>1.39230717401165</c:v>
                </c:pt>
                <c:pt idx="317">
                  <c:v>0.791412947850663</c:v>
                </c:pt>
                <c:pt idx="318">
                  <c:v>1.89059421491725</c:v>
                </c:pt>
                <c:pt idx="319">
                  <c:v>-3.71535913483042</c:v>
                </c:pt>
                <c:pt idx="320">
                  <c:v>-3.11261486402564</c:v>
                </c:pt>
                <c:pt idx="321">
                  <c:v>0.586930649803857</c:v>
                </c:pt>
                <c:pt idx="322">
                  <c:v>-2.09680699620468</c:v>
                </c:pt>
                <c:pt idx="323">
                  <c:v>-2.33028009372417</c:v>
                </c:pt>
                <c:pt idx="324">
                  <c:v>0.138339404461997</c:v>
                </c:pt>
                <c:pt idx="325">
                  <c:v>-3.42293637353596</c:v>
                </c:pt>
                <c:pt idx="326">
                  <c:v>-2.849756996078</c:v>
                </c:pt>
                <c:pt idx="327">
                  <c:v>-1.56421957069196</c:v>
                </c:pt>
                <c:pt idx="328">
                  <c:v>-3.20718991847362</c:v>
                </c:pt>
                <c:pt idx="329">
                  <c:v>21.0219819224154</c:v>
                </c:pt>
                <c:pt idx="330">
                  <c:v>0.139502015882078</c:v>
                </c:pt>
                <c:pt idx="331">
                  <c:v>0.588304424702246</c:v>
                </c:pt>
                <c:pt idx="332">
                  <c:v>-3.05832285351352</c:v>
                </c:pt>
                <c:pt idx="333">
                  <c:v>-4.83939734884405</c:v>
                </c:pt>
                <c:pt idx="334">
                  <c:v>0.9606506831066</c:v>
                </c:pt>
                <c:pt idx="335">
                  <c:v>-0.104869012111783</c:v>
                </c:pt>
                <c:pt idx="336">
                  <c:v>4.92572929471239</c:v>
                </c:pt>
                <c:pt idx="337">
                  <c:v>1.41127756054937</c:v>
                </c:pt>
                <c:pt idx="338">
                  <c:v>13.6381961854697</c:v>
                </c:pt>
                <c:pt idx="339">
                  <c:v>0.892987275221055</c:v>
                </c:pt>
                <c:pt idx="340">
                  <c:v>0.509986215204835</c:v>
                </c:pt>
                <c:pt idx="341">
                  <c:v>-0.959471686142674</c:v>
                </c:pt>
                <c:pt idx="342">
                  <c:v>3.45676822587651</c:v>
                </c:pt>
                <c:pt idx="343">
                  <c:v>-1.95683641926336</c:v>
                </c:pt>
                <c:pt idx="344">
                  <c:v>3.14524642983346</c:v>
                </c:pt>
                <c:pt idx="345">
                  <c:v>-1.44033970012189</c:v>
                </c:pt>
                <c:pt idx="346">
                  <c:v>19.9120975136619</c:v>
                </c:pt>
                <c:pt idx="347">
                  <c:v>-0.0554950960474994</c:v>
                </c:pt>
                <c:pt idx="348">
                  <c:v>-0.530616100594306</c:v>
                </c:pt>
                <c:pt idx="349">
                  <c:v>1.09346719407639</c:v>
                </c:pt>
                <c:pt idx="350">
                  <c:v>66.8135092457044</c:v>
                </c:pt>
                <c:pt idx="351">
                  <c:v>-1.42688933472455</c:v>
                </c:pt>
                <c:pt idx="352">
                  <c:v>15.3628616023168</c:v>
                </c:pt>
                <c:pt idx="353">
                  <c:v>0.355838134734816</c:v>
                </c:pt>
                <c:pt idx="354">
                  <c:v>3.44217317668792</c:v>
                </c:pt>
                <c:pt idx="355">
                  <c:v>0.409397667322123</c:v>
                </c:pt>
                <c:pt idx="356">
                  <c:v>-0.916298860310215</c:v>
                </c:pt>
                <c:pt idx="357">
                  <c:v>0.0605962114240963</c:v>
                </c:pt>
                <c:pt idx="358">
                  <c:v>2.49902116537146</c:v>
                </c:pt>
                <c:pt idx="359">
                  <c:v>5.32678049808458</c:v>
                </c:pt>
                <c:pt idx="360">
                  <c:v>4.20202249129239</c:v>
                </c:pt>
                <c:pt idx="361">
                  <c:v>-0.093259687338545</c:v>
                </c:pt>
                <c:pt idx="362">
                  <c:v>-0.0100602804831897</c:v>
                </c:pt>
                <c:pt idx="363">
                  <c:v>11.6127857615173</c:v>
                </c:pt>
                <c:pt idx="364">
                  <c:v>0.564593625155702</c:v>
                </c:pt>
                <c:pt idx="365">
                  <c:v>48.8436980021224</c:v>
                </c:pt>
                <c:pt idx="366">
                  <c:v>4.35667225701629</c:v>
                </c:pt>
                <c:pt idx="367">
                  <c:v>-2.686492656776</c:v>
                </c:pt>
                <c:pt idx="368">
                  <c:v>-2.2333749343926</c:v>
                </c:pt>
                <c:pt idx="369">
                  <c:v>2.00275433531508</c:v>
                </c:pt>
                <c:pt idx="370">
                  <c:v>2.503041637006</c:v>
                </c:pt>
                <c:pt idx="371">
                  <c:v>0.0970841926781869</c:v>
                </c:pt>
                <c:pt idx="372">
                  <c:v>-2.64571095749556</c:v>
                </c:pt>
                <c:pt idx="373">
                  <c:v>2.18509017650853</c:v>
                </c:pt>
                <c:pt idx="374">
                  <c:v>3.01459361324303</c:v>
                </c:pt>
                <c:pt idx="375">
                  <c:v>0.050526369444591</c:v>
                </c:pt>
                <c:pt idx="376">
                  <c:v>-1.97847909082901</c:v>
                </c:pt>
                <c:pt idx="377">
                  <c:v>-1.58140499867536</c:v>
                </c:pt>
                <c:pt idx="378">
                  <c:v>0.542806085347392</c:v>
                </c:pt>
                <c:pt idx="379">
                  <c:v>4.25390351998671</c:v>
                </c:pt>
                <c:pt idx="380">
                  <c:v>-2.86704633715259</c:v>
                </c:pt>
                <c:pt idx="381">
                  <c:v>8.5138816452016</c:v>
                </c:pt>
                <c:pt idx="382">
                  <c:v>1.32077748270449</c:v>
                </c:pt>
                <c:pt idx="383">
                  <c:v>0.0141170408817857</c:v>
                </c:pt>
                <c:pt idx="384">
                  <c:v>3.11448355012034</c:v>
                </c:pt>
                <c:pt idx="385">
                  <c:v>-0.423336223789711</c:v>
                </c:pt>
                <c:pt idx="386">
                  <c:v>3.6722787609242</c:v>
                </c:pt>
                <c:pt idx="387">
                  <c:v>-3.18838107355407</c:v>
                </c:pt>
                <c:pt idx="388">
                  <c:v>-0.408257759670449</c:v>
                </c:pt>
                <c:pt idx="389">
                  <c:v>8.69321793936187</c:v>
                </c:pt>
                <c:pt idx="390">
                  <c:v>2.7817462482191</c:v>
                </c:pt>
                <c:pt idx="391">
                  <c:v>1.63805231736298</c:v>
                </c:pt>
                <c:pt idx="392">
                  <c:v>-3.18904553012013</c:v>
                </c:pt>
                <c:pt idx="393">
                  <c:v>-0.666150483545465</c:v>
                </c:pt>
                <c:pt idx="394">
                  <c:v>-1.11611406258742</c:v>
                </c:pt>
                <c:pt idx="395">
                  <c:v>-2.06342594103218</c:v>
                </c:pt>
                <c:pt idx="396">
                  <c:v>-2.95248146373879</c:v>
                </c:pt>
                <c:pt idx="397">
                  <c:v>-2.99152857842383</c:v>
                </c:pt>
                <c:pt idx="398">
                  <c:v>-2.23293174847278</c:v>
                </c:pt>
                <c:pt idx="399">
                  <c:v>-2.44053621232968</c:v>
                </c:pt>
                <c:pt idx="400">
                  <c:v>1.3820520085893</c:v>
                </c:pt>
                <c:pt idx="401">
                  <c:v>2.86898315073219</c:v>
                </c:pt>
                <c:pt idx="402">
                  <c:v>2.26460827371307</c:v>
                </c:pt>
                <c:pt idx="403">
                  <c:v>-0.111466234274722</c:v>
                </c:pt>
                <c:pt idx="404">
                  <c:v>-4.16230646696532</c:v>
                </c:pt>
                <c:pt idx="405">
                  <c:v>6.86027954508682</c:v>
                </c:pt>
                <c:pt idx="406">
                  <c:v>0.116372589265087</c:v>
                </c:pt>
                <c:pt idx="407">
                  <c:v>1.84813408076216</c:v>
                </c:pt>
                <c:pt idx="408">
                  <c:v>1.36604770404231</c:v>
                </c:pt>
                <c:pt idx="409">
                  <c:v>3.87294718372617</c:v>
                </c:pt>
                <c:pt idx="410">
                  <c:v>9.85525761726175</c:v>
                </c:pt>
                <c:pt idx="411">
                  <c:v>5.49629099434876</c:v>
                </c:pt>
                <c:pt idx="412">
                  <c:v>-2.91780081090358</c:v>
                </c:pt>
                <c:pt idx="413">
                  <c:v>-0.557680371148113</c:v>
                </c:pt>
                <c:pt idx="414">
                  <c:v>2.02847537734771</c:v>
                </c:pt>
                <c:pt idx="415">
                  <c:v>-2.13395999119897</c:v>
                </c:pt>
                <c:pt idx="416">
                  <c:v>3.09540240606128</c:v>
                </c:pt>
                <c:pt idx="417">
                  <c:v>2.84698853374138</c:v>
                </c:pt>
                <c:pt idx="418">
                  <c:v>-0.483936946823633</c:v>
                </c:pt>
                <c:pt idx="419">
                  <c:v>0.19810346403403</c:v>
                </c:pt>
                <c:pt idx="420">
                  <c:v>-3.99902581632998</c:v>
                </c:pt>
                <c:pt idx="421">
                  <c:v>-2.6239844383096</c:v>
                </c:pt>
                <c:pt idx="422">
                  <c:v>20.7304726064492</c:v>
                </c:pt>
                <c:pt idx="423">
                  <c:v>0.611828581395265</c:v>
                </c:pt>
                <c:pt idx="424">
                  <c:v>-1.84506979451376</c:v>
                </c:pt>
                <c:pt idx="425">
                  <c:v>-2.75026680726832</c:v>
                </c:pt>
                <c:pt idx="426">
                  <c:v>2.49845966457581</c:v>
                </c:pt>
                <c:pt idx="427">
                  <c:v>-17.7260233533008</c:v>
                </c:pt>
                <c:pt idx="428">
                  <c:v>-0.135520452896115</c:v>
                </c:pt>
                <c:pt idx="429">
                  <c:v>-4.37645776935488</c:v>
                </c:pt>
                <c:pt idx="430">
                  <c:v>-0.266715078249517</c:v>
                </c:pt>
                <c:pt idx="431">
                  <c:v>1.66171377323369</c:v>
                </c:pt>
                <c:pt idx="432">
                  <c:v>3.01338910189733</c:v>
                </c:pt>
                <c:pt idx="433">
                  <c:v>-2.42672699297268</c:v>
                </c:pt>
                <c:pt idx="434">
                  <c:v>1.40398253017987</c:v>
                </c:pt>
                <c:pt idx="435">
                  <c:v>6.87791434149771</c:v>
                </c:pt>
                <c:pt idx="436">
                  <c:v>-9.34413091552658</c:v>
                </c:pt>
                <c:pt idx="437">
                  <c:v>1.10270847540396</c:v>
                </c:pt>
                <c:pt idx="438">
                  <c:v>2.39637595955475</c:v>
                </c:pt>
                <c:pt idx="439">
                  <c:v>2.4469096996936</c:v>
                </c:pt>
                <c:pt idx="440">
                  <c:v>2.57989165303648</c:v>
                </c:pt>
                <c:pt idx="441">
                  <c:v>2.02589173262294</c:v>
                </c:pt>
                <c:pt idx="442">
                  <c:v>-2.0128251417269</c:v>
                </c:pt>
                <c:pt idx="443">
                  <c:v>-4.2502748073912</c:v>
                </c:pt>
                <c:pt idx="444">
                  <c:v>0.143624349962151</c:v>
                </c:pt>
                <c:pt idx="445">
                  <c:v>1.55666057722083</c:v>
                </c:pt>
                <c:pt idx="446">
                  <c:v>-0.955304883694952</c:v>
                </c:pt>
                <c:pt idx="447">
                  <c:v>14.210048795716</c:v>
                </c:pt>
                <c:pt idx="448">
                  <c:v>5.86394824580567</c:v>
                </c:pt>
                <c:pt idx="449">
                  <c:v>-4.13988160609989</c:v>
                </c:pt>
                <c:pt idx="450">
                  <c:v>-3.0318516733752</c:v>
                </c:pt>
                <c:pt idx="451">
                  <c:v>4.57380744268528</c:v>
                </c:pt>
                <c:pt idx="452">
                  <c:v>5.0123494204974</c:v>
                </c:pt>
                <c:pt idx="453">
                  <c:v>34.2527556451526</c:v>
                </c:pt>
                <c:pt idx="454">
                  <c:v>6.43789384187818</c:v>
                </c:pt>
                <c:pt idx="455">
                  <c:v>0.288721678969046</c:v>
                </c:pt>
                <c:pt idx="456">
                  <c:v>-4.12027920636085</c:v>
                </c:pt>
                <c:pt idx="457">
                  <c:v>7.75000268380592</c:v>
                </c:pt>
                <c:pt idx="458">
                  <c:v>1.07712135643536</c:v>
                </c:pt>
                <c:pt idx="459">
                  <c:v>9.99001115255627</c:v>
                </c:pt>
                <c:pt idx="460">
                  <c:v>-1.08194373411938</c:v>
                </c:pt>
                <c:pt idx="461">
                  <c:v>11.6720543799265</c:v>
                </c:pt>
                <c:pt idx="462">
                  <c:v>2.63899440425638</c:v>
                </c:pt>
                <c:pt idx="463">
                  <c:v>-0.887951838382002</c:v>
                </c:pt>
                <c:pt idx="464">
                  <c:v>-2.73201578723743</c:v>
                </c:pt>
                <c:pt idx="465">
                  <c:v>-0.316842399053048</c:v>
                </c:pt>
                <c:pt idx="466">
                  <c:v>3.50234147700268</c:v>
                </c:pt>
                <c:pt idx="467">
                  <c:v>-0.979053290751395</c:v>
                </c:pt>
                <c:pt idx="468">
                  <c:v>-2.9630265552386</c:v>
                </c:pt>
                <c:pt idx="469">
                  <c:v>7.2175960153495</c:v>
                </c:pt>
                <c:pt idx="470">
                  <c:v>4.05725802118327</c:v>
                </c:pt>
                <c:pt idx="471">
                  <c:v>10.2295691889981</c:v>
                </c:pt>
                <c:pt idx="472">
                  <c:v>6.20478601110601</c:v>
                </c:pt>
                <c:pt idx="473">
                  <c:v>1.84866372592543</c:v>
                </c:pt>
                <c:pt idx="474">
                  <c:v>-0.664601228550437</c:v>
                </c:pt>
                <c:pt idx="475">
                  <c:v>-0.0267056201069042</c:v>
                </c:pt>
                <c:pt idx="476">
                  <c:v>-1.12429303013092</c:v>
                </c:pt>
                <c:pt idx="477">
                  <c:v>15.2894772424338</c:v>
                </c:pt>
                <c:pt idx="478">
                  <c:v>-1.73480800276223</c:v>
                </c:pt>
                <c:pt idx="479">
                  <c:v>-0.40834131147679</c:v>
                </c:pt>
                <c:pt idx="480">
                  <c:v>-2.40044503300468</c:v>
                </c:pt>
                <c:pt idx="481">
                  <c:v>3.49780934614245</c:v>
                </c:pt>
                <c:pt idx="482">
                  <c:v>-2.92304928427041</c:v>
                </c:pt>
                <c:pt idx="483">
                  <c:v>-0.560017786904533</c:v>
                </c:pt>
                <c:pt idx="484">
                  <c:v>5.00893032976397</c:v>
                </c:pt>
                <c:pt idx="485">
                  <c:v>1.22084523031054</c:v>
                </c:pt>
                <c:pt idx="486">
                  <c:v>-0.517368639716869</c:v>
                </c:pt>
                <c:pt idx="487">
                  <c:v>2.1212922139975</c:v>
                </c:pt>
                <c:pt idx="488">
                  <c:v>5.11621554751832</c:v>
                </c:pt>
                <c:pt idx="489">
                  <c:v>49.6367766489432</c:v>
                </c:pt>
                <c:pt idx="490">
                  <c:v>-1.65605897075835</c:v>
                </c:pt>
                <c:pt idx="491">
                  <c:v>5.50303226161334</c:v>
                </c:pt>
                <c:pt idx="492">
                  <c:v>-1.64730676685181</c:v>
                </c:pt>
                <c:pt idx="493">
                  <c:v>2.39522943638346</c:v>
                </c:pt>
                <c:pt idx="494">
                  <c:v>7.48184744337738</c:v>
                </c:pt>
                <c:pt idx="495">
                  <c:v>-1.69462930256692</c:v>
                </c:pt>
                <c:pt idx="496">
                  <c:v>-1.87912314077566</c:v>
                </c:pt>
                <c:pt idx="497">
                  <c:v>-0.655072905557754</c:v>
                </c:pt>
                <c:pt idx="498">
                  <c:v>-1.37070412403042</c:v>
                </c:pt>
                <c:pt idx="499">
                  <c:v>-2.22948773605349</c:v>
                </c:pt>
                <c:pt idx="500">
                  <c:v>0.825096661357925</c:v>
                </c:pt>
                <c:pt idx="501">
                  <c:v>-1.47917011945828</c:v>
                </c:pt>
                <c:pt idx="502">
                  <c:v>2.6312604674699</c:v>
                </c:pt>
                <c:pt idx="503">
                  <c:v>2.5459424100012</c:v>
                </c:pt>
                <c:pt idx="504">
                  <c:v>-0.734621382081235</c:v>
                </c:pt>
                <c:pt idx="505">
                  <c:v>4.60578086153161</c:v>
                </c:pt>
                <c:pt idx="506">
                  <c:v>2.29250645040332</c:v>
                </c:pt>
                <c:pt idx="507">
                  <c:v>-2.09331084195714</c:v>
                </c:pt>
                <c:pt idx="508">
                  <c:v>5.86333201423527</c:v>
                </c:pt>
                <c:pt idx="509">
                  <c:v>0.24072801744356</c:v>
                </c:pt>
                <c:pt idx="510">
                  <c:v>-3.96164697141282</c:v>
                </c:pt>
                <c:pt idx="511">
                  <c:v>4.09033991502691</c:v>
                </c:pt>
                <c:pt idx="512">
                  <c:v>-4.84857413122247</c:v>
                </c:pt>
                <c:pt idx="513">
                  <c:v>-1.13741988407415</c:v>
                </c:pt>
                <c:pt idx="514">
                  <c:v>1.9585128431108</c:v>
                </c:pt>
                <c:pt idx="515">
                  <c:v>5.37038978503741</c:v>
                </c:pt>
                <c:pt idx="516">
                  <c:v>1.55878474042244</c:v>
                </c:pt>
                <c:pt idx="517">
                  <c:v>-3.15392106681099</c:v>
                </c:pt>
                <c:pt idx="518">
                  <c:v>-3.42415939384064</c:v>
                </c:pt>
                <c:pt idx="519">
                  <c:v>1.26310421041591</c:v>
                </c:pt>
                <c:pt idx="520">
                  <c:v>4.68560595517011</c:v>
                </c:pt>
                <c:pt idx="521">
                  <c:v>1.84410548959985</c:v>
                </c:pt>
                <c:pt idx="522">
                  <c:v>2.48583436467346</c:v>
                </c:pt>
                <c:pt idx="523">
                  <c:v>1.26687176809513</c:v>
                </c:pt>
                <c:pt idx="524">
                  <c:v>3.61177931218675</c:v>
                </c:pt>
                <c:pt idx="525">
                  <c:v>-2.07475661577428</c:v>
                </c:pt>
                <c:pt idx="526">
                  <c:v>-2.7298005778016</c:v>
                </c:pt>
                <c:pt idx="527">
                  <c:v>0.112052385272935</c:v>
                </c:pt>
                <c:pt idx="528">
                  <c:v>-1.46709993457792</c:v>
                </c:pt>
                <c:pt idx="529">
                  <c:v>1.97314560892102</c:v>
                </c:pt>
                <c:pt idx="530">
                  <c:v>2.07234813712811</c:v>
                </c:pt>
                <c:pt idx="531">
                  <c:v>-3.04092778702032</c:v>
                </c:pt>
                <c:pt idx="532">
                  <c:v>2.18308989534177</c:v>
                </c:pt>
                <c:pt idx="533">
                  <c:v>-3.64834133340452</c:v>
                </c:pt>
                <c:pt idx="534">
                  <c:v>-4.59876038504758</c:v>
                </c:pt>
                <c:pt idx="535">
                  <c:v>10.8758052564712</c:v>
                </c:pt>
                <c:pt idx="536">
                  <c:v>1.10138234624074</c:v>
                </c:pt>
                <c:pt idx="537">
                  <c:v>4.65725958399542</c:v>
                </c:pt>
                <c:pt idx="538">
                  <c:v>-3.96977739498018</c:v>
                </c:pt>
                <c:pt idx="539">
                  <c:v>-4.47380313763813</c:v>
                </c:pt>
                <c:pt idx="540">
                  <c:v>0.824234657353346</c:v>
                </c:pt>
                <c:pt idx="541">
                  <c:v>-0.228891329909109</c:v>
                </c:pt>
                <c:pt idx="542">
                  <c:v>-2.36796898434706</c:v>
                </c:pt>
                <c:pt idx="543">
                  <c:v>-6.30207615928147</c:v>
                </c:pt>
                <c:pt idx="544">
                  <c:v>-0.0605363714408522</c:v>
                </c:pt>
                <c:pt idx="545">
                  <c:v>4.86315350286309</c:v>
                </c:pt>
                <c:pt idx="546">
                  <c:v>-2.5261194698658</c:v>
                </c:pt>
                <c:pt idx="547">
                  <c:v>2.21058889016733</c:v>
                </c:pt>
                <c:pt idx="548">
                  <c:v>-2.28029430605094</c:v>
                </c:pt>
                <c:pt idx="549">
                  <c:v>0.554899142920712</c:v>
                </c:pt>
                <c:pt idx="550">
                  <c:v>-2.79644591517052</c:v>
                </c:pt>
                <c:pt idx="551">
                  <c:v>-4.0755926476562</c:v>
                </c:pt>
                <c:pt idx="552">
                  <c:v>-0.344413819254623</c:v>
                </c:pt>
                <c:pt idx="553">
                  <c:v>3.72073843822084</c:v>
                </c:pt>
                <c:pt idx="554">
                  <c:v>21.4510669559725</c:v>
                </c:pt>
                <c:pt idx="555">
                  <c:v>1.49239745183521</c:v>
                </c:pt>
                <c:pt idx="556">
                  <c:v>17.4211604686042</c:v>
                </c:pt>
                <c:pt idx="557">
                  <c:v>-0.308307885737292</c:v>
                </c:pt>
                <c:pt idx="558">
                  <c:v>6.23515875146074</c:v>
                </c:pt>
                <c:pt idx="559">
                  <c:v>-4.73835126329408</c:v>
                </c:pt>
                <c:pt idx="560">
                  <c:v>-3.92859362898236</c:v>
                </c:pt>
                <c:pt idx="561">
                  <c:v>2.01415867650745</c:v>
                </c:pt>
                <c:pt idx="562">
                  <c:v>-2.43476204756133</c:v>
                </c:pt>
                <c:pt idx="563">
                  <c:v>-3.27128892301486</c:v>
                </c:pt>
                <c:pt idx="564">
                  <c:v>-0.090222710825671</c:v>
                </c:pt>
                <c:pt idx="565">
                  <c:v>1.59723515567812</c:v>
                </c:pt>
                <c:pt idx="566">
                  <c:v>-3.13002346508104</c:v>
                </c:pt>
                <c:pt idx="567">
                  <c:v>-3.40197311284508</c:v>
                </c:pt>
                <c:pt idx="568">
                  <c:v>-1.70657983248776</c:v>
                </c:pt>
                <c:pt idx="569">
                  <c:v>5.74078498396206</c:v>
                </c:pt>
                <c:pt idx="570">
                  <c:v>-1.72243795030532</c:v>
                </c:pt>
                <c:pt idx="571">
                  <c:v>1.95778537552178</c:v>
                </c:pt>
                <c:pt idx="572">
                  <c:v>-0.699526839314585</c:v>
                </c:pt>
                <c:pt idx="573">
                  <c:v>0.682809556364683</c:v>
                </c:pt>
                <c:pt idx="574">
                  <c:v>-2.19707786061138</c:v>
                </c:pt>
                <c:pt idx="575">
                  <c:v>0.859362852449481</c:v>
                </c:pt>
                <c:pt idx="576">
                  <c:v>-1.19579257823795</c:v>
                </c:pt>
                <c:pt idx="577">
                  <c:v>31.0392389659343</c:v>
                </c:pt>
                <c:pt idx="578">
                  <c:v>0.525589669350344</c:v>
                </c:pt>
                <c:pt idx="579">
                  <c:v>0.21158090013112</c:v>
                </c:pt>
                <c:pt idx="580">
                  <c:v>-0.153867469886627</c:v>
                </c:pt>
                <c:pt idx="581">
                  <c:v>4.7014230568942</c:v>
                </c:pt>
                <c:pt idx="582">
                  <c:v>-9.37363058606734</c:v>
                </c:pt>
                <c:pt idx="583">
                  <c:v>0.30882610193358</c:v>
                </c:pt>
                <c:pt idx="584">
                  <c:v>-0.426376710656812</c:v>
                </c:pt>
                <c:pt idx="585">
                  <c:v>0.442511431233317</c:v>
                </c:pt>
                <c:pt idx="586">
                  <c:v>5.46163933148408</c:v>
                </c:pt>
                <c:pt idx="587">
                  <c:v>-5.26114019825576</c:v>
                </c:pt>
                <c:pt idx="588">
                  <c:v>-0.733885881324795</c:v>
                </c:pt>
                <c:pt idx="589">
                  <c:v>24.206432478612</c:v>
                </c:pt>
                <c:pt idx="590">
                  <c:v>-2.7786994280905</c:v>
                </c:pt>
                <c:pt idx="591">
                  <c:v>-1.41361458582123</c:v>
                </c:pt>
                <c:pt idx="592">
                  <c:v>-0.509823276234698</c:v>
                </c:pt>
                <c:pt idx="593">
                  <c:v>6.20065447986625</c:v>
                </c:pt>
                <c:pt idx="594">
                  <c:v>-2.2745365535947</c:v>
                </c:pt>
                <c:pt idx="595">
                  <c:v>2.91710568717459</c:v>
                </c:pt>
                <c:pt idx="596">
                  <c:v>-3.0894007791799</c:v>
                </c:pt>
                <c:pt idx="597">
                  <c:v>1.57517680380537</c:v>
                </c:pt>
                <c:pt idx="598">
                  <c:v>2.47815630733606</c:v>
                </c:pt>
                <c:pt idx="599">
                  <c:v>3.31847162896487</c:v>
                </c:pt>
                <c:pt idx="600">
                  <c:v>0.718589919133414</c:v>
                </c:pt>
                <c:pt idx="601">
                  <c:v>1.90540608707553</c:v>
                </c:pt>
                <c:pt idx="602">
                  <c:v>14.4422236194194</c:v>
                </c:pt>
                <c:pt idx="603">
                  <c:v>-0.519325835487862</c:v>
                </c:pt>
                <c:pt idx="607">
                  <c:v>3.6759386507455</c:v>
                </c:pt>
                <c:pt idx="608">
                  <c:v>10.5618433176856</c:v>
                </c:pt>
                <c:pt idx="609">
                  <c:v>-2.21532354951188</c:v>
                </c:pt>
                <c:pt idx="610">
                  <c:v>3.78592636087548</c:v>
                </c:pt>
                <c:pt idx="611">
                  <c:v>1.90094587317658</c:v>
                </c:pt>
                <c:pt idx="612">
                  <c:v>1.64664902034566</c:v>
                </c:pt>
                <c:pt idx="613">
                  <c:v>14.1168445879974</c:v>
                </c:pt>
                <c:pt idx="614">
                  <c:v>1.38573388985218</c:v>
                </c:pt>
                <c:pt idx="615">
                  <c:v>11.4511438839111</c:v>
                </c:pt>
                <c:pt idx="616">
                  <c:v>2.32744596448696</c:v>
                </c:pt>
                <c:pt idx="617">
                  <c:v>-2.4653501125415</c:v>
                </c:pt>
                <c:pt idx="618">
                  <c:v>-1.07043651499276</c:v>
                </c:pt>
                <c:pt idx="619">
                  <c:v>18.8276435147354</c:v>
                </c:pt>
                <c:pt idx="620">
                  <c:v>5.5148695960904</c:v>
                </c:pt>
                <c:pt idx="621">
                  <c:v>2.65147067719161</c:v>
                </c:pt>
                <c:pt idx="622">
                  <c:v>-5.76748791899067</c:v>
                </c:pt>
                <c:pt idx="623">
                  <c:v>5.99206737644846</c:v>
                </c:pt>
                <c:pt idx="624">
                  <c:v>-0.550913424181643</c:v>
                </c:pt>
                <c:pt idx="625">
                  <c:v>-0.0760580567524771</c:v>
                </c:pt>
                <c:pt idx="626">
                  <c:v>0.637641227670578</c:v>
                </c:pt>
                <c:pt idx="627">
                  <c:v>-0.289438566467954</c:v>
                </c:pt>
                <c:pt idx="628">
                  <c:v>32.6710741086389</c:v>
                </c:pt>
                <c:pt idx="629">
                  <c:v>0.243890257214059</c:v>
                </c:pt>
                <c:pt idx="630">
                  <c:v>25.0065144397611</c:v>
                </c:pt>
                <c:pt idx="631">
                  <c:v>2.98424399193116</c:v>
                </c:pt>
                <c:pt idx="632">
                  <c:v>17.5826627787286</c:v>
                </c:pt>
                <c:pt idx="633">
                  <c:v>-4.87857744469161</c:v>
                </c:pt>
                <c:pt idx="634">
                  <c:v>-3.19621037899723</c:v>
                </c:pt>
                <c:pt idx="635">
                  <c:v>9.51004025521837</c:v>
                </c:pt>
                <c:pt idx="636">
                  <c:v>-0.467812370461353</c:v>
                </c:pt>
                <c:pt idx="637">
                  <c:v>0.5388571890841</c:v>
                </c:pt>
                <c:pt idx="638">
                  <c:v>-0.491712620719548</c:v>
                </c:pt>
                <c:pt idx="639">
                  <c:v>-1.79827562146412</c:v>
                </c:pt>
                <c:pt idx="640">
                  <c:v>1.40600385888582</c:v>
                </c:pt>
                <c:pt idx="641">
                  <c:v>0.250248844988558</c:v>
                </c:pt>
                <c:pt idx="643">
                  <c:v>0.781586211487079</c:v>
                </c:pt>
                <c:pt idx="644">
                  <c:v>5.97302661076227</c:v>
                </c:pt>
                <c:pt idx="645">
                  <c:v>8.23927452950387</c:v>
                </c:pt>
                <c:pt idx="646">
                  <c:v>1.46595534569068</c:v>
                </c:pt>
                <c:pt idx="647">
                  <c:v>-0.471006266618669</c:v>
                </c:pt>
                <c:pt idx="648">
                  <c:v>-1.57753671889792</c:v>
                </c:pt>
                <c:pt idx="649">
                  <c:v>-2.38853218063007</c:v>
                </c:pt>
                <c:pt idx="650">
                  <c:v>0.991839693429583</c:v>
                </c:pt>
                <c:pt idx="651">
                  <c:v>-0.136635874944281</c:v>
                </c:pt>
                <c:pt idx="652">
                  <c:v>-0.139886048228901</c:v>
                </c:pt>
                <c:pt idx="653">
                  <c:v>0.26155077771924</c:v>
                </c:pt>
                <c:pt idx="654">
                  <c:v>-2.27957202450685</c:v>
                </c:pt>
                <c:pt idx="655">
                  <c:v>-1.65855864691169</c:v>
                </c:pt>
                <c:pt idx="656">
                  <c:v>11.9178757226149</c:v>
                </c:pt>
                <c:pt idx="657">
                  <c:v>-2.77261439144056</c:v>
                </c:pt>
                <c:pt idx="658">
                  <c:v>0.0184321716160607</c:v>
                </c:pt>
                <c:pt idx="659">
                  <c:v>1.29429541595526</c:v>
                </c:pt>
                <c:pt idx="660">
                  <c:v>10.9945436560866</c:v>
                </c:pt>
                <c:pt idx="661">
                  <c:v>1.19244011204562</c:v>
                </c:pt>
                <c:pt idx="662">
                  <c:v>3.43873277421309</c:v>
                </c:pt>
                <c:pt idx="663">
                  <c:v>3.32623740675685</c:v>
                </c:pt>
                <c:pt idx="664">
                  <c:v>2.28870712101172</c:v>
                </c:pt>
                <c:pt idx="665">
                  <c:v>-5.94740080199143</c:v>
                </c:pt>
                <c:pt idx="666">
                  <c:v>-2.24768221290451</c:v>
                </c:pt>
                <c:pt idx="667">
                  <c:v>-0.86111037521323</c:v>
                </c:pt>
                <c:pt idx="668">
                  <c:v>-4.94446635428651</c:v>
                </c:pt>
                <c:pt idx="669">
                  <c:v>-2.55085950915883</c:v>
                </c:pt>
                <c:pt idx="670">
                  <c:v>12.7904537199056</c:v>
                </c:pt>
                <c:pt idx="671">
                  <c:v>-3.54747834429</c:v>
                </c:pt>
                <c:pt idx="672">
                  <c:v>1.13303679961114</c:v>
                </c:pt>
                <c:pt idx="673">
                  <c:v>0.300957498599772</c:v>
                </c:pt>
                <c:pt idx="674">
                  <c:v>-1.75608404640536</c:v>
                </c:pt>
                <c:pt idx="675">
                  <c:v>2.0484822270485</c:v>
                </c:pt>
                <c:pt idx="676">
                  <c:v>-0.770628058693325</c:v>
                </c:pt>
                <c:pt idx="677">
                  <c:v>-2.06168029986645</c:v>
                </c:pt>
                <c:pt idx="678">
                  <c:v>4.89405943508956</c:v>
                </c:pt>
                <c:pt idx="679">
                  <c:v>0.639142630267614</c:v>
                </c:pt>
                <c:pt idx="680">
                  <c:v>1.73626068979915</c:v>
                </c:pt>
                <c:pt idx="681">
                  <c:v>-1.03416697500625</c:v>
                </c:pt>
                <c:pt idx="682">
                  <c:v>-1.25536887443603</c:v>
                </c:pt>
                <c:pt idx="683">
                  <c:v>-1.67291738188067</c:v>
                </c:pt>
                <c:pt idx="684">
                  <c:v>0.0372253274553636</c:v>
                </c:pt>
                <c:pt idx="685">
                  <c:v>0.755261866703673</c:v>
                </c:pt>
                <c:pt idx="686">
                  <c:v>1.79761149036758</c:v>
                </c:pt>
                <c:pt idx="687">
                  <c:v>-0.200380327371755</c:v>
                </c:pt>
                <c:pt idx="688">
                  <c:v>-2.18893304669941</c:v>
                </c:pt>
                <c:pt idx="689">
                  <c:v>-2.5818684535829</c:v>
                </c:pt>
                <c:pt idx="690">
                  <c:v>0.578040767475372</c:v>
                </c:pt>
                <c:pt idx="691">
                  <c:v>2.87762768019851</c:v>
                </c:pt>
                <c:pt idx="692">
                  <c:v>-1.14376500542969</c:v>
                </c:pt>
                <c:pt idx="693">
                  <c:v>0.250625657066982</c:v>
                </c:pt>
                <c:pt idx="694">
                  <c:v>-8.22456332082259</c:v>
                </c:pt>
                <c:pt idx="695">
                  <c:v>4.9716056954602</c:v>
                </c:pt>
                <c:pt idx="696">
                  <c:v>-1.69478144222424</c:v>
                </c:pt>
                <c:pt idx="697">
                  <c:v>-1.26874908493277</c:v>
                </c:pt>
                <c:pt idx="698">
                  <c:v>-3.52465902676575</c:v>
                </c:pt>
                <c:pt idx="699">
                  <c:v>8.05104419688989</c:v>
                </c:pt>
                <c:pt idx="700">
                  <c:v>-2.99717535632685</c:v>
                </c:pt>
                <c:pt idx="701">
                  <c:v>0.0583527812553131</c:v>
                </c:pt>
                <c:pt idx="702">
                  <c:v>-1.9969156090965</c:v>
                </c:pt>
                <c:pt idx="703">
                  <c:v>0.904582650501441</c:v>
                </c:pt>
                <c:pt idx="704">
                  <c:v>2.01003608772917</c:v>
                </c:pt>
                <c:pt idx="705">
                  <c:v>0.136876664348957</c:v>
                </c:pt>
                <c:pt idx="706">
                  <c:v>-1.12463659997448</c:v>
                </c:pt>
                <c:pt idx="707">
                  <c:v>0.0235845766643301</c:v>
                </c:pt>
                <c:pt idx="708">
                  <c:v>-0.412318812862633</c:v>
                </c:pt>
                <c:pt idx="709">
                  <c:v>-4.65177903911683</c:v>
                </c:pt>
                <c:pt idx="710">
                  <c:v>5.34220351992268</c:v>
                </c:pt>
                <c:pt idx="711">
                  <c:v>2.7515515712843</c:v>
                </c:pt>
                <c:pt idx="712">
                  <c:v>3.23961801134031</c:v>
                </c:pt>
                <c:pt idx="713">
                  <c:v>-0.460564446762164</c:v>
                </c:pt>
                <c:pt idx="714">
                  <c:v>1.50431994870976</c:v>
                </c:pt>
                <c:pt idx="715">
                  <c:v>3.41345986751663</c:v>
                </c:pt>
                <c:pt idx="716">
                  <c:v>6.14925667592791</c:v>
                </c:pt>
                <c:pt idx="717">
                  <c:v>0.358802669882008</c:v>
                </c:pt>
                <c:pt idx="718">
                  <c:v>-3.92180548818007</c:v>
                </c:pt>
                <c:pt idx="719">
                  <c:v>7.56787157775621</c:v>
                </c:pt>
                <c:pt idx="720">
                  <c:v>-7.04150615186386</c:v>
                </c:pt>
                <c:pt idx="721">
                  <c:v>-3.00663759068664</c:v>
                </c:pt>
                <c:pt idx="722">
                  <c:v>-4.2750232447884</c:v>
                </c:pt>
                <c:pt idx="723">
                  <c:v>6.99131859732145</c:v>
                </c:pt>
                <c:pt idx="724">
                  <c:v>1.09503401316987</c:v>
                </c:pt>
                <c:pt idx="725">
                  <c:v>2.037101295674</c:v>
                </c:pt>
                <c:pt idx="726">
                  <c:v>-3.71656720640874</c:v>
                </c:pt>
                <c:pt idx="727">
                  <c:v>14.4227351793891</c:v>
                </c:pt>
                <c:pt idx="728">
                  <c:v>-1.04379147218023</c:v>
                </c:pt>
                <c:pt idx="729">
                  <c:v>-0.360756494165736</c:v>
                </c:pt>
                <c:pt idx="730">
                  <c:v>-1.73371887209244</c:v>
                </c:pt>
                <c:pt idx="731">
                  <c:v>-0.485736670998625</c:v>
                </c:pt>
                <c:pt idx="732">
                  <c:v>13.1394143983412</c:v>
                </c:pt>
                <c:pt idx="733">
                  <c:v>0.174172164798268</c:v>
                </c:pt>
                <c:pt idx="734">
                  <c:v>-0.586359281414529</c:v>
                </c:pt>
                <c:pt idx="735">
                  <c:v>14.0465216501408</c:v>
                </c:pt>
                <c:pt idx="736">
                  <c:v>-1.66776566168903</c:v>
                </c:pt>
                <c:pt idx="737">
                  <c:v>-0.884652939094201</c:v>
                </c:pt>
                <c:pt idx="738">
                  <c:v>-0.531145571415522</c:v>
                </c:pt>
                <c:pt idx="739">
                  <c:v>-3.21296371636014</c:v>
                </c:pt>
                <c:pt idx="740">
                  <c:v>-1.06554688275676</c:v>
                </c:pt>
                <c:pt idx="741">
                  <c:v>-0.0587895748023684</c:v>
                </c:pt>
                <c:pt idx="742">
                  <c:v>-1.8936249921363</c:v>
                </c:pt>
              </c:numCache>
            </c:numRef>
          </c:yVal>
          <c:smooth val="1"/>
        </c:ser>
        <c:axId val="87547393"/>
        <c:axId val="85013765"/>
      </c:scatterChart>
      <c:valAx>
        <c:axId val="87547393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ε of ζ Manifold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85013765"/>
        <c:crosses val="autoZero"/>
        <c:crossBetween val="midCat"/>
      </c:valAx>
      <c:valAx>
        <c:axId val="8501376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Actual ε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87547393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Actual Biden MiV% vs Algorithmic %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Formula'!$R$1</c:f>
              <c:strCache>
                <c:ptCount val="1"/>
                <c:pt idx="0">
                  <c:v>Final y regression</c:v>
                </c:pt>
              </c:strCache>
            </c:strRef>
          </c:tx>
          <c:spPr>
            <a:solidFill>
              <a:srgbClr val="4a86e8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a86e8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ff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Formula'!$Q$2:$Q$944</c:f>
              <c:numCache>
                <c:formatCode>General</c:formatCode>
                <c:ptCount val="943"/>
                <c:pt idx="0">
                  <c:v>0.562651856994099</c:v>
                </c:pt>
                <c:pt idx="1">
                  <c:v>0.381174640217814</c:v>
                </c:pt>
                <c:pt idx="2">
                  <c:v>0.837528604118993</c:v>
                </c:pt>
                <c:pt idx="3">
                  <c:v>0.441239316239316</c:v>
                </c:pt>
                <c:pt idx="4">
                  <c:v>0.426728826728827</c:v>
                </c:pt>
                <c:pt idx="5">
                  <c:v>0.428247734138973</c:v>
                </c:pt>
                <c:pt idx="6">
                  <c:v>0.315126050420168</c:v>
                </c:pt>
                <c:pt idx="7">
                  <c:v>0.582458307597282</c:v>
                </c:pt>
                <c:pt idx="8">
                  <c:v>0.557075673364686</c:v>
                </c:pt>
                <c:pt idx="9">
                  <c:v>0.604159066034294</c:v>
                </c:pt>
                <c:pt idx="10">
                  <c:v>0.605608322026233</c:v>
                </c:pt>
                <c:pt idx="11">
                  <c:v>0.735930735930736</c:v>
                </c:pt>
                <c:pt idx="12">
                  <c:v>0.413467589679043</c:v>
                </c:pt>
                <c:pt idx="13">
                  <c:v>0.406779661016949</c:v>
                </c:pt>
                <c:pt idx="14">
                  <c:v>0.375323554788611</c:v>
                </c:pt>
                <c:pt idx="15">
                  <c:v>0.695113056163384</c:v>
                </c:pt>
                <c:pt idx="16">
                  <c:v>0.552982456140351</c:v>
                </c:pt>
                <c:pt idx="17">
                  <c:v>0.513285024154589</c:v>
                </c:pt>
                <c:pt idx="18">
                  <c:v>0.556949322629202</c:v>
                </c:pt>
                <c:pt idx="19">
                  <c:v>0.457834602829162</c:v>
                </c:pt>
                <c:pt idx="20">
                  <c:v>0.50904295403165</c:v>
                </c:pt>
                <c:pt idx="21">
                  <c:v>0.356209150326797</c:v>
                </c:pt>
                <c:pt idx="22">
                  <c:v>0.435593220338983</c:v>
                </c:pt>
                <c:pt idx="23">
                  <c:v>0.402699386503068</c:v>
                </c:pt>
                <c:pt idx="24">
                  <c:v>0.503482025221156</c:v>
                </c:pt>
                <c:pt idx="25">
                  <c:v>0.327516360236834</c:v>
                </c:pt>
                <c:pt idx="26">
                  <c:v>0.631437355880092</c:v>
                </c:pt>
                <c:pt idx="27">
                  <c:v>0.75304576885084</c:v>
                </c:pt>
                <c:pt idx="28">
                  <c:v>0.157894736842105</c:v>
                </c:pt>
                <c:pt idx="29">
                  <c:v>0.468173706127305</c:v>
                </c:pt>
                <c:pt idx="30">
                  <c:v>0.524789915966387</c:v>
                </c:pt>
                <c:pt idx="31">
                  <c:v>0.464193714580113</c:v>
                </c:pt>
                <c:pt idx="32">
                  <c:v>0.461038961038961</c:v>
                </c:pt>
                <c:pt idx="33">
                  <c:v>0.623312883435583</c:v>
                </c:pt>
                <c:pt idx="34">
                  <c:v>0.405596882748849</c:v>
                </c:pt>
                <c:pt idx="35">
                  <c:v>0.515458560665108</c:v>
                </c:pt>
                <c:pt idx="36">
                  <c:v>0.710526315789474</c:v>
                </c:pt>
                <c:pt idx="37">
                  <c:v>0.469770253929867</c:v>
                </c:pt>
                <c:pt idx="38">
                  <c:v>0.692645444566411</c:v>
                </c:pt>
                <c:pt idx="39">
                  <c:v>0.811811023622047</c:v>
                </c:pt>
                <c:pt idx="40">
                  <c:v>0.595251554550593</c:v>
                </c:pt>
                <c:pt idx="41">
                  <c:v>0.513157894736842</c:v>
                </c:pt>
                <c:pt idx="42">
                  <c:v>0.413587899826432</c:v>
                </c:pt>
                <c:pt idx="43">
                  <c:v>0.53080229226361</c:v>
                </c:pt>
                <c:pt idx="44">
                  <c:v>0.575534759358289</c:v>
                </c:pt>
                <c:pt idx="45">
                  <c:v>0.712662337662338</c:v>
                </c:pt>
                <c:pt idx="46">
                  <c:v>0.830578512396694</c:v>
                </c:pt>
                <c:pt idx="47">
                  <c:v>0.562088635366389</c:v>
                </c:pt>
                <c:pt idx="48">
                  <c:v>0.336040216550657</c:v>
                </c:pt>
                <c:pt idx="49">
                  <c:v>0.638141809290954</c:v>
                </c:pt>
                <c:pt idx="50">
                  <c:v>0.389299695519791</c:v>
                </c:pt>
                <c:pt idx="51">
                  <c:v>0.513771996939556</c:v>
                </c:pt>
                <c:pt idx="52">
                  <c:v>0.419637638807715</c:v>
                </c:pt>
                <c:pt idx="53">
                  <c:v>0.380042462845011</c:v>
                </c:pt>
                <c:pt idx="54">
                  <c:v>0.56778868630201</c:v>
                </c:pt>
                <c:pt idx="55">
                  <c:v>0.465475223395613</c:v>
                </c:pt>
                <c:pt idx="56">
                  <c:v>0.409453652547575</c:v>
                </c:pt>
                <c:pt idx="57">
                  <c:v>0.736286919831224</c:v>
                </c:pt>
                <c:pt idx="58">
                  <c:v>0.434492968171725</c:v>
                </c:pt>
                <c:pt idx="59">
                  <c:v>0.430121250797703</c:v>
                </c:pt>
                <c:pt idx="60">
                  <c:v>0.390368478657424</c:v>
                </c:pt>
                <c:pt idx="61">
                  <c:v>0.433579335793358</c:v>
                </c:pt>
                <c:pt idx="62">
                  <c:v>0.607260726072607</c:v>
                </c:pt>
                <c:pt idx="63">
                  <c:v>0.522863450015768</c:v>
                </c:pt>
                <c:pt idx="64">
                  <c:v>0.279569892473118</c:v>
                </c:pt>
                <c:pt idx="65">
                  <c:v>0.508453350031309</c:v>
                </c:pt>
                <c:pt idx="66">
                  <c:v>0.333333333333333</c:v>
                </c:pt>
                <c:pt idx="67">
                  <c:v>0.763696734919757</c:v>
                </c:pt>
                <c:pt idx="68">
                  <c:v>0.585730464326161</c:v>
                </c:pt>
                <c:pt idx="69">
                  <c:v>0.457592056268101</c:v>
                </c:pt>
                <c:pt idx="70">
                  <c:v>0.740018148820327</c:v>
                </c:pt>
                <c:pt idx="71">
                  <c:v>0.494420600858369</c:v>
                </c:pt>
                <c:pt idx="72">
                  <c:v>0.608950843727073</c:v>
                </c:pt>
                <c:pt idx="73">
                  <c:v>0.433545647558386</c:v>
                </c:pt>
                <c:pt idx="74">
                  <c:v>0.830022075055188</c:v>
                </c:pt>
                <c:pt idx="75">
                  <c:v>0.560810810810811</c:v>
                </c:pt>
                <c:pt idx="76">
                  <c:v>0.424846070264397</c:v>
                </c:pt>
                <c:pt idx="77">
                  <c:v>0.367244094488189</c:v>
                </c:pt>
                <c:pt idx="78">
                  <c:v>0.649630541871921</c:v>
                </c:pt>
                <c:pt idx="79">
                  <c:v>0.34555526246373</c:v>
                </c:pt>
                <c:pt idx="80">
                  <c:v>0.553036437246964</c:v>
                </c:pt>
                <c:pt idx="81">
                  <c:v>0.425339366515837</c:v>
                </c:pt>
                <c:pt idx="82">
                  <c:v>0.406845448129852</c:v>
                </c:pt>
                <c:pt idx="83">
                  <c:v>0.757313829787234</c:v>
                </c:pt>
                <c:pt idx="84">
                  <c:v>0.61030428769018</c:v>
                </c:pt>
                <c:pt idx="85">
                  <c:v>0.391211906449327</c:v>
                </c:pt>
                <c:pt idx="86">
                  <c:v>0.739679456046625</c:v>
                </c:pt>
                <c:pt idx="87">
                  <c:v>0.644049542272482</c:v>
                </c:pt>
                <c:pt idx="88">
                  <c:v>0.43682421995675</c:v>
                </c:pt>
                <c:pt idx="89">
                  <c:v>0.520449897750511</c:v>
                </c:pt>
                <c:pt idx="90">
                  <c:v>0.581645307978504</c:v>
                </c:pt>
                <c:pt idx="91">
                  <c:v>0.680274704311332</c:v>
                </c:pt>
                <c:pt idx="92">
                  <c:v>0.76850279058481</c:v>
                </c:pt>
                <c:pt idx="93">
                  <c:v>0.417508417508418</c:v>
                </c:pt>
                <c:pt idx="94">
                  <c:v>0.506922516395434</c:v>
                </c:pt>
                <c:pt idx="95">
                  <c:v>0.387734915924827</c:v>
                </c:pt>
                <c:pt idx="96">
                  <c:v>0.718787395293179</c:v>
                </c:pt>
                <c:pt idx="97">
                  <c:v>0.522117476432197</c:v>
                </c:pt>
                <c:pt idx="98">
                  <c:v>0.778979238754325</c:v>
                </c:pt>
                <c:pt idx="99">
                  <c:v>0.706315144083384</c:v>
                </c:pt>
                <c:pt idx="100">
                  <c:v>0.426815887645381</c:v>
                </c:pt>
                <c:pt idx="101">
                  <c:v>0.836086404066074</c:v>
                </c:pt>
                <c:pt idx="102">
                  <c:v>0.774073152525504</c:v>
                </c:pt>
                <c:pt idx="103">
                  <c:v>0.403698534542917</c:v>
                </c:pt>
                <c:pt idx="104">
                  <c:v>0.598079561042524</c:v>
                </c:pt>
                <c:pt idx="105">
                  <c:v>0.583166332665331</c:v>
                </c:pt>
                <c:pt idx="106">
                  <c:v>0.501540832049307</c:v>
                </c:pt>
                <c:pt idx="107">
                  <c:v>0.499493414387031</c:v>
                </c:pt>
                <c:pt idx="108">
                  <c:v>0.508693713776193</c:v>
                </c:pt>
                <c:pt idx="109">
                  <c:v>0.684111268269684</c:v>
                </c:pt>
                <c:pt idx="110">
                  <c:v>0.493496841322928</c:v>
                </c:pt>
                <c:pt idx="111">
                  <c:v>0.446398184912082</c:v>
                </c:pt>
                <c:pt idx="112">
                  <c:v>0.309124767225326</c:v>
                </c:pt>
                <c:pt idx="113">
                  <c:v>0.514082117407533</c:v>
                </c:pt>
                <c:pt idx="114">
                  <c:v>0.474020054694622</c:v>
                </c:pt>
                <c:pt idx="115">
                  <c:v>0.651242502142245</c:v>
                </c:pt>
                <c:pt idx="116">
                  <c:v>0.458610271903323</c:v>
                </c:pt>
                <c:pt idx="117">
                  <c:v>0.583232077764277</c:v>
                </c:pt>
                <c:pt idx="118">
                  <c:v>0.561185057964792</c:v>
                </c:pt>
                <c:pt idx="119">
                  <c:v>0.476932668329177</c:v>
                </c:pt>
                <c:pt idx="120">
                  <c:v>0.695161290322581</c:v>
                </c:pt>
                <c:pt idx="121">
                  <c:v>0.52650324743348</c:v>
                </c:pt>
                <c:pt idx="122">
                  <c:v>0.690987124463519</c:v>
                </c:pt>
                <c:pt idx="123">
                  <c:v>0.70383275261324</c:v>
                </c:pt>
                <c:pt idx="124">
                  <c:v>0.471423234964512</c:v>
                </c:pt>
                <c:pt idx="125">
                  <c:v>0.69559585492228</c:v>
                </c:pt>
                <c:pt idx="126">
                  <c:v>0.546734955185659</c:v>
                </c:pt>
                <c:pt idx="127">
                  <c:v>0.552648790058862</c:v>
                </c:pt>
                <c:pt idx="128">
                  <c:v>0.566429034348671</c:v>
                </c:pt>
                <c:pt idx="129">
                  <c:v>0.373217115689382</c:v>
                </c:pt>
                <c:pt idx="130">
                  <c:v>0.505237711522965</c:v>
                </c:pt>
                <c:pt idx="131">
                  <c:v>0.504801670146138</c:v>
                </c:pt>
                <c:pt idx="132">
                  <c:v>0.529907975460123</c:v>
                </c:pt>
                <c:pt idx="133">
                  <c:v>0.75187969924812</c:v>
                </c:pt>
                <c:pt idx="134">
                  <c:v>0.64065335753176</c:v>
                </c:pt>
                <c:pt idx="135">
                  <c:v>0.721752498078401</c:v>
                </c:pt>
                <c:pt idx="136">
                  <c:v>0.63401559454191</c:v>
                </c:pt>
                <c:pt idx="137">
                  <c:v>0.6996996996997</c:v>
                </c:pt>
                <c:pt idx="138">
                  <c:v>0.627940128296507</c:v>
                </c:pt>
                <c:pt idx="139">
                  <c:v>0.598237238340066</c:v>
                </c:pt>
                <c:pt idx="140">
                  <c:v>0.387941293137644</c:v>
                </c:pt>
                <c:pt idx="141">
                  <c:v>0.614197530864197</c:v>
                </c:pt>
                <c:pt idx="142">
                  <c:v>0.450500815280689</c:v>
                </c:pt>
                <c:pt idx="143">
                  <c:v>0.410334346504559</c:v>
                </c:pt>
                <c:pt idx="144">
                  <c:v>0.484752891692955</c:v>
                </c:pt>
                <c:pt idx="145">
                  <c:v>0.50547730829421</c:v>
                </c:pt>
                <c:pt idx="146">
                  <c:v>0.399427636958299</c:v>
                </c:pt>
                <c:pt idx="147">
                  <c:v>0.488841201716738</c:v>
                </c:pt>
                <c:pt idx="148">
                  <c:v>0.323223570190641</c:v>
                </c:pt>
                <c:pt idx="149">
                  <c:v>0.391304347826087</c:v>
                </c:pt>
                <c:pt idx="150">
                  <c:v>0.403950758660177</c:v>
                </c:pt>
                <c:pt idx="151">
                  <c:v>0.756616052060738</c:v>
                </c:pt>
                <c:pt idx="152">
                  <c:v>0.388358778625954</c:v>
                </c:pt>
                <c:pt idx="153">
                  <c:v>0.557779556978916</c:v>
                </c:pt>
                <c:pt idx="154">
                  <c:v>0.393509127789047</c:v>
                </c:pt>
                <c:pt idx="155">
                  <c:v>0.43646408839779</c:v>
                </c:pt>
                <c:pt idx="156">
                  <c:v>0.462962962962963</c:v>
                </c:pt>
                <c:pt idx="157">
                  <c:v>0.624488682847014</c:v>
                </c:pt>
                <c:pt idx="158">
                  <c:v>0.545547594677584</c:v>
                </c:pt>
                <c:pt idx="159">
                  <c:v>0.796172248803828</c:v>
                </c:pt>
                <c:pt idx="160">
                  <c:v>0.435672514619883</c:v>
                </c:pt>
                <c:pt idx="161">
                  <c:v>0.499657768651608</c:v>
                </c:pt>
                <c:pt idx="162">
                  <c:v>0.406887755102041</c:v>
                </c:pt>
                <c:pt idx="163">
                  <c:v>0.424686192468619</c:v>
                </c:pt>
                <c:pt idx="164">
                  <c:v>0.690129112869638</c:v>
                </c:pt>
                <c:pt idx="165">
                  <c:v>0.746516257465163</c:v>
                </c:pt>
                <c:pt idx="166">
                  <c:v>0.469058006139926</c:v>
                </c:pt>
                <c:pt idx="167">
                  <c:v>0.245102840352595</c:v>
                </c:pt>
                <c:pt idx="168">
                  <c:v>0.393248575186322</c:v>
                </c:pt>
                <c:pt idx="169">
                  <c:v>0.543269230769231</c:v>
                </c:pt>
                <c:pt idx="170">
                  <c:v>0.480459770114943</c:v>
                </c:pt>
                <c:pt idx="171">
                  <c:v>0.641863960916949</c:v>
                </c:pt>
                <c:pt idx="172">
                  <c:v>0.594651653764954</c:v>
                </c:pt>
                <c:pt idx="173">
                  <c:v>0.412883435582822</c:v>
                </c:pt>
                <c:pt idx="174">
                  <c:v>0.637049003769521</c:v>
                </c:pt>
                <c:pt idx="175">
                  <c:v>0.532745961820852</c:v>
                </c:pt>
                <c:pt idx="176">
                  <c:v>0.426957223567393</c:v>
                </c:pt>
                <c:pt idx="177">
                  <c:v>0.40748031496063</c:v>
                </c:pt>
                <c:pt idx="178">
                  <c:v>0.366380916884085</c:v>
                </c:pt>
                <c:pt idx="179">
                  <c:v>0.265734265734266</c:v>
                </c:pt>
                <c:pt idx="180">
                  <c:v>0.553223388305847</c:v>
                </c:pt>
                <c:pt idx="181">
                  <c:v>0.305725971370143</c:v>
                </c:pt>
                <c:pt idx="182">
                  <c:v>0.410520404342943</c:v>
                </c:pt>
                <c:pt idx="183">
                  <c:v>0.79923830250272</c:v>
                </c:pt>
                <c:pt idx="184">
                  <c:v>0.531776600866635</c:v>
                </c:pt>
                <c:pt idx="185">
                  <c:v>0.515097690941385</c:v>
                </c:pt>
                <c:pt idx="186">
                  <c:v>0.53428377460964</c:v>
                </c:pt>
                <c:pt idx="187">
                  <c:v>0.778360655737705</c:v>
                </c:pt>
                <c:pt idx="188">
                  <c:v>0.574744897959184</c:v>
                </c:pt>
                <c:pt idx="189">
                  <c:v>0.648801128349788</c:v>
                </c:pt>
                <c:pt idx="190">
                  <c:v>0.417657657657658</c:v>
                </c:pt>
                <c:pt idx="191">
                  <c:v>0.708656594528379</c:v>
                </c:pt>
                <c:pt idx="192">
                  <c:v>0.513427109974425</c:v>
                </c:pt>
                <c:pt idx="193">
                  <c:v>0.587059705221084</c:v>
                </c:pt>
                <c:pt idx="194">
                  <c:v>0.446513470681458</c:v>
                </c:pt>
                <c:pt idx="195">
                  <c:v>0.410859341598974</c:v>
                </c:pt>
                <c:pt idx="196">
                  <c:v>0.674917491749175</c:v>
                </c:pt>
                <c:pt idx="197">
                  <c:v>0.438799621928166</c:v>
                </c:pt>
                <c:pt idx="198">
                  <c:v>0.671528218135701</c:v>
                </c:pt>
                <c:pt idx="199">
                  <c:v>0.507181328545781</c:v>
                </c:pt>
                <c:pt idx="200">
                  <c:v>0.425222929936306</c:v>
                </c:pt>
                <c:pt idx="201">
                  <c:v>0.592287694974003</c:v>
                </c:pt>
                <c:pt idx="202">
                  <c:v>0.612293144208038</c:v>
                </c:pt>
                <c:pt idx="203">
                  <c:v>0.82679180887372</c:v>
                </c:pt>
                <c:pt idx="204">
                  <c:v>0.494812810103744</c:v>
                </c:pt>
                <c:pt idx="205">
                  <c:v>0.322941095323493</c:v>
                </c:pt>
                <c:pt idx="206">
                  <c:v>0.735183443085607</c:v>
                </c:pt>
                <c:pt idx="207">
                  <c:v>0.448167867209521</c:v>
                </c:pt>
                <c:pt idx="208">
                  <c:v>0.446977205153617</c:v>
                </c:pt>
                <c:pt idx="209">
                  <c:v>0.465052535404294</c:v>
                </c:pt>
                <c:pt idx="210">
                  <c:v>0.450084602368866</c:v>
                </c:pt>
                <c:pt idx="211">
                  <c:v>0.61028192371476</c:v>
                </c:pt>
                <c:pt idx="212">
                  <c:v>0.846209912536443</c:v>
                </c:pt>
                <c:pt idx="213">
                  <c:v>0.683699059561129</c:v>
                </c:pt>
                <c:pt idx="214">
                  <c:v>0.661052631578947</c:v>
                </c:pt>
                <c:pt idx="215">
                  <c:v>0.581000314564328</c:v>
                </c:pt>
                <c:pt idx="216">
                  <c:v>0.535360678925035</c:v>
                </c:pt>
                <c:pt idx="217">
                  <c:v>0.780469050365244</c:v>
                </c:pt>
                <c:pt idx="218">
                  <c:v>0.423897581792319</c:v>
                </c:pt>
                <c:pt idx="219">
                  <c:v>0.573057953144266</c:v>
                </c:pt>
                <c:pt idx="220">
                  <c:v>0.79672131147541</c:v>
                </c:pt>
                <c:pt idx="221">
                  <c:v>0.403496503496504</c:v>
                </c:pt>
                <c:pt idx="222">
                  <c:v>0.356535189481825</c:v>
                </c:pt>
                <c:pt idx="223">
                  <c:v>0.79058908045977</c:v>
                </c:pt>
                <c:pt idx="224">
                  <c:v>0.594936708860759</c:v>
                </c:pt>
                <c:pt idx="225">
                  <c:v>0.433285213446071</c:v>
                </c:pt>
                <c:pt idx="226">
                  <c:v>0.702295306611853</c:v>
                </c:pt>
                <c:pt idx="227">
                  <c:v>0.461452721530745</c:v>
                </c:pt>
                <c:pt idx="228">
                  <c:v>0.72680412371134</c:v>
                </c:pt>
                <c:pt idx="229">
                  <c:v>0.497346474601971</c:v>
                </c:pt>
                <c:pt idx="230">
                  <c:v>0.572204125950054</c:v>
                </c:pt>
                <c:pt idx="231">
                  <c:v>0.380560131795717</c:v>
                </c:pt>
                <c:pt idx="232">
                  <c:v>0.327213822894168</c:v>
                </c:pt>
                <c:pt idx="233">
                  <c:v>0.382115462252725</c:v>
                </c:pt>
                <c:pt idx="234">
                  <c:v>0.550958320657134</c:v>
                </c:pt>
                <c:pt idx="235">
                  <c:v>0.609508329947176</c:v>
                </c:pt>
                <c:pt idx="236">
                  <c:v>0.544849736178022</c:v>
                </c:pt>
                <c:pt idx="237">
                  <c:v>0.756756756756757</c:v>
                </c:pt>
                <c:pt idx="238">
                  <c:v>0.432357594936709</c:v>
                </c:pt>
                <c:pt idx="239">
                  <c:v>0.409958506224066</c:v>
                </c:pt>
                <c:pt idx="240">
                  <c:v>0.581956797966963</c:v>
                </c:pt>
                <c:pt idx="241">
                  <c:v>0.512804497189257</c:v>
                </c:pt>
                <c:pt idx="242">
                  <c:v>0.380165289256198</c:v>
                </c:pt>
                <c:pt idx="243">
                  <c:v>0.40396503943722</c:v>
                </c:pt>
                <c:pt idx="244">
                  <c:v>0.49368437071983</c:v>
                </c:pt>
                <c:pt idx="245">
                  <c:v>0.62598504748434</c:v>
                </c:pt>
                <c:pt idx="246">
                  <c:v>0.691818903891978</c:v>
                </c:pt>
                <c:pt idx="247">
                  <c:v>0.84234752589183</c:v>
                </c:pt>
                <c:pt idx="248">
                  <c:v>0.845584346906399</c:v>
                </c:pt>
                <c:pt idx="249">
                  <c:v>0.383177570093458</c:v>
                </c:pt>
                <c:pt idx="250">
                  <c:v>0.505632040050063</c:v>
                </c:pt>
                <c:pt idx="251">
                  <c:v>0.397554806070826</c:v>
                </c:pt>
                <c:pt idx="252">
                  <c:v>0.569853954257371</c:v>
                </c:pt>
                <c:pt idx="253">
                  <c:v>0.605590062111801</c:v>
                </c:pt>
                <c:pt idx="254">
                  <c:v>0.610938471100062</c:v>
                </c:pt>
                <c:pt idx="255">
                  <c:v>0.479411764705882</c:v>
                </c:pt>
                <c:pt idx="256">
                  <c:v>0.4909426987061</c:v>
                </c:pt>
                <c:pt idx="257">
                  <c:v>0.516423357664234</c:v>
                </c:pt>
                <c:pt idx="258">
                  <c:v>0.563165905631659</c:v>
                </c:pt>
                <c:pt idx="259">
                  <c:v>0.6219646799117</c:v>
                </c:pt>
                <c:pt idx="260">
                  <c:v>0.670652173913043</c:v>
                </c:pt>
                <c:pt idx="261">
                  <c:v>0.33974358974359</c:v>
                </c:pt>
                <c:pt idx="262">
                  <c:v>0.529191616766467</c:v>
                </c:pt>
                <c:pt idx="263">
                  <c:v>0.39055204614117</c:v>
                </c:pt>
                <c:pt idx="264">
                  <c:v>0.502420962688693</c:v>
                </c:pt>
                <c:pt idx="265">
                  <c:v>0.274418604651163</c:v>
                </c:pt>
                <c:pt idx="266">
                  <c:v>0.636363636363636</c:v>
                </c:pt>
                <c:pt idx="267">
                  <c:v>0.763541666666667</c:v>
                </c:pt>
                <c:pt idx="268">
                  <c:v>0.434359087890193</c:v>
                </c:pt>
                <c:pt idx="269">
                  <c:v>0.424697986577181</c:v>
                </c:pt>
                <c:pt idx="270">
                  <c:v>0.334550195567145</c:v>
                </c:pt>
                <c:pt idx="271">
                  <c:v>0.419384902143523</c:v>
                </c:pt>
                <c:pt idx="272">
                  <c:v>0.355008787346221</c:v>
                </c:pt>
                <c:pt idx="273">
                  <c:v>0.825059101654846</c:v>
                </c:pt>
                <c:pt idx="274">
                  <c:v>0.452111700900069</c:v>
                </c:pt>
                <c:pt idx="275">
                  <c:v>0.512784588441331</c:v>
                </c:pt>
                <c:pt idx="276">
                  <c:v>0.396915584415584</c:v>
                </c:pt>
                <c:pt idx="277">
                  <c:v>0.543156059285092</c:v>
                </c:pt>
                <c:pt idx="278">
                  <c:v>0.408933794203669</c:v>
                </c:pt>
                <c:pt idx="279">
                  <c:v>0.89374185136897</c:v>
                </c:pt>
                <c:pt idx="280">
                  <c:v>0.678623364032962</c:v>
                </c:pt>
                <c:pt idx="281">
                  <c:v>0.719948018193632</c:v>
                </c:pt>
                <c:pt idx="282">
                  <c:v>0.682304242842359</c:v>
                </c:pt>
                <c:pt idx="283">
                  <c:v>0.322972972972973</c:v>
                </c:pt>
                <c:pt idx="284">
                  <c:v>0.345738295318127</c:v>
                </c:pt>
                <c:pt idx="285">
                  <c:v>0.612755461592671</c:v>
                </c:pt>
                <c:pt idx="286">
                  <c:v>0.444247787610619</c:v>
                </c:pt>
                <c:pt idx="287">
                  <c:v>0.412371134020619</c:v>
                </c:pt>
                <c:pt idx="288">
                  <c:v>0.580357142857143</c:v>
                </c:pt>
                <c:pt idx="289">
                  <c:v>0.840562719812427</c:v>
                </c:pt>
                <c:pt idx="290">
                  <c:v>0.413533834586466</c:v>
                </c:pt>
                <c:pt idx="291">
                  <c:v>0.3907681465821</c:v>
                </c:pt>
                <c:pt idx="292">
                  <c:v>0.624745417515275</c:v>
                </c:pt>
                <c:pt idx="293">
                  <c:v>0.392267798208392</c:v>
                </c:pt>
                <c:pt idx="294">
                  <c:v>0.860444444444445</c:v>
                </c:pt>
                <c:pt idx="295">
                  <c:v>0.629335562055997</c:v>
                </c:pt>
                <c:pt idx="296">
                  <c:v>0.867105772956218</c:v>
                </c:pt>
                <c:pt idx="297">
                  <c:v>0.367501578615028</c:v>
                </c:pt>
                <c:pt idx="298">
                  <c:v>1</c:v>
                </c:pt>
                <c:pt idx="299">
                  <c:v>0.78786828422877</c:v>
                </c:pt>
                <c:pt idx="300">
                  <c:v>0.409453413732737</c:v>
                </c:pt>
                <c:pt idx="301">
                  <c:v>0.436885568226504</c:v>
                </c:pt>
                <c:pt idx="302">
                  <c:v>0.425925925925926</c:v>
                </c:pt>
                <c:pt idx="303">
                  <c:v>0.456369575361643</c:v>
                </c:pt>
                <c:pt idx="304">
                  <c:v>0.480533525594809</c:v>
                </c:pt>
                <c:pt idx="305">
                  <c:v>0.787564766839378</c:v>
                </c:pt>
                <c:pt idx="306">
                  <c:v>0.598274209012464</c:v>
                </c:pt>
                <c:pt idx="307">
                  <c:v>0.781002638522427</c:v>
                </c:pt>
                <c:pt idx="308">
                  <c:v>0.772823779193206</c:v>
                </c:pt>
                <c:pt idx="309">
                  <c:v>0.709427464485579</c:v>
                </c:pt>
                <c:pt idx="310">
                  <c:v>0.775356244761106</c:v>
                </c:pt>
                <c:pt idx="311">
                  <c:v>0.812393405343945</c:v>
                </c:pt>
                <c:pt idx="312">
                  <c:v>0.796415441176471</c:v>
                </c:pt>
                <c:pt idx="313">
                  <c:v>0.767398119122257</c:v>
                </c:pt>
                <c:pt idx="314">
                  <c:v>0.82476730068798</c:v>
                </c:pt>
                <c:pt idx="315">
                  <c:v>0.446901172529313</c:v>
                </c:pt>
                <c:pt idx="316">
                  <c:v>0.504373177842566</c:v>
                </c:pt>
                <c:pt idx="317">
                  <c:v>0.490855888807608</c:v>
                </c:pt>
                <c:pt idx="318">
                  <c:v>0.464130958112663</c:v>
                </c:pt>
                <c:pt idx="319">
                  <c:v>0.593892137751787</c:v>
                </c:pt>
                <c:pt idx="320">
                  <c:v>0.783056925145675</c:v>
                </c:pt>
                <c:pt idx="321">
                  <c:v>0.631474891261368</c:v>
                </c:pt>
                <c:pt idx="322">
                  <c:v>0.550632911392405</c:v>
                </c:pt>
                <c:pt idx="323">
                  <c:v>0.725450901803607</c:v>
                </c:pt>
                <c:pt idx="324">
                  <c:v>0.37240356083086</c:v>
                </c:pt>
                <c:pt idx="325">
                  <c:v>0.811497326203209</c:v>
                </c:pt>
                <c:pt idx="326">
                  <c:v>0.489603024574669</c:v>
                </c:pt>
                <c:pt idx="327">
                  <c:v>0.497933884297521</c:v>
                </c:pt>
                <c:pt idx="328">
                  <c:v>0.575013638843426</c:v>
                </c:pt>
                <c:pt idx="329">
                  <c:v>0.363258520365752</c:v>
                </c:pt>
                <c:pt idx="330">
                  <c:v>0.587540716612378</c:v>
                </c:pt>
                <c:pt idx="331">
                  <c:v>0.729924091090691</c:v>
                </c:pt>
                <c:pt idx="332">
                  <c:v>0.423591549295775</c:v>
                </c:pt>
                <c:pt idx="333">
                  <c:v>0.480125195618153</c:v>
                </c:pt>
                <c:pt idx="334">
                  <c:v>0.40746887966805</c:v>
                </c:pt>
                <c:pt idx="335">
                  <c:v>0.622647738527567</c:v>
                </c:pt>
                <c:pt idx="336">
                  <c:v>0.481510621557828</c:v>
                </c:pt>
                <c:pt idx="337">
                  <c:v>0.644366197183099</c:v>
                </c:pt>
                <c:pt idx="338">
                  <c:v>0.494918699186992</c:v>
                </c:pt>
                <c:pt idx="339">
                  <c:v>0.58682073703935</c:v>
                </c:pt>
                <c:pt idx="340">
                  <c:v>0.662331630283326</c:v>
                </c:pt>
                <c:pt idx="341">
                  <c:v>0.429322548028311</c:v>
                </c:pt>
                <c:pt idx="342">
                  <c:v>0.383256528417819</c:v>
                </c:pt>
                <c:pt idx="343">
                  <c:v>0.467049808429119</c:v>
                </c:pt>
                <c:pt idx="344">
                  <c:v>0.44644750795334</c:v>
                </c:pt>
                <c:pt idx="345">
                  <c:v>0.66485796361315</c:v>
                </c:pt>
                <c:pt idx="346">
                  <c:v>0.406554472984942</c:v>
                </c:pt>
                <c:pt idx="347">
                  <c:v>0.656382184623041</c:v>
                </c:pt>
                <c:pt idx="348">
                  <c:v>0.919282511210762</c:v>
                </c:pt>
                <c:pt idx="349">
                  <c:v>0.552465233881163</c:v>
                </c:pt>
                <c:pt idx="350">
                  <c:v>0.407317073170732</c:v>
                </c:pt>
                <c:pt idx="351">
                  <c:v>0.354727897306093</c:v>
                </c:pt>
                <c:pt idx="352">
                  <c:v>0.412479740680713</c:v>
                </c:pt>
                <c:pt idx="353">
                  <c:v>0.603205849268841</c:v>
                </c:pt>
                <c:pt idx="354">
                  <c:v>0.58112695179905</c:v>
                </c:pt>
                <c:pt idx="355">
                  <c:v>0.526337197478137</c:v>
                </c:pt>
                <c:pt idx="356">
                  <c:v>0.530159765242908</c:v>
                </c:pt>
                <c:pt idx="357">
                  <c:v>0.414627363737486</c:v>
                </c:pt>
                <c:pt idx="358">
                  <c:v>0.404226618705036</c:v>
                </c:pt>
                <c:pt idx="359">
                  <c:v>0.765256124721604</c:v>
                </c:pt>
                <c:pt idx="360">
                  <c:v>0.459568733153639</c:v>
                </c:pt>
                <c:pt idx="361">
                  <c:v>0.792273236282195</c:v>
                </c:pt>
                <c:pt idx="362">
                  <c:v>0.744411831113118</c:v>
                </c:pt>
                <c:pt idx="363">
                  <c:v>0.509240246406571</c:v>
                </c:pt>
                <c:pt idx="364">
                  <c:v>0.377020785219399</c:v>
                </c:pt>
                <c:pt idx="365">
                  <c:v>0.400738688827332</c:v>
                </c:pt>
                <c:pt idx="366">
                  <c:v>0.795154185022026</c:v>
                </c:pt>
                <c:pt idx="367">
                  <c:v>0.42300987797792</c:v>
                </c:pt>
                <c:pt idx="368">
                  <c:v>0.424170616113744</c:v>
                </c:pt>
                <c:pt idx="369">
                  <c:v>0.420638390905116</c:v>
                </c:pt>
                <c:pt idx="370">
                  <c:v>0.502547770700637</c:v>
                </c:pt>
                <c:pt idx="371">
                  <c:v>0.419861963190184</c:v>
                </c:pt>
                <c:pt idx="372">
                  <c:v>0.533834586466165</c:v>
                </c:pt>
                <c:pt idx="373">
                  <c:v>0.732384341637011</c:v>
                </c:pt>
                <c:pt idx="374">
                  <c:v>0.369517543859649</c:v>
                </c:pt>
                <c:pt idx="375">
                  <c:v>0.6875</c:v>
                </c:pt>
                <c:pt idx="376">
                  <c:v>0.38973781566672</c:v>
                </c:pt>
                <c:pt idx="377">
                  <c:v>0.78894472361809</c:v>
                </c:pt>
                <c:pt idx="378">
                  <c:v>0.334964412811388</c:v>
                </c:pt>
                <c:pt idx="379">
                  <c:v>0.574198988195616</c:v>
                </c:pt>
                <c:pt idx="380">
                  <c:v>0.694315004659832</c:v>
                </c:pt>
                <c:pt idx="381">
                  <c:v>0.538680781758958</c:v>
                </c:pt>
                <c:pt idx="382">
                  <c:v>0.359441151566469</c:v>
                </c:pt>
                <c:pt idx="383">
                  <c:v>0.416737588652482</c:v>
                </c:pt>
                <c:pt idx="384">
                  <c:v>0.794928335170893</c:v>
                </c:pt>
                <c:pt idx="385">
                  <c:v>0.438010393466964</c:v>
                </c:pt>
                <c:pt idx="386">
                  <c:v>0.703111111111111</c:v>
                </c:pt>
                <c:pt idx="387">
                  <c:v>0.557801969932608</c:v>
                </c:pt>
                <c:pt idx="388">
                  <c:v>0.845407020164302</c:v>
                </c:pt>
                <c:pt idx="389">
                  <c:v>0.574739281575898</c:v>
                </c:pt>
                <c:pt idx="390">
                  <c:v>0.774907749077491</c:v>
                </c:pt>
                <c:pt idx="391">
                  <c:v>0.804305283757338</c:v>
                </c:pt>
                <c:pt idx="392">
                  <c:v>0.448580441640379</c:v>
                </c:pt>
                <c:pt idx="393">
                  <c:v>0.622383784974664</c:v>
                </c:pt>
                <c:pt idx="394">
                  <c:v>0.392220421393841</c:v>
                </c:pt>
                <c:pt idx="395">
                  <c:v>0.498885421310745</c:v>
                </c:pt>
                <c:pt idx="396">
                  <c:v>0.680851063829787</c:v>
                </c:pt>
                <c:pt idx="397">
                  <c:v>0.587366694011485</c:v>
                </c:pt>
                <c:pt idx="398">
                  <c:v>0.589464518937745</c:v>
                </c:pt>
                <c:pt idx="399">
                  <c:v>0.554192229038855</c:v>
                </c:pt>
                <c:pt idx="400">
                  <c:v>0.643116883116883</c:v>
                </c:pt>
                <c:pt idx="401">
                  <c:v>0.790506617982656</c:v>
                </c:pt>
                <c:pt idx="402">
                  <c:v>0.703972257250946</c:v>
                </c:pt>
                <c:pt idx="403">
                  <c:v>0.467978533094812</c:v>
                </c:pt>
                <c:pt idx="404">
                  <c:v>0.366720516962843</c:v>
                </c:pt>
                <c:pt idx="405">
                  <c:v>0.714394516374714</c:v>
                </c:pt>
                <c:pt idx="406">
                  <c:v>0.764906303236797</c:v>
                </c:pt>
                <c:pt idx="407">
                  <c:v>0.681846153846154</c:v>
                </c:pt>
                <c:pt idx="408">
                  <c:v>0.624853458382181</c:v>
                </c:pt>
                <c:pt idx="409">
                  <c:v>0.528166278166278</c:v>
                </c:pt>
                <c:pt idx="410">
                  <c:v>0.566585956416465</c:v>
                </c:pt>
                <c:pt idx="411">
                  <c:v>0.855072463768116</c:v>
                </c:pt>
                <c:pt idx="412">
                  <c:v>0.604906627608934</c:v>
                </c:pt>
                <c:pt idx="413">
                  <c:v>0.604243853149209</c:v>
                </c:pt>
                <c:pt idx="414">
                  <c:v>0.47638036809816</c:v>
                </c:pt>
                <c:pt idx="415">
                  <c:v>0.469847830170956</c:v>
                </c:pt>
                <c:pt idx="416">
                  <c:v>0.412835249042146</c:v>
                </c:pt>
                <c:pt idx="417">
                  <c:v>0.561383285302594</c:v>
                </c:pt>
                <c:pt idx="418">
                  <c:v>0.498881431767338</c:v>
                </c:pt>
                <c:pt idx="419">
                  <c:v>0.388504611330698</c:v>
                </c:pt>
                <c:pt idx="420">
                  <c:v>0.648814078041316</c:v>
                </c:pt>
                <c:pt idx="421">
                  <c:v>0.471466198419666</c:v>
                </c:pt>
                <c:pt idx="422">
                  <c:v>0.393096836049856</c:v>
                </c:pt>
                <c:pt idx="423">
                  <c:v>0.766393442622951</c:v>
                </c:pt>
                <c:pt idx="424">
                  <c:v>0.530325084910238</c:v>
                </c:pt>
                <c:pt idx="425">
                  <c:v>0.56308579668349</c:v>
                </c:pt>
                <c:pt idx="426">
                  <c:v>0.819192510239906</c:v>
                </c:pt>
                <c:pt idx="427">
                  <c:v>0.351351351351351</c:v>
                </c:pt>
                <c:pt idx="428">
                  <c:v>0.559711736444749</c:v>
                </c:pt>
                <c:pt idx="429">
                  <c:v>0.429259482239615</c:v>
                </c:pt>
                <c:pt idx="430">
                  <c:v>0.780027611596871</c:v>
                </c:pt>
                <c:pt idx="431">
                  <c:v>0.543610013175231</c:v>
                </c:pt>
                <c:pt idx="432">
                  <c:v>0.802094240837696</c:v>
                </c:pt>
                <c:pt idx="433">
                  <c:v>0.729658792650919</c:v>
                </c:pt>
                <c:pt idx="434">
                  <c:v>0.368207623682076</c:v>
                </c:pt>
                <c:pt idx="435">
                  <c:v>0.481324278438031</c:v>
                </c:pt>
                <c:pt idx="436">
                  <c:v>0.273476112026359</c:v>
                </c:pt>
                <c:pt idx="437">
                  <c:v>0.562971911809121</c:v>
                </c:pt>
                <c:pt idx="438">
                  <c:v>0.330893433799785</c:v>
                </c:pt>
                <c:pt idx="439">
                  <c:v>0.572607765209416</c:v>
                </c:pt>
                <c:pt idx="440">
                  <c:v>0.588247011952191</c:v>
                </c:pt>
                <c:pt idx="441">
                  <c:v>0.503961516694963</c:v>
                </c:pt>
                <c:pt idx="442">
                  <c:v>0.504457865976416</c:v>
                </c:pt>
                <c:pt idx="443">
                  <c:v>0.282853223593964</c:v>
                </c:pt>
                <c:pt idx="444">
                  <c:v>0.602082128397918</c:v>
                </c:pt>
                <c:pt idx="445">
                  <c:v>0.514530551415797</c:v>
                </c:pt>
                <c:pt idx="446">
                  <c:v>0.455477924780734</c:v>
                </c:pt>
                <c:pt idx="447">
                  <c:v>0.807580174927114</c:v>
                </c:pt>
                <c:pt idx="448">
                  <c:v>0.60092807424594</c:v>
                </c:pt>
                <c:pt idx="449">
                  <c:v>0.673211781206171</c:v>
                </c:pt>
                <c:pt idx="450">
                  <c:v>0.611149825783972</c:v>
                </c:pt>
                <c:pt idx="451">
                  <c:v>0.445676274944568</c:v>
                </c:pt>
                <c:pt idx="452">
                  <c:v>0.584627745045528</c:v>
                </c:pt>
                <c:pt idx="453">
                  <c:v>0.401245962159668</c:v>
                </c:pt>
                <c:pt idx="454">
                  <c:v>0.392109649935173</c:v>
                </c:pt>
                <c:pt idx="455">
                  <c:v>0.67360454115421</c:v>
                </c:pt>
                <c:pt idx="456">
                  <c:v>0.532056619483763</c:v>
                </c:pt>
                <c:pt idx="457">
                  <c:v>0.418659165494609</c:v>
                </c:pt>
                <c:pt idx="458">
                  <c:v>0.682367149758454</c:v>
                </c:pt>
                <c:pt idx="459">
                  <c:v>0.604870775347913</c:v>
                </c:pt>
                <c:pt idx="460">
                  <c:v>0.649116847826087</c:v>
                </c:pt>
                <c:pt idx="461">
                  <c:v>0.439148936170213</c:v>
                </c:pt>
                <c:pt idx="462">
                  <c:v>0.671875</c:v>
                </c:pt>
                <c:pt idx="463">
                  <c:v>0.487249544626594</c:v>
                </c:pt>
                <c:pt idx="464">
                  <c:v>0.682051282051282</c:v>
                </c:pt>
                <c:pt idx="465">
                  <c:v>0.563449848024316</c:v>
                </c:pt>
                <c:pt idx="466">
                  <c:v>0.418837148118916</c:v>
                </c:pt>
                <c:pt idx="467">
                  <c:v>0.418536585365854</c:v>
                </c:pt>
                <c:pt idx="468">
                  <c:v>0.636746987951807</c:v>
                </c:pt>
                <c:pt idx="469">
                  <c:v>0.41481197237145</c:v>
                </c:pt>
                <c:pt idx="470">
                  <c:v>0.565693430656934</c:v>
                </c:pt>
                <c:pt idx="471">
                  <c:v>0.475460122699387</c:v>
                </c:pt>
                <c:pt idx="472">
                  <c:v>0.635702746365105</c:v>
                </c:pt>
                <c:pt idx="473">
                  <c:v>0.584133077415227</c:v>
                </c:pt>
                <c:pt idx="474">
                  <c:v>0.824985268120212</c:v>
                </c:pt>
                <c:pt idx="475">
                  <c:v>0.708383961117861</c:v>
                </c:pt>
                <c:pt idx="476">
                  <c:v>0.482891195693964</c:v>
                </c:pt>
                <c:pt idx="477">
                  <c:v>0.451643192488263</c:v>
                </c:pt>
                <c:pt idx="478">
                  <c:v>0.546407970634504</c:v>
                </c:pt>
                <c:pt idx="479">
                  <c:v>0.596691176470588</c:v>
                </c:pt>
                <c:pt idx="480">
                  <c:v>0.754565376186998</c:v>
                </c:pt>
                <c:pt idx="481">
                  <c:v>0.805207811717576</c:v>
                </c:pt>
                <c:pt idx="482">
                  <c:v>0.439326837909655</c:v>
                </c:pt>
                <c:pt idx="483">
                  <c:v>0.506766917293233</c:v>
                </c:pt>
                <c:pt idx="484">
                  <c:v>0.802672605790646</c:v>
                </c:pt>
                <c:pt idx="485">
                  <c:v>0.450900163666121</c:v>
                </c:pt>
                <c:pt idx="486">
                  <c:v>0.411300919842313</c:v>
                </c:pt>
                <c:pt idx="487">
                  <c:v>0.356183164244585</c:v>
                </c:pt>
                <c:pt idx="488">
                  <c:v>0.36665248830285</c:v>
                </c:pt>
                <c:pt idx="489">
                  <c:v>0.421279461279461</c:v>
                </c:pt>
                <c:pt idx="490">
                  <c:v>0.727737973387922</c:v>
                </c:pt>
                <c:pt idx="491">
                  <c:v>0.554073033707865</c:v>
                </c:pt>
                <c:pt idx="492">
                  <c:v>0.88</c:v>
                </c:pt>
                <c:pt idx="493">
                  <c:v>0.414521112255407</c:v>
                </c:pt>
                <c:pt idx="494">
                  <c:v>0.76043557168784</c:v>
                </c:pt>
                <c:pt idx="495">
                  <c:v>0.683435582822086</c:v>
                </c:pt>
                <c:pt idx="496">
                  <c:v>0.601666666666667</c:v>
                </c:pt>
                <c:pt idx="497">
                  <c:v>0.741027732463295</c:v>
                </c:pt>
                <c:pt idx="498">
                  <c:v>0.748571428571429</c:v>
                </c:pt>
                <c:pt idx="499">
                  <c:v>0.38961038961039</c:v>
                </c:pt>
                <c:pt idx="500">
                  <c:v>0.596673596673597</c:v>
                </c:pt>
                <c:pt idx="501">
                  <c:v>0.704693611473272</c:v>
                </c:pt>
                <c:pt idx="502">
                  <c:v>0.495018975332068</c:v>
                </c:pt>
                <c:pt idx="503">
                  <c:v>0.548141891891892</c:v>
                </c:pt>
                <c:pt idx="504">
                  <c:v>0.47192151556157</c:v>
                </c:pt>
                <c:pt idx="505">
                  <c:v>0.371364293748996</c:v>
                </c:pt>
                <c:pt idx="506">
                  <c:v>0.434963579604579</c:v>
                </c:pt>
                <c:pt idx="507">
                  <c:v>0.531108597285068</c:v>
                </c:pt>
                <c:pt idx="508">
                  <c:v>0.534289713086074</c:v>
                </c:pt>
                <c:pt idx="509">
                  <c:v>0.405233380480905</c:v>
                </c:pt>
                <c:pt idx="510">
                  <c:v>0.47979797979798</c:v>
                </c:pt>
                <c:pt idx="511">
                  <c:v>0.364502950522015</c:v>
                </c:pt>
                <c:pt idx="512">
                  <c:v>0.505507955936353</c:v>
                </c:pt>
                <c:pt idx="513">
                  <c:v>0.532354903268846</c:v>
                </c:pt>
                <c:pt idx="514">
                  <c:v>0.568314726209463</c:v>
                </c:pt>
                <c:pt idx="515">
                  <c:v>0.458375634517766</c:v>
                </c:pt>
                <c:pt idx="516">
                  <c:v>0.428384393820372</c:v>
                </c:pt>
                <c:pt idx="517">
                  <c:v>0.475573733242445</c:v>
                </c:pt>
                <c:pt idx="518">
                  <c:v>0.611631753031974</c:v>
                </c:pt>
                <c:pt idx="519">
                  <c:v>0.562939297124601</c:v>
                </c:pt>
                <c:pt idx="520">
                  <c:v>0.413251366120219</c:v>
                </c:pt>
                <c:pt idx="521">
                  <c:v>0.516290726817043</c:v>
                </c:pt>
                <c:pt idx="522">
                  <c:v>0.284794452699356</c:v>
                </c:pt>
                <c:pt idx="523">
                  <c:v>0.35655737704918</c:v>
                </c:pt>
                <c:pt idx="524">
                  <c:v>0.711097139264382</c:v>
                </c:pt>
                <c:pt idx="525">
                  <c:v>0.553875755909841</c:v>
                </c:pt>
                <c:pt idx="526">
                  <c:v>0.395038874490929</c:v>
                </c:pt>
                <c:pt idx="527">
                  <c:v>0.713392857142857</c:v>
                </c:pt>
                <c:pt idx="528">
                  <c:v>0.436230964467005</c:v>
                </c:pt>
                <c:pt idx="529">
                  <c:v>0.650804289544236</c:v>
                </c:pt>
                <c:pt idx="530">
                  <c:v>0.570898292501856</c:v>
                </c:pt>
                <c:pt idx="531">
                  <c:v>0.611602753195674</c:v>
                </c:pt>
                <c:pt idx="532">
                  <c:v>0.431369150779896</c:v>
                </c:pt>
                <c:pt idx="533">
                  <c:v>0.558391337973705</c:v>
                </c:pt>
                <c:pt idx="534">
                  <c:v>0.464679911699779</c:v>
                </c:pt>
                <c:pt idx="535">
                  <c:v>0.431034482758621</c:v>
                </c:pt>
                <c:pt idx="536">
                  <c:v>0.463370786516854</c:v>
                </c:pt>
                <c:pt idx="537">
                  <c:v>0.512142080463936</c:v>
                </c:pt>
                <c:pt idx="538">
                  <c:v>0.774843641417651</c:v>
                </c:pt>
                <c:pt idx="539">
                  <c:v>0.316562297559922</c:v>
                </c:pt>
                <c:pt idx="540">
                  <c:v>0.331900366670881</c:v>
                </c:pt>
                <c:pt idx="541">
                  <c:v>0.802039082412914</c:v>
                </c:pt>
                <c:pt idx="542">
                  <c:v>0.634683444750295</c:v>
                </c:pt>
                <c:pt idx="543">
                  <c:v>0.468501086169442</c:v>
                </c:pt>
                <c:pt idx="544">
                  <c:v>0.793142857142857</c:v>
                </c:pt>
                <c:pt idx="545">
                  <c:v>0.558568955568378</c:v>
                </c:pt>
                <c:pt idx="546">
                  <c:v>0.558073654390935</c:v>
                </c:pt>
                <c:pt idx="547">
                  <c:v>0.801482979440512</c:v>
                </c:pt>
                <c:pt idx="548">
                  <c:v>0.701600609756098</c:v>
                </c:pt>
                <c:pt idx="549">
                  <c:v>0.723460410557185</c:v>
                </c:pt>
                <c:pt idx="550">
                  <c:v>0.522009181744531</c:v>
                </c:pt>
                <c:pt idx="551">
                  <c:v>0.522604951560818</c:v>
                </c:pt>
                <c:pt idx="552">
                  <c:v>0.640093395597065</c:v>
                </c:pt>
                <c:pt idx="553">
                  <c:v>0.650107991360691</c:v>
                </c:pt>
                <c:pt idx="554">
                  <c:v>0.474716652136007</c:v>
                </c:pt>
                <c:pt idx="555">
                  <c:v>0.726013071895425</c:v>
                </c:pt>
                <c:pt idx="556">
                  <c:v>0.379267146883808</c:v>
                </c:pt>
                <c:pt idx="557">
                  <c:v>0.411956313470013</c:v>
                </c:pt>
                <c:pt idx="558">
                  <c:v>0.382450832072617</c:v>
                </c:pt>
                <c:pt idx="559">
                  <c:v>0.523687580025608</c:v>
                </c:pt>
                <c:pt idx="560">
                  <c:v>0.245070422535211</c:v>
                </c:pt>
                <c:pt idx="561">
                  <c:v>0.585185185185185</c:v>
                </c:pt>
                <c:pt idx="562">
                  <c:v>0.434992750120831</c:v>
                </c:pt>
                <c:pt idx="563">
                  <c:v>0.945945945945946</c:v>
                </c:pt>
                <c:pt idx="564">
                  <c:v>0.63933601609658</c:v>
                </c:pt>
                <c:pt idx="565">
                  <c:v>0.445843230403801</c:v>
                </c:pt>
                <c:pt idx="566">
                  <c:v>0.634575569358178</c:v>
                </c:pt>
                <c:pt idx="567">
                  <c:v>0.508474576271186</c:v>
                </c:pt>
                <c:pt idx="568">
                  <c:v>0.560842963970088</c:v>
                </c:pt>
                <c:pt idx="569">
                  <c:v>0.530612244897959</c:v>
                </c:pt>
                <c:pt idx="570">
                  <c:v>0.522683397683398</c:v>
                </c:pt>
                <c:pt idx="571">
                  <c:v>0.62287104622871</c:v>
                </c:pt>
                <c:pt idx="572">
                  <c:v>0.449096518289996</c:v>
                </c:pt>
                <c:pt idx="573">
                  <c:v>0.53436018957346</c:v>
                </c:pt>
                <c:pt idx="574">
                  <c:v>0.753724802804557</c:v>
                </c:pt>
                <c:pt idx="575">
                  <c:v>0.274</c:v>
                </c:pt>
                <c:pt idx="576">
                  <c:v>0.485839648982848</c:v>
                </c:pt>
                <c:pt idx="577">
                  <c:v>0.461333333333333</c:v>
                </c:pt>
                <c:pt idx="578">
                  <c:v>0.40453074433657</c:v>
                </c:pt>
                <c:pt idx="579">
                  <c:v>0.526453765490944</c:v>
                </c:pt>
                <c:pt idx="580">
                  <c:v>0.647339917171074</c:v>
                </c:pt>
                <c:pt idx="581">
                  <c:v>0.748934521503293</c:v>
                </c:pt>
                <c:pt idx="582">
                  <c:v>0.357142857142857</c:v>
                </c:pt>
                <c:pt idx="583">
                  <c:v>0.519366197183099</c:v>
                </c:pt>
                <c:pt idx="584">
                  <c:v>0.709760827407886</c:v>
                </c:pt>
                <c:pt idx="585">
                  <c:v>0.402814758463294</c:v>
                </c:pt>
                <c:pt idx="586">
                  <c:v>0.555109326193664</c:v>
                </c:pt>
                <c:pt idx="587">
                  <c:v>0.494697442295696</c:v>
                </c:pt>
                <c:pt idx="588">
                  <c:v>0.648621041879469</c:v>
                </c:pt>
                <c:pt idx="589">
                  <c:v>0.405786350148368</c:v>
                </c:pt>
                <c:pt idx="590">
                  <c:v>0.563477460901564</c:v>
                </c:pt>
                <c:pt idx="591">
                  <c:v>0.545335085413929</c:v>
                </c:pt>
                <c:pt idx="592">
                  <c:v>0.549057329742209</c:v>
                </c:pt>
                <c:pt idx="593">
                  <c:v>0.453499520613615</c:v>
                </c:pt>
                <c:pt idx="594">
                  <c:v>0.48569332355099</c:v>
                </c:pt>
                <c:pt idx="595">
                  <c:v>0.530039721946375</c:v>
                </c:pt>
                <c:pt idx="596">
                  <c:v>0.466666666666667</c:v>
                </c:pt>
                <c:pt idx="597">
                  <c:v>0.826700251889169</c:v>
                </c:pt>
                <c:pt idx="598">
                  <c:v>0.449081803005008</c:v>
                </c:pt>
                <c:pt idx="599">
                  <c:v>0.477546012269939</c:v>
                </c:pt>
                <c:pt idx="600">
                  <c:v>0.753514526710403</c:v>
                </c:pt>
                <c:pt idx="601">
                  <c:v>0.672</c:v>
                </c:pt>
                <c:pt idx="602">
                  <c:v>0.359387590652699</c:v>
                </c:pt>
                <c:pt idx="603">
                  <c:v>0.453405017921147</c:v>
                </c:pt>
                <c:pt idx="604">
                  <c:v>0.5</c:v>
                </c:pt>
                <c:pt idx="605">
                  <c:v>0.6</c:v>
                </c:pt>
                <c:pt idx="606">
                  <c:v>0.478260869565217</c:v>
                </c:pt>
                <c:pt idx="607">
                  <c:v>0.746043165467626</c:v>
                </c:pt>
                <c:pt idx="608">
                  <c:v>0.622532894736842</c:v>
                </c:pt>
                <c:pt idx="609">
                  <c:v>0.654154365246731</c:v>
                </c:pt>
                <c:pt idx="610">
                  <c:v>0.276749627738779</c:v>
                </c:pt>
                <c:pt idx="611">
                  <c:v>0.333585247883918</c:v>
                </c:pt>
                <c:pt idx="612">
                  <c:v>0.816301703163017</c:v>
                </c:pt>
                <c:pt idx="613">
                  <c:v>0.648979591836735</c:v>
                </c:pt>
                <c:pt idx="614">
                  <c:v>0.844214317874831</c:v>
                </c:pt>
                <c:pt idx="615">
                  <c:v>0.403966597077244</c:v>
                </c:pt>
                <c:pt idx="616">
                  <c:v>0.575953923686105</c:v>
                </c:pt>
                <c:pt idx="617">
                  <c:v>0.660208643815201</c:v>
                </c:pt>
                <c:pt idx="618">
                  <c:v>0.479166666666667</c:v>
                </c:pt>
                <c:pt idx="619">
                  <c:v>0.285714285714286</c:v>
                </c:pt>
                <c:pt idx="620">
                  <c:v>0.431737588652482</c:v>
                </c:pt>
                <c:pt idx="621">
                  <c:v>0.666890530557421</c:v>
                </c:pt>
                <c:pt idx="622">
                  <c:v>0.474330357142857</c:v>
                </c:pt>
                <c:pt idx="623">
                  <c:v>0.401006711409396</c:v>
                </c:pt>
                <c:pt idx="624">
                  <c:v>0.746467165419784</c:v>
                </c:pt>
                <c:pt idx="625">
                  <c:v>0.689518787079763</c:v>
                </c:pt>
                <c:pt idx="626">
                  <c:v>0.581975827640568</c:v>
                </c:pt>
                <c:pt idx="627">
                  <c:v>0.451083772700644</c:v>
                </c:pt>
                <c:pt idx="628">
                  <c:v>0.590909090909091</c:v>
                </c:pt>
                <c:pt idx="629">
                  <c:v>0.762128659970079</c:v>
                </c:pt>
                <c:pt idx="630">
                  <c:v>0.436820083682008</c:v>
                </c:pt>
                <c:pt idx="631">
                  <c:v>0.471630141098769</c:v>
                </c:pt>
                <c:pt idx="632">
                  <c:v>0.410530645824763</c:v>
                </c:pt>
                <c:pt idx="633">
                  <c:v>0.725577264653641</c:v>
                </c:pt>
                <c:pt idx="634">
                  <c:v>0.496124031007752</c:v>
                </c:pt>
                <c:pt idx="635">
                  <c:v>0.417555771096023</c:v>
                </c:pt>
                <c:pt idx="636">
                  <c:v>0.423828125</c:v>
                </c:pt>
                <c:pt idx="637">
                  <c:v>0.490967741935484</c:v>
                </c:pt>
                <c:pt idx="638">
                  <c:v>0.510580411124547</c:v>
                </c:pt>
                <c:pt idx="639">
                  <c:v>0.499317871759891</c:v>
                </c:pt>
                <c:pt idx="640">
                  <c:v>0.493165969316597</c:v>
                </c:pt>
                <c:pt idx="641">
                  <c:v>0.504703668861712</c:v>
                </c:pt>
                <c:pt idx="642">
                  <c:v>0</c:v>
                </c:pt>
                <c:pt idx="643">
                  <c:v>0.813882063882064</c:v>
                </c:pt>
                <c:pt idx="644">
                  <c:v>0.408142178135978</c:v>
                </c:pt>
                <c:pt idx="645">
                  <c:v>0.623116883116883</c:v>
                </c:pt>
                <c:pt idx="646">
                  <c:v>0.477</c:v>
                </c:pt>
                <c:pt idx="647">
                  <c:v>0.668181818181818</c:v>
                </c:pt>
                <c:pt idx="648">
                  <c:v>0.381328723141516</c:v>
                </c:pt>
                <c:pt idx="649">
                  <c:v>0.4860529986053</c:v>
                </c:pt>
                <c:pt idx="650">
                  <c:v>0.525129982668978</c:v>
                </c:pt>
                <c:pt idx="651">
                  <c:v>0.654688869412796</c:v>
                </c:pt>
                <c:pt idx="652">
                  <c:v>0.661854103343465</c:v>
                </c:pt>
                <c:pt idx="653">
                  <c:v>0.396606974552309</c:v>
                </c:pt>
                <c:pt idx="654">
                  <c:v>0.547482472912683</c:v>
                </c:pt>
                <c:pt idx="655">
                  <c:v>0.489878542510122</c:v>
                </c:pt>
                <c:pt idx="656">
                  <c:v>0.162162162162162</c:v>
                </c:pt>
                <c:pt idx="657">
                  <c:v>0.471788715486195</c:v>
                </c:pt>
                <c:pt idx="658">
                  <c:v>0.380887372013652</c:v>
                </c:pt>
                <c:pt idx="659">
                  <c:v>0.513894649523019</c:v>
                </c:pt>
                <c:pt idx="660">
                  <c:v>0.385767790262172</c:v>
                </c:pt>
                <c:pt idx="661">
                  <c:v>0.658346333853354</c:v>
                </c:pt>
                <c:pt idx="662">
                  <c:v>0.40303738317757</c:v>
                </c:pt>
                <c:pt idx="663">
                  <c:v>0.400613706102966</c:v>
                </c:pt>
                <c:pt idx="664">
                  <c:v>0.774307304785894</c:v>
                </c:pt>
                <c:pt idx="665">
                  <c:v>0.314833501513623</c:v>
                </c:pt>
                <c:pt idx="666">
                  <c:v>0.4350314825415</c:v>
                </c:pt>
                <c:pt idx="667">
                  <c:v>0.142857142857143</c:v>
                </c:pt>
                <c:pt idx="668">
                  <c:v>0.450366151342555</c:v>
                </c:pt>
                <c:pt idx="669">
                  <c:v>0.716755319148936</c:v>
                </c:pt>
                <c:pt idx="670">
                  <c:v>0.383872322553549</c:v>
                </c:pt>
                <c:pt idx="671">
                  <c:v>0.438419973914664</c:v>
                </c:pt>
                <c:pt idx="672">
                  <c:v>0.783783783783784</c:v>
                </c:pt>
                <c:pt idx="673">
                  <c:v>0.423770598157519</c:v>
                </c:pt>
                <c:pt idx="674">
                  <c:v>0.735011990407674</c:v>
                </c:pt>
                <c:pt idx="675">
                  <c:v>0.69679186228482</c:v>
                </c:pt>
                <c:pt idx="676">
                  <c:v>0.800669216061185</c:v>
                </c:pt>
                <c:pt idx="677">
                  <c:v>0.561616161616162</c:v>
                </c:pt>
                <c:pt idx="678">
                  <c:v>0.803743784732378</c:v>
                </c:pt>
                <c:pt idx="679">
                  <c:v>0.391759573436743</c:v>
                </c:pt>
                <c:pt idx="680">
                  <c:v>0.752503576537911</c:v>
                </c:pt>
                <c:pt idx="681">
                  <c:v>0.56145251396648</c:v>
                </c:pt>
                <c:pt idx="682">
                  <c:v>0.41025641025641</c:v>
                </c:pt>
                <c:pt idx="683">
                  <c:v>0.64793500338524</c:v>
                </c:pt>
                <c:pt idx="684">
                  <c:v>0.51190077103587</c:v>
                </c:pt>
                <c:pt idx="685">
                  <c:v>0.563209076175041</c:v>
                </c:pt>
                <c:pt idx="686">
                  <c:v>0.579768092762895</c:v>
                </c:pt>
                <c:pt idx="687">
                  <c:v>0.616318601262749</c:v>
                </c:pt>
                <c:pt idx="688">
                  <c:v>0.68169014084507</c:v>
                </c:pt>
                <c:pt idx="689">
                  <c:v>0.627960716348931</c:v>
                </c:pt>
                <c:pt idx="690">
                  <c:v>0.534574468085106</c:v>
                </c:pt>
                <c:pt idx="691">
                  <c:v>0.712304409672831</c:v>
                </c:pt>
                <c:pt idx="692">
                  <c:v>0.630712979890311</c:v>
                </c:pt>
                <c:pt idx="693">
                  <c:v>0.523735408560311</c:v>
                </c:pt>
                <c:pt idx="694">
                  <c:v>0.291666666666667</c:v>
                </c:pt>
                <c:pt idx="695">
                  <c:v>0.43191196698762</c:v>
                </c:pt>
                <c:pt idx="696">
                  <c:v>0.526621490803485</c:v>
                </c:pt>
                <c:pt idx="697">
                  <c:v>0.407308377896613</c:v>
                </c:pt>
                <c:pt idx="698">
                  <c:v>0.331731393687492</c:v>
                </c:pt>
                <c:pt idx="699">
                  <c:v>0.606755895474825</c:v>
                </c:pt>
                <c:pt idx="700">
                  <c:v>0.471902268760908</c:v>
                </c:pt>
                <c:pt idx="701">
                  <c:v>0.688332276474318</c:v>
                </c:pt>
                <c:pt idx="702">
                  <c:v>0.591320754716981</c:v>
                </c:pt>
                <c:pt idx="703">
                  <c:v>0.290115532734275</c:v>
                </c:pt>
                <c:pt idx="704">
                  <c:v>0.728346456692913</c:v>
                </c:pt>
                <c:pt idx="705">
                  <c:v>0.575125808770669</c:v>
                </c:pt>
                <c:pt idx="706">
                  <c:v>0.704592901878914</c:v>
                </c:pt>
                <c:pt idx="707">
                  <c:v>0.451297480255735</c:v>
                </c:pt>
                <c:pt idx="708">
                  <c:v>0.37816263022595</c:v>
                </c:pt>
                <c:pt idx="709">
                  <c:v>0.415677813736066</c:v>
                </c:pt>
                <c:pt idx="710">
                  <c:v>0.380476804123711</c:v>
                </c:pt>
                <c:pt idx="711">
                  <c:v>0.650799695354151</c:v>
                </c:pt>
                <c:pt idx="712">
                  <c:v>0.515687140963323</c:v>
                </c:pt>
                <c:pt idx="713">
                  <c:v>0.757134183363692</c:v>
                </c:pt>
                <c:pt idx="714">
                  <c:v>0.837797171230815</c:v>
                </c:pt>
                <c:pt idx="715">
                  <c:v>0.453689945517583</c:v>
                </c:pt>
                <c:pt idx="716">
                  <c:v>0.492140921409214</c:v>
                </c:pt>
                <c:pt idx="717">
                  <c:v>0.386046511627907</c:v>
                </c:pt>
                <c:pt idx="718">
                  <c:v>0.440889370932755</c:v>
                </c:pt>
                <c:pt idx="719">
                  <c:v>0.879905808477237</c:v>
                </c:pt>
                <c:pt idx="720">
                  <c:v>0.569182389937107</c:v>
                </c:pt>
                <c:pt idx="721">
                  <c:v>0.511945392491467</c:v>
                </c:pt>
                <c:pt idx="722">
                  <c:v>0.273476988560787</c:v>
                </c:pt>
                <c:pt idx="723">
                  <c:v>0.475229357798165</c:v>
                </c:pt>
                <c:pt idx="724">
                  <c:v>0.485543369890329</c:v>
                </c:pt>
                <c:pt idx="725">
                  <c:v>0.492242048099302</c:v>
                </c:pt>
                <c:pt idx="726">
                  <c:v>0.467310549777117</c:v>
                </c:pt>
                <c:pt idx="727">
                  <c:v>0.599721545422903</c:v>
                </c:pt>
                <c:pt idx="728">
                  <c:v>0.58455114822547</c:v>
                </c:pt>
                <c:pt idx="729">
                  <c:v>0.400671986560269</c:v>
                </c:pt>
                <c:pt idx="730">
                  <c:v>0.535775615340584</c:v>
                </c:pt>
                <c:pt idx="731">
                  <c:v>0.420196439533456</c:v>
                </c:pt>
                <c:pt idx="732">
                  <c:v>0.824853228962818</c:v>
                </c:pt>
                <c:pt idx="733">
                  <c:v>0.60563896008788</c:v>
                </c:pt>
                <c:pt idx="734">
                  <c:v>0.248069059518401</c:v>
                </c:pt>
                <c:pt idx="735">
                  <c:v>0.3486646884273</c:v>
                </c:pt>
                <c:pt idx="736">
                  <c:v>0.516715830875123</c:v>
                </c:pt>
                <c:pt idx="737">
                  <c:v>0.624825174825175</c:v>
                </c:pt>
                <c:pt idx="738">
                  <c:v>0.770815811606392</c:v>
                </c:pt>
                <c:pt idx="739">
                  <c:v>0.495551601423488</c:v>
                </c:pt>
                <c:pt idx="740">
                  <c:v>0.605194805194805</c:v>
                </c:pt>
                <c:pt idx="741">
                  <c:v>0.604848484848485</c:v>
                </c:pt>
                <c:pt idx="742">
                  <c:v>0.322282499497689</c:v>
                </c:pt>
              </c:numCache>
            </c:numRef>
          </c:xVal>
          <c:yVal>
            <c:numRef>
              <c:f>'Real Time Formula'!$R$2:$R$944</c:f>
              <c:numCache>
                <c:formatCode>General</c:formatCode>
                <c:ptCount val="943"/>
                <c:pt idx="0">
                  <c:v>0.560459992687241</c:v>
                </c:pt>
                <c:pt idx="1">
                  <c:v>0.381313519327809</c:v>
                </c:pt>
                <c:pt idx="2">
                  <c:v>0.837381589740301</c:v>
                </c:pt>
                <c:pt idx="3">
                  <c:v>0.440616975209582</c:v>
                </c:pt>
                <c:pt idx="4">
                  <c:v>0.426918452420901</c:v>
                </c:pt>
                <c:pt idx="5">
                  <c:v>0.427733013165508</c:v>
                </c:pt>
                <c:pt idx="6">
                  <c:v>0.308419668495994</c:v>
                </c:pt>
                <c:pt idx="7">
                  <c:v>0.582712041288717</c:v>
                </c:pt>
                <c:pt idx="8">
                  <c:v>0.557939015213604</c:v>
                </c:pt>
                <c:pt idx="9">
                  <c:v>0.60723992111933</c:v>
                </c:pt>
                <c:pt idx="10">
                  <c:v>0.606098379966235</c:v>
                </c:pt>
                <c:pt idx="11">
                  <c:v>0.73544943557539</c:v>
                </c:pt>
                <c:pt idx="12">
                  <c:v>0.413373357610384</c:v>
                </c:pt>
                <c:pt idx="13">
                  <c:v>0.40261818286857</c:v>
                </c:pt>
                <c:pt idx="14">
                  <c:v>0.373966657819047</c:v>
                </c:pt>
                <c:pt idx="15">
                  <c:v>0.702034954406952</c:v>
                </c:pt>
                <c:pt idx="16">
                  <c:v>0.553235910712632</c:v>
                </c:pt>
                <c:pt idx="17">
                  <c:v>0.513874911870264</c:v>
                </c:pt>
                <c:pt idx="18">
                  <c:v>0.556989317765033</c:v>
                </c:pt>
                <c:pt idx="19">
                  <c:v>0.457658184422951</c:v>
                </c:pt>
                <c:pt idx="20">
                  <c:v>0.509625608787996</c:v>
                </c:pt>
                <c:pt idx="21">
                  <c:v>0.355583799151172</c:v>
                </c:pt>
                <c:pt idx="22">
                  <c:v>0.435260273225271</c:v>
                </c:pt>
                <c:pt idx="23">
                  <c:v>0.402622801029743</c:v>
                </c:pt>
                <c:pt idx="24">
                  <c:v>0.503886009175785</c:v>
                </c:pt>
                <c:pt idx="25">
                  <c:v>0.327521232236714</c:v>
                </c:pt>
                <c:pt idx="26">
                  <c:v>0.631549605366632</c:v>
                </c:pt>
                <c:pt idx="27">
                  <c:v>0.752617500657064</c:v>
                </c:pt>
                <c:pt idx="28">
                  <c:v>0.155586734768348</c:v>
                </c:pt>
                <c:pt idx="29">
                  <c:v>0.468292106215836</c:v>
                </c:pt>
                <c:pt idx="30">
                  <c:v>0.525014687391885</c:v>
                </c:pt>
                <c:pt idx="31">
                  <c:v>0.464540592097648</c:v>
                </c:pt>
                <c:pt idx="32">
                  <c:v>0.460812334088258</c:v>
                </c:pt>
                <c:pt idx="33">
                  <c:v>0.621318881040447</c:v>
                </c:pt>
                <c:pt idx="34">
                  <c:v>0.405227496964494</c:v>
                </c:pt>
                <c:pt idx="35">
                  <c:v>0.516065709759463</c:v>
                </c:pt>
                <c:pt idx="36">
                  <c:v>0.709987212846952</c:v>
                </c:pt>
                <c:pt idx="37">
                  <c:v>0.468431451457938</c:v>
                </c:pt>
                <c:pt idx="38">
                  <c:v>0.693048964473794</c:v>
                </c:pt>
                <c:pt idx="39">
                  <c:v>0.811217741455437</c:v>
                </c:pt>
                <c:pt idx="40">
                  <c:v>0.595443372187858</c:v>
                </c:pt>
                <c:pt idx="41">
                  <c:v>0.512984768127691</c:v>
                </c:pt>
                <c:pt idx="42">
                  <c:v>0.413789790112213</c:v>
                </c:pt>
                <c:pt idx="43">
                  <c:v>0.531892691811343</c:v>
                </c:pt>
                <c:pt idx="44">
                  <c:v>0.576088588382613</c:v>
                </c:pt>
                <c:pt idx="45">
                  <c:v>0.710345436176366</c:v>
                </c:pt>
                <c:pt idx="46">
                  <c:v>0.828298801269147</c:v>
                </c:pt>
                <c:pt idx="47">
                  <c:v>0.562645768051913</c:v>
                </c:pt>
                <c:pt idx="48">
                  <c:v>0.336336354461837</c:v>
                </c:pt>
                <c:pt idx="49">
                  <c:v>0.637075426995272</c:v>
                </c:pt>
                <c:pt idx="50">
                  <c:v>0.389417923682128</c:v>
                </c:pt>
                <c:pt idx="51">
                  <c:v>0.512184629541693</c:v>
                </c:pt>
                <c:pt idx="52">
                  <c:v>0.41721290792065</c:v>
                </c:pt>
                <c:pt idx="53">
                  <c:v>0.379997713717874</c:v>
                </c:pt>
                <c:pt idx="54">
                  <c:v>0.56766101570401</c:v>
                </c:pt>
                <c:pt idx="55">
                  <c:v>0.464298604727704</c:v>
                </c:pt>
                <c:pt idx="56">
                  <c:v>0.409561558238403</c:v>
                </c:pt>
                <c:pt idx="57">
                  <c:v>0.736418801181575</c:v>
                </c:pt>
                <c:pt idx="58">
                  <c:v>0.434840039343803</c:v>
                </c:pt>
                <c:pt idx="59">
                  <c:v>0.430692272824136</c:v>
                </c:pt>
                <c:pt idx="60">
                  <c:v>0.390535459615701</c:v>
                </c:pt>
                <c:pt idx="61">
                  <c:v>0.431615982623597</c:v>
                </c:pt>
                <c:pt idx="62">
                  <c:v>0.603146507265245</c:v>
                </c:pt>
                <c:pt idx="63">
                  <c:v>0.522455010335972</c:v>
                </c:pt>
                <c:pt idx="64">
                  <c:v>0.248312859131852</c:v>
                </c:pt>
                <c:pt idx="65">
                  <c:v>0.507738551389344</c:v>
                </c:pt>
                <c:pt idx="66">
                  <c:v>0.327544779486828</c:v>
                </c:pt>
                <c:pt idx="67">
                  <c:v>0.758502361764881</c:v>
                </c:pt>
                <c:pt idx="68">
                  <c:v>0.584723522816254</c:v>
                </c:pt>
                <c:pt idx="69">
                  <c:v>0.458162216976049</c:v>
                </c:pt>
                <c:pt idx="70">
                  <c:v>0.740788126943186</c:v>
                </c:pt>
                <c:pt idx="71">
                  <c:v>0.492111291533581</c:v>
                </c:pt>
                <c:pt idx="72">
                  <c:v>0.609491785253299</c:v>
                </c:pt>
                <c:pt idx="73">
                  <c:v>0.432923449909546</c:v>
                </c:pt>
                <c:pt idx="74">
                  <c:v>0.828967147726468</c:v>
                </c:pt>
                <c:pt idx="75">
                  <c:v>0.561847223480173</c:v>
                </c:pt>
                <c:pt idx="76">
                  <c:v>0.42476885969849</c:v>
                </c:pt>
                <c:pt idx="77">
                  <c:v>0.36694347073694</c:v>
                </c:pt>
                <c:pt idx="78">
                  <c:v>0.650733551404649</c:v>
                </c:pt>
                <c:pt idx="79">
                  <c:v>0.34548363285548</c:v>
                </c:pt>
                <c:pt idx="80">
                  <c:v>0.553146414958899</c:v>
                </c:pt>
                <c:pt idx="81">
                  <c:v>0.42659967795633</c:v>
                </c:pt>
                <c:pt idx="82">
                  <c:v>0.405785784749421</c:v>
                </c:pt>
                <c:pt idx="83">
                  <c:v>0.756749880664616</c:v>
                </c:pt>
                <c:pt idx="84">
                  <c:v>0.61082661552159</c:v>
                </c:pt>
                <c:pt idx="85">
                  <c:v>0.391592996796739</c:v>
                </c:pt>
                <c:pt idx="86">
                  <c:v>0.739928851400287</c:v>
                </c:pt>
                <c:pt idx="87">
                  <c:v>0.645067519967677</c:v>
                </c:pt>
                <c:pt idx="88">
                  <c:v>0.435283519699752</c:v>
                </c:pt>
                <c:pt idx="89">
                  <c:v>0.518503924916785</c:v>
                </c:pt>
                <c:pt idx="90">
                  <c:v>0.580530679505128</c:v>
                </c:pt>
                <c:pt idx="91">
                  <c:v>0.680051061199679</c:v>
                </c:pt>
                <c:pt idx="92">
                  <c:v>0.76783432762788</c:v>
                </c:pt>
                <c:pt idx="93">
                  <c:v>0.417678933343505</c:v>
                </c:pt>
                <c:pt idx="94">
                  <c:v>0.507523453901039</c:v>
                </c:pt>
                <c:pt idx="95">
                  <c:v>0.387529769738791</c:v>
                </c:pt>
                <c:pt idx="96">
                  <c:v>0.722468667844359</c:v>
                </c:pt>
                <c:pt idx="97">
                  <c:v>0.522423251136347</c:v>
                </c:pt>
                <c:pt idx="98">
                  <c:v>0.780244622760737</c:v>
                </c:pt>
                <c:pt idx="99">
                  <c:v>0.706424367269124</c:v>
                </c:pt>
                <c:pt idx="100">
                  <c:v>0.427393873814571</c:v>
                </c:pt>
                <c:pt idx="101">
                  <c:v>0.834348085060683</c:v>
                </c:pt>
                <c:pt idx="102">
                  <c:v>0.775823744747389</c:v>
                </c:pt>
                <c:pt idx="103">
                  <c:v>0.403925554215125</c:v>
                </c:pt>
                <c:pt idx="104">
                  <c:v>0.597814958642793</c:v>
                </c:pt>
                <c:pt idx="105">
                  <c:v>0.581808556241564</c:v>
                </c:pt>
                <c:pt idx="106">
                  <c:v>0.499151017530583</c:v>
                </c:pt>
                <c:pt idx="107">
                  <c:v>0.50024797105788</c:v>
                </c:pt>
                <c:pt idx="108">
                  <c:v>0.509893981026287</c:v>
                </c:pt>
                <c:pt idx="109">
                  <c:v>0.685399881617701</c:v>
                </c:pt>
                <c:pt idx="110">
                  <c:v>0.493493469014092</c:v>
                </c:pt>
                <c:pt idx="111">
                  <c:v>0.444881799361854</c:v>
                </c:pt>
                <c:pt idx="112">
                  <c:v>0.308828279816943</c:v>
                </c:pt>
                <c:pt idx="113">
                  <c:v>0.513979949867548</c:v>
                </c:pt>
                <c:pt idx="114">
                  <c:v>0.474336038429593</c:v>
                </c:pt>
                <c:pt idx="115">
                  <c:v>0.652179266695969</c:v>
                </c:pt>
                <c:pt idx="116">
                  <c:v>0.459694511145204</c:v>
                </c:pt>
                <c:pt idx="117">
                  <c:v>0.579098032911257</c:v>
                </c:pt>
                <c:pt idx="118">
                  <c:v>0.56175862744712</c:v>
                </c:pt>
                <c:pt idx="119">
                  <c:v>0.476899146263784</c:v>
                </c:pt>
                <c:pt idx="120">
                  <c:v>0.695707629098193</c:v>
                </c:pt>
                <c:pt idx="121">
                  <c:v>0.526984298200867</c:v>
                </c:pt>
                <c:pt idx="122">
                  <c:v>0.691606953810194</c:v>
                </c:pt>
                <c:pt idx="123">
                  <c:v>0.703048034578064</c:v>
                </c:pt>
                <c:pt idx="124">
                  <c:v>0.470404148690648</c:v>
                </c:pt>
                <c:pt idx="125">
                  <c:v>0.69676942806223</c:v>
                </c:pt>
                <c:pt idx="126">
                  <c:v>0.547019272768728</c:v>
                </c:pt>
                <c:pt idx="127">
                  <c:v>0.552935645769446</c:v>
                </c:pt>
                <c:pt idx="128">
                  <c:v>0.567155896983539</c:v>
                </c:pt>
                <c:pt idx="129">
                  <c:v>0.373366863368632</c:v>
                </c:pt>
                <c:pt idx="130">
                  <c:v>0.505376734490991</c:v>
                </c:pt>
                <c:pt idx="131">
                  <c:v>0.505019836900845</c:v>
                </c:pt>
                <c:pt idx="132">
                  <c:v>0.530044656022829</c:v>
                </c:pt>
                <c:pt idx="133">
                  <c:v>0.749120937606471</c:v>
                </c:pt>
                <c:pt idx="134">
                  <c:v>0.641599159125359</c:v>
                </c:pt>
                <c:pt idx="135">
                  <c:v>0.724221594552617</c:v>
                </c:pt>
                <c:pt idx="136">
                  <c:v>0.633936133601048</c:v>
                </c:pt>
                <c:pt idx="137">
                  <c:v>0.694962304171376</c:v>
                </c:pt>
                <c:pt idx="138">
                  <c:v>0.631102748697442</c:v>
                </c:pt>
                <c:pt idx="139">
                  <c:v>0.596610301546638</c:v>
                </c:pt>
                <c:pt idx="140">
                  <c:v>0.389243981912114</c:v>
                </c:pt>
                <c:pt idx="141">
                  <c:v>0.613094562580821</c:v>
                </c:pt>
                <c:pt idx="142">
                  <c:v>0.450563704033374</c:v>
                </c:pt>
                <c:pt idx="143">
                  <c:v>0.410271235228133</c:v>
                </c:pt>
                <c:pt idx="144">
                  <c:v>0.480801679055281</c:v>
                </c:pt>
                <c:pt idx="145">
                  <c:v>0.504179016352791</c:v>
                </c:pt>
                <c:pt idx="146">
                  <c:v>0.399601537028825</c:v>
                </c:pt>
                <c:pt idx="147">
                  <c:v>0.488850058883109</c:v>
                </c:pt>
                <c:pt idx="148">
                  <c:v>0.323638055279592</c:v>
                </c:pt>
                <c:pt idx="149">
                  <c:v>0.391692568382765</c:v>
                </c:pt>
                <c:pt idx="150">
                  <c:v>0.403464205629199</c:v>
                </c:pt>
                <c:pt idx="151">
                  <c:v>0.755839212561861</c:v>
                </c:pt>
                <c:pt idx="152">
                  <c:v>0.388285911378916</c:v>
                </c:pt>
                <c:pt idx="153">
                  <c:v>0.558457088671779</c:v>
                </c:pt>
                <c:pt idx="154">
                  <c:v>0.392827323457091</c:v>
                </c:pt>
                <c:pt idx="155">
                  <c:v>0.436445927001826</c:v>
                </c:pt>
                <c:pt idx="156">
                  <c:v>0.463082796694271</c:v>
                </c:pt>
                <c:pt idx="157">
                  <c:v>0.625279908731454</c:v>
                </c:pt>
                <c:pt idx="158">
                  <c:v>0.545636711393724</c:v>
                </c:pt>
                <c:pt idx="159">
                  <c:v>0.796156060019174</c:v>
                </c:pt>
                <c:pt idx="160">
                  <c:v>0.43512792029879</c:v>
                </c:pt>
                <c:pt idx="161">
                  <c:v>0.498934193366076</c:v>
                </c:pt>
                <c:pt idx="162">
                  <c:v>0.402122324006112</c:v>
                </c:pt>
                <c:pt idx="163">
                  <c:v>0.425094481674335</c:v>
                </c:pt>
                <c:pt idx="164">
                  <c:v>0.690869555449306</c:v>
                </c:pt>
                <c:pt idx="165">
                  <c:v>0.748529557270087</c:v>
                </c:pt>
                <c:pt idx="166">
                  <c:v>0.469124480338046</c:v>
                </c:pt>
                <c:pt idx="167">
                  <c:v>0.24558330375226</c:v>
                </c:pt>
                <c:pt idx="168">
                  <c:v>0.393799352076722</c:v>
                </c:pt>
                <c:pt idx="169">
                  <c:v>0.54313106650736</c:v>
                </c:pt>
                <c:pt idx="170">
                  <c:v>0.480854574691915</c:v>
                </c:pt>
                <c:pt idx="171">
                  <c:v>0.642572258160922</c:v>
                </c:pt>
                <c:pt idx="172">
                  <c:v>0.594177846277511</c:v>
                </c:pt>
                <c:pt idx="173">
                  <c:v>0.413457655773378</c:v>
                </c:pt>
                <c:pt idx="174">
                  <c:v>0.638396659224384</c:v>
                </c:pt>
                <c:pt idx="175">
                  <c:v>0.532384207500618</c:v>
                </c:pt>
                <c:pt idx="176">
                  <c:v>0.426553643480541</c:v>
                </c:pt>
                <c:pt idx="177">
                  <c:v>0.407584301065402</c:v>
                </c:pt>
                <c:pt idx="178">
                  <c:v>0.366717408188188</c:v>
                </c:pt>
                <c:pt idx="179">
                  <c:v>0.266095114110766</c:v>
                </c:pt>
                <c:pt idx="180">
                  <c:v>0.553903908791915</c:v>
                </c:pt>
                <c:pt idx="181">
                  <c:v>0.306046052654166</c:v>
                </c:pt>
                <c:pt idx="182">
                  <c:v>0.410513151770038</c:v>
                </c:pt>
                <c:pt idx="183">
                  <c:v>0.79993071067731</c:v>
                </c:pt>
                <c:pt idx="184">
                  <c:v>0.532563269505326</c:v>
                </c:pt>
                <c:pt idx="185">
                  <c:v>0.515202752584905</c:v>
                </c:pt>
                <c:pt idx="186">
                  <c:v>0.534204946000996</c:v>
                </c:pt>
                <c:pt idx="187">
                  <c:v>0.772878769137727</c:v>
                </c:pt>
                <c:pt idx="188">
                  <c:v>0.574958300230635</c:v>
                </c:pt>
                <c:pt idx="189">
                  <c:v>0.649595797896865</c:v>
                </c:pt>
                <c:pt idx="190">
                  <c:v>0.418007744606207</c:v>
                </c:pt>
                <c:pt idx="191">
                  <c:v>0.709322772265592</c:v>
                </c:pt>
                <c:pt idx="192">
                  <c:v>0.513488606580121</c:v>
                </c:pt>
                <c:pt idx="193">
                  <c:v>0.587659279185867</c:v>
                </c:pt>
                <c:pt idx="194">
                  <c:v>0.446504179219422</c:v>
                </c:pt>
                <c:pt idx="195">
                  <c:v>0.411681816220128</c:v>
                </c:pt>
                <c:pt idx="196">
                  <c:v>0.675089393507066</c:v>
                </c:pt>
                <c:pt idx="197">
                  <c:v>0.437853984849115</c:v>
                </c:pt>
                <c:pt idx="198">
                  <c:v>0.671792988399753</c:v>
                </c:pt>
                <c:pt idx="199">
                  <c:v>0.506967690294926</c:v>
                </c:pt>
                <c:pt idx="200">
                  <c:v>0.426079839239905</c:v>
                </c:pt>
                <c:pt idx="201">
                  <c:v>0.592993089810246</c:v>
                </c:pt>
                <c:pt idx="202">
                  <c:v>0.610703183000499</c:v>
                </c:pt>
                <c:pt idx="203">
                  <c:v>0.817802032504929</c:v>
                </c:pt>
                <c:pt idx="204">
                  <c:v>0.493410933097182</c:v>
                </c:pt>
                <c:pt idx="205">
                  <c:v>0.322963601418565</c:v>
                </c:pt>
                <c:pt idx="206">
                  <c:v>0.73642884235416</c:v>
                </c:pt>
                <c:pt idx="207">
                  <c:v>0.448633892936168</c:v>
                </c:pt>
                <c:pt idx="208">
                  <c:v>0.446357167506666</c:v>
                </c:pt>
                <c:pt idx="209">
                  <c:v>0.466001769680199</c:v>
                </c:pt>
                <c:pt idx="210">
                  <c:v>0.449038875916319</c:v>
                </c:pt>
                <c:pt idx="211">
                  <c:v>0.610383735513738</c:v>
                </c:pt>
                <c:pt idx="212">
                  <c:v>0.845617129134474</c:v>
                </c:pt>
                <c:pt idx="213">
                  <c:v>0.682084691031605</c:v>
                </c:pt>
                <c:pt idx="214">
                  <c:v>0.661844229265145</c:v>
                </c:pt>
                <c:pt idx="215">
                  <c:v>0.578973925329818</c:v>
                </c:pt>
                <c:pt idx="216">
                  <c:v>0.5323056243143</c:v>
                </c:pt>
                <c:pt idx="217">
                  <c:v>0.780382195467417</c:v>
                </c:pt>
                <c:pt idx="218">
                  <c:v>0.424063924744494</c:v>
                </c:pt>
                <c:pt idx="219">
                  <c:v>0.572996818515997</c:v>
                </c:pt>
                <c:pt idx="220">
                  <c:v>0.797389955365722</c:v>
                </c:pt>
                <c:pt idx="221">
                  <c:v>0.40343079947624</c:v>
                </c:pt>
                <c:pt idx="222">
                  <c:v>0.35622391460876</c:v>
                </c:pt>
                <c:pt idx="223">
                  <c:v>0.793764364172036</c:v>
                </c:pt>
                <c:pt idx="224">
                  <c:v>0.594150458304021</c:v>
                </c:pt>
                <c:pt idx="225">
                  <c:v>0.430536675670846</c:v>
                </c:pt>
                <c:pt idx="226">
                  <c:v>0.70169623419303</c:v>
                </c:pt>
                <c:pt idx="227">
                  <c:v>0.461930557360466</c:v>
                </c:pt>
                <c:pt idx="228">
                  <c:v>0.726861093006489</c:v>
                </c:pt>
                <c:pt idx="229">
                  <c:v>0.49733261692894</c:v>
                </c:pt>
                <c:pt idx="230">
                  <c:v>0.572317087135628</c:v>
                </c:pt>
                <c:pt idx="231">
                  <c:v>0.379701315006491</c:v>
                </c:pt>
                <c:pt idx="232">
                  <c:v>0.327028817375838</c:v>
                </c:pt>
                <c:pt idx="233">
                  <c:v>0.382221913170459</c:v>
                </c:pt>
                <c:pt idx="234">
                  <c:v>0.550716452854548</c:v>
                </c:pt>
                <c:pt idx="235">
                  <c:v>0.610462237656282</c:v>
                </c:pt>
                <c:pt idx="236">
                  <c:v>0.545517139320001</c:v>
                </c:pt>
                <c:pt idx="237">
                  <c:v>0.714339485000605</c:v>
                </c:pt>
                <c:pt idx="238">
                  <c:v>0.432903297301661</c:v>
                </c:pt>
                <c:pt idx="239">
                  <c:v>0.410262139519196</c:v>
                </c:pt>
                <c:pt idx="240">
                  <c:v>0.581803962708059</c:v>
                </c:pt>
                <c:pt idx="241">
                  <c:v>0.512977036375531</c:v>
                </c:pt>
                <c:pt idx="242">
                  <c:v>0.379977325425935</c:v>
                </c:pt>
                <c:pt idx="243">
                  <c:v>0.403495421605565</c:v>
                </c:pt>
                <c:pt idx="244">
                  <c:v>0.493978846218397</c:v>
                </c:pt>
                <c:pt idx="245">
                  <c:v>0.626022097935645</c:v>
                </c:pt>
                <c:pt idx="246">
                  <c:v>0.692779533548733</c:v>
                </c:pt>
                <c:pt idx="247">
                  <c:v>0.847098048410249</c:v>
                </c:pt>
                <c:pt idx="248">
                  <c:v>0.844220260277821</c:v>
                </c:pt>
                <c:pt idx="249">
                  <c:v>0.38323403163076</c:v>
                </c:pt>
                <c:pt idx="250">
                  <c:v>0.503507391341446</c:v>
                </c:pt>
                <c:pt idx="251">
                  <c:v>0.39799591082161</c:v>
                </c:pt>
                <c:pt idx="252">
                  <c:v>0.570593713710023</c:v>
                </c:pt>
                <c:pt idx="253">
                  <c:v>0.605451172778636</c:v>
                </c:pt>
                <c:pt idx="254">
                  <c:v>0.611952663829555</c:v>
                </c:pt>
                <c:pt idx="255">
                  <c:v>0.49356961745999</c:v>
                </c:pt>
                <c:pt idx="256">
                  <c:v>0.490899961151978</c:v>
                </c:pt>
                <c:pt idx="257">
                  <c:v>0.516407855906426</c:v>
                </c:pt>
                <c:pt idx="258">
                  <c:v>0.563554648178712</c:v>
                </c:pt>
                <c:pt idx="259">
                  <c:v>0.6224942550337</c:v>
                </c:pt>
                <c:pt idx="260">
                  <c:v>0.671481170740549</c:v>
                </c:pt>
                <c:pt idx="261">
                  <c:v>0.339481737099568</c:v>
                </c:pt>
                <c:pt idx="262">
                  <c:v>0.529243083066913</c:v>
                </c:pt>
                <c:pt idx="263">
                  <c:v>0.390790799178621</c:v>
                </c:pt>
                <c:pt idx="264">
                  <c:v>0.500020855202819</c:v>
                </c:pt>
                <c:pt idx="265">
                  <c:v>0.274610511258326</c:v>
                </c:pt>
                <c:pt idx="266">
                  <c:v>0.635325018475699</c:v>
                </c:pt>
                <c:pt idx="267">
                  <c:v>0.763534546690926</c:v>
                </c:pt>
                <c:pt idx="268">
                  <c:v>0.434389504161193</c:v>
                </c:pt>
                <c:pt idx="269">
                  <c:v>0.424542576561439</c:v>
                </c:pt>
                <c:pt idx="270">
                  <c:v>0.334923869484518</c:v>
                </c:pt>
                <c:pt idx="271">
                  <c:v>0.420237105430026</c:v>
                </c:pt>
                <c:pt idx="272">
                  <c:v>0.354989658596028</c:v>
                </c:pt>
                <c:pt idx="273">
                  <c:v>0.824033218564436</c:v>
                </c:pt>
                <c:pt idx="274">
                  <c:v>0.451314201917671</c:v>
                </c:pt>
                <c:pt idx="275">
                  <c:v>0.513283231054978</c:v>
                </c:pt>
                <c:pt idx="276">
                  <c:v>0.396869415875476</c:v>
                </c:pt>
                <c:pt idx="277">
                  <c:v>0.540359228493662</c:v>
                </c:pt>
                <c:pt idx="278">
                  <c:v>0.408628520732529</c:v>
                </c:pt>
                <c:pt idx="279">
                  <c:v>0.898298382037206</c:v>
                </c:pt>
                <c:pt idx="280">
                  <c:v>0.675223133197634</c:v>
                </c:pt>
                <c:pt idx="281">
                  <c:v>0.719412790473414</c:v>
                </c:pt>
                <c:pt idx="282">
                  <c:v>0.683198002775529</c:v>
                </c:pt>
                <c:pt idx="283">
                  <c:v>0.32295164803014</c:v>
                </c:pt>
                <c:pt idx="284">
                  <c:v>0.345974926477855</c:v>
                </c:pt>
                <c:pt idx="285">
                  <c:v>0.611570705946705</c:v>
                </c:pt>
                <c:pt idx="286">
                  <c:v>0.444152674654505</c:v>
                </c:pt>
                <c:pt idx="287">
                  <c:v>0.408282303069391</c:v>
                </c:pt>
                <c:pt idx="288">
                  <c:v>0.578705197670198</c:v>
                </c:pt>
                <c:pt idx="289">
                  <c:v>0.839779399297652</c:v>
                </c:pt>
                <c:pt idx="290">
                  <c:v>0.414168161748434</c:v>
                </c:pt>
                <c:pt idx="291">
                  <c:v>0.390815185859414</c:v>
                </c:pt>
                <c:pt idx="292">
                  <c:v>0.623626823628182</c:v>
                </c:pt>
                <c:pt idx="293">
                  <c:v>0.389962569798768</c:v>
                </c:pt>
                <c:pt idx="294">
                  <c:v>0.857955661867864</c:v>
                </c:pt>
                <c:pt idx="295">
                  <c:v>0.62867428332384</c:v>
                </c:pt>
                <c:pt idx="296">
                  <c:v>0.86460473413279</c:v>
                </c:pt>
                <c:pt idx="297">
                  <c:v>0.367461911758384</c:v>
                </c:pt>
                <c:pt idx="298">
                  <c:v>1</c:v>
                </c:pt>
                <c:pt idx="299">
                  <c:v>0.787987701389398</c:v>
                </c:pt>
                <c:pt idx="300">
                  <c:v>0.410024315420298</c:v>
                </c:pt>
                <c:pt idx="301">
                  <c:v>0.437446790586018</c:v>
                </c:pt>
                <c:pt idx="302">
                  <c:v>0.425787410370966</c:v>
                </c:pt>
                <c:pt idx="303">
                  <c:v>0.456919437790163</c:v>
                </c:pt>
                <c:pt idx="304">
                  <c:v>0.481000407389524</c:v>
                </c:pt>
                <c:pt idx="305">
                  <c:v>0.783911568202831</c:v>
                </c:pt>
                <c:pt idx="306">
                  <c:v>0.596418179438009</c:v>
                </c:pt>
                <c:pt idx="307">
                  <c:v>0.782876074206065</c:v>
                </c:pt>
                <c:pt idx="308">
                  <c:v>0.77212356457927</c:v>
                </c:pt>
                <c:pt idx="309">
                  <c:v>0.710317202435901</c:v>
                </c:pt>
                <c:pt idx="310">
                  <c:v>0.77491771596863</c:v>
                </c:pt>
                <c:pt idx="311">
                  <c:v>0.811606715136066</c:v>
                </c:pt>
                <c:pt idx="312">
                  <c:v>0.795659373404743</c:v>
                </c:pt>
                <c:pt idx="313">
                  <c:v>0.768587425342407</c:v>
                </c:pt>
                <c:pt idx="314">
                  <c:v>0.824208236892478</c:v>
                </c:pt>
                <c:pt idx="315">
                  <c:v>0.447315146233477</c:v>
                </c:pt>
                <c:pt idx="316">
                  <c:v>0.504896302369351</c:v>
                </c:pt>
                <c:pt idx="317">
                  <c:v>0.491063541797951</c:v>
                </c:pt>
                <c:pt idx="318">
                  <c:v>0.464385600392818</c:v>
                </c:pt>
                <c:pt idx="319">
                  <c:v>0.592415000191743</c:v>
                </c:pt>
                <c:pt idx="320">
                  <c:v>0.786912308361455</c:v>
                </c:pt>
                <c:pt idx="321">
                  <c:v>0.631652387183905</c:v>
                </c:pt>
                <c:pt idx="322">
                  <c:v>0.550120944728563</c:v>
                </c:pt>
                <c:pt idx="323">
                  <c:v>0.723057532657417</c:v>
                </c:pt>
                <c:pt idx="324">
                  <c:v>0.37237279140252</c:v>
                </c:pt>
                <c:pt idx="325">
                  <c:v>0.808884481697269</c:v>
                </c:pt>
                <c:pt idx="326">
                  <c:v>0.490039357313757</c:v>
                </c:pt>
                <c:pt idx="327">
                  <c:v>0.49818654289206</c:v>
                </c:pt>
                <c:pt idx="328">
                  <c:v>0.576305989573594</c:v>
                </c:pt>
                <c:pt idx="329">
                  <c:v>0.363333809564457</c:v>
                </c:pt>
                <c:pt idx="330">
                  <c:v>0.588513613122431</c:v>
                </c:pt>
                <c:pt idx="331">
                  <c:v>0.731410879670153</c:v>
                </c:pt>
                <c:pt idx="332">
                  <c:v>0.422661882545357</c:v>
                </c:pt>
                <c:pt idx="333">
                  <c:v>0.477875730511705</c:v>
                </c:pt>
                <c:pt idx="334">
                  <c:v>0.407519786821293</c:v>
                </c:pt>
                <c:pt idx="335">
                  <c:v>0.62323690361639</c:v>
                </c:pt>
                <c:pt idx="336">
                  <c:v>0.481787615165297</c:v>
                </c:pt>
                <c:pt idx="337">
                  <c:v>0.645530617961137</c:v>
                </c:pt>
                <c:pt idx="338">
                  <c:v>0.495170726987549</c:v>
                </c:pt>
                <c:pt idx="339">
                  <c:v>0.58577462677293</c:v>
                </c:pt>
                <c:pt idx="340">
                  <c:v>0.661602812606532</c:v>
                </c:pt>
                <c:pt idx="341">
                  <c:v>0.429133782312428</c:v>
                </c:pt>
                <c:pt idx="342">
                  <c:v>0.383693738162665</c:v>
                </c:pt>
                <c:pt idx="343">
                  <c:v>0.465071415686614</c:v>
                </c:pt>
                <c:pt idx="344">
                  <c:v>0.44636280399439</c:v>
                </c:pt>
                <c:pt idx="345">
                  <c:v>0.663775370873915</c:v>
                </c:pt>
                <c:pt idx="346">
                  <c:v>0.406444118582548</c:v>
                </c:pt>
                <c:pt idx="347">
                  <c:v>0.658219473877602</c:v>
                </c:pt>
                <c:pt idx="348">
                  <c:v>0.90943339705523</c:v>
                </c:pt>
                <c:pt idx="349">
                  <c:v>0.552990847253886</c:v>
                </c:pt>
                <c:pt idx="350">
                  <c:v>0.407324893331007</c:v>
                </c:pt>
                <c:pt idx="351">
                  <c:v>0.355328410256756</c:v>
                </c:pt>
                <c:pt idx="352">
                  <c:v>0.412482305943926</c:v>
                </c:pt>
                <c:pt idx="353">
                  <c:v>0.604459628766898</c:v>
                </c:pt>
                <c:pt idx="354">
                  <c:v>0.581286626285213</c:v>
                </c:pt>
                <c:pt idx="355">
                  <c:v>0.526847123517423</c:v>
                </c:pt>
                <c:pt idx="356">
                  <c:v>0.530769173860612</c:v>
                </c:pt>
                <c:pt idx="357">
                  <c:v>0.414452631053147</c:v>
                </c:pt>
                <c:pt idx="358">
                  <c:v>0.404075317984603</c:v>
                </c:pt>
                <c:pt idx="359">
                  <c:v>0.765228390251052</c:v>
                </c:pt>
                <c:pt idx="360">
                  <c:v>0.460155280640462</c:v>
                </c:pt>
                <c:pt idx="361">
                  <c:v>0.792023122332272</c:v>
                </c:pt>
                <c:pt idx="362">
                  <c:v>0.745552480695217</c:v>
                </c:pt>
                <c:pt idx="363">
                  <c:v>0.509430031699988</c:v>
                </c:pt>
                <c:pt idx="364">
                  <c:v>0.377329263722044</c:v>
                </c:pt>
                <c:pt idx="365">
                  <c:v>0.400721861624067</c:v>
                </c:pt>
                <c:pt idx="366">
                  <c:v>0.795352110709081</c:v>
                </c:pt>
                <c:pt idx="367">
                  <c:v>0.421594328300028</c:v>
                </c:pt>
                <c:pt idx="368">
                  <c:v>0.426080711275851</c:v>
                </c:pt>
                <c:pt idx="369">
                  <c:v>0.420677467467853</c:v>
                </c:pt>
                <c:pt idx="370">
                  <c:v>0.503425018881466</c:v>
                </c:pt>
                <c:pt idx="371">
                  <c:v>0.420190223406738</c:v>
                </c:pt>
                <c:pt idx="372">
                  <c:v>0.533139503697333</c:v>
                </c:pt>
                <c:pt idx="373">
                  <c:v>0.733154992694289</c:v>
                </c:pt>
                <c:pt idx="374">
                  <c:v>0.36992535542672</c:v>
                </c:pt>
                <c:pt idx="375">
                  <c:v>0.684165549101477</c:v>
                </c:pt>
                <c:pt idx="376">
                  <c:v>0.390055712923041</c:v>
                </c:pt>
                <c:pt idx="377">
                  <c:v>0.789833321645972</c:v>
                </c:pt>
                <c:pt idx="378">
                  <c:v>0.335371267115158</c:v>
                </c:pt>
                <c:pt idx="379">
                  <c:v>0.574684083372217</c:v>
                </c:pt>
                <c:pt idx="380">
                  <c:v>0.693749065847205</c:v>
                </c:pt>
                <c:pt idx="381">
                  <c:v>0.539025899743383</c:v>
                </c:pt>
                <c:pt idx="382">
                  <c:v>0.359099391556359</c:v>
                </c:pt>
                <c:pt idx="383">
                  <c:v>0.416470689741866</c:v>
                </c:pt>
                <c:pt idx="384">
                  <c:v>0.791627431273497</c:v>
                </c:pt>
                <c:pt idx="385">
                  <c:v>0.436774618216902</c:v>
                </c:pt>
                <c:pt idx="386">
                  <c:v>0.702715842693327</c:v>
                </c:pt>
                <c:pt idx="387">
                  <c:v>0.556829999345485</c:v>
                </c:pt>
                <c:pt idx="388">
                  <c:v>0.843710886414051</c:v>
                </c:pt>
                <c:pt idx="389">
                  <c:v>0.575367865264194</c:v>
                </c:pt>
                <c:pt idx="390">
                  <c:v>0.7760325975805</c:v>
                </c:pt>
                <c:pt idx="391">
                  <c:v>0.803651268112188</c:v>
                </c:pt>
                <c:pt idx="392">
                  <c:v>0.447270612767436</c:v>
                </c:pt>
                <c:pt idx="393">
                  <c:v>0.623641034752971</c:v>
                </c:pt>
                <c:pt idx="394">
                  <c:v>0.391817202664549</c:v>
                </c:pt>
                <c:pt idx="395">
                  <c:v>0.497760229365278</c:v>
                </c:pt>
                <c:pt idx="396">
                  <c:v>0.677102414840119</c:v>
                </c:pt>
                <c:pt idx="397">
                  <c:v>0.583518939180053</c:v>
                </c:pt>
                <c:pt idx="398">
                  <c:v>0.588198544790827</c:v>
                </c:pt>
                <c:pt idx="399">
                  <c:v>0.552366210185479</c:v>
                </c:pt>
                <c:pt idx="400">
                  <c:v>0.643812990540614</c:v>
                </c:pt>
                <c:pt idx="401">
                  <c:v>0.790395241827609</c:v>
                </c:pt>
                <c:pt idx="402">
                  <c:v>0.704307694063274</c:v>
                </c:pt>
                <c:pt idx="403">
                  <c:v>0.467696119123999</c:v>
                </c:pt>
                <c:pt idx="404">
                  <c:v>0.366733864671168</c:v>
                </c:pt>
                <c:pt idx="405">
                  <c:v>0.714593273579452</c:v>
                </c:pt>
                <c:pt idx="406">
                  <c:v>0.764070824405485</c:v>
                </c:pt>
                <c:pt idx="407">
                  <c:v>0.681439127428442</c:v>
                </c:pt>
                <c:pt idx="408">
                  <c:v>0.623634431774981</c:v>
                </c:pt>
                <c:pt idx="409">
                  <c:v>0.528035764881494</c:v>
                </c:pt>
                <c:pt idx="410">
                  <c:v>0.566630610088412</c:v>
                </c:pt>
                <c:pt idx="411">
                  <c:v>0.856951808107098</c:v>
                </c:pt>
                <c:pt idx="412">
                  <c:v>0.605245816804186</c:v>
                </c:pt>
                <c:pt idx="413">
                  <c:v>0.605059564836299</c:v>
                </c:pt>
                <c:pt idx="414">
                  <c:v>0.476276168562696</c:v>
                </c:pt>
                <c:pt idx="415">
                  <c:v>0.469669581906763</c:v>
                </c:pt>
                <c:pt idx="416">
                  <c:v>0.413212181317228</c:v>
                </c:pt>
                <c:pt idx="417">
                  <c:v>0.561346810185092</c:v>
                </c:pt>
                <c:pt idx="418">
                  <c:v>0.49859703371522</c:v>
                </c:pt>
                <c:pt idx="419">
                  <c:v>0.387920743539716</c:v>
                </c:pt>
                <c:pt idx="420">
                  <c:v>0.642575298363443</c:v>
                </c:pt>
                <c:pt idx="421">
                  <c:v>0.470402217370444</c:v>
                </c:pt>
                <c:pt idx="422">
                  <c:v>0.392949876815295</c:v>
                </c:pt>
                <c:pt idx="423">
                  <c:v>0.766077029504539</c:v>
                </c:pt>
                <c:pt idx="424">
                  <c:v>0.529106597577269</c:v>
                </c:pt>
                <c:pt idx="425">
                  <c:v>0.563063764772949</c:v>
                </c:pt>
                <c:pt idx="426">
                  <c:v>0.820066688689004</c:v>
                </c:pt>
                <c:pt idx="427">
                  <c:v>0.360592926025967</c:v>
                </c:pt>
                <c:pt idx="428">
                  <c:v>0.558914872853063</c:v>
                </c:pt>
                <c:pt idx="429">
                  <c:v>0.426549667580084</c:v>
                </c:pt>
                <c:pt idx="430">
                  <c:v>0.780886537312356</c:v>
                </c:pt>
                <c:pt idx="431">
                  <c:v>0.544015690672635</c:v>
                </c:pt>
                <c:pt idx="432">
                  <c:v>0.80259319805445</c:v>
                </c:pt>
                <c:pt idx="433">
                  <c:v>0.727275655182778</c:v>
                </c:pt>
                <c:pt idx="434">
                  <c:v>0.368561768412126</c:v>
                </c:pt>
                <c:pt idx="435">
                  <c:v>0.481028973976681</c:v>
                </c:pt>
                <c:pt idx="436">
                  <c:v>0.269334828907323</c:v>
                </c:pt>
                <c:pt idx="437">
                  <c:v>0.563029041611832</c:v>
                </c:pt>
                <c:pt idx="438">
                  <c:v>0.33112253010875</c:v>
                </c:pt>
                <c:pt idx="439">
                  <c:v>0.573339233742892</c:v>
                </c:pt>
                <c:pt idx="440">
                  <c:v>0.588333403093501</c:v>
                </c:pt>
                <c:pt idx="441">
                  <c:v>0.503961711022827</c:v>
                </c:pt>
                <c:pt idx="442">
                  <c:v>0.504025880715353</c:v>
                </c:pt>
                <c:pt idx="443">
                  <c:v>0.282566455912646</c:v>
                </c:pt>
                <c:pt idx="444">
                  <c:v>0.600586244419391</c:v>
                </c:pt>
                <c:pt idx="445">
                  <c:v>0.514705720795876</c:v>
                </c:pt>
                <c:pt idx="446">
                  <c:v>0.45505365227926</c:v>
                </c:pt>
                <c:pt idx="447">
                  <c:v>0.807855271086817</c:v>
                </c:pt>
                <c:pt idx="448">
                  <c:v>0.602255436706315</c:v>
                </c:pt>
                <c:pt idx="449">
                  <c:v>0.670505003593111</c:v>
                </c:pt>
                <c:pt idx="450">
                  <c:v>0.613059898012944</c:v>
                </c:pt>
                <c:pt idx="451">
                  <c:v>0.446128746022199</c:v>
                </c:pt>
                <c:pt idx="452">
                  <c:v>0.585386266386074</c:v>
                </c:pt>
                <c:pt idx="453">
                  <c:v>0.401255039832776</c:v>
                </c:pt>
                <c:pt idx="454">
                  <c:v>0.391986981596794</c:v>
                </c:pt>
                <c:pt idx="455">
                  <c:v>0.673714907120483</c:v>
                </c:pt>
                <c:pt idx="456">
                  <c:v>0.528597059220282</c:v>
                </c:pt>
                <c:pt idx="457">
                  <c:v>0.418479049945683</c:v>
                </c:pt>
                <c:pt idx="458">
                  <c:v>0.683562209149755</c:v>
                </c:pt>
                <c:pt idx="459">
                  <c:v>0.605205123514544</c:v>
                </c:pt>
                <c:pt idx="460">
                  <c:v>0.651169839860896</c:v>
                </c:pt>
                <c:pt idx="461">
                  <c:v>0.439177141518281</c:v>
                </c:pt>
                <c:pt idx="462">
                  <c:v>0.672308020307447</c:v>
                </c:pt>
                <c:pt idx="463">
                  <c:v>0.487430183359715</c:v>
                </c:pt>
                <c:pt idx="464">
                  <c:v>0.683153273602216</c:v>
                </c:pt>
                <c:pt idx="465">
                  <c:v>0.563314455382719</c:v>
                </c:pt>
                <c:pt idx="466">
                  <c:v>0.419647256676726</c:v>
                </c:pt>
                <c:pt idx="467">
                  <c:v>0.418828857651655</c:v>
                </c:pt>
                <c:pt idx="468">
                  <c:v>0.6384077731496</c:v>
                </c:pt>
                <c:pt idx="469">
                  <c:v>0.415529933936662</c:v>
                </c:pt>
                <c:pt idx="470">
                  <c:v>0.565644691233703</c:v>
                </c:pt>
                <c:pt idx="471">
                  <c:v>0.475779119163825</c:v>
                </c:pt>
                <c:pt idx="472">
                  <c:v>0.636611530473268</c:v>
                </c:pt>
                <c:pt idx="473">
                  <c:v>0.584754323184475</c:v>
                </c:pt>
                <c:pt idx="474">
                  <c:v>0.823939714509547</c:v>
                </c:pt>
                <c:pt idx="475">
                  <c:v>0.709763463502203</c:v>
                </c:pt>
                <c:pt idx="476">
                  <c:v>0.483105964172088</c:v>
                </c:pt>
                <c:pt idx="477">
                  <c:v>0.451710446195627</c:v>
                </c:pt>
                <c:pt idx="478">
                  <c:v>0.544482103233664</c:v>
                </c:pt>
                <c:pt idx="479">
                  <c:v>0.596565153421852</c:v>
                </c:pt>
                <c:pt idx="480">
                  <c:v>0.75646712929707</c:v>
                </c:pt>
                <c:pt idx="481">
                  <c:v>0.806067465835966</c:v>
                </c:pt>
                <c:pt idx="482">
                  <c:v>0.437092654192218</c:v>
                </c:pt>
                <c:pt idx="483">
                  <c:v>0.5073608962579</c:v>
                </c:pt>
                <c:pt idx="484">
                  <c:v>0.80363884005197</c:v>
                </c:pt>
                <c:pt idx="485">
                  <c:v>0.450854981702327</c:v>
                </c:pt>
                <c:pt idx="486">
                  <c:v>0.411240632736088</c:v>
                </c:pt>
                <c:pt idx="487">
                  <c:v>0.35640124413831</c:v>
                </c:pt>
                <c:pt idx="488">
                  <c:v>0.367379643114692</c:v>
                </c:pt>
                <c:pt idx="489">
                  <c:v>0.421338548691411</c:v>
                </c:pt>
                <c:pt idx="490">
                  <c:v>0.725464274255466</c:v>
                </c:pt>
                <c:pt idx="491">
                  <c:v>0.553771276557242</c:v>
                </c:pt>
                <c:pt idx="492">
                  <c:v>0.861899887566014</c:v>
                </c:pt>
                <c:pt idx="493">
                  <c:v>0.414883427125321</c:v>
                </c:pt>
                <c:pt idx="494">
                  <c:v>0.760329823736082</c:v>
                </c:pt>
                <c:pt idx="495">
                  <c:v>0.682765474988102</c:v>
                </c:pt>
                <c:pt idx="496">
                  <c:v>0.599391408891165</c:v>
                </c:pt>
                <c:pt idx="497">
                  <c:v>0.743743878570585</c:v>
                </c:pt>
                <c:pt idx="498">
                  <c:v>0.748562768890367</c:v>
                </c:pt>
                <c:pt idx="499">
                  <c:v>0.389566894480754</c:v>
                </c:pt>
                <c:pt idx="500">
                  <c:v>0.59721816590348</c:v>
                </c:pt>
                <c:pt idx="501">
                  <c:v>0.704632223209627</c:v>
                </c:pt>
                <c:pt idx="502">
                  <c:v>0.494547132338369</c:v>
                </c:pt>
                <c:pt idx="503">
                  <c:v>0.548492176949842</c:v>
                </c:pt>
                <c:pt idx="504">
                  <c:v>0.471845763775511</c:v>
                </c:pt>
                <c:pt idx="505">
                  <c:v>0.371674319635459</c:v>
                </c:pt>
                <c:pt idx="506">
                  <c:v>0.435835261239409</c:v>
                </c:pt>
                <c:pt idx="507">
                  <c:v>0.531475765348229</c:v>
                </c:pt>
                <c:pt idx="508">
                  <c:v>0.53484967204656</c:v>
                </c:pt>
                <c:pt idx="509">
                  <c:v>0.405620997653693</c:v>
                </c:pt>
                <c:pt idx="510">
                  <c:v>0.479372720928298</c:v>
                </c:pt>
                <c:pt idx="511">
                  <c:v>0.365215216169328</c:v>
                </c:pt>
                <c:pt idx="512">
                  <c:v>0.505307403198445</c:v>
                </c:pt>
                <c:pt idx="513">
                  <c:v>0.532618988348853</c:v>
                </c:pt>
                <c:pt idx="514">
                  <c:v>0.568451494328529</c:v>
                </c:pt>
                <c:pt idx="515">
                  <c:v>0.458405361515618</c:v>
                </c:pt>
                <c:pt idx="516">
                  <c:v>0.427596555710616</c:v>
                </c:pt>
                <c:pt idx="517">
                  <c:v>0.475723665660057</c:v>
                </c:pt>
                <c:pt idx="518">
                  <c:v>0.611937930940298</c:v>
                </c:pt>
                <c:pt idx="519">
                  <c:v>0.563403920434258</c:v>
                </c:pt>
                <c:pt idx="520">
                  <c:v>0.413145579110219</c:v>
                </c:pt>
                <c:pt idx="521">
                  <c:v>0.51647509714645</c:v>
                </c:pt>
                <c:pt idx="522">
                  <c:v>0.285276629597979</c:v>
                </c:pt>
                <c:pt idx="523">
                  <c:v>0.358984540095899</c:v>
                </c:pt>
                <c:pt idx="524">
                  <c:v>0.71262966688631</c:v>
                </c:pt>
                <c:pt idx="525">
                  <c:v>0.552057121987846</c:v>
                </c:pt>
                <c:pt idx="526">
                  <c:v>0.395732206755851</c:v>
                </c:pt>
                <c:pt idx="527">
                  <c:v>0.713083494260289</c:v>
                </c:pt>
                <c:pt idx="528">
                  <c:v>0.43598213230443</c:v>
                </c:pt>
                <c:pt idx="529">
                  <c:v>0.65091584610674</c:v>
                </c:pt>
                <c:pt idx="530">
                  <c:v>0.570925346291898</c:v>
                </c:pt>
                <c:pt idx="531">
                  <c:v>0.610881879701216</c:v>
                </c:pt>
                <c:pt idx="532">
                  <c:v>0.43074690561974</c:v>
                </c:pt>
                <c:pt idx="533">
                  <c:v>0.559844553240434</c:v>
                </c:pt>
                <c:pt idx="534">
                  <c:v>0.465052037667577</c:v>
                </c:pt>
                <c:pt idx="535">
                  <c:v>0.431832295966842</c:v>
                </c:pt>
                <c:pt idx="536">
                  <c:v>0.463886205456971</c:v>
                </c:pt>
                <c:pt idx="537">
                  <c:v>0.513132916575647</c:v>
                </c:pt>
                <c:pt idx="538">
                  <c:v>0.778315295980938</c:v>
                </c:pt>
                <c:pt idx="539">
                  <c:v>0.316859044122583</c:v>
                </c:pt>
                <c:pt idx="540">
                  <c:v>0.332330308117005</c:v>
                </c:pt>
                <c:pt idx="541">
                  <c:v>0.801605990817341</c:v>
                </c:pt>
                <c:pt idx="542">
                  <c:v>0.633944115249506</c:v>
                </c:pt>
                <c:pt idx="543">
                  <c:v>0.466562438611952</c:v>
                </c:pt>
                <c:pt idx="544">
                  <c:v>0.79367489453025</c:v>
                </c:pt>
                <c:pt idx="545">
                  <c:v>0.559054107023093</c:v>
                </c:pt>
                <c:pt idx="546">
                  <c:v>0.560168621635683</c:v>
                </c:pt>
                <c:pt idx="547">
                  <c:v>0.800880783055606</c:v>
                </c:pt>
                <c:pt idx="548">
                  <c:v>0.703958341800551</c:v>
                </c:pt>
                <c:pt idx="549">
                  <c:v>0.723147314293418</c:v>
                </c:pt>
                <c:pt idx="550">
                  <c:v>0.519830802376062</c:v>
                </c:pt>
                <c:pt idx="551">
                  <c:v>0.521405233160903</c:v>
                </c:pt>
                <c:pt idx="552">
                  <c:v>0.639534030290558</c:v>
                </c:pt>
                <c:pt idx="553">
                  <c:v>0.651229969037293</c:v>
                </c:pt>
                <c:pt idx="554">
                  <c:v>0.474209634569072</c:v>
                </c:pt>
                <c:pt idx="555">
                  <c:v>0.725730410697128</c:v>
                </c:pt>
                <c:pt idx="556">
                  <c:v>0.379153066762023</c:v>
                </c:pt>
                <c:pt idx="557">
                  <c:v>0.412298624173781</c:v>
                </c:pt>
                <c:pt idx="558">
                  <c:v>0.383070070253408</c:v>
                </c:pt>
                <c:pt idx="559">
                  <c:v>0.520083387401407</c:v>
                </c:pt>
                <c:pt idx="560">
                  <c:v>0.254022819545491</c:v>
                </c:pt>
                <c:pt idx="561">
                  <c:v>0.584724261210944</c:v>
                </c:pt>
                <c:pt idx="562">
                  <c:v>0.434319846327679</c:v>
                </c:pt>
                <c:pt idx="563">
                  <c:v>0.903462511901029</c:v>
                </c:pt>
                <c:pt idx="564">
                  <c:v>0.639932030171671</c:v>
                </c:pt>
                <c:pt idx="565">
                  <c:v>0.445945081973835</c:v>
                </c:pt>
                <c:pt idx="566">
                  <c:v>0.636836491531784</c:v>
                </c:pt>
                <c:pt idx="567">
                  <c:v>0.505483611722513</c:v>
                </c:pt>
                <c:pt idx="568">
                  <c:v>0.562361065601512</c:v>
                </c:pt>
                <c:pt idx="569">
                  <c:v>0.531020386169648</c:v>
                </c:pt>
                <c:pt idx="570">
                  <c:v>0.521967755782651</c:v>
                </c:pt>
                <c:pt idx="571">
                  <c:v>0.624263399384435</c:v>
                </c:pt>
                <c:pt idx="572">
                  <c:v>0.449251911070846</c:v>
                </c:pt>
                <c:pt idx="573">
                  <c:v>0.534578817465064</c:v>
                </c:pt>
                <c:pt idx="574">
                  <c:v>0.75521368407539</c:v>
                </c:pt>
                <c:pt idx="575">
                  <c:v>0.274141973460104</c:v>
                </c:pt>
                <c:pt idx="576">
                  <c:v>0.485892272954946</c:v>
                </c:pt>
                <c:pt idx="577">
                  <c:v>0.461156948179256</c:v>
                </c:pt>
                <c:pt idx="578">
                  <c:v>0.403745178961782</c:v>
                </c:pt>
                <c:pt idx="579">
                  <c:v>0.525712448318837</c:v>
                </c:pt>
                <c:pt idx="580">
                  <c:v>0.649092243542903</c:v>
                </c:pt>
                <c:pt idx="581">
                  <c:v>0.749112566134371</c:v>
                </c:pt>
                <c:pt idx="582">
                  <c:v>0.295602211021323</c:v>
                </c:pt>
                <c:pt idx="583">
                  <c:v>0.519404042145738</c:v>
                </c:pt>
                <c:pt idx="584">
                  <c:v>0.708304304232554</c:v>
                </c:pt>
                <c:pt idx="585">
                  <c:v>0.402668401441161</c:v>
                </c:pt>
                <c:pt idx="586">
                  <c:v>0.555049563926483</c:v>
                </c:pt>
                <c:pt idx="587">
                  <c:v>0.4905065566261</c:v>
                </c:pt>
                <c:pt idx="588">
                  <c:v>0.649301328567266</c:v>
                </c:pt>
                <c:pt idx="589">
                  <c:v>0.405795149196362</c:v>
                </c:pt>
                <c:pt idx="590">
                  <c:v>0.563014985311563</c:v>
                </c:pt>
                <c:pt idx="591">
                  <c:v>0.545881377327029</c:v>
                </c:pt>
                <c:pt idx="592">
                  <c:v>0.548905345058553</c:v>
                </c:pt>
                <c:pt idx="593">
                  <c:v>0.45396855057355</c:v>
                </c:pt>
                <c:pt idx="594">
                  <c:v>0.484937281261264</c:v>
                </c:pt>
                <c:pt idx="595">
                  <c:v>0.530394592554895</c:v>
                </c:pt>
                <c:pt idx="596">
                  <c:v>0.466216322464462</c:v>
                </c:pt>
                <c:pt idx="597">
                  <c:v>0.825777889641449</c:v>
                </c:pt>
                <c:pt idx="598">
                  <c:v>0.449259576728037</c:v>
                </c:pt>
                <c:pt idx="599">
                  <c:v>0.478134350046892</c:v>
                </c:pt>
                <c:pt idx="600">
                  <c:v>0.752800644878291</c:v>
                </c:pt>
                <c:pt idx="601">
                  <c:v>0.673127387410034</c:v>
                </c:pt>
                <c:pt idx="602">
                  <c:v>0.360303384213897</c:v>
                </c:pt>
                <c:pt idx="603">
                  <c:v>0.452897412060848</c:v>
                </c:pt>
                <c:pt idx="607">
                  <c:v>0.746408687254049</c:v>
                </c:pt>
                <c:pt idx="608">
                  <c:v>0.623318731650047</c:v>
                </c:pt>
                <c:pt idx="609">
                  <c:v>0.652345594841424</c:v>
                </c:pt>
                <c:pt idx="610">
                  <c:v>0.277163262212988</c:v>
                </c:pt>
                <c:pt idx="611">
                  <c:v>0.333873132402113</c:v>
                </c:pt>
                <c:pt idx="612">
                  <c:v>0.814659594139353</c:v>
                </c:pt>
                <c:pt idx="613">
                  <c:v>0.648786508582033</c:v>
                </c:pt>
                <c:pt idx="614">
                  <c:v>0.843782861814191</c:v>
                </c:pt>
                <c:pt idx="615">
                  <c:v>0.40391832763223</c:v>
                </c:pt>
                <c:pt idx="616">
                  <c:v>0.576394181294215</c:v>
                </c:pt>
                <c:pt idx="617">
                  <c:v>0.655163437026914</c:v>
                </c:pt>
                <c:pt idx="618">
                  <c:v>0.479238626001748</c:v>
                </c:pt>
                <c:pt idx="619">
                  <c:v>0.285860507537391</c:v>
                </c:pt>
                <c:pt idx="620">
                  <c:v>0.431565957318868</c:v>
                </c:pt>
                <c:pt idx="621">
                  <c:v>0.667205335625062</c:v>
                </c:pt>
                <c:pt idx="622">
                  <c:v>0.472156777160984</c:v>
                </c:pt>
                <c:pt idx="623">
                  <c:v>0.401070646969236</c:v>
                </c:pt>
                <c:pt idx="624">
                  <c:v>0.745785228293409</c:v>
                </c:pt>
                <c:pt idx="625">
                  <c:v>0.687906026862281</c:v>
                </c:pt>
                <c:pt idx="626">
                  <c:v>0.582252916637641</c:v>
                </c:pt>
                <c:pt idx="627">
                  <c:v>0.451753310331492</c:v>
                </c:pt>
                <c:pt idx="628">
                  <c:v>0.590582027835215</c:v>
                </c:pt>
                <c:pt idx="629">
                  <c:v>0.762465259453878</c:v>
                </c:pt>
                <c:pt idx="630">
                  <c:v>0.43672166684226</c:v>
                </c:pt>
                <c:pt idx="631">
                  <c:v>0.471757225222905</c:v>
                </c:pt>
                <c:pt idx="632">
                  <c:v>0.410347093541616</c:v>
                </c:pt>
                <c:pt idx="633">
                  <c:v>0.736612262992832</c:v>
                </c:pt>
                <c:pt idx="634">
                  <c:v>0.496407321289278</c:v>
                </c:pt>
                <c:pt idx="635">
                  <c:v>0.417507188167725</c:v>
                </c:pt>
                <c:pt idx="636">
                  <c:v>0.42334218551631</c:v>
                </c:pt>
                <c:pt idx="637">
                  <c:v>0.490960959032361</c:v>
                </c:pt>
                <c:pt idx="638">
                  <c:v>0.510807554152355</c:v>
                </c:pt>
                <c:pt idx="639">
                  <c:v>0.498254523432497</c:v>
                </c:pt>
                <c:pt idx="640">
                  <c:v>0.492679648467327</c:v>
                </c:pt>
                <c:pt idx="641">
                  <c:v>0.505033154785043</c:v>
                </c:pt>
                <c:pt idx="643">
                  <c:v>0.812445723680114</c:v>
                </c:pt>
                <c:pt idx="644">
                  <c:v>0.408033231318344</c:v>
                </c:pt>
                <c:pt idx="645">
                  <c:v>0.623342710904058</c:v>
                </c:pt>
                <c:pt idx="646">
                  <c:v>0.477390027777982</c:v>
                </c:pt>
                <c:pt idx="647">
                  <c:v>0.667416463959981</c:v>
                </c:pt>
                <c:pt idx="648">
                  <c:v>0.381612151287259</c:v>
                </c:pt>
                <c:pt idx="649">
                  <c:v>0.483787890818284</c:v>
                </c:pt>
                <c:pt idx="650">
                  <c:v>0.525553749181712</c:v>
                </c:pt>
                <c:pt idx="651">
                  <c:v>0.65587005304745</c:v>
                </c:pt>
                <c:pt idx="652">
                  <c:v>0.660885974841029</c:v>
                </c:pt>
                <c:pt idx="653">
                  <c:v>0.396271903991015</c:v>
                </c:pt>
                <c:pt idx="654">
                  <c:v>0.547203174344502</c:v>
                </c:pt>
                <c:pt idx="655">
                  <c:v>0.489713611967038</c:v>
                </c:pt>
                <c:pt idx="656">
                  <c:v>0.162535302931654</c:v>
                </c:pt>
                <c:pt idx="657">
                  <c:v>0.471768251984543</c:v>
                </c:pt>
                <c:pt idx="658">
                  <c:v>0.380886405519393</c:v>
                </c:pt>
                <c:pt idx="659">
                  <c:v>0.514111195342014</c:v>
                </c:pt>
                <c:pt idx="660">
                  <c:v>0.386056081112158</c:v>
                </c:pt>
                <c:pt idx="661">
                  <c:v>0.658145051818035</c:v>
                </c:pt>
                <c:pt idx="662">
                  <c:v>0.4029474435568</c:v>
                </c:pt>
                <c:pt idx="663">
                  <c:v>0.400786827655525</c:v>
                </c:pt>
                <c:pt idx="664">
                  <c:v>0.774164077848264</c:v>
                </c:pt>
                <c:pt idx="665">
                  <c:v>0.316177120180665</c:v>
                </c:pt>
                <c:pt idx="666">
                  <c:v>0.43499475240395</c:v>
                </c:pt>
                <c:pt idx="667">
                  <c:v>0.150903825019881</c:v>
                </c:pt>
                <c:pt idx="668">
                  <c:v>0.450851070209886</c:v>
                </c:pt>
                <c:pt idx="669">
                  <c:v>0.715396628196434</c:v>
                </c:pt>
                <c:pt idx="670">
                  <c:v>0.38412624218786</c:v>
                </c:pt>
                <c:pt idx="671">
                  <c:v>0.438107197072962</c:v>
                </c:pt>
                <c:pt idx="672">
                  <c:v>0.782811577574347</c:v>
                </c:pt>
                <c:pt idx="673">
                  <c:v>0.423564866381406</c:v>
                </c:pt>
                <c:pt idx="674">
                  <c:v>0.730624154268221</c:v>
                </c:pt>
                <c:pt idx="675">
                  <c:v>0.697345403901811</c:v>
                </c:pt>
                <c:pt idx="676">
                  <c:v>0.79985393239404</c:v>
                </c:pt>
                <c:pt idx="677">
                  <c:v>0.559986731496992</c:v>
                </c:pt>
                <c:pt idx="678">
                  <c:v>0.805175232042249</c:v>
                </c:pt>
                <c:pt idx="679">
                  <c:v>0.391714360321307</c:v>
                </c:pt>
                <c:pt idx="680">
                  <c:v>0.753852166225575</c:v>
                </c:pt>
                <c:pt idx="681">
                  <c:v>0.558781009001516</c:v>
                </c:pt>
                <c:pt idx="682">
                  <c:v>0.410337754385769</c:v>
                </c:pt>
                <c:pt idx="683">
                  <c:v>0.64860968912061</c:v>
                </c:pt>
                <c:pt idx="684">
                  <c:v>0.511319612428788</c:v>
                </c:pt>
                <c:pt idx="685">
                  <c:v>0.56455985667028</c:v>
                </c:pt>
                <c:pt idx="686">
                  <c:v>0.580652229710391</c:v>
                </c:pt>
                <c:pt idx="687">
                  <c:v>0.616584718053098</c:v>
                </c:pt>
                <c:pt idx="688">
                  <c:v>0.683068962502118</c:v>
                </c:pt>
                <c:pt idx="689">
                  <c:v>0.628500982053921</c:v>
                </c:pt>
                <c:pt idx="690">
                  <c:v>0.534250773365637</c:v>
                </c:pt>
                <c:pt idx="691">
                  <c:v>0.713003369585669</c:v>
                </c:pt>
                <c:pt idx="692">
                  <c:v>0.629840234191156</c:v>
                </c:pt>
                <c:pt idx="693">
                  <c:v>0.523656813861412</c:v>
                </c:pt>
                <c:pt idx="694">
                  <c:v>0.291744667141044</c:v>
                </c:pt>
                <c:pt idx="695">
                  <c:v>0.432303001575763</c:v>
                </c:pt>
                <c:pt idx="696">
                  <c:v>0.524814764515127</c:v>
                </c:pt>
                <c:pt idx="697">
                  <c:v>0.407077388872982</c:v>
                </c:pt>
                <c:pt idx="698">
                  <c:v>0.331143991817591</c:v>
                </c:pt>
                <c:pt idx="699">
                  <c:v>0.607203425293584</c:v>
                </c:pt>
                <c:pt idx="700">
                  <c:v>0.471167108706959</c:v>
                </c:pt>
                <c:pt idx="701">
                  <c:v>0.688106146915626</c:v>
                </c:pt>
                <c:pt idx="702">
                  <c:v>0.591791230240895</c:v>
                </c:pt>
                <c:pt idx="703">
                  <c:v>0.288981247848064</c:v>
                </c:pt>
                <c:pt idx="704">
                  <c:v>0.728762609727528</c:v>
                </c:pt>
                <c:pt idx="705">
                  <c:v>0.575928746577437</c:v>
                </c:pt>
                <c:pt idx="706">
                  <c:v>0.702988900284031</c:v>
                </c:pt>
                <c:pt idx="707">
                  <c:v>0.450419634941439</c:v>
                </c:pt>
                <c:pt idx="708">
                  <c:v>0.378386497456765</c:v>
                </c:pt>
                <c:pt idx="709">
                  <c:v>0.416978408185105</c:v>
                </c:pt>
                <c:pt idx="710">
                  <c:v>0.380644787551947</c:v>
                </c:pt>
                <c:pt idx="711">
                  <c:v>0.651326756590581</c:v>
                </c:pt>
                <c:pt idx="712">
                  <c:v>0.515727392820823</c:v>
                </c:pt>
                <c:pt idx="713">
                  <c:v>0.757236734447267</c:v>
                </c:pt>
                <c:pt idx="714">
                  <c:v>0.838284689871731</c:v>
                </c:pt>
                <c:pt idx="715">
                  <c:v>0.453299673279417</c:v>
                </c:pt>
                <c:pt idx="716">
                  <c:v>0.492154938856936</c:v>
                </c:pt>
                <c:pt idx="717">
                  <c:v>0.386894732536216</c:v>
                </c:pt>
                <c:pt idx="718">
                  <c:v>0.44196128042353</c:v>
                </c:pt>
                <c:pt idx="719">
                  <c:v>0.879803605785123</c:v>
                </c:pt>
                <c:pt idx="720">
                  <c:v>0.571473504880245</c:v>
                </c:pt>
                <c:pt idx="721">
                  <c:v>0.51004143988249</c:v>
                </c:pt>
                <c:pt idx="722">
                  <c:v>0.273549507763299</c:v>
                </c:pt>
                <c:pt idx="723">
                  <c:v>0.474450069023545</c:v>
                </c:pt>
                <c:pt idx="724">
                  <c:v>0.486025848087809</c:v>
                </c:pt>
                <c:pt idx="725">
                  <c:v>0.493098175948541</c:v>
                </c:pt>
                <c:pt idx="726">
                  <c:v>0.467719818745592</c:v>
                </c:pt>
                <c:pt idx="727">
                  <c:v>0.600115793858696</c:v>
                </c:pt>
                <c:pt idx="728">
                  <c:v>0.584672504600579</c:v>
                </c:pt>
                <c:pt idx="729">
                  <c:v>0.401187968840244</c:v>
                </c:pt>
                <c:pt idx="730">
                  <c:v>0.535530343128484</c:v>
                </c:pt>
                <c:pt idx="731">
                  <c:v>0.420406441300225</c:v>
                </c:pt>
                <c:pt idx="732">
                  <c:v>0.826000630054896</c:v>
                </c:pt>
                <c:pt idx="733">
                  <c:v>0.60616867506034</c:v>
                </c:pt>
                <c:pt idx="734">
                  <c:v>0.248253410665735</c:v>
                </c:pt>
                <c:pt idx="735">
                  <c:v>0.348817415440747</c:v>
                </c:pt>
                <c:pt idx="736">
                  <c:v>0.515977673417187</c:v>
                </c:pt>
                <c:pt idx="737">
                  <c:v>0.624607884865012</c:v>
                </c:pt>
                <c:pt idx="738">
                  <c:v>0.773101886620031</c:v>
                </c:pt>
                <c:pt idx="739">
                  <c:v>0.495041582659294</c:v>
                </c:pt>
                <c:pt idx="740">
                  <c:v>0.60651620071287</c:v>
                </c:pt>
                <c:pt idx="741">
                  <c:v>0.604120288229813</c:v>
                </c:pt>
                <c:pt idx="742">
                  <c:v>0.322474629888604</c:v>
                </c:pt>
              </c:numCache>
            </c:numRef>
          </c:yVal>
          <c:smooth val="1"/>
        </c:ser>
        <c:axId val="90933608"/>
        <c:axId val="19936879"/>
      </c:scatterChart>
      <c:valAx>
        <c:axId val="90933608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Actual Biden MiV%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19936879"/>
        <c:crosses val="autoZero"/>
        <c:crossBetween val="midCat"/>
      </c:valAx>
      <c:valAx>
        <c:axId val="19936879"/>
        <c:scaling>
          <c:orientation val="minMax"/>
          <c:max val="1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Algorithmic  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90933608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ff2cc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Actual Biden Miv% vs Manifold %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Formula'!$T$1</c:f>
              <c:strCache>
                <c:ptCount val="1"/>
                <c:pt idx="0">
                  <c:v>y manifold</c:v>
                </c:pt>
              </c:strCache>
            </c:strRef>
          </c:tx>
          <c:spPr>
            <a:solidFill>
              <a:srgbClr val="4a86e8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a86e8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ff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Formula'!$Q$2:$Q$944</c:f>
              <c:numCache>
                <c:formatCode>General</c:formatCode>
                <c:ptCount val="943"/>
                <c:pt idx="0">
                  <c:v>0.562651856994099</c:v>
                </c:pt>
                <c:pt idx="1">
                  <c:v>0.381174640217814</c:v>
                </c:pt>
                <c:pt idx="2">
                  <c:v>0.837528604118993</c:v>
                </c:pt>
                <c:pt idx="3">
                  <c:v>0.441239316239316</c:v>
                </c:pt>
                <c:pt idx="4">
                  <c:v>0.426728826728827</c:v>
                </c:pt>
                <c:pt idx="5">
                  <c:v>0.428247734138973</c:v>
                </c:pt>
                <c:pt idx="6">
                  <c:v>0.315126050420168</c:v>
                </c:pt>
                <c:pt idx="7">
                  <c:v>0.582458307597282</c:v>
                </c:pt>
                <c:pt idx="8">
                  <c:v>0.557075673364686</c:v>
                </c:pt>
                <c:pt idx="9">
                  <c:v>0.604159066034294</c:v>
                </c:pt>
                <c:pt idx="10">
                  <c:v>0.605608322026233</c:v>
                </c:pt>
                <c:pt idx="11">
                  <c:v>0.735930735930736</c:v>
                </c:pt>
                <c:pt idx="12">
                  <c:v>0.413467589679043</c:v>
                </c:pt>
                <c:pt idx="13">
                  <c:v>0.406779661016949</c:v>
                </c:pt>
                <c:pt idx="14">
                  <c:v>0.375323554788611</c:v>
                </c:pt>
                <c:pt idx="15">
                  <c:v>0.695113056163384</c:v>
                </c:pt>
                <c:pt idx="16">
                  <c:v>0.552982456140351</c:v>
                </c:pt>
                <c:pt idx="17">
                  <c:v>0.513285024154589</c:v>
                </c:pt>
                <c:pt idx="18">
                  <c:v>0.556949322629202</c:v>
                </c:pt>
                <c:pt idx="19">
                  <c:v>0.457834602829162</c:v>
                </c:pt>
                <c:pt idx="20">
                  <c:v>0.50904295403165</c:v>
                </c:pt>
                <c:pt idx="21">
                  <c:v>0.356209150326797</c:v>
                </c:pt>
                <c:pt idx="22">
                  <c:v>0.435593220338983</c:v>
                </c:pt>
                <c:pt idx="23">
                  <c:v>0.402699386503068</c:v>
                </c:pt>
                <c:pt idx="24">
                  <c:v>0.503482025221156</c:v>
                </c:pt>
                <c:pt idx="25">
                  <c:v>0.327516360236834</c:v>
                </c:pt>
                <c:pt idx="26">
                  <c:v>0.631437355880092</c:v>
                </c:pt>
                <c:pt idx="27">
                  <c:v>0.75304576885084</c:v>
                </c:pt>
                <c:pt idx="28">
                  <c:v>0.157894736842105</c:v>
                </c:pt>
                <c:pt idx="29">
                  <c:v>0.468173706127305</c:v>
                </c:pt>
                <c:pt idx="30">
                  <c:v>0.524789915966387</c:v>
                </c:pt>
                <c:pt idx="31">
                  <c:v>0.464193714580113</c:v>
                </c:pt>
                <c:pt idx="32">
                  <c:v>0.461038961038961</c:v>
                </c:pt>
                <c:pt idx="33">
                  <c:v>0.623312883435583</c:v>
                </c:pt>
                <c:pt idx="34">
                  <c:v>0.405596882748849</c:v>
                </c:pt>
                <c:pt idx="35">
                  <c:v>0.515458560665108</c:v>
                </c:pt>
                <c:pt idx="36">
                  <c:v>0.710526315789474</c:v>
                </c:pt>
                <c:pt idx="37">
                  <c:v>0.469770253929867</c:v>
                </c:pt>
                <c:pt idx="38">
                  <c:v>0.692645444566411</c:v>
                </c:pt>
                <c:pt idx="39">
                  <c:v>0.811811023622047</c:v>
                </c:pt>
                <c:pt idx="40">
                  <c:v>0.595251554550593</c:v>
                </c:pt>
                <c:pt idx="41">
                  <c:v>0.513157894736842</c:v>
                </c:pt>
                <c:pt idx="42">
                  <c:v>0.413587899826432</c:v>
                </c:pt>
                <c:pt idx="43">
                  <c:v>0.53080229226361</c:v>
                </c:pt>
                <c:pt idx="44">
                  <c:v>0.575534759358289</c:v>
                </c:pt>
                <c:pt idx="45">
                  <c:v>0.712662337662338</c:v>
                </c:pt>
                <c:pt idx="46">
                  <c:v>0.830578512396694</c:v>
                </c:pt>
                <c:pt idx="47">
                  <c:v>0.562088635366389</c:v>
                </c:pt>
                <c:pt idx="48">
                  <c:v>0.336040216550657</c:v>
                </c:pt>
                <c:pt idx="49">
                  <c:v>0.638141809290954</c:v>
                </c:pt>
                <c:pt idx="50">
                  <c:v>0.389299695519791</c:v>
                </c:pt>
                <c:pt idx="51">
                  <c:v>0.513771996939556</c:v>
                </c:pt>
                <c:pt idx="52">
                  <c:v>0.419637638807715</c:v>
                </c:pt>
                <c:pt idx="53">
                  <c:v>0.380042462845011</c:v>
                </c:pt>
                <c:pt idx="54">
                  <c:v>0.56778868630201</c:v>
                </c:pt>
                <c:pt idx="55">
                  <c:v>0.465475223395613</c:v>
                </c:pt>
                <c:pt idx="56">
                  <c:v>0.409453652547575</c:v>
                </c:pt>
                <c:pt idx="57">
                  <c:v>0.736286919831224</c:v>
                </c:pt>
                <c:pt idx="58">
                  <c:v>0.434492968171725</c:v>
                </c:pt>
                <c:pt idx="59">
                  <c:v>0.430121250797703</c:v>
                </c:pt>
                <c:pt idx="60">
                  <c:v>0.390368478657424</c:v>
                </c:pt>
                <c:pt idx="61">
                  <c:v>0.433579335793358</c:v>
                </c:pt>
                <c:pt idx="62">
                  <c:v>0.607260726072607</c:v>
                </c:pt>
                <c:pt idx="63">
                  <c:v>0.522863450015768</c:v>
                </c:pt>
                <c:pt idx="64">
                  <c:v>0.279569892473118</c:v>
                </c:pt>
                <c:pt idx="65">
                  <c:v>0.508453350031309</c:v>
                </c:pt>
                <c:pt idx="66">
                  <c:v>0.333333333333333</c:v>
                </c:pt>
                <c:pt idx="67">
                  <c:v>0.763696734919757</c:v>
                </c:pt>
                <c:pt idx="68">
                  <c:v>0.585730464326161</c:v>
                </c:pt>
                <c:pt idx="69">
                  <c:v>0.457592056268101</c:v>
                </c:pt>
                <c:pt idx="70">
                  <c:v>0.740018148820327</c:v>
                </c:pt>
                <c:pt idx="71">
                  <c:v>0.494420600858369</c:v>
                </c:pt>
                <c:pt idx="72">
                  <c:v>0.608950843727073</c:v>
                </c:pt>
                <c:pt idx="73">
                  <c:v>0.433545647558386</c:v>
                </c:pt>
                <c:pt idx="74">
                  <c:v>0.830022075055188</c:v>
                </c:pt>
                <c:pt idx="75">
                  <c:v>0.560810810810811</c:v>
                </c:pt>
                <c:pt idx="76">
                  <c:v>0.424846070264397</c:v>
                </c:pt>
                <c:pt idx="77">
                  <c:v>0.367244094488189</c:v>
                </c:pt>
                <c:pt idx="78">
                  <c:v>0.649630541871921</c:v>
                </c:pt>
                <c:pt idx="79">
                  <c:v>0.34555526246373</c:v>
                </c:pt>
                <c:pt idx="80">
                  <c:v>0.553036437246964</c:v>
                </c:pt>
                <c:pt idx="81">
                  <c:v>0.425339366515837</c:v>
                </c:pt>
                <c:pt idx="82">
                  <c:v>0.406845448129852</c:v>
                </c:pt>
                <c:pt idx="83">
                  <c:v>0.757313829787234</c:v>
                </c:pt>
                <c:pt idx="84">
                  <c:v>0.61030428769018</c:v>
                </c:pt>
                <c:pt idx="85">
                  <c:v>0.391211906449327</c:v>
                </c:pt>
                <c:pt idx="86">
                  <c:v>0.739679456046625</c:v>
                </c:pt>
                <c:pt idx="87">
                  <c:v>0.644049542272482</c:v>
                </c:pt>
                <c:pt idx="88">
                  <c:v>0.43682421995675</c:v>
                </c:pt>
                <c:pt idx="89">
                  <c:v>0.520449897750511</c:v>
                </c:pt>
                <c:pt idx="90">
                  <c:v>0.581645307978504</c:v>
                </c:pt>
                <c:pt idx="91">
                  <c:v>0.680274704311332</c:v>
                </c:pt>
                <c:pt idx="92">
                  <c:v>0.76850279058481</c:v>
                </c:pt>
                <c:pt idx="93">
                  <c:v>0.417508417508418</c:v>
                </c:pt>
                <c:pt idx="94">
                  <c:v>0.506922516395434</c:v>
                </c:pt>
                <c:pt idx="95">
                  <c:v>0.387734915924827</c:v>
                </c:pt>
                <c:pt idx="96">
                  <c:v>0.718787395293179</c:v>
                </c:pt>
                <c:pt idx="97">
                  <c:v>0.522117476432197</c:v>
                </c:pt>
                <c:pt idx="98">
                  <c:v>0.778979238754325</c:v>
                </c:pt>
                <c:pt idx="99">
                  <c:v>0.706315144083384</c:v>
                </c:pt>
                <c:pt idx="100">
                  <c:v>0.426815887645381</c:v>
                </c:pt>
                <c:pt idx="101">
                  <c:v>0.836086404066074</c:v>
                </c:pt>
                <c:pt idx="102">
                  <c:v>0.774073152525504</c:v>
                </c:pt>
                <c:pt idx="103">
                  <c:v>0.403698534542917</c:v>
                </c:pt>
                <c:pt idx="104">
                  <c:v>0.598079561042524</c:v>
                </c:pt>
                <c:pt idx="105">
                  <c:v>0.583166332665331</c:v>
                </c:pt>
                <c:pt idx="106">
                  <c:v>0.501540832049307</c:v>
                </c:pt>
                <c:pt idx="107">
                  <c:v>0.499493414387031</c:v>
                </c:pt>
                <c:pt idx="108">
                  <c:v>0.508693713776193</c:v>
                </c:pt>
                <c:pt idx="109">
                  <c:v>0.684111268269684</c:v>
                </c:pt>
                <c:pt idx="110">
                  <c:v>0.493496841322928</c:v>
                </c:pt>
                <c:pt idx="111">
                  <c:v>0.446398184912082</c:v>
                </c:pt>
                <c:pt idx="112">
                  <c:v>0.309124767225326</c:v>
                </c:pt>
                <c:pt idx="113">
                  <c:v>0.514082117407533</c:v>
                </c:pt>
                <c:pt idx="114">
                  <c:v>0.474020054694622</c:v>
                </c:pt>
                <c:pt idx="115">
                  <c:v>0.651242502142245</c:v>
                </c:pt>
                <c:pt idx="116">
                  <c:v>0.458610271903323</c:v>
                </c:pt>
                <c:pt idx="117">
                  <c:v>0.583232077764277</c:v>
                </c:pt>
                <c:pt idx="118">
                  <c:v>0.561185057964792</c:v>
                </c:pt>
                <c:pt idx="119">
                  <c:v>0.476932668329177</c:v>
                </c:pt>
                <c:pt idx="120">
                  <c:v>0.695161290322581</c:v>
                </c:pt>
                <c:pt idx="121">
                  <c:v>0.52650324743348</c:v>
                </c:pt>
                <c:pt idx="122">
                  <c:v>0.690987124463519</c:v>
                </c:pt>
                <c:pt idx="123">
                  <c:v>0.70383275261324</c:v>
                </c:pt>
                <c:pt idx="124">
                  <c:v>0.471423234964512</c:v>
                </c:pt>
                <c:pt idx="125">
                  <c:v>0.69559585492228</c:v>
                </c:pt>
                <c:pt idx="126">
                  <c:v>0.546734955185659</c:v>
                </c:pt>
                <c:pt idx="127">
                  <c:v>0.552648790058862</c:v>
                </c:pt>
                <c:pt idx="128">
                  <c:v>0.566429034348671</c:v>
                </c:pt>
                <c:pt idx="129">
                  <c:v>0.373217115689382</c:v>
                </c:pt>
                <c:pt idx="130">
                  <c:v>0.505237711522965</c:v>
                </c:pt>
                <c:pt idx="131">
                  <c:v>0.504801670146138</c:v>
                </c:pt>
                <c:pt idx="132">
                  <c:v>0.529907975460123</c:v>
                </c:pt>
                <c:pt idx="133">
                  <c:v>0.75187969924812</c:v>
                </c:pt>
                <c:pt idx="134">
                  <c:v>0.64065335753176</c:v>
                </c:pt>
                <c:pt idx="135">
                  <c:v>0.721752498078401</c:v>
                </c:pt>
                <c:pt idx="136">
                  <c:v>0.63401559454191</c:v>
                </c:pt>
                <c:pt idx="137">
                  <c:v>0.6996996996997</c:v>
                </c:pt>
                <c:pt idx="138">
                  <c:v>0.627940128296507</c:v>
                </c:pt>
                <c:pt idx="139">
                  <c:v>0.598237238340066</c:v>
                </c:pt>
                <c:pt idx="140">
                  <c:v>0.387941293137644</c:v>
                </c:pt>
                <c:pt idx="141">
                  <c:v>0.614197530864197</c:v>
                </c:pt>
                <c:pt idx="142">
                  <c:v>0.450500815280689</c:v>
                </c:pt>
                <c:pt idx="143">
                  <c:v>0.410334346504559</c:v>
                </c:pt>
                <c:pt idx="144">
                  <c:v>0.484752891692955</c:v>
                </c:pt>
                <c:pt idx="145">
                  <c:v>0.50547730829421</c:v>
                </c:pt>
                <c:pt idx="146">
                  <c:v>0.399427636958299</c:v>
                </c:pt>
                <c:pt idx="147">
                  <c:v>0.488841201716738</c:v>
                </c:pt>
                <c:pt idx="148">
                  <c:v>0.323223570190641</c:v>
                </c:pt>
                <c:pt idx="149">
                  <c:v>0.391304347826087</c:v>
                </c:pt>
                <c:pt idx="150">
                  <c:v>0.403950758660177</c:v>
                </c:pt>
                <c:pt idx="151">
                  <c:v>0.756616052060738</c:v>
                </c:pt>
                <c:pt idx="152">
                  <c:v>0.388358778625954</c:v>
                </c:pt>
                <c:pt idx="153">
                  <c:v>0.557779556978916</c:v>
                </c:pt>
                <c:pt idx="154">
                  <c:v>0.393509127789047</c:v>
                </c:pt>
                <c:pt idx="155">
                  <c:v>0.43646408839779</c:v>
                </c:pt>
                <c:pt idx="156">
                  <c:v>0.462962962962963</c:v>
                </c:pt>
                <c:pt idx="157">
                  <c:v>0.624488682847014</c:v>
                </c:pt>
                <c:pt idx="158">
                  <c:v>0.545547594677584</c:v>
                </c:pt>
                <c:pt idx="159">
                  <c:v>0.796172248803828</c:v>
                </c:pt>
                <c:pt idx="160">
                  <c:v>0.435672514619883</c:v>
                </c:pt>
                <c:pt idx="161">
                  <c:v>0.499657768651608</c:v>
                </c:pt>
                <c:pt idx="162">
                  <c:v>0.406887755102041</c:v>
                </c:pt>
                <c:pt idx="163">
                  <c:v>0.424686192468619</c:v>
                </c:pt>
                <c:pt idx="164">
                  <c:v>0.690129112869638</c:v>
                </c:pt>
                <c:pt idx="165">
                  <c:v>0.746516257465163</c:v>
                </c:pt>
                <c:pt idx="166">
                  <c:v>0.469058006139926</c:v>
                </c:pt>
                <c:pt idx="167">
                  <c:v>0.245102840352595</c:v>
                </c:pt>
                <c:pt idx="168">
                  <c:v>0.393248575186322</c:v>
                </c:pt>
                <c:pt idx="169">
                  <c:v>0.543269230769231</c:v>
                </c:pt>
                <c:pt idx="170">
                  <c:v>0.480459770114943</c:v>
                </c:pt>
                <c:pt idx="171">
                  <c:v>0.641863960916949</c:v>
                </c:pt>
                <c:pt idx="172">
                  <c:v>0.594651653764954</c:v>
                </c:pt>
                <c:pt idx="173">
                  <c:v>0.412883435582822</c:v>
                </c:pt>
                <c:pt idx="174">
                  <c:v>0.637049003769521</c:v>
                </c:pt>
                <c:pt idx="175">
                  <c:v>0.532745961820852</c:v>
                </c:pt>
                <c:pt idx="176">
                  <c:v>0.426957223567393</c:v>
                </c:pt>
                <c:pt idx="177">
                  <c:v>0.40748031496063</c:v>
                </c:pt>
                <c:pt idx="178">
                  <c:v>0.366380916884085</c:v>
                </c:pt>
                <c:pt idx="179">
                  <c:v>0.265734265734266</c:v>
                </c:pt>
                <c:pt idx="180">
                  <c:v>0.553223388305847</c:v>
                </c:pt>
                <c:pt idx="181">
                  <c:v>0.305725971370143</c:v>
                </c:pt>
                <c:pt idx="182">
                  <c:v>0.410520404342943</c:v>
                </c:pt>
                <c:pt idx="183">
                  <c:v>0.79923830250272</c:v>
                </c:pt>
                <c:pt idx="184">
                  <c:v>0.531776600866635</c:v>
                </c:pt>
                <c:pt idx="185">
                  <c:v>0.515097690941385</c:v>
                </c:pt>
                <c:pt idx="186">
                  <c:v>0.53428377460964</c:v>
                </c:pt>
                <c:pt idx="187">
                  <c:v>0.778360655737705</c:v>
                </c:pt>
                <c:pt idx="188">
                  <c:v>0.574744897959184</c:v>
                </c:pt>
                <c:pt idx="189">
                  <c:v>0.648801128349788</c:v>
                </c:pt>
                <c:pt idx="190">
                  <c:v>0.417657657657658</c:v>
                </c:pt>
                <c:pt idx="191">
                  <c:v>0.708656594528379</c:v>
                </c:pt>
                <c:pt idx="192">
                  <c:v>0.513427109974425</c:v>
                </c:pt>
                <c:pt idx="193">
                  <c:v>0.587059705221084</c:v>
                </c:pt>
                <c:pt idx="194">
                  <c:v>0.446513470681458</c:v>
                </c:pt>
                <c:pt idx="195">
                  <c:v>0.410859341598974</c:v>
                </c:pt>
                <c:pt idx="196">
                  <c:v>0.674917491749175</c:v>
                </c:pt>
                <c:pt idx="197">
                  <c:v>0.438799621928166</c:v>
                </c:pt>
                <c:pt idx="198">
                  <c:v>0.671528218135701</c:v>
                </c:pt>
                <c:pt idx="199">
                  <c:v>0.507181328545781</c:v>
                </c:pt>
                <c:pt idx="200">
                  <c:v>0.425222929936306</c:v>
                </c:pt>
                <c:pt idx="201">
                  <c:v>0.592287694974003</c:v>
                </c:pt>
                <c:pt idx="202">
                  <c:v>0.612293144208038</c:v>
                </c:pt>
                <c:pt idx="203">
                  <c:v>0.82679180887372</c:v>
                </c:pt>
                <c:pt idx="204">
                  <c:v>0.494812810103744</c:v>
                </c:pt>
                <c:pt idx="205">
                  <c:v>0.322941095323493</c:v>
                </c:pt>
                <c:pt idx="206">
                  <c:v>0.735183443085607</c:v>
                </c:pt>
                <c:pt idx="207">
                  <c:v>0.448167867209521</c:v>
                </c:pt>
                <c:pt idx="208">
                  <c:v>0.446977205153617</c:v>
                </c:pt>
                <c:pt idx="209">
                  <c:v>0.465052535404294</c:v>
                </c:pt>
                <c:pt idx="210">
                  <c:v>0.450084602368866</c:v>
                </c:pt>
                <c:pt idx="211">
                  <c:v>0.61028192371476</c:v>
                </c:pt>
                <c:pt idx="212">
                  <c:v>0.846209912536443</c:v>
                </c:pt>
                <c:pt idx="213">
                  <c:v>0.683699059561129</c:v>
                </c:pt>
                <c:pt idx="214">
                  <c:v>0.661052631578947</c:v>
                </c:pt>
                <c:pt idx="215">
                  <c:v>0.581000314564328</c:v>
                </c:pt>
                <c:pt idx="216">
                  <c:v>0.535360678925035</c:v>
                </c:pt>
                <c:pt idx="217">
                  <c:v>0.780469050365244</c:v>
                </c:pt>
                <c:pt idx="218">
                  <c:v>0.423897581792319</c:v>
                </c:pt>
                <c:pt idx="219">
                  <c:v>0.573057953144266</c:v>
                </c:pt>
                <c:pt idx="220">
                  <c:v>0.79672131147541</c:v>
                </c:pt>
                <c:pt idx="221">
                  <c:v>0.403496503496504</c:v>
                </c:pt>
                <c:pt idx="222">
                  <c:v>0.356535189481825</c:v>
                </c:pt>
                <c:pt idx="223">
                  <c:v>0.79058908045977</c:v>
                </c:pt>
                <c:pt idx="224">
                  <c:v>0.594936708860759</c:v>
                </c:pt>
                <c:pt idx="225">
                  <c:v>0.433285213446071</c:v>
                </c:pt>
                <c:pt idx="226">
                  <c:v>0.702295306611853</c:v>
                </c:pt>
                <c:pt idx="227">
                  <c:v>0.461452721530745</c:v>
                </c:pt>
                <c:pt idx="228">
                  <c:v>0.72680412371134</c:v>
                </c:pt>
                <c:pt idx="229">
                  <c:v>0.497346474601971</c:v>
                </c:pt>
                <c:pt idx="230">
                  <c:v>0.572204125950054</c:v>
                </c:pt>
                <c:pt idx="231">
                  <c:v>0.380560131795717</c:v>
                </c:pt>
                <c:pt idx="232">
                  <c:v>0.327213822894168</c:v>
                </c:pt>
                <c:pt idx="233">
                  <c:v>0.382115462252725</c:v>
                </c:pt>
                <c:pt idx="234">
                  <c:v>0.550958320657134</c:v>
                </c:pt>
                <c:pt idx="235">
                  <c:v>0.609508329947176</c:v>
                </c:pt>
                <c:pt idx="236">
                  <c:v>0.544849736178022</c:v>
                </c:pt>
                <c:pt idx="237">
                  <c:v>0.756756756756757</c:v>
                </c:pt>
                <c:pt idx="238">
                  <c:v>0.432357594936709</c:v>
                </c:pt>
                <c:pt idx="239">
                  <c:v>0.409958506224066</c:v>
                </c:pt>
                <c:pt idx="240">
                  <c:v>0.581956797966963</c:v>
                </c:pt>
                <c:pt idx="241">
                  <c:v>0.512804497189257</c:v>
                </c:pt>
                <c:pt idx="242">
                  <c:v>0.380165289256198</c:v>
                </c:pt>
                <c:pt idx="243">
                  <c:v>0.40396503943722</c:v>
                </c:pt>
                <c:pt idx="244">
                  <c:v>0.49368437071983</c:v>
                </c:pt>
                <c:pt idx="245">
                  <c:v>0.62598504748434</c:v>
                </c:pt>
                <c:pt idx="246">
                  <c:v>0.691818903891978</c:v>
                </c:pt>
                <c:pt idx="247">
                  <c:v>0.84234752589183</c:v>
                </c:pt>
                <c:pt idx="248">
                  <c:v>0.845584346906399</c:v>
                </c:pt>
                <c:pt idx="249">
                  <c:v>0.383177570093458</c:v>
                </c:pt>
                <c:pt idx="250">
                  <c:v>0.505632040050063</c:v>
                </c:pt>
                <c:pt idx="251">
                  <c:v>0.397554806070826</c:v>
                </c:pt>
                <c:pt idx="252">
                  <c:v>0.569853954257371</c:v>
                </c:pt>
                <c:pt idx="253">
                  <c:v>0.605590062111801</c:v>
                </c:pt>
                <c:pt idx="254">
                  <c:v>0.610938471100062</c:v>
                </c:pt>
                <c:pt idx="255">
                  <c:v>0.479411764705882</c:v>
                </c:pt>
                <c:pt idx="256">
                  <c:v>0.4909426987061</c:v>
                </c:pt>
                <c:pt idx="257">
                  <c:v>0.516423357664234</c:v>
                </c:pt>
                <c:pt idx="258">
                  <c:v>0.563165905631659</c:v>
                </c:pt>
                <c:pt idx="259">
                  <c:v>0.6219646799117</c:v>
                </c:pt>
                <c:pt idx="260">
                  <c:v>0.670652173913043</c:v>
                </c:pt>
                <c:pt idx="261">
                  <c:v>0.33974358974359</c:v>
                </c:pt>
                <c:pt idx="262">
                  <c:v>0.529191616766467</c:v>
                </c:pt>
                <c:pt idx="263">
                  <c:v>0.39055204614117</c:v>
                </c:pt>
                <c:pt idx="264">
                  <c:v>0.502420962688693</c:v>
                </c:pt>
                <c:pt idx="265">
                  <c:v>0.274418604651163</c:v>
                </c:pt>
                <c:pt idx="266">
                  <c:v>0.636363636363636</c:v>
                </c:pt>
                <c:pt idx="267">
                  <c:v>0.763541666666667</c:v>
                </c:pt>
                <c:pt idx="268">
                  <c:v>0.434359087890193</c:v>
                </c:pt>
                <c:pt idx="269">
                  <c:v>0.424697986577181</c:v>
                </c:pt>
                <c:pt idx="270">
                  <c:v>0.334550195567145</c:v>
                </c:pt>
                <c:pt idx="271">
                  <c:v>0.419384902143523</c:v>
                </c:pt>
                <c:pt idx="272">
                  <c:v>0.355008787346221</c:v>
                </c:pt>
                <c:pt idx="273">
                  <c:v>0.825059101654846</c:v>
                </c:pt>
                <c:pt idx="274">
                  <c:v>0.452111700900069</c:v>
                </c:pt>
                <c:pt idx="275">
                  <c:v>0.512784588441331</c:v>
                </c:pt>
                <c:pt idx="276">
                  <c:v>0.396915584415584</c:v>
                </c:pt>
                <c:pt idx="277">
                  <c:v>0.543156059285092</c:v>
                </c:pt>
                <c:pt idx="278">
                  <c:v>0.408933794203669</c:v>
                </c:pt>
                <c:pt idx="279">
                  <c:v>0.89374185136897</c:v>
                </c:pt>
                <c:pt idx="280">
                  <c:v>0.678623364032962</c:v>
                </c:pt>
                <c:pt idx="281">
                  <c:v>0.719948018193632</c:v>
                </c:pt>
                <c:pt idx="282">
                  <c:v>0.682304242842359</c:v>
                </c:pt>
                <c:pt idx="283">
                  <c:v>0.322972972972973</c:v>
                </c:pt>
                <c:pt idx="284">
                  <c:v>0.345738295318127</c:v>
                </c:pt>
                <c:pt idx="285">
                  <c:v>0.612755461592671</c:v>
                </c:pt>
                <c:pt idx="286">
                  <c:v>0.444247787610619</c:v>
                </c:pt>
                <c:pt idx="287">
                  <c:v>0.412371134020619</c:v>
                </c:pt>
                <c:pt idx="288">
                  <c:v>0.580357142857143</c:v>
                </c:pt>
                <c:pt idx="289">
                  <c:v>0.840562719812427</c:v>
                </c:pt>
                <c:pt idx="290">
                  <c:v>0.413533834586466</c:v>
                </c:pt>
                <c:pt idx="291">
                  <c:v>0.3907681465821</c:v>
                </c:pt>
                <c:pt idx="292">
                  <c:v>0.624745417515275</c:v>
                </c:pt>
                <c:pt idx="293">
                  <c:v>0.392267798208392</c:v>
                </c:pt>
                <c:pt idx="294">
                  <c:v>0.860444444444445</c:v>
                </c:pt>
                <c:pt idx="295">
                  <c:v>0.629335562055997</c:v>
                </c:pt>
                <c:pt idx="296">
                  <c:v>0.867105772956218</c:v>
                </c:pt>
                <c:pt idx="297">
                  <c:v>0.367501578615028</c:v>
                </c:pt>
                <c:pt idx="298">
                  <c:v>1</c:v>
                </c:pt>
                <c:pt idx="299">
                  <c:v>0.78786828422877</c:v>
                </c:pt>
                <c:pt idx="300">
                  <c:v>0.409453413732737</c:v>
                </c:pt>
                <c:pt idx="301">
                  <c:v>0.436885568226504</c:v>
                </c:pt>
                <c:pt idx="302">
                  <c:v>0.425925925925926</c:v>
                </c:pt>
                <c:pt idx="303">
                  <c:v>0.456369575361643</c:v>
                </c:pt>
                <c:pt idx="304">
                  <c:v>0.480533525594809</c:v>
                </c:pt>
                <c:pt idx="305">
                  <c:v>0.787564766839378</c:v>
                </c:pt>
                <c:pt idx="306">
                  <c:v>0.598274209012464</c:v>
                </c:pt>
                <c:pt idx="307">
                  <c:v>0.781002638522427</c:v>
                </c:pt>
                <c:pt idx="308">
                  <c:v>0.772823779193206</c:v>
                </c:pt>
                <c:pt idx="309">
                  <c:v>0.709427464485579</c:v>
                </c:pt>
                <c:pt idx="310">
                  <c:v>0.775356244761106</c:v>
                </c:pt>
                <c:pt idx="311">
                  <c:v>0.812393405343945</c:v>
                </c:pt>
                <c:pt idx="312">
                  <c:v>0.796415441176471</c:v>
                </c:pt>
                <c:pt idx="313">
                  <c:v>0.767398119122257</c:v>
                </c:pt>
                <c:pt idx="314">
                  <c:v>0.82476730068798</c:v>
                </c:pt>
                <c:pt idx="315">
                  <c:v>0.446901172529313</c:v>
                </c:pt>
                <c:pt idx="316">
                  <c:v>0.504373177842566</c:v>
                </c:pt>
                <c:pt idx="317">
                  <c:v>0.490855888807608</c:v>
                </c:pt>
                <c:pt idx="318">
                  <c:v>0.464130958112663</c:v>
                </c:pt>
                <c:pt idx="319">
                  <c:v>0.593892137751787</c:v>
                </c:pt>
                <c:pt idx="320">
                  <c:v>0.783056925145675</c:v>
                </c:pt>
                <c:pt idx="321">
                  <c:v>0.631474891261368</c:v>
                </c:pt>
                <c:pt idx="322">
                  <c:v>0.550632911392405</c:v>
                </c:pt>
                <c:pt idx="323">
                  <c:v>0.725450901803607</c:v>
                </c:pt>
                <c:pt idx="324">
                  <c:v>0.37240356083086</c:v>
                </c:pt>
                <c:pt idx="325">
                  <c:v>0.811497326203209</c:v>
                </c:pt>
                <c:pt idx="326">
                  <c:v>0.489603024574669</c:v>
                </c:pt>
                <c:pt idx="327">
                  <c:v>0.497933884297521</c:v>
                </c:pt>
                <c:pt idx="328">
                  <c:v>0.575013638843426</c:v>
                </c:pt>
                <c:pt idx="329">
                  <c:v>0.363258520365752</c:v>
                </c:pt>
                <c:pt idx="330">
                  <c:v>0.587540716612378</c:v>
                </c:pt>
                <c:pt idx="331">
                  <c:v>0.729924091090691</c:v>
                </c:pt>
                <c:pt idx="332">
                  <c:v>0.423591549295775</c:v>
                </c:pt>
                <c:pt idx="333">
                  <c:v>0.480125195618153</c:v>
                </c:pt>
                <c:pt idx="334">
                  <c:v>0.40746887966805</c:v>
                </c:pt>
                <c:pt idx="335">
                  <c:v>0.622647738527567</c:v>
                </c:pt>
                <c:pt idx="336">
                  <c:v>0.481510621557828</c:v>
                </c:pt>
                <c:pt idx="337">
                  <c:v>0.644366197183099</c:v>
                </c:pt>
                <c:pt idx="338">
                  <c:v>0.494918699186992</c:v>
                </c:pt>
                <c:pt idx="339">
                  <c:v>0.58682073703935</c:v>
                </c:pt>
                <c:pt idx="340">
                  <c:v>0.662331630283326</c:v>
                </c:pt>
                <c:pt idx="341">
                  <c:v>0.429322548028311</c:v>
                </c:pt>
                <c:pt idx="342">
                  <c:v>0.383256528417819</c:v>
                </c:pt>
                <c:pt idx="343">
                  <c:v>0.467049808429119</c:v>
                </c:pt>
                <c:pt idx="344">
                  <c:v>0.44644750795334</c:v>
                </c:pt>
                <c:pt idx="345">
                  <c:v>0.66485796361315</c:v>
                </c:pt>
                <c:pt idx="346">
                  <c:v>0.406554472984942</c:v>
                </c:pt>
                <c:pt idx="347">
                  <c:v>0.656382184623041</c:v>
                </c:pt>
                <c:pt idx="348">
                  <c:v>0.919282511210762</c:v>
                </c:pt>
                <c:pt idx="349">
                  <c:v>0.552465233881163</c:v>
                </c:pt>
                <c:pt idx="350">
                  <c:v>0.407317073170732</c:v>
                </c:pt>
                <c:pt idx="351">
                  <c:v>0.354727897306093</c:v>
                </c:pt>
                <c:pt idx="352">
                  <c:v>0.412479740680713</c:v>
                </c:pt>
                <c:pt idx="353">
                  <c:v>0.603205849268841</c:v>
                </c:pt>
                <c:pt idx="354">
                  <c:v>0.58112695179905</c:v>
                </c:pt>
                <c:pt idx="355">
                  <c:v>0.526337197478137</c:v>
                </c:pt>
                <c:pt idx="356">
                  <c:v>0.530159765242908</c:v>
                </c:pt>
                <c:pt idx="357">
                  <c:v>0.414627363737486</c:v>
                </c:pt>
                <c:pt idx="358">
                  <c:v>0.404226618705036</c:v>
                </c:pt>
                <c:pt idx="359">
                  <c:v>0.765256124721604</c:v>
                </c:pt>
                <c:pt idx="360">
                  <c:v>0.459568733153639</c:v>
                </c:pt>
                <c:pt idx="361">
                  <c:v>0.792273236282195</c:v>
                </c:pt>
                <c:pt idx="362">
                  <c:v>0.744411831113118</c:v>
                </c:pt>
                <c:pt idx="363">
                  <c:v>0.509240246406571</c:v>
                </c:pt>
                <c:pt idx="364">
                  <c:v>0.377020785219399</c:v>
                </c:pt>
                <c:pt idx="365">
                  <c:v>0.400738688827332</c:v>
                </c:pt>
                <c:pt idx="366">
                  <c:v>0.795154185022026</c:v>
                </c:pt>
                <c:pt idx="367">
                  <c:v>0.42300987797792</c:v>
                </c:pt>
                <c:pt idx="368">
                  <c:v>0.424170616113744</c:v>
                </c:pt>
                <c:pt idx="369">
                  <c:v>0.420638390905116</c:v>
                </c:pt>
                <c:pt idx="370">
                  <c:v>0.502547770700637</c:v>
                </c:pt>
                <c:pt idx="371">
                  <c:v>0.419861963190184</c:v>
                </c:pt>
                <c:pt idx="372">
                  <c:v>0.533834586466165</c:v>
                </c:pt>
                <c:pt idx="373">
                  <c:v>0.732384341637011</c:v>
                </c:pt>
                <c:pt idx="374">
                  <c:v>0.369517543859649</c:v>
                </c:pt>
                <c:pt idx="375">
                  <c:v>0.6875</c:v>
                </c:pt>
                <c:pt idx="376">
                  <c:v>0.38973781566672</c:v>
                </c:pt>
                <c:pt idx="377">
                  <c:v>0.78894472361809</c:v>
                </c:pt>
                <c:pt idx="378">
                  <c:v>0.334964412811388</c:v>
                </c:pt>
                <c:pt idx="379">
                  <c:v>0.574198988195616</c:v>
                </c:pt>
                <c:pt idx="380">
                  <c:v>0.694315004659832</c:v>
                </c:pt>
                <c:pt idx="381">
                  <c:v>0.538680781758958</c:v>
                </c:pt>
                <c:pt idx="382">
                  <c:v>0.359441151566469</c:v>
                </c:pt>
                <c:pt idx="383">
                  <c:v>0.416737588652482</c:v>
                </c:pt>
                <c:pt idx="384">
                  <c:v>0.794928335170893</c:v>
                </c:pt>
                <c:pt idx="385">
                  <c:v>0.438010393466964</c:v>
                </c:pt>
                <c:pt idx="386">
                  <c:v>0.703111111111111</c:v>
                </c:pt>
                <c:pt idx="387">
                  <c:v>0.557801969932608</c:v>
                </c:pt>
                <c:pt idx="388">
                  <c:v>0.845407020164302</c:v>
                </c:pt>
                <c:pt idx="389">
                  <c:v>0.574739281575898</c:v>
                </c:pt>
                <c:pt idx="390">
                  <c:v>0.774907749077491</c:v>
                </c:pt>
                <c:pt idx="391">
                  <c:v>0.804305283757338</c:v>
                </c:pt>
                <c:pt idx="392">
                  <c:v>0.448580441640379</c:v>
                </c:pt>
                <c:pt idx="393">
                  <c:v>0.622383784974664</c:v>
                </c:pt>
                <c:pt idx="394">
                  <c:v>0.392220421393841</c:v>
                </c:pt>
                <c:pt idx="395">
                  <c:v>0.498885421310745</c:v>
                </c:pt>
                <c:pt idx="396">
                  <c:v>0.680851063829787</c:v>
                </c:pt>
                <c:pt idx="397">
                  <c:v>0.587366694011485</c:v>
                </c:pt>
                <c:pt idx="398">
                  <c:v>0.589464518937745</c:v>
                </c:pt>
                <c:pt idx="399">
                  <c:v>0.554192229038855</c:v>
                </c:pt>
                <c:pt idx="400">
                  <c:v>0.643116883116883</c:v>
                </c:pt>
                <c:pt idx="401">
                  <c:v>0.790506617982656</c:v>
                </c:pt>
                <c:pt idx="402">
                  <c:v>0.703972257250946</c:v>
                </c:pt>
                <c:pt idx="403">
                  <c:v>0.467978533094812</c:v>
                </c:pt>
                <c:pt idx="404">
                  <c:v>0.366720516962843</c:v>
                </c:pt>
                <c:pt idx="405">
                  <c:v>0.714394516374714</c:v>
                </c:pt>
                <c:pt idx="406">
                  <c:v>0.764906303236797</c:v>
                </c:pt>
                <c:pt idx="407">
                  <c:v>0.681846153846154</c:v>
                </c:pt>
                <c:pt idx="408">
                  <c:v>0.624853458382181</c:v>
                </c:pt>
                <c:pt idx="409">
                  <c:v>0.528166278166278</c:v>
                </c:pt>
                <c:pt idx="410">
                  <c:v>0.566585956416465</c:v>
                </c:pt>
                <c:pt idx="411">
                  <c:v>0.855072463768116</c:v>
                </c:pt>
                <c:pt idx="412">
                  <c:v>0.604906627608934</c:v>
                </c:pt>
                <c:pt idx="413">
                  <c:v>0.604243853149209</c:v>
                </c:pt>
                <c:pt idx="414">
                  <c:v>0.47638036809816</c:v>
                </c:pt>
                <c:pt idx="415">
                  <c:v>0.469847830170956</c:v>
                </c:pt>
                <c:pt idx="416">
                  <c:v>0.412835249042146</c:v>
                </c:pt>
                <c:pt idx="417">
                  <c:v>0.561383285302594</c:v>
                </c:pt>
                <c:pt idx="418">
                  <c:v>0.498881431767338</c:v>
                </c:pt>
                <c:pt idx="419">
                  <c:v>0.388504611330698</c:v>
                </c:pt>
                <c:pt idx="420">
                  <c:v>0.648814078041316</c:v>
                </c:pt>
                <c:pt idx="421">
                  <c:v>0.471466198419666</c:v>
                </c:pt>
                <c:pt idx="422">
                  <c:v>0.393096836049856</c:v>
                </c:pt>
                <c:pt idx="423">
                  <c:v>0.766393442622951</c:v>
                </c:pt>
                <c:pt idx="424">
                  <c:v>0.530325084910238</c:v>
                </c:pt>
                <c:pt idx="425">
                  <c:v>0.56308579668349</c:v>
                </c:pt>
                <c:pt idx="426">
                  <c:v>0.819192510239906</c:v>
                </c:pt>
                <c:pt idx="427">
                  <c:v>0.351351351351351</c:v>
                </c:pt>
                <c:pt idx="428">
                  <c:v>0.559711736444749</c:v>
                </c:pt>
                <c:pt idx="429">
                  <c:v>0.429259482239615</c:v>
                </c:pt>
                <c:pt idx="430">
                  <c:v>0.780027611596871</c:v>
                </c:pt>
                <c:pt idx="431">
                  <c:v>0.543610013175231</c:v>
                </c:pt>
                <c:pt idx="432">
                  <c:v>0.802094240837696</c:v>
                </c:pt>
                <c:pt idx="433">
                  <c:v>0.729658792650919</c:v>
                </c:pt>
                <c:pt idx="434">
                  <c:v>0.368207623682076</c:v>
                </c:pt>
                <c:pt idx="435">
                  <c:v>0.481324278438031</c:v>
                </c:pt>
                <c:pt idx="436">
                  <c:v>0.273476112026359</c:v>
                </c:pt>
                <c:pt idx="437">
                  <c:v>0.562971911809121</c:v>
                </c:pt>
                <c:pt idx="438">
                  <c:v>0.330893433799785</c:v>
                </c:pt>
                <c:pt idx="439">
                  <c:v>0.572607765209416</c:v>
                </c:pt>
                <c:pt idx="440">
                  <c:v>0.588247011952191</c:v>
                </c:pt>
                <c:pt idx="441">
                  <c:v>0.503961516694963</c:v>
                </c:pt>
                <c:pt idx="442">
                  <c:v>0.504457865976416</c:v>
                </c:pt>
                <c:pt idx="443">
                  <c:v>0.282853223593964</c:v>
                </c:pt>
                <c:pt idx="444">
                  <c:v>0.602082128397918</c:v>
                </c:pt>
                <c:pt idx="445">
                  <c:v>0.514530551415797</c:v>
                </c:pt>
                <c:pt idx="446">
                  <c:v>0.455477924780734</c:v>
                </c:pt>
                <c:pt idx="447">
                  <c:v>0.807580174927114</c:v>
                </c:pt>
                <c:pt idx="448">
                  <c:v>0.60092807424594</c:v>
                </c:pt>
                <c:pt idx="449">
                  <c:v>0.673211781206171</c:v>
                </c:pt>
                <c:pt idx="450">
                  <c:v>0.611149825783972</c:v>
                </c:pt>
                <c:pt idx="451">
                  <c:v>0.445676274944568</c:v>
                </c:pt>
                <c:pt idx="452">
                  <c:v>0.584627745045528</c:v>
                </c:pt>
                <c:pt idx="453">
                  <c:v>0.401245962159668</c:v>
                </c:pt>
                <c:pt idx="454">
                  <c:v>0.392109649935173</c:v>
                </c:pt>
                <c:pt idx="455">
                  <c:v>0.67360454115421</c:v>
                </c:pt>
                <c:pt idx="456">
                  <c:v>0.532056619483763</c:v>
                </c:pt>
                <c:pt idx="457">
                  <c:v>0.418659165494609</c:v>
                </c:pt>
                <c:pt idx="458">
                  <c:v>0.682367149758454</c:v>
                </c:pt>
                <c:pt idx="459">
                  <c:v>0.604870775347913</c:v>
                </c:pt>
                <c:pt idx="460">
                  <c:v>0.649116847826087</c:v>
                </c:pt>
                <c:pt idx="461">
                  <c:v>0.439148936170213</c:v>
                </c:pt>
                <c:pt idx="462">
                  <c:v>0.671875</c:v>
                </c:pt>
                <c:pt idx="463">
                  <c:v>0.487249544626594</c:v>
                </c:pt>
                <c:pt idx="464">
                  <c:v>0.682051282051282</c:v>
                </c:pt>
                <c:pt idx="465">
                  <c:v>0.563449848024316</c:v>
                </c:pt>
                <c:pt idx="466">
                  <c:v>0.418837148118916</c:v>
                </c:pt>
                <c:pt idx="467">
                  <c:v>0.418536585365854</c:v>
                </c:pt>
                <c:pt idx="468">
                  <c:v>0.636746987951807</c:v>
                </c:pt>
                <c:pt idx="469">
                  <c:v>0.41481197237145</c:v>
                </c:pt>
                <c:pt idx="470">
                  <c:v>0.565693430656934</c:v>
                </c:pt>
                <c:pt idx="471">
                  <c:v>0.475460122699387</c:v>
                </c:pt>
                <c:pt idx="472">
                  <c:v>0.635702746365105</c:v>
                </c:pt>
                <c:pt idx="473">
                  <c:v>0.584133077415227</c:v>
                </c:pt>
                <c:pt idx="474">
                  <c:v>0.824985268120212</c:v>
                </c:pt>
                <c:pt idx="475">
                  <c:v>0.708383961117861</c:v>
                </c:pt>
                <c:pt idx="476">
                  <c:v>0.482891195693964</c:v>
                </c:pt>
                <c:pt idx="477">
                  <c:v>0.451643192488263</c:v>
                </c:pt>
                <c:pt idx="478">
                  <c:v>0.546407970634504</c:v>
                </c:pt>
                <c:pt idx="479">
                  <c:v>0.596691176470588</c:v>
                </c:pt>
                <c:pt idx="480">
                  <c:v>0.754565376186998</c:v>
                </c:pt>
                <c:pt idx="481">
                  <c:v>0.805207811717576</c:v>
                </c:pt>
                <c:pt idx="482">
                  <c:v>0.439326837909655</c:v>
                </c:pt>
                <c:pt idx="483">
                  <c:v>0.506766917293233</c:v>
                </c:pt>
                <c:pt idx="484">
                  <c:v>0.802672605790646</c:v>
                </c:pt>
                <c:pt idx="485">
                  <c:v>0.450900163666121</c:v>
                </c:pt>
                <c:pt idx="486">
                  <c:v>0.411300919842313</c:v>
                </c:pt>
                <c:pt idx="487">
                  <c:v>0.356183164244585</c:v>
                </c:pt>
                <c:pt idx="488">
                  <c:v>0.36665248830285</c:v>
                </c:pt>
                <c:pt idx="489">
                  <c:v>0.421279461279461</c:v>
                </c:pt>
                <c:pt idx="490">
                  <c:v>0.727737973387922</c:v>
                </c:pt>
                <c:pt idx="491">
                  <c:v>0.554073033707865</c:v>
                </c:pt>
                <c:pt idx="492">
                  <c:v>0.88</c:v>
                </c:pt>
                <c:pt idx="493">
                  <c:v>0.414521112255407</c:v>
                </c:pt>
                <c:pt idx="494">
                  <c:v>0.76043557168784</c:v>
                </c:pt>
                <c:pt idx="495">
                  <c:v>0.683435582822086</c:v>
                </c:pt>
                <c:pt idx="496">
                  <c:v>0.601666666666667</c:v>
                </c:pt>
                <c:pt idx="497">
                  <c:v>0.741027732463295</c:v>
                </c:pt>
                <c:pt idx="498">
                  <c:v>0.748571428571429</c:v>
                </c:pt>
                <c:pt idx="499">
                  <c:v>0.38961038961039</c:v>
                </c:pt>
                <c:pt idx="500">
                  <c:v>0.596673596673597</c:v>
                </c:pt>
                <c:pt idx="501">
                  <c:v>0.704693611473272</c:v>
                </c:pt>
                <c:pt idx="502">
                  <c:v>0.495018975332068</c:v>
                </c:pt>
                <c:pt idx="503">
                  <c:v>0.548141891891892</c:v>
                </c:pt>
                <c:pt idx="504">
                  <c:v>0.47192151556157</c:v>
                </c:pt>
                <c:pt idx="505">
                  <c:v>0.371364293748996</c:v>
                </c:pt>
                <c:pt idx="506">
                  <c:v>0.434963579604579</c:v>
                </c:pt>
                <c:pt idx="507">
                  <c:v>0.531108597285068</c:v>
                </c:pt>
                <c:pt idx="508">
                  <c:v>0.534289713086074</c:v>
                </c:pt>
                <c:pt idx="509">
                  <c:v>0.405233380480905</c:v>
                </c:pt>
                <c:pt idx="510">
                  <c:v>0.47979797979798</c:v>
                </c:pt>
                <c:pt idx="511">
                  <c:v>0.364502950522015</c:v>
                </c:pt>
                <c:pt idx="512">
                  <c:v>0.505507955936353</c:v>
                </c:pt>
                <c:pt idx="513">
                  <c:v>0.532354903268846</c:v>
                </c:pt>
                <c:pt idx="514">
                  <c:v>0.568314726209463</c:v>
                </c:pt>
                <c:pt idx="515">
                  <c:v>0.458375634517766</c:v>
                </c:pt>
                <c:pt idx="516">
                  <c:v>0.428384393820372</c:v>
                </c:pt>
                <c:pt idx="517">
                  <c:v>0.475573733242445</c:v>
                </c:pt>
                <c:pt idx="518">
                  <c:v>0.611631753031974</c:v>
                </c:pt>
                <c:pt idx="519">
                  <c:v>0.562939297124601</c:v>
                </c:pt>
                <c:pt idx="520">
                  <c:v>0.413251366120219</c:v>
                </c:pt>
                <c:pt idx="521">
                  <c:v>0.516290726817043</c:v>
                </c:pt>
                <c:pt idx="522">
                  <c:v>0.284794452699356</c:v>
                </c:pt>
                <c:pt idx="523">
                  <c:v>0.35655737704918</c:v>
                </c:pt>
                <c:pt idx="524">
                  <c:v>0.711097139264382</c:v>
                </c:pt>
                <c:pt idx="525">
                  <c:v>0.553875755909841</c:v>
                </c:pt>
                <c:pt idx="526">
                  <c:v>0.395038874490929</c:v>
                </c:pt>
                <c:pt idx="527">
                  <c:v>0.713392857142857</c:v>
                </c:pt>
                <c:pt idx="528">
                  <c:v>0.436230964467005</c:v>
                </c:pt>
                <c:pt idx="529">
                  <c:v>0.650804289544236</c:v>
                </c:pt>
                <c:pt idx="530">
                  <c:v>0.570898292501856</c:v>
                </c:pt>
                <c:pt idx="531">
                  <c:v>0.611602753195674</c:v>
                </c:pt>
                <c:pt idx="532">
                  <c:v>0.431369150779896</c:v>
                </c:pt>
                <c:pt idx="533">
                  <c:v>0.558391337973705</c:v>
                </c:pt>
                <c:pt idx="534">
                  <c:v>0.464679911699779</c:v>
                </c:pt>
                <c:pt idx="535">
                  <c:v>0.431034482758621</c:v>
                </c:pt>
                <c:pt idx="536">
                  <c:v>0.463370786516854</c:v>
                </c:pt>
                <c:pt idx="537">
                  <c:v>0.512142080463936</c:v>
                </c:pt>
                <c:pt idx="538">
                  <c:v>0.774843641417651</c:v>
                </c:pt>
                <c:pt idx="539">
                  <c:v>0.316562297559922</c:v>
                </c:pt>
                <c:pt idx="540">
                  <c:v>0.331900366670881</c:v>
                </c:pt>
                <c:pt idx="541">
                  <c:v>0.802039082412914</c:v>
                </c:pt>
                <c:pt idx="542">
                  <c:v>0.634683444750295</c:v>
                </c:pt>
                <c:pt idx="543">
                  <c:v>0.468501086169442</c:v>
                </c:pt>
                <c:pt idx="544">
                  <c:v>0.793142857142857</c:v>
                </c:pt>
                <c:pt idx="545">
                  <c:v>0.558568955568378</c:v>
                </c:pt>
                <c:pt idx="546">
                  <c:v>0.558073654390935</c:v>
                </c:pt>
                <c:pt idx="547">
                  <c:v>0.801482979440512</c:v>
                </c:pt>
                <c:pt idx="548">
                  <c:v>0.701600609756098</c:v>
                </c:pt>
                <c:pt idx="549">
                  <c:v>0.723460410557185</c:v>
                </c:pt>
                <c:pt idx="550">
                  <c:v>0.522009181744531</c:v>
                </c:pt>
                <c:pt idx="551">
                  <c:v>0.522604951560818</c:v>
                </c:pt>
                <c:pt idx="552">
                  <c:v>0.640093395597065</c:v>
                </c:pt>
                <c:pt idx="553">
                  <c:v>0.650107991360691</c:v>
                </c:pt>
                <c:pt idx="554">
                  <c:v>0.474716652136007</c:v>
                </c:pt>
                <c:pt idx="555">
                  <c:v>0.726013071895425</c:v>
                </c:pt>
                <c:pt idx="556">
                  <c:v>0.379267146883808</c:v>
                </c:pt>
                <c:pt idx="557">
                  <c:v>0.411956313470013</c:v>
                </c:pt>
                <c:pt idx="558">
                  <c:v>0.382450832072617</c:v>
                </c:pt>
                <c:pt idx="559">
                  <c:v>0.523687580025608</c:v>
                </c:pt>
                <c:pt idx="560">
                  <c:v>0.245070422535211</c:v>
                </c:pt>
                <c:pt idx="561">
                  <c:v>0.585185185185185</c:v>
                </c:pt>
                <c:pt idx="562">
                  <c:v>0.434992750120831</c:v>
                </c:pt>
                <c:pt idx="563">
                  <c:v>0.945945945945946</c:v>
                </c:pt>
                <c:pt idx="564">
                  <c:v>0.63933601609658</c:v>
                </c:pt>
                <c:pt idx="565">
                  <c:v>0.445843230403801</c:v>
                </c:pt>
                <c:pt idx="566">
                  <c:v>0.634575569358178</c:v>
                </c:pt>
                <c:pt idx="567">
                  <c:v>0.508474576271186</c:v>
                </c:pt>
                <c:pt idx="568">
                  <c:v>0.560842963970088</c:v>
                </c:pt>
                <c:pt idx="569">
                  <c:v>0.530612244897959</c:v>
                </c:pt>
                <c:pt idx="570">
                  <c:v>0.522683397683398</c:v>
                </c:pt>
                <c:pt idx="571">
                  <c:v>0.62287104622871</c:v>
                </c:pt>
                <c:pt idx="572">
                  <c:v>0.449096518289996</c:v>
                </c:pt>
                <c:pt idx="573">
                  <c:v>0.53436018957346</c:v>
                </c:pt>
                <c:pt idx="574">
                  <c:v>0.753724802804557</c:v>
                </c:pt>
                <c:pt idx="575">
                  <c:v>0.274</c:v>
                </c:pt>
                <c:pt idx="576">
                  <c:v>0.485839648982848</c:v>
                </c:pt>
                <c:pt idx="577">
                  <c:v>0.461333333333333</c:v>
                </c:pt>
                <c:pt idx="578">
                  <c:v>0.40453074433657</c:v>
                </c:pt>
                <c:pt idx="579">
                  <c:v>0.526453765490944</c:v>
                </c:pt>
                <c:pt idx="580">
                  <c:v>0.647339917171074</c:v>
                </c:pt>
                <c:pt idx="581">
                  <c:v>0.748934521503293</c:v>
                </c:pt>
                <c:pt idx="582">
                  <c:v>0.357142857142857</c:v>
                </c:pt>
                <c:pt idx="583">
                  <c:v>0.519366197183099</c:v>
                </c:pt>
                <c:pt idx="584">
                  <c:v>0.709760827407886</c:v>
                </c:pt>
                <c:pt idx="585">
                  <c:v>0.402814758463294</c:v>
                </c:pt>
                <c:pt idx="586">
                  <c:v>0.555109326193664</c:v>
                </c:pt>
                <c:pt idx="587">
                  <c:v>0.494697442295696</c:v>
                </c:pt>
                <c:pt idx="588">
                  <c:v>0.648621041879469</c:v>
                </c:pt>
                <c:pt idx="589">
                  <c:v>0.405786350148368</c:v>
                </c:pt>
                <c:pt idx="590">
                  <c:v>0.563477460901564</c:v>
                </c:pt>
                <c:pt idx="591">
                  <c:v>0.545335085413929</c:v>
                </c:pt>
                <c:pt idx="592">
                  <c:v>0.549057329742209</c:v>
                </c:pt>
                <c:pt idx="593">
                  <c:v>0.453499520613615</c:v>
                </c:pt>
                <c:pt idx="594">
                  <c:v>0.48569332355099</c:v>
                </c:pt>
                <c:pt idx="595">
                  <c:v>0.530039721946375</c:v>
                </c:pt>
                <c:pt idx="596">
                  <c:v>0.466666666666667</c:v>
                </c:pt>
                <c:pt idx="597">
                  <c:v>0.826700251889169</c:v>
                </c:pt>
                <c:pt idx="598">
                  <c:v>0.449081803005008</c:v>
                </c:pt>
                <c:pt idx="599">
                  <c:v>0.477546012269939</c:v>
                </c:pt>
                <c:pt idx="600">
                  <c:v>0.753514526710403</c:v>
                </c:pt>
                <c:pt idx="601">
                  <c:v>0.672</c:v>
                </c:pt>
                <c:pt idx="602">
                  <c:v>0.359387590652699</c:v>
                </c:pt>
                <c:pt idx="603">
                  <c:v>0.453405017921147</c:v>
                </c:pt>
                <c:pt idx="604">
                  <c:v>0.5</c:v>
                </c:pt>
                <c:pt idx="605">
                  <c:v>0.6</c:v>
                </c:pt>
                <c:pt idx="606">
                  <c:v>0.478260869565217</c:v>
                </c:pt>
                <c:pt idx="607">
                  <c:v>0.746043165467626</c:v>
                </c:pt>
                <c:pt idx="608">
                  <c:v>0.622532894736842</c:v>
                </c:pt>
                <c:pt idx="609">
                  <c:v>0.654154365246731</c:v>
                </c:pt>
                <c:pt idx="610">
                  <c:v>0.276749627738779</c:v>
                </c:pt>
                <c:pt idx="611">
                  <c:v>0.333585247883918</c:v>
                </c:pt>
                <c:pt idx="612">
                  <c:v>0.816301703163017</c:v>
                </c:pt>
                <c:pt idx="613">
                  <c:v>0.648979591836735</c:v>
                </c:pt>
                <c:pt idx="614">
                  <c:v>0.844214317874831</c:v>
                </c:pt>
                <c:pt idx="615">
                  <c:v>0.403966597077244</c:v>
                </c:pt>
                <c:pt idx="616">
                  <c:v>0.575953923686105</c:v>
                </c:pt>
                <c:pt idx="617">
                  <c:v>0.660208643815201</c:v>
                </c:pt>
                <c:pt idx="618">
                  <c:v>0.479166666666667</c:v>
                </c:pt>
                <c:pt idx="619">
                  <c:v>0.285714285714286</c:v>
                </c:pt>
                <c:pt idx="620">
                  <c:v>0.431737588652482</c:v>
                </c:pt>
                <c:pt idx="621">
                  <c:v>0.666890530557421</c:v>
                </c:pt>
                <c:pt idx="622">
                  <c:v>0.474330357142857</c:v>
                </c:pt>
                <c:pt idx="623">
                  <c:v>0.401006711409396</c:v>
                </c:pt>
                <c:pt idx="624">
                  <c:v>0.746467165419784</c:v>
                </c:pt>
                <c:pt idx="625">
                  <c:v>0.689518787079763</c:v>
                </c:pt>
                <c:pt idx="626">
                  <c:v>0.581975827640568</c:v>
                </c:pt>
                <c:pt idx="627">
                  <c:v>0.451083772700644</c:v>
                </c:pt>
                <c:pt idx="628">
                  <c:v>0.590909090909091</c:v>
                </c:pt>
                <c:pt idx="629">
                  <c:v>0.762128659970079</c:v>
                </c:pt>
                <c:pt idx="630">
                  <c:v>0.436820083682008</c:v>
                </c:pt>
                <c:pt idx="631">
                  <c:v>0.471630141098769</c:v>
                </c:pt>
                <c:pt idx="632">
                  <c:v>0.410530645824763</c:v>
                </c:pt>
                <c:pt idx="633">
                  <c:v>0.725577264653641</c:v>
                </c:pt>
                <c:pt idx="634">
                  <c:v>0.496124031007752</c:v>
                </c:pt>
                <c:pt idx="635">
                  <c:v>0.417555771096023</c:v>
                </c:pt>
                <c:pt idx="636">
                  <c:v>0.423828125</c:v>
                </c:pt>
                <c:pt idx="637">
                  <c:v>0.490967741935484</c:v>
                </c:pt>
                <c:pt idx="638">
                  <c:v>0.510580411124547</c:v>
                </c:pt>
                <c:pt idx="639">
                  <c:v>0.499317871759891</c:v>
                </c:pt>
                <c:pt idx="640">
                  <c:v>0.493165969316597</c:v>
                </c:pt>
                <c:pt idx="641">
                  <c:v>0.504703668861712</c:v>
                </c:pt>
                <c:pt idx="642">
                  <c:v>0</c:v>
                </c:pt>
                <c:pt idx="643">
                  <c:v>0.813882063882064</c:v>
                </c:pt>
                <c:pt idx="644">
                  <c:v>0.408142178135978</c:v>
                </c:pt>
                <c:pt idx="645">
                  <c:v>0.623116883116883</c:v>
                </c:pt>
                <c:pt idx="646">
                  <c:v>0.477</c:v>
                </c:pt>
                <c:pt idx="647">
                  <c:v>0.668181818181818</c:v>
                </c:pt>
                <c:pt idx="648">
                  <c:v>0.381328723141516</c:v>
                </c:pt>
                <c:pt idx="649">
                  <c:v>0.4860529986053</c:v>
                </c:pt>
                <c:pt idx="650">
                  <c:v>0.525129982668978</c:v>
                </c:pt>
                <c:pt idx="651">
                  <c:v>0.654688869412796</c:v>
                </c:pt>
                <c:pt idx="652">
                  <c:v>0.661854103343465</c:v>
                </c:pt>
                <c:pt idx="653">
                  <c:v>0.396606974552309</c:v>
                </c:pt>
                <c:pt idx="654">
                  <c:v>0.547482472912683</c:v>
                </c:pt>
                <c:pt idx="655">
                  <c:v>0.489878542510122</c:v>
                </c:pt>
                <c:pt idx="656">
                  <c:v>0.162162162162162</c:v>
                </c:pt>
                <c:pt idx="657">
                  <c:v>0.471788715486195</c:v>
                </c:pt>
                <c:pt idx="658">
                  <c:v>0.380887372013652</c:v>
                </c:pt>
                <c:pt idx="659">
                  <c:v>0.513894649523019</c:v>
                </c:pt>
                <c:pt idx="660">
                  <c:v>0.385767790262172</c:v>
                </c:pt>
                <c:pt idx="661">
                  <c:v>0.658346333853354</c:v>
                </c:pt>
                <c:pt idx="662">
                  <c:v>0.40303738317757</c:v>
                </c:pt>
                <c:pt idx="663">
                  <c:v>0.400613706102966</c:v>
                </c:pt>
                <c:pt idx="664">
                  <c:v>0.774307304785894</c:v>
                </c:pt>
                <c:pt idx="665">
                  <c:v>0.314833501513623</c:v>
                </c:pt>
                <c:pt idx="666">
                  <c:v>0.4350314825415</c:v>
                </c:pt>
                <c:pt idx="667">
                  <c:v>0.142857142857143</c:v>
                </c:pt>
                <c:pt idx="668">
                  <c:v>0.450366151342555</c:v>
                </c:pt>
                <c:pt idx="669">
                  <c:v>0.716755319148936</c:v>
                </c:pt>
                <c:pt idx="670">
                  <c:v>0.383872322553549</c:v>
                </c:pt>
                <c:pt idx="671">
                  <c:v>0.438419973914664</c:v>
                </c:pt>
                <c:pt idx="672">
                  <c:v>0.783783783783784</c:v>
                </c:pt>
                <c:pt idx="673">
                  <c:v>0.423770598157519</c:v>
                </c:pt>
                <c:pt idx="674">
                  <c:v>0.735011990407674</c:v>
                </c:pt>
                <c:pt idx="675">
                  <c:v>0.69679186228482</c:v>
                </c:pt>
                <c:pt idx="676">
                  <c:v>0.800669216061185</c:v>
                </c:pt>
                <c:pt idx="677">
                  <c:v>0.561616161616162</c:v>
                </c:pt>
                <c:pt idx="678">
                  <c:v>0.803743784732378</c:v>
                </c:pt>
                <c:pt idx="679">
                  <c:v>0.391759573436743</c:v>
                </c:pt>
                <c:pt idx="680">
                  <c:v>0.752503576537911</c:v>
                </c:pt>
                <c:pt idx="681">
                  <c:v>0.56145251396648</c:v>
                </c:pt>
                <c:pt idx="682">
                  <c:v>0.41025641025641</c:v>
                </c:pt>
                <c:pt idx="683">
                  <c:v>0.64793500338524</c:v>
                </c:pt>
                <c:pt idx="684">
                  <c:v>0.51190077103587</c:v>
                </c:pt>
                <c:pt idx="685">
                  <c:v>0.563209076175041</c:v>
                </c:pt>
                <c:pt idx="686">
                  <c:v>0.579768092762895</c:v>
                </c:pt>
                <c:pt idx="687">
                  <c:v>0.616318601262749</c:v>
                </c:pt>
                <c:pt idx="688">
                  <c:v>0.68169014084507</c:v>
                </c:pt>
                <c:pt idx="689">
                  <c:v>0.627960716348931</c:v>
                </c:pt>
                <c:pt idx="690">
                  <c:v>0.534574468085106</c:v>
                </c:pt>
                <c:pt idx="691">
                  <c:v>0.712304409672831</c:v>
                </c:pt>
                <c:pt idx="692">
                  <c:v>0.630712979890311</c:v>
                </c:pt>
                <c:pt idx="693">
                  <c:v>0.523735408560311</c:v>
                </c:pt>
                <c:pt idx="694">
                  <c:v>0.291666666666667</c:v>
                </c:pt>
                <c:pt idx="695">
                  <c:v>0.43191196698762</c:v>
                </c:pt>
                <c:pt idx="696">
                  <c:v>0.526621490803485</c:v>
                </c:pt>
                <c:pt idx="697">
                  <c:v>0.407308377896613</c:v>
                </c:pt>
                <c:pt idx="698">
                  <c:v>0.331731393687492</c:v>
                </c:pt>
                <c:pt idx="699">
                  <c:v>0.606755895474825</c:v>
                </c:pt>
                <c:pt idx="700">
                  <c:v>0.471902268760908</c:v>
                </c:pt>
                <c:pt idx="701">
                  <c:v>0.688332276474318</c:v>
                </c:pt>
                <c:pt idx="702">
                  <c:v>0.591320754716981</c:v>
                </c:pt>
                <c:pt idx="703">
                  <c:v>0.290115532734275</c:v>
                </c:pt>
                <c:pt idx="704">
                  <c:v>0.728346456692913</c:v>
                </c:pt>
                <c:pt idx="705">
                  <c:v>0.575125808770669</c:v>
                </c:pt>
                <c:pt idx="706">
                  <c:v>0.704592901878914</c:v>
                </c:pt>
                <c:pt idx="707">
                  <c:v>0.451297480255735</c:v>
                </c:pt>
                <c:pt idx="708">
                  <c:v>0.37816263022595</c:v>
                </c:pt>
                <c:pt idx="709">
                  <c:v>0.415677813736066</c:v>
                </c:pt>
                <c:pt idx="710">
                  <c:v>0.380476804123711</c:v>
                </c:pt>
                <c:pt idx="711">
                  <c:v>0.650799695354151</c:v>
                </c:pt>
                <c:pt idx="712">
                  <c:v>0.515687140963323</c:v>
                </c:pt>
                <c:pt idx="713">
                  <c:v>0.757134183363692</c:v>
                </c:pt>
                <c:pt idx="714">
                  <c:v>0.837797171230815</c:v>
                </c:pt>
                <c:pt idx="715">
                  <c:v>0.453689945517583</c:v>
                </c:pt>
                <c:pt idx="716">
                  <c:v>0.492140921409214</c:v>
                </c:pt>
                <c:pt idx="717">
                  <c:v>0.386046511627907</c:v>
                </c:pt>
                <c:pt idx="718">
                  <c:v>0.440889370932755</c:v>
                </c:pt>
                <c:pt idx="719">
                  <c:v>0.879905808477237</c:v>
                </c:pt>
                <c:pt idx="720">
                  <c:v>0.569182389937107</c:v>
                </c:pt>
                <c:pt idx="721">
                  <c:v>0.511945392491467</c:v>
                </c:pt>
                <c:pt idx="722">
                  <c:v>0.273476988560787</c:v>
                </c:pt>
                <c:pt idx="723">
                  <c:v>0.475229357798165</c:v>
                </c:pt>
                <c:pt idx="724">
                  <c:v>0.485543369890329</c:v>
                </c:pt>
                <c:pt idx="725">
                  <c:v>0.492242048099302</c:v>
                </c:pt>
                <c:pt idx="726">
                  <c:v>0.467310549777117</c:v>
                </c:pt>
                <c:pt idx="727">
                  <c:v>0.599721545422903</c:v>
                </c:pt>
                <c:pt idx="728">
                  <c:v>0.58455114822547</c:v>
                </c:pt>
                <c:pt idx="729">
                  <c:v>0.400671986560269</c:v>
                </c:pt>
                <c:pt idx="730">
                  <c:v>0.535775615340584</c:v>
                </c:pt>
                <c:pt idx="731">
                  <c:v>0.420196439533456</c:v>
                </c:pt>
                <c:pt idx="732">
                  <c:v>0.824853228962818</c:v>
                </c:pt>
                <c:pt idx="733">
                  <c:v>0.60563896008788</c:v>
                </c:pt>
                <c:pt idx="734">
                  <c:v>0.248069059518401</c:v>
                </c:pt>
                <c:pt idx="735">
                  <c:v>0.3486646884273</c:v>
                </c:pt>
                <c:pt idx="736">
                  <c:v>0.516715830875123</c:v>
                </c:pt>
                <c:pt idx="737">
                  <c:v>0.624825174825175</c:v>
                </c:pt>
                <c:pt idx="738">
                  <c:v>0.770815811606392</c:v>
                </c:pt>
                <c:pt idx="739">
                  <c:v>0.495551601423488</c:v>
                </c:pt>
                <c:pt idx="740">
                  <c:v>0.605194805194805</c:v>
                </c:pt>
                <c:pt idx="741">
                  <c:v>0.604848484848485</c:v>
                </c:pt>
                <c:pt idx="742">
                  <c:v>0.322282499497689</c:v>
                </c:pt>
              </c:numCache>
            </c:numRef>
          </c:xVal>
          <c:yVal>
            <c:numRef>
              <c:f>'Real Time Formula'!$T$2:$T$944</c:f>
              <c:numCache>
                <c:formatCode>General</c:formatCode>
                <c:ptCount val="943"/>
                <c:pt idx="0">
                  <c:v>0.5591522019553</c:v>
                </c:pt>
                <c:pt idx="1">
                  <c:v>0.378464474972497</c:v>
                </c:pt>
                <c:pt idx="2">
                  <c:v>0.84006073648051</c:v>
                </c:pt>
                <c:pt idx="3">
                  <c:v>0.437473664259356</c:v>
                </c:pt>
                <c:pt idx="4">
                  <c:v>0.426922477340023</c:v>
                </c:pt>
                <c:pt idx="5">
                  <c:v>0.432817910562127</c:v>
                </c:pt>
                <c:pt idx="6">
                  <c:v>0.322384527176017</c:v>
                </c:pt>
                <c:pt idx="7">
                  <c:v>0.587977131100221</c:v>
                </c:pt>
                <c:pt idx="8">
                  <c:v>0.555649678732247</c:v>
                </c:pt>
                <c:pt idx="9">
                  <c:v>0.598413283470963</c:v>
                </c:pt>
                <c:pt idx="10">
                  <c:v>0.614103412976901</c:v>
                </c:pt>
                <c:pt idx="11">
                  <c:v>0.735795741212582</c:v>
                </c:pt>
                <c:pt idx="12">
                  <c:v>0.424928983084822</c:v>
                </c:pt>
                <c:pt idx="13">
                  <c:v>0.398297938420434</c:v>
                </c:pt>
                <c:pt idx="14">
                  <c:v>0.373553880357492</c:v>
                </c:pt>
                <c:pt idx="15">
                  <c:v>0.683941119460964</c:v>
                </c:pt>
                <c:pt idx="16">
                  <c:v>0.553337124945371</c:v>
                </c:pt>
                <c:pt idx="17">
                  <c:v>0.513789680417529</c:v>
                </c:pt>
                <c:pt idx="18">
                  <c:v>0.555625760761905</c:v>
                </c:pt>
                <c:pt idx="19">
                  <c:v>0.458614947723958</c:v>
                </c:pt>
                <c:pt idx="20">
                  <c:v>0.508663339507053</c:v>
                </c:pt>
                <c:pt idx="21">
                  <c:v>0.357783061063479</c:v>
                </c:pt>
                <c:pt idx="22">
                  <c:v>0.435146488595384</c:v>
                </c:pt>
                <c:pt idx="23">
                  <c:v>0.40328719668195</c:v>
                </c:pt>
                <c:pt idx="24">
                  <c:v>0.505152404892374</c:v>
                </c:pt>
                <c:pt idx="25">
                  <c:v>0.329540479037577</c:v>
                </c:pt>
                <c:pt idx="26">
                  <c:v>0.637218080828064</c:v>
                </c:pt>
                <c:pt idx="27">
                  <c:v>0.759241526265915</c:v>
                </c:pt>
                <c:pt idx="28">
                  <c:v>0.154729980123899</c:v>
                </c:pt>
                <c:pt idx="29">
                  <c:v>0.461333247563706</c:v>
                </c:pt>
                <c:pt idx="30">
                  <c:v>0.52136939758722</c:v>
                </c:pt>
                <c:pt idx="31">
                  <c:v>0.46804750939334</c:v>
                </c:pt>
                <c:pt idx="32">
                  <c:v>0.461188688171518</c:v>
                </c:pt>
                <c:pt idx="33">
                  <c:v>0.620836289088248</c:v>
                </c:pt>
                <c:pt idx="34">
                  <c:v>0.405939256073646</c:v>
                </c:pt>
                <c:pt idx="35">
                  <c:v>0.521303414838305</c:v>
                </c:pt>
                <c:pt idx="36">
                  <c:v>0.71209472193333</c:v>
                </c:pt>
                <c:pt idx="37">
                  <c:v>0.470329804497406</c:v>
                </c:pt>
                <c:pt idx="38">
                  <c:v>0.695412569779381</c:v>
                </c:pt>
                <c:pt idx="39">
                  <c:v>0.809849776804205</c:v>
                </c:pt>
                <c:pt idx="40">
                  <c:v>0.601222200877634</c:v>
                </c:pt>
                <c:pt idx="41">
                  <c:v>0.512616830094766</c:v>
                </c:pt>
                <c:pt idx="42">
                  <c:v>0.417813004869113</c:v>
                </c:pt>
                <c:pt idx="43">
                  <c:v>0.533280970663668</c:v>
                </c:pt>
                <c:pt idx="44">
                  <c:v>0.580860827315187</c:v>
                </c:pt>
                <c:pt idx="45">
                  <c:v>0.710452874867376</c:v>
                </c:pt>
                <c:pt idx="46">
                  <c:v>0.831169785246465</c:v>
                </c:pt>
                <c:pt idx="47">
                  <c:v>0.568753879248688</c:v>
                </c:pt>
                <c:pt idx="48">
                  <c:v>0.336456596180109</c:v>
                </c:pt>
                <c:pt idx="49">
                  <c:v>0.637574123752341</c:v>
                </c:pt>
                <c:pt idx="50">
                  <c:v>0.399233124984625</c:v>
                </c:pt>
                <c:pt idx="51">
                  <c:v>0.504416791311683</c:v>
                </c:pt>
                <c:pt idx="52">
                  <c:v>0.414773698226617</c:v>
                </c:pt>
                <c:pt idx="53">
                  <c:v>0.389557692983091</c:v>
                </c:pt>
                <c:pt idx="54">
                  <c:v>0.568293196581026</c:v>
                </c:pt>
                <c:pt idx="55">
                  <c:v>0.461420444197826</c:v>
                </c:pt>
                <c:pt idx="56">
                  <c:v>0.418084581414103</c:v>
                </c:pt>
                <c:pt idx="57">
                  <c:v>0.737707097925813</c:v>
                </c:pt>
                <c:pt idx="58">
                  <c:v>0.435797147344736</c:v>
                </c:pt>
                <c:pt idx="59">
                  <c:v>0.428613439857361</c:v>
                </c:pt>
                <c:pt idx="60">
                  <c:v>0.390844443087468</c:v>
                </c:pt>
                <c:pt idx="61">
                  <c:v>0.431325846893526</c:v>
                </c:pt>
                <c:pt idx="62">
                  <c:v>0.603947980248019</c:v>
                </c:pt>
                <c:pt idx="63">
                  <c:v>0.519187688667531</c:v>
                </c:pt>
                <c:pt idx="64">
                  <c:v>0.325473349616421</c:v>
                </c:pt>
                <c:pt idx="65">
                  <c:v>0.50213042379819</c:v>
                </c:pt>
                <c:pt idx="66">
                  <c:v>0.322715359750893</c:v>
                </c:pt>
                <c:pt idx="67">
                  <c:v>0.761937631601826</c:v>
                </c:pt>
                <c:pt idx="68">
                  <c:v>0.584240264188747</c:v>
                </c:pt>
                <c:pt idx="69">
                  <c:v>0.450882748529543</c:v>
                </c:pt>
                <c:pt idx="70">
                  <c:v>0.746198279919672</c:v>
                </c:pt>
                <c:pt idx="71">
                  <c:v>0.488928400762148</c:v>
                </c:pt>
                <c:pt idx="72">
                  <c:v>0.616538534152499</c:v>
                </c:pt>
                <c:pt idx="73">
                  <c:v>0.437905271470846</c:v>
                </c:pt>
                <c:pt idx="74">
                  <c:v>0.831388057618274</c:v>
                </c:pt>
                <c:pt idx="75">
                  <c:v>0.562070218290952</c:v>
                </c:pt>
                <c:pt idx="76">
                  <c:v>0.433858537439945</c:v>
                </c:pt>
                <c:pt idx="77">
                  <c:v>0.366798887680145</c:v>
                </c:pt>
                <c:pt idx="78">
                  <c:v>0.65448208218168</c:v>
                </c:pt>
                <c:pt idx="79">
                  <c:v>0.348180215286214</c:v>
                </c:pt>
                <c:pt idx="80">
                  <c:v>0.558641050518057</c:v>
                </c:pt>
                <c:pt idx="81">
                  <c:v>0.420706184598607</c:v>
                </c:pt>
                <c:pt idx="82">
                  <c:v>0.404851016928887</c:v>
                </c:pt>
                <c:pt idx="83">
                  <c:v>0.759681233993958</c:v>
                </c:pt>
                <c:pt idx="84">
                  <c:v>0.619122880932983</c:v>
                </c:pt>
                <c:pt idx="85">
                  <c:v>0.393942567773824</c:v>
                </c:pt>
                <c:pt idx="86">
                  <c:v>0.740446078575048</c:v>
                </c:pt>
                <c:pt idx="87">
                  <c:v>0.641556193512544</c:v>
                </c:pt>
                <c:pt idx="88">
                  <c:v>0.435240597379844</c:v>
                </c:pt>
                <c:pt idx="89">
                  <c:v>0.513787457405964</c:v>
                </c:pt>
                <c:pt idx="90">
                  <c:v>0.577006430111881</c:v>
                </c:pt>
                <c:pt idx="91">
                  <c:v>0.685124733611962</c:v>
                </c:pt>
                <c:pt idx="92">
                  <c:v>0.766311771984258</c:v>
                </c:pt>
                <c:pt idx="93">
                  <c:v>0.417436637525707</c:v>
                </c:pt>
                <c:pt idx="94">
                  <c:v>0.507376127540752</c:v>
                </c:pt>
                <c:pt idx="95">
                  <c:v>0.386075944365239</c:v>
                </c:pt>
                <c:pt idx="96">
                  <c:v>0.717059314866758</c:v>
                </c:pt>
                <c:pt idx="97">
                  <c:v>0.524442656315553</c:v>
                </c:pt>
                <c:pt idx="98">
                  <c:v>0.781329560842742</c:v>
                </c:pt>
                <c:pt idx="99">
                  <c:v>0.708410703242177</c:v>
                </c:pt>
                <c:pt idx="100">
                  <c:v>0.431886535389812</c:v>
                </c:pt>
                <c:pt idx="101">
                  <c:v>0.83481959450695</c:v>
                </c:pt>
                <c:pt idx="102">
                  <c:v>0.776229018174081</c:v>
                </c:pt>
                <c:pt idx="103">
                  <c:v>0.408317154621428</c:v>
                </c:pt>
                <c:pt idx="104">
                  <c:v>0.591017725738914</c:v>
                </c:pt>
                <c:pt idx="105">
                  <c:v>0.580196542699666</c:v>
                </c:pt>
                <c:pt idx="106">
                  <c:v>0.491982869001372</c:v>
                </c:pt>
                <c:pt idx="107">
                  <c:v>0.50291015836545</c:v>
                </c:pt>
                <c:pt idx="108">
                  <c:v>0.508245008958367</c:v>
                </c:pt>
                <c:pt idx="109">
                  <c:v>0.688049998733497</c:v>
                </c:pt>
                <c:pt idx="110">
                  <c:v>0.497054685751416</c:v>
                </c:pt>
                <c:pt idx="111">
                  <c:v>0.446692653308337</c:v>
                </c:pt>
                <c:pt idx="112">
                  <c:v>0.307781429921511</c:v>
                </c:pt>
                <c:pt idx="113">
                  <c:v>0.517931267552292</c:v>
                </c:pt>
                <c:pt idx="114">
                  <c:v>0.478501937963717</c:v>
                </c:pt>
                <c:pt idx="115">
                  <c:v>0.660266207219512</c:v>
                </c:pt>
                <c:pt idx="116">
                  <c:v>0.457197547133628</c:v>
                </c:pt>
                <c:pt idx="117">
                  <c:v>0.577925305851319</c:v>
                </c:pt>
                <c:pt idx="118">
                  <c:v>0.563267606774045</c:v>
                </c:pt>
                <c:pt idx="119">
                  <c:v>0.472049389763742</c:v>
                </c:pt>
                <c:pt idx="120">
                  <c:v>0.693298295821905</c:v>
                </c:pt>
                <c:pt idx="121">
                  <c:v>0.528119027936419</c:v>
                </c:pt>
                <c:pt idx="122">
                  <c:v>0.697095387670243</c:v>
                </c:pt>
                <c:pt idx="123">
                  <c:v>0.703959655247642</c:v>
                </c:pt>
                <c:pt idx="124">
                  <c:v>0.470748103340005</c:v>
                </c:pt>
                <c:pt idx="125">
                  <c:v>0.688041226373706</c:v>
                </c:pt>
                <c:pt idx="126">
                  <c:v>0.548739457550036</c:v>
                </c:pt>
                <c:pt idx="127">
                  <c:v>0.552775746790214</c:v>
                </c:pt>
                <c:pt idx="128">
                  <c:v>0.563207105939981</c:v>
                </c:pt>
                <c:pt idx="129">
                  <c:v>0.380967575287091</c:v>
                </c:pt>
                <c:pt idx="130">
                  <c:v>0.505785441645196</c:v>
                </c:pt>
                <c:pt idx="131">
                  <c:v>0.50780407847807</c:v>
                </c:pt>
                <c:pt idx="132">
                  <c:v>0.525614657952502</c:v>
                </c:pt>
                <c:pt idx="133">
                  <c:v>0.749611038312463</c:v>
                </c:pt>
                <c:pt idx="134">
                  <c:v>0.646704121682182</c:v>
                </c:pt>
                <c:pt idx="135">
                  <c:v>0.722491953971057</c:v>
                </c:pt>
                <c:pt idx="136">
                  <c:v>0.637339665431739</c:v>
                </c:pt>
                <c:pt idx="137">
                  <c:v>0.694399513229146</c:v>
                </c:pt>
                <c:pt idx="138">
                  <c:v>0.621118627206057</c:v>
                </c:pt>
                <c:pt idx="139">
                  <c:v>0.59399802938597</c:v>
                </c:pt>
                <c:pt idx="140">
                  <c:v>0.38957892976115</c:v>
                </c:pt>
                <c:pt idx="141">
                  <c:v>0.614458932937364</c:v>
                </c:pt>
                <c:pt idx="142">
                  <c:v>0.452270004508448</c:v>
                </c:pt>
                <c:pt idx="143">
                  <c:v>0.419264235564737</c:v>
                </c:pt>
                <c:pt idx="144">
                  <c:v>0.477534706523444</c:v>
                </c:pt>
                <c:pt idx="145">
                  <c:v>0.494261047784389</c:v>
                </c:pt>
                <c:pt idx="146">
                  <c:v>0.399816331959347</c:v>
                </c:pt>
                <c:pt idx="147">
                  <c:v>0.4887345368335</c:v>
                </c:pt>
                <c:pt idx="148">
                  <c:v>0.324180707255159</c:v>
                </c:pt>
                <c:pt idx="149">
                  <c:v>0.389696924321067</c:v>
                </c:pt>
                <c:pt idx="150">
                  <c:v>0.402163560100981</c:v>
                </c:pt>
                <c:pt idx="151">
                  <c:v>0.75648127155397</c:v>
                </c:pt>
                <c:pt idx="152">
                  <c:v>0.398149383573472</c:v>
                </c:pt>
                <c:pt idx="153">
                  <c:v>0.558099387580624</c:v>
                </c:pt>
                <c:pt idx="154">
                  <c:v>0.387469202400721</c:v>
                </c:pt>
                <c:pt idx="155">
                  <c:v>0.437720845646162</c:v>
                </c:pt>
                <c:pt idx="156">
                  <c:v>0.45996901238804</c:v>
                </c:pt>
                <c:pt idx="157">
                  <c:v>0.621792666137873</c:v>
                </c:pt>
                <c:pt idx="158">
                  <c:v>0.541619988044492</c:v>
                </c:pt>
                <c:pt idx="159">
                  <c:v>0.794206069754914</c:v>
                </c:pt>
                <c:pt idx="160">
                  <c:v>0.435782818572626</c:v>
                </c:pt>
                <c:pt idx="161">
                  <c:v>0.500234077025221</c:v>
                </c:pt>
                <c:pt idx="162">
                  <c:v>0.39931509288208</c:v>
                </c:pt>
                <c:pt idx="163">
                  <c:v>0.423307153308552</c:v>
                </c:pt>
                <c:pt idx="164">
                  <c:v>0.690829940621737</c:v>
                </c:pt>
                <c:pt idx="165">
                  <c:v>0.744770717334682</c:v>
                </c:pt>
                <c:pt idx="166">
                  <c:v>0.470660766686107</c:v>
                </c:pt>
                <c:pt idx="167">
                  <c:v>0.244334123691173</c:v>
                </c:pt>
                <c:pt idx="168">
                  <c:v>0.392989092441701</c:v>
                </c:pt>
                <c:pt idx="169">
                  <c:v>0.538411945307974</c:v>
                </c:pt>
                <c:pt idx="170">
                  <c:v>0.485947953770711</c:v>
                </c:pt>
                <c:pt idx="171">
                  <c:v>0.641888290316001</c:v>
                </c:pt>
                <c:pt idx="172">
                  <c:v>0.588661076873978</c:v>
                </c:pt>
                <c:pt idx="173">
                  <c:v>0.411981692320045</c:v>
                </c:pt>
                <c:pt idx="174">
                  <c:v>0.638781592207146</c:v>
                </c:pt>
                <c:pt idx="175">
                  <c:v>0.531447276141286</c:v>
                </c:pt>
                <c:pt idx="176">
                  <c:v>0.426653728757112</c:v>
                </c:pt>
                <c:pt idx="177">
                  <c:v>0.408578567128102</c:v>
                </c:pt>
                <c:pt idx="178">
                  <c:v>0.368033522112655</c:v>
                </c:pt>
                <c:pt idx="179">
                  <c:v>0.260891327792919</c:v>
                </c:pt>
                <c:pt idx="180">
                  <c:v>0.551574929802405</c:v>
                </c:pt>
                <c:pt idx="181">
                  <c:v>0.305718521116485</c:v>
                </c:pt>
                <c:pt idx="182">
                  <c:v>0.411979291473313</c:v>
                </c:pt>
                <c:pt idx="183">
                  <c:v>0.795100508924547</c:v>
                </c:pt>
                <c:pt idx="184">
                  <c:v>0.531363276378094</c:v>
                </c:pt>
                <c:pt idx="185">
                  <c:v>0.511165915055981</c:v>
                </c:pt>
                <c:pt idx="186">
                  <c:v>0.52866289409248</c:v>
                </c:pt>
                <c:pt idx="187">
                  <c:v>0.768541811568562</c:v>
                </c:pt>
                <c:pt idx="188">
                  <c:v>0.575578277722877</c:v>
                </c:pt>
                <c:pt idx="189">
                  <c:v>0.651738879594364</c:v>
                </c:pt>
                <c:pt idx="190">
                  <c:v>0.416972981160121</c:v>
                </c:pt>
                <c:pt idx="191">
                  <c:v>0.711680878266638</c:v>
                </c:pt>
                <c:pt idx="192">
                  <c:v>0.519651906419114</c:v>
                </c:pt>
                <c:pt idx="193">
                  <c:v>0.589227184555376</c:v>
                </c:pt>
                <c:pt idx="194">
                  <c:v>0.451842267230158</c:v>
                </c:pt>
                <c:pt idx="195">
                  <c:v>0.407515366819676</c:v>
                </c:pt>
                <c:pt idx="196">
                  <c:v>0.686314599789614</c:v>
                </c:pt>
                <c:pt idx="197">
                  <c:v>0.441102755339043</c:v>
                </c:pt>
                <c:pt idx="198">
                  <c:v>0.667515278839337</c:v>
                </c:pt>
                <c:pt idx="199">
                  <c:v>0.506575029812136</c:v>
                </c:pt>
                <c:pt idx="200">
                  <c:v>0.421425619501524</c:v>
                </c:pt>
                <c:pt idx="201">
                  <c:v>0.590079852153111</c:v>
                </c:pt>
                <c:pt idx="202">
                  <c:v>0.613480051971031</c:v>
                </c:pt>
                <c:pt idx="203">
                  <c:v>0.82499553540713</c:v>
                </c:pt>
                <c:pt idx="204">
                  <c:v>0.490835343433823</c:v>
                </c:pt>
                <c:pt idx="205">
                  <c:v>0.324762374479039</c:v>
                </c:pt>
                <c:pt idx="206">
                  <c:v>0.736967597541774</c:v>
                </c:pt>
                <c:pt idx="207">
                  <c:v>0.444865146495165</c:v>
                </c:pt>
                <c:pt idx="208">
                  <c:v>0.447257099998161</c:v>
                </c:pt>
                <c:pt idx="209">
                  <c:v>0.466041150057793</c:v>
                </c:pt>
                <c:pt idx="210">
                  <c:v>0.443848707300629</c:v>
                </c:pt>
                <c:pt idx="211">
                  <c:v>0.613029392507444</c:v>
                </c:pt>
                <c:pt idx="212">
                  <c:v>0.846671278888792</c:v>
                </c:pt>
                <c:pt idx="213">
                  <c:v>0.682139890600958</c:v>
                </c:pt>
                <c:pt idx="214">
                  <c:v>0.663116197501247</c:v>
                </c:pt>
                <c:pt idx="215">
                  <c:v>0.576711538342661</c:v>
                </c:pt>
                <c:pt idx="216">
                  <c:v>0.533733046285172</c:v>
                </c:pt>
                <c:pt idx="217">
                  <c:v>0.782397035371363</c:v>
                </c:pt>
                <c:pt idx="218">
                  <c:v>0.427426568926741</c:v>
                </c:pt>
                <c:pt idx="219">
                  <c:v>0.568381710062196</c:v>
                </c:pt>
                <c:pt idx="220">
                  <c:v>0.807231937852063</c:v>
                </c:pt>
                <c:pt idx="221">
                  <c:v>0.407774325823236</c:v>
                </c:pt>
                <c:pt idx="222">
                  <c:v>0.353934273664034</c:v>
                </c:pt>
                <c:pt idx="223">
                  <c:v>0.784595458640205</c:v>
                </c:pt>
                <c:pt idx="224">
                  <c:v>0.5820171739851</c:v>
                </c:pt>
                <c:pt idx="225">
                  <c:v>0.428965832802265</c:v>
                </c:pt>
                <c:pt idx="226">
                  <c:v>0.698132167210747</c:v>
                </c:pt>
                <c:pt idx="227">
                  <c:v>0.46007889699364</c:v>
                </c:pt>
                <c:pt idx="228">
                  <c:v>0.736390262183666</c:v>
                </c:pt>
                <c:pt idx="229">
                  <c:v>0.500539440690457</c:v>
                </c:pt>
                <c:pt idx="230">
                  <c:v>0.57112529524531</c:v>
                </c:pt>
                <c:pt idx="231">
                  <c:v>0.379158481508347</c:v>
                </c:pt>
                <c:pt idx="232">
                  <c:v>0.323556927759974</c:v>
                </c:pt>
                <c:pt idx="233">
                  <c:v>0.390001064712631</c:v>
                </c:pt>
                <c:pt idx="234">
                  <c:v>0.544969357314268</c:v>
                </c:pt>
                <c:pt idx="235">
                  <c:v>0.607373022627634</c:v>
                </c:pt>
                <c:pt idx="236">
                  <c:v>0.548318271333774</c:v>
                </c:pt>
                <c:pt idx="237">
                  <c:v>0.729928409201668</c:v>
                </c:pt>
                <c:pt idx="238">
                  <c:v>0.433412284389401</c:v>
                </c:pt>
                <c:pt idx="239">
                  <c:v>0.410099392291157</c:v>
                </c:pt>
                <c:pt idx="240">
                  <c:v>0.572465031702226</c:v>
                </c:pt>
                <c:pt idx="241">
                  <c:v>0.511276572560371</c:v>
                </c:pt>
                <c:pt idx="242">
                  <c:v>0.383459248942688</c:v>
                </c:pt>
                <c:pt idx="243">
                  <c:v>0.401586791618209</c:v>
                </c:pt>
                <c:pt idx="244">
                  <c:v>0.498525801621118</c:v>
                </c:pt>
                <c:pt idx="245">
                  <c:v>0.625000582972302</c:v>
                </c:pt>
                <c:pt idx="246">
                  <c:v>0.693994368960437</c:v>
                </c:pt>
                <c:pt idx="247">
                  <c:v>0.838895828244717</c:v>
                </c:pt>
                <c:pt idx="248">
                  <c:v>0.846584400163952</c:v>
                </c:pt>
                <c:pt idx="249">
                  <c:v>0.383343032219017</c:v>
                </c:pt>
                <c:pt idx="250">
                  <c:v>0.501175483805867</c:v>
                </c:pt>
                <c:pt idx="251">
                  <c:v>0.398495619687945</c:v>
                </c:pt>
                <c:pt idx="252">
                  <c:v>0.571116878768884</c:v>
                </c:pt>
                <c:pt idx="253">
                  <c:v>0.593918589283607</c:v>
                </c:pt>
                <c:pt idx="254">
                  <c:v>0.604212538335992</c:v>
                </c:pt>
                <c:pt idx="255">
                  <c:v>0.422584704461357</c:v>
                </c:pt>
                <c:pt idx="256">
                  <c:v>0.483304615780939</c:v>
                </c:pt>
                <c:pt idx="257">
                  <c:v>0.507325696827572</c:v>
                </c:pt>
                <c:pt idx="258">
                  <c:v>0.564068564108788</c:v>
                </c:pt>
                <c:pt idx="259">
                  <c:v>0.629010871574609</c:v>
                </c:pt>
                <c:pt idx="260">
                  <c:v>0.677645851898059</c:v>
                </c:pt>
                <c:pt idx="261">
                  <c:v>0.342306420429056</c:v>
                </c:pt>
                <c:pt idx="262">
                  <c:v>0.532318250383192</c:v>
                </c:pt>
                <c:pt idx="263">
                  <c:v>0.397287349262908</c:v>
                </c:pt>
                <c:pt idx="264">
                  <c:v>0.500567064423862</c:v>
                </c:pt>
                <c:pt idx="265">
                  <c:v>0.281441348166585</c:v>
                </c:pt>
                <c:pt idx="266">
                  <c:v>0.628791812119454</c:v>
                </c:pt>
                <c:pt idx="267">
                  <c:v>0.765108902992398</c:v>
                </c:pt>
                <c:pt idx="268">
                  <c:v>0.4468941801104</c:v>
                </c:pt>
                <c:pt idx="269">
                  <c:v>0.427952381609951</c:v>
                </c:pt>
                <c:pt idx="270">
                  <c:v>0.338648628757821</c:v>
                </c:pt>
                <c:pt idx="271">
                  <c:v>0.422798989447246</c:v>
                </c:pt>
                <c:pt idx="272">
                  <c:v>0.357541442934862</c:v>
                </c:pt>
                <c:pt idx="273">
                  <c:v>0.824934301010882</c:v>
                </c:pt>
                <c:pt idx="274">
                  <c:v>0.450970289647617</c:v>
                </c:pt>
                <c:pt idx="275">
                  <c:v>0.513139200933093</c:v>
                </c:pt>
                <c:pt idx="276">
                  <c:v>0.405851284685918</c:v>
                </c:pt>
                <c:pt idx="277">
                  <c:v>0.53712133370345</c:v>
                </c:pt>
                <c:pt idx="278">
                  <c:v>0.409507582319303</c:v>
                </c:pt>
                <c:pt idx="279">
                  <c:v>0.890641258484643</c:v>
                </c:pt>
                <c:pt idx="280">
                  <c:v>0.676203445156257</c:v>
                </c:pt>
                <c:pt idx="281">
                  <c:v>0.716858133036969</c:v>
                </c:pt>
                <c:pt idx="282">
                  <c:v>0.688781172477796</c:v>
                </c:pt>
                <c:pt idx="283">
                  <c:v>0.33132987351046</c:v>
                </c:pt>
                <c:pt idx="284">
                  <c:v>0.347749125989001</c:v>
                </c:pt>
                <c:pt idx="285">
                  <c:v>0.614097094194444</c:v>
                </c:pt>
                <c:pt idx="286">
                  <c:v>0.443102106443061</c:v>
                </c:pt>
                <c:pt idx="287">
                  <c:v>0.397863682710178</c:v>
                </c:pt>
                <c:pt idx="288">
                  <c:v>0.55840231684344</c:v>
                </c:pt>
                <c:pt idx="289">
                  <c:v>0.840407858723677</c:v>
                </c:pt>
                <c:pt idx="290">
                  <c:v>0.419801001559586</c:v>
                </c:pt>
                <c:pt idx="291">
                  <c:v>0.390153645530983</c:v>
                </c:pt>
                <c:pt idx="292">
                  <c:v>0.621390084271978</c:v>
                </c:pt>
                <c:pt idx="293">
                  <c:v>0.391665885503638</c:v>
                </c:pt>
                <c:pt idx="294">
                  <c:v>0.85807591386789</c:v>
                </c:pt>
                <c:pt idx="295">
                  <c:v>0.625817160336278</c:v>
                </c:pt>
                <c:pt idx="296">
                  <c:v>0.869651269845637</c:v>
                </c:pt>
                <c:pt idx="297">
                  <c:v>0.370404162618619</c:v>
                </c:pt>
                <c:pt idx="298">
                  <c:v>1.00416026678009</c:v>
                </c:pt>
                <c:pt idx="299">
                  <c:v>0.790753423961722</c:v>
                </c:pt>
                <c:pt idx="300">
                  <c:v>0.409478352352911</c:v>
                </c:pt>
                <c:pt idx="301">
                  <c:v>0.432851839705302</c:v>
                </c:pt>
                <c:pt idx="302">
                  <c:v>0.433800018996671</c:v>
                </c:pt>
                <c:pt idx="303">
                  <c:v>0.452414991339255</c:v>
                </c:pt>
                <c:pt idx="304">
                  <c:v>0.480650683284306</c:v>
                </c:pt>
                <c:pt idx="305">
                  <c:v>0.787334700339797</c:v>
                </c:pt>
                <c:pt idx="306">
                  <c:v>0.591666314807694</c:v>
                </c:pt>
                <c:pt idx="307">
                  <c:v>0.780050660195795</c:v>
                </c:pt>
                <c:pt idx="308">
                  <c:v>0.77450341955361</c:v>
                </c:pt>
                <c:pt idx="309">
                  <c:v>0.709800980607125</c:v>
                </c:pt>
                <c:pt idx="310">
                  <c:v>0.779117242758547</c:v>
                </c:pt>
                <c:pt idx="311">
                  <c:v>0.808792540131505</c:v>
                </c:pt>
                <c:pt idx="312">
                  <c:v>0.798125513973614</c:v>
                </c:pt>
                <c:pt idx="313">
                  <c:v>0.772414070253614</c:v>
                </c:pt>
                <c:pt idx="314">
                  <c:v>0.828474352211598</c:v>
                </c:pt>
                <c:pt idx="315">
                  <c:v>0.448716927314956</c:v>
                </c:pt>
                <c:pt idx="316">
                  <c:v>0.505770686223528</c:v>
                </c:pt>
                <c:pt idx="317">
                  <c:v>0.491725694720512</c:v>
                </c:pt>
                <c:pt idx="318">
                  <c:v>0.466043359378738</c:v>
                </c:pt>
                <c:pt idx="319">
                  <c:v>0.587405677723962</c:v>
                </c:pt>
                <c:pt idx="320">
                  <c:v>0.774663932527096</c:v>
                </c:pt>
                <c:pt idx="321">
                  <c:v>0.632163002675257</c:v>
                </c:pt>
                <c:pt idx="322">
                  <c:v>0.547360745662991</c:v>
                </c:pt>
                <c:pt idx="323">
                  <c:v>0.720278481233989</c:v>
                </c:pt>
                <c:pt idx="324">
                  <c:v>0.372535756365263</c:v>
                </c:pt>
                <c:pt idx="325">
                  <c:v>0.800627998953777</c:v>
                </c:pt>
                <c:pt idx="326">
                  <c:v>0.485103425931971</c:v>
                </c:pt>
                <c:pt idx="327">
                  <c:v>0.495948386649569</c:v>
                </c:pt>
                <c:pt idx="328">
                  <c:v>0.569091094175028</c:v>
                </c:pt>
                <c:pt idx="329">
                  <c:v>0.37157765252058</c:v>
                </c:pt>
                <c:pt idx="330">
                  <c:v>0.587727083846785</c:v>
                </c:pt>
                <c:pt idx="331">
                  <c:v>0.730834661519298</c:v>
                </c:pt>
                <c:pt idx="332">
                  <c:v>0.419641582517954</c:v>
                </c:pt>
                <c:pt idx="333">
                  <c:v>0.471686641937158</c:v>
                </c:pt>
                <c:pt idx="334">
                  <c:v>0.408512824613546</c:v>
                </c:pt>
                <c:pt idx="335">
                  <c:v>0.622488520083253</c:v>
                </c:pt>
                <c:pt idx="336">
                  <c:v>0.485587187040693</c:v>
                </c:pt>
                <c:pt idx="337">
                  <c:v>0.646371738250434</c:v>
                </c:pt>
                <c:pt idx="338">
                  <c:v>0.502927659050284</c:v>
                </c:pt>
                <c:pt idx="339">
                  <c:v>0.587896147060796</c:v>
                </c:pt>
                <c:pt idx="340">
                  <c:v>0.662969160162617</c:v>
                </c:pt>
                <c:pt idx="341">
                  <c:v>0.428111290741029</c:v>
                </c:pt>
                <c:pt idx="342">
                  <c:v>0.386356763552721</c:v>
                </c:pt>
                <c:pt idx="343">
                  <c:v>0.464284828742583</c:v>
                </c:pt>
                <c:pt idx="344">
                  <c:v>0.449030605702195</c:v>
                </c:pt>
                <c:pt idx="345">
                  <c:v>0.662567232739602</c:v>
                </c:pt>
                <c:pt idx="346">
                  <c:v>0.414501689141873</c:v>
                </c:pt>
                <c:pt idx="347">
                  <c:v>0.656299802668964</c:v>
                </c:pt>
                <c:pt idx="348">
                  <c:v>0.917283677933725</c:v>
                </c:pt>
                <c:pt idx="349">
                  <c:v>0.553756186833578</c:v>
                </c:pt>
                <c:pt idx="350">
                  <c:v>0.419694212036997</c:v>
                </c:pt>
                <c:pt idx="351">
                  <c:v>0.353171288681977</c:v>
                </c:pt>
                <c:pt idx="352">
                  <c:v>0.41995778136733</c:v>
                </c:pt>
                <c:pt idx="353">
                  <c:v>0.603706759052332</c:v>
                </c:pt>
                <c:pt idx="354">
                  <c:v>0.584766975024859</c:v>
                </c:pt>
                <c:pt idx="355">
                  <c:v>0.526834848726175</c:v>
                </c:pt>
                <c:pt idx="356">
                  <c:v>0.528966749578966</c:v>
                </c:pt>
                <c:pt idx="357">
                  <c:v>0.414697394528307</c:v>
                </c:pt>
                <c:pt idx="358">
                  <c:v>0.406217783844352</c:v>
                </c:pt>
                <c:pt idx="359">
                  <c:v>0.768172751035142</c:v>
                </c:pt>
                <c:pt idx="360">
                  <c:v>0.463219498257692</c:v>
                </c:pt>
                <c:pt idx="361">
                  <c:v>0.792105854843992</c:v>
                </c:pt>
                <c:pt idx="362">
                  <c:v>0.744395766437436</c:v>
                </c:pt>
                <c:pt idx="363">
                  <c:v>0.516894614402486</c:v>
                </c:pt>
                <c:pt idx="364">
                  <c:v>0.377730988703307</c:v>
                </c:pt>
                <c:pt idx="365">
                  <c:v>0.412129368384521</c:v>
                </c:pt>
                <c:pt idx="366">
                  <c:v>0.798110213067319</c:v>
                </c:pt>
                <c:pt idx="367">
                  <c:v>0.419576091769502</c:v>
                </c:pt>
                <c:pt idx="368">
                  <c:v>0.420768392807986</c:v>
                </c:pt>
                <c:pt idx="369">
                  <c:v>0.422635469557048</c:v>
                </c:pt>
                <c:pt idx="370">
                  <c:v>0.504921590918548</c:v>
                </c:pt>
                <c:pt idx="371">
                  <c:v>0.41997282318333</c:v>
                </c:pt>
                <c:pt idx="372">
                  <c:v>0.529783341108033</c:v>
                </c:pt>
                <c:pt idx="373">
                  <c:v>0.735634217283129</c:v>
                </c:pt>
                <c:pt idx="374">
                  <c:v>0.37193225580701</c:v>
                </c:pt>
                <c:pt idx="375">
                  <c:v>0.687279307673757</c:v>
                </c:pt>
                <c:pt idx="376">
                  <c:v>0.387878745339743</c:v>
                </c:pt>
                <c:pt idx="377">
                  <c:v>0.785603538078719</c:v>
                </c:pt>
                <c:pt idx="378">
                  <c:v>0.335503689087696</c:v>
                </c:pt>
                <c:pt idx="379">
                  <c:v>0.578530189952509</c:v>
                </c:pt>
                <c:pt idx="380">
                  <c:v>0.687775861544585</c:v>
                </c:pt>
                <c:pt idx="381">
                  <c:v>0.545179896585591</c:v>
                </c:pt>
                <c:pt idx="382">
                  <c:v>0.360812214035777</c:v>
                </c:pt>
                <c:pt idx="383">
                  <c:v>0.416751091400356</c:v>
                </c:pt>
                <c:pt idx="384">
                  <c:v>0.799388064340764</c:v>
                </c:pt>
                <c:pt idx="385">
                  <c:v>0.437503237362281</c:v>
                </c:pt>
                <c:pt idx="386">
                  <c:v>0.705988097730315</c:v>
                </c:pt>
                <c:pt idx="387">
                  <c:v>0.551837270706817</c:v>
                </c:pt>
                <c:pt idx="388">
                  <c:v>0.844639290089436</c:v>
                </c:pt>
                <c:pt idx="389">
                  <c:v>0.581759035665637</c:v>
                </c:pt>
                <c:pt idx="390">
                  <c:v>0.779019849505009</c:v>
                </c:pt>
                <c:pt idx="391">
                  <c:v>0.805865909143899</c:v>
                </c:pt>
                <c:pt idx="392">
                  <c:v>0.443842703546266</c:v>
                </c:pt>
                <c:pt idx="393">
                  <c:v>0.621325070928627</c:v>
                </c:pt>
                <c:pt idx="394">
                  <c:v>0.390967836475077</c:v>
                </c:pt>
                <c:pt idx="395">
                  <c:v>0.495696039908946</c:v>
                </c:pt>
                <c:pt idx="396">
                  <c:v>0.674212648199622</c:v>
                </c:pt>
                <c:pt idx="397">
                  <c:v>0.581837001065348</c:v>
                </c:pt>
                <c:pt idx="398">
                  <c:v>0.585808117764734</c:v>
                </c:pt>
                <c:pt idx="399">
                  <c:v>0.55002843834786</c:v>
                </c:pt>
                <c:pt idx="400">
                  <c:v>0.644452758661803</c:v>
                </c:pt>
                <c:pt idx="401">
                  <c:v>0.792605652553555</c:v>
                </c:pt>
                <c:pt idx="402">
                  <c:v>0.707095901230365</c:v>
                </c:pt>
                <c:pt idx="403">
                  <c:v>0.467848777765497</c:v>
                </c:pt>
                <c:pt idx="404">
                  <c:v>0.356677440510525</c:v>
                </c:pt>
                <c:pt idx="405">
                  <c:v>0.717797838102226</c:v>
                </c:pt>
                <c:pt idx="406">
                  <c:v>0.765065473864957</c:v>
                </c:pt>
                <c:pt idx="407">
                  <c:v>0.684597714664628</c:v>
                </c:pt>
                <c:pt idx="408">
                  <c:v>0.626373092337974</c:v>
                </c:pt>
                <c:pt idx="409">
                  <c:v>0.531846604782404</c:v>
                </c:pt>
                <c:pt idx="410">
                  <c:v>0.573610792336432</c:v>
                </c:pt>
                <c:pt idx="411">
                  <c:v>0.863270858826583</c:v>
                </c:pt>
                <c:pt idx="412">
                  <c:v>0.599267929254876</c:v>
                </c:pt>
                <c:pt idx="413">
                  <c:v>0.60343106499549</c:v>
                </c:pt>
                <c:pt idx="414">
                  <c:v>0.478400985727657</c:v>
                </c:pt>
                <c:pt idx="415">
                  <c:v>0.466785337796875</c:v>
                </c:pt>
                <c:pt idx="416">
                  <c:v>0.415718510754423</c:v>
                </c:pt>
                <c:pt idx="417">
                  <c:v>0.563729505911582</c:v>
                </c:pt>
                <c:pt idx="418">
                  <c:v>0.498259957329352</c:v>
                </c:pt>
                <c:pt idx="419">
                  <c:v>0.388713735684023</c:v>
                </c:pt>
                <c:pt idx="420">
                  <c:v>0.639274180539398</c:v>
                </c:pt>
                <c:pt idx="421">
                  <c:v>0.467588208058266</c:v>
                </c:pt>
                <c:pt idx="422">
                  <c:v>0.401333212575949</c:v>
                </c:pt>
                <c:pt idx="423">
                  <c:v>0.767062228348757</c:v>
                </c:pt>
                <c:pt idx="424">
                  <c:v>0.527666105198196</c:v>
                </c:pt>
                <c:pt idx="425">
                  <c:v>0.558454020554547</c:v>
                </c:pt>
                <c:pt idx="426">
                  <c:v>0.824040264012903</c:v>
                </c:pt>
                <c:pt idx="427">
                  <c:v>0.295550352265258</c:v>
                </c:pt>
                <c:pt idx="428">
                  <c:v>0.559536368142055</c:v>
                </c:pt>
                <c:pt idx="429">
                  <c:v>0.422556600155144</c:v>
                </c:pt>
                <c:pt idx="430">
                  <c:v>0.779532057733557</c:v>
                </c:pt>
                <c:pt idx="431">
                  <c:v>0.545420489658287</c:v>
                </c:pt>
                <c:pt idx="432">
                  <c:v>0.804300644535153</c:v>
                </c:pt>
                <c:pt idx="433">
                  <c:v>0.724626597333809</c:v>
                </c:pt>
                <c:pt idx="434">
                  <c:v>0.369524387800921</c:v>
                </c:pt>
                <c:pt idx="435">
                  <c:v>0.486553658263033</c:v>
                </c:pt>
                <c:pt idx="436">
                  <c:v>0.246421593361988</c:v>
                </c:pt>
                <c:pt idx="437">
                  <c:v>0.564339772100201</c:v>
                </c:pt>
                <c:pt idx="438">
                  <c:v>0.332974143044022</c:v>
                </c:pt>
                <c:pt idx="439">
                  <c:v>0.575420383011556</c:v>
                </c:pt>
                <c:pt idx="440">
                  <c:v>0.591103158900467</c:v>
                </c:pt>
                <c:pt idx="441">
                  <c:v>0.506037043142363</c:v>
                </c:pt>
                <c:pt idx="442">
                  <c:v>0.501718423696603</c:v>
                </c:pt>
                <c:pt idx="443">
                  <c:v>0.276780178088881</c:v>
                </c:pt>
                <c:pt idx="444">
                  <c:v>0.602273752450183</c:v>
                </c:pt>
                <c:pt idx="445">
                  <c:v>0.516190673451932</c:v>
                </c:pt>
                <c:pt idx="446">
                  <c:v>0.45434441567747</c:v>
                </c:pt>
                <c:pt idx="447">
                  <c:v>0.821474281495608</c:v>
                </c:pt>
                <c:pt idx="448">
                  <c:v>0.606706058868793</c:v>
                </c:pt>
                <c:pt idx="449">
                  <c:v>0.66225391177172</c:v>
                </c:pt>
                <c:pt idx="450">
                  <c:v>0.605363910286851</c:v>
                </c:pt>
                <c:pt idx="451">
                  <c:v>0.449520437493531</c:v>
                </c:pt>
                <c:pt idx="452">
                  <c:v>0.589714276751931</c:v>
                </c:pt>
                <c:pt idx="453">
                  <c:v>0.411570791079892</c:v>
                </c:pt>
                <c:pt idx="454">
                  <c:v>0.396772800134647</c:v>
                </c:pt>
                <c:pt idx="455">
                  <c:v>0.673955352767545</c:v>
                </c:pt>
                <c:pt idx="456">
                  <c:v>0.52447558968533</c:v>
                </c:pt>
                <c:pt idx="457">
                  <c:v>0.423662141856029</c:v>
                </c:pt>
                <c:pt idx="458">
                  <c:v>0.684046763620807</c:v>
                </c:pt>
                <c:pt idx="459">
                  <c:v>0.613183420451315</c:v>
                </c:pt>
                <c:pt idx="460">
                  <c:v>0.647256536613772</c:v>
                </c:pt>
                <c:pt idx="461">
                  <c:v>0.446057534100865</c:v>
                </c:pt>
                <c:pt idx="462">
                  <c:v>0.675300942191335</c:v>
                </c:pt>
                <c:pt idx="463">
                  <c:v>0.486018456085583</c:v>
                </c:pt>
                <c:pt idx="464">
                  <c:v>0.676045916505805</c:v>
                </c:pt>
                <c:pt idx="465">
                  <c:v>0.563025499840905</c:v>
                </c:pt>
                <c:pt idx="466">
                  <c:v>0.421647294649181</c:v>
                </c:pt>
                <c:pt idx="467">
                  <c:v>0.417342974183766</c:v>
                </c:pt>
                <c:pt idx="468">
                  <c:v>0.630612447043992</c:v>
                </c:pt>
                <c:pt idx="469">
                  <c:v>0.419891717955854</c:v>
                </c:pt>
                <c:pt idx="470">
                  <c:v>0.568597788005749</c:v>
                </c:pt>
                <c:pt idx="471">
                  <c:v>0.480109203892471</c:v>
                </c:pt>
                <c:pt idx="472">
                  <c:v>0.642126989975302</c:v>
                </c:pt>
                <c:pt idx="473">
                  <c:v>0.586080869749333</c:v>
                </c:pt>
                <c:pt idx="474">
                  <c:v>0.823709967142595</c:v>
                </c:pt>
                <c:pt idx="475">
                  <c:v>0.708344222951109</c:v>
                </c:pt>
                <c:pt idx="476">
                  <c:v>0.481467736801591</c:v>
                </c:pt>
                <c:pt idx="477">
                  <c:v>0.459702415885179</c:v>
                </c:pt>
                <c:pt idx="478">
                  <c:v>0.543739680833583</c:v>
                </c:pt>
                <c:pt idx="479">
                  <c:v>0.596150462279959</c:v>
                </c:pt>
                <c:pt idx="480">
                  <c:v>0.748677274320207</c:v>
                </c:pt>
                <c:pt idx="481">
                  <c:v>0.810404707201844</c:v>
                </c:pt>
                <c:pt idx="482">
                  <c:v>0.435067079362558</c:v>
                </c:pt>
                <c:pt idx="483">
                  <c:v>0.506025218160026</c:v>
                </c:pt>
                <c:pt idx="484">
                  <c:v>0.810236850944807</c:v>
                </c:pt>
                <c:pt idx="485">
                  <c:v>0.452101113700749</c:v>
                </c:pt>
                <c:pt idx="486">
                  <c:v>0.41072263742917</c:v>
                </c:pt>
                <c:pt idx="487">
                  <c:v>0.358204520678002</c:v>
                </c:pt>
                <c:pt idx="488">
                  <c:v>0.370549376303341</c:v>
                </c:pt>
                <c:pt idx="489">
                  <c:v>0.43115123905304</c:v>
                </c:pt>
                <c:pt idx="490">
                  <c:v>0.724811842557836</c:v>
                </c:pt>
                <c:pt idx="491">
                  <c:v>0.559089214134077</c:v>
                </c:pt>
                <c:pt idx="492">
                  <c:v>0.874035385140842</c:v>
                </c:pt>
                <c:pt idx="493">
                  <c:v>0.416819176606282</c:v>
                </c:pt>
                <c:pt idx="494">
                  <c:v>0.76337728502436</c:v>
                </c:pt>
                <c:pt idx="495">
                  <c:v>0.68044295008965</c:v>
                </c:pt>
                <c:pt idx="496">
                  <c:v>0.598482586743377</c:v>
                </c:pt>
                <c:pt idx="497">
                  <c:v>0.739817450669139</c:v>
                </c:pt>
                <c:pt idx="498">
                  <c:v>0.745641901586685</c:v>
                </c:pt>
                <c:pt idx="499">
                  <c:v>0.386534813411203</c:v>
                </c:pt>
                <c:pt idx="500">
                  <c:v>0.597784090882174</c:v>
                </c:pt>
                <c:pt idx="501">
                  <c:v>0.70170247759701</c:v>
                </c:pt>
                <c:pt idx="502">
                  <c:v>0.497541943781499</c:v>
                </c:pt>
                <c:pt idx="503">
                  <c:v>0.550923038739056</c:v>
                </c:pt>
                <c:pt idx="504">
                  <c:v>0.471072480876681</c:v>
                </c:pt>
                <c:pt idx="505">
                  <c:v>0.374621655260892</c:v>
                </c:pt>
                <c:pt idx="506">
                  <c:v>0.437067659602683</c:v>
                </c:pt>
                <c:pt idx="507">
                  <c:v>0.527818479047762</c:v>
                </c:pt>
                <c:pt idx="508">
                  <c:v>0.539483286747975</c:v>
                </c:pt>
                <c:pt idx="509">
                  <c:v>0.405498574409441</c:v>
                </c:pt>
                <c:pt idx="510">
                  <c:v>0.473683226337438</c:v>
                </c:pt>
                <c:pt idx="511">
                  <c:v>0.367994768856989</c:v>
                </c:pt>
                <c:pt idx="512">
                  <c:v>0.498333412164035</c:v>
                </c:pt>
                <c:pt idx="513">
                  <c:v>0.530714017789548</c:v>
                </c:pt>
                <c:pt idx="514">
                  <c:v>0.570195085020524</c:v>
                </c:pt>
                <c:pt idx="515">
                  <c:v>0.462208312440677</c:v>
                </c:pt>
                <c:pt idx="516">
                  <c:v>0.42998032123913</c:v>
                </c:pt>
                <c:pt idx="517">
                  <c:v>0.47057778534343</c:v>
                </c:pt>
                <c:pt idx="518">
                  <c:v>0.604702073079889</c:v>
                </c:pt>
                <c:pt idx="519">
                  <c:v>0.564303690478056</c:v>
                </c:pt>
                <c:pt idx="520">
                  <c:v>0.4169507557205</c:v>
                </c:pt>
                <c:pt idx="521">
                  <c:v>0.518189320844147</c:v>
                </c:pt>
                <c:pt idx="522">
                  <c:v>0.287081915615574</c:v>
                </c:pt>
                <c:pt idx="523">
                  <c:v>0.358542055766451</c:v>
                </c:pt>
                <c:pt idx="524">
                  <c:v>0.715820707956537</c:v>
                </c:pt>
                <c:pt idx="525">
                  <c:v>0.550479197723578</c:v>
                </c:pt>
                <c:pt idx="526">
                  <c:v>0.392058771978417</c:v>
                </c:pt>
                <c:pt idx="527">
                  <c:v>0.71353947873748</c:v>
                </c:pt>
                <c:pt idx="528">
                  <c:v>0.434564898133364</c:v>
                </c:pt>
                <c:pt idx="529">
                  <c:v>0.653505275155721</c:v>
                </c:pt>
                <c:pt idx="530">
                  <c:v>0.573310491805048</c:v>
                </c:pt>
                <c:pt idx="531">
                  <c:v>0.605491520528328</c:v>
                </c:pt>
                <c:pt idx="532">
                  <c:v>0.43349217635061</c:v>
                </c:pt>
                <c:pt idx="533">
                  <c:v>0.551497913054173</c:v>
                </c:pt>
                <c:pt idx="534">
                  <c:v>0.455926203626945</c:v>
                </c:pt>
                <c:pt idx="535">
                  <c:v>0.436362223442789</c:v>
                </c:pt>
                <c:pt idx="536">
                  <c:v>0.464414706840284</c:v>
                </c:pt>
                <c:pt idx="537">
                  <c:v>0.515680166630157</c:v>
                </c:pt>
                <c:pt idx="538">
                  <c:v>0.76207405610375</c:v>
                </c:pt>
                <c:pt idx="539">
                  <c:v>0.311884554234596</c:v>
                </c:pt>
                <c:pt idx="540">
                  <c:v>0.332712849718341</c:v>
                </c:pt>
                <c:pt idx="541">
                  <c:v>0.801700236048793</c:v>
                </c:pt>
                <c:pt idx="542">
                  <c:v>0.63012632924885</c:v>
                </c:pt>
                <c:pt idx="543">
                  <c:v>0.458097985154816</c:v>
                </c:pt>
                <c:pt idx="544">
                  <c:v>0.79306645781855</c:v>
                </c:pt>
                <c:pt idx="545">
                  <c:v>0.563306625967293</c:v>
                </c:pt>
                <c:pt idx="546">
                  <c:v>0.55372808041224</c:v>
                </c:pt>
                <c:pt idx="547">
                  <c:v>0.804341736750957</c:v>
                </c:pt>
                <c:pt idx="548">
                  <c:v>0.696594218653789</c:v>
                </c:pt>
                <c:pt idx="549">
                  <c:v>0.724226842190874</c:v>
                </c:pt>
                <c:pt idx="550">
                  <c:v>0.51738929124605</c:v>
                </c:pt>
                <c:pt idx="551">
                  <c:v>0.514724212316425</c:v>
                </c:pt>
                <c:pt idx="552">
                  <c:v>0.639563599964023</c:v>
                </c:pt>
                <c:pt idx="553">
                  <c:v>0.654711107073611</c:v>
                </c:pt>
                <c:pt idx="554">
                  <c:v>0.483969194412852</c:v>
                </c:pt>
                <c:pt idx="555">
                  <c:v>0.728479347283127</c:v>
                </c:pt>
                <c:pt idx="556">
                  <c:v>0.387007602375693</c:v>
                </c:pt>
                <c:pt idx="557">
                  <c:v>0.41159848127499</c:v>
                </c:pt>
                <c:pt idx="558">
                  <c:v>0.386922145826238</c:v>
                </c:pt>
                <c:pt idx="559">
                  <c:v>0.51497266522472</c:v>
                </c:pt>
                <c:pt idx="560">
                  <c:v>0.231818333167242</c:v>
                </c:pt>
                <c:pt idx="561">
                  <c:v>0.587626640363007</c:v>
                </c:pt>
                <c:pt idx="562">
                  <c:v>0.431595692613453</c:v>
                </c:pt>
                <c:pt idx="563">
                  <c:v>0.920198753721323</c:v>
                </c:pt>
                <c:pt idx="564">
                  <c:v>0.639215594978325</c:v>
                </c:pt>
                <c:pt idx="565">
                  <c:v>0.447515704959596</c:v>
                </c:pt>
                <c:pt idx="566">
                  <c:v>0.628013543632312</c:v>
                </c:pt>
                <c:pt idx="567">
                  <c:v>0.503701530303564</c:v>
                </c:pt>
                <c:pt idx="568">
                  <c:v>0.558138398073706</c:v>
                </c:pt>
                <c:pt idx="569">
                  <c:v>0.535639386643806</c:v>
                </c:pt>
                <c:pt idx="570">
                  <c:v>0.520441386340873</c:v>
                </c:pt>
                <c:pt idx="571">
                  <c:v>0.625346873384971</c:v>
                </c:pt>
                <c:pt idx="572">
                  <c:v>0.448338494104616</c:v>
                </c:pt>
                <c:pt idx="573">
                  <c:v>0.535187037081811</c:v>
                </c:pt>
                <c:pt idx="574">
                  <c:v>0.748886288759752</c:v>
                </c:pt>
                <c:pt idx="575">
                  <c:v>0.274886504792818</c:v>
                </c:pt>
                <c:pt idx="576">
                  <c:v>0.484510560443664</c:v>
                </c:pt>
                <c:pt idx="577">
                  <c:v>0.472265315475284</c:v>
                </c:pt>
                <c:pt idx="578">
                  <c:v>0.405102953529001</c:v>
                </c:pt>
                <c:pt idx="579">
                  <c:v>0.526710572708695</c:v>
                </c:pt>
                <c:pt idx="580">
                  <c:v>0.647092526145952</c:v>
                </c:pt>
                <c:pt idx="581">
                  <c:v>0.751554872645646</c:v>
                </c:pt>
                <c:pt idx="582">
                  <c:v>0.407225626959659</c:v>
                </c:pt>
                <c:pt idx="583">
                  <c:v>0.519732678670539</c:v>
                </c:pt>
                <c:pt idx="584">
                  <c:v>0.709113342088967</c:v>
                </c:pt>
                <c:pt idx="585">
                  <c:v>0.403270892644034</c:v>
                </c:pt>
                <c:pt idx="586">
                  <c:v>0.559721474677615</c:v>
                </c:pt>
                <c:pt idx="587">
                  <c:v>0.484947868982284</c:v>
                </c:pt>
                <c:pt idx="588">
                  <c:v>0.64738589591286</c:v>
                </c:pt>
                <c:pt idx="589">
                  <c:v>0.413940129617022</c:v>
                </c:pt>
                <c:pt idx="590">
                  <c:v>0.558427205601371</c:v>
                </c:pt>
                <c:pt idx="591">
                  <c:v>0.543335869890306</c:v>
                </c:pt>
                <c:pt idx="592">
                  <c:v>0.548439802207403</c:v>
                </c:pt>
                <c:pt idx="593">
                  <c:v>0.458073941807837</c:v>
                </c:pt>
                <c:pt idx="594">
                  <c:v>0.482461626167622</c:v>
                </c:pt>
                <c:pt idx="595">
                  <c:v>0.532901163361855</c:v>
                </c:pt>
                <c:pt idx="596">
                  <c:v>0.462437189154557</c:v>
                </c:pt>
                <c:pt idx="597">
                  <c:v>0.829700428330984</c:v>
                </c:pt>
                <c:pt idx="598">
                  <c:v>0.451484804239567</c:v>
                </c:pt>
                <c:pt idx="599">
                  <c:v>0.480668965864263</c:v>
                </c:pt>
                <c:pt idx="600">
                  <c:v>0.75457069468015</c:v>
                </c:pt>
                <c:pt idx="601">
                  <c:v>0.674740670608206</c:v>
                </c:pt>
                <c:pt idx="602">
                  <c:v>0.364330707248192</c:v>
                </c:pt>
                <c:pt idx="603">
                  <c:v>0.452752449894327</c:v>
                </c:pt>
                <c:pt idx="607">
                  <c:v>0.751018093221684</c:v>
                </c:pt>
                <c:pt idx="608">
                  <c:v>0.631413491268131</c:v>
                </c:pt>
                <c:pt idx="609">
                  <c:v>0.650088397319623</c:v>
                </c:pt>
                <c:pt idx="610">
                  <c:v>0.279906449391658</c:v>
                </c:pt>
                <c:pt idx="611">
                  <c:v>0.335406116783087</c:v>
                </c:pt>
                <c:pt idx="612">
                  <c:v>0.818592663654767</c:v>
                </c:pt>
                <c:pt idx="613">
                  <c:v>0.659768046288365</c:v>
                </c:pt>
                <c:pt idx="614">
                  <c:v>0.846196303852171</c:v>
                </c:pt>
                <c:pt idx="615">
                  <c:v>0.410486006892356</c:v>
                </c:pt>
                <c:pt idx="616">
                  <c:v>0.578594179005257</c:v>
                </c:pt>
                <c:pt idx="617">
                  <c:v>0.655250194657391</c:v>
                </c:pt>
                <c:pt idx="618">
                  <c:v>0.477774168132615</c:v>
                </c:pt>
                <c:pt idx="619">
                  <c:v>0.292932458257547</c:v>
                </c:pt>
                <c:pt idx="620">
                  <c:v>0.435997290823295</c:v>
                </c:pt>
                <c:pt idx="621">
                  <c:v>0.669775716058093</c:v>
                </c:pt>
                <c:pt idx="622">
                  <c:v>0.463534241289757</c:v>
                </c:pt>
                <c:pt idx="623">
                  <c:v>0.405089809683296</c:v>
                </c:pt>
                <c:pt idx="624">
                  <c:v>0.745663129962696</c:v>
                </c:pt>
                <c:pt idx="625">
                  <c:v>0.68941798422467</c:v>
                </c:pt>
                <c:pt idx="626">
                  <c:v>0.582816606362146</c:v>
                </c:pt>
                <c:pt idx="627">
                  <c:v>0.450793418843631</c:v>
                </c:pt>
                <c:pt idx="628">
                  <c:v>0.599554548084642</c:v>
                </c:pt>
                <c:pt idx="629">
                  <c:v>0.762491298407004</c:v>
                </c:pt>
                <c:pt idx="630">
                  <c:v>0.446343443988167</c:v>
                </c:pt>
                <c:pt idx="631">
                  <c:v>0.474442088774975</c:v>
                </c:pt>
                <c:pt idx="632">
                  <c:v>0.418647159326233</c:v>
                </c:pt>
                <c:pt idx="633">
                  <c:v>0.709256600743482</c:v>
                </c:pt>
                <c:pt idx="634">
                  <c:v>0.491277068381289</c:v>
                </c:pt>
                <c:pt idx="635">
                  <c:v>0.422381891625068</c:v>
                </c:pt>
                <c:pt idx="636">
                  <c:v>0.423236111510572</c:v>
                </c:pt>
                <c:pt idx="637">
                  <c:v>0.491599933201724</c:v>
                </c:pt>
                <c:pt idx="638">
                  <c:v>0.509930245090796</c:v>
                </c:pt>
                <c:pt idx="639">
                  <c:v>0.496606826125757</c:v>
                </c:pt>
                <c:pt idx="640">
                  <c:v>0.494682100097918</c:v>
                </c:pt>
                <c:pt idx="641">
                  <c:v>0.504956053844803</c:v>
                </c:pt>
                <c:pt idx="643">
                  <c:v>0.815026039371571</c:v>
                </c:pt>
                <c:pt idx="644">
                  <c:v>0.41262285594891</c:v>
                </c:pt>
                <c:pt idx="645">
                  <c:v>0.630645121492044</c:v>
                </c:pt>
                <c:pt idx="646">
                  <c:v>0.478526977402889</c:v>
                </c:pt>
                <c:pt idx="647">
                  <c:v>0.667386289555432</c:v>
                </c:pt>
                <c:pt idx="648">
                  <c:v>0.379383081069325</c:v>
                </c:pt>
                <c:pt idx="649">
                  <c:v>0.482437876918724</c:v>
                </c:pt>
                <c:pt idx="650">
                  <c:v>0.526267000878088</c:v>
                </c:pt>
                <c:pt idx="651">
                  <c:v>0.65450351098545</c:v>
                </c:pt>
                <c:pt idx="652">
                  <c:v>0.661673356915062</c:v>
                </c:pt>
                <c:pt idx="653">
                  <c:v>0.396900924639432</c:v>
                </c:pt>
                <c:pt idx="654">
                  <c:v>0.54439157498913</c:v>
                </c:pt>
                <c:pt idx="655">
                  <c:v>0.487495352971336</c:v>
                </c:pt>
                <c:pt idx="656">
                  <c:v>0.17404476544138</c:v>
                </c:pt>
                <c:pt idx="657">
                  <c:v>0.467200005936548</c:v>
                </c:pt>
                <c:pt idx="658">
                  <c:v>0.380910811182388</c:v>
                </c:pt>
                <c:pt idx="659">
                  <c:v>0.51535844531508</c:v>
                </c:pt>
                <c:pt idx="660">
                  <c:v>0.391903131831282</c:v>
                </c:pt>
                <c:pt idx="661">
                  <c:v>0.660082407194988</c:v>
                </c:pt>
                <c:pt idx="662">
                  <c:v>0.406098271353146</c:v>
                </c:pt>
                <c:pt idx="663">
                  <c:v>0.403345348743677</c:v>
                </c:pt>
                <c:pt idx="664">
                  <c:v>0.777046015482249</c:v>
                </c:pt>
                <c:pt idx="665">
                  <c:v>0.294356954115402</c:v>
                </c:pt>
                <c:pt idx="666">
                  <c:v>0.43190477619141</c:v>
                </c:pt>
                <c:pt idx="667">
                  <c:v>0.154593630644748</c:v>
                </c:pt>
                <c:pt idx="668">
                  <c:v>0.44304715989744</c:v>
                </c:pt>
                <c:pt idx="669">
                  <c:v>0.711114746144445</c:v>
                </c:pt>
                <c:pt idx="670">
                  <c:v>0.390381812081345</c:v>
                </c:pt>
                <c:pt idx="671">
                  <c:v>0.433263980349626</c:v>
                </c:pt>
                <c:pt idx="672">
                  <c:v>0.785106039726722</c:v>
                </c:pt>
                <c:pt idx="673">
                  <c:v>0.424083086759675</c:v>
                </c:pt>
                <c:pt idx="674">
                  <c:v>0.731717520747972</c:v>
                </c:pt>
                <c:pt idx="675">
                  <c:v>0.699897829427782</c:v>
                </c:pt>
                <c:pt idx="676">
                  <c:v>0.799373508373817</c:v>
                </c:pt>
                <c:pt idx="677">
                  <c:v>0.558738703521651</c:v>
                </c:pt>
                <c:pt idx="678">
                  <c:v>0.810227656266448</c:v>
                </c:pt>
                <c:pt idx="679">
                  <c:v>0.39242550515256</c:v>
                </c:pt>
                <c:pt idx="680">
                  <c:v>0.754966008397649</c:v>
                </c:pt>
                <c:pt idx="681">
                  <c:v>0.559942860833913</c:v>
                </c:pt>
                <c:pt idx="682">
                  <c:v>0.408581069854818</c:v>
                </c:pt>
                <c:pt idx="683">
                  <c:v>0.644858766203778</c:v>
                </c:pt>
                <c:pt idx="684">
                  <c:v>0.51194748507134</c:v>
                </c:pt>
                <c:pt idx="685">
                  <c:v>0.564165745238844</c:v>
                </c:pt>
                <c:pt idx="686">
                  <c:v>0.581833373092319</c:v>
                </c:pt>
                <c:pt idx="687">
                  <c:v>0.616041905698431</c:v>
                </c:pt>
                <c:pt idx="688">
                  <c:v>0.677262359277854</c:v>
                </c:pt>
                <c:pt idx="689">
                  <c:v>0.622938013620677</c:v>
                </c:pt>
                <c:pt idx="690">
                  <c:v>0.535260650109314</c:v>
                </c:pt>
                <c:pt idx="691">
                  <c:v>0.715725704288988</c:v>
                </c:pt>
                <c:pt idx="692">
                  <c:v>0.62878496806392</c:v>
                </c:pt>
                <c:pt idx="693">
                  <c:v>0.524046844295298</c:v>
                </c:pt>
                <c:pt idx="694">
                  <c:v>0.275032598235538</c:v>
                </c:pt>
                <c:pt idx="695">
                  <c:v>0.435664348863092</c:v>
                </c:pt>
                <c:pt idx="696">
                  <c:v>0.524044759319759</c:v>
                </c:pt>
                <c:pt idx="697">
                  <c:v>0.405685524544858</c:v>
                </c:pt>
                <c:pt idx="698">
                  <c:v>0.326776931063914</c:v>
                </c:pt>
                <c:pt idx="699">
                  <c:v>0.614043339253564</c:v>
                </c:pt>
                <c:pt idx="700">
                  <c:v>0.467656102810137</c:v>
                </c:pt>
                <c:pt idx="701">
                  <c:v>0.688405046852178</c:v>
                </c:pt>
                <c:pt idx="702">
                  <c:v>0.587941281033305</c:v>
                </c:pt>
                <c:pt idx="703">
                  <c:v>0.290895509221402</c:v>
                </c:pt>
                <c:pt idx="704">
                  <c:v>0.729978218997859</c:v>
                </c:pt>
                <c:pt idx="705">
                  <c:v>0.57531263664134</c:v>
                </c:pt>
                <c:pt idx="706">
                  <c:v>0.702796859906843</c:v>
                </c:pt>
                <c:pt idx="707">
                  <c:v>0.451325054355543</c:v>
                </c:pt>
                <c:pt idx="708">
                  <c:v>0.37771717744189</c:v>
                </c:pt>
                <c:pt idx="709">
                  <c:v>0.408083385193578</c:v>
                </c:pt>
                <c:pt idx="710">
                  <c:v>0.383984251969238</c:v>
                </c:pt>
                <c:pt idx="711">
                  <c:v>0.654290567341084</c:v>
                </c:pt>
                <c:pt idx="712">
                  <c:v>0.518622511623821</c:v>
                </c:pt>
                <c:pt idx="713">
                  <c:v>0.756527448918432</c:v>
                </c:pt>
                <c:pt idx="714">
                  <c:v>0.840677822271168</c:v>
                </c:pt>
                <c:pt idx="715">
                  <c:v>0.456682115665909</c:v>
                </c:pt>
                <c:pt idx="716">
                  <c:v>0.496894289495446</c:v>
                </c:pt>
                <c:pt idx="717">
                  <c:v>0.386473464201059</c:v>
                </c:pt>
                <c:pt idx="718">
                  <c:v>0.435278910543297</c:v>
                </c:pt>
                <c:pt idx="719">
                  <c:v>0.889531527619454</c:v>
                </c:pt>
                <c:pt idx="720">
                  <c:v>0.559196623101036</c:v>
                </c:pt>
                <c:pt idx="721">
                  <c:v>0.50666592881408</c:v>
                </c:pt>
                <c:pt idx="722">
                  <c:v>0.265705846349846</c:v>
                </c:pt>
                <c:pt idx="723">
                  <c:v>0.480565744517992</c:v>
                </c:pt>
                <c:pt idx="724">
                  <c:v>0.486757437987162</c:v>
                </c:pt>
                <c:pt idx="725">
                  <c:v>0.494315679985161</c:v>
                </c:pt>
                <c:pt idx="726">
                  <c:v>0.461116799126918</c:v>
                </c:pt>
                <c:pt idx="727">
                  <c:v>0.609884361538319</c:v>
                </c:pt>
                <c:pt idx="728">
                  <c:v>0.582964460539661</c:v>
                </c:pt>
                <c:pt idx="729">
                  <c:v>0.400237562900857</c:v>
                </c:pt>
                <c:pt idx="730">
                  <c:v>0.533334601919083</c:v>
                </c:pt>
                <c:pt idx="731">
                  <c:v>0.419619091375793</c:v>
                </c:pt>
                <c:pt idx="732">
                  <c:v>0.838652304908322</c:v>
                </c:pt>
                <c:pt idx="733">
                  <c:v>0.605888903074194</c:v>
                </c:pt>
                <c:pt idx="734">
                  <c:v>0.247264708084755</c:v>
                </c:pt>
                <c:pt idx="735">
                  <c:v>0.355557461217608</c:v>
                </c:pt>
                <c:pt idx="736">
                  <c:v>0.514193993255584</c:v>
                </c:pt>
                <c:pt idx="737">
                  <c:v>0.623390112036217</c:v>
                </c:pt>
                <c:pt idx="738">
                  <c:v>0.76969481457841</c:v>
                </c:pt>
                <c:pt idx="739">
                  <c:v>0.489677154204458</c:v>
                </c:pt>
                <c:pt idx="740">
                  <c:v>0.603523478547287</c:v>
                </c:pt>
                <c:pt idx="741">
                  <c:v>0.604763835007385</c:v>
                </c:pt>
                <c:pt idx="742">
                  <c:v>0.320179934257806</c:v>
                </c:pt>
              </c:numCache>
            </c:numRef>
          </c:yVal>
          <c:smooth val="1"/>
        </c:ser>
        <c:axId val="90211494"/>
        <c:axId val="47981589"/>
      </c:scatterChart>
      <c:valAx>
        <c:axId val="90211494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Actual Biden MiV%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47981589"/>
        <c:crosses val="autoZero"/>
        <c:crossBetween val="midCat"/>
      </c:valAx>
      <c:valAx>
        <c:axId val="47981589"/>
        <c:scaling>
          <c:orientation val="minMax"/>
          <c:max val="1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Manifold  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90211494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ff2cc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C predicted vs C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Formula'!$L$1</c:f>
              <c:strCache>
                <c:ptCount val="1"/>
                <c:pt idx="0">
                  <c:v>c predicted</c:v>
                </c:pt>
              </c:strCache>
            </c:strRef>
          </c:tx>
          <c:spPr>
            <a:solidFill>
              <a:srgbClr val="ff0000"/>
            </a:solidFill>
            <a:ln w="19080">
              <a:noFill/>
            </a:ln>
          </c:spPr>
          <c:marker>
            <c:symbol val="x"/>
            <c:size val="2"/>
            <c:spPr>
              <a:solidFill>
                <a:srgbClr val="ff00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Formula'!$K$2:$K$944</c:f>
              <c:numCache>
                <c:formatCode>General</c:formatCode>
                <c:ptCount val="943"/>
                <c:pt idx="0">
                  <c:v>1621</c:v>
                </c:pt>
                <c:pt idx="1">
                  <c:v>980</c:v>
                </c:pt>
                <c:pt idx="2">
                  <c:v>1464</c:v>
                </c:pt>
                <c:pt idx="3">
                  <c:v>826</c:v>
                </c:pt>
                <c:pt idx="4">
                  <c:v>2746</c:v>
                </c:pt>
                <c:pt idx="5">
                  <c:v>567</c:v>
                </c:pt>
                <c:pt idx="6">
                  <c:v>75</c:v>
                </c:pt>
                <c:pt idx="7">
                  <c:v>1886</c:v>
                </c:pt>
                <c:pt idx="8">
                  <c:v>1303</c:v>
                </c:pt>
                <c:pt idx="9">
                  <c:v>1656</c:v>
                </c:pt>
                <c:pt idx="10">
                  <c:v>2678</c:v>
                </c:pt>
                <c:pt idx="11">
                  <c:v>510</c:v>
                </c:pt>
                <c:pt idx="12">
                  <c:v>657</c:v>
                </c:pt>
                <c:pt idx="13">
                  <c:v>288</c:v>
                </c:pt>
                <c:pt idx="14">
                  <c:v>435</c:v>
                </c:pt>
                <c:pt idx="15">
                  <c:v>953</c:v>
                </c:pt>
                <c:pt idx="16">
                  <c:v>788</c:v>
                </c:pt>
                <c:pt idx="17">
                  <c:v>850</c:v>
                </c:pt>
                <c:pt idx="18">
                  <c:v>1110</c:v>
                </c:pt>
                <c:pt idx="19">
                  <c:v>1683</c:v>
                </c:pt>
                <c:pt idx="20">
                  <c:v>1351</c:v>
                </c:pt>
                <c:pt idx="21">
                  <c:v>436</c:v>
                </c:pt>
                <c:pt idx="22">
                  <c:v>771</c:v>
                </c:pt>
                <c:pt idx="23">
                  <c:v>1641</c:v>
                </c:pt>
                <c:pt idx="24">
                  <c:v>2675</c:v>
                </c:pt>
                <c:pt idx="25">
                  <c:v>1051</c:v>
                </c:pt>
                <c:pt idx="26">
                  <c:v>1643</c:v>
                </c:pt>
                <c:pt idx="27">
                  <c:v>2287</c:v>
                </c:pt>
                <c:pt idx="28">
                  <c:v>21</c:v>
                </c:pt>
                <c:pt idx="29">
                  <c:v>787</c:v>
                </c:pt>
                <c:pt idx="30">
                  <c:v>1249</c:v>
                </c:pt>
                <c:pt idx="31">
                  <c:v>901</c:v>
                </c:pt>
                <c:pt idx="32">
                  <c:v>994</c:v>
                </c:pt>
                <c:pt idx="33">
                  <c:v>508</c:v>
                </c:pt>
                <c:pt idx="34">
                  <c:v>1145</c:v>
                </c:pt>
                <c:pt idx="35">
                  <c:v>1984</c:v>
                </c:pt>
                <c:pt idx="36">
                  <c:v>783</c:v>
                </c:pt>
                <c:pt idx="37">
                  <c:v>1554</c:v>
                </c:pt>
                <c:pt idx="38">
                  <c:v>1893</c:v>
                </c:pt>
                <c:pt idx="39">
                  <c:v>2062</c:v>
                </c:pt>
                <c:pt idx="40">
                  <c:v>1053</c:v>
                </c:pt>
                <c:pt idx="41">
                  <c:v>2457</c:v>
                </c:pt>
                <c:pt idx="42">
                  <c:v>1668</c:v>
                </c:pt>
                <c:pt idx="43">
                  <c:v>741</c:v>
                </c:pt>
                <c:pt idx="44">
                  <c:v>861</c:v>
                </c:pt>
                <c:pt idx="45">
                  <c:v>439</c:v>
                </c:pt>
                <c:pt idx="46">
                  <c:v>804</c:v>
                </c:pt>
                <c:pt idx="47">
                  <c:v>1281</c:v>
                </c:pt>
                <c:pt idx="48">
                  <c:v>869</c:v>
                </c:pt>
                <c:pt idx="49">
                  <c:v>2349</c:v>
                </c:pt>
                <c:pt idx="50">
                  <c:v>895</c:v>
                </c:pt>
                <c:pt idx="51">
                  <c:v>1343</c:v>
                </c:pt>
                <c:pt idx="52">
                  <c:v>718</c:v>
                </c:pt>
                <c:pt idx="53">
                  <c:v>358</c:v>
                </c:pt>
                <c:pt idx="54">
                  <c:v>2429</c:v>
                </c:pt>
                <c:pt idx="55">
                  <c:v>1146</c:v>
                </c:pt>
                <c:pt idx="56">
                  <c:v>667</c:v>
                </c:pt>
                <c:pt idx="57">
                  <c:v>349</c:v>
                </c:pt>
                <c:pt idx="58">
                  <c:v>1174</c:v>
                </c:pt>
                <c:pt idx="59">
                  <c:v>1348</c:v>
                </c:pt>
                <c:pt idx="60">
                  <c:v>2140</c:v>
                </c:pt>
                <c:pt idx="61">
                  <c:v>470</c:v>
                </c:pt>
                <c:pt idx="62">
                  <c:v>1104</c:v>
                </c:pt>
                <c:pt idx="63">
                  <c:v>1658</c:v>
                </c:pt>
                <c:pt idx="64">
                  <c:v>26</c:v>
                </c:pt>
                <c:pt idx="65">
                  <c:v>812</c:v>
                </c:pt>
                <c:pt idx="66">
                  <c:v>99</c:v>
                </c:pt>
                <c:pt idx="67">
                  <c:v>1380</c:v>
                </c:pt>
                <c:pt idx="68">
                  <c:v>2586</c:v>
                </c:pt>
                <c:pt idx="69">
                  <c:v>1106</c:v>
                </c:pt>
                <c:pt idx="70">
                  <c:v>1631</c:v>
                </c:pt>
                <c:pt idx="71">
                  <c:v>576</c:v>
                </c:pt>
                <c:pt idx="72">
                  <c:v>830</c:v>
                </c:pt>
                <c:pt idx="73">
                  <c:v>1021</c:v>
                </c:pt>
                <c:pt idx="74">
                  <c:v>376</c:v>
                </c:pt>
                <c:pt idx="75">
                  <c:v>2407</c:v>
                </c:pt>
                <c:pt idx="76">
                  <c:v>1173</c:v>
                </c:pt>
                <c:pt idx="77">
                  <c:v>1166</c:v>
                </c:pt>
                <c:pt idx="78">
                  <c:v>1055</c:v>
                </c:pt>
                <c:pt idx="79">
                  <c:v>1310</c:v>
                </c:pt>
                <c:pt idx="80">
                  <c:v>1366</c:v>
                </c:pt>
                <c:pt idx="81">
                  <c:v>94</c:v>
                </c:pt>
                <c:pt idx="82">
                  <c:v>1153</c:v>
                </c:pt>
                <c:pt idx="83">
                  <c:v>1139</c:v>
                </c:pt>
                <c:pt idx="84">
                  <c:v>1765</c:v>
                </c:pt>
                <c:pt idx="85">
                  <c:v>1104</c:v>
                </c:pt>
                <c:pt idx="86">
                  <c:v>1523</c:v>
                </c:pt>
                <c:pt idx="87">
                  <c:v>1196</c:v>
                </c:pt>
                <c:pt idx="88">
                  <c:v>1414</c:v>
                </c:pt>
                <c:pt idx="89">
                  <c:v>1018</c:v>
                </c:pt>
                <c:pt idx="90">
                  <c:v>1407</c:v>
                </c:pt>
                <c:pt idx="91">
                  <c:v>1783</c:v>
                </c:pt>
                <c:pt idx="92">
                  <c:v>3167</c:v>
                </c:pt>
                <c:pt idx="93">
                  <c:v>992</c:v>
                </c:pt>
                <c:pt idx="94">
                  <c:v>2087</c:v>
                </c:pt>
                <c:pt idx="95">
                  <c:v>1176</c:v>
                </c:pt>
                <c:pt idx="96">
                  <c:v>1802</c:v>
                </c:pt>
                <c:pt idx="97">
                  <c:v>720</c:v>
                </c:pt>
                <c:pt idx="98">
                  <c:v>1801</c:v>
                </c:pt>
                <c:pt idx="99">
                  <c:v>1152</c:v>
                </c:pt>
                <c:pt idx="100">
                  <c:v>1945</c:v>
                </c:pt>
                <c:pt idx="101">
                  <c:v>658</c:v>
                </c:pt>
                <c:pt idx="102">
                  <c:v>3111</c:v>
                </c:pt>
                <c:pt idx="103">
                  <c:v>1157</c:v>
                </c:pt>
                <c:pt idx="104">
                  <c:v>872</c:v>
                </c:pt>
                <c:pt idx="105">
                  <c:v>1455</c:v>
                </c:pt>
                <c:pt idx="106">
                  <c:v>651</c:v>
                </c:pt>
                <c:pt idx="107">
                  <c:v>1479</c:v>
                </c:pt>
                <c:pt idx="108">
                  <c:v>1141</c:v>
                </c:pt>
                <c:pt idx="109">
                  <c:v>1451</c:v>
                </c:pt>
                <c:pt idx="110">
                  <c:v>1328</c:v>
                </c:pt>
                <c:pt idx="111">
                  <c:v>1574</c:v>
                </c:pt>
                <c:pt idx="112">
                  <c:v>166</c:v>
                </c:pt>
                <c:pt idx="113">
                  <c:v>1515</c:v>
                </c:pt>
                <c:pt idx="114">
                  <c:v>520</c:v>
                </c:pt>
                <c:pt idx="115">
                  <c:v>760</c:v>
                </c:pt>
                <c:pt idx="116">
                  <c:v>1518</c:v>
                </c:pt>
                <c:pt idx="117">
                  <c:v>480</c:v>
                </c:pt>
                <c:pt idx="118">
                  <c:v>2614</c:v>
                </c:pt>
                <c:pt idx="119">
                  <c:v>765</c:v>
                </c:pt>
                <c:pt idx="120">
                  <c:v>1724</c:v>
                </c:pt>
                <c:pt idx="121">
                  <c:v>2513</c:v>
                </c:pt>
                <c:pt idx="122">
                  <c:v>1932</c:v>
                </c:pt>
                <c:pt idx="123">
                  <c:v>808</c:v>
                </c:pt>
                <c:pt idx="124">
                  <c:v>1262</c:v>
                </c:pt>
                <c:pt idx="125">
                  <c:v>1074</c:v>
                </c:pt>
                <c:pt idx="126">
                  <c:v>2562</c:v>
                </c:pt>
                <c:pt idx="127">
                  <c:v>845</c:v>
                </c:pt>
                <c:pt idx="128">
                  <c:v>874</c:v>
                </c:pt>
                <c:pt idx="129">
                  <c:v>471</c:v>
                </c:pt>
                <c:pt idx="130">
                  <c:v>627</c:v>
                </c:pt>
                <c:pt idx="131">
                  <c:v>1209</c:v>
                </c:pt>
                <c:pt idx="132">
                  <c:v>691</c:v>
                </c:pt>
                <c:pt idx="133">
                  <c:v>700</c:v>
                </c:pt>
                <c:pt idx="134">
                  <c:v>2118</c:v>
                </c:pt>
                <c:pt idx="135">
                  <c:v>939</c:v>
                </c:pt>
                <c:pt idx="136">
                  <c:v>1301</c:v>
                </c:pt>
                <c:pt idx="137">
                  <c:v>466</c:v>
                </c:pt>
                <c:pt idx="138">
                  <c:v>881</c:v>
                </c:pt>
                <c:pt idx="139">
                  <c:v>1629</c:v>
                </c:pt>
                <c:pt idx="140">
                  <c:v>978</c:v>
                </c:pt>
                <c:pt idx="141">
                  <c:v>597</c:v>
                </c:pt>
                <c:pt idx="142">
                  <c:v>1934</c:v>
                </c:pt>
                <c:pt idx="143">
                  <c:v>1620</c:v>
                </c:pt>
                <c:pt idx="144">
                  <c:v>461</c:v>
                </c:pt>
                <c:pt idx="145">
                  <c:v>323</c:v>
                </c:pt>
                <c:pt idx="146">
                  <c:v>977</c:v>
                </c:pt>
                <c:pt idx="147">
                  <c:v>1139</c:v>
                </c:pt>
                <c:pt idx="148">
                  <c:v>1119</c:v>
                </c:pt>
                <c:pt idx="149">
                  <c:v>756</c:v>
                </c:pt>
                <c:pt idx="150">
                  <c:v>1411</c:v>
                </c:pt>
                <c:pt idx="151">
                  <c:v>1744</c:v>
                </c:pt>
                <c:pt idx="152">
                  <c:v>407</c:v>
                </c:pt>
                <c:pt idx="153">
                  <c:v>2090</c:v>
                </c:pt>
                <c:pt idx="154">
                  <c:v>582</c:v>
                </c:pt>
                <c:pt idx="155">
                  <c:v>474</c:v>
                </c:pt>
                <c:pt idx="156">
                  <c:v>2125</c:v>
                </c:pt>
                <c:pt idx="157">
                  <c:v>2290</c:v>
                </c:pt>
                <c:pt idx="158">
                  <c:v>1066</c:v>
                </c:pt>
                <c:pt idx="159">
                  <c:v>832</c:v>
                </c:pt>
                <c:pt idx="160">
                  <c:v>596</c:v>
                </c:pt>
                <c:pt idx="161">
                  <c:v>730</c:v>
                </c:pt>
                <c:pt idx="162">
                  <c:v>1276</c:v>
                </c:pt>
                <c:pt idx="163">
                  <c:v>1015</c:v>
                </c:pt>
                <c:pt idx="164">
                  <c:v>1657</c:v>
                </c:pt>
                <c:pt idx="165">
                  <c:v>1125</c:v>
                </c:pt>
                <c:pt idx="166">
                  <c:v>2903</c:v>
                </c:pt>
                <c:pt idx="167">
                  <c:v>1001</c:v>
                </c:pt>
                <c:pt idx="168">
                  <c:v>897</c:v>
                </c:pt>
                <c:pt idx="169">
                  <c:v>452</c:v>
                </c:pt>
                <c:pt idx="170">
                  <c:v>1463</c:v>
                </c:pt>
                <c:pt idx="171">
                  <c:v>1708</c:v>
                </c:pt>
                <c:pt idx="172">
                  <c:v>1690</c:v>
                </c:pt>
                <c:pt idx="173">
                  <c:v>673</c:v>
                </c:pt>
                <c:pt idx="174">
                  <c:v>1183</c:v>
                </c:pt>
                <c:pt idx="175">
                  <c:v>1814</c:v>
                </c:pt>
                <c:pt idx="176">
                  <c:v>1587</c:v>
                </c:pt>
                <c:pt idx="177">
                  <c:v>1863</c:v>
                </c:pt>
                <c:pt idx="178">
                  <c:v>983</c:v>
                </c:pt>
                <c:pt idx="179">
                  <c:v>874</c:v>
                </c:pt>
                <c:pt idx="180">
                  <c:v>1107</c:v>
                </c:pt>
                <c:pt idx="181">
                  <c:v>2093</c:v>
                </c:pt>
                <c:pt idx="182">
                  <c:v>2193</c:v>
                </c:pt>
                <c:pt idx="183">
                  <c:v>1469</c:v>
                </c:pt>
                <c:pt idx="184">
                  <c:v>2209</c:v>
                </c:pt>
                <c:pt idx="185">
                  <c:v>870</c:v>
                </c:pt>
                <c:pt idx="186">
                  <c:v>787</c:v>
                </c:pt>
                <c:pt idx="187">
                  <c:v>1187</c:v>
                </c:pt>
                <c:pt idx="188">
                  <c:v>2253</c:v>
                </c:pt>
                <c:pt idx="189">
                  <c:v>920</c:v>
                </c:pt>
                <c:pt idx="190">
                  <c:v>2318</c:v>
                </c:pt>
                <c:pt idx="191">
                  <c:v>3471</c:v>
                </c:pt>
                <c:pt idx="192">
                  <c:v>803</c:v>
                </c:pt>
                <c:pt idx="193">
                  <c:v>2350</c:v>
                </c:pt>
                <c:pt idx="194">
                  <c:v>1127</c:v>
                </c:pt>
                <c:pt idx="195">
                  <c:v>961</c:v>
                </c:pt>
                <c:pt idx="196">
                  <c:v>818</c:v>
                </c:pt>
                <c:pt idx="197">
                  <c:v>1857</c:v>
                </c:pt>
                <c:pt idx="198">
                  <c:v>1059</c:v>
                </c:pt>
                <c:pt idx="199">
                  <c:v>1130</c:v>
                </c:pt>
                <c:pt idx="200">
                  <c:v>1669</c:v>
                </c:pt>
                <c:pt idx="201">
                  <c:v>1367</c:v>
                </c:pt>
                <c:pt idx="202">
                  <c:v>1295</c:v>
                </c:pt>
                <c:pt idx="203">
                  <c:v>969</c:v>
                </c:pt>
                <c:pt idx="204">
                  <c:v>1097</c:v>
                </c:pt>
                <c:pt idx="205">
                  <c:v>2341</c:v>
                </c:pt>
                <c:pt idx="206">
                  <c:v>1563</c:v>
                </c:pt>
                <c:pt idx="207">
                  <c:v>1431</c:v>
                </c:pt>
                <c:pt idx="208">
                  <c:v>451</c:v>
                </c:pt>
                <c:pt idx="209">
                  <c:v>1018</c:v>
                </c:pt>
                <c:pt idx="210">
                  <c:v>1064</c:v>
                </c:pt>
                <c:pt idx="211">
                  <c:v>736</c:v>
                </c:pt>
                <c:pt idx="212">
                  <c:v>1161</c:v>
                </c:pt>
                <c:pt idx="213">
                  <c:v>2181</c:v>
                </c:pt>
                <c:pt idx="214">
                  <c:v>1256</c:v>
                </c:pt>
                <c:pt idx="215">
                  <c:v>1847</c:v>
                </c:pt>
                <c:pt idx="216">
                  <c:v>757</c:v>
                </c:pt>
                <c:pt idx="217">
                  <c:v>2030</c:v>
                </c:pt>
                <c:pt idx="218">
                  <c:v>894</c:v>
                </c:pt>
                <c:pt idx="219">
                  <c:v>1859</c:v>
                </c:pt>
                <c:pt idx="220">
                  <c:v>1944</c:v>
                </c:pt>
                <c:pt idx="221">
                  <c:v>1154</c:v>
                </c:pt>
                <c:pt idx="222">
                  <c:v>922</c:v>
                </c:pt>
                <c:pt idx="223">
                  <c:v>2201</c:v>
                </c:pt>
                <c:pt idx="224">
                  <c:v>658</c:v>
                </c:pt>
                <c:pt idx="225">
                  <c:v>2101</c:v>
                </c:pt>
                <c:pt idx="226">
                  <c:v>2050</c:v>
                </c:pt>
                <c:pt idx="227">
                  <c:v>2484</c:v>
                </c:pt>
                <c:pt idx="228">
                  <c:v>2256</c:v>
                </c:pt>
                <c:pt idx="229">
                  <c:v>656</c:v>
                </c:pt>
                <c:pt idx="230">
                  <c:v>1054</c:v>
                </c:pt>
                <c:pt idx="231">
                  <c:v>1848</c:v>
                </c:pt>
                <c:pt idx="232">
                  <c:v>1515</c:v>
                </c:pt>
                <c:pt idx="233">
                  <c:v>1893</c:v>
                </c:pt>
                <c:pt idx="234">
                  <c:v>1811</c:v>
                </c:pt>
                <c:pt idx="235">
                  <c:v>3000</c:v>
                </c:pt>
                <c:pt idx="236">
                  <c:v>2375</c:v>
                </c:pt>
                <c:pt idx="237">
                  <c:v>112</c:v>
                </c:pt>
                <c:pt idx="238">
                  <c:v>1093</c:v>
                </c:pt>
                <c:pt idx="239">
                  <c:v>1482</c:v>
                </c:pt>
                <c:pt idx="240">
                  <c:v>1832</c:v>
                </c:pt>
                <c:pt idx="241">
                  <c:v>821</c:v>
                </c:pt>
                <c:pt idx="242">
                  <c:v>828</c:v>
                </c:pt>
                <c:pt idx="243">
                  <c:v>1895</c:v>
                </c:pt>
                <c:pt idx="244">
                  <c:v>3244</c:v>
                </c:pt>
                <c:pt idx="245">
                  <c:v>3098</c:v>
                </c:pt>
                <c:pt idx="246">
                  <c:v>1742</c:v>
                </c:pt>
                <c:pt idx="247">
                  <c:v>732</c:v>
                </c:pt>
                <c:pt idx="248">
                  <c:v>1599</c:v>
                </c:pt>
                <c:pt idx="249">
                  <c:v>1189</c:v>
                </c:pt>
                <c:pt idx="250">
                  <c:v>1212</c:v>
                </c:pt>
                <c:pt idx="251">
                  <c:v>943</c:v>
                </c:pt>
                <c:pt idx="252">
                  <c:v>2068</c:v>
                </c:pt>
                <c:pt idx="253">
                  <c:v>780</c:v>
                </c:pt>
                <c:pt idx="254">
                  <c:v>1966</c:v>
                </c:pt>
                <c:pt idx="255">
                  <c:v>163</c:v>
                </c:pt>
                <c:pt idx="256">
                  <c:v>1328</c:v>
                </c:pt>
                <c:pt idx="257">
                  <c:v>1981</c:v>
                </c:pt>
                <c:pt idx="258">
                  <c:v>1110</c:v>
                </c:pt>
                <c:pt idx="259">
                  <c:v>1127</c:v>
                </c:pt>
                <c:pt idx="260">
                  <c:v>1234</c:v>
                </c:pt>
                <c:pt idx="261">
                  <c:v>1007</c:v>
                </c:pt>
                <c:pt idx="262">
                  <c:v>707</c:v>
                </c:pt>
                <c:pt idx="263">
                  <c:v>1422</c:v>
                </c:pt>
                <c:pt idx="264">
                  <c:v>1764</c:v>
                </c:pt>
                <c:pt idx="265">
                  <c:v>59</c:v>
                </c:pt>
                <c:pt idx="266">
                  <c:v>651</c:v>
                </c:pt>
                <c:pt idx="267">
                  <c:v>1466</c:v>
                </c:pt>
                <c:pt idx="268">
                  <c:v>1962</c:v>
                </c:pt>
                <c:pt idx="269">
                  <c:v>1582</c:v>
                </c:pt>
                <c:pt idx="270">
                  <c:v>1283</c:v>
                </c:pt>
                <c:pt idx="271">
                  <c:v>900</c:v>
                </c:pt>
                <c:pt idx="272">
                  <c:v>808</c:v>
                </c:pt>
                <c:pt idx="273">
                  <c:v>1396</c:v>
                </c:pt>
                <c:pt idx="274">
                  <c:v>1959</c:v>
                </c:pt>
                <c:pt idx="275">
                  <c:v>1464</c:v>
                </c:pt>
                <c:pt idx="276">
                  <c:v>489</c:v>
                </c:pt>
                <c:pt idx="277">
                  <c:v>1246</c:v>
                </c:pt>
                <c:pt idx="278">
                  <c:v>1538</c:v>
                </c:pt>
                <c:pt idx="279">
                  <c:v>1371</c:v>
                </c:pt>
                <c:pt idx="280">
                  <c:v>1400</c:v>
                </c:pt>
                <c:pt idx="281">
                  <c:v>1108</c:v>
                </c:pt>
                <c:pt idx="282">
                  <c:v>1978</c:v>
                </c:pt>
                <c:pt idx="283">
                  <c:v>239</c:v>
                </c:pt>
                <c:pt idx="284">
                  <c:v>864</c:v>
                </c:pt>
                <c:pt idx="285">
                  <c:v>1739</c:v>
                </c:pt>
                <c:pt idx="286">
                  <c:v>1506</c:v>
                </c:pt>
                <c:pt idx="287">
                  <c:v>40</c:v>
                </c:pt>
                <c:pt idx="288">
                  <c:v>455</c:v>
                </c:pt>
                <c:pt idx="289">
                  <c:v>717</c:v>
                </c:pt>
                <c:pt idx="290">
                  <c:v>55</c:v>
                </c:pt>
                <c:pt idx="291">
                  <c:v>1109</c:v>
                </c:pt>
                <c:pt idx="292">
                  <c:v>1227</c:v>
                </c:pt>
                <c:pt idx="293">
                  <c:v>832</c:v>
                </c:pt>
                <c:pt idx="294">
                  <c:v>968</c:v>
                </c:pt>
                <c:pt idx="295">
                  <c:v>1506</c:v>
                </c:pt>
                <c:pt idx="296">
                  <c:v>2238</c:v>
                </c:pt>
                <c:pt idx="297">
                  <c:v>1746</c:v>
                </c:pt>
                <c:pt idx="298">
                  <c:v>9</c:v>
                </c:pt>
                <c:pt idx="299">
                  <c:v>2273</c:v>
                </c:pt>
                <c:pt idx="300">
                  <c:v>2105</c:v>
                </c:pt>
                <c:pt idx="301">
                  <c:v>2222</c:v>
                </c:pt>
                <c:pt idx="302">
                  <c:v>920</c:v>
                </c:pt>
                <c:pt idx="303">
                  <c:v>978</c:v>
                </c:pt>
                <c:pt idx="304">
                  <c:v>1333</c:v>
                </c:pt>
                <c:pt idx="305">
                  <c:v>456</c:v>
                </c:pt>
                <c:pt idx="306">
                  <c:v>1248</c:v>
                </c:pt>
                <c:pt idx="307">
                  <c:v>592</c:v>
                </c:pt>
                <c:pt idx="308">
                  <c:v>1820</c:v>
                </c:pt>
                <c:pt idx="309">
                  <c:v>1648</c:v>
                </c:pt>
                <c:pt idx="310">
                  <c:v>925</c:v>
                </c:pt>
                <c:pt idx="311">
                  <c:v>1429</c:v>
                </c:pt>
                <c:pt idx="312">
                  <c:v>1733</c:v>
                </c:pt>
                <c:pt idx="313">
                  <c:v>1224</c:v>
                </c:pt>
                <c:pt idx="314">
                  <c:v>2038</c:v>
                </c:pt>
                <c:pt idx="315">
                  <c:v>1334</c:v>
                </c:pt>
                <c:pt idx="316">
                  <c:v>1211</c:v>
                </c:pt>
                <c:pt idx="317">
                  <c:v>2013</c:v>
                </c:pt>
                <c:pt idx="318">
                  <c:v>1928</c:v>
                </c:pt>
                <c:pt idx="319">
                  <c:v>914</c:v>
                </c:pt>
                <c:pt idx="320">
                  <c:v>1747</c:v>
                </c:pt>
                <c:pt idx="321">
                  <c:v>1597</c:v>
                </c:pt>
                <c:pt idx="322">
                  <c:v>1218</c:v>
                </c:pt>
                <c:pt idx="323">
                  <c:v>2172</c:v>
                </c:pt>
                <c:pt idx="324">
                  <c:v>1004</c:v>
                </c:pt>
                <c:pt idx="325">
                  <c:v>607</c:v>
                </c:pt>
                <c:pt idx="326">
                  <c:v>2849</c:v>
                </c:pt>
                <c:pt idx="327">
                  <c:v>1446</c:v>
                </c:pt>
                <c:pt idx="328">
                  <c:v>1054</c:v>
                </c:pt>
                <c:pt idx="329">
                  <c:v>437</c:v>
                </c:pt>
                <c:pt idx="330">
                  <c:v>1443</c:v>
                </c:pt>
                <c:pt idx="331">
                  <c:v>1827</c:v>
                </c:pt>
                <c:pt idx="332">
                  <c:v>1203</c:v>
                </c:pt>
                <c:pt idx="333">
                  <c:v>1534</c:v>
                </c:pt>
                <c:pt idx="334">
                  <c:v>491</c:v>
                </c:pt>
                <c:pt idx="335">
                  <c:v>1886</c:v>
                </c:pt>
                <c:pt idx="336">
                  <c:v>1224</c:v>
                </c:pt>
                <c:pt idx="337">
                  <c:v>1830</c:v>
                </c:pt>
                <c:pt idx="338">
                  <c:v>974</c:v>
                </c:pt>
                <c:pt idx="339">
                  <c:v>1879</c:v>
                </c:pt>
                <c:pt idx="340">
                  <c:v>1426</c:v>
                </c:pt>
                <c:pt idx="341">
                  <c:v>2123</c:v>
                </c:pt>
                <c:pt idx="342">
                  <c:v>499</c:v>
                </c:pt>
                <c:pt idx="343">
                  <c:v>1219</c:v>
                </c:pt>
                <c:pt idx="344">
                  <c:v>421</c:v>
                </c:pt>
                <c:pt idx="345">
                  <c:v>2083</c:v>
                </c:pt>
                <c:pt idx="346">
                  <c:v>459</c:v>
                </c:pt>
                <c:pt idx="347">
                  <c:v>2638</c:v>
                </c:pt>
                <c:pt idx="348">
                  <c:v>205</c:v>
                </c:pt>
                <c:pt idx="349">
                  <c:v>874</c:v>
                </c:pt>
                <c:pt idx="350">
                  <c:v>1670</c:v>
                </c:pt>
                <c:pt idx="351">
                  <c:v>1962</c:v>
                </c:pt>
                <c:pt idx="352">
                  <c:v>509</c:v>
                </c:pt>
                <c:pt idx="353">
                  <c:v>2145</c:v>
                </c:pt>
                <c:pt idx="354">
                  <c:v>856</c:v>
                </c:pt>
                <c:pt idx="355">
                  <c:v>2588</c:v>
                </c:pt>
                <c:pt idx="356">
                  <c:v>1626</c:v>
                </c:pt>
                <c:pt idx="357">
                  <c:v>1491</c:v>
                </c:pt>
                <c:pt idx="358">
                  <c:v>1798</c:v>
                </c:pt>
                <c:pt idx="359">
                  <c:v>1718</c:v>
                </c:pt>
                <c:pt idx="360">
                  <c:v>682</c:v>
                </c:pt>
                <c:pt idx="361">
                  <c:v>1415</c:v>
                </c:pt>
                <c:pt idx="362">
                  <c:v>3297</c:v>
                </c:pt>
                <c:pt idx="363">
                  <c:v>248</c:v>
                </c:pt>
                <c:pt idx="364">
                  <c:v>653</c:v>
                </c:pt>
                <c:pt idx="365">
                  <c:v>868</c:v>
                </c:pt>
                <c:pt idx="366">
                  <c:v>722</c:v>
                </c:pt>
                <c:pt idx="367">
                  <c:v>728</c:v>
                </c:pt>
                <c:pt idx="368">
                  <c:v>895</c:v>
                </c:pt>
                <c:pt idx="369">
                  <c:v>962</c:v>
                </c:pt>
                <c:pt idx="370">
                  <c:v>789</c:v>
                </c:pt>
                <c:pt idx="371">
                  <c:v>1095</c:v>
                </c:pt>
                <c:pt idx="372">
                  <c:v>1278</c:v>
                </c:pt>
                <c:pt idx="373">
                  <c:v>2058</c:v>
                </c:pt>
                <c:pt idx="374">
                  <c:v>674</c:v>
                </c:pt>
                <c:pt idx="375">
                  <c:v>11</c:v>
                </c:pt>
                <c:pt idx="376">
                  <c:v>2423</c:v>
                </c:pt>
                <c:pt idx="377">
                  <c:v>1413</c:v>
                </c:pt>
                <c:pt idx="378">
                  <c:v>753</c:v>
                </c:pt>
                <c:pt idx="379">
                  <c:v>2043</c:v>
                </c:pt>
                <c:pt idx="380">
                  <c:v>745</c:v>
                </c:pt>
                <c:pt idx="381">
                  <c:v>1323</c:v>
                </c:pt>
                <c:pt idx="382">
                  <c:v>849</c:v>
                </c:pt>
                <c:pt idx="383">
                  <c:v>1469</c:v>
                </c:pt>
                <c:pt idx="384">
                  <c:v>721</c:v>
                </c:pt>
                <c:pt idx="385">
                  <c:v>2360</c:v>
                </c:pt>
                <c:pt idx="386">
                  <c:v>1582</c:v>
                </c:pt>
                <c:pt idx="387">
                  <c:v>1076</c:v>
                </c:pt>
                <c:pt idx="388">
                  <c:v>1132</c:v>
                </c:pt>
                <c:pt idx="389">
                  <c:v>992</c:v>
                </c:pt>
                <c:pt idx="390">
                  <c:v>2520</c:v>
                </c:pt>
                <c:pt idx="391">
                  <c:v>1233</c:v>
                </c:pt>
                <c:pt idx="392">
                  <c:v>711</c:v>
                </c:pt>
                <c:pt idx="393">
                  <c:v>2825</c:v>
                </c:pt>
                <c:pt idx="394">
                  <c:v>1210</c:v>
                </c:pt>
                <c:pt idx="395">
                  <c:v>1119</c:v>
                </c:pt>
                <c:pt idx="396">
                  <c:v>1024</c:v>
                </c:pt>
                <c:pt idx="397">
                  <c:v>716</c:v>
                </c:pt>
                <c:pt idx="398">
                  <c:v>1354</c:v>
                </c:pt>
                <c:pt idx="399">
                  <c:v>813</c:v>
                </c:pt>
                <c:pt idx="400">
                  <c:v>1238</c:v>
                </c:pt>
                <c:pt idx="401">
                  <c:v>1732</c:v>
                </c:pt>
                <c:pt idx="402">
                  <c:v>2233</c:v>
                </c:pt>
                <c:pt idx="403">
                  <c:v>1308</c:v>
                </c:pt>
                <c:pt idx="404">
                  <c:v>227</c:v>
                </c:pt>
                <c:pt idx="405">
                  <c:v>938</c:v>
                </c:pt>
                <c:pt idx="406">
                  <c:v>1347</c:v>
                </c:pt>
                <c:pt idx="407">
                  <c:v>2216</c:v>
                </c:pt>
                <c:pt idx="408">
                  <c:v>533</c:v>
                </c:pt>
                <c:pt idx="409">
                  <c:v>2719</c:v>
                </c:pt>
                <c:pt idx="410">
                  <c:v>468</c:v>
                </c:pt>
                <c:pt idx="411">
                  <c:v>1475</c:v>
                </c:pt>
                <c:pt idx="412">
                  <c:v>1652</c:v>
                </c:pt>
                <c:pt idx="413">
                  <c:v>1794</c:v>
                </c:pt>
                <c:pt idx="414">
                  <c:v>3106</c:v>
                </c:pt>
                <c:pt idx="415">
                  <c:v>2501</c:v>
                </c:pt>
                <c:pt idx="416">
                  <c:v>431</c:v>
                </c:pt>
                <c:pt idx="417">
                  <c:v>974</c:v>
                </c:pt>
                <c:pt idx="418">
                  <c:v>1338</c:v>
                </c:pt>
                <c:pt idx="419">
                  <c:v>2359</c:v>
                </c:pt>
                <c:pt idx="420">
                  <c:v>848</c:v>
                </c:pt>
                <c:pt idx="421">
                  <c:v>537</c:v>
                </c:pt>
                <c:pt idx="422">
                  <c:v>1230</c:v>
                </c:pt>
                <c:pt idx="423">
                  <c:v>748</c:v>
                </c:pt>
                <c:pt idx="424">
                  <c:v>2186</c:v>
                </c:pt>
                <c:pt idx="425">
                  <c:v>1562</c:v>
                </c:pt>
                <c:pt idx="426">
                  <c:v>1400</c:v>
                </c:pt>
                <c:pt idx="427">
                  <c:v>13</c:v>
                </c:pt>
                <c:pt idx="428">
                  <c:v>1631</c:v>
                </c:pt>
                <c:pt idx="429">
                  <c:v>713</c:v>
                </c:pt>
                <c:pt idx="430">
                  <c:v>1695</c:v>
                </c:pt>
                <c:pt idx="431">
                  <c:v>2063</c:v>
                </c:pt>
                <c:pt idx="432">
                  <c:v>766</c:v>
                </c:pt>
                <c:pt idx="433">
                  <c:v>834</c:v>
                </c:pt>
                <c:pt idx="434">
                  <c:v>1362</c:v>
                </c:pt>
                <c:pt idx="435">
                  <c:v>1134</c:v>
                </c:pt>
                <c:pt idx="436">
                  <c:v>166</c:v>
                </c:pt>
                <c:pt idx="437">
                  <c:v>1864</c:v>
                </c:pt>
                <c:pt idx="438">
                  <c:v>1537</c:v>
                </c:pt>
                <c:pt idx="439">
                  <c:v>1873</c:v>
                </c:pt>
                <c:pt idx="440">
                  <c:v>2953</c:v>
                </c:pt>
                <c:pt idx="441">
                  <c:v>1781</c:v>
                </c:pt>
                <c:pt idx="442">
                  <c:v>1754</c:v>
                </c:pt>
                <c:pt idx="443">
                  <c:v>1031</c:v>
                </c:pt>
                <c:pt idx="444">
                  <c:v>1041</c:v>
                </c:pt>
                <c:pt idx="445">
                  <c:v>1381</c:v>
                </c:pt>
                <c:pt idx="446">
                  <c:v>3064</c:v>
                </c:pt>
                <c:pt idx="447">
                  <c:v>1939</c:v>
                </c:pt>
                <c:pt idx="448">
                  <c:v>259</c:v>
                </c:pt>
                <c:pt idx="449">
                  <c:v>480</c:v>
                </c:pt>
                <c:pt idx="450">
                  <c:v>877</c:v>
                </c:pt>
                <c:pt idx="451">
                  <c:v>402</c:v>
                </c:pt>
                <c:pt idx="452">
                  <c:v>2183</c:v>
                </c:pt>
                <c:pt idx="453">
                  <c:v>1739</c:v>
                </c:pt>
                <c:pt idx="454">
                  <c:v>2117</c:v>
                </c:pt>
                <c:pt idx="455">
                  <c:v>712</c:v>
                </c:pt>
                <c:pt idx="456">
                  <c:v>1278</c:v>
                </c:pt>
                <c:pt idx="457">
                  <c:v>893</c:v>
                </c:pt>
                <c:pt idx="458">
                  <c:v>1695</c:v>
                </c:pt>
                <c:pt idx="459">
                  <c:v>1217</c:v>
                </c:pt>
                <c:pt idx="460">
                  <c:v>1911</c:v>
                </c:pt>
                <c:pt idx="461">
                  <c:v>516</c:v>
                </c:pt>
                <c:pt idx="462">
                  <c:v>1118</c:v>
                </c:pt>
                <c:pt idx="463">
                  <c:v>2675</c:v>
                </c:pt>
                <c:pt idx="464">
                  <c:v>2128</c:v>
                </c:pt>
                <c:pt idx="465">
                  <c:v>1483</c:v>
                </c:pt>
                <c:pt idx="466">
                  <c:v>1592</c:v>
                </c:pt>
                <c:pt idx="467">
                  <c:v>858</c:v>
                </c:pt>
                <c:pt idx="468">
                  <c:v>2114</c:v>
                </c:pt>
                <c:pt idx="469">
                  <c:v>1081</c:v>
                </c:pt>
                <c:pt idx="470">
                  <c:v>155</c:v>
                </c:pt>
                <c:pt idx="471">
                  <c:v>930</c:v>
                </c:pt>
                <c:pt idx="472">
                  <c:v>787</c:v>
                </c:pt>
                <c:pt idx="473">
                  <c:v>1826</c:v>
                </c:pt>
                <c:pt idx="474">
                  <c:v>1400</c:v>
                </c:pt>
                <c:pt idx="475">
                  <c:v>1749</c:v>
                </c:pt>
                <c:pt idx="476">
                  <c:v>1256</c:v>
                </c:pt>
                <c:pt idx="477">
                  <c:v>962</c:v>
                </c:pt>
                <c:pt idx="478">
                  <c:v>2084</c:v>
                </c:pt>
                <c:pt idx="479">
                  <c:v>1623</c:v>
                </c:pt>
                <c:pt idx="480">
                  <c:v>1033</c:v>
                </c:pt>
                <c:pt idx="481">
                  <c:v>1608</c:v>
                </c:pt>
                <c:pt idx="482">
                  <c:v>496</c:v>
                </c:pt>
                <c:pt idx="483">
                  <c:v>1011</c:v>
                </c:pt>
                <c:pt idx="484">
                  <c:v>3604</c:v>
                </c:pt>
                <c:pt idx="485">
                  <c:v>551</c:v>
                </c:pt>
                <c:pt idx="486">
                  <c:v>1565</c:v>
                </c:pt>
                <c:pt idx="487">
                  <c:v>1299</c:v>
                </c:pt>
                <c:pt idx="488">
                  <c:v>862</c:v>
                </c:pt>
                <c:pt idx="489">
                  <c:v>3128</c:v>
                </c:pt>
                <c:pt idx="490">
                  <c:v>711</c:v>
                </c:pt>
                <c:pt idx="491">
                  <c:v>2367</c:v>
                </c:pt>
                <c:pt idx="492">
                  <c:v>110</c:v>
                </c:pt>
                <c:pt idx="493">
                  <c:v>805</c:v>
                </c:pt>
                <c:pt idx="494">
                  <c:v>1257</c:v>
                </c:pt>
                <c:pt idx="495">
                  <c:v>557</c:v>
                </c:pt>
                <c:pt idx="496">
                  <c:v>1083</c:v>
                </c:pt>
                <c:pt idx="497">
                  <c:v>1817</c:v>
                </c:pt>
                <c:pt idx="498">
                  <c:v>1179</c:v>
                </c:pt>
                <c:pt idx="499">
                  <c:v>720</c:v>
                </c:pt>
                <c:pt idx="500">
                  <c:v>1148</c:v>
                </c:pt>
                <c:pt idx="501">
                  <c:v>1081</c:v>
                </c:pt>
                <c:pt idx="502">
                  <c:v>2087</c:v>
                </c:pt>
                <c:pt idx="503">
                  <c:v>1298</c:v>
                </c:pt>
                <c:pt idx="504">
                  <c:v>1395</c:v>
                </c:pt>
                <c:pt idx="505">
                  <c:v>2311</c:v>
                </c:pt>
                <c:pt idx="506">
                  <c:v>1254</c:v>
                </c:pt>
                <c:pt idx="507">
                  <c:v>1878</c:v>
                </c:pt>
                <c:pt idx="508">
                  <c:v>1527</c:v>
                </c:pt>
                <c:pt idx="509">
                  <c:v>573</c:v>
                </c:pt>
                <c:pt idx="510">
                  <c:v>1615</c:v>
                </c:pt>
                <c:pt idx="511">
                  <c:v>803</c:v>
                </c:pt>
                <c:pt idx="512">
                  <c:v>413</c:v>
                </c:pt>
                <c:pt idx="513">
                  <c:v>798</c:v>
                </c:pt>
                <c:pt idx="514">
                  <c:v>1069</c:v>
                </c:pt>
                <c:pt idx="515">
                  <c:v>903</c:v>
                </c:pt>
                <c:pt idx="516">
                  <c:v>1636</c:v>
                </c:pt>
                <c:pt idx="517">
                  <c:v>2093</c:v>
                </c:pt>
                <c:pt idx="518">
                  <c:v>2219</c:v>
                </c:pt>
                <c:pt idx="519">
                  <c:v>1762</c:v>
                </c:pt>
                <c:pt idx="520">
                  <c:v>3025</c:v>
                </c:pt>
                <c:pt idx="521">
                  <c:v>2266</c:v>
                </c:pt>
                <c:pt idx="522">
                  <c:v>1150</c:v>
                </c:pt>
                <c:pt idx="523">
                  <c:v>522</c:v>
                </c:pt>
                <c:pt idx="524">
                  <c:v>2262</c:v>
                </c:pt>
                <c:pt idx="525">
                  <c:v>2015</c:v>
                </c:pt>
                <c:pt idx="526">
                  <c:v>1067</c:v>
                </c:pt>
                <c:pt idx="527">
                  <c:v>799</c:v>
                </c:pt>
                <c:pt idx="528">
                  <c:v>1375</c:v>
                </c:pt>
                <c:pt idx="529">
                  <c:v>971</c:v>
                </c:pt>
                <c:pt idx="530">
                  <c:v>1538</c:v>
                </c:pt>
                <c:pt idx="531">
                  <c:v>622</c:v>
                </c:pt>
                <c:pt idx="532">
                  <c:v>2489</c:v>
                </c:pt>
                <c:pt idx="533">
                  <c:v>722</c:v>
                </c:pt>
                <c:pt idx="534">
                  <c:v>842</c:v>
                </c:pt>
                <c:pt idx="535">
                  <c:v>925</c:v>
                </c:pt>
                <c:pt idx="536">
                  <c:v>1031</c:v>
                </c:pt>
                <c:pt idx="537">
                  <c:v>1413</c:v>
                </c:pt>
                <c:pt idx="538">
                  <c:v>2230</c:v>
                </c:pt>
                <c:pt idx="539">
                  <c:v>1466</c:v>
                </c:pt>
                <c:pt idx="540">
                  <c:v>2625</c:v>
                </c:pt>
                <c:pt idx="541">
                  <c:v>1888</c:v>
                </c:pt>
                <c:pt idx="542">
                  <c:v>1614</c:v>
                </c:pt>
                <c:pt idx="543">
                  <c:v>647</c:v>
                </c:pt>
                <c:pt idx="544">
                  <c:v>694</c:v>
                </c:pt>
                <c:pt idx="545">
                  <c:v>1936</c:v>
                </c:pt>
                <c:pt idx="546">
                  <c:v>591</c:v>
                </c:pt>
                <c:pt idx="547">
                  <c:v>2378</c:v>
                </c:pt>
                <c:pt idx="548">
                  <c:v>1841</c:v>
                </c:pt>
                <c:pt idx="549">
                  <c:v>2467</c:v>
                </c:pt>
                <c:pt idx="550">
                  <c:v>1933</c:v>
                </c:pt>
                <c:pt idx="551">
                  <c:v>971</c:v>
                </c:pt>
                <c:pt idx="552">
                  <c:v>1919</c:v>
                </c:pt>
                <c:pt idx="553">
                  <c:v>1505</c:v>
                </c:pt>
                <c:pt idx="554">
                  <c:v>1089</c:v>
                </c:pt>
                <c:pt idx="555">
                  <c:v>2777</c:v>
                </c:pt>
                <c:pt idx="556">
                  <c:v>1211</c:v>
                </c:pt>
                <c:pt idx="557">
                  <c:v>2150</c:v>
                </c:pt>
                <c:pt idx="558">
                  <c:v>1264</c:v>
                </c:pt>
                <c:pt idx="559">
                  <c:v>818</c:v>
                </c:pt>
                <c:pt idx="560">
                  <c:v>87</c:v>
                </c:pt>
                <c:pt idx="561">
                  <c:v>1343</c:v>
                </c:pt>
                <c:pt idx="562">
                  <c:v>900</c:v>
                </c:pt>
                <c:pt idx="563">
                  <c:v>35</c:v>
                </c:pt>
                <c:pt idx="564">
                  <c:v>1271</c:v>
                </c:pt>
                <c:pt idx="565">
                  <c:v>1877</c:v>
                </c:pt>
                <c:pt idx="566">
                  <c:v>613</c:v>
                </c:pt>
                <c:pt idx="567">
                  <c:v>120</c:v>
                </c:pt>
                <c:pt idx="568">
                  <c:v>825</c:v>
                </c:pt>
                <c:pt idx="569">
                  <c:v>650</c:v>
                </c:pt>
                <c:pt idx="570">
                  <c:v>1083</c:v>
                </c:pt>
                <c:pt idx="571">
                  <c:v>1536</c:v>
                </c:pt>
                <c:pt idx="572">
                  <c:v>1019</c:v>
                </c:pt>
                <c:pt idx="573">
                  <c:v>902</c:v>
                </c:pt>
                <c:pt idx="574">
                  <c:v>860</c:v>
                </c:pt>
                <c:pt idx="575">
                  <c:v>548</c:v>
                </c:pt>
                <c:pt idx="576">
                  <c:v>1218</c:v>
                </c:pt>
                <c:pt idx="577">
                  <c:v>865</c:v>
                </c:pt>
                <c:pt idx="578">
                  <c:v>1000</c:v>
                </c:pt>
                <c:pt idx="579">
                  <c:v>2209</c:v>
                </c:pt>
                <c:pt idx="580">
                  <c:v>2032</c:v>
                </c:pt>
                <c:pt idx="581">
                  <c:v>1933</c:v>
                </c:pt>
                <c:pt idx="582">
                  <c:v>15</c:v>
                </c:pt>
                <c:pt idx="583">
                  <c:v>1475</c:v>
                </c:pt>
                <c:pt idx="584">
                  <c:v>2196</c:v>
                </c:pt>
                <c:pt idx="585">
                  <c:v>2118</c:v>
                </c:pt>
                <c:pt idx="586">
                  <c:v>1244</c:v>
                </c:pt>
                <c:pt idx="587">
                  <c:v>793</c:v>
                </c:pt>
                <c:pt idx="588">
                  <c:v>1270</c:v>
                </c:pt>
                <c:pt idx="589">
                  <c:v>1094</c:v>
                </c:pt>
                <c:pt idx="590">
                  <c:v>1225</c:v>
                </c:pt>
                <c:pt idx="591">
                  <c:v>830</c:v>
                </c:pt>
                <c:pt idx="592">
                  <c:v>1427</c:v>
                </c:pt>
                <c:pt idx="593">
                  <c:v>1419</c:v>
                </c:pt>
                <c:pt idx="594">
                  <c:v>1324</c:v>
                </c:pt>
                <c:pt idx="595">
                  <c:v>2135</c:v>
                </c:pt>
                <c:pt idx="596">
                  <c:v>784</c:v>
                </c:pt>
                <c:pt idx="597">
                  <c:v>1641</c:v>
                </c:pt>
                <c:pt idx="598">
                  <c:v>538</c:v>
                </c:pt>
                <c:pt idx="599">
                  <c:v>1946</c:v>
                </c:pt>
                <c:pt idx="600">
                  <c:v>2412</c:v>
                </c:pt>
                <c:pt idx="601">
                  <c:v>1680</c:v>
                </c:pt>
                <c:pt idx="602">
                  <c:v>446</c:v>
                </c:pt>
                <c:pt idx="603">
                  <c:v>759</c:v>
                </c:pt>
                <c:pt idx="604">
                  <c:v>1</c:v>
                </c:pt>
                <c:pt idx="605">
                  <c:v>3</c:v>
                </c:pt>
                <c:pt idx="606">
                  <c:v>11</c:v>
                </c:pt>
                <c:pt idx="607">
                  <c:v>2074</c:v>
                </c:pt>
                <c:pt idx="608">
                  <c:v>757</c:v>
                </c:pt>
                <c:pt idx="609">
                  <c:v>1551</c:v>
                </c:pt>
                <c:pt idx="610">
                  <c:v>1301</c:v>
                </c:pt>
                <c:pt idx="611">
                  <c:v>2207</c:v>
                </c:pt>
                <c:pt idx="612">
                  <c:v>1342</c:v>
                </c:pt>
                <c:pt idx="613">
                  <c:v>159</c:v>
                </c:pt>
                <c:pt idx="614">
                  <c:v>1875</c:v>
                </c:pt>
                <c:pt idx="615">
                  <c:v>774</c:v>
                </c:pt>
                <c:pt idx="616">
                  <c:v>800</c:v>
                </c:pt>
                <c:pt idx="617">
                  <c:v>443</c:v>
                </c:pt>
                <c:pt idx="618">
                  <c:v>2093</c:v>
                </c:pt>
                <c:pt idx="619">
                  <c:v>26</c:v>
                </c:pt>
                <c:pt idx="620">
                  <c:v>487</c:v>
                </c:pt>
                <c:pt idx="621">
                  <c:v>993</c:v>
                </c:pt>
                <c:pt idx="622">
                  <c:v>850</c:v>
                </c:pt>
                <c:pt idx="623">
                  <c:v>478</c:v>
                </c:pt>
                <c:pt idx="624">
                  <c:v>898</c:v>
                </c:pt>
                <c:pt idx="625">
                  <c:v>1046</c:v>
                </c:pt>
                <c:pt idx="626">
                  <c:v>2215</c:v>
                </c:pt>
                <c:pt idx="627">
                  <c:v>770</c:v>
                </c:pt>
                <c:pt idx="628">
                  <c:v>39</c:v>
                </c:pt>
                <c:pt idx="629">
                  <c:v>3566</c:v>
                </c:pt>
                <c:pt idx="630">
                  <c:v>522</c:v>
                </c:pt>
                <c:pt idx="631">
                  <c:v>1571</c:v>
                </c:pt>
                <c:pt idx="632">
                  <c:v>998</c:v>
                </c:pt>
                <c:pt idx="633">
                  <c:v>817</c:v>
                </c:pt>
                <c:pt idx="634">
                  <c:v>1472</c:v>
                </c:pt>
                <c:pt idx="635">
                  <c:v>861</c:v>
                </c:pt>
                <c:pt idx="636">
                  <c:v>1519</c:v>
                </c:pt>
                <c:pt idx="637">
                  <c:v>761</c:v>
                </c:pt>
                <c:pt idx="638">
                  <c:v>1689</c:v>
                </c:pt>
                <c:pt idx="639">
                  <c:v>732</c:v>
                </c:pt>
                <c:pt idx="640">
                  <c:v>1768</c:v>
                </c:pt>
                <c:pt idx="641">
                  <c:v>1073</c:v>
                </c:pt>
                <c:pt idx="642">
                  <c:v>0</c:v>
                </c:pt>
                <c:pt idx="643">
                  <c:v>1325</c:v>
                </c:pt>
                <c:pt idx="644">
                  <c:v>1975</c:v>
                </c:pt>
                <c:pt idx="645">
                  <c:v>2399</c:v>
                </c:pt>
                <c:pt idx="646">
                  <c:v>477</c:v>
                </c:pt>
                <c:pt idx="647">
                  <c:v>882</c:v>
                </c:pt>
                <c:pt idx="648">
                  <c:v>1544</c:v>
                </c:pt>
                <c:pt idx="649">
                  <c:v>1394</c:v>
                </c:pt>
                <c:pt idx="650">
                  <c:v>909</c:v>
                </c:pt>
                <c:pt idx="651">
                  <c:v>747</c:v>
                </c:pt>
                <c:pt idx="652">
                  <c:v>871</c:v>
                </c:pt>
                <c:pt idx="653">
                  <c:v>2104</c:v>
                </c:pt>
                <c:pt idx="654">
                  <c:v>859</c:v>
                </c:pt>
                <c:pt idx="655">
                  <c:v>1089</c:v>
                </c:pt>
                <c:pt idx="656">
                  <c:v>6</c:v>
                </c:pt>
                <c:pt idx="657">
                  <c:v>1179</c:v>
                </c:pt>
                <c:pt idx="658">
                  <c:v>1116</c:v>
                </c:pt>
                <c:pt idx="659">
                  <c:v>3717</c:v>
                </c:pt>
                <c:pt idx="660">
                  <c:v>1648</c:v>
                </c:pt>
                <c:pt idx="661">
                  <c:v>422</c:v>
                </c:pt>
                <c:pt idx="662">
                  <c:v>690</c:v>
                </c:pt>
                <c:pt idx="663">
                  <c:v>1175</c:v>
                </c:pt>
                <c:pt idx="664">
                  <c:v>1537</c:v>
                </c:pt>
                <c:pt idx="665">
                  <c:v>312</c:v>
                </c:pt>
                <c:pt idx="666">
                  <c:v>1520</c:v>
                </c:pt>
                <c:pt idx="667">
                  <c:v>1</c:v>
                </c:pt>
                <c:pt idx="668">
                  <c:v>1107</c:v>
                </c:pt>
                <c:pt idx="669">
                  <c:v>539</c:v>
                </c:pt>
                <c:pt idx="670">
                  <c:v>914</c:v>
                </c:pt>
                <c:pt idx="671">
                  <c:v>2353</c:v>
                </c:pt>
                <c:pt idx="672">
                  <c:v>899</c:v>
                </c:pt>
                <c:pt idx="673">
                  <c:v>3266</c:v>
                </c:pt>
                <c:pt idx="674">
                  <c:v>613</c:v>
                </c:pt>
                <c:pt idx="675">
                  <c:v>1781</c:v>
                </c:pt>
                <c:pt idx="676">
                  <c:v>1675</c:v>
                </c:pt>
                <c:pt idx="677">
                  <c:v>556</c:v>
                </c:pt>
                <c:pt idx="678">
                  <c:v>2748</c:v>
                </c:pt>
                <c:pt idx="679">
                  <c:v>4041</c:v>
                </c:pt>
                <c:pt idx="680">
                  <c:v>1578</c:v>
                </c:pt>
                <c:pt idx="681">
                  <c:v>201</c:v>
                </c:pt>
                <c:pt idx="682">
                  <c:v>1008</c:v>
                </c:pt>
                <c:pt idx="683">
                  <c:v>957</c:v>
                </c:pt>
                <c:pt idx="684">
                  <c:v>1527</c:v>
                </c:pt>
                <c:pt idx="685">
                  <c:v>695</c:v>
                </c:pt>
                <c:pt idx="686">
                  <c:v>1450</c:v>
                </c:pt>
                <c:pt idx="687">
                  <c:v>1269</c:v>
                </c:pt>
                <c:pt idx="688">
                  <c:v>1210</c:v>
                </c:pt>
                <c:pt idx="689">
                  <c:v>1087</c:v>
                </c:pt>
                <c:pt idx="690">
                  <c:v>1005</c:v>
                </c:pt>
                <c:pt idx="691">
                  <c:v>2003</c:v>
                </c:pt>
                <c:pt idx="692">
                  <c:v>1380</c:v>
                </c:pt>
                <c:pt idx="693">
                  <c:v>1346</c:v>
                </c:pt>
                <c:pt idx="694">
                  <c:v>98</c:v>
                </c:pt>
                <c:pt idx="695">
                  <c:v>2512</c:v>
                </c:pt>
                <c:pt idx="696">
                  <c:v>1632</c:v>
                </c:pt>
                <c:pt idx="697">
                  <c:v>914</c:v>
                </c:pt>
                <c:pt idx="698">
                  <c:v>2554</c:v>
                </c:pt>
                <c:pt idx="699">
                  <c:v>1904</c:v>
                </c:pt>
                <c:pt idx="700">
                  <c:v>1352</c:v>
                </c:pt>
                <c:pt idx="701">
                  <c:v>2171</c:v>
                </c:pt>
                <c:pt idx="702">
                  <c:v>1567</c:v>
                </c:pt>
                <c:pt idx="703">
                  <c:v>226</c:v>
                </c:pt>
                <c:pt idx="704">
                  <c:v>740</c:v>
                </c:pt>
                <c:pt idx="705">
                  <c:v>800</c:v>
                </c:pt>
                <c:pt idx="706">
                  <c:v>1350</c:v>
                </c:pt>
                <c:pt idx="707">
                  <c:v>2400</c:v>
                </c:pt>
                <c:pt idx="708">
                  <c:v>2795</c:v>
                </c:pt>
                <c:pt idx="709">
                  <c:v>1156</c:v>
                </c:pt>
                <c:pt idx="710">
                  <c:v>1181</c:v>
                </c:pt>
                <c:pt idx="711">
                  <c:v>1709</c:v>
                </c:pt>
                <c:pt idx="712">
                  <c:v>1167</c:v>
                </c:pt>
                <c:pt idx="713">
                  <c:v>1247</c:v>
                </c:pt>
                <c:pt idx="714">
                  <c:v>2784</c:v>
                </c:pt>
                <c:pt idx="715">
                  <c:v>916</c:v>
                </c:pt>
                <c:pt idx="716">
                  <c:v>2724</c:v>
                </c:pt>
                <c:pt idx="717">
                  <c:v>249</c:v>
                </c:pt>
                <c:pt idx="718">
                  <c:v>1626</c:v>
                </c:pt>
                <c:pt idx="719">
                  <c:v>1121</c:v>
                </c:pt>
                <c:pt idx="720">
                  <c:v>181</c:v>
                </c:pt>
                <c:pt idx="721">
                  <c:v>1800</c:v>
                </c:pt>
                <c:pt idx="722">
                  <c:v>1028</c:v>
                </c:pt>
                <c:pt idx="723">
                  <c:v>777</c:v>
                </c:pt>
                <c:pt idx="724">
                  <c:v>3409</c:v>
                </c:pt>
                <c:pt idx="725">
                  <c:v>1269</c:v>
                </c:pt>
                <c:pt idx="726">
                  <c:v>629</c:v>
                </c:pt>
                <c:pt idx="727">
                  <c:v>1723</c:v>
                </c:pt>
                <c:pt idx="728">
                  <c:v>1680</c:v>
                </c:pt>
                <c:pt idx="729">
                  <c:v>954</c:v>
                </c:pt>
                <c:pt idx="730">
                  <c:v>936</c:v>
                </c:pt>
                <c:pt idx="731">
                  <c:v>1369</c:v>
                </c:pt>
                <c:pt idx="732">
                  <c:v>2529</c:v>
                </c:pt>
                <c:pt idx="733">
                  <c:v>3308</c:v>
                </c:pt>
                <c:pt idx="734">
                  <c:v>546</c:v>
                </c:pt>
                <c:pt idx="735">
                  <c:v>1175</c:v>
                </c:pt>
                <c:pt idx="736">
                  <c:v>1051</c:v>
                </c:pt>
                <c:pt idx="737">
                  <c:v>1787</c:v>
                </c:pt>
                <c:pt idx="738">
                  <c:v>1833</c:v>
                </c:pt>
                <c:pt idx="739">
                  <c:v>1114</c:v>
                </c:pt>
                <c:pt idx="740">
                  <c:v>1165</c:v>
                </c:pt>
                <c:pt idx="741">
                  <c:v>998</c:v>
                </c:pt>
                <c:pt idx="742">
                  <c:v>1604</c:v>
                </c:pt>
              </c:numCache>
            </c:numRef>
          </c:xVal>
          <c:yVal>
            <c:numRef>
              <c:f>'Real Time Formula'!$L$2:$L$944</c:f>
              <c:numCache>
                <c:formatCode>General</c:formatCode>
                <c:ptCount val="943"/>
                <c:pt idx="0">
                  <c:v>1844.07051615306</c:v>
                </c:pt>
                <c:pt idx="1">
                  <c:v>972.062736501477</c:v>
                </c:pt>
                <c:pt idx="2">
                  <c:v>1527.57076987408</c:v>
                </c:pt>
                <c:pt idx="4">
                  <c:v>2711.2253846538</c:v>
                </c:pt>
                <c:pt idx="5">
                  <c:v>593.398658903669</c:v>
                </c:pt>
                <c:pt idx="6">
                  <c:v>8.03965244963296</c:v>
                </c:pt>
                <c:pt idx="7">
                  <c:v>1852.76081459326</c:v>
                </c:pt>
                <c:pt idx="8">
                  <c:v>1228.25526674945</c:v>
                </c:pt>
                <c:pt idx="9">
                  <c:v>1443.76918502743</c:v>
                </c:pt>
                <c:pt idx="10">
                  <c:v>2576.81606371064</c:v>
                </c:pt>
                <c:pt idx="11">
                  <c:v>540.524328626736</c:v>
                </c:pt>
                <c:pt idx="12">
                  <c:v>671.594837365127</c:v>
                </c:pt>
                <c:pt idx="13">
                  <c:v>348.872247552738</c:v>
                </c:pt>
                <c:pt idx="14">
                  <c:v>474.045735766428</c:v>
                </c:pt>
                <c:pt idx="15">
                  <c:v>757.541894755528</c:v>
                </c:pt>
                <c:pt idx="16">
                  <c:v>777.634721950392</c:v>
                </c:pt>
                <c:pt idx="17">
                  <c:v>811.674785981149</c:v>
                </c:pt>
                <c:pt idx="18">
                  <c:v>1107.50132213907</c:v>
                </c:pt>
                <c:pt idx="19">
                  <c:v>1702.87833966728</c:v>
                </c:pt>
                <c:pt idx="20">
                  <c:v>1301.7427442887</c:v>
                </c:pt>
                <c:pt idx="21">
                  <c:v>463.921645266897</c:v>
                </c:pt>
                <c:pt idx="22">
                  <c:v>789.075709266752</c:v>
                </c:pt>
                <c:pt idx="23">
                  <c:v>1650.15210288087</c:v>
                </c:pt>
                <c:pt idx="24">
                  <c:v>2609.41757033826</c:v>
                </c:pt>
                <c:pt idx="25">
                  <c:v>1050.51401179806</c:v>
                </c:pt>
                <c:pt idx="26">
                  <c:v>1629.4933277997</c:v>
                </c:pt>
                <c:pt idx="27">
                  <c:v>2364.1245112676</c:v>
                </c:pt>
                <c:pt idx="28">
                  <c:v>24.4448896482527</c:v>
                </c:pt>
                <c:pt idx="29">
                  <c:v>783.240001142866</c:v>
                </c:pt>
                <c:pt idx="30">
                  <c:v>1234.96478707815</c:v>
                </c:pt>
                <c:pt idx="31">
                  <c:v>875.398632007379</c:v>
                </c:pt>
                <c:pt idx="32">
                  <c:v>1011.79121986557</c:v>
                </c:pt>
                <c:pt idx="33">
                  <c:v>566.211714827911</c:v>
                </c:pt>
                <c:pt idx="34">
                  <c:v>1178.97259214546</c:v>
                </c:pt>
                <c:pt idx="35">
                  <c:v>1881.2711845798</c:v>
                </c:pt>
                <c:pt idx="36">
                  <c:v>895.41969652108</c:v>
                </c:pt>
                <c:pt idx="37">
                  <c:v>1711.79206595946</c:v>
                </c:pt>
                <c:pt idx="38">
                  <c:v>1826.23266691075</c:v>
                </c:pt>
                <c:pt idx="39">
                  <c:v>2135.97519666278</c:v>
                </c:pt>
                <c:pt idx="40">
                  <c:v>1037.19169718028</c:v>
                </c:pt>
                <c:pt idx="41">
                  <c:v>2481.68218216549</c:v>
                </c:pt>
                <c:pt idx="42">
                  <c:v>1635.67070545976</c:v>
                </c:pt>
                <c:pt idx="43">
                  <c:v>625.880350750431</c:v>
                </c:pt>
                <c:pt idx="44">
                  <c:v>830.727417221877</c:v>
                </c:pt>
                <c:pt idx="45">
                  <c:v>528.149279637185</c:v>
                </c:pt>
                <c:pt idx="46">
                  <c:v>1013.67765674508</c:v>
                </c:pt>
                <c:pt idx="47">
                  <c:v>1230.12649252089</c:v>
                </c:pt>
                <c:pt idx="48">
                  <c:v>849.21546435787</c:v>
                </c:pt>
                <c:pt idx="49">
                  <c:v>2614.88736818735</c:v>
                </c:pt>
                <c:pt idx="50">
                  <c:v>875.409325833833</c:v>
                </c:pt>
                <c:pt idx="51">
                  <c:v>1430.40564286733</c:v>
                </c:pt>
                <c:pt idx="52">
                  <c:v>813.16919588715</c:v>
                </c:pt>
                <c:pt idx="53">
                  <c:v>360.930842354942</c:v>
                </c:pt>
                <c:pt idx="54">
                  <c:v>2452.64412065159</c:v>
                </c:pt>
                <c:pt idx="55">
                  <c:v>1220.76894023803</c:v>
                </c:pt>
                <c:pt idx="56">
                  <c:v>652.522895836636</c:v>
                </c:pt>
                <c:pt idx="57">
                  <c:v>333.559037552135</c:v>
                </c:pt>
                <c:pt idx="58">
                  <c:v>1138.44553369981</c:v>
                </c:pt>
                <c:pt idx="59">
                  <c:v>1306.14963253507</c:v>
                </c:pt>
                <c:pt idx="60">
                  <c:v>2114.5492443409</c:v>
                </c:pt>
                <c:pt idx="61">
                  <c:v>547.398945783803</c:v>
                </c:pt>
                <c:pt idx="62">
                  <c:v>1365.5810857683</c:v>
                </c:pt>
                <c:pt idx="63">
                  <c:v>1689.8419483435</c:v>
                </c:pt>
                <c:pt idx="64">
                  <c:v>14.8739139161088</c:v>
                </c:pt>
                <c:pt idx="65">
                  <c:v>835.531582564614</c:v>
                </c:pt>
                <c:pt idx="66">
                  <c:v>128.161009378729</c:v>
                </c:pt>
                <c:pt idx="67">
                  <c:v>1733.60299484425</c:v>
                </c:pt>
                <c:pt idx="68">
                  <c:v>2777.93362993951</c:v>
                </c:pt>
                <c:pt idx="69">
                  <c:v>1080.75307252803</c:v>
                </c:pt>
                <c:pt idx="70">
                  <c:v>1559.77126288329</c:v>
                </c:pt>
                <c:pt idx="71">
                  <c:v>640.76511562562</c:v>
                </c:pt>
                <c:pt idx="72">
                  <c:v>800.219459708417</c:v>
                </c:pt>
                <c:pt idx="73">
                  <c:v>1084.06042380687</c:v>
                </c:pt>
                <c:pt idx="74">
                  <c:v>414.863510643221</c:v>
                </c:pt>
                <c:pt idx="75">
                  <c:v>2269.4561369876</c:v>
                </c:pt>
                <c:pt idx="76">
                  <c:v>1185.86883595118</c:v>
                </c:pt>
                <c:pt idx="77">
                  <c:v>1189.87457227124</c:v>
                </c:pt>
                <c:pt idx="78">
                  <c:v>970.635829876084</c:v>
                </c:pt>
                <c:pt idx="79">
                  <c:v>1319.49310319654</c:v>
                </c:pt>
                <c:pt idx="80">
                  <c:v>1355.37544415132</c:v>
                </c:pt>
                <c:pt idx="81">
                  <c:v>88.7613401985027</c:v>
                </c:pt>
                <c:pt idx="82">
                  <c:v>1232.77887159083</c:v>
                </c:pt>
                <c:pt idx="83">
                  <c:v>1187.04058769826</c:v>
                </c:pt>
                <c:pt idx="84">
                  <c:v>1679.68923395332</c:v>
                </c:pt>
                <c:pt idx="85">
                  <c:v>1071.17352007216</c:v>
                </c:pt>
                <c:pt idx="86">
                  <c:v>1471.89466730239</c:v>
                </c:pt>
                <c:pt idx="87">
                  <c:v>1120.13890713526</c:v>
                </c:pt>
                <c:pt idx="88">
                  <c:v>1569.59584669138</c:v>
                </c:pt>
                <c:pt idx="89">
                  <c:v>1111.2215791287</c:v>
                </c:pt>
                <c:pt idx="90">
                  <c:v>1474.56983383332</c:v>
                </c:pt>
                <c:pt idx="91">
                  <c:v>1819.02233863767</c:v>
                </c:pt>
                <c:pt idx="92">
                  <c:v>3269.38435304144</c:v>
                </c:pt>
                <c:pt idx="93">
                  <c:v>980.8932996221</c:v>
                </c:pt>
                <c:pt idx="94">
                  <c:v>2010.98668870597</c:v>
                </c:pt>
                <c:pt idx="95">
                  <c:v>1190.22293106992</c:v>
                </c:pt>
                <c:pt idx="96">
                  <c:v>1432.31335585836</c:v>
                </c:pt>
                <c:pt idx="97">
                  <c:v>678.805696839822</c:v>
                </c:pt>
                <c:pt idx="98">
                  <c:v>1641.00486715853</c:v>
                </c:pt>
                <c:pt idx="99">
                  <c:v>1102.70029767998</c:v>
                </c:pt>
                <c:pt idx="100">
                  <c:v>1825.93565367194</c:v>
                </c:pt>
                <c:pt idx="101">
                  <c:v>759.67793745885</c:v>
                </c:pt>
                <c:pt idx="102">
                  <c:v>2658.27752816617</c:v>
                </c:pt>
                <c:pt idx="103">
                  <c:v>1130.37169210021</c:v>
                </c:pt>
                <c:pt idx="104">
                  <c:v>881.04746364056</c:v>
                </c:pt>
                <c:pt idx="105">
                  <c:v>1590.10644208431</c:v>
                </c:pt>
                <c:pt idx="106">
                  <c:v>714.192533882205</c:v>
                </c:pt>
                <c:pt idx="107">
                  <c:v>1394.02203362788</c:v>
                </c:pt>
                <c:pt idx="108">
                  <c:v>1053.27849185651</c:v>
                </c:pt>
                <c:pt idx="109">
                  <c:v>1346.13693664838</c:v>
                </c:pt>
                <c:pt idx="110">
                  <c:v>1328.78167115995</c:v>
                </c:pt>
                <c:pt idx="111">
                  <c:v>1740.54654182328</c:v>
                </c:pt>
                <c:pt idx="112">
                  <c:v>169.254592208518</c:v>
                </c:pt>
                <c:pt idx="113">
                  <c:v>1525.89797098702</c:v>
                </c:pt>
                <c:pt idx="114">
                  <c:v>507.431063692375</c:v>
                </c:pt>
                <c:pt idx="115">
                  <c:v>703.178101523647</c:v>
                </c:pt>
                <c:pt idx="116">
                  <c:v>1425.48990488498</c:v>
                </c:pt>
                <c:pt idx="117">
                  <c:v>597.27015351903</c:v>
                </c:pt>
                <c:pt idx="118">
                  <c:v>2525.23497031046</c:v>
                </c:pt>
                <c:pt idx="119">
                  <c:v>766.164375081829</c:v>
                </c:pt>
                <c:pt idx="120">
                  <c:v>1663.14374544037</c:v>
                </c:pt>
                <c:pt idx="121">
                  <c:v>2426.13389622116</c:v>
                </c:pt>
                <c:pt idx="122">
                  <c:v>1865.1943771746</c:v>
                </c:pt>
                <c:pt idx="123">
                  <c:v>853.728217102838</c:v>
                </c:pt>
                <c:pt idx="124">
                  <c:v>1353.74099196556</c:v>
                </c:pt>
                <c:pt idx="125">
                  <c:v>1025.34660104061</c:v>
                </c:pt>
                <c:pt idx="126">
                  <c:v>2513.51478514501</c:v>
                </c:pt>
                <c:pt idx="127">
                  <c:v>832.415300412376</c:v>
                </c:pt>
                <c:pt idx="128">
                  <c:v>846.596472994116</c:v>
                </c:pt>
                <c:pt idx="129">
                  <c:v>460.973686180184</c:v>
                </c:pt>
                <c:pt idx="130">
                  <c:v>620.541376127946</c:v>
                </c:pt>
                <c:pt idx="131">
                  <c:v>1191.61818228534</c:v>
                </c:pt>
                <c:pt idx="132">
                  <c:v>686.21272390764</c:v>
                </c:pt>
                <c:pt idx="133">
                  <c:v>820.794999618144</c:v>
                </c:pt>
                <c:pt idx="134">
                  <c:v>1966.26104993444</c:v>
                </c:pt>
                <c:pt idx="135">
                  <c:v>721.01545500005</c:v>
                </c:pt>
                <c:pt idx="136">
                  <c:v>1041.53474221288</c:v>
                </c:pt>
                <c:pt idx="137">
                  <c:v>638.204283829555</c:v>
                </c:pt>
                <c:pt idx="138">
                  <c:v>793.086582960071</c:v>
                </c:pt>
                <c:pt idx="139">
                  <c:v>1740.49012781174</c:v>
                </c:pt>
                <c:pt idx="140">
                  <c:v>862.459340488049</c:v>
                </c:pt>
                <c:pt idx="141">
                  <c:v>697.616685022653</c:v>
                </c:pt>
                <c:pt idx="142">
                  <c:v>1923.01153018491</c:v>
                </c:pt>
                <c:pt idx="143">
                  <c:v>1636.04625002347</c:v>
                </c:pt>
                <c:pt idx="144">
                  <c:v>553.956357038564</c:v>
                </c:pt>
                <c:pt idx="145">
                  <c:v>339.124478473317</c:v>
                </c:pt>
                <c:pt idx="146">
                  <c:v>963.286797193889</c:v>
                </c:pt>
                <c:pt idx="147">
                  <c:v>1138.36088804603</c:v>
                </c:pt>
                <c:pt idx="148">
                  <c:v>1081.26481061762</c:v>
                </c:pt>
                <c:pt idx="149">
                  <c:v>736.834231840431</c:v>
                </c:pt>
                <c:pt idx="150">
                  <c:v>1453.28310208167</c:v>
                </c:pt>
                <c:pt idx="151">
                  <c:v>1828.37945145387</c:v>
                </c:pt>
                <c:pt idx="152">
                  <c:v>412.728142574655</c:v>
                </c:pt>
                <c:pt idx="153">
                  <c:v>1997.21015876312</c:v>
                </c:pt>
                <c:pt idx="154">
                  <c:v>600.715807425738</c:v>
                </c:pt>
                <c:pt idx="155">
                  <c:v>474.56393352037</c:v>
                </c:pt>
                <c:pt idx="156">
                  <c:v>2110.74896013544</c:v>
                </c:pt>
                <c:pt idx="157">
                  <c:v>2184.06053109873</c:v>
                </c:pt>
                <c:pt idx="158">
                  <c:v>1061.29947666399</c:v>
                </c:pt>
                <c:pt idx="159">
                  <c:v>833.071709800926</c:v>
                </c:pt>
                <c:pt idx="160">
                  <c:v>624.980452183722</c:v>
                </c:pt>
                <c:pt idx="161">
                  <c:v>776.400225097781</c:v>
                </c:pt>
                <c:pt idx="162">
                  <c:v>1616.84580454745</c:v>
                </c:pt>
                <c:pt idx="163">
                  <c:v>987.964569881123</c:v>
                </c:pt>
                <c:pt idx="164">
                  <c:v>1531.37311744227</c:v>
                </c:pt>
                <c:pt idx="165">
                  <c:v>1015.48461850555</c:v>
                </c:pt>
                <c:pt idx="166">
                  <c:v>2889.96916751919</c:v>
                </c:pt>
                <c:pt idx="167">
                  <c:v>966.81835806026</c:v>
                </c:pt>
                <c:pt idx="168">
                  <c:v>859.111813356622</c:v>
                </c:pt>
                <c:pt idx="169">
                  <c:v>454.883209585076</c:v>
                </c:pt>
                <c:pt idx="170">
                  <c:v>1416.44554767463</c:v>
                </c:pt>
                <c:pt idx="171">
                  <c:v>1653.57669956506</c:v>
                </c:pt>
                <c:pt idx="172">
                  <c:v>1726.18727927219</c:v>
                </c:pt>
                <c:pt idx="173">
                  <c:v>648.778994212821</c:v>
                </c:pt>
                <c:pt idx="174">
                  <c:v>1097.16882932654</c:v>
                </c:pt>
                <c:pt idx="175">
                  <c:v>1852.55750431406</c:v>
                </c:pt>
                <c:pt idx="176">
                  <c:v>1627.95905870682</c:v>
                </c:pt>
                <c:pt idx="177">
                  <c:v>1848.13678113982</c:v>
                </c:pt>
                <c:pt idx="178">
                  <c:v>958.800951846831</c:v>
                </c:pt>
                <c:pt idx="179">
                  <c:v>857.094333469396</c:v>
                </c:pt>
                <c:pt idx="180">
                  <c:v>1060.16626861746</c:v>
                </c:pt>
                <c:pt idx="181">
                  <c:v>2041.21217660534</c:v>
                </c:pt>
                <c:pt idx="182">
                  <c:v>2194.17369546001</c:v>
                </c:pt>
                <c:pt idx="183">
                  <c:v>1407.75356610536</c:v>
                </c:pt>
                <c:pt idx="184">
                  <c:v>2078.00235219694</c:v>
                </c:pt>
                <c:pt idx="185">
                  <c:v>865.685352365218</c:v>
                </c:pt>
                <c:pt idx="186">
                  <c:v>789.788808423367</c:v>
                </c:pt>
                <c:pt idx="187">
                  <c:v>1481.41466346942</c:v>
                </c:pt>
                <c:pt idx="188">
                  <c:v>2214.30748142797</c:v>
                </c:pt>
                <c:pt idx="189">
                  <c:v>856.574224867479</c:v>
                </c:pt>
                <c:pt idx="190">
                  <c:v>2267.64513727312</c:v>
                </c:pt>
                <c:pt idx="191">
                  <c:v>3265.48280662212</c:v>
                </c:pt>
                <c:pt idx="192">
                  <c:v>798.496120209619</c:v>
                </c:pt>
                <c:pt idx="193">
                  <c:v>2252.67676373161</c:v>
                </c:pt>
                <c:pt idx="194">
                  <c:v>1127.94506583365</c:v>
                </c:pt>
                <c:pt idx="195">
                  <c:v>921.935423087788</c:v>
                </c:pt>
                <c:pt idx="196">
                  <c:v>806.088346273462</c:v>
                </c:pt>
                <c:pt idx="197">
                  <c:v>1993.73355403207</c:v>
                </c:pt>
                <c:pt idx="198">
                  <c:v>1046.44474404725</c:v>
                </c:pt>
                <c:pt idx="199">
                  <c:v>1143.16774289926</c:v>
                </c:pt>
                <c:pt idx="200">
                  <c:v>1592.18962108156</c:v>
                </c:pt>
                <c:pt idx="201">
                  <c:v>1309.80748327051</c:v>
                </c:pt>
                <c:pt idx="202">
                  <c:v>1423.80399230179</c:v>
                </c:pt>
                <c:pt idx="203">
                  <c:v>1939.88664840825</c:v>
                </c:pt>
                <c:pt idx="204">
                  <c:v>1193.17232369061</c:v>
                </c:pt>
                <c:pt idx="205">
                  <c:v>2336.56301611419</c:v>
                </c:pt>
                <c:pt idx="206">
                  <c:v>1447.82680418699</c:v>
                </c:pt>
                <c:pt idx="207">
                  <c:v>1398.50896408726</c:v>
                </c:pt>
                <c:pt idx="208">
                  <c:v>474.500491409029</c:v>
                </c:pt>
                <c:pt idx="209">
                  <c:v>955.795869946183</c:v>
                </c:pt>
                <c:pt idx="210">
                  <c:v>1118.3251713971</c:v>
                </c:pt>
                <c:pt idx="211">
                  <c:v>706.790633228595</c:v>
                </c:pt>
                <c:pt idx="212">
                  <c:v>1220.37271432865</c:v>
                </c:pt>
                <c:pt idx="213">
                  <c:v>2447.85454948586</c:v>
                </c:pt>
                <c:pt idx="214">
                  <c:v>1196.98101010027</c:v>
                </c:pt>
                <c:pt idx="215">
                  <c:v>2068.40710433207</c:v>
                </c:pt>
                <c:pt idx="216">
                  <c:v>955.457295488182</c:v>
                </c:pt>
                <c:pt idx="217">
                  <c:v>2044.96399521727</c:v>
                </c:pt>
                <c:pt idx="218">
                  <c:v>882.38501864597</c:v>
                </c:pt>
                <c:pt idx="219">
                  <c:v>1863.74918923487</c:v>
                </c:pt>
                <c:pt idx="220">
                  <c:v>1876.70535786747</c:v>
                </c:pt>
                <c:pt idx="221">
                  <c:v>1163.40107167267</c:v>
                </c:pt>
                <c:pt idx="222">
                  <c:v>939.010640140484</c:v>
                </c:pt>
                <c:pt idx="223">
                  <c:v>1946.32742596224</c:v>
                </c:pt>
                <c:pt idx="224">
                  <c:v>673.719233328113</c:v>
                </c:pt>
                <c:pt idx="225">
                  <c:v>2458.57523274611</c:v>
                </c:pt>
                <c:pt idx="226">
                  <c:v>2118.17353127726</c:v>
                </c:pt>
                <c:pt idx="227">
                  <c:v>2414.55201040169</c:v>
                </c:pt>
                <c:pt idx="228">
                  <c:v>2240.46074307487</c:v>
                </c:pt>
                <c:pt idx="229">
                  <c:v>656.655841914054</c:v>
                </c:pt>
                <c:pt idx="230">
                  <c:v>1045.7950674956</c:v>
                </c:pt>
                <c:pt idx="231">
                  <c:v>1954.69044982397</c:v>
                </c:pt>
                <c:pt idx="232">
                  <c:v>1531.36533766533</c:v>
                </c:pt>
                <c:pt idx="233">
                  <c:v>1861.86377393066</c:v>
                </c:pt>
                <c:pt idx="234">
                  <c:v>1830.04974174113</c:v>
                </c:pt>
                <c:pt idx="235">
                  <c:v>2852.98165176387</c:v>
                </c:pt>
                <c:pt idx="236">
                  <c:v>2265.12456697464</c:v>
                </c:pt>
                <c:pt idx="237">
                  <c:v>-326.321590206924</c:v>
                </c:pt>
                <c:pt idx="238">
                  <c:v>1054.87020070107</c:v>
                </c:pt>
                <c:pt idx="239">
                  <c:v>1452.59432210886</c:v>
                </c:pt>
                <c:pt idx="240">
                  <c:v>1841.15215491968</c:v>
                </c:pt>
                <c:pt idx="241">
                  <c:v>813.610136680276</c:v>
                </c:pt>
                <c:pt idx="242">
                  <c:v>844.542680454564</c:v>
                </c:pt>
                <c:pt idx="243">
                  <c:v>1946.54251010373</c:v>
                </c:pt>
                <c:pt idx="244">
                  <c:v>3159.24414801108</c:v>
                </c:pt>
                <c:pt idx="245">
                  <c:v>3092.34374070875</c:v>
                </c:pt>
                <c:pt idx="246">
                  <c:v>1501.97649892674</c:v>
                </c:pt>
                <c:pt idx="247">
                  <c:v>578.40869486839</c:v>
                </c:pt>
                <c:pt idx="248">
                  <c:v>1835.81578996258</c:v>
                </c:pt>
                <c:pt idx="249">
                  <c:v>1183.86498330802</c:v>
                </c:pt>
                <c:pt idx="250">
                  <c:v>1343.23401158663</c:v>
                </c:pt>
                <c:pt idx="251">
                  <c:v>910.03228994642</c:v>
                </c:pt>
                <c:pt idx="252">
                  <c:v>1956.89458866175</c:v>
                </c:pt>
                <c:pt idx="253">
                  <c:v>783.205249212559</c:v>
                </c:pt>
                <c:pt idx="254">
                  <c:v>1888.07039493872</c:v>
                </c:pt>
                <c:pt idx="255">
                  <c:v>139.363951540956</c:v>
                </c:pt>
                <c:pt idx="256">
                  <c:v>1330.30626823265</c:v>
                </c:pt>
                <c:pt idx="257">
                  <c:v>1982.18073761549</c:v>
                </c:pt>
                <c:pt idx="258">
                  <c:v>1061.43952002149</c:v>
                </c:pt>
                <c:pt idx="259">
                  <c:v>1088.11820067295</c:v>
                </c:pt>
                <c:pt idx="260">
                  <c:v>1103.14197392127</c:v>
                </c:pt>
                <c:pt idx="261">
                  <c:v>1032.72189970665</c:v>
                </c:pt>
                <c:pt idx="262">
                  <c:v>704.648961645784</c:v>
                </c:pt>
                <c:pt idx="263">
                  <c:v>1380.78105023052</c:v>
                </c:pt>
                <c:pt idx="264">
                  <c:v>2052.09703910088</c:v>
                </c:pt>
                <c:pt idx="265">
                  <c:v>55.8034456102763</c:v>
                </c:pt>
                <c:pt idx="266">
                  <c:v>682.20773965061</c:v>
                </c:pt>
                <c:pt idx="267">
                  <c:v>1468.27874081261</c:v>
                </c:pt>
                <c:pt idx="268">
                  <c:v>1927.31905905329</c:v>
                </c:pt>
                <c:pt idx="269">
                  <c:v>1602.42958939549</c:v>
                </c:pt>
                <c:pt idx="270">
                  <c:v>1237.31708256466</c:v>
                </c:pt>
                <c:pt idx="271">
                  <c:v>835.150757808423</c:v>
                </c:pt>
                <c:pt idx="272">
                  <c:v>809.536617572893</c:v>
                </c:pt>
                <c:pt idx="273">
                  <c:v>1474.75695670819</c:v>
                </c:pt>
                <c:pt idx="274">
                  <c:v>2064.57432670556</c:v>
                </c:pt>
                <c:pt idx="275">
                  <c:v>1415.2861688369</c:v>
                </c:pt>
                <c:pt idx="276">
                  <c:v>492.572549188331</c:v>
                </c:pt>
                <c:pt idx="277">
                  <c:v>1444.10074901822</c:v>
                </c:pt>
                <c:pt idx="278">
                  <c:v>1572.8517113994</c:v>
                </c:pt>
                <c:pt idx="279">
                  <c:v>1043.1918817171</c:v>
                </c:pt>
                <c:pt idx="280">
                  <c:v>1745.25095151257</c:v>
                </c:pt>
                <c:pt idx="281">
                  <c:v>1136.8144725559</c:v>
                </c:pt>
                <c:pt idx="282">
                  <c:v>1875.58892219565</c:v>
                </c:pt>
                <c:pt idx="283">
                  <c:v>246.115629762771</c:v>
                </c:pt>
                <c:pt idx="284">
                  <c:v>847.011285697831</c:v>
                </c:pt>
                <c:pt idx="285">
                  <c:v>2005.16899454405</c:v>
                </c:pt>
                <c:pt idx="286">
                  <c:v>1516.53746910851</c:v>
                </c:pt>
                <c:pt idx="287">
                  <c:v>46.252530321012</c:v>
                </c:pt>
                <c:pt idx="288">
                  <c:v>473.696516629478</c:v>
                </c:pt>
                <c:pt idx="289">
                  <c:v>797.177191063045</c:v>
                </c:pt>
                <c:pt idx="290">
                  <c:v>73.1026897848923</c:v>
                </c:pt>
                <c:pt idx="291">
                  <c:v>1105.40406374706</c:v>
                </c:pt>
                <c:pt idx="292">
                  <c:v>1294.82575090131</c:v>
                </c:pt>
                <c:pt idx="293">
                  <c:v>1023.33755045969</c:v>
                </c:pt>
                <c:pt idx="294">
                  <c:v>1163.82771139243</c:v>
                </c:pt>
                <c:pt idx="295">
                  <c:v>1572.1383613177</c:v>
                </c:pt>
                <c:pt idx="296">
                  <c:v>2623.59382741179</c:v>
                </c:pt>
                <c:pt idx="297">
                  <c:v>1752.13849634768</c:v>
                </c:pt>
                <c:pt idx="298">
                  <c:v>13.7628714531596</c:v>
                </c:pt>
                <c:pt idx="299">
                  <c:v>2251.79906015076</c:v>
                </c:pt>
                <c:pt idx="300">
                  <c:v>2015.45341945027</c:v>
                </c:pt>
                <c:pt idx="301">
                  <c:v>2157.29540345012</c:v>
                </c:pt>
                <c:pt idx="302">
                  <c:v>935.859874410194</c:v>
                </c:pt>
                <c:pt idx="303">
                  <c:v>953.511701149544</c:v>
                </c:pt>
                <c:pt idx="304">
                  <c:v>1296.78157233296</c:v>
                </c:pt>
                <c:pt idx="305">
                  <c:v>577.913498090788</c:v>
                </c:pt>
                <c:pt idx="306">
                  <c:v>1351.83269912418</c:v>
                </c:pt>
                <c:pt idx="307">
                  <c:v>486.533288180143</c:v>
                </c:pt>
                <c:pt idx="308">
                  <c:v>1982.10265136648</c:v>
                </c:pt>
                <c:pt idx="309">
                  <c:v>1572.21165439195</c:v>
                </c:pt>
                <c:pt idx="310">
                  <c:v>962.489865479736</c:v>
                </c:pt>
                <c:pt idx="311">
                  <c:v>1508.93581516922</c:v>
                </c:pt>
                <c:pt idx="312">
                  <c:v>1934.50270495823</c:v>
                </c:pt>
                <c:pt idx="313">
                  <c:v>1869.34024164974</c:v>
                </c:pt>
                <c:pt idx="314">
                  <c:v>2206.60756972919</c:v>
                </c:pt>
                <c:pt idx="315">
                  <c:v>1259.30135978779</c:v>
                </c:pt>
                <c:pt idx="316">
                  <c:v>1174.320102417</c:v>
                </c:pt>
                <c:pt idx="317">
                  <c:v>1986.85948317574</c:v>
                </c:pt>
                <c:pt idx="318">
                  <c:v>1891.37094291685</c:v>
                </c:pt>
                <c:pt idx="319">
                  <c:v>965.786777239188</c:v>
                </c:pt>
                <c:pt idx="320">
                  <c:v>1497.32091636473</c:v>
                </c:pt>
                <c:pt idx="321">
                  <c:v>1566.66474786074</c:v>
                </c:pt>
                <c:pt idx="322">
                  <c:v>1248.78796540454</c:v>
                </c:pt>
                <c:pt idx="323">
                  <c:v>2446.7429289266</c:v>
                </c:pt>
                <c:pt idx="324">
                  <c:v>1006.13694988994</c:v>
                </c:pt>
                <c:pt idx="325">
                  <c:v>667.421752810462</c:v>
                </c:pt>
                <c:pt idx="326">
                  <c:v>2787.72214610397</c:v>
                </c:pt>
                <c:pt idx="327">
                  <c:v>1427.48842809449</c:v>
                </c:pt>
                <c:pt idx="328">
                  <c:v>999.418755361285</c:v>
                </c:pt>
                <c:pt idx="329">
                  <c:v>430.482897104771</c:v>
                </c:pt>
                <c:pt idx="330">
                  <c:v>1345.82930454044</c:v>
                </c:pt>
                <c:pt idx="331">
                  <c:v>1654.19919423757</c:v>
                </c:pt>
                <c:pt idx="332">
                  <c:v>1262.59523563886</c:v>
                </c:pt>
                <c:pt idx="333">
                  <c:v>1684.39808033507</c:v>
                </c:pt>
                <c:pt idx="334">
                  <c:v>488.792986285519</c:v>
                </c:pt>
                <c:pt idx="335">
                  <c:v>1831.47474285421</c:v>
                </c:pt>
                <c:pt idx="336">
                  <c:v>1198.4008207186</c:v>
                </c:pt>
                <c:pt idx="337">
                  <c:v>1718.30169708693</c:v>
                </c:pt>
                <c:pt idx="338">
                  <c:v>942.401354808182</c:v>
                </c:pt>
                <c:pt idx="339">
                  <c:v>2071.02619876342</c:v>
                </c:pt>
                <c:pt idx="340">
                  <c:v>1535.3851795663</c:v>
                </c:pt>
                <c:pt idx="341">
                  <c:v>2150.23522283078</c:v>
                </c:pt>
                <c:pt idx="342">
                  <c:v>473.095031750964</c:v>
                </c:pt>
                <c:pt idx="343">
                  <c:v>1375.4138405342</c:v>
                </c:pt>
                <c:pt idx="344">
                  <c:v>423.567654487521</c:v>
                </c:pt>
                <c:pt idx="345">
                  <c:v>2279.65850807879</c:v>
                </c:pt>
                <c:pt idx="346">
                  <c:v>465.644968029</c:v>
                </c:pt>
                <c:pt idx="347">
                  <c:v>2340.17786466707</c:v>
                </c:pt>
                <c:pt idx="348">
                  <c:v>-335.278090163163</c:v>
                </c:pt>
                <c:pt idx="349">
                  <c:v>837.711885937372</c:v>
                </c:pt>
                <c:pt idx="350">
                  <c:v>1665.86104620727</c:v>
                </c:pt>
                <c:pt idx="351">
                  <c:v>1890.3729108351</c:v>
                </c:pt>
                <c:pt idx="352">
                  <c:v>508.838428702867</c:v>
                </c:pt>
                <c:pt idx="353">
                  <c:v>2010.26806419078</c:v>
                </c:pt>
                <c:pt idx="354">
                  <c:v>847.944040518658</c:v>
                </c:pt>
                <c:pt idx="355">
                  <c:v>2510.56109447229</c:v>
                </c:pt>
                <c:pt idx="356">
                  <c:v>1576.30798686312</c:v>
                </c:pt>
                <c:pt idx="357">
                  <c:v>1511.26456779844</c:v>
                </c:pt>
                <c:pt idx="358">
                  <c:v>1818.24020552377</c:v>
                </c:pt>
                <c:pt idx="359">
                  <c:v>1737.78938654386</c:v>
                </c:pt>
                <c:pt idx="360">
                  <c:v>643.182249847235</c:v>
                </c:pt>
                <c:pt idx="361">
                  <c:v>1438.63911184646</c:v>
                </c:pt>
                <c:pt idx="362">
                  <c:v>3044.56694000517</c:v>
                </c:pt>
                <c:pt idx="363">
                  <c:v>243.099410010782</c:v>
                </c:pt>
                <c:pt idx="364">
                  <c:v>632.316213066676</c:v>
                </c:pt>
                <c:pt idx="365">
                  <c:v>872.198063790752</c:v>
                </c:pt>
                <c:pt idx="366">
                  <c:v>683.827569939993</c:v>
                </c:pt>
                <c:pt idx="367">
                  <c:v>786.766474119898</c:v>
                </c:pt>
                <c:pt idx="368">
                  <c:v>800.833205797812</c:v>
                </c:pt>
                <c:pt idx="369">
                  <c:v>958.393575281107</c:v>
                </c:pt>
                <c:pt idx="370">
                  <c:v>707.479577503215</c:v>
                </c:pt>
                <c:pt idx="371">
                  <c:v>1068.76642958299</c:v>
                </c:pt>
                <c:pt idx="372">
                  <c:v>1319.64132842576</c:v>
                </c:pt>
                <c:pt idx="373">
                  <c:v>1957.96609939373</c:v>
                </c:pt>
                <c:pt idx="374">
                  <c:v>651.89225358</c:v>
                </c:pt>
                <c:pt idx="375">
                  <c:v>9.98752493464415</c:v>
                </c:pt>
                <c:pt idx="376">
                  <c:v>2379.8406923273</c:v>
                </c:pt>
                <c:pt idx="377">
                  <c:v>1345.3030773907</c:v>
                </c:pt>
                <c:pt idx="378">
                  <c:v>729.908483643936</c:v>
                </c:pt>
                <c:pt idx="379">
                  <c:v>1964.72848369928</c:v>
                </c:pt>
                <c:pt idx="380">
                  <c:v>763.386093962647</c:v>
                </c:pt>
                <c:pt idx="381">
                  <c:v>1274.93187957986</c:v>
                </c:pt>
                <c:pt idx="382">
                  <c:v>876.64084212</c:v>
                </c:pt>
                <c:pt idx="383">
                  <c:v>1494.22301867683</c:v>
                </c:pt>
                <c:pt idx="384">
                  <c:v>972.077793996672</c:v>
                </c:pt>
                <c:pt idx="385">
                  <c:v>2579.97974852779</c:v>
                </c:pt>
                <c:pt idx="386">
                  <c:v>1712.95566946811</c:v>
                </c:pt>
                <c:pt idx="387">
                  <c:v>1127.86419304157</c:v>
                </c:pt>
                <c:pt idx="388">
                  <c:v>1287.85233850413</c:v>
                </c:pt>
                <c:pt idx="389">
                  <c:v>947.876502250975</c:v>
                </c:pt>
                <c:pt idx="390">
                  <c:v>2332.07669323234</c:v>
                </c:pt>
                <c:pt idx="391">
                  <c:v>1422.95725460623</c:v>
                </c:pt>
                <c:pt idx="392">
                  <c:v>760.616689684351</c:v>
                </c:pt>
                <c:pt idx="393">
                  <c:v>2646.20900458034</c:v>
                </c:pt>
                <c:pt idx="394">
                  <c:v>1241.54089733622</c:v>
                </c:pt>
                <c:pt idx="395">
                  <c:v>1199.68360557202</c:v>
                </c:pt>
                <c:pt idx="396">
                  <c:v>1219.35903570221</c:v>
                </c:pt>
                <c:pt idx="397">
                  <c:v>857.263636188925</c:v>
                </c:pt>
                <c:pt idx="398">
                  <c:v>1431.42684526826</c:v>
                </c:pt>
                <c:pt idx="399">
                  <c:v>900.116712898528</c:v>
                </c:pt>
                <c:pt idx="400">
                  <c:v>1109.74555743235</c:v>
                </c:pt>
                <c:pt idx="401">
                  <c:v>1799.89871511228</c:v>
                </c:pt>
                <c:pt idx="402">
                  <c:v>2180.68742991305</c:v>
                </c:pt>
                <c:pt idx="403">
                  <c:v>1332.08618016906</c:v>
                </c:pt>
                <c:pt idx="404">
                  <c:v>226.864238655184</c:v>
                </c:pt>
                <c:pt idx="405">
                  <c:v>869.623076602928</c:v>
                </c:pt>
                <c:pt idx="406">
                  <c:v>1472.74620509569</c:v>
                </c:pt>
                <c:pt idx="407">
                  <c:v>2266.91022903601</c:v>
                </c:pt>
                <c:pt idx="408">
                  <c:v>613.805297324807</c:v>
                </c:pt>
                <c:pt idx="409">
                  <c:v>2743.47461155395</c:v>
                </c:pt>
                <c:pt idx="410">
                  <c:v>465.336386896573</c:v>
                </c:pt>
                <c:pt idx="411">
                  <c:v>1296.70322315099</c:v>
                </c:pt>
                <c:pt idx="412">
                  <c:v>1627.74770268329</c:v>
                </c:pt>
                <c:pt idx="413">
                  <c:v>1728.48442571472</c:v>
                </c:pt>
                <c:pt idx="414">
                  <c:v>3129.0445026329</c:v>
                </c:pt>
                <c:pt idx="415">
                  <c:v>2526.09639559645</c:v>
                </c:pt>
                <c:pt idx="416">
                  <c:v>407.946129722292</c:v>
                </c:pt>
                <c:pt idx="417">
                  <c:v>982.628572172561</c:v>
                </c:pt>
                <c:pt idx="418">
                  <c:v>1362.81320790995</c:v>
                </c:pt>
                <c:pt idx="419">
                  <c:v>2463.49066609853</c:v>
                </c:pt>
                <c:pt idx="420">
                  <c:v>1087.95942686021</c:v>
                </c:pt>
                <c:pt idx="421">
                  <c:v>568.453696629007</c:v>
                </c:pt>
                <c:pt idx="422">
                  <c:v>1256.20138429186</c:v>
                </c:pt>
                <c:pt idx="423">
                  <c:v>789.017915501144</c:v>
                </c:pt>
                <c:pt idx="424">
                  <c:v>2326.44514077968</c:v>
                </c:pt>
                <c:pt idx="425">
                  <c:v>1563.51392290302</c:v>
                </c:pt>
                <c:pt idx="426">
                  <c:v>1346.14822714851</c:v>
                </c:pt>
                <c:pt idx="427">
                  <c:v>11.7608427238978</c:v>
                </c:pt>
                <c:pt idx="428">
                  <c:v>1701.33316097963</c:v>
                </c:pt>
                <c:pt idx="429">
                  <c:v>811.178605452345</c:v>
                </c:pt>
                <c:pt idx="430">
                  <c:v>1611.14914716469</c:v>
                </c:pt>
                <c:pt idx="431">
                  <c:v>2015.6655004945</c:v>
                </c:pt>
                <c:pt idx="432">
                  <c:v>564.868179850675</c:v>
                </c:pt>
                <c:pt idx="433">
                  <c:v>971.231542533833</c:v>
                </c:pt>
                <c:pt idx="434">
                  <c:v>1324.63554303076</c:v>
                </c:pt>
                <c:pt idx="435">
                  <c:v>1163.55979534829</c:v>
                </c:pt>
                <c:pt idx="436">
                  <c:v>182.623848725078</c:v>
                </c:pt>
                <c:pt idx="437">
                  <c:v>1856.99108135044</c:v>
                </c:pt>
                <c:pt idx="438">
                  <c:v>1506.12907010241</c:v>
                </c:pt>
                <c:pt idx="439">
                  <c:v>1789.62982176459</c:v>
                </c:pt>
                <c:pt idx="440">
                  <c:v>2931.27940579894</c:v>
                </c:pt>
                <c:pt idx="441">
                  <c:v>1780.9772456692</c:v>
                </c:pt>
                <c:pt idx="442">
                  <c:v>1792.52919077851</c:v>
                </c:pt>
                <c:pt idx="443">
                  <c:v>1046.00947478852</c:v>
                </c:pt>
                <c:pt idx="444">
                  <c:v>1178.89324687065</c:v>
                </c:pt>
                <c:pt idx="445">
                  <c:v>1366.11377313502</c:v>
                </c:pt>
                <c:pt idx="446">
                  <c:v>3142.61473527151</c:v>
                </c:pt>
                <c:pt idx="447">
                  <c:v>1888.03709698196</c:v>
                </c:pt>
                <c:pt idx="448">
                  <c:v>233.557701361455</c:v>
                </c:pt>
                <c:pt idx="449">
                  <c:v>536.007378159833</c:v>
                </c:pt>
                <c:pt idx="450">
                  <c:v>815.603532824447</c:v>
                </c:pt>
                <c:pt idx="451">
                  <c:v>384.88726358868</c:v>
                </c:pt>
                <c:pt idx="452">
                  <c:v>2067.96333467203</c:v>
                </c:pt>
                <c:pt idx="453">
                  <c:v>1735.80106679077</c:v>
                </c:pt>
                <c:pt idx="454">
                  <c:v>2150.01681764262</c:v>
                </c:pt>
                <c:pt idx="455">
                  <c:v>703.383264165511</c:v>
                </c:pt>
                <c:pt idx="456">
                  <c:v>1485.3326289981</c:v>
                </c:pt>
                <c:pt idx="457">
                  <c:v>908.242794437143</c:v>
                </c:pt>
                <c:pt idx="458">
                  <c:v>1590.50608094067</c:v>
                </c:pt>
                <c:pt idx="459">
                  <c:v>1186.23171018786</c:v>
                </c:pt>
                <c:pt idx="460">
                  <c:v>1755.79252898498</c:v>
                </c:pt>
                <c:pt idx="461">
                  <c:v>514.194685373973</c:v>
                </c:pt>
                <c:pt idx="462">
                  <c:v>1084.15938311856</c:v>
                </c:pt>
                <c:pt idx="463">
                  <c:v>2636.39647089542</c:v>
                </c:pt>
                <c:pt idx="464">
                  <c:v>2032.5548115043</c:v>
                </c:pt>
                <c:pt idx="465">
                  <c:v>1499.04621572381</c:v>
                </c:pt>
                <c:pt idx="466">
                  <c:v>1497.54723181816</c:v>
                </c:pt>
                <c:pt idx="467">
                  <c:v>841.945876492887</c:v>
                </c:pt>
                <c:pt idx="468">
                  <c:v>1974.52895514831</c:v>
                </c:pt>
                <c:pt idx="469">
                  <c:v>999.502262938777</c:v>
                </c:pt>
                <c:pt idx="470">
                  <c:v>158.859629322674</c:v>
                </c:pt>
                <c:pt idx="471">
                  <c:v>783.629945117355</c:v>
                </c:pt>
                <c:pt idx="472">
                  <c:v>734.411497548976</c:v>
                </c:pt>
                <c:pt idx="473">
                  <c:v>1709.84357961505</c:v>
                </c:pt>
                <c:pt idx="474">
                  <c:v>1505.47977803493</c:v>
                </c:pt>
                <c:pt idx="475">
                  <c:v>1579.7441722643</c:v>
                </c:pt>
                <c:pt idx="476">
                  <c:v>1240.90981942075</c:v>
                </c:pt>
                <c:pt idx="477">
                  <c:v>953.86998890606</c:v>
                </c:pt>
                <c:pt idx="478">
                  <c:v>2323.21363997616</c:v>
                </c:pt>
                <c:pt idx="479">
                  <c:v>1642.33538266814</c:v>
                </c:pt>
                <c:pt idx="480">
                  <c:v>959.111615291557</c:v>
                </c:pt>
                <c:pt idx="481">
                  <c:v>1513.10626056759</c:v>
                </c:pt>
                <c:pt idx="482">
                  <c:v>561.496081969759</c:v>
                </c:pt>
                <c:pt idx="483">
                  <c:v>970.480091692984</c:v>
                </c:pt>
                <c:pt idx="484">
                  <c:v>3395.57841436675</c:v>
                </c:pt>
                <c:pt idx="485">
                  <c:v>552.677618745565</c:v>
                </c:pt>
                <c:pt idx="486">
                  <c:v>1571.2316108899</c:v>
                </c:pt>
                <c:pt idx="487">
                  <c:v>1272.62662669045</c:v>
                </c:pt>
                <c:pt idx="488">
                  <c:v>799.66405631275</c:v>
                </c:pt>
                <c:pt idx="489">
                  <c:v>3036.05002172267</c:v>
                </c:pt>
                <c:pt idx="490">
                  <c:v>852.942896454156</c:v>
                </c:pt>
                <c:pt idx="491">
                  <c:v>2417.90406260859</c:v>
                </c:pt>
                <c:pt idx="492">
                  <c:v>-153.332914961729</c:v>
                </c:pt>
                <c:pt idx="493">
                  <c:v>777.864005356759</c:v>
                </c:pt>
                <c:pt idx="494">
                  <c:v>1005.28220085939</c:v>
                </c:pt>
                <c:pt idx="495">
                  <c:v>582.500025439929</c:v>
                </c:pt>
                <c:pt idx="496">
                  <c:v>1252.14603313363</c:v>
                </c:pt>
                <c:pt idx="497">
                  <c:v>1571.66291163764</c:v>
                </c:pt>
                <c:pt idx="498">
                  <c:v>1179.47659758736</c:v>
                </c:pt>
                <c:pt idx="499">
                  <c:v>721.880020608048</c:v>
                </c:pt>
                <c:pt idx="500">
                  <c:v>1111.57276637793</c:v>
                </c:pt>
                <c:pt idx="501">
                  <c:v>1083.99143879111</c:v>
                </c:pt>
                <c:pt idx="502">
                  <c:v>2208.59660676477</c:v>
                </c:pt>
                <c:pt idx="503">
                  <c:v>1264.7298484625</c:v>
                </c:pt>
                <c:pt idx="504">
                  <c:v>1401.06044710141</c:v>
                </c:pt>
                <c:pt idx="505">
                  <c:v>2250.22323326095</c:v>
                </c:pt>
                <c:pt idx="506">
                  <c:v>1177.15601260791</c:v>
                </c:pt>
                <c:pt idx="507">
                  <c:v>1841.63608257951</c:v>
                </c:pt>
                <c:pt idx="508">
                  <c:v>1458.68831004433</c:v>
                </c:pt>
                <c:pt idx="509">
                  <c:v>556.861812028871</c:v>
                </c:pt>
                <c:pt idx="510">
                  <c:v>1645.29782444526</c:v>
                </c:pt>
                <c:pt idx="511">
                  <c:v>735.383729130845</c:v>
                </c:pt>
                <c:pt idx="512">
                  <c:v>416.216275947451</c:v>
                </c:pt>
                <c:pt idx="513">
                  <c:v>783.466253636529</c:v>
                </c:pt>
                <c:pt idx="514">
                  <c:v>1048.18155347645</c:v>
                </c:pt>
                <c:pt idx="515">
                  <c:v>895.348062082375</c:v>
                </c:pt>
                <c:pt idx="516">
                  <c:v>1754.29057298695</c:v>
                </c:pt>
                <c:pt idx="517">
                  <c:v>2077.70081790007</c:v>
                </c:pt>
                <c:pt idx="518">
                  <c:v>2192.98243168392</c:v>
                </c:pt>
                <c:pt idx="519">
                  <c:v>1674.03301377678</c:v>
                </c:pt>
                <c:pt idx="520">
                  <c:v>3054.38707448268</c:v>
                </c:pt>
                <c:pt idx="521">
                  <c:v>2240.58498095766</c:v>
                </c:pt>
                <c:pt idx="522">
                  <c:v>1096.97569387825</c:v>
                </c:pt>
                <c:pt idx="523">
                  <c:v>370.314883305268</c:v>
                </c:pt>
                <c:pt idx="524">
                  <c:v>2034.8960535095</c:v>
                </c:pt>
                <c:pt idx="525">
                  <c:v>2243.63900549786</c:v>
                </c:pt>
                <c:pt idx="526">
                  <c:v>1028.79422854178</c:v>
                </c:pt>
                <c:pt idx="527">
                  <c:v>824.994587142561</c:v>
                </c:pt>
                <c:pt idx="528">
                  <c:v>1394.59433230568</c:v>
                </c:pt>
                <c:pt idx="529">
                  <c:v>965.505391627656</c:v>
                </c:pt>
                <c:pt idx="530">
                  <c:v>1534.96125176604</c:v>
                </c:pt>
                <c:pt idx="531">
                  <c:v>646.13862839893</c:v>
                </c:pt>
                <c:pt idx="532">
                  <c:v>2630.66874658529</c:v>
                </c:pt>
                <c:pt idx="533">
                  <c:v>680.987696255809</c:v>
                </c:pt>
                <c:pt idx="534">
                  <c:v>829.093431656784</c:v>
                </c:pt>
                <c:pt idx="535">
                  <c:v>861.847768926314</c:v>
                </c:pt>
                <c:pt idx="536">
                  <c:v>998.787897076046</c:v>
                </c:pt>
                <c:pt idx="537">
                  <c:v>1198.1983994699</c:v>
                </c:pt>
                <c:pt idx="538">
                  <c:v>2034.92612545521</c:v>
                </c:pt>
                <c:pt idx="539">
                  <c:v>1443.78890395683</c:v>
                </c:pt>
                <c:pt idx="540">
                  <c:v>2537.09921472081</c:v>
                </c:pt>
                <c:pt idx="541">
                  <c:v>1973.19197720677</c:v>
                </c:pt>
                <c:pt idx="542">
                  <c:v>1669.23023067134</c:v>
                </c:pt>
                <c:pt idx="543">
                  <c:v>694.796406774598</c:v>
                </c:pt>
                <c:pt idx="544">
                  <c:v>644.14033997151</c:v>
                </c:pt>
                <c:pt idx="545">
                  <c:v>1866.2068095593</c:v>
                </c:pt>
                <c:pt idx="546">
                  <c:v>534.739328614002</c:v>
                </c:pt>
                <c:pt idx="547">
                  <c:v>2529.60188838926</c:v>
                </c:pt>
                <c:pt idx="548">
                  <c:v>1681.29208872363</c:v>
                </c:pt>
                <c:pt idx="549">
                  <c:v>2536.33653900976</c:v>
                </c:pt>
                <c:pt idx="550">
                  <c:v>2165.93929255048</c:v>
                </c:pt>
                <c:pt idx="551">
                  <c:v>1023.06850049906</c:v>
                </c:pt>
                <c:pt idx="552">
                  <c:v>1967.39202697688</c:v>
                </c:pt>
                <c:pt idx="553">
                  <c:v>1403.63756230926</c:v>
                </c:pt>
                <c:pt idx="554">
                  <c:v>1160.41263128338</c:v>
                </c:pt>
                <c:pt idx="555">
                  <c:v>2819.89924270762</c:v>
                </c:pt>
                <c:pt idx="556">
                  <c:v>1231.49214750278</c:v>
                </c:pt>
                <c:pt idx="557">
                  <c:v>2099.00297700321</c:v>
                </c:pt>
                <c:pt idx="558">
                  <c:v>1184.50187836628</c:v>
                </c:pt>
                <c:pt idx="559">
                  <c:v>946.596305966625</c:v>
                </c:pt>
                <c:pt idx="560">
                  <c:v>65.7088005714189</c:v>
                </c:pt>
                <c:pt idx="561">
                  <c:v>1382.42259439636</c:v>
                </c:pt>
                <c:pt idx="562">
                  <c:v>934.734970170029</c:v>
                </c:pt>
                <c:pt idx="563">
                  <c:v>-106.933443236535</c:v>
                </c:pt>
                <c:pt idx="564">
                  <c:v>1207.27211225644</c:v>
                </c:pt>
                <c:pt idx="565">
                  <c:v>1858.24833437602</c:v>
                </c:pt>
                <c:pt idx="566">
                  <c:v>549.722941638189</c:v>
                </c:pt>
                <c:pt idx="567">
                  <c:v>137.86889563682</c:v>
                </c:pt>
                <c:pt idx="568">
                  <c:v>758.800649015842</c:v>
                </c:pt>
                <c:pt idx="569">
                  <c:v>626.204184401912</c:v>
                </c:pt>
                <c:pt idx="570">
                  <c:v>1121.68234148561</c:v>
                </c:pt>
                <c:pt idx="571">
                  <c:v>1398.03489570615</c:v>
                </c:pt>
                <c:pt idx="572">
                  <c:v>1009.85310113795</c:v>
                </c:pt>
                <c:pt idx="573">
                  <c:v>887.003946503838</c:v>
                </c:pt>
                <c:pt idx="574">
                  <c:v>798.700793708613</c:v>
                </c:pt>
                <c:pt idx="575">
                  <c:v>541.365065448708</c:v>
                </c:pt>
                <c:pt idx="576">
                  <c:v>1214.66250536908</c:v>
                </c:pt>
                <c:pt idx="577">
                  <c:v>895.182712998993</c:v>
                </c:pt>
                <c:pt idx="578">
                  <c:v>1065.75861613116</c:v>
                </c:pt>
                <c:pt idx="579">
                  <c:v>2307.87014800642</c:v>
                </c:pt>
                <c:pt idx="580">
                  <c:v>1868.42453864416</c:v>
                </c:pt>
                <c:pt idx="581">
                  <c:v>1785.14513939574</c:v>
                </c:pt>
                <c:pt idx="582">
                  <c:v>6.55262124453395</c:v>
                </c:pt>
                <c:pt idx="583">
                  <c:v>1471.74593612947</c:v>
                </c:pt>
                <c:pt idx="584">
                  <c:v>2481.77283295746</c:v>
                </c:pt>
                <c:pt idx="585">
                  <c:v>2140.41360352941</c:v>
                </c:pt>
                <c:pt idx="586">
                  <c:v>1248.80831245008</c:v>
                </c:pt>
                <c:pt idx="587">
                  <c:v>939.3381387733</c:v>
                </c:pt>
                <c:pt idx="588">
                  <c:v>1231.81728004701</c:v>
                </c:pt>
                <c:pt idx="589">
                  <c:v>1092.69540783888</c:v>
                </c:pt>
                <c:pt idx="590">
                  <c:v>1255.63339660635</c:v>
                </c:pt>
                <c:pt idx="591">
                  <c:v>808.189154769197</c:v>
                </c:pt>
                <c:pt idx="592">
                  <c:v>1437.76427210172</c:v>
                </c:pt>
                <c:pt idx="593">
                  <c:v>1365.11814780948</c:v>
                </c:pt>
                <c:pt idx="594">
                  <c:v>1377.94499729202</c:v>
                </c:pt>
                <c:pt idx="595">
                  <c:v>2088.40149331232</c:v>
                </c:pt>
                <c:pt idx="596">
                  <c:v>801.202257496919</c:v>
                </c:pt>
                <c:pt idx="597">
                  <c:v>1729.50075192054</c:v>
                </c:pt>
                <c:pt idx="598">
                  <c:v>529.614275367046</c:v>
                </c:pt>
                <c:pt idx="599">
                  <c:v>1851.92520062148</c:v>
                </c:pt>
                <c:pt idx="600">
                  <c:v>2560.01332955278</c:v>
                </c:pt>
                <c:pt idx="601">
                  <c:v>1592.4870419941</c:v>
                </c:pt>
                <c:pt idx="602">
                  <c:v>404.810105673422</c:v>
                </c:pt>
                <c:pt idx="603">
                  <c:v>787.640413373688</c:v>
                </c:pt>
                <c:pt idx="607">
                  <c:v>2019.10852166062</c:v>
                </c:pt>
                <c:pt idx="608">
                  <c:v>714.349080273496</c:v>
                </c:pt>
                <c:pt idx="609">
                  <c:v>1748.98715235462</c:v>
                </c:pt>
                <c:pt idx="610">
                  <c:v>1244.17989459211</c:v>
                </c:pt>
                <c:pt idx="611">
                  <c:v>2149.34927415671</c:v>
                </c:pt>
                <c:pt idx="612">
                  <c:v>1587.94667346799</c:v>
                </c:pt>
                <c:pt idx="613">
                  <c:v>161.423226624328</c:v>
                </c:pt>
                <c:pt idx="614">
                  <c:v>1957.3032075316</c:v>
                </c:pt>
                <c:pt idx="615">
                  <c:v>779.727736900268</c:v>
                </c:pt>
                <c:pt idx="616">
                  <c:v>773.088354717126</c:v>
                </c:pt>
                <c:pt idx="617">
                  <c:v>590.050348063031</c:v>
                </c:pt>
                <c:pt idx="618">
                  <c:v>2083.98551617311</c:v>
                </c:pt>
                <c:pt idx="619">
                  <c:v>23.7079993098634</c:v>
                </c:pt>
                <c:pt idx="620">
                  <c:v>494.889943637916</c:v>
                </c:pt>
                <c:pt idx="621">
                  <c:v>961.548833878705</c:v>
                </c:pt>
                <c:pt idx="622">
                  <c:v>922.02286802546</c:v>
                </c:pt>
                <c:pt idx="623">
                  <c:v>475.303147910986</c:v>
                </c:pt>
                <c:pt idx="624">
                  <c:v>960.48815012618</c:v>
                </c:pt>
                <c:pt idx="625">
                  <c:v>1242.93233937412</c:v>
                </c:pt>
                <c:pt idx="626">
                  <c:v>2181.33420731282</c:v>
                </c:pt>
                <c:pt idx="627">
                  <c:v>740.975120412031</c:v>
                </c:pt>
                <c:pt idx="628">
                  <c:v>40.4795544291304</c:v>
                </c:pt>
                <c:pt idx="629">
                  <c:v>3467.41943867334</c:v>
                </c:pt>
                <c:pt idx="630">
                  <c:v>529.62728824441</c:v>
                </c:pt>
                <c:pt idx="631">
                  <c:v>1550.04354783028</c:v>
                </c:pt>
                <c:pt idx="632">
                  <c:v>1029.5233747807</c:v>
                </c:pt>
                <c:pt idx="633">
                  <c:v>622.573088976705</c:v>
                </c:pt>
                <c:pt idx="634">
                  <c:v>1453.1588012623</c:v>
                </c:pt>
                <c:pt idx="635">
                  <c:v>864.792895172885</c:v>
                </c:pt>
                <c:pt idx="636">
                  <c:v>1578.96615514186</c:v>
                </c:pt>
                <c:pt idx="637">
                  <c:v>761.480270391882</c:v>
                </c:pt>
                <c:pt idx="638">
                  <c:v>1658.54097321649</c:v>
                </c:pt>
                <c:pt idx="639">
                  <c:v>784.293847733124</c:v>
                </c:pt>
                <c:pt idx="640">
                  <c:v>1857.95262850839</c:v>
                </c:pt>
                <c:pt idx="641">
                  <c:v>1053.98640322957</c:v>
                </c:pt>
                <c:pt idx="643">
                  <c:v>1527.49998597776</c:v>
                </c:pt>
                <c:pt idx="644">
                  <c:v>2002.05344188228</c:v>
                </c:pt>
                <c:pt idx="645">
                  <c:v>2351.95115328416</c:v>
                </c:pt>
                <c:pt idx="646">
                  <c:v>464.468505898757</c:v>
                </c:pt>
                <c:pt idx="647">
                  <c:v>919.93569099816</c:v>
                </c:pt>
                <c:pt idx="648">
                  <c:v>1516.91256293186</c:v>
                </c:pt>
                <c:pt idx="649">
                  <c:v>1588.59428851153</c:v>
                </c:pt>
                <c:pt idx="650">
                  <c:v>875.657137981657</c:v>
                </c:pt>
                <c:pt idx="651">
                  <c:v>676.740978279322</c:v>
                </c:pt>
                <c:pt idx="652">
                  <c:v>966.374301704927</c:v>
                </c:pt>
                <c:pt idx="653">
                  <c:v>2161.17063224299</c:v>
                </c:pt>
                <c:pt idx="654">
                  <c:v>869.643718327554</c:v>
                </c:pt>
                <c:pt idx="655">
                  <c:v>1099.86462436045</c:v>
                </c:pt>
                <c:pt idx="656">
                  <c:v>6.5569673581866</c:v>
                </c:pt>
                <c:pt idx="657">
                  <c:v>1180.34703344108</c:v>
                </c:pt>
                <c:pt idx="658">
                  <c:v>1116.09843062079</c:v>
                </c:pt>
                <c:pt idx="659">
                  <c:v>3662.2735779792</c:v>
                </c:pt>
                <c:pt idx="660">
                  <c:v>1594.51253291437</c:v>
                </c:pt>
                <c:pt idx="661">
                  <c:v>427.175049434846</c:v>
                </c:pt>
                <c:pt idx="662">
                  <c:v>697.160953105619</c:v>
                </c:pt>
                <c:pt idx="663">
                  <c:v>1158.48044752361</c:v>
                </c:pt>
                <c:pt idx="664">
                  <c:v>1561.02478655295</c:v>
                </c:pt>
                <c:pt idx="665">
                  <c:v>300.662836445596</c:v>
                </c:pt>
                <c:pt idx="666">
                  <c:v>1523.1753103628</c:v>
                </c:pt>
                <c:pt idx="667">
                  <c:v>1.14210128481364</c:v>
                </c:pt>
                <c:pt idx="668">
                  <c:v>1085.3776434439</c:v>
                </c:pt>
                <c:pt idx="669">
                  <c:v>576.979751682991</c:v>
                </c:pt>
                <c:pt idx="670">
                  <c:v>865.820880957495</c:v>
                </c:pt>
                <c:pt idx="671">
                  <c:v>2388.81129414642</c:v>
                </c:pt>
                <c:pt idx="672">
                  <c:v>1027.21153501898</c:v>
                </c:pt>
                <c:pt idx="673">
                  <c:v>3311.91719721101</c:v>
                </c:pt>
                <c:pt idx="674">
                  <c:v>861.984305296749</c:v>
                </c:pt>
                <c:pt idx="675">
                  <c:v>1728.78174656156</c:v>
                </c:pt>
                <c:pt idx="676">
                  <c:v>1796.47301819845</c:v>
                </c:pt>
                <c:pt idx="677">
                  <c:v>598.584110626169</c:v>
                </c:pt>
                <c:pt idx="678">
                  <c:v>2457.95433511537</c:v>
                </c:pt>
                <c:pt idx="679">
                  <c:v>4055.04393444246</c:v>
                </c:pt>
                <c:pt idx="680">
                  <c:v>1425.85357963979</c:v>
                </c:pt>
                <c:pt idx="681">
                  <c:v>247.41679929406</c:v>
                </c:pt>
                <c:pt idx="682">
                  <c:v>1002.37670604526</c:v>
                </c:pt>
                <c:pt idx="683">
                  <c:v>927.775219197162</c:v>
                </c:pt>
                <c:pt idx="684">
                  <c:v>1597.71060907572</c:v>
                </c:pt>
                <c:pt idx="685">
                  <c:v>636.225668535699</c:v>
                </c:pt>
                <c:pt idx="686">
                  <c:v>1348.97371683557</c:v>
                </c:pt>
                <c:pt idx="687">
                  <c:v>1243.04023014205</c:v>
                </c:pt>
                <c:pt idx="688">
                  <c:v>1133.65218949559</c:v>
                </c:pt>
                <c:pt idx="689">
                  <c:v>1059.95922809573</c:v>
                </c:pt>
                <c:pt idx="690">
                  <c:v>1024.02089655453</c:v>
                </c:pt>
                <c:pt idx="691">
                  <c:v>1880.57692924882</c:v>
                </c:pt>
                <c:pt idx="692">
                  <c:v>1438.90358678116</c:v>
                </c:pt>
                <c:pt idx="693">
                  <c:v>1352.76207431579</c:v>
                </c:pt>
                <c:pt idx="694">
                  <c:v>97.7673158882662</c:v>
                </c:pt>
                <c:pt idx="695">
                  <c:v>2434.08343186475</c:v>
                </c:pt>
                <c:pt idx="696">
                  <c:v>1832.86976258871</c:v>
                </c:pt>
                <c:pt idx="697">
                  <c:v>928.155500084005</c:v>
                </c:pt>
                <c:pt idx="698">
                  <c:v>2636.05844407795</c:v>
                </c:pt>
                <c:pt idx="699">
                  <c:v>1844.69145636105</c:v>
                </c:pt>
                <c:pt idx="700">
                  <c:v>1401.62786464524</c:v>
                </c:pt>
                <c:pt idx="701">
                  <c:v>2227.08597052557</c:v>
                </c:pt>
                <c:pt idx="702">
                  <c:v>1532.94785356356</c:v>
                </c:pt>
                <c:pt idx="703">
                  <c:v>248.323539639806</c:v>
                </c:pt>
                <c:pt idx="704">
                  <c:v>655.68193430751</c:v>
                </c:pt>
                <c:pt idx="705">
                  <c:v>764.187099081853</c:v>
                </c:pt>
                <c:pt idx="706">
                  <c:v>1545.3025282989</c:v>
                </c:pt>
                <c:pt idx="707">
                  <c:v>2559.73978140598</c:v>
                </c:pt>
                <c:pt idx="708">
                  <c:v>2752.64538882865</c:v>
                </c:pt>
                <c:pt idx="709">
                  <c:v>1094.15445740625</c:v>
                </c:pt>
                <c:pt idx="710">
                  <c:v>1164.15428737978</c:v>
                </c:pt>
                <c:pt idx="711">
                  <c:v>1648.12325344841</c:v>
                </c:pt>
                <c:pt idx="712">
                  <c:v>1161.05626802938</c:v>
                </c:pt>
                <c:pt idx="713">
                  <c:v>1230.3825395194</c:v>
                </c:pt>
                <c:pt idx="714">
                  <c:v>2708.80899019904</c:v>
                </c:pt>
                <c:pt idx="715">
                  <c:v>977.946726353868</c:v>
                </c:pt>
                <c:pt idx="716">
                  <c:v>2721.05978484295</c:v>
                </c:pt>
                <c:pt idx="717">
                  <c:v>231.21201873998</c:v>
                </c:pt>
                <c:pt idx="718">
                  <c:v>1550.12646411502</c:v>
                </c:pt>
                <c:pt idx="719">
                  <c:v>1131.7514977053</c:v>
                </c:pt>
                <c:pt idx="720">
                  <c:v>168.669979574203</c:v>
                </c:pt>
                <c:pt idx="721">
                  <c:v>1999.39352163918</c:v>
                </c:pt>
                <c:pt idx="722">
                  <c:v>1024.51645082821</c:v>
                </c:pt>
                <c:pt idx="723">
                  <c:v>842.130232028122</c:v>
                </c:pt>
                <c:pt idx="724">
                  <c:v>3293.24121102749</c:v>
                </c:pt>
                <c:pt idx="725">
                  <c:v>1164.4277426658</c:v>
                </c:pt>
                <c:pt idx="726">
                  <c:v>617.271113768315</c:v>
                </c:pt>
                <c:pt idx="727">
                  <c:v>1659.24568668338</c:v>
                </c:pt>
                <c:pt idx="728">
                  <c:v>1667.40610067737</c:v>
                </c:pt>
                <c:pt idx="729">
                  <c:v>918.343296752993</c:v>
                </c:pt>
                <c:pt idx="730">
                  <c:v>947.254997455127</c:v>
                </c:pt>
                <c:pt idx="731">
                  <c:v>1349.27694245943</c:v>
                </c:pt>
                <c:pt idx="732">
                  <c:v>2285.04019617024</c:v>
                </c:pt>
                <c:pt idx="733">
                  <c:v>3208.32925483115</c:v>
                </c:pt>
                <c:pt idx="734">
                  <c:v>538.24239583799</c:v>
                </c:pt>
                <c:pt idx="735">
                  <c:v>1148.73720074713</c:v>
                </c:pt>
                <c:pt idx="736">
                  <c:v>1103.1457481448</c:v>
                </c:pt>
                <c:pt idx="737">
                  <c:v>1808.34630819345</c:v>
                </c:pt>
                <c:pt idx="738">
                  <c:v>1659.45958381392</c:v>
                </c:pt>
                <c:pt idx="739">
                  <c:v>1144.9068593981</c:v>
                </c:pt>
                <c:pt idx="740">
                  <c:v>1096.98054785867</c:v>
                </c:pt>
                <c:pt idx="741">
                  <c:v>1035.67322574141</c:v>
                </c:pt>
                <c:pt idx="742">
                  <c:v>1585.00045524315</c:v>
                </c:pt>
              </c:numCache>
            </c:numRef>
          </c:yVal>
          <c:smooth val="1"/>
        </c:ser>
        <c:axId val="49641624"/>
        <c:axId val="73835069"/>
      </c:scatterChart>
      <c:valAx>
        <c:axId val="49641624"/>
        <c:scaling>
          <c:orientation val="minMax"/>
          <c:max val="5000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c =BidMiV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73835069"/>
        <c:crosses val="autoZero"/>
        <c:crossBetween val="midCat"/>
      </c:valAx>
      <c:valAx>
        <c:axId val="73835069"/>
        <c:scaling>
          <c:orientation val="minMax"/>
          <c:max val="5000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c predicted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49641624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ce5cd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D predicted vs D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Formula'!$N$1</c:f>
              <c:strCache>
                <c:ptCount val="1"/>
                <c:pt idx="0">
                  <c:v>d predict</c:v>
                </c:pt>
              </c:strCache>
            </c:strRef>
          </c:tx>
          <c:spPr>
            <a:solidFill>
              <a:srgbClr val="ff9900"/>
            </a:solidFill>
            <a:ln w="19080">
              <a:noFill/>
            </a:ln>
          </c:spPr>
          <c:marker>
            <c:symbol val="x"/>
            <c:size val="2"/>
            <c:spPr>
              <a:solidFill>
                <a:srgbClr val="ff99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ff00">
                    <a:alpha val="7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Formula'!$M$2:$M$944</c:f>
              <c:numCache>
                <c:formatCode>General</c:formatCode>
                <c:ptCount val="943"/>
                <c:pt idx="0">
                  <c:v>1260</c:v>
                </c:pt>
                <c:pt idx="1">
                  <c:v>1591</c:v>
                </c:pt>
                <c:pt idx="2">
                  <c:v>284</c:v>
                </c:pt>
                <c:pt idx="3">
                  <c:v>1046</c:v>
                </c:pt>
                <c:pt idx="4">
                  <c:v>3689</c:v>
                </c:pt>
                <c:pt idx="5">
                  <c:v>757</c:v>
                </c:pt>
                <c:pt idx="6">
                  <c:v>163</c:v>
                </c:pt>
                <c:pt idx="7">
                  <c:v>1352</c:v>
                </c:pt>
                <c:pt idx="8">
                  <c:v>1036</c:v>
                </c:pt>
                <c:pt idx="9">
                  <c:v>1085</c:v>
                </c:pt>
                <c:pt idx="10">
                  <c:v>1744</c:v>
                </c:pt>
                <c:pt idx="11">
                  <c:v>183</c:v>
                </c:pt>
                <c:pt idx="12">
                  <c:v>932</c:v>
                </c:pt>
                <c:pt idx="13">
                  <c:v>420</c:v>
                </c:pt>
                <c:pt idx="14">
                  <c:v>724</c:v>
                </c:pt>
                <c:pt idx="15">
                  <c:v>418</c:v>
                </c:pt>
                <c:pt idx="16">
                  <c:v>637</c:v>
                </c:pt>
                <c:pt idx="17">
                  <c:v>806</c:v>
                </c:pt>
                <c:pt idx="18">
                  <c:v>883</c:v>
                </c:pt>
                <c:pt idx="19">
                  <c:v>1993</c:v>
                </c:pt>
                <c:pt idx="20">
                  <c:v>1303</c:v>
                </c:pt>
                <c:pt idx="21">
                  <c:v>788</c:v>
                </c:pt>
                <c:pt idx="22">
                  <c:v>999</c:v>
                </c:pt>
                <c:pt idx="23">
                  <c:v>2434</c:v>
                </c:pt>
                <c:pt idx="24">
                  <c:v>2638</c:v>
                </c:pt>
                <c:pt idx="25">
                  <c:v>2158</c:v>
                </c:pt>
                <c:pt idx="26">
                  <c:v>959</c:v>
                </c:pt>
                <c:pt idx="27">
                  <c:v>750</c:v>
                </c:pt>
                <c:pt idx="28">
                  <c:v>112</c:v>
                </c:pt>
                <c:pt idx="29">
                  <c:v>894</c:v>
                </c:pt>
                <c:pt idx="30">
                  <c:v>1131</c:v>
                </c:pt>
                <c:pt idx="31">
                  <c:v>1040</c:v>
                </c:pt>
                <c:pt idx="32">
                  <c:v>1162</c:v>
                </c:pt>
                <c:pt idx="33">
                  <c:v>307</c:v>
                </c:pt>
                <c:pt idx="34">
                  <c:v>1678</c:v>
                </c:pt>
                <c:pt idx="35">
                  <c:v>1865</c:v>
                </c:pt>
                <c:pt idx="36">
                  <c:v>319</c:v>
                </c:pt>
                <c:pt idx="37">
                  <c:v>1754</c:v>
                </c:pt>
                <c:pt idx="38">
                  <c:v>840</c:v>
                </c:pt>
                <c:pt idx="39">
                  <c:v>478</c:v>
                </c:pt>
                <c:pt idx="40">
                  <c:v>716</c:v>
                </c:pt>
                <c:pt idx="41">
                  <c:v>2331</c:v>
                </c:pt>
                <c:pt idx="42">
                  <c:v>2365</c:v>
                </c:pt>
                <c:pt idx="43">
                  <c:v>655</c:v>
                </c:pt>
                <c:pt idx="44">
                  <c:v>635</c:v>
                </c:pt>
                <c:pt idx="45">
                  <c:v>177</c:v>
                </c:pt>
                <c:pt idx="46">
                  <c:v>164</c:v>
                </c:pt>
                <c:pt idx="47">
                  <c:v>998</c:v>
                </c:pt>
                <c:pt idx="48">
                  <c:v>1717</c:v>
                </c:pt>
                <c:pt idx="49">
                  <c:v>1332</c:v>
                </c:pt>
                <c:pt idx="50">
                  <c:v>1404</c:v>
                </c:pt>
                <c:pt idx="51">
                  <c:v>1271</c:v>
                </c:pt>
                <c:pt idx="52">
                  <c:v>993</c:v>
                </c:pt>
                <c:pt idx="53">
                  <c:v>584</c:v>
                </c:pt>
                <c:pt idx="54">
                  <c:v>1849</c:v>
                </c:pt>
                <c:pt idx="55">
                  <c:v>1316</c:v>
                </c:pt>
                <c:pt idx="56">
                  <c:v>962</c:v>
                </c:pt>
                <c:pt idx="57">
                  <c:v>125</c:v>
                </c:pt>
                <c:pt idx="58">
                  <c:v>1528</c:v>
                </c:pt>
                <c:pt idx="59">
                  <c:v>1786</c:v>
                </c:pt>
                <c:pt idx="60">
                  <c:v>3342</c:v>
                </c:pt>
                <c:pt idx="61">
                  <c:v>614</c:v>
                </c:pt>
                <c:pt idx="62">
                  <c:v>714</c:v>
                </c:pt>
                <c:pt idx="63">
                  <c:v>1513</c:v>
                </c:pt>
                <c:pt idx="64">
                  <c:v>67</c:v>
                </c:pt>
                <c:pt idx="65">
                  <c:v>785</c:v>
                </c:pt>
                <c:pt idx="66">
                  <c:v>198</c:v>
                </c:pt>
                <c:pt idx="67">
                  <c:v>427</c:v>
                </c:pt>
                <c:pt idx="68">
                  <c:v>1829</c:v>
                </c:pt>
                <c:pt idx="69">
                  <c:v>1311</c:v>
                </c:pt>
                <c:pt idx="70">
                  <c:v>573</c:v>
                </c:pt>
                <c:pt idx="71">
                  <c:v>589</c:v>
                </c:pt>
                <c:pt idx="72">
                  <c:v>533</c:v>
                </c:pt>
                <c:pt idx="73">
                  <c:v>1334</c:v>
                </c:pt>
                <c:pt idx="74">
                  <c:v>77</c:v>
                </c:pt>
                <c:pt idx="75">
                  <c:v>1885</c:v>
                </c:pt>
                <c:pt idx="76">
                  <c:v>1588</c:v>
                </c:pt>
                <c:pt idx="77">
                  <c:v>2009</c:v>
                </c:pt>
                <c:pt idx="78">
                  <c:v>569</c:v>
                </c:pt>
                <c:pt idx="79">
                  <c:v>2481</c:v>
                </c:pt>
                <c:pt idx="80">
                  <c:v>1104</c:v>
                </c:pt>
                <c:pt idx="81">
                  <c:v>127</c:v>
                </c:pt>
                <c:pt idx="82">
                  <c:v>1681</c:v>
                </c:pt>
                <c:pt idx="83">
                  <c:v>365</c:v>
                </c:pt>
                <c:pt idx="84">
                  <c:v>1127</c:v>
                </c:pt>
                <c:pt idx="85">
                  <c:v>1718</c:v>
                </c:pt>
                <c:pt idx="86">
                  <c:v>536</c:v>
                </c:pt>
                <c:pt idx="87">
                  <c:v>661</c:v>
                </c:pt>
                <c:pt idx="88">
                  <c:v>1823</c:v>
                </c:pt>
                <c:pt idx="89">
                  <c:v>938</c:v>
                </c:pt>
                <c:pt idx="90">
                  <c:v>1012</c:v>
                </c:pt>
                <c:pt idx="91">
                  <c:v>838</c:v>
                </c:pt>
                <c:pt idx="92">
                  <c:v>954</c:v>
                </c:pt>
                <c:pt idx="93">
                  <c:v>1384</c:v>
                </c:pt>
                <c:pt idx="94">
                  <c:v>2030</c:v>
                </c:pt>
                <c:pt idx="95">
                  <c:v>1857</c:v>
                </c:pt>
                <c:pt idx="96">
                  <c:v>705</c:v>
                </c:pt>
                <c:pt idx="97">
                  <c:v>659</c:v>
                </c:pt>
                <c:pt idx="98">
                  <c:v>511</c:v>
                </c:pt>
                <c:pt idx="99">
                  <c:v>479</c:v>
                </c:pt>
                <c:pt idx="100">
                  <c:v>2612</c:v>
                </c:pt>
                <c:pt idx="101">
                  <c:v>129</c:v>
                </c:pt>
                <c:pt idx="102">
                  <c:v>908</c:v>
                </c:pt>
                <c:pt idx="103">
                  <c:v>1709</c:v>
                </c:pt>
                <c:pt idx="104">
                  <c:v>586</c:v>
                </c:pt>
                <c:pt idx="105">
                  <c:v>1040</c:v>
                </c:pt>
                <c:pt idx="106">
                  <c:v>647</c:v>
                </c:pt>
                <c:pt idx="107">
                  <c:v>1482</c:v>
                </c:pt>
                <c:pt idx="108">
                  <c:v>1102</c:v>
                </c:pt>
                <c:pt idx="109">
                  <c:v>670</c:v>
                </c:pt>
                <c:pt idx="110">
                  <c:v>1363</c:v>
                </c:pt>
                <c:pt idx="111">
                  <c:v>1952</c:v>
                </c:pt>
                <c:pt idx="112">
                  <c:v>371</c:v>
                </c:pt>
                <c:pt idx="113">
                  <c:v>1432</c:v>
                </c:pt>
                <c:pt idx="114">
                  <c:v>577</c:v>
                </c:pt>
                <c:pt idx="115">
                  <c:v>407</c:v>
                </c:pt>
                <c:pt idx="116">
                  <c:v>1792</c:v>
                </c:pt>
                <c:pt idx="117">
                  <c:v>343</c:v>
                </c:pt>
                <c:pt idx="118">
                  <c:v>2044</c:v>
                </c:pt>
                <c:pt idx="119">
                  <c:v>839</c:v>
                </c:pt>
                <c:pt idx="120">
                  <c:v>756</c:v>
                </c:pt>
                <c:pt idx="121">
                  <c:v>2260</c:v>
                </c:pt>
                <c:pt idx="122">
                  <c:v>864</c:v>
                </c:pt>
                <c:pt idx="123">
                  <c:v>340</c:v>
                </c:pt>
                <c:pt idx="124">
                  <c:v>1415</c:v>
                </c:pt>
                <c:pt idx="125">
                  <c:v>470</c:v>
                </c:pt>
                <c:pt idx="126">
                  <c:v>2124</c:v>
                </c:pt>
                <c:pt idx="127">
                  <c:v>684</c:v>
                </c:pt>
                <c:pt idx="128">
                  <c:v>669</c:v>
                </c:pt>
                <c:pt idx="129">
                  <c:v>791</c:v>
                </c:pt>
                <c:pt idx="130">
                  <c:v>614</c:v>
                </c:pt>
                <c:pt idx="131">
                  <c:v>1186</c:v>
                </c:pt>
                <c:pt idx="132">
                  <c:v>613</c:v>
                </c:pt>
                <c:pt idx="133">
                  <c:v>231</c:v>
                </c:pt>
                <c:pt idx="134">
                  <c:v>1188</c:v>
                </c:pt>
                <c:pt idx="135">
                  <c:v>362</c:v>
                </c:pt>
                <c:pt idx="136">
                  <c:v>751</c:v>
                </c:pt>
                <c:pt idx="137">
                  <c:v>200</c:v>
                </c:pt>
                <c:pt idx="138">
                  <c:v>522</c:v>
                </c:pt>
                <c:pt idx="139">
                  <c:v>1094</c:v>
                </c:pt>
                <c:pt idx="140">
                  <c:v>1543</c:v>
                </c:pt>
                <c:pt idx="141">
                  <c:v>375</c:v>
                </c:pt>
                <c:pt idx="142">
                  <c:v>2359</c:v>
                </c:pt>
                <c:pt idx="143">
                  <c:v>2328</c:v>
                </c:pt>
                <c:pt idx="144">
                  <c:v>490</c:v>
                </c:pt>
                <c:pt idx="145">
                  <c:v>316</c:v>
                </c:pt>
                <c:pt idx="146">
                  <c:v>1469</c:v>
                </c:pt>
                <c:pt idx="147">
                  <c:v>1191</c:v>
                </c:pt>
                <c:pt idx="148">
                  <c:v>2343</c:v>
                </c:pt>
                <c:pt idx="149">
                  <c:v>1176</c:v>
                </c:pt>
                <c:pt idx="150">
                  <c:v>2082</c:v>
                </c:pt>
                <c:pt idx="151">
                  <c:v>561</c:v>
                </c:pt>
                <c:pt idx="152">
                  <c:v>641</c:v>
                </c:pt>
                <c:pt idx="153">
                  <c:v>1657</c:v>
                </c:pt>
                <c:pt idx="154">
                  <c:v>897</c:v>
                </c:pt>
                <c:pt idx="155">
                  <c:v>612</c:v>
                </c:pt>
                <c:pt idx="156">
                  <c:v>2465</c:v>
                </c:pt>
                <c:pt idx="157">
                  <c:v>1377</c:v>
                </c:pt>
                <c:pt idx="158">
                  <c:v>888</c:v>
                </c:pt>
                <c:pt idx="159">
                  <c:v>213</c:v>
                </c:pt>
                <c:pt idx="160">
                  <c:v>772</c:v>
                </c:pt>
                <c:pt idx="161">
                  <c:v>731</c:v>
                </c:pt>
                <c:pt idx="162">
                  <c:v>1860</c:v>
                </c:pt>
                <c:pt idx="163">
                  <c:v>1375</c:v>
                </c:pt>
                <c:pt idx="164">
                  <c:v>744</c:v>
                </c:pt>
                <c:pt idx="165">
                  <c:v>382</c:v>
                </c:pt>
                <c:pt idx="166">
                  <c:v>3286</c:v>
                </c:pt>
                <c:pt idx="167">
                  <c:v>3083</c:v>
                </c:pt>
                <c:pt idx="168">
                  <c:v>1384</c:v>
                </c:pt>
                <c:pt idx="169">
                  <c:v>380</c:v>
                </c:pt>
                <c:pt idx="170">
                  <c:v>1582</c:v>
                </c:pt>
                <c:pt idx="171">
                  <c:v>953</c:v>
                </c:pt>
                <c:pt idx="172">
                  <c:v>1152</c:v>
                </c:pt>
                <c:pt idx="173">
                  <c:v>957</c:v>
                </c:pt>
                <c:pt idx="174">
                  <c:v>674</c:v>
                </c:pt>
                <c:pt idx="175">
                  <c:v>1591</c:v>
                </c:pt>
                <c:pt idx="176">
                  <c:v>2130</c:v>
                </c:pt>
                <c:pt idx="177">
                  <c:v>2709</c:v>
                </c:pt>
                <c:pt idx="178">
                  <c:v>1700</c:v>
                </c:pt>
                <c:pt idx="179">
                  <c:v>2415</c:v>
                </c:pt>
                <c:pt idx="180">
                  <c:v>894</c:v>
                </c:pt>
                <c:pt idx="181">
                  <c:v>4753</c:v>
                </c:pt>
                <c:pt idx="182">
                  <c:v>3149</c:v>
                </c:pt>
                <c:pt idx="183">
                  <c:v>369</c:v>
                </c:pt>
                <c:pt idx="184">
                  <c:v>1945</c:v>
                </c:pt>
                <c:pt idx="185">
                  <c:v>819</c:v>
                </c:pt>
                <c:pt idx="186">
                  <c:v>686</c:v>
                </c:pt>
                <c:pt idx="187">
                  <c:v>338</c:v>
                </c:pt>
                <c:pt idx="188">
                  <c:v>1667</c:v>
                </c:pt>
                <c:pt idx="189">
                  <c:v>498</c:v>
                </c:pt>
                <c:pt idx="190">
                  <c:v>3232</c:v>
                </c:pt>
                <c:pt idx="191">
                  <c:v>1427</c:v>
                </c:pt>
                <c:pt idx="192">
                  <c:v>761</c:v>
                </c:pt>
                <c:pt idx="193">
                  <c:v>1653</c:v>
                </c:pt>
                <c:pt idx="194">
                  <c:v>1397</c:v>
                </c:pt>
                <c:pt idx="195">
                  <c:v>1378</c:v>
                </c:pt>
                <c:pt idx="196">
                  <c:v>394</c:v>
                </c:pt>
                <c:pt idx="197">
                  <c:v>2375</c:v>
                </c:pt>
                <c:pt idx="198">
                  <c:v>518</c:v>
                </c:pt>
                <c:pt idx="199">
                  <c:v>1098</c:v>
                </c:pt>
                <c:pt idx="200">
                  <c:v>2256</c:v>
                </c:pt>
                <c:pt idx="201">
                  <c:v>941</c:v>
                </c:pt>
                <c:pt idx="202">
                  <c:v>820</c:v>
                </c:pt>
                <c:pt idx="203">
                  <c:v>203</c:v>
                </c:pt>
                <c:pt idx="204">
                  <c:v>1120</c:v>
                </c:pt>
                <c:pt idx="205">
                  <c:v>4908</c:v>
                </c:pt>
                <c:pt idx="206">
                  <c:v>563</c:v>
                </c:pt>
                <c:pt idx="207">
                  <c:v>1762</c:v>
                </c:pt>
                <c:pt idx="208">
                  <c:v>558</c:v>
                </c:pt>
                <c:pt idx="209">
                  <c:v>1171</c:v>
                </c:pt>
                <c:pt idx="210">
                  <c:v>1300</c:v>
                </c:pt>
                <c:pt idx="211">
                  <c:v>470</c:v>
                </c:pt>
                <c:pt idx="212">
                  <c:v>211</c:v>
                </c:pt>
                <c:pt idx="213">
                  <c:v>1009</c:v>
                </c:pt>
                <c:pt idx="214">
                  <c:v>644</c:v>
                </c:pt>
                <c:pt idx="215">
                  <c:v>1332</c:v>
                </c:pt>
                <c:pt idx="216">
                  <c:v>657</c:v>
                </c:pt>
                <c:pt idx="217">
                  <c:v>571</c:v>
                </c:pt>
                <c:pt idx="218">
                  <c:v>1215</c:v>
                </c:pt>
                <c:pt idx="219">
                  <c:v>1385</c:v>
                </c:pt>
                <c:pt idx="220">
                  <c:v>496</c:v>
                </c:pt>
                <c:pt idx="221">
                  <c:v>1706</c:v>
                </c:pt>
                <c:pt idx="222">
                  <c:v>1664</c:v>
                </c:pt>
                <c:pt idx="223">
                  <c:v>583</c:v>
                </c:pt>
                <c:pt idx="224">
                  <c:v>448</c:v>
                </c:pt>
                <c:pt idx="225">
                  <c:v>2748</c:v>
                </c:pt>
                <c:pt idx="226">
                  <c:v>869</c:v>
                </c:pt>
                <c:pt idx="227">
                  <c:v>2899</c:v>
                </c:pt>
                <c:pt idx="228">
                  <c:v>848</c:v>
                </c:pt>
                <c:pt idx="229">
                  <c:v>663</c:v>
                </c:pt>
                <c:pt idx="230">
                  <c:v>788</c:v>
                </c:pt>
                <c:pt idx="231">
                  <c:v>3008</c:v>
                </c:pt>
                <c:pt idx="232">
                  <c:v>3115</c:v>
                </c:pt>
                <c:pt idx="233">
                  <c:v>3061</c:v>
                </c:pt>
                <c:pt idx="234">
                  <c:v>1476</c:v>
                </c:pt>
                <c:pt idx="235">
                  <c:v>1922</c:v>
                </c:pt>
                <c:pt idx="236">
                  <c:v>1984</c:v>
                </c:pt>
                <c:pt idx="237">
                  <c:v>36</c:v>
                </c:pt>
                <c:pt idx="238">
                  <c:v>1435</c:v>
                </c:pt>
                <c:pt idx="239">
                  <c:v>2133</c:v>
                </c:pt>
                <c:pt idx="240">
                  <c:v>1316</c:v>
                </c:pt>
                <c:pt idx="241">
                  <c:v>780</c:v>
                </c:pt>
                <c:pt idx="242">
                  <c:v>1350</c:v>
                </c:pt>
                <c:pt idx="243">
                  <c:v>2796</c:v>
                </c:pt>
                <c:pt idx="244">
                  <c:v>3327</c:v>
                </c:pt>
                <c:pt idx="245">
                  <c:v>1851</c:v>
                </c:pt>
                <c:pt idx="246">
                  <c:v>776</c:v>
                </c:pt>
                <c:pt idx="247">
                  <c:v>137</c:v>
                </c:pt>
                <c:pt idx="248">
                  <c:v>292</c:v>
                </c:pt>
                <c:pt idx="249">
                  <c:v>1914</c:v>
                </c:pt>
                <c:pt idx="250">
                  <c:v>1185</c:v>
                </c:pt>
                <c:pt idx="251">
                  <c:v>1429</c:v>
                </c:pt>
                <c:pt idx="252">
                  <c:v>1561</c:v>
                </c:pt>
                <c:pt idx="253">
                  <c:v>508</c:v>
                </c:pt>
                <c:pt idx="254">
                  <c:v>1252</c:v>
                </c:pt>
                <c:pt idx="255">
                  <c:v>177</c:v>
                </c:pt>
                <c:pt idx="256">
                  <c:v>1377</c:v>
                </c:pt>
                <c:pt idx="257">
                  <c:v>1855</c:v>
                </c:pt>
                <c:pt idx="258">
                  <c:v>861</c:v>
                </c:pt>
                <c:pt idx="259">
                  <c:v>685</c:v>
                </c:pt>
                <c:pt idx="260">
                  <c:v>606</c:v>
                </c:pt>
                <c:pt idx="261">
                  <c:v>1957</c:v>
                </c:pt>
                <c:pt idx="262">
                  <c:v>629</c:v>
                </c:pt>
                <c:pt idx="263">
                  <c:v>2219</c:v>
                </c:pt>
                <c:pt idx="264">
                  <c:v>1747</c:v>
                </c:pt>
                <c:pt idx="265">
                  <c:v>156</c:v>
                </c:pt>
                <c:pt idx="266">
                  <c:v>372</c:v>
                </c:pt>
                <c:pt idx="267">
                  <c:v>454</c:v>
                </c:pt>
                <c:pt idx="268">
                  <c:v>2555</c:v>
                </c:pt>
                <c:pt idx="269">
                  <c:v>2143</c:v>
                </c:pt>
                <c:pt idx="270">
                  <c:v>2552</c:v>
                </c:pt>
                <c:pt idx="271">
                  <c:v>1246</c:v>
                </c:pt>
                <c:pt idx="272">
                  <c:v>1468</c:v>
                </c:pt>
                <c:pt idx="273">
                  <c:v>296</c:v>
                </c:pt>
                <c:pt idx="274">
                  <c:v>2374</c:v>
                </c:pt>
                <c:pt idx="275">
                  <c:v>1391</c:v>
                </c:pt>
                <c:pt idx="276">
                  <c:v>743</c:v>
                </c:pt>
                <c:pt idx="277">
                  <c:v>1048</c:v>
                </c:pt>
                <c:pt idx="278">
                  <c:v>2223</c:v>
                </c:pt>
                <c:pt idx="279">
                  <c:v>163</c:v>
                </c:pt>
                <c:pt idx="280">
                  <c:v>663</c:v>
                </c:pt>
                <c:pt idx="281">
                  <c:v>431</c:v>
                </c:pt>
                <c:pt idx="282">
                  <c:v>921</c:v>
                </c:pt>
                <c:pt idx="283">
                  <c:v>501</c:v>
                </c:pt>
                <c:pt idx="284">
                  <c:v>1635</c:v>
                </c:pt>
                <c:pt idx="285">
                  <c:v>1099</c:v>
                </c:pt>
                <c:pt idx="286">
                  <c:v>1884</c:v>
                </c:pt>
                <c:pt idx="287">
                  <c:v>57</c:v>
                </c:pt>
                <c:pt idx="288">
                  <c:v>329</c:v>
                </c:pt>
                <c:pt idx="289">
                  <c:v>136</c:v>
                </c:pt>
                <c:pt idx="290">
                  <c:v>78</c:v>
                </c:pt>
                <c:pt idx="291">
                  <c:v>1729</c:v>
                </c:pt>
                <c:pt idx="292">
                  <c:v>737</c:v>
                </c:pt>
                <c:pt idx="293">
                  <c:v>1289</c:v>
                </c:pt>
                <c:pt idx="294">
                  <c:v>157</c:v>
                </c:pt>
                <c:pt idx="295">
                  <c:v>887</c:v>
                </c:pt>
                <c:pt idx="296">
                  <c:v>343</c:v>
                </c:pt>
                <c:pt idx="297">
                  <c:v>3005</c:v>
                </c:pt>
                <c:pt idx="298">
                  <c:v>0</c:v>
                </c:pt>
                <c:pt idx="299">
                  <c:v>612</c:v>
                </c:pt>
                <c:pt idx="300">
                  <c:v>3036</c:v>
                </c:pt>
                <c:pt idx="301">
                  <c:v>2864</c:v>
                </c:pt>
                <c:pt idx="302">
                  <c:v>1240</c:v>
                </c:pt>
                <c:pt idx="303">
                  <c:v>1165</c:v>
                </c:pt>
                <c:pt idx="304">
                  <c:v>1441</c:v>
                </c:pt>
                <c:pt idx="305">
                  <c:v>123</c:v>
                </c:pt>
                <c:pt idx="306">
                  <c:v>838</c:v>
                </c:pt>
                <c:pt idx="307">
                  <c:v>166</c:v>
                </c:pt>
                <c:pt idx="308">
                  <c:v>535</c:v>
                </c:pt>
                <c:pt idx="309">
                  <c:v>675</c:v>
                </c:pt>
                <c:pt idx="310">
                  <c:v>268</c:v>
                </c:pt>
                <c:pt idx="311">
                  <c:v>330</c:v>
                </c:pt>
                <c:pt idx="312">
                  <c:v>443</c:v>
                </c:pt>
                <c:pt idx="313">
                  <c:v>371</c:v>
                </c:pt>
                <c:pt idx="314">
                  <c:v>433</c:v>
                </c:pt>
                <c:pt idx="315">
                  <c:v>1651</c:v>
                </c:pt>
                <c:pt idx="316">
                  <c:v>1190</c:v>
                </c:pt>
                <c:pt idx="317">
                  <c:v>2088</c:v>
                </c:pt>
                <c:pt idx="318">
                  <c:v>2226</c:v>
                </c:pt>
                <c:pt idx="319">
                  <c:v>625</c:v>
                </c:pt>
                <c:pt idx="320">
                  <c:v>484</c:v>
                </c:pt>
                <c:pt idx="321">
                  <c:v>932</c:v>
                </c:pt>
                <c:pt idx="322">
                  <c:v>994</c:v>
                </c:pt>
                <c:pt idx="323">
                  <c:v>822</c:v>
                </c:pt>
                <c:pt idx="324">
                  <c:v>1692</c:v>
                </c:pt>
                <c:pt idx="325">
                  <c:v>141</c:v>
                </c:pt>
                <c:pt idx="326">
                  <c:v>2970</c:v>
                </c:pt>
                <c:pt idx="327">
                  <c:v>1458</c:v>
                </c:pt>
                <c:pt idx="328">
                  <c:v>779</c:v>
                </c:pt>
                <c:pt idx="329">
                  <c:v>766</c:v>
                </c:pt>
                <c:pt idx="330">
                  <c:v>1013</c:v>
                </c:pt>
                <c:pt idx="331">
                  <c:v>676</c:v>
                </c:pt>
                <c:pt idx="332">
                  <c:v>1637</c:v>
                </c:pt>
                <c:pt idx="333">
                  <c:v>1661</c:v>
                </c:pt>
                <c:pt idx="334">
                  <c:v>714</c:v>
                </c:pt>
                <c:pt idx="335">
                  <c:v>1143</c:v>
                </c:pt>
                <c:pt idx="336">
                  <c:v>1318</c:v>
                </c:pt>
                <c:pt idx="337">
                  <c:v>1010</c:v>
                </c:pt>
                <c:pt idx="338">
                  <c:v>994</c:v>
                </c:pt>
                <c:pt idx="339">
                  <c:v>1323</c:v>
                </c:pt>
                <c:pt idx="340">
                  <c:v>727</c:v>
                </c:pt>
                <c:pt idx="341">
                  <c:v>2822</c:v>
                </c:pt>
                <c:pt idx="342">
                  <c:v>803</c:v>
                </c:pt>
                <c:pt idx="343">
                  <c:v>1391</c:v>
                </c:pt>
                <c:pt idx="344">
                  <c:v>522</c:v>
                </c:pt>
                <c:pt idx="345">
                  <c:v>1050</c:v>
                </c:pt>
                <c:pt idx="346">
                  <c:v>670</c:v>
                </c:pt>
                <c:pt idx="347">
                  <c:v>1381</c:v>
                </c:pt>
                <c:pt idx="348">
                  <c:v>18</c:v>
                </c:pt>
                <c:pt idx="349">
                  <c:v>708</c:v>
                </c:pt>
                <c:pt idx="350">
                  <c:v>2430</c:v>
                </c:pt>
                <c:pt idx="351">
                  <c:v>3569</c:v>
                </c:pt>
                <c:pt idx="352">
                  <c:v>725</c:v>
                </c:pt>
                <c:pt idx="353">
                  <c:v>1411</c:v>
                </c:pt>
                <c:pt idx="354">
                  <c:v>617</c:v>
                </c:pt>
                <c:pt idx="355">
                  <c:v>2329</c:v>
                </c:pt>
                <c:pt idx="356">
                  <c:v>1441</c:v>
                </c:pt>
                <c:pt idx="357">
                  <c:v>2105</c:v>
                </c:pt>
                <c:pt idx="358">
                  <c:v>2650</c:v>
                </c:pt>
                <c:pt idx="359">
                  <c:v>527</c:v>
                </c:pt>
                <c:pt idx="360">
                  <c:v>802</c:v>
                </c:pt>
                <c:pt idx="361">
                  <c:v>371</c:v>
                </c:pt>
                <c:pt idx="362">
                  <c:v>1132</c:v>
                </c:pt>
                <c:pt idx="363">
                  <c:v>239</c:v>
                </c:pt>
                <c:pt idx="364">
                  <c:v>1079</c:v>
                </c:pt>
                <c:pt idx="365">
                  <c:v>1298</c:v>
                </c:pt>
                <c:pt idx="366">
                  <c:v>186</c:v>
                </c:pt>
                <c:pt idx="367">
                  <c:v>993</c:v>
                </c:pt>
                <c:pt idx="368">
                  <c:v>1215</c:v>
                </c:pt>
                <c:pt idx="369">
                  <c:v>1325</c:v>
                </c:pt>
                <c:pt idx="370">
                  <c:v>781</c:v>
                </c:pt>
                <c:pt idx="371">
                  <c:v>1513</c:v>
                </c:pt>
                <c:pt idx="372">
                  <c:v>1116</c:v>
                </c:pt>
                <c:pt idx="373">
                  <c:v>752</c:v>
                </c:pt>
                <c:pt idx="374">
                  <c:v>1150</c:v>
                </c:pt>
                <c:pt idx="375">
                  <c:v>5</c:v>
                </c:pt>
                <c:pt idx="376">
                  <c:v>3794</c:v>
                </c:pt>
                <c:pt idx="377">
                  <c:v>378</c:v>
                </c:pt>
                <c:pt idx="378">
                  <c:v>1495</c:v>
                </c:pt>
                <c:pt idx="379">
                  <c:v>1515</c:v>
                </c:pt>
                <c:pt idx="380">
                  <c:v>328</c:v>
                </c:pt>
                <c:pt idx="381">
                  <c:v>1133</c:v>
                </c:pt>
                <c:pt idx="382">
                  <c:v>1513</c:v>
                </c:pt>
                <c:pt idx="383">
                  <c:v>2056</c:v>
                </c:pt>
                <c:pt idx="384">
                  <c:v>186</c:v>
                </c:pt>
                <c:pt idx="385">
                  <c:v>3028</c:v>
                </c:pt>
                <c:pt idx="386">
                  <c:v>668</c:v>
                </c:pt>
                <c:pt idx="387">
                  <c:v>853</c:v>
                </c:pt>
                <c:pt idx="388">
                  <c:v>207</c:v>
                </c:pt>
                <c:pt idx="389">
                  <c:v>734</c:v>
                </c:pt>
                <c:pt idx="390">
                  <c:v>732</c:v>
                </c:pt>
                <c:pt idx="391">
                  <c:v>300</c:v>
                </c:pt>
                <c:pt idx="392">
                  <c:v>874</c:v>
                </c:pt>
                <c:pt idx="393">
                  <c:v>1714</c:v>
                </c:pt>
                <c:pt idx="394">
                  <c:v>1875</c:v>
                </c:pt>
                <c:pt idx="395">
                  <c:v>1124</c:v>
                </c:pt>
                <c:pt idx="396">
                  <c:v>480</c:v>
                </c:pt>
                <c:pt idx="397">
                  <c:v>503</c:v>
                </c:pt>
                <c:pt idx="398">
                  <c:v>943</c:v>
                </c:pt>
                <c:pt idx="399">
                  <c:v>654</c:v>
                </c:pt>
                <c:pt idx="400">
                  <c:v>687</c:v>
                </c:pt>
                <c:pt idx="401">
                  <c:v>459</c:v>
                </c:pt>
                <c:pt idx="402">
                  <c:v>939</c:v>
                </c:pt>
                <c:pt idx="403">
                  <c:v>1487</c:v>
                </c:pt>
                <c:pt idx="404">
                  <c:v>392</c:v>
                </c:pt>
                <c:pt idx="405">
                  <c:v>375</c:v>
                </c:pt>
                <c:pt idx="406">
                  <c:v>414</c:v>
                </c:pt>
                <c:pt idx="407">
                  <c:v>1034</c:v>
                </c:pt>
                <c:pt idx="408">
                  <c:v>320</c:v>
                </c:pt>
                <c:pt idx="409">
                  <c:v>2429</c:v>
                </c:pt>
                <c:pt idx="410">
                  <c:v>358</c:v>
                </c:pt>
                <c:pt idx="411">
                  <c:v>250</c:v>
                </c:pt>
                <c:pt idx="412">
                  <c:v>1079</c:v>
                </c:pt>
                <c:pt idx="413">
                  <c:v>1175</c:v>
                </c:pt>
                <c:pt idx="414">
                  <c:v>3414</c:v>
                </c:pt>
                <c:pt idx="415">
                  <c:v>2822</c:v>
                </c:pt>
                <c:pt idx="416">
                  <c:v>613</c:v>
                </c:pt>
                <c:pt idx="417">
                  <c:v>761</c:v>
                </c:pt>
                <c:pt idx="418">
                  <c:v>1344</c:v>
                </c:pt>
                <c:pt idx="419">
                  <c:v>3713</c:v>
                </c:pt>
                <c:pt idx="420">
                  <c:v>459</c:v>
                </c:pt>
                <c:pt idx="421">
                  <c:v>602</c:v>
                </c:pt>
                <c:pt idx="422">
                  <c:v>1899</c:v>
                </c:pt>
                <c:pt idx="423">
                  <c:v>228</c:v>
                </c:pt>
                <c:pt idx="424">
                  <c:v>1936</c:v>
                </c:pt>
                <c:pt idx="425">
                  <c:v>1212</c:v>
                </c:pt>
                <c:pt idx="426">
                  <c:v>309</c:v>
                </c:pt>
                <c:pt idx="427">
                  <c:v>24</c:v>
                </c:pt>
                <c:pt idx="428">
                  <c:v>1283</c:v>
                </c:pt>
                <c:pt idx="429">
                  <c:v>948</c:v>
                </c:pt>
                <c:pt idx="430">
                  <c:v>478</c:v>
                </c:pt>
                <c:pt idx="431">
                  <c:v>1732</c:v>
                </c:pt>
                <c:pt idx="432">
                  <c:v>189</c:v>
                </c:pt>
                <c:pt idx="433">
                  <c:v>309</c:v>
                </c:pt>
                <c:pt idx="434">
                  <c:v>2337</c:v>
                </c:pt>
                <c:pt idx="435">
                  <c:v>1222</c:v>
                </c:pt>
                <c:pt idx="436">
                  <c:v>441</c:v>
                </c:pt>
                <c:pt idx="437">
                  <c:v>1447</c:v>
                </c:pt>
                <c:pt idx="438">
                  <c:v>3108</c:v>
                </c:pt>
                <c:pt idx="439">
                  <c:v>1398</c:v>
                </c:pt>
                <c:pt idx="440">
                  <c:v>2067</c:v>
                </c:pt>
                <c:pt idx="441">
                  <c:v>1753</c:v>
                </c:pt>
                <c:pt idx="442">
                  <c:v>1723</c:v>
                </c:pt>
                <c:pt idx="443">
                  <c:v>2614</c:v>
                </c:pt>
                <c:pt idx="444">
                  <c:v>688</c:v>
                </c:pt>
                <c:pt idx="445">
                  <c:v>1303</c:v>
                </c:pt>
                <c:pt idx="446">
                  <c:v>3663</c:v>
                </c:pt>
                <c:pt idx="447">
                  <c:v>462</c:v>
                </c:pt>
                <c:pt idx="448">
                  <c:v>172</c:v>
                </c:pt>
                <c:pt idx="449">
                  <c:v>233</c:v>
                </c:pt>
                <c:pt idx="450">
                  <c:v>558</c:v>
                </c:pt>
                <c:pt idx="451">
                  <c:v>500</c:v>
                </c:pt>
                <c:pt idx="452">
                  <c:v>1551</c:v>
                </c:pt>
                <c:pt idx="453">
                  <c:v>2595</c:v>
                </c:pt>
                <c:pt idx="454">
                  <c:v>3282</c:v>
                </c:pt>
                <c:pt idx="455">
                  <c:v>345</c:v>
                </c:pt>
                <c:pt idx="456">
                  <c:v>1124</c:v>
                </c:pt>
                <c:pt idx="457">
                  <c:v>1240</c:v>
                </c:pt>
                <c:pt idx="458">
                  <c:v>789</c:v>
                </c:pt>
                <c:pt idx="459">
                  <c:v>795</c:v>
                </c:pt>
                <c:pt idx="460">
                  <c:v>1033</c:v>
                </c:pt>
                <c:pt idx="461">
                  <c:v>659</c:v>
                </c:pt>
                <c:pt idx="462">
                  <c:v>546</c:v>
                </c:pt>
                <c:pt idx="463">
                  <c:v>2815</c:v>
                </c:pt>
                <c:pt idx="464">
                  <c:v>992</c:v>
                </c:pt>
                <c:pt idx="465">
                  <c:v>1149</c:v>
                </c:pt>
                <c:pt idx="466">
                  <c:v>2209</c:v>
                </c:pt>
                <c:pt idx="467">
                  <c:v>1192</c:v>
                </c:pt>
                <c:pt idx="468">
                  <c:v>1206</c:v>
                </c:pt>
                <c:pt idx="469">
                  <c:v>1525</c:v>
                </c:pt>
                <c:pt idx="470">
                  <c:v>119</c:v>
                </c:pt>
                <c:pt idx="471">
                  <c:v>1026</c:v>
                </c:pt>
                <c:pt idx="472">
                  <c:v>451</c:v>
                </c:pt>
                <c:pt idx="473">
                  <c:v>1300</c:v>
                </c:pt>
                <c:pt idx="474">
                  <c:v>297</c:v>
                </c:pt>
                <c:pt idx="475">
                  <c:v>720</c:v>
                </c:pt>
                <c:pt idx="476">
                  <c:v>1345</c:v>
                </c:pt>
                <c:pt idx="477">
                  <c:v>1168</c:v>
                </c:pt>
                <c:pt idx="478">
                  <c:v>1730</c:v>
                </c:pt>
                <c:pt idx="479">
                  <c:v>1097</c:v>
                </c:pt>
                <c:pt idx="480">
                  <c:v>336</c:v>
                </c:pt>
                <c:pt idx="481">
                  <c:v>389</c:v>
                </c:pt>
                <c:pt idx="482">
                  <c:v>633</c:v>
                </c:pt>
                <c:pt idx="483">
                  <c:v>984</c:v>
                </c:pt>
                <c:pt idx="484">
                  <c:v>886</c:v>
                </c:pt>
                <c:pt idx="485">
                  <c:v>671</c:v>
                </c:pt>
                <c:pt idx="486">
                  <c:v>2240</c:v>
                </c:pt>
                <c:pt idx="487">
                  <c:v>2348</c:v>
                </c:pt>
                <c:pt idx="488">
                  <c:v>1489</c:v>
                </c:pt>
                <c:pt idx="489">
                  <c:v>4297</c:v>
                </c:pt>
                <c:pt idx="490">
                  <c:v>266</c:v>
                </c:pt>
                <c:pt idx="491">
                  <c:v>1905</c:v>
                </c:pt>
                <c:pt idx="492">
                  <c:v>15</c:v>
                </c:pt>
                <c:pt idx="493">
                  <c:v>1137</c:v>
                </c:pt>
                <c:pt idx="494">
                  <c:v>396</c:v>
                </c:pt>
                <c:pt idx="495">
                  <c:v>258</c:v>
                </c:pt>
                <c:pt idx="496">
                  <c:v>717</c:v>
                </c:pt>
                <c:pt idx="497">
                  <c:v>635</c:v>
                </c:pt>
                <c:pt idx="498">
                  <c:v>396</c:v>
                </c:pt>
                <c:pt idx="499">
                  <c:v>1128</c:v>
                </c:pt>
                <c:pt idx="500">
                  <c:v>776</c:v>
                </c:pt>
                <c:pt idx="501">
                  <c:v>453</c:v>
                </c:pt>
                <c:pt idx="502">
                  <c:v>2129</c:v>
                </c:pt>
                <c:pt idx="503">
                  <c:v>1070</c:v>
                </c:pt>
                <c:pt idx="504">
                  <c:v>1561</c:v>
                </c:pt>
                <c:pt idx="505">
                  <c:v>3912</c:v>
                </c:pt>
                <c:pt idx="506">
                  <c:v>1629</c:v>
                </c:pt>
                <c:pt idx="507">
                  <c:v>1658</c:v>
                </c:pt>
                <c:pt idx="508">
                  <c:v>1331</c:v>
                </c:pt>
                <c:pt idx="509">
                  <c:v>841</c:v>
                </c:pt>
                <c:pt idx="510">
                  <c:v>1751</c:v>
                </c:pt>
                <c:pt idx="511">
                  <c:v>1400</c:v>
                </c:pt>
                <c:pt idx="512">
                  <c:v>404</c:v>
                </c:pt>
                <c:pt idx="513">
                  <c:v>701</c:v>
                </c:pt>
                <c:pt idx="514">
                  <c:v>812</c:v>
                </c:pt>
                <c:pt idx="515">
                  <c:v>1067</c:v>
                </c:pt>
                <c:pt idx="516">
                  <c:v>2183</c:v>
                </c:pt>
                <c:pt idx="517">
                  <c:v>2308</c:v>
                </c:pt>
                <c:pt idx="518">
                  <c:v>1409</c:v>
                </c:pt>
                <c:pt idx="519">
                  <c:v>1368</c:v>
                </c:pt>
                <c:pt idx="520">
                  <c:v>4295</c:v>
                </c:pt>
                <c:pt idx="521">
                  <c:v>2123</c:v>
                </c:pt>
                <c:pt idx="522">
                  <c:v>2888</c:v>
                </c:pt>
                <c:pt idx="523">
                  <c:v>942</c:v>
                </c:pt>
                <c:pt idx="524">
                  <c:v>919</c:v>
                </c:pt>
                <c:pt idx="525">
                  <c:v>1623</c:v>
                </c:pt>
                <c:pt idx="526">
                  <c:v>1634</c:v>
                </c:pt>
                <c:pt idx="527">
                  <c:v>321</c:v>
                </c:pt>
                <c:pt idx="528">
                  <c:v>1777</c:v>
                </c:pt>
                <c:pt idx="529">
                  <c:v>521</c:v>
                </c:pt>
                <c:pt idx="530">
                  <c:v>1156</c:v>
                </c:pt>
                <c:pt idx="531">
                  <c:v>395</c:v>
                </c:pt>
                <c:pt idx="532">
                  <c:v>3281</c:v>
                </c:pt>
                <c:pt idx="533">
                  <c:v>571</c:v>
                </c:pt>
                <c:pt idx="534">
                  <c:v>970</c:v>
                </c:pt>
                <c:pt idx="535">
                  <c:v>1221</c:v>
                </c:pt>
                <c:pt idx="536">
                  <c:v>1194</c:v>
                </c:pt>
                <c:pt idx="537">
                  <c:v>1346</c:v>
                </c:pt>
                <c:pt idx="538">
                  <c:v>648</c:v>
                </c:pt>
                <c:pt idx="539">
                  <c:v>3165</c:v>
                </c:pt>
                <c:pt idx="540">
                  <c:v>5284</c:v>
                </c:pt>
                <c:pt idx="541">
                  <c:v>466</c:v>
                </c:pt>
                <c:pt idx="542">
                  <c:v>929</c:v>
                </c:pt>
                <c:pt idx="543">
                  <c:v>734</c:v>
                </c:pt>
                <c:pt idx="544">
                  <c:v>181</c:v>
                </c:pt>
                <c:pt idx="545">
                  <c:v>1530</c:v>
                </c:pt>
                <c:pt idx="546">
                  <c:v>468</c:v>
                </c:pt>
                <c:pt idx="547">
                  <c:v>589</c:v>
                </c:pt>
                <c:pt idx="548">
                  <c:v>783</c:v>
                </c:pt>
                <c:pt idx="549">
                  <c:v>943</c:v>
                </c:pt>
                <c:pt idx="550">
                  <c:v>1770</c:v>
                </c:pt>
                <c:pt idx="551">
                  <c:v>887</c:v>
                </c:pt>
                <c:pt idx="552">
                  <c:v>1079</c:v>
                </c:pt>
                <c:pt idx="553">
                  <c:v>810</c:v>
                </c:pt>
                <c:pt idx="554">
                  <c:v>1205</c:v>
                </c:pt>
                <c:pt idx="555">
                  <c:v>1048</c:v>
                </c:pt>
                <c:pt idx="556">
                  <c:v>1982</c:v>
                </c:pt>
                <c:pt idx="557">
                  <c:v>3069</c:v>
                </c:pt>
                <c:pt idx="558">
                  <c:v>2041</c:v>
                </c:pt>
                <c:pt idx="559">
                  <c:v>744</c:v>
                </c:pt>
                <c:pt idx="560">
                  <c:v>268</c:v>
                </c:pt>
                <c:pt idx="561">
                  <c:v>952</c:v>
                </c:pt>
                <c:pt idx="562">
                  <c:v>1169</c:v>
                </c:pt>
                <c:pt idx="563">
                  <c:v>2</c:v>
                </c:pt>
                <c:pt idx="564">
                  <c:v>717</c:v>
                </c:pt>
                <c:pt idx="565">
                  <c:v>2333</c:v>
                </c:pt>
                <c:pt idx="566">
                  <c:v>353</c:v>
                </c:pt>
                <c:pt idx="567">
                  <c:v>116</c:v>
                </c:pt>
                <c:pt idx="568">
                  <c:v>646</c:v>
                </c:pt>
                <c:pt idx="569">
                  <c:v>575</c:v>
                </c:pt>
                <c:pt idx="570">
                  <c:v>989</c:v>
                </c:pt>
                <c:pt idx="571">
                  <c:v>930</c:v>
                </c:pt>
                <c:pt idx="572">
                  <c:v>1250</c:v>
                </c:pt>
                <c:pt idx="573">
                  <c:v>786</c:v>
                </c:pt>
                <c:pt idx="574">
                  <c:v>281</c:v>
                </c:pt>
                <c:pt idx="575">
                  <c:v>1452</c:v>
                </c:pt>
                <c:pt idx="576">
                  <c:v>1289</c:v>
                </c:pt>
                <c:pt idx="577">
                  <c:v>1010</c:v>
                </c:pt>
                <c:pt idx="578">
                  <c:v>1472</c:v>
                </c:pt>
                <c:pt idx="579">
                  <c:v>1987</c:v>
                </c:pt>
                <c:pt idx="580">
                  <c:v>1107</c:v>
                </c:pt>
                <c:pt idx="581">
                  <c:v>648</c:v>
                </c:pt>
                <c:pt idx="582">
                  <c:v>27</c:v>
                </c:pt>
                <c:pt idx="583">
                  <c:v>1365</c:v>
                </c:pt>
                <c:pt idx="584">
                  <c:v>898</c:v>
                </c:pt>
                <c:pt idx="585">
                  <c:v>3140</c:v>
                </c:pt>
                <c:pt idx="586">
                  <c:v>997</c:v>
                </c:pt>
                <c:pt idx="587">
                  <c:v>810</c:v>
                </c:pt>
                <c:pt idx="588">
                  <c:v>688</c:v>
                </c:pt>
                <c:pt idx="589">
                  <c:v>1602</c:v>
                </c:pt>
                <c:pt idx="590">
                  <c:v>949</c:v>
                </c:pt>
                <c:pt idx="591">
                  <c:v>692</c:v>
                </c:pt>
                <c:pt idx="592">
                  <c:v>1172</c:v>
                </c:pt>
                <c:pt idx="593">
                  <c:v>1710</c:v>
                </c:pt>
                <c:pt idx="594">
                  <c:v>1402</c:v>
                </c:pt>
                <c:pt idx="595">
                  <c:v>1893</c:v>
                </c:pt>
                <c:pt idx="596">
                  <c:v>896</c:v>
                </c:pt>
                <c:pt idx="597">
                  <c:v>344</c:v>
                </c:pt>
                <c:pt idx="598">
                  <c:v>660</c:v>
                </c:pt>
                <c:pt idx="599">
                  <c:v>2129</c:v>
                </c:pt>
                <c:pt idx="600">
                  <c:v>789</c:v>
                </c:pt>
                <c:pt idx="601">
                  <c:v>820</c:v>
                </c:pt>
                <c:pt idx="602">
                  <c:v>795</c:v>
                </c:pt>
                <c:pt idx="603">
                  <c:v>915</c:v>
                </c:pt>
                <c:pt idx="604">
                  <c:v>1</c:v>
                </c:pt>
                <c:pt idx="605">
                  <c:v>2</c:v>
                </c:pt>
                <c:pt idx="606">
                  <c:v>12</c:v>
                </c:pt>
                <c:pt idx="607">
                  <c:v>706</c:v>
                </c:pt>
                <c:pt idx="608">
                  <c:v>459</c:v>
                </c:pt>
                <c:pt idx="609">
                  <c:v>820</c:v>
                </c:pt>
                <c:pt idx="610">
                  <c:v>3400</c:v>
                </c:pt>
                <c:pt idx="611">
                  <c:v>4409</c:v>
                </c:pt>
                <c:pt idx="612">
                  <c:v>302</c:v>
                </c:pt>
                <c:pt idx="613">
                  <c:v>86</c:v>
                </c:pt>
                <c:pt idx="614">
                  <c:v>346</c:v>
                </c:pt>
                <c:pt idx="615">
                  <c:v>1142</c:v>
                </c:pt>
                <c:pt idx="616">
                  <c:v>589</c:v>
                </c:pt>
                <c:pt idx="617">
                  <c:v>228</c:v>
                </c:pt>
                <c:pt idx="618">
                  <c:v>2275</c:v>
                </c:pt>
                <c:pt idx="619">
                  <c:v>65</c:v>
                </c:pt>
                <c:pt idx="620">
                  <c:v>641</c:v>
                </c:pt>
                <c:pt idx="621">
                  <c:v>496</c:v>
                </c:pt>
                <c:pt idx="622">
                  <c:v>942</c:v>
                </c:pt>
                <c:pt idx="623">
                  <c:v>714</c:v>
                </c:pt>
                <c:pt idx="624">
                  <c:v>305</c:v>
                </c:pt>
                <c:pt idx="625">
                  <c:v>471</c:v>
                </c:pt>
                <c:pt idx="626">
                  <c:v>1591</c:v>
                </c:pt>
                <c:pt idx="627">
                  <c:v>937</c:v>
                </c:pt>
                <c:pt idx="628">
                  <c:v>27</c:v>
                </c:pt>
                <c:pt idx="629">
                  <c:v>1113</c:v>
                </c:pt>
                <c:pt idx="630">
                  <c:v>673</c:v>
                </c:pt>
                <c:pt idx="631">
                  <c:v>1760</c:v>
                </c:pt>
                <c:pt idx="632">
                  <c:v>1433</c:v>
                </c:pt>
                <c:pt idx="633">
                  <c:v>309</c:v>
                </c:pt>
                <c:pt idx="634">
                  <c:v>1495</c:v>
                </c:pt>
                <c:pt idx="635">
                  <c:v>1201</c:v>
                </c:pt>
                <c:pt idx="636">
                  <c:v>2065</c:v>
                </c:pt>
                <c:pt idx="637">
                  <c:v>789</c:v>
                </c:pt>
                <c:pt idx="638">
                  <c:v>1619</c:v>
                </c:pt>
                <c:pt idx="639">
                  <c:v>734</c:v>
                </c:pt>
                <c:pt idx="640">
                  <c:v>1817</c:v>
                </c:pt>
                <c:pt idx="641">
                  <c:v>1053</c:v>
                </c:pt>
                <c:pt idx="642">
                  <c:v>7</c:v>
                </c:pt>
                <c:pt idx="643">
                  <c:v>303</c:v>
                </c:pt>
                <c:pt idx="644">
                  <c:v>2864</c:v>
                </c:pt>
                <c:pt idx="645">
                  <c:v>1451</c:v>
                </c:pt>
                <c:pt idx="646">
                  <c:v>523</c:v>
                </c:pt>
                <c:pt idx="647">
                  <c:v>438</c:v>
                </c:pt>
                <c:pt idx="648">
                  <c:v>2505</c:v>
                </c:pt>
                <c:pt idx="649">
                  <c:v>1474</c:v>
                </c:pt>
                <c:pt idx="650">
                  <c:v>822</c:v>
                </c:pt>
                <c:pt idx="651">
                  <c:v>394</c:v>
                </c:pt>
                <c:pt idx="652">
                  <c:v>445</c:v>
                </c:pt>
                <c:pt idx="653">
                  <c:v>3201</c:v>
                </c:pt>
                <c:pt idx="654">
                  <c:v>710</c:v>
                </c:pt>
                <c:pt idx="655">
                  <c:v>1134</c:v>
                </c:pt>
                <c:pt idx="656">
                  <c:v>31</c:v>
                </c:pt>
                <c:pt idx="657">
                  <c:v>1320</c:v>
                </c:pt>
                <c:pt idx="658">
                  <c:v>1814</c:v>
                </c:pt>
                <c:pt idx="659">
                  <c:v>3516</c:v>
                </c:pt>
                <c:pt idx="660">
                  <c:v>2624</c:v>
                </c:pt>
                <c:pt idx="661">
                  <c:v>219</c:v>
                </c:pt>
                <c:pt idx="662">
                  <c:v>1022</c:v>
                </c:pt>
                <c:pt idx="663">
                  <c:v>1758</c:v>
                </c:pt>
                <c:pt idx="664">
                  <c:v>448</c:v>
                </c:pt>
                <c:pt idx="665">
                  <c:v>679</c:v>
                </c:pt>
                <c:pt idx="666">
                  <c:v>1974</c:v>
                </c:pt>
                <c:pt idx="667">
                  <c:v>6</c:v>
                </c:pt>
                <c:pt idx="668">
                  <c:v>1351</c:v>
                </c:pt>
                <c:pt idx="669">
                  <c:v>213</c:v>
                </c:pt>
                <c:pt idx="670">
                  <c:v>1467</c:v>
                </c:pt>
                <c:pt idx="671">
                  <c:v>3014</c:v>
                </c:pt>
                <c:pt idx="672">
                  <c:v>248</c:v>
                </c:pt>
                <c:pt idx="673">
                  <c:v>4441</c:v>
                </c:pt>
                <c:pt idx="674">
                  <c:v>221</c:v>
                </c:pt>
                <c:pt idx="675">
                  <c:v>775</c:v>
                </c:pt>
                <c:pt idx="676">
                  <c:v>417</c:v>
                </c:pt>
                <c:pt idx="677">
                  <c:v>434</c:v>
                </c:pt>
                <c:pt idx="678">
                  <c:v>671</c:v>
                </c:pt>
                <c:pt idx="679">
                  <c:v>6274</c:v>
                </c:pt>
                <c:pt idx="680">
                  <c:v>519</c:v>
                </c:pt>
                <c:pt idx="681">
                  <c:v>157</c:v>
                </c:pt>
                <c:pt idx="682">
                  <c:v>1449</c:v>
                </c:pt>
                <c:pt idx="683">
                  <c:v>520</c:v>
                </c:pt>
                <c:pt idx="684">
                  <c:v>1456</c:v>
                </c:pt>
                <c:pt idx="685">
                  <c:v>539</c:v>
                </c:pt>
                <c:pt idx="686">
                  <c:v>1051</c:v>
                </c:pt>
                <c:pt idx="687">
                  <c:v>790</c:v>
                </c:pt>
                <c:pt idx="688">
                  <c:v>565</c:v>
                </c:pt>
                <c:pt idx="689">
                  <c:v>644</c:v>
                </c:pt>
                <c:pt idx="690">
                  <c:v>875</c:v>
                </c:pt>
                <c:pt idx="691">
                  <c:v>809</c:v>
                </c:pt>
                <c:pt idx="692">
                  <c:v>808</c:v>
                </c:pt>
                <c:pt idx="693">
                  <c:v>1224</c:v>
                </c:pt>
                <c:pt idx="694">
                  <c:v>238</c:v>
                </c:pt>
                <c:pt idx="695">
                  <c:v>3304</c:v>
                </c:pt>
                <c:pt idx="696">
                  <c:v>1467</c:v>
                </c:pt>
                <c:pt idx="697">
                  <c:v>1330</c:v>
                </c:pt>
                <c:pt idx="698">
                  <c:v>5145</c:v>
                </c:pt>
                <c:pt idx="699">
                  <c:v>1234</c:v>
                </c:pt>
                <c:pt idx="700">
                  <c:v>1513</c:v>
                </c:pt>
                <c:pt idx="701">
                  <c:v>983</c:v>
                </c:pt>
                <c:pt idx="702">
                  <c:v>1083</c:v>
                </c:pt>
                <c:pt idx="703">
                  <c:v>553</c:v>
                </c:pt>
                <c:pt idx="704">
                  <c:v>276</c:v>
                </c:pt>
                <c:pt idx="705">
                  <c:v>591</c:v>
                </c:pt>
                <c:pt idx="706">
                  <c:v>566</c:v>
                </c:pt>
                <c:pt idx="707">
                  <c:v>2918</c:v>
                </c:pt>
                <c:pt idx="708">
                  <c:v>4596</c:v>
                </c:pt>
                <c:pt idx="709">
                  <c:v>1625</c:v>
                </c:pt>
                <c:pt idx="710">
                  <c:v>1923</c:v>
                </c:pt>
                <c:pt idx="711">
                  <c:v>917</c:v>
                </c:pt>
                <c:pt idx="712">
                  <c:v>1096</c:v>
                </c:pt>
                <c:pt idx="713">
                  <c:v>400</c:v>
                </c:pt>
                <c:pt idx="714">
                  <c:v>539</c:v>
                </c:pt>
                <c:pt idx="715">
                  <c:v>1103</c:v>
                </c:pt>
                <c:pt idx="716">
                  <c:v>2811</c:v>
                </c:pt>
                <c:pt idx="717">
                  <c:v>396</c:v>
                </c:pt>
                <c:pt idx="718">
                  <c:v>2062</c:v>
                </c:pt>
                <c:pt idx="719">
                  <c:v>153</c:v>
                </c:pt>
                <c:pt idx="720">
                  <c:v>137</c:v>
                </c:pt>
                <c:pt idx="721">
                  <c:v>1716</c:v>
                </c:pt>
                <c:pt idx="722">
                  <c:v>2731</c:v>
                </c:pt>
                <c:pt idx="723">
                  <c:v>858</c:v>
                </c:pt>
                <c:pt idx="724">
                  <c:v>3612</c:v>
                </c:pt>
                <c:pt idx="725">
                  <c:v>1309</c:v>
                </c:pt>
                <c:pt idx="726">
                  <c:v>717</c:v>
                </c:pt>
                <c:pt idx="727">
                  <c:v>1150</c:v>
                </c:pt>
                <c:pt idx="728">
                  <c:v>1194</c:v>
                </c:pt>
                <c:pt idx="729">
                  <c:v>1427</c:v>
                </c:pt>
                <c:pt idx="730">
                  <c:v>811</c:v>
                </c:pt>
                <c:pt idx="731">
                  <c:v>1889</c:v>
                </c:pt>
                <c:pt idx="732">
                  <c:v>537</c:v>
                </c:pt>
                <c:pt idx="733">
                  <c:v>2154</c:v>
                </c:pt>
                <c:pt idx="734">
                  <c:v>1655</c:v>
                </c:pt>
                <c:pt idx="735">
                  <c:v>2195</c:v>
                </c:pt>
                <c:pt idx="736">
                  <c:v>983</c:v>
                </c:pt>
                <c:pt idx="737">
                  <c:v>1073</c:v>
                </c:pt>
                <c:pt idx="738">
                  <c:v>545</c:v>
                </c:pt>
                <c:pt idx="739">
                  <c:v>1134</c:v>
                </c:pt>
                <c:pt idx="740">
                  <c:v>760</c:v>
                </c:pt>
                <c:pt idx="741">
                  <c:v>652</c:v>
                </c:pt>
                <c:pt idx="742">
                  <c:v>3373</c:v>
                </c:pt>
              </c:numCache>
            </c:numRef>
          </c:xVal>
          <c:yVal>
            <c:numRef>
              <c:f>'Real Time Formula'!$N$2:$N$944</c:f>
              <c:numCache>
                <c:formatCode>General</c:formatCode>
                <c:ptCount val="943"/>
                <c:pt idx="0">
                  <c:v>1446.20986106224</c:v>
                </c:pt>
                <c:pt idx="1">
                  <c:v>1577.18528967672</c:v>
                </c:pt>
                <c:pt idx="2">
                  <c:v>296.652246956069</c:v>
                </c:pt>
                <c:pt idx="3">
                  <c:v>1085.12622621591</c:v>
                </c:pt>
                <c:pt idx="4">
                  <c:v>3639.46142515594</c:v>
                </c:pt>
                <c:pt idx="5">
                  <c:v>793.912211754</c:v>
                </c:pt>
                <c:pt idx="6">
                  <c:v>18.0275970511471</c:v>
                </c:pt>
                <c:pt idx="7">
                  <c:v>1326.7870294769</c:v>
                </c:pt>
                <c:pt idx="8">
                  <c:v>973.159642869694</c:v>
                </c:pt>
                <c:pt idx="9">
                  <c:v>933.823484384228</c:v>
                </c:pt>
                <c:pt idx="10">
                  <c:v>1674.66545955987</c:v>
                </c:pt>
                <c:pt idx="11">
                  <c:v>194.433511410014</c:v>
                </c:pt>
                <c:pt idx="12">
                  <c:v>953.074060619645</c:v>
                </c:pt>
                <c:pt idx="13">
                  <c:v>517.636674292511</c:v>
                </c:pt>
                <c:pt idx="14">
                  <c:v>793.569239672924</c:v>
                </c:pt>
                <c:pt idx="15">
                  <c:v>321.523883949844</c:v>
                </c:pt>
                <c:pt idx="16">
                  <c:v>627.976712326728</c:v>
                </c:pt>
                <c:pt idx="17">
                  <c:v>767.843433787612</c:v>
                </c:pt>
                <c:pt idx="18">
                  <c:v>880.869525946517</c:v>
                </c:pt>
                <c:pt idx="19">
                  <c:v>2017.97359224867</c:v>
                </c:pt>
                <c:pt idx="20">
                  <c:v>1252.56913062775</c:v>
                </c:pt>
                <c:pt idx="21">
                  <c:v>840.754344961968</c:v>
                </c:pt>
                <c:pt idx="22">
                  <c:v>1023.80673787163</c:v>
                </c:pt>
                <c:pt idx="23">
                  <c:v>2448.35423769512</c:v>
                </c:pt>
                <c:pt idx="24">
                  <c:v>2569.16949661867</c:v>
                </c:pt>
                <c:pt idx="25">
                  <c:v>2156.95441589401</c:v>
                </c:pt>
                <c:pt idx="26">
                  <c:v>950.65764364099</c:v>
                </c:pt>
                <c:pt idx="27">
                  <c:v>777.078701790331</c:v>
                </c:pt>
                <c:pt idx="28">
                  <c:v>132.669337889516</c:v>
                </c:pt>
                <c:pt idx="29">
                  <c:v>889.30581106835</c:v>
                </c:pt>
                <c:pt idx="30">
                  <c:v>1117.28328661496</c:v>
                </c:pt>
                <c:pt idx="31">
                  <c:v>1009.04084841453</c:v>
                </c:pt>
                <c:pt idx="32">
                  <c:v>1183.8774830294</c:v>
                </c:pt>
                <c:pt idx="33">
                  <c:v>345.094431027089</c:v>
                </c:pt>
                <c:pt idx="34">
                  <c:v>1730.43656931813</c:v>
                </c:pt>
                <c:pt idx="35">
                  <c:v>1764.13898122381</c:v>
                </c:pt>
                <c:pt idx="36">
                  <c:v>365.757519517176</c:v>
                </c:pt>
                <c:pt idx="37">
                  <c:v>1942.51436592446</c:v>
                </c:pt>
                <c:pt idx="38">
                  <c:v>808.837523688752</c:v>
                </c:pt>
                <c:pt idx="39">
                  <c:v>497.072735487404</c:v>
                </c:pt>
                <c:pt idx="40">
                  <c:v>704.689639695284</c:v>
                </c:pt>
                <c:pt idx="41">
                  <c:v>2356.04855830701</c:v>
                </c:pt>
                <c:pt idx="42">
                  <c:v>2317.23181786299</c:v>
                </c:pt>
                <c:pt idx="43">
                  <c:v>550.823823580328</c:v>
                </c:pt>
                <c:pt idx="44">
                  <c:v>611.285901518164</c:v>
                </c:pt>
                <c:pt idx="45">
                  <c:v>215.361205177213</c:v>
                </c:pt>
                <c:pt idx="46">
                  <c:v>210.129084483917</c:v>
                </c:pt>
                <c:pt idx="47">
                  <c:v>956.198478481806</c:v>
                </c:pt>
                <c:pt idx="48">
                  <c:v>1675.68394985109</c:v>
                </c:pt>
                <c:pt idx="49">
                  <c:v>1489.63033471686</c:v>
                </c:pt>
                <c:pt idx="50">
                  <c:v>1372.58511046851</c:v>
                </c:pt>
                <c:pt idx="51">
                  <c:v>1362.34829851368</c:v>
                </c:pt>
                <c:pt idx="52">
                  <c:v>1135.8817094166</c:v>
                </c:pt>
                <c:pt idx="53">
                  <c:v>588.892878487</c:v>
                </c:pt>
                <c:pt idx="54">
                  <c:v>1867.96985987662</c:v>
                </c:pt>
                <c:pt idx="55">
                  <c:v>1408.50654714787</c:v>
                </c:pt>
                <c:pt idx="56">
                  <c:v>940.700107423857</c:v>
                </c:pt>
                <c:pt idx="57">
                  <c:v>119.38843882536</c:v>
                </c:pt>
                <c:pt idx="58">
                  <c:v>1479.63337048249</c:v>
                </c:pt>
                <c:pt idx="59">
                  <c:v>1726.52523755345</c:v>
                </c:pt>
                <c:pt idx="60">
                  <c:v>3299.93794824766</c:v>
                </c:pt>
                <c:pt idx="61">
                  <c:v>720.855631946183</c:v>
                </c:pt>
                <c:pt idx="62">
                  <c:v>898.514070746893</c:v>
                </c:pt>
                <c:pt idx="63">
                  <c:v>1544.58382021565</c:v>
                </c:pt>
                <c:pt idx="64">
                  <c:v>45.0259799843148</c:v>
                </c:pt>
                <c:pt idx="65">
                  <c:v>810.062552996529</c:v>
                </c:pt>
                <c:pt idx="66">
                  <c:v>263.116817059298</c:v>
                </c:pt>
                <c:pt idx="67">
                  <c:v>551.957449305862</c:v>
                </c:pt>
                <c:pt idx="68">
                  <c:v>1972.91616751674</c:v>
                </c:pt>
                <c:pt idx="69">
                  <c:v>1278.13430945905</c:v>
                </c:pt>
                <c:pt idx="70">
                  <c:v>545.785246667671</c:v>
                </c:pt>
                <c:pt idx="71">
                  <c:v>661.308473518787</c:v>
                </c:pt>
                <c:pt idx="72">
                  <c:v>512.709572429159</c:v>
                </c:pt>
                <c:pt idx="73">
                  <c:v>1419.98601681299</c:v>
                </c:pt>
                <c:pt idx="74">
                  <c:v>85.5948148537892</c:v>
                </c:pt>
                <c:pt idx="75">
                  <c:v>1769.82009709294</c:v>
                </c:pt>
                <c:pt idx="76">
                  <c:v>1605.92912398623</c:v>
                </c:pt>
                <c:pt idx="77">
                  <c:v>2052.78994464082</c:v>
                </c:pt>
                <c:pt idx="78">
                  <c:v>520.966728161542</c:v>
                </c:pt>
                <c:pt idx="79">
                  <c:v>2499.77061210803</c:v>
                </c:pt>
                <c:pt idx="80">
                  <c:v>1094.92597243118</c:v>
                </c:pt>
                <c:pt idx="81">
                  <c:v>119.305718416551</c:v>
                </c:pt>
                <c:pt idx="82">
                  <c:v>1805.22521313109</c:v>
                </c:pt>
                <c:pt idx="83">
                  <c:v>381.563013078976</c:v>
                </c:pt>
                <c:pt idx="84">
                  <c:v>1070.17331504354</c:v>
                </c:pt>
                <c:pt idx="85">
                  <c:v>1664.25211019815</c:v>
                </c:pt>
                <c:pt idx="86">
                  <c:v>517.343439195127</c:v>
                </c:pt>
                <c:pt idx="87">
                  <c:v>616.328784171514</c:v>
                </c:pt>
                <c:pt idx="88">
                  <c:v>2036.32024168718</c:v>
                </c:pt>
                <c:pt idx="89">
                  <c:v>1031.90892717758</c:v>
                </c:pt>
                <c:pt idx="90">
                  <c:v>1065.46790386267</c:v>
                </c:pt>
                <c:pt idx="91">
                  <c:v>855.809659166629</c:v>
                </c:pt>
                <c:pt idx="92">
                  <c:v>988.545040584082</c:v>
                </c:pt>
                <c:pt idx="93">
                  <c:v>1367.54522891484</c:v>
                </c:pt>
                <c:pt idx="94">
                  <c:v>1951.36554004066</c:v>
                </c:pt>
                <c:pt idx="95">
                  <c:v>1881.0841632784</c:v>
                </c:pt>
                <c:pt idx="96">
                  <c:v>550.213249941688</c:v>
                </c:pt>
                <c:pt idx="97">
                  <c:v>620.534819424184</c:v>
                </c:pt>
                <c:pt idx="98">
                  <c:v>462.187925573789</c:v>
                </c:pt>
                <c:pt idx="99">
                  <c:v>458.259868434857</c:v>
                </c:pt>
                <c:pt idx="100">
                  <c:v>2446.31943827667</c:v>
                </c:pt>
                <c:pt idx="101">
                  <c:v>150.826863907833</c:v>
                </c:pt>
                <c:pt idx="102">
                  <c:v>768.116090440741</c:v>
                </c:pt>
                <c:pt idx="103">
                  <c:v>1668.09371892499</c:v>
                </c:pt>
                <c:pt idx="104">
                  <c:v>592.732091225019</c:v>
                </c:pt>
                <c:pt idx="105">
                  <c:v>1142.93422056299</c:v>
                </c:pt>
                <c:pt idx="106">
                  <c:v>716.622006806266</c:v>
                </c:pt>
                <c:pt idx="107">
                  <c:v>1392.64001055778</c:v>
                </c:pt>
                <c:pt idx="108">
                  <c:v>1012.40286750476</c:v>
                </c:pt>
                <c:pt idx="109">
                  <c:v>617.879942769787</c:v>
                </c:pt>
                <c:pt idx="110">
                  <c:v>1363.82067232113</c:v>
                </c:pt>
                <c:pt idx="111">
                  <c:v>2171.83320560614</c:v>
                </c:pt>
                <c:pt idx="112">
                  <c:v>378.799466535206</c:v>
                </c:pt>
                <c:pt idx="113">
                  <c:v>1442.89093095408</c:v>
                </c:pt>
                <c:pt idx="114">
                  <c:v>562.340200941769</c:v>
                </c:pt>
                <c:pt idx="115">
                  <c:v>375.019469960104</c:v>
                </c:pt>
                <c:pt idx="116">
                  <c:v>1675.46055313497</c:v>
                </c:pt>
                <c:pt idx="117">
                  <c:v>434.109888503246</c:v>
                </c:pt>
                <c:pt idx="118">
                  <c:v>1969.99633888411</c:v>
                </c:pt>
                <c:pt idx="119">
                  <c:v>840.389926984473</c:v>
                </c:pt>
                <c:pt idx="120">
                  <c:v>727.434819288335</c:v>
                </c:pt>
                <c:pt idx="121">
                  <c:v>2177.67290505171</c:v>
                </c:pt>
                <c:pt idx="122">
                  <c:v>831.705020523601</c:v>
                </c:pt>
                <c:pt idx="123">
                  <c:v>360.595947269807</c:v>
                </c:pt>
                <c:pt idx="124">
                  <c:v>1524.08437529288</c:v>
                </c:pt>
                <c:pt idx="125">
                  <c:v>446.225715058534</c:v>
                </c:pt>
                <c:pt idx="126">
                  <c:v>2081.41433393867</c:v>
                </c:pt>
                <c:pt idx="127">
                  <c:v>673.031683845649</c:v>
                </c:pt>
                <c:pt idx="128">
                  <c:v>646.108579526369</c:v>
                </c:pt>
                <c:pt idx="129">
                  <c:v>773.666372718285</c:v>
                </c:pt>
                <c:pt idx="130">
                  <c:v>607.337419584619</c:v>
                </c:pt>
                <c:pt idx="131">
                  <c:v>1167.92909727885</c:v>
                </c:pt>
                <c:pt idx="132">
                  <c:v>608.419183253941</c:v>
                </c:pt>
                <c:pt idx="133">
                  <c:v>274.882558455029</c:v>
                </c:pt>
                <c:pt idx="134">
                  <c:v>1098.36430371298</c:v>
                </c:pt>
                <c:pt idx="135">
                  <c:v>274.557530427777</c:v>
                </c:pt>
                <c:pt idx="136">
                  <c:v>601.43004084261</c:v>
                </c:pt>
                <c:pt idx="137">
                  <c:v>280.125070149587</c:v>
                </c:pt>
                <c:pt idx="138">
                  <c:v>463.581344088186</c:v>
                </c:pt>
                <c:pt idx="139">
                  <c:v>1176.80802024192</c:v>
                </c:pt>
                <c:pt idx="140">
                  <c:v>1353.27007490669</c:v>
                </c:pt>
                <c:pt idx="141">
                  <c:v>440.244792799032</c:v>
                </c:pt>
                <c:pt idx="142">
                  <c:v>2345.00099050955</c:v>
                </c:pt>
                <c:pt idx="143">
                  <c:v>2351.67238473224</c:v>
                </c:pt>
                <c:pt idx="144">
                  <c:v>598.195104094066</c:v>
                </c:pt>
                <c:pt idx="145">
                  <c:v>333.502639026593</c:v>
                </c:pt>
                <c:pt idx="146">
                  <c:v>1447.33155116448</c:v>
                </c:pt>
                <c:pt idx="147">
                  <c:v>1190.28951786142</c:v>
                </c:pt>
                <c:pt idx="148">
                  <c:v>2259.70450055784</c:v>
                </c:pt>
                <c:pt idx="149">
                  <c:v>1144.32025337919</c:v>
                </c:pt>
                <c:pt idx="150">
                  <c:v>2148.72937338759</c:v>
                </c:pt>
                <c:pt idx="151">
                  <c:v>590.626364950803</c:v>
                </c:pt>
                <c:pt idx="152">
                  <c:v>650.22091243725</c:v>
                </c:pt>
                <c:pt idx="153">
                  <c:v>1579.08997114165</c:v>
                </c:pt>
                <c:pt idx="154">
                  <c:v>928.495048222276</c:v>
                </c:pt>
                <c:pt idx="155">
                  <c:v>612.773361114034</c:v>
                </c:pt>
                <c:pt idx="156">
                  <c:v>2447.28898729659</c:v>
                </c:pt>
                <c:pt idx="157">
                  <c:v>1308.87199495936</c:v>
                </c:pt>
                <c:pt idx="158">
                  <c:v>883.766635095799</c:v>
                </c:pt>
                <c:pt idx="159">
                  <c:v>213.295644083014</c:v>
                </c:pt>
                <c:pt idx="160">
                  <c:v>811.333843057471</c:v>
                </c:pt>
                <c:pt idx="161">
                  <c:v>779.717265787683</c:v>
                </c:pt>
                <c:pt idx="162">
                  <c:v>2403.93520666264</c:v>
                </c:pt>
                <c:pt idx="163">
                  <c:v>1336.14127592941</c:v>
                </c:pt>
                <c:pt idx="164">
                  <c:v>685.214812020539</c:v>
                </c:pt>
                <c:pt idx="165">
                  <c:v>341.154686706467</c:v>
                </c:pt>
                <c:pt idx="166">
                  <c:v>3270.37694240181</c:v>
                </c:pt>
                <c:pt idx="167">
                  <c:v>2970.0061055261</c:v>
                </c:pt>
                <c:pt idx="168">
                  <c:v>1322.48602022551</c:v>
                </c:pt>
                <c:pt idx="169">
                  <c:v>382.636935433017</c:v>
                </c:pt>
                <c:pt idx="170">
                  <c:v>1529.23828736458</c:v>
                </c:pt>
                <c:pt idx="171">
                  <c:v>919.794121481106</c:v>
                </c:pt>
                <c:pt idx="172">
                  <c:v>1178.98209061707</c:v>
                </c:pt>
                <c:pt idx="173">
                  <c:v>920.375634208007</c:v>
                </c:pt>
                <c:pt idx="174">
                  <c:v>621.46301730552</c:v>
                </c:pt>
                <c:pt idx="175">
                  <c:v>1627.18039589762</c:v>
                </c:pt>
                <c:pt idx="176">
                  <c:v>2188.58097931324</c:v>
                </c:pt>
                <c:pt idx="177">
                  <c:v>2686.23016162244</c:v>
                </c:pt>
                <c:pt idx="178">
                  <c:v>1655.7489179941</c:v>
                </c:pt>
                <c:pt idx="179">
                  <c:v>2363.91307335062</c:v>
                </c:pt>
                <c:pt idx="180">
                  <c:v>853.823237125016</c:v>
                </c:pt>
                <c:pt idx="181">
                  <c:v>4628.41208060383</c:v>
                </c:pt>
                <c:pt idx="182">
                  <c:v>3150.77977557798</c:v>
                </c:pt>
                <c:pt idx="183">
                  <c:v>352.09081455781</c:v>
                </c:pt>
                <c:pt idx="184">
                  <c:v>1823.88587627045</c:v>
                </c:pt>
                <c:pt idx="185">
                  <c:v>814.595562326816</c:v>
                </c:pt>
                <c:pt idx="186">
                  <c:v>688.649035208831</c:v>
                </c:pt>
                <c:pt idx="187">
                  <c:v>435.334408473882</c:v>
                </c:pt>
                <c:pt idx="188">
                  <c:v>1636.9413492085</c:v>
                </c:pt>
                <c:pt idx="189">
                  <c:v>462.052262004402</c:v>
                </c:pt>
                <c:pt idx="190">
                  <c:v>3157.24271835598</c:v>
                </c:pt>
                <c:pt idx="191">
                  <c:v>1338.17991830647</c:v>
                </c:pt>
                <c:pt idx="192">
                  <c:v>756.545432762068</c:v>
                </c:pt>
                <c:pt idx="193">
                  <c:v>1580.62740335723</c:v>
                </c:pt>
                <c:pt idx="194">
                  <c:v>1398.22404596621</c:v>
                </c:pt>
                <c:pt idx="195">
                  <c:v>1317.50141080634</c:v>
                </c:pt>
                <c:pt idx="196">
                  <c:v>387.95847778618</c:v>
                </c:pt>
                <c:pt idx="197">
                  <c:v>2559.68750189166</c:v>
                </c:pt>
                <c:pt idx="198">
                  <c:v>511.244547322011</c:v>
                </c:pt>
                <c:pt idx="199">
                  <c:v>1111.74468008815</c:v>
                </c:pt>
                <c:pt idx="200">
                  <c:v>2144.64435801943</c:v>
                </c:pt>
                <c:pt idx="201">
                  <c:v>898.999846490513</c:v>
                </c:pt>
                <c:pt idx="202">
                  <c:v>907.613350745901</c:v>
                </c:pt>
                <c:pt idx="203">
                  <c:v>432.186996929086</c:v>
                </c:pt>
                <c:pt idx="204">
                  <c:v>1225.03984724968</c:v>
                </c:pt>
                <c:pt idx="205">
                  <c:v>4898.19348849259</c:v>
                </c:pt>
                <c:pt idx="206">
                  <c:v>518.183651838452</c:v>
                </c:pt>
                <c:pt idx="207">
                  <c:v>1718.75209466703</c:v>
                </c:pt>
                <c:pt idx="208">
                  <c:v>588.550638831738</c:v>
                </c:pt>
                <c:pt idx="209">
                  <c:v>1095.2604395655</c:v>
                </c:pt>
                <c:pt idx="210">
                  <c:v>1372.16113474961</c:v>
                </c:pt>
                <c:pt idx="211">
                  <c:v>451.154102362556</c:v>
                </c:pt>
                <c:pt idx="212">
                  <c:v>222.801356160857</c:v>
                </c:pt>
                <c:pt idx="213">
                  <c:v>1140.92933860237</c:v>
                </c:pt>
                <c:pt idx="214">
                  <c:v>611.572962530563</c:v>
                </c:pt>
                <c:pt idx="215">
                  <c:v>1504.13219984088</c:v>
                </c:pt>
                <c:pt idx="216">
                  <c:v>839.483903412304</c:v>
                </c:pt>
                <c:pt idx="217">
                  <c:v>575.500704124598</c:v>
                </c:pt>
                <c:pt idx="218">
                  <c:v>1198.39801230302</c:v>
                </c:pt>
                <c:pt idx="219">
                  <c:v>1388.88525655802</c:v>
                </c:pt>
                <c:pt idx="220">
                  <c:v>476.854961320046</c:v>
                </c:pt>
                <c:pt idx="221">
                  <c:v>1720.36752800557</c:v>
                </c:pt>
                <c:pt idx="222">
                  <c:v>1697.00171509905</c:v>
                </c:pt>
                <c:pt idx="223">
                  <c:v>505.694249251696</c:v>
                </c:pt>
                <c:pt idx="224">
                  <c:v>460.201011808478</c:v>
                </c:pt>
                <c:pt idx="225">
                  <c:v>3251.9144227873</c:v>
                </c:pt>
                <c:pt idx="226">
                  <c:v>900.473894860374</c:v>
                </c:pt>
                <c:pt idx="227">
                  <c:v>2812.5367195554</c:v>
                </c:pt>
                <c:pt idx="228">
                  <c:v>841.917395790335</c:v>
                </c:pt>
                <c:pt idx="229">
                  <c:v>663.699629578939</c:v>
                </c:pt>
                <c:pt idx="230">
                  <c:v>781.505027159388</c:v>
                </c:pt>
                <c:pt idx="231">
                  <c:v>3193.27815752877</c:v>
                </c:pt>
                <c:pt idx="232">
                  <c:v>3151.29642270609</c:v>
                </c:pt>
                <c:pt idx="233">
                  <c:v>3009.29538721437</c:v>
                </c:pt>
                <c:pt idx="234">
                  <c:v>1492.98470230965</c:v>
                </c:pt>
                <c:pt idx="235">
                  <c:v>1820.49604395272</c:v>
                </c:pt>
                <c:pt idx="236">
                  <c:v>1887.12731240383</c:v>
                </c:pt>
                <c:pt idx="237">
                  <c:v>-130.49424744294</c:v>
                </c:pt>
                <c:pt idx="238">
                  <c:v>1381.86383961741</c:v>
                </c:pt>
                <c:pt idx="239">
                  <c:v>2088.05489258889</c:v>
                </c:pt>
                <c:pt idx="240">
                  <c:v>1323.40545027412</c:v>
                </c:pt>
                <c:pt idx="241">
                  <c:v>772.445532456272</c:v>
                </c:pt>
                <c:pt idx="242">
                  <c:v>1378.07068077133</c:v>
                </c:pt>
                <c:pt idx="243">
                  <c:v>2877.65723510816</c:v>
                </c:pt>
                <c:pt idx="244">
                  <c:v>3236.26078544171</c:v>
                </c:pt>
                <c:pt idx="245">
                  <c:v>1847.32811896839</c:v>
                </c:pt>
                <c:pt idx="246">
                  <c:v>666.067483598163</c:v>
                </c:pt>
                <c:pt idx="247">
                  <c:v>104.403284162716</c:v>
                </c:pt>
                <c:pt idx="248">
                  <c:v>338.753900367332</c:v>
                </c:pt>
                <c:pt idx="249">
                  <c:v>1905.27868765035</c:v>
                </c:pt>
                <c:pt idx="250">
                  <c:v>1324.52029487544</c:v>
                </c:pt>
                <c:pt idx="251">
                  <c:v>1376.50449398128</c:v>
                </c:pt>
                <c:pt idx="252">
                  <c:v>1472.68155569838</c:v>
                </c:pt>
                <c:pt idx="253">
                  <c:v>510.384200153184</c:v>
                </c:pt>
                <c:pt idx="254">
                  <c:v>1197.25058907876</c:v>
                </c:pt>
                <c:pt idx="255">
                  <c:v>142.995307641469</c:v>
                </c:pt>
                <c:pt idx="256">
                  <c:v>1379.62726916439</c:v>
                </c:pt>
                <c:pt idx="257">
                  <c:v>1856.22085706255</c:v>
                </c:pt>
                <c:pt idx="258">
                  <c:v>822.032692392754</c:v>
                </c:pt>
                <c:pt idx="259">
                  <c:v>659.878976608699</c:v>
                </c:pt>
                <c:pt idx="260">
                  <c:v>539.706734263145</c:v>
                </c:pt>
                <c:pt idx="261">
                  <c:v>2009.33246389453</c:v>
                </c:pt>
                <c:pt idx="262">
                  <c:v>626.778853267564</c:v>
                </c:pt>
                <c:pt idx="263">
                  <c:v>2152.51874375823</c:v>
                </c:pt>
                <c:pt idx="264">
                  <c:v>2051.92585864107</c:v>
                </c:pt>
                <c:pt idx="265">
                  <c:v>147.405984919431</c:v>
                </c:pt>
                <c:pt idx="266">
                  <c:v>391.585546953141</c:v>
                </c:pt>
                <c:pt idx="267">
                  <c:v>454.723626501308</c:v>
                </c:pt>
                <c:pt idx="268">
                  <c:v>2509.52630804402</c:v>
                </c:pt>
                <c:pt idx="269">
                  <c:v>2172.05541602914</c:v>
                </c:pt>
                <c:pt idx="270">
                  <c:v>2457.00630044478</c:v>
                </c:pt>
                <c:pt idx="271">
                  <c:v>1152.18150537623</c:v>
                </c:pt>
                <c:pt idx="272">
                  <c:v>1470.91465183755</c:v>
                </c:pt>
                <c:pt idx="273">
                  <c:v>314.924482684982</c:v>
                </c:pt>
                <c:pt idx="274">
                  <c:v>2510.00878619674</c:v>
                </c:pt>
                <c:pt idx="275">
                  <c:v>1342.03392893444</c:v>
                </c:pt>
                <c:pt idx="276">
                  <c:v>748.57259700979</c:v>
                </c:pt>
                <c:pt idx="277">
                  <c:v>1228.38206032305</c:v>
                </c:pt>
                <c:pt idx="278">
                  <c:v>2276.24748652203</c:v>
                </c:pt>
                <c:pt idx="279">
                  <c:v>118.105859186425</c:v>
                </c:pt>
                <c:pt idx="280">
                  <c:v>839.451594514898</c:v>
                </c:pt>
                <c:pt idx="281">
                  <c:v>443.383277066831</c:v>
                </c:pt>
                <c:pt idx="282">
                  <c:v>869.719047933023</c:v>
                </c:pt>
                <c:pt idx="283">
                  <c:v>515.966345244836</c:v>
                </c:pt>
                <c:pt idx="284">
                  <c:v>1601.17562287586</c:v>
                </c:pt>
                <c:pt idx="285">
                  <c:v>1273.5508248431</c:v>
                </c:pt>
                <c:pt idx="286">
                  <c:v>1897.91336198956</c:v>
                </c:pt>
                <c:pt idx="287">
                  <c:v>67.033130049996</c:v>
                </c:pt>
                <c:pt idx="288">
                  <c:v>344.848950970479</c:v>
                </c:pt>
                <c:pt idx="289">
                  <c:v>152.092571602915</c:v>
                </c:pt>
                <c:pt idx="290">
                  <c:v>103.402161472349</c:v>
                </c:pt>
                <c:pt idx="291">
                  <c:v>1723.05323203648</c:v>
                </c:pt>
                <c:pt idx="292">
                  <c:v>781.457214876487</c:v>
                </c:pt>
                <c:pt idx="293">
                  <c:v>1600.85674333564</c:v>
                </c:pt>
                <c:pt idx="294">
                  <c:v>192.68494202214</c:v>
                </c:pt>
                <c:pt idx="295">
                  <c:v>928.581650650511</c:v>
                </c:pt>
                <c:pt idx="296">
                  <c:v>410.84922365858</c:v>
                </c:pt>
                <c:pt idx="297">
                  <c:v>3016.07948837711</c:v>
                </c:pt>
                <c:pt idx="298">
                  <c:v>0</c:v>
                </c:pt>
                <c:pt idx="299">
                  <c:v>605.858560875984</c:v>
                </c:pt>
                <c:pt idx="300">
                  <c:v>2899.99511287474</c:v>
                </c:pt>
                <c:pt idx="301">
                  <c:v>2774.26530261915</c:v>
                </c:pt>
                <c:pt idx="302">
                  <c:v>1262.09114907082</c:v>
                </c:pt>
                <c:pt idx="303">
                  <c:v>1133.31503960172</c:v>
                </c:pt>
                <c:pt idx="304">
                  <c:v>1399.22772913693</c:v>
                </c:pt>
                <c:pt idx="305">
                  <c:v>159.30422075943</c:v>
                </c:pt>
                <c:pt idx="306">
                  <c:v>914.752636014299</c:v>
                </c:pt>
                <c:pt idx="307">
                  <c:v>134.935810455358</c:v>
                </c:pt>
                <c:pt idx="308">
                  <c:v>584.976948705726</c:v>
                </c:pt>
                <c:pt idx="309">
                  <c:v>641.18209279641</c:v>
                </c:pt>
                <c:pt idx="310">
                  <c:v>279.564414149999</c:v>
                </c:pt>
                <c:pt idx="311">
                  <c:v>350.260008409256</c:v>
                </c:pt>
                <c:pt idx="312">
                  <c:v>496.817492628596</c:v>
                </c:pt>
                <c:pt idx="313">
                  <c:v>562.836216112298</c:v>
                </c:pt>
                <c:pt idx="314">
                  <c:v>470.637659035798</c:v>
                </c:pt>
                <c:pt idx="315">
                  <c:v>1555.94281513334</c:v>
                </c:pt>
                <c:pt idx="316">
                  <c:v>1151.54383619022</c:v>
                </c:pt>
                <c:pt idx="317">
                  <c:v>2059.17389959418</c:v>
                </c:pt>
                <c:pt idx="318">
                  <c:v>2181.47485875522</c:v>
                </c:pt>
                <c:pt idx="319">
                  <c:v>664.466975495971</c:v>
                </c:pt>
                <c:pt idx="320">
                  <c:v>405.458974678683</c:v>
                </c:pt>
                <c:pt idx="321">
                  <c:v>913.599365198977</c:v>
                </c:pt>
                <c:pt idx="322">
                  <c:v>1021.23643081384</c:v>
                </c:pt>
                <c:pt idx="323">
                  <c:v>937.141227475462</c:v>
                </c:pt>
                <c:pt idx="324">
                  <c:v>1695.82456051039</c:v>
                </c:pt>
                <c:pt idx="325">
                  <c:v>157.692052574977</c:v>
                </c:pt>
                <c:pt idx="326">
                  <c:v>2901.04979536905</c:v>
                </c:pt>
                <c:pt idx="327">
                  <c:v>1437.88087676001</c:v>
                </c:pt>
                <c:pt idx="328">
                  <c:v>734.761998339974</c:v>
                </c:pt>
                <c:pt idx="329">
                  <c:v>754.330863059218</c:v>
                </c:pt>
                <c:pt idx="330">
                  <c:v>940.998518183962</c:v>
                </c:pt>
                <c:pt idx="331">
                  <c:v>607.455971438349</c:v>
                </c:pt>
                <c:pt idx="332">
                  <c:v>1724.65127931833</c:v>
                </c:pt>
                <c:pt idx="333">
                  <c:v>1840.36363654775</c:v>
                </c:pt>
                <c:pt idx="334">
                  <c:v>710.64076415435</c:v>
                </c:pt>
                <c:pt idx="335">
                  <c:v>1107.17464107493</c:v>
                </c:pt>
                <c:pt idx="336">
                  <c:v>1289.00396719285</c:v>
                </c:pt>
                <c:pt idx="337">
                  <c:v>943.542140025033</c:v>
                </c:pt>
                <c:pt idx="338">
                  <c:v>960.783351891733</c:v>
                </c:pt>
                <c:pt idx="339">
                  <c:v>1464.50795397521</c:v>
                </c:pt>
                <c:pt idx="340">
                  <c:v>785.320159513666</c:v>
                </c:pt>
                <c:pt idx="341">
                  <c:v>2860.40554109145</c:v>
                </c:pt>
                <c:pt idx="342">
                  <c:v>759.906669075327</c:v>
                </c:pt>
                <c:pt idx="343">
                  <c:v>1582.01117881168</c:v>
                </c:pt>
                <c:pt idx="344">
                  <c:v>525.363687230739</c:v>
                </c:pt>
                <c:pt idx="345">
                  <c:v>1154.72397748621</c:v>
                </c:pt>
                <c:pt idx="346">
                  <c:v>680.010601186546</c:v>
                </c:pt>
                <c:pt idx="347">
                  <c:v>1215.13758487588</c:v>
                </c:pt>
                <c:pt idx="348">
                  <c:v>-33.3889186016376</c:v>
                </c:pt>
                <c:pt idx="349">
                  <c:v>677.162890195706</c:v>
                </c:pt>
                <c:pt idx="350">
                  <c:v>2423.89893036634</c:v>
                </c:pt>
                <c:pt idx="351">
                  <c:v>3429.69960875077</c:v>
                </c:pt>
                <c:pt idx="352">
                  <c:v>724.762192149074</c:v>
                </c:pt>
                <c:pt idx="353">
                  <c:v>1315.45952541143</c:v>
                </c:pt>
                <c:pt idx="354">
                  <c:v>610.792496974994</c:v>
                </c:pt>
                <c:pt idx="355">
                  <c:v>2254.69429443611</c:v>
                </c:pt>
                <c:pt idx="356">
                  <c:v>1393.54795898554</c:v>
                </c:pt>
                <c:pt idx="357">
                  <c:v>2135.14627524105</c:v>
                </c:pt>
                <c:pt idx="358">
                  <c:v>2681.51547020659</c:v>
                </c:pt>
                <c:pt idx="359">
                  <c:v>533.152738295152</c:v>
                </c:pt>
                <c:pt idx="360">
                  <c:v>754.56819854929</c:v>
                </c:pt>
                <c:pt idx="361">
                  <c:v>377.771383354863</c:v>
                </c:pt>
                <c:pt idx="362">
                  <c:v>1039.07172908779</c:v>
                </c:pt>
                <c:pt idx="363">
                  <c:v>234.099410010782</c:v>
                </c:pt>
                <c:pt idx="364">
                  <c:v>1043.45154167727</c:v>
                </c:pt>
                <c:pt idx="365">
                  <c:v>1304.36914483585</c:v>
                </c:pt>
                <c:pt idx="366">
                  <c:v>175.952093346925</c:v>
                </c:pt>
                <c:pt idx="367">
                  <c:v>1079.40301941274</c:v>
                </c:pt>
                <c:pt idx="368">
                  <c:v>1078.70084633003</c:v>
                </c:pt>
                <c:pt idx="369">
                  <c:v>1319.82108891254</c:v>
                </c:pt>
                <c:pt idx="370">
                  <c:v>697.852996303161</c:v>
                </c:pt>
                <c:pt idx="371">
                  <c:v>1474.76354814436</c:v>
                </c:pt>
                <c:pt idx="372">
                  <c:v>1155.58573554909</c:v>
                </c:pt>
                <c:pt idx="373">
                  <c:v>712.637141263955</c:v>
                </c:pt>
                <c:pt idx="374">
                  <c:v>1110.33421729281</c:v>
                </c:pt>
                <c:pt idx="375">
                  <c:v>4.61058651332467</c:v>
                </c:pt>
                <c:pt idx="376">
                  <c:v>3721.44333833847</c:v>
                </c:pt>
                <c:pt idx="377">
                  <c:v>357.971576288328</c:v>
                </c:pt>
                <c:pt idx="378">
                  <c:v>1446.51077231249</c:v>
                </c:pt>
                <c:pt idx="379">
                  <c:v>1454.06897484587</c:v>
                </c:pt>
                <c:pt idx="380">
                  <c:v>336.991739383192</c:v>
                </c:pt>
                <c:pt idx="381">
                  <c:v>1090.31973483574</c:v>
                </c:pt>
                <c:pt idx="382">
                  <c:v>1564.57978574179</c:v>
                </c:pt>
                <c:pt idx="383">
                  <c:v>2093.59973927757</c:v>
                </c:pt>
                <c:pt idx="384">
                  <c:v>255.870803530933</c:v>
                </c:pt>
                <c:pt idx="385">
                  <c:v>3326.91053520792</c:v>
                </c:pt>
                <c:pt idx="386">
                  <c:v>724.666432380053</c:v>
                </c:pt>
                <c:pt idx="387">
                  <c:v>897.644839099831</c:v>
                </c:pt>
                <c:pt idx="388">
                  <c:v>238.561933543222</c:v>
                </c:pt>
                <c:pt idx="389">
                  <c:v>699.550404039203</c:v>
                </c:pt>
                <c:pt idx="390">
                  <c:v>673.050540473106</c:v>
                </c:pt>
                <c:pt idx="391">
                  <c:v>347.658074538734</c:v>
                </c:pt>
                <c:pt idx="392">
                  <c:v>939.957119487063</c:v>
                </c:pt>
                <c:pt idx="393">
                  <c:v>1596.95149499859</c:v>
                </c:pt>
                <c:pt idx="394">
                  <c:v>1927.13288445063</c:v>
                </c:pt>
                <c:pt idx="395">
                  <c:v>1210.48003305738</c:v>
                </c:pt>
                <c:pt idx="396">
                  <c:v>581.489711809838</c:v>
                </c:pt>
                <c:pt idx="397">
                  <c:v>611.863719631832</c:v>
                </c:pt>
                <c:pt idx="398">
                  <c:v>1002.15082666783</c:v>
                </c:pt>
                <c:pt idx="399">
                  <c:v>729.448413100541</c:v>
                </c:pt>
                <c:pt idx="400">
                  <c:v>613.96237287904</c:v>
                </c:pt>
                <c:pt idx="401">
                  <c:v>477.31478499739</c:v>
                </c:pt>
                <c:pt idx="402">
                  <c:v>915.526693962672</c:v>
                </c:pt>
                <c:pt idx="403">
                  <c:v>1516.1011912893</c:v>
                </c:pt>
                <c:pt idx="404">
                  <c:v>391.743041745827</c:v>
                </c:pt>
                <c:pt idx="405">
                  <c:v>347.325233373347</c:v>
                </c:pt>
                <c:pt idx="406">
                  <c:v>454.753390562364</c:v>
                </c:pt>
                <c:pt idx="407">
                  <c:v>1059.74088005232</c:v>
                </c:pt>
                <c:pt idx="408">
                  <c:v>370.433651088931</c:v>
                </c:pt>
                <c:pt idx="409">
                  <c:v>2452.14809814956</c:v>
                </c:pt>
                <c:pt idx="410">
                  <c:v>355.897726848122</c:v>
                </c:pt>
                <c:pt idx="411">
                  <c:v>216.454472396965</c:v>
                </c:pt>
                <c:pt idx="412">
                  <c:v>1061.65164133549</c:v>
                </c:pt>
                <c:pt idx="413">
                  <c:v>1128.23336897442</c:v>
                </c:pt>
                <c:pt idx="414">
                  <c:v>3440.76668921345</c:v>
                </c:pt>
                <c:pt idx="415">
                  <c:v>2852.35793253145</c:v>
                </c:pt>
                <c:pt idx="416">
                  <c:v>579.309687426783</c:v>
                </c:pt>
                <c:pt idx="417">
                  <c:v>767.855361010494</c:v>
                </c:pt>
                <c:pt idx="418">
                  <c:v>1370.48265178491</c:v>
                </c:pt>
                <c:pt idx="419">
                  <c:v>3887.00929329927</c:v>
                </c:pt>
                <c:pt idx="420">
                  <c:v>605.164211149377</c:v>
                </c:pt>
                <c:pt idx="421">
                  <c:v>639.988091351231</c:v>
                </c:pt>
                <c:pt idx="422">
                  <c:v>1940.64752293488</c:v>
                </c:pt>
                <c:pt idx="423">
                  <c:v>240.928010447638</c:v>
                </c:pt>
                <c:pt idx="424">
                  <c:v>2070.48574504231</c:v>
                </c:pt>
                <c:pt idx="425">
                  <c:v>1213.28334362592</c:v>
                </c:pt>
                <c:pt idx="426">
                  <c:v>295.362452062865</c:v>
                </c:pt>
                <c:pt idx="427">
                  <c:v>20.8544469145098</c:v>
                </c:pt>
                <c:pt idx="428">
                  <c:v>1342.66019760631</c:v>
                </c:pt>
                <c:pt idx="429">
                  <c:v>1090.54273465407</c:v>
                </c:pt>
                <c:pt idx="430">
                  <c:v>452.081642688492</c:v>
                </c:pt>
                <c:pt idx="431">
                  <c:v>1689.49509515354</c:v>
                </c:pt>
                <c:pt idx="432">
                  <c:v>138.935666506309</c:v>
                </c:pt>
                <c:pt idx="433">
                  <c:v>364.206452141989</c:v>
                </c:pt>
                <c:pt idx="434">
                  <c:v>2269.43106007266</c:v>
                </c:pt>
                <c:pt idx="435">
                  <c:v>1255.33773119591</c:v>
                </c:pt>
                <c:pt idx="436">
                  <c:v>495.43123039697</c:v>
                </c:pt>
                <c:pt idx="437">
                  <c:v>1441.2243642228</c:v>
                </c:pt>
                <c:pt idx="438">
                  <c:v>3042.42602099257</c:v>
                </c:pt>
                <c:pt idx="439">
                  <c:v>1331.78541800798</c:v>
                </c:pt>
                <c:pt idx="440">
                  <c:v>2051.06460252365</c:v>
                </c:pt>
                <c:pt idx="441">
                  <c:v>1752.97624070694</c:v>
                </c:pt>
                <c:pt idx="442">
                  <c:v>1763.89372193861</c:v>
                </c:pt>
                <c:pt idx="443">
                  <c:v>2655.80810794639</c:v>
                </c:pt>
                <c:pt idx="444">
                  <c:v>784.010928549366</c:v>
                </c:pt>
                <c:pt idx="445">
                  <c:v>1288.0509620512</c:v>
                </c:pt>
                <c:pt idx="446">
                  <c:v>3763.41649759712</c:v>
                </c:pt>
                <c:pt idx="447">
                  <c:v>449.061099384282</c:v>
                </c:pt>
                <c:pt idx="448">
                  <c:v>154.247351323105</c:v>
                </c:pt>
                <c:pt idx="449">
                  <c:v>263.401090512988</c:v>
                </c:pt>
                <c:pt idx="450">
                  <c:v>514.777944528729</c:v>
                </c:pt>
                <c:pt idx="451">
                  <c:v>477.839621913399</c:v>
                </c:pt>
                <c:pt idx="452">
                  <c:v>1464.68417248382</c:v>
                </c:pt>
                <c:pt idx="453">
                  <c:v>2590.12856518139</c:v>
                </c:pt>
                <c:pt idx="454">
                  <c:v>3334.90211737999</c:v>
                </c:pt>
                <c:pt idx="455">
                  <c:v>340.653696767761</c:v>
                </c:pt>
                <c:pt idx="456">
                  <c:v>1324.61987279802</c:v>
                </c:pt>
                <c:pt idx="457">
                  <c:v>1262.0995310748</c:v>
                </c:pt>
                <c:pt idx="458">
                  <c:v>736.284457873659</c:v>
                </c:pt>
                <c:pt idx="459">
                  <c:v>773.817311372269</c:v>
                </c:pt>
                <c:pt idx="460">
                  <c:v>940.573951010558</c:v>
                </c:pt>
                <c:pt idx="461">
                  <c:v>656.619177106093</c:v>
                </c:pt>
                <c:pt idx="462">
                  <c:v>528.433878260015</c:v>
                </c:pt>
                <c:pt idx="463">
                  <c:v>2772.37089907643</c:v>
                </c:pt>
                <c:pt idx="464">
                  <c:v>942.699629986979</c:v>
                </c:pt>
                <c:pt idx="465">
                  <c:v>1162.07174672107</c:v>
                </c:pt>
                <c:pt idx="466">
                  <c:v>2071.03854585985</c:v>
                </c:pt>
                <c:pt idx="467">
                  <c:v>1168.29258036422</c:v>
                </c:pt>
                <c:pt idx="468">
                  <c:v>1118.36721277728</c:v>
                </c:pt>
                <c:pt idx="469">
                  <c:v>1405.86539245408</c:v>
                </c:pt>
                <c:pt idx="470">
                  <c:v>121.987396707381</c:v>
                </c:pt>
                <c:pt idx="471">
                  <c:v>863.415739641937</c:v>
                </c:pt>
                <c:pt idx="472">
                  <c:v>419.214320385868</c:v>
                </c:pt>
                <c:pt idx="473">
                  <c:v>1214.19393806165</c:v>
                </c:pt>
                <c:pt idx="474">
                  <c:v>321.692467122681</c:v>
                </c:pt>
                <c:pt idx="475">
                  <c:v>645.989122697558</c:v>
                </c:pt>
                <c:pt idx="476">
                  <c:v>1327.69812883204</c:v>
                </c:pt>
                <c:pt idx="477">
                  <c:v>1157.8146022733</c:v>
                </c:pt>
                <c:pt idx="478">
                  <c:v>1943.61832048435</c:v>
                </c:pt>
                <c:pt idx="479">
                  <c:v>1110.6503947408</c:v>
                </c:pt>
                <c:pt idx="480">
                  <c:v>308.771122961445</c:v>
                </c:pt>
                <c:pt idx="481">
                  <c:v>364.039666663648</c:v>
                </c:pt>
                <c:pt idx="482">
                  <c:v>723.11960896984</c:v>
                </c:pt>
                <c:pt idx="483">
                  <c:v>942.320242055387</c:v>
                </c:pt>
                <c:pt idx="484">
                  <c:v>829.675823155123</c:v>
                </c:pt>
                <c:pt idx="485">
                  <c:v>673.165814676814</c:v>
                </c:pt>
                <c:pt idx="486">
                  <c:v>2249.47939336107</c:v>
                </c:pt>
                <c:pt idx="487">
                  <c:v>2298.14268913319</c:v>
                </c:pt>
                <c:pt idx="488">
                  <c:v>1377.00542252145</c:v>
                </c:pt>
                <c:pt idx="489">
                  <c:v>4169.67570916999</c:v>
                </c:pt>
                <c:pt idx="490">
                  <c:v>322.777158581662</c:v>
                </c:pt>
                <c:pt idx="491">
                  <c:v>1948.34634611707</c:v>
                </c:pt>
                <c:pt idx="492">
                  <c:v>-24.5681582066846</c:v>
                </c:pt>
                <c:pt idx="493">
                  <c:v>1097.03374784222</c:v>
                </c:pt>
                <c:pt idx="494">
                  <c:v>316.883745387031</c:v>
                </c:pt>
                <c:pt idx="495">
                  <c:v>270.648012618205</c:v>
                </c:pt>
                <c:pt idx="496">
                  <c:v>836.882962877536</c:v>
                </c:pt>
                <c:pt idx="497">
                  <c:v>541.514698184505</c:v>
                </c:pt>
                <c:pt idx="498">
                  <c:v>396.178306190128</c:v>
                </c:pt>
                <c:pt idx="499">
                  <c:v>1131.15223350643</c:v>
                </c:pt>
                <c:pt idx="500">
                  <c:v>749.677995638538</c:v>
                </c:pt>
                <c:pt idx="501">
                  <c:v>454.387595101902</c:v>
                </c:pt>
                <c:pt idx="502">
                  <c:v>2257.30049857654</c:v>
                </c:pt>
                <c:pt idx="503">
                  <c:v>1041.10039235451</c:v>
                </c:pt>
                <c:pt idx="504">
                  <c:v>1568.25824697928</c:v>
                </c:pt>
                <c:pt idx="505">
                  <c:v>3804.06439002168</c:v>
                </c:pt>
                <c:pt idx="506">
                  <c:v>1523.76361757613</c:v>
                </c:pt>
                <c:pt idx="507">
                  <c:v>1623.50043474193</c:v>
                </c:pt>
                <c:pt idx="508">
                  <c:v>1268.59822724151</c:v>
                </c:pt>
                <c:pt idx="509">
                  <c:v>816.000577369183</c:v>
                </c:pt>
                <c:pt idx="510">
                  <c:v>1786.89126895823</c:v>
                </c:pt>
                <c:pt idx="511">
                  <c:v>1278.17895000433</c:v>
                </c:pt>
                <c:pt idx="512">
                  <c:v>407.472974027764</c:v>
                </c:pt>
                <c:pt idx="513">
                  <c:v>687.503183756823</c:v>
                </c:pt>
                <c:pt idx="514">
                  <c:v>795.742798793206</c:v>
                </c:pt>
                <c:pt idx="515">
                  <c:v>1057.83167194626</c:v>
                </c:pt>
                <c:pt idx="516">
                  <c:v>2348.38647049747</c:v>
                </c:pt>
                <c:pt idx="517">
                  <c:v>2289.75232323661</c:v>
                </c:pt>
                <c:pt idx="518">
                  <c:v>1390.68565098291</c:v>
                </c:pt>
                <c:pt idx="519">
                  <c:v>1297.25091425566</c:v>
                </c:pt>
                <c:pt idx="520">
                  <c:v>4338.61730199118</c:v>
                </c:pt>
                <c:pt idx="521">
                  <c:v>2097.63963691259</c:v>
                </c:pt>
                <c:pt idx="522">
                  <c:v>2748.32945931337</c:v>
                </c:pt>
                <c:pt idx="523">
                  <c:v>661.247320477498</c:v>
                </c:pt>
                <c:pt idx="524">
                  <c:v>820.578743660484</c:v>
                </c:pt>
                <c:pt idx="525">
                  <c:v>1820.50384518935</c:v>
                </c:pt>
                <c:pt idx="526">
                  <c:v>1570.92904638616</c:v>
                </c:pt>
                <c:pt idx="527">
                  <c:v>331.945089323184</c:v>
                </c:pt>
                <c:pt idx="528">
                  <c:v>1804.14760910005</c:v>
                </c:pt>
                <c:pt idx="529">
                  <c:v>517.797553603345</c:v>
                </c:pt>
                <c:pt idx="530">
                  <c:v>1153.58859408588</c:v>
                </c:pt>
                <c:pt idx="531">
                  <c:v>411.575882162356</c:v>
                </c:pt>
                <c:pt idx="532">
                  <c:v>3476.55735826716</c:v>
                </c:pt>
                <c:pt idx="533">
                  <c:v>535.399410333309</c:v>
                </c:pt>
                <c:pt idx="534">
                  <c:v>953.703684586422</c:v>
                </c:pt>
                <c:pt idx="535">
                  <c:v>1133.94498899305</c:v>
                </c:pt>
                <c:pt idx="536">
                  <c:v>1154.30026404344</c:v>
                </c:pt>
                <c:pt idx="537">
                  <c:v>1136.86598787439</c:v>
                </c:pt>
                <c:pt idx="538">
                  <c:v>579.60057852087</c:v>
                </c:pt>
                <c:pt idx="539">
                  <c:v>3112.77632824235</c:v>
                </c:pt>
                <c:pt idx="540">
                  <c:v>5097.17052461203</c:v>
                </c:pt>
                <c:pt idx="541">
                  <c:v>488.356464060299</c:v>
                </c:pt>
                <c:pt idx="542">
                  <c:v>963.857119645602</c:v>
                </c:pt>
                <c:pt idx="543">
                  <c:v>794.385638916121</c:v>
                </c:pt>
                <c:pt idx="544">
                  <c:v>167.451842685037</c:v>
                </c:pt>
                <c:pt idx="545">
                  <c:v>1471.94380254632</c:v>
                </c:pt>
                <c:pt idx="546">
                  <c:v>419.864888688589</c:v>
                </c:pt>
                <c:pt idx="547">
                  <c:v>628.923003090908</c:v>
                </c:pt>
                <c:pt idx="548">
                  <c:v>707.048227584435</c:v>
                </c:pt>
                <c:pt idx="549">
                  <c:v>971.021490091126</c:v>
                </c:pt>
                <c:pt idx="550">
                  <c:v>2000.68431391979</c:v>
                </c:pt>
                <c:pt idx="551">
                  <c:v>939.068500499057</c:v>
                </c:pt>
                <c:pt idx="552">
                  <c:v>1108.89779310203</c:v>
                </c:pt>
                <c:pt idx="553">
                  <c:v>751.726332236693</c:v>
                </c:pt>
                <c:pt idx="554">
                  <c:v>1286.63303521364</c:v>
                </c:pt>
                <c:pt idx="555">
                  <c:v>1065.70235417029</c:v>
                </c:pt>
                <c:pt idx="556">
                  <c:v>2016.51572968454</c:v>
                </c:pt>
                <c:pt idx="557">
                  <c:v>2991.97442125871</c:v>
                </c:pt>
                <c:pt idx="558">
                  <c:v>1907.62661285912</c:v>
                </c:pt>
                <c:pt idx="559">
                  <c:v>873.489335869171</c:v>
                </c:pt>
                <c:pt idx="560">
                  <c:v>192.964025314806</c:v>
                </c:pt>
                <c:pt idx="561">
                  <c:v>981.807327470415</c:v>
                </c:pt>
                <c:pt idx="562">
                  <c:v>1217.44614260557</c:v>
                </c:pt>
                <c:pt idx="563">
                  <c:v>-11.426136522375</c:v>
                </c:pt>
                <c:pt idx="564">
                  <c:v>679.290921527903</c:v>
                </c:pt>
                <c:pt idx="565">
                  <c:v>2308.74085216479</c:v>
                </c:pt>
                <c:pt idx="566">
                  <c:v>313.485980821546</c:v>
                </c:pt>
                <c:pt idx="567">
                  <c:v>134.877623616318</c:v>
                </c:pt>
                <c:pt idx="568">
                  <c:v>590.511555242492</c:v>
                </c:pt>
                <c:pt idx="569">
                  <c:v>553.042791253473</c:v>
                </c:pt>
                <c:pt idx="570">
                  <c:v>1027.26714640705</c:v>
                </c:pt>
                <c:pt idx="571">
                  <c:v>841.460319109754</c:v>
                </c:pt>
                <c:pt idx="572">
                  <c:v>1238.00177994835</c:v>
                </c:pt>
                <c:pt idx="573">
                  <c:v>772.253617628518</c:v>
                </c:pt>
                <c:pt idx="574">
                  <c:v>258.881729688675</c:v>
                </c:pt>
                <c:pt idx="575">
                  <c:v>1433.39661958561</c:v>
                </c:pt>
                <c:pt idx="576">
                  <c:v>1285.19718159842</c:v>
                </c:pt>
                <c:pt idx="577">
                  <c:v>1045.98442442214</c:v>
                </c:pt>
                <c:pt idx="578">
                  <c:v>1573.92272662004</c:v>
                </c:pt>
                <c:pt idx="579">
                  <c:v>2082.1155854239</c:v>
                </c:pt>
                <c:pt idx="580">
                  <c:v>1010.09474306201</c:v>
                </c:pt>
                <c:pt idx="581">
                  <c:v>597.868068629302</c:v>
                </c:pt>
                <c:pt idx="582">
                  <c:v>15.6144025469805</c:v>
                </c:pt>
                <c:pt idx="583">
                  <c:v>1361.78213971965</c:v>
                </c:pt>
                <c:pt idx="584">
                  <c:v>1022.05005520987</c:v>
                </c:pt>
                <c:pt idx="585">
                  <c:v>3175.16019334367</c:v>
                </c:pt>
                <c:pt idx="586">
                  <c:v>1001.09582875106</c:v>
                </c:pt>
                <c:pt idx="587">
                  <c:v>975.698726858922</c:v>
                </c:pt>
                <c:pt idx="588">
                  <c:v>665.325426814704</c:v>
                </c:pt>
                <c:pt idx="589">
                  <c:v>1600.03123022679</c:v>
                </c:pt>
                <c:pt idx="590">
                  <c:v>974.561943419107</c:v>
                </c:pt>
                <c:pt idx="591">
                  <c:v>672.332417017311</c:v>
                </c:pt>
                <c:pt idx="592">
                  <c:v>1181.56579098657</c:v>
                </c:pt>
                <c:pt idx="593">
                  <c:v>1641.95832496549</c:v>
                </c:pt>
                <c:pt idx="594">
                  <c:v>1463.54616154021</c:v>
                </c:pt>
                <c:pt idx="595">
                  <c:v>1849.04719607297</c:v>
                </c:pt>
                <c:pt idx="596">
                  <c:v>917.318135057532</c:v>
                </c:pt>
                <c:pt idx="597">
                  <c:v>364.889003018873</c:v>
                </c:pt>
                <c:pt idx="598">
                  <c:v>649.246015657207</c:v>
                </c:pt>
                <c:pt idx="599">
                  <c:v>2021.30666494069</c:v>
                </c:pt>
                <c:pt idx="600">
                  <c:v>840.639083499643</c:v>
                </c:pt>
                <c:pt idx="601">
                  <c:v>773.31632863007</c:v>
                </c:pt>
                <c:pt idx="602">
                  <c:v>718.715576874992</c:v>
                </c:pt>
                <c:pt idx="603">
                  <c:v>951.473991784065</c:v>
                </c:pt>
                <c:pt idx="607">
                  <c:v>685.989310317576</c:v>
                </c:pt>
                <c:pt idx="608">
                  <c:v>431.692333214069</c:v>
                </c:pt>
                <c:pt idx="609">
                  <c:v>932.087367325052</c:v>
                </c:pt>
                <c:pt idx="610">
                  <c:v>3244.79849546598</c:v>
                </c:pt>
                <c:pt idx="611">
                  <c:v>4288.27348000986</c:v>
                </c:pt>
                <c:pt idx="612">
                  <c:v>361.268292993648</c:v>
                </c:pt>
                <c:pt idx="613">
                  <c:v>87.3847009281874</c:v>
                </c:pt>
                <c:pt idx="614">
                  <c:v>362.373211734921</c:v>
                </c:pt>
                <c:pt idx="615">
                  <c:v>1150.6816641067</c:v>
                </c:pt>
                <c:pt idx="616">
                  <c:v>568.161053771456</c:v>
                </c:pt>
                <c:pt idx="617">
                  <c:v>310.565154445226</c:v>
                </c:pt>
                <c:pt idx="618">
                  <c:v>2264.54860253858</c:v>
                </c:pt>
                <c:pt idx="619">
                  <c:v>59.2275538174338</c:v>
                </c:pt>
                <c:pt idx="620">
                  <c:v>651.840782558497</c:v>
                </c:pt>
                <c:pt idx="621">
                  <c:v>479.609955683269</c:v>
                </c:pt>
                <c:pt idx="622">
                  <c:v>1030.76678283894</c:v>
                </c:pt>
                <c:pt idx="623">
                  <c:v>709.782700436933</c:v>
                </c:pt>
                <c:pt idx="624">
                  <c:v>327.400257537886</c:v>
                </c:pt>
                <c:pt idx="625">
                  <c:v>563.90215667392</c:v>
                </c:pt>
                <c:pt idx="626">
                  <c:v>1565.03467291445</c:v>
                </c:pt>
                <c:pt idx="627">
                  <c:v>899.245556373518</c:v>
                </c:pt>
                <c:pt idx="628">
                  <c:v>28.0622442055295</c:v>
                </c:pt>
                <c:pt idx="629">
                  <c:v>1080.22308756701</c:v>
                </c:pt>
                <c:pt idx="630">
                  <c:v>683.106881951242</c:v>
                </c:pt>
                <c:pt idx="631">
                  <c:v>1735.63702038548</c:v>
                </c:pt>
                <c:pt idx="632">
                  <c:v>1479.38528080428</c:v>
                </c:pt>
                <c:pt idx="633">
                  <c:v>222.611169084939</c:v>
                </c:pt>
                <c:pt idx="634">
                  <c:v>1474.19286931365</c:v>
                </c:pt>
                <c:pt idx="635">
                  <c:v>1206.53167044267</c:v>
                </c:pt>
                <c:pt idx="636">
                  <c:v>2150.79716437269</c:v>
                </c:pt>
                <c:pt idx="637">
                  <c:v>789.519368953554</c:v>
                </c:pt>
                <c:pt idx="638">
                  <c:v>1588.35888120855</c:v>
                </c:pt>
                <c:pt idx="639">
                  <c:v>789.788896824997</c:v>
                </c:pt>
                <c:pt idx="640">
                  <c:v>1913.16443363996</c:v>
                </c:pt>
                <c:pt idx="641">
                  <c:v>1032.97836976277</c:v>
                </c:pt>
                <c:pt idx="643">
                  <c:v>352.62559220694</c:v>
                </c:pt>
                <c:pt idx="644">
                  <c:v>2904.54064951979</c:v>
                </c:pt>
                <c:pt idx="645">
                  <c:v>1421.175751293</c:v>
                </c:pt>
                <c:pt idx="646">
                  <c:v>508.464481538436</c:v>
                </c:pt>
                <c:pt idx="647">
                  <c:v>458.417617129583</c:v>
                </c:pt>
                <c:pt idx="648">
                  <c:v>2458.09860433572</c:v>
                </c:pt>
                <c:pt idx="649">
                  <c:v>1695.06435334609</c:v>
                </c:pt>
                <c:pt idx="650">
                  <c:v>790.503819570365</c:v>
                </c:pt>
                <c:pt idx="651">
                  <c:v>355.080760089273</c:v>
                </c:pt>
                <c:pt idx="652">
                  <c:v>495.866294242628</c:v>
                </c:pt>
                <c:pt idx="653">
                  <c:v>3292.5862717337</c:v>
                </c:pt>
                <c:pt idx="654">
                  <c:v>719.608243467634</c:v>
                </c:pt>
                <c:pt idx="655">
                  <c:v>1146.06972886818</c:v>
                </c:pt>
                <c:pt idx="656">
                  <c:v>33.784836790933</c:v>
                </c:pt>
                <c:pt idx="657">
                  <c:v>1321.61664994759</c:v>
                </c:pt>
                <c:pt idx="658">
                  <c:v>1814.16742935085</c:v>
                </c:pt>
                <c:pt idx="659">
                  <c:v>3461.23124191265</c:v>
                </c:pt>
                <c:pt idx="660">
                  <c:v>2535.7488744979</c:v>
                </c:pt>
                <c:pt idx="661">
                  <c:v>221.884072494027</c:v>
                </c:pt>
                <c:pt idx="662">
                  <c:v>1032.99260476736</c:v>
                </c:pt>
                <c:pt idx="663">
                  <c:v>1732.03482789188</c:v>
                </c:pt>
                <c:pt idx="664">
                  <c:v>455.375652604227</c:v>
                </c:pt>
                <c:pt idx="665">
                  <c:v>650.268832088155</c:v>
                </c:pt>
                <c:pt idx="666">
                  <c:v>1978.41936852733</c:v>
                </c:pt>
                <c:pt idx="667">
                  <c:v>6.42630385444092</c:v>
                </c:pt>
                <c:pt idx="668">
                  <c:v>1322.0196439544</c:v>
                </c:pt>
                <c:pt idx="669">
                  <c:v>229.537540881832</c:v>
                </c:pt>
                <c:pt idx="670">
                  <c:v>1388.17998091036</c:v>
                </c:pt>
                <c:pt idx="671">
                  <c:v>3063.76129563597</c:v>
                </c:pt>
                <c:pt idx="672">
                  <c:v>284.99636333881</c:v>
                </c:pt>
                <c:pt idx="673">
                  <c:v>4507.23273726145</c:v>
                </c:pt>
                <c:pt idx="674">
                  <c:v>317.807384125422</c:v>
                </c:pt>
                <c:pt idx="675">
                  <c:v>750.307865112398</c:v>
                </c:pt>
                <c:pt idx="676">
                  <c:v>449.52833960126</c:v>
                </c:pt>
                <c:pt idx="677">
                  <c:v>470.341413780448</c:v>
                </c:pt>
                <c:pt idx="678">
                  <c:v>594.740578116137</c:v>
                </c:pt>
                <c:pt idx="679">
                  <c:v>6296.9991489826</c:v>
                </c:pt>
                <c:pt idx="680">
                  <c:v>465.569757085269</c:v>
                </c:pt>
                <c:pt idx="681">
                  <c:v>195.362742795547</c:v>
                </c:pt>
                <c:pt idx="682">
                  <c:v>1440.43216379834</c:v>
                </c:pt>
                <c:pt idx="683">
                  <c:v>502.630824312683</c:v>
                </c:pt>
                <c:pt idx="684">
                  <c:v>1526.97025635507</c:v>
                </c:pt>
                <c:pt idx="685">
                  <c:v>490.715365295676</c:v>
                </c:pt>
                <c:pt idx="686">
                  <c:v>974.230514220928</c:v>
                </c:pt>
                <c:pt idx="687">
                  <c:v>772.96859029551</c:v>
                </c:pt>
                <c:pt idx="688">
                  <c:v>525.99310509218</c:v>
                </c:pt>
                <c:pt idx="689">
                  <c:v>626.528555315232</c:v>
                </c:pt>
                <c:pt idx="690">
                  <c:v>892.721104778425</c:v>
                </c:pt>
                <c:pt idx="691">
                  <c:v>756.965906406552</c:v>
                </c:pt>
                <c:pt idx="692">
                  <c:v>845.649715262188</c:v>
                </c:pt>
                <c:pt idx="693">
                  <c:v>1230.53683158521</c:v>
                </c:pt>
                <c:pt idx="694">
                  <c:v>237.345290783651</c:v>
                </c:pt>
                <c:pt idx="695">
                  <c:v>3196.41976379295</c:v>
                </c:pt>
                <c:pt idx="696">
                  <c:v>1659.54296379883</c:v>
                </c:pt>
                <c:pt idx="697">
                  <c:v>1351.89130539851</c:v>
                </c:pt>
                <c:pt idx="698">
                  <c:v>5324.40138371203</c:v>
                </c:pt>
                <c:pt idx="699">
                  <c:v>1193.32081352879</c:v>
                </c:pt>
                <c:pt idx="700">
                  <c:v>1573.17202852171</c:v>
                </c:pt>
                <c:pt idx="701">
                  <c:v>1009.45824653786</c:v>
                </c:pt>
                <c:pt idx="702">
                  <c:v>1057.40458024922</c:v>
                </c:pt>
                <c:pt idx="703">
                  <c:v>610.983219843651</c:v>
                </c:pt>
                <c:pt idx="704">
                  <c:v>244.0375704468</c:v>
                </c:pt>
                <c:pt idx="705">
                  <c:v>562.690754512322</c:v>
                </c:pt>
                <c:pt idx="706">
                  <c:v>652.886557865258</c:v>
                </c:pt>
                <c:pt idx="707">
                  <c:v>3123.27131054783</c:v>
                </c:pt>
                <c:pt idx="708">
                  <c:v>4522.04704160927</c:v>
                </c:pt>
                <c:pt idx="709">
                  <c:v>1529.85301139424</c:v>
                </c:pt>
                <c:pt idx="710">
                  <c:v>1894.22014844749</c:v>
                </c:pt>
                <c:pt idx="711">
                  <c:v>882.286002384463</c:v>
                </c:pt>
                <c:pt idx="712">
                  <c:v>1090.24215860424</c:v>
                </c:pt>
                <c:pt idx="713">
                  <c:v>394.449542111583</c:v>
                </c:pt>
                <c:pt idx="714">
                  <c:v>522.562193036484</c:v>
                </c:pt>
                <c:pt idx="715">
                  <c:v>1179.44888630755</c:v>
                </c:pt>
                <c:pt idx="716">
                  <c:v>2807.80840281112</c:v>
                </c:pt>
                <c:pt idx="717">
                  <c:v>366.397613276236</c:v>
                </c:pt>
                <c:pt idx="718">
                  <c:v>1957.25423364551</c:v>
                </c:pt>
                <c:pt idx="719">
                  <c:v>154.616835253898</c:v>
                </c:pt>
                <c:pt idx="720">
                  <c:v>126.479276049728</c:v>
                </c:pt>
                <c:pt idx="721">
                  <c:v>1920.6674092919</c:v>
                </c:pt>
                <c:pt idx="722">
                  <c:v>2720.75240088808</c:v>
                </c:pt>
                <c:pt idx="723">
                  <c:v>932.830479351459</c:v>
                </c:pt>
                <c:pt idx="724">
                  <c:v>3482.61489618208</c:v>
                </c:pt>
                <c:pt idx="725">
                  <c:v>1197.02439701382</c:v>
                </c:pt>
                <c:pt idx="726">
                  <c:v>702.474359972384</c:v>
                </c:pt>
                <c:pt idx="727">
                  <c:v>1105.63019837634</c:v>
                </c:pt>
                <c:pt idx="728">
                  <c:v>1184.45727165012</c:v>
                </c:pt>
                <c:pt idx="729">
                  <c:v>1370.71661550645</c:v>
                </c:pt>
                <c:pt idx="730">
                  <c:v>821.561671123189</c:v>
                </c:pt>
                <c:pt idx="731">
                  <c:v>1860.18135767131</c:v>
                </c:pt>
                <c:pt idx="732">
                  <c:v>481.35018299736</c:v>
                </c:pt>
                <c:pt idx="733">
                  <c:v>2084.47023618806</c:v>
                </c:pt>
                <c:pt idx="734">
                  <c:v>1629.87442638249</c:v>
                </c:pt>
                <c:pt idx="735">
                  <c:v>2144.49630737817</c:v>
                </c:pt>
                <c:pt idx="736">
                  <c:v>1034.82611571308</c:v>
                </c:pt>
                <c:pt idx="737">
                  <c:v>1086.82416917615</c:v>
                </c:pt>
                <c:pt idx="738">
                  <c:v>487.035739162212</c:v>
                </c:pt>
                <c:pt idx="739">
                  <c:v>1167.84200757145</c:v>
                </c:pt>
                <c:pt idx="740">
                  <c:v>711.677731292544</c:v>
                </c:pt>
                <c:pt idx="741">
                  <c:v>678.676128053891</c:v>
                </c:pt>
                <c:pt idx="742">
                  <c:v>3330.11629608291</c:v>
                </c:pt>
              </c:numCache>
            </c:numRef>
          </c:yVal>
          <c:smooth val="1"/>
        </c:ser>
        <c:axId val="16528149"/>
        <c:axId val="8284649"/>
      </c:scatterChart>
      <c:valAx>
        <c:axId val="16528149"/>
        <c:scaling>
          <c:orientation val="minMax"/>
          <c:max val="7500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d = Trump MiV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8284649"/>
        <c:crosses val="autoZero"/>
        <c:crossBetween val="midCat"/>
      </c:valAx>
      <c:valAx>
        <c:axId val="8284649"/>
        <c:scaling>
          <c:orientation val="minMax"/>
          <c:max val="7500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d  predicted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16528149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ce5cd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Precinct Quantile and Sum Actual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Formula'!$AH$1</c:f>
              <c:strCache>
                <c:ptCount val="1"/>
                <c:pt idx="0">
                  <c:v>Sum Actual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'Real Time Formula'!$AG$2:$AG$947</c:f>
              <c:numCache>
                <c:formatCode>General</c:formatCode>
                <c:ptCount val="946"/>
                <c:pt idx="0">
                  <c:v>0.00135135135135135</c:v>
                </c:pt>
                <c:pt idx="1">
                  <c:v>0.0027027027027027</c:v>
                </c:pt>
                <c:pt idx="2">
                  <c:v>0.00405405405405405</c:v>
                </c:pt>
                <c:pt idx="3">
                  <c:v>0.00540540540540541</c:v>
                </c:pt>
                <c:pt idx="4">
                  <c:v>0.00675675675675676</c:v>
                </c:pt>
                <c:pt idx="5">
                  <c:v>0.00810810810810811</c:v>
                </c:pt>
                <c:pt idx="6">
                  <c:v>0.00945945945945946</c:v>
                </c:pt>
                <c:pt idx="7">
                  <c:v>0.0108108108108108</c:v>
                </c:pt>
                <c:pt idx="8">
                  <c:v>0.0121621621621622</c:v>
                </c:pt>
                <c:pt idx="9">
                  <c:v>0.0135135135135135</c:v>
                </c:pt>
                <c:pt idx="10">
                  <c:v>0.0148648648648649</c:v>
                </c:pt>
                <c:pt idx="11">
                  <c:v>0.0162162162162162</c:v>
                </c:pt>
                <c:pt idx="12">
                  <c:v>0.0175675675675676</c:v>
                </c:pt>
                <c:pt idx="13">
                  <c:v>0.0189189189189189</c:v>
                </c:pt>
                <c:pt idx="14">
                  <c:v>0.0202702702702703</c:v>
                </c:pt>
                <c:pt idx="15">
                  <c:v>0.0216216216216216</c:v>
                </c:pt>
                <c:pt idx="16">
                  <c:v>0.022972972972973</c:v>
                </c:pt>
                <c:pt idx="17">
                  <c:v>0.0243243243243243</c:v>
                </c:pt>
                <c:pt idx="18">
                  <c:v>0.0256756756756757</c:v>
                </c:pt>
                <c:pt idx="19">
                  <c:v>0.027027027027027</c:v>
                </c:pt>
                <c:pt idx="20">
                  <c:v>0.0283783783783784</c:v>
                </c:pt>
                <c:pt idx="21">
                  <c:v>0.0297297297297297</c:v>
                </c:pt>
                <c:pt idx="22">
                  <c:v>0.0310810810810811</c:v>
                </c:pt>
                <c:pt idx="23">
                  <c:v>0.0324324324324324</c:v>
                </c:pt>
                <c:pt idx="24">
                  <c:v>0.0337837837837838</c:v>
                </c:pt>
                <c:pt idx="25">
                  <c:v>0.0351351351351351</c:v>
                </c:pt>
                <c:pt idx="26">
                  <c:v>0.0364864864864865</c:v>
                </c:pt>
                <c:pt idx="27">
                  <c:v>0.0378378378378378</c:v>
                </c:pt>
                <c:pt idx="28">
                  <c:v>0.0391891891891892</c:v>
                </c:pt>
                <c:pt idx="29">
                  <c:v>0.0405405405405405</c:v>
                </c:pt>
                <c:pt idx="30">
                  <c:v>0.0418918918918919</c:v>
                </c:pt>
                <c:pt idx="31">
                  <c:v>0.0432432432432432</c:v>
                </c:pt>
                <c:pt idx="32">
                  <c:v>0.0445945945945946</c:v>
                </c:pt>
                <c:pt idx="33">
                  <c:v>0.045945945945946</c:v>
                </c:pt>
                <c:pt idx="34">
                  <c:v>0.0472972972972973</c:v>
                </c:pt>
                <c:pt idx="35">
                  <c:v>0.0486486486486487</c:v>
                </c:pt>
                <c:pt idx="36">
                  <c:v>0.05</c:v>
                </c:pt>
                <c:pt idx="37">
                  <c:v>0.0513513513513514</c:v>
                </c:pt>
                <c:pt idx="38">
                  <c:v>0.0527027027027027</c:v>
                </c:pt>
                <c:pt idx="39">
                  <c:v>0.0540540540540541</c:v>
                </c:pt>
                <c:pt idx="40">
                  <c:v>0.0554054054054054</c:v>
                </c:pt>
                <c:pt idx="41">
                  <c:v>0.0567567567567568</c:v>
                </c:pt>
                <c:pt idx="42">
                  <c:v>0.0581081081081081</c:v>
                </c:pt>
                <c:pt idx="43">
                  <c:v>0.0594594594594595</c:v>
                </c:pt>
                <c:pt idx="44">
                  <c:v>0.0608108108108108</c:v>
                </c:pt>
                <c:pt idx="45">
                  <c:v>0.0621621621621622</c:v>
                </c:pt>
                <c:pt idx="46">
                  <c:v>0.0635135135135135</c:v>
                </c:pt>
                <c:pt idx="47">
                  <c:v>0.0648648648648649</c:v>
                </c:pt>
                <c:pt idx="48">
                  <c:v>0.0662162162162162</c:v>
                </c:pt>
                <c:pt idx="49">
                  <c:v>0.0675675675675676</c:v>
                </c:pt>
                <c:pt idx="50">
                  <c:v>0.0689189189189189</c:v>
                </c:pt>
                <c:pt idx="51">
                  <c:v>0.0702702702702703</c:v>
                </c:pt>
                <c:pt idx="52">
                  <c:v>0.0716216216216216</c:v>
                </c:pt>
                <c:pt idx="53">
                  <c:v>0.072972972972973</c:v>
                </c:pt>
                <c:pt idx="54">
                  <c:v>0.0743243243243243</c:v>
                </c:pt>
                <c:pt idx="55">
                  <c:v>0.0756756756756757</c:v>
                </c:pt>
                <c:pt idx="56">
                  <c:v>0.077027027027027</c:v>
                </c:pt>
                <c:pt idx="57">
                  <c:v>0.0783783783783784</c:v>
                </c:pt>
                <c:pt idx="58">
                  <c:v>0.0797297297297297</c:v>
                </c:pt>
                <c:pt idx="59">
                  <c:v>0.0810810810810811</c:v>
                </c:pt>
                <c:pt idx="60">
                  <c:v>0.0824324324324324</c:v>
                </c:pt>
                <c:pt idx="61">
                  <c:v>0.0837837837837838</c:v>
                </c:pt>
                <c:pt idx="62">
                  <c:v>0.0851351351351351</c:v>
                </c:pt>
                <c:pt idx="63">
                  <c:v>0.0864864864864865</c:v>
                </c:pt>
                <c:pt idx="64">
                  <c:v>0.0878378378378378</c:v>
                </c:pt>
                <c:pt idx="65">
                  <c:v>0.0891891891891892</c:v>
                </c:pt>
                <c:pt idx="66">
                  <c:v>0.0905405405405405</c:v>
                </c:pt>
                <c:pt idx="67">
                  <c:v>0.0918918918918919</c:v>
                </c:pt>
                <c:pt idx="68">
                  <c:v>0.0932432432432432</c:v>
                </c:pt>
                <c:pt idx="69">
                  <c:v>0.0945945945945946</c:v>
                </c:pt>
                <c:pt idx="70">
                  <c:v>0.095945945945946</c:v>
                </c:pt>
                <c:pt idx="71">
                  <c:v>0.0972972972972973</c:v>
                </c:pt>
                <c:pt idx="72">
                  <c:v>0.0986486486486487</c:v>
                </c:pt>
                <c:pt idx="73">
                  <c:v>0.1</c:v>
                </c:pt>
                <c:pt idx="74">
                  <c:v>0.101351351351351</c:v>
                </c:pt>
                <c:pt idx="75">
                  <c:v>0.102702702702703</c:v>
                </c:pt>
                <c:pt idx="76">
                  <c:v>0.104054054054054</c:v>
                </c:pt>
                <c:pt idx="77">
                  <c:v>0.105405405405405</c:v>
                </c:pt>
                <c:pt idx="78">
                  <c:v>0.106756756756757</c:v>
                </c:pt>
                <c:pt idx="79">
                  <c:v>0.108108108108108</c:v>
                </c:pt>
                <c:pt idx="80">
                  <c:v>0.109459459459459</c:v>
                </c:pt>
                <c:pt idx="81">
                  <c:v>0.110810810810811</c:v>
                </c:pt>
                <c:pt idx="82">
                  <c:v>0.112162162162162</c:v>
                </c:pt>
                <c:pt idx="83">
                  <c:v>0.113513513513514</c:v>
                </c:pt>
                <c:pt idx="84">
                  <c:v>0.114864864864865</c:v>
                </c:pt>
                <c:pt idx="85">
                  <c:v>0.116216216216216</c:v>
                </c:pt>
                <c:pt idx="86">
                  <c:v>0.117567567567568</c:v>
                </c:pt>
                <c:pt idx="87">
                  <c:v>0.118918918918919</c:v>
                </c:pt>
                <c:pt idx="88">
                  <c:v>0.12027027027027</c:v>
                </c:pt>
                <c:pt idx="89">
                  <c:v>0.121621621621622</c:v>
                </c:pt>
                <c:pt idx="90">
                  <c:v>0.122972972972973</c:v>
                </c:pt>
                <c:pt idx="91">
                  <c:v>0.124324324324324</c:v>
                </c:pt>
                <c:pt idx="92">
                  <c:v>0.125675675675676</c:v>
                </c:pt>
                <c:pt idx="93">
                  <c:v>0.127027027027027</c:v>
                </c:pt>
                <c:pt idx="94">
                  <c:v>0.128378378378378</c:v>
                </c:pt>
                <c:pt idx="95">
                  <c:v>0.12972972972973</c:v>
                </c:pt>
                <c:pt idx="96">
                  <c:v>0.131081081081081</c:v>
                </c:pt>
                <c:pt idx="97">
                  <c:v>0.132432432432432</c:v>
                </c:pt>
                <c:pt idx="98">
                  <c:v>0.133783783783784</c:v>
                </c:pt>
                <c:pt idx="99">
                  <c:v>0.135135135135135</c:v>
                </c:pt>
                <c:pt idx="100">
                  <c:v>0.136486486486486</c:v>
                </c:pt>
                <c:pt idx="101">
                  <c:v>0.137837837837838</c:v>
                </c:pt>
                <c:pt idx="102">
                  <c:v>0.139189189189189</c:v>
                </c:pt>
                <c:pt idx="103">
                  <c:v>0.140540540540541</c:v>
                </c:pt>
                <c:pt idx="104">
                  <c:v>0.141891891891892</c:v>
                </c:pt>
                <c:pt idx="105">
                  <c:v>0.143243243243243</c:v>
                </c:pt>
                <c:pt idx="106">
                  <c:v>0.144594594594595</c:v>
                </c:pt>
                <c:pt idx="107">
                  <c:v>0.145945945945946</c:v>
                </c:pt>
                <c:pt idx="108">
                  <c:v>0.147297297297297</c:v>
                </c:pt>
                <c:pt idx="109">
                  <c:v>0.148648648648649</c:v>
                </c:pt>
                <c:pt idx="110">
                  <c:v>0.15</c:v>
                </c:pt>
                <c:pt idx="111">
                  <c:v>0.151351351351351</c:v>
                </c:pt>
                <c:pt idx="112">
                  <c:v>0.152702702702703</c:v>
                </c:pt>
                <c:pt idx="113">
                  <c:v>0.154054054054054</c:v>
                </c:pt>
                <c:pt idx="114">
                  <c:v>0.155405405405405</c:v>
                </c:pt>
                <c:pt idx="115">
                  <c:v>0.156756756756757</c:v>
                </c:pt>
                <c:pt idx="116">
                  <c:v>0.158108108108108</c:v>
                </c:pt>
                <c:pt idx="117">
                  <c:v>0.159459459459459</c:v>
                </c:pt>
                <c:pt idx="118">
                  <c:v>0.160810810810811</c:v>
                </c:pt>
                <c:pt idx="119">
                  <c:v>0.162162162162162</c:v>
                </c:pt>
                <c:pt idx="120">
                  <c:v>0.163513513513514</c:v>
                </c:pt>
                <c:pt idx="121">
                  <c:v>0.164864864864865</c:v>
                </c:pt>
                <c:pt idx="122">
                  <c:v>0.166216216216216</c:v>
                </c:pt>
                <c:pt idx="123">
                  <c:v>0.167567567567568</c:v>
                </c:pt>
                <c:pt idx="124">
                  <c:v>0.168918918918919</c:v>
                </c:pt>
                <c:pt idx="125">
                  <c:v>0.17027027027027</c:v>
                </c:pt>
                <c:pt idx="126">
                  <c:v>0.171621621621622</c:v>
                </c:pt>
                <c:pt idx="127">
                  <c:v>0.172972972972973</c:v>
                </c:pt>
                <c:pt idx="128">
                  <c:v>0.174324324324324</c:v>
                </c:pt>
                <c:pt idx="129">
                  <c:v>0.175675675675676</c:v>
                </c:pt>
                <c:pt idx="130">
                  <c:v>0.177027027027027</c:v>
                </c:pt>
                <c:pt idx="131">
                  <c:v>0.178378378378378</c:v>
                </c:pt>
                <c:pt idx="132">
                  <c:v>0.17972972972973</c:v>
                </c:pt>
                <c:pt idx="133">
                  <c:v>0.181081081081081</c:v>
                </c:pt>
                <c:pt idx="134">
                  <c:v>0.182432432432432</c:v>
                </c:pt>
                <c:pt idx="135">
                  <c:v>0.183783783783784</c:v>
                </c:pt>
                <c:pt idx="136">
                  <c:v>0.185135135135135</c:v>
                </c:pt>
                <c:pt idx="137">
                  <c:v>0.186486486486487</c:v>
                </c:pt>
                <c:pt idx="138">
                  <c:v>0.187837837837838</c:v>
                </c:pt>
                <c:pt idx="139">
                  <c:v>0.189189189189189</c:v>
                </c:pt>
                <c:pt idx="140">
                  <c:v>0.190540540540541</c:v>
                </c:pt>
                <c:pt idx="141">
                  <c:v>0.191891891891892</c:v>
                </c:pt>
                <c:pt idx="142">
                  <c:v>0.193243243243243</c:v>
                </c:pt>
                <c:pt idx="143">
                  <c:v>0.194594594594595</c:v>
                </c:pt>
                <c:pt idx="144">
                  <c:v>0.195945945945946</c:v>
                </c:pt>
                <c:pt idx="145">
                  <c:v>0.197297297297297</c:v>
                </c:pt>
                <c:pt idx="146">
                  <c:v>0.198648648648649</c:v>
                </c:pt>
                <c:pt idx="147">
                  <c:v>0.2</c:v>
                </c:pt>
                <c:pt idx="148">
                  <c:v>0.201351351351351</c:v>
                </c:pt>
                <c:pt idx="149">
                  <c:v>0.202702702702703</c:v>
                </c:pt>
                <c:pt idx="150">
                  <c:v>0.204054054054054</c:v>
                </c:pt>
                <c:pt idx="151">
                  <c:v>0.205405405405405</c:v>
                </c:pt>
                <c:pt idx="152">
                  <c:v>0.206756756756757</c:v>
                </c:pt>
                <c:pt idx="153">
                  <c:v>0.208108108108108</c:v>
                </c:pt>
                <c:pt idx="154">
                  <c:v>0.209459459459459</c:v>
                </c:pt>
                <c:pt idx="155">
                  <c:v>0.210810810810811</c:v>
                </c:pt>
                <c:pt idx="156">
                  <c:v>0.212162162162162</c:v>
                </c:pt>
                <c:pt idx="157">
                  <c:v>0.213513513513513</c:v>
                </c:pt>
                <c:pt idx="158">
                  <c:v>0.214864864864865</c:v>
                </c:pt>
                <c:pt idx="159">
                  <c:v>0.216216216216216</c:v>
                </c:pt>
                <c:pt idx="160">
                  <c:v>0.217567567567568</c:v>
                </c:pt>
                <c:pt idx="161">
                  <c:v>0.218918918918919</c:v>
                </c:pt>
                <c:pt idx="162">
                  <c:v>0.22027027027027</c:v>
                </c:pt>
                <c:pt idx="163">
                  <c:v>0.221621621621622</c:v>
                </c:pt>
                <c:pt idx="164">
                  <c:v>0.222972972972973</c:v>
                </c:pt>
                <c:pt idx="165">
                  <c:v>0.224324324324324</c:v>
                </c:pt>
                <c:pt idx="166">
                  <c:v>0.225675675675676</c:v>
                </c:pt>
                <c:pt idx="167">
                  <c:v>0.227027027027027</c:v>
                </c:pt>
                <c:pt idx="168">
                  <c:v>0.228378378378378</c:v>
                </c:pt>
                <c:pt idx="169">
                  <c:v>0.22972972972973</c:v>
                </c:pt>
                <c:pt idx="170">
                  <c:v>0.231081081081081</c:v>
                </c:pt>
                <c:pt idx="171">
                  <c:v>0.232432432432432</c:v>
                </c:pt>
                <c:pt idx="172">
                  <c:v>0.233783783783784</c:v>
                </c:pt>
                <c:pt idx="173">
                  <c:v>0.235135135135135</c:v>
                </c:pt>
                <c:pt idx="174">
                  <c:v>0.236486486486486</c:v>
                </c:pt>
                <c:pt idx="175">
                  <c:v>0.237837837837838</c:v>
                </c:pt>
                <c:pt idx="176">
                  <c:v>0.239189189189189</c:v>
                </c:pt>
                <c:pt idx="177">
                  <c:v>0.240540540540541</c:v>
                </c:pt>
                <c:pt idx="178">
                  <c:v>0.241891891891892</c:v>
                </c:pt>
                <c:pt idx="179">
                  <c:v>0.243243243243243</c:v>
                </c:pt>
                <c:pt idx="180">
                  <c:v>0.244594594594595</c:v>
                </c:pt>
                <c:pt idx="181">
                  <c:v>0.245945945945946</c:v>
                </c:pt>
                <c:pt idx="182">
                  <c:v>0.247297297297297</c:v>
                </c:pt>
                <c:pt idx="183">
                  <c:v>0.248648648648649</c:v>
                </c:pt>
                <c:pt idx="184">
                  <c:v>0.25</c:v>
                </c:pt>
                <c:pt idx="185">
                  <c:v>0.251351351351351</c:v>
                </c:pt>
                <c:pt idx="186">
                  <c:v>0.252702702702703</c:v>
                </c:pt>
                <c:pt idx="187">
                  <c:v>0.254054054054054</c:v>
                </c:pt>
                <c:pt idx="188">
                  <c:v>0.255405405405405</c:v>
                </c:pt>
                <c:pt idx="189">
                  <c:v>0.256756756756757</c:v>
                </c:pt>
                <c:pt idx="190">
                  <c:v>0.258108108108108</c:v>
                </c:pt>
                <c:pt idx="191">
                  <c:v>0.259459459459459</c:v>
                </c:pt>
                <c:pt idx="192">
                  <c:v>0.260810810810811</c:v>
                </c:pt>
                <c:pt idx="193">
                  <c:v>0.262162162162162</c:v>
                </c:pt>
                <c:pt idx="194">
                  <c:v>0.263513513513513</c:v>
                </c:pt>
                <c:pt idx="195">
                  <c:v>0.264864864864865</c:v>
                </c:pt>
                <c:pt idx="196">
                  <c:v>0.266216216216216</c:v>
                </c:pt>
                <c:pt idx="197">
                  <c:v>0.267567567567568</c:v>
                </c:pt>
                <c:pt idx="198">
                  <c:v>0.268918918918919</c:v>
                </c:pt>
                <c:pt idx="199">
                  <c:v>0.27027027027027</c:v>
                </c:pt>
                <c:pt idx="200">
                  <c:v>0.271621621621622</c:v>
                </c:pt>
                <c:pt idx="201">
                  <c:v>0.272972972972973</c:v>
                </c:pt>
                <c:pt idx="202">
                  <c:v>0.274324324324324</c:v>
                </c:pt>
                <c:pt idx="203">
                  <c:v>0.275675675675676</c:v>
                </c:pt>
                <c:pt idx="204">
                  <c:v>0.277027027027027</c:v>
                </c:pt>
                <c:pt idx="205">
                  <c:v>0.278378378378378</c:v>
                </c:pt>
                <c:pt idx="206">
                  <c:v>0.27972972972973</c:v>
                </c:pt>
                <c:pt idx="207">
                  <c:v>0.281081081081081</c:v>
                </c:pt>
                <c:pt idx="208">
                  <c:v>0.282432432432432</c:v>
                </c:pt>
                <c:pt idx="209">
                  <c:v>0.283783783783784</c:v>
                </c:pt>
                <c:pt idx="210">
                  <c:v>0.285135135135135</c:v>
                </c:pt>
                <c:pt idx="211">
                  <c:v>0.286486486486486</c:v>
                </c:pt>
                <c:pt idx="212">
                  <c:v>0.287837837837838</c:v>
                </c:pt>
                <c:pt idx="213">
                  <c:v>0.289189189189189</c:v>
                </c:pt>
                <c:pt idx="214">
                  <c:v>0.29054054054054</c:v>
                </c:pt>
                <c:pt idx="215">
                  <c:v>0.291891891891892</c:v>
                </c:pt>
                <c:pt idx="216">
                  <c:v>0.293243243243243</c:v>
                </c:pt>
                <c:pt idx="217">
                  <c:v>0.294594594594595</c:v>
                </c:pt>
                <c:pt idx="218">
                  <c:v>0.295945945945946</c:v>
                </c:pt>
                <c:pt idx="219">
                  <c:v>0.297297297297297</c:v>
                </c:pt>
                <c:pt idx="220">
                  <c:v>0.298648648648649</c:v>
                </c:pt>
                <c:pt idx="221">
                  <c:v>0.3</c:v>
                </c:pt>
                <c:pt idx="222">
                  <c:v>0.301351351351351</c:v>
                </c:pt>
                <c:pt idx="223">
                  <c:v>0.302702702702703</c:v>
                </c:pt>
                <c:pt idx="224">
                  <c:v>0.304054054054054</c:v>
                </c:pt>
                <c:pt idx="225">
                  <c:v>0.305405405405405</c:v>
                </c:pt>
                <c:pt idx="226">
                  <c:v>0.306756756756757</c:v>
                </c:pt>
                <c:pt idx="227">
                  <c:v>0.308108108108108</c:v>
                </c:pt>
                <c:pt idx="228">
                  <c:v>0.309459459459459</c:v>
                </c:pt>
                <c:pt idx="229">
                  <c:v>0.310810810810811</c:v>
                </c:pt>
                <c:pt idx="230">
                  <c:v>0.312162162162162</c:v>
                </c:pt>
                <c:pt idx="231">
                  <c:v>0.313513513513513</c:v>
                </c:pt>
                <c:pt idx="232">
                  <c:v>0.314864864864865</c:v>
                </c:pt>
                <c:pt idx="233">
                  <c:v>0.316216216216216</c:v>
                </c:pt>
                <c:pt idx="234">
                  <c:v>0.317567567567568</c:v>
                </c:pt>
                <c:pt idx="235">
                  <c:v>0.318918918918919</c:v>
                </c:pt>
                <c:pt idx="236">
                  <c:v>0.32027027027027</c:v>
                </c:pt>
                <c:pt idx="237">
                  <c:v>0.321621621621622</c:v>
                </c:pt>
                <c:pt idx="238">
                  <c:v>0.322972972972973</c:v>
                </c:pt>
                <c:pt idx="239">
                  <c:v>0.324324324324324</c:v>
                </c:pt>
                <c:pt idx="240">
                  <c:v>0.325675675675676</c:v>
                </c:pt>
                <c:pt idx="241">
                  <c:v>0.327027027027027</c:v>
                </c:pt>
                <c:pt idx="242">
                  <c:v>0.328378378378378</c:v>
                </c:pt>
                <c:pt idx="243">
                  <c:v>0.32972972972973</c:v>
                </c:pt>
                <c:pt idx="244">
                  <c:v>0.331081081081081</c:v>
                </c:pt>
                <c:pt idx="245">
                  <c:v>0.332432432432432</c:v>
                </c:pt>
                <c:pt idx="246">
                  <c:v>0.333783783783784</c:v>
                </c:pt>
                <c:pt idx="247">
                  <c:v>0.335135135135135</c:v>
                </c:pt>
                <c:pt idx="248">
                  <c:v>0.336486486486486</c:v>
                </c:pt>
                <c:pt idx="249">
                  <c:v>0.337837837837838</c:v>
                </c:pt>
                <c:pt idx="250">
                  <c:v>0.339189189189189</c:v>
                </c:pt>
                <c:pt idx="251">
                  <c:v>0.340540540540541</c:v>
                </c:pt>
                <c:pt idx="252">
                  <c:v>0.341891891891892</c:v>
                </c:pt>
                <c:pt idx="253">
                  <c:v>0.343243243243243</c:v>
                </c:pt>
                <c:pt idx="254">
                  <c:v>0.344594594594595</c:v>
                </c:pt>
                <c:pt idx="255">
                  <c:v>0.345945945945946</c:v>
                </c:pt>
                <c:pt idx="256">
                  <c:v>0.347297297297297</c:v>
                </c:pt>
                <c:pt idx="257">
                  <c:v>0.348648648648649</c:v>
                </c:pt>
                <c:pt idx="258">
                  <c:v>0.35</c:v>
                </c:pt>
                <c:pt idx="259">
                  <c:v>0.351351351351351</c:v>
                </c:pt>
                <c:pt idx="260">
                  <c:v>0.352702702702703</c:v>
                </c:pt>
                <c:pt idx="261">
                  <c:v>0.354054054054054</c:v>
                </c:pt>
                <c:pt idx="262">
                  <c:v>0.355405405405405</c:v>
                </c:pt>
                <c:pt idx="263">
                  <c:v>0.356756756756757</c:v>
                </c:pt>
                <c:pt idx="264">
                  <c:v>0.358108108108108</c:v>
                </c:pt>
                <c:pt idx="265">
                  <c:v>0.359459459459459</c:v>
                </c:pt>
                <c:pt idx="266">
                  <c:v>0.360810810810811</c:v>
                </c:pt>
                <c:pt idx="267">
                  <c:v>0.362162162162162</c:v>
                </c:pt>
                <c:pt idx="268">
                  <c:v>0.363513513513513</c:v>
                </c:pt>
                <c:pt idx="269">
                  <c:v>0.364864864864865</c:v>
                </c:pt>
                <c:pt idx="270">
                  <c:v>0.366216216216216</c:v>
                </c:pt>
                <c:pt idx="271">
                  <c:v>0.367567567567568</c:v>
                </c:pt>
                <c:pt idx="272">
                  <c:v>0.368918918918919</c:v>
                </c:pt>
                <c:pt idx="273">
                  <c:v>0.37027027027027</c:v>
                </c:pt>
                <c:pt idx="274">
                  <c:v>0.371621621621622</c:v>
                </c:pt>
                <c:pt idx="275">
                  <c:v>0.372972972972973</c:v>
                </c:pt>
                <c:pt idx="276">
                  <c:v>0.374324324324324</c:v>
                </c:pt>
                <c:pt idx="277">
                  <c:v>0.375675675675676</c:v>
                </c:pt>
                <c:pt idx="278">
                  <c:v>0.377027027027027</c:v>
                </c:pt>
                <c:pt idx="279">
                  <c:v>0.378378378378378</c:v>
                </c:pt>
                <c:pt idx="280">
                  <c:v>0.37972972972973</c:v>
                </c:pt>
                <c:pt idx="281">
                  <c:v>0.381081081081081</c:v>
                </c:pt>
                <c:pt idx="282">
                  <c:v>0.382432432432432</c:v>
                </c:pt>
                <c:pt idx="283">
                  <c:v>0.383783783783784</c:v>
                </c:pt>
                <c:pt idx="284">
                  <c:v>0.385135135135135</c:v>
                </c:pt>
                <c:pt idx="285">
                  <c:v>0.386486486486486</c:v>
                </c:pt>
                <c:pt idx="286">
                  <c:v>0.387837837837838</c:v>
                </c:pt>
                <c:pt idx="287">
                  <c:v>0.389189189189189</c:v>
                </c:pt>
                <c:pt idx="288">
                  <c:v>0.390540540540541</c:v>
                </c:pt>
                <c:pt idx="289">
                  <c:v>0.391891891891892</c:v>
                </c:pt>
                <c:pt idx="290">
                  <c:v>0.393243243243243</c:v>
                </c:pt>
                <c:pt idx="291">
                  <c:v>0.394594594594595</c:v>
                </c:pt>
                <c:pt idx="292">
                  <c:v>0.395945945945946</c:v>
                </c:pt>
                <c:pt idx="293">
                  <c:v>0.397297297297297</c:v>
                </c:pt>
                <c:pt idx="294">
                  <c:v>0.398648648648649</c:v>
                </c:pt>
                <c:pt idx="295">
                  <c:v>0.4</c:v>
                </c:pt>
                <c:pt idx="296">
                  <c:v>0.401351351351351</c:v>
                </c:pt>
                <c:pt idx="297">
                  <c:v>0.402702702702703</c:v>
                </c:pt>
                <c:pt idx="298">
                  <c:v>0.404054054054054</c:v>
                </c:pt>
                <c:pt idx="299">
                  <c:v>0.405405405405405</c:v>
                </c:pt>
                <c:pt idx="300">
                  <c:v>0.406756756756757</c:v>
                </c:pt>
                <c:pt idx="301">
                  <c:v>0.408108108108108</c:v>
                </c:pt>
                <c:pt idx="302">
                  <c:v>0.409459459459459</c:v>
                </c:pt>
                <c:pt idx="303">
                  <c:v>0.410810810810811</c:v>
                </c:pt>
                <c:pt idx="304">
                  <c:v>0.412162162162162</c:v>
                </c:pt>
                <c:pt idx="305">
                  <c:v>0.413513513513514</c:v>
                </c:pt>
                <c:pt idx="306">
                  <c:v>0.414864864864865</c:v>
                </c:pt>
                <c:pt idx="307">
                  <c:v>0.416216216216216</c:v>
                </c:pt>
                <c:pt idx="308">
                  <c:v>0.417567567567568</c:v>
                </c:pt>
                <c:pt idx="309">
                  <c:v>0.418918918918919</c:v>
                </c:pt>
                <c:pt idx="310">
                  <c:v>0.42027027027027</c:v>
                </c:pt>
                <c:pt idx="311">
                  <c:v>0.421621621621622</c:v>
                </c:pt>
                <c:pt idx="312">
                  <c:v>0.422972972972973</c:v>
                </c:pt>
                <c:pt idx="313">
                  <c:v>0.424324324324324</c:v>
                </c:pt>
                <c:pt idx="314">
                  <c:v>0.425675675675676</c:v>
                </c:pt>
                <c:pt idx="315">
                  <c:v>0.427027027027027</c:v>
                </c:pt>
                <c:pt idx="316">
                  <c:v>0.428378378378378</c:v>
                </c:pt>
                <c:pt idx="317">
                  <c:v>0.42972972972973</c:v>
                </c:pt>
                <c:pt idx="318">
                  <c:v>0.431081081081081</c:v>
                </c:pt>
                <c:pt idx="319">
                  <c:v>0.432432432432432</c:v>
                </c:pt>
                <c:pt idx="320">
                  <c:v>0.433783783783784</c:v>
                </c:pt>
                <c:pt idx="321">
                  <c:v>0.435135135135135</c:v>
                </c:pt>
                <c:pt idx="322">
                  <c:v>0.436486486486486</c:v>
                </c:pt>
                <c:pt idx="323">
                  <c:v>0.437837837837838</c:v>
                </c:pt>
                <c:pt idx="324">
                  <c:v>0.439189189189189</c:v>
                </c:pt>
                <c:pt idx="325">
                  <c:v>0.440540540540541</c:v>
                </c:pt>
                <c:pt idx="326">
                  <c:v>0.441891891891892</c:v>
                </c:pt>
                <c:pt idx="327">
                  <c:v>0.443243243243243</c:v>
                </c:pt>
                <c:pt idx="328">
                  <c:v>0.444594594594595</c:v>
                </c:pt>
                <c:pt idx="329">
                  <c:v>0.445945945945946</c:v>
                </c:pt>
                <c:pt idx="330">
                  <c:v>0.447297297297297</c:v>
                </c:pt>
                <c:pt idx="331">
                  <c:v>0.448648648648649</c:v>
                </c:pt>
                <c:pt idx="332">
                  <c:v>0.45</c:v>
                </c:pt>
                <c:pt idx="333">
                  <c:v>0.451351351351351</c:v>
                </c:pt>
                <c:pt idx="334">
                  <c:v>0.452702702702703</c:v>
                </c:pt>
                <c:pt idx="335">
                  <c:v>0.454054054054054</c:v>
                </c:pt>
                <c:pt idx="336">
                  <c:v>0.455405405405405</c:v>
                </c:pt>
                <c:pt idx="337">
                  <c:v>0.456756756756757</c:v>
                </c:pt>
                <c:pt idx="338">
                  <c:v>0.458108108108108</c:v>
                </c:pt>
                <c:pt idx="339">
                  <c:v>0.45945945945946</c:v>
                </c:pt>
                <c:pt idx="340">
                  <c:v>0.460810810810811</c:v>
                </c:pt>
                <c:pt idx="341">
                  <c:v>0.462162162162162</c:v>
                </c:pt>
                <c:pt idx="342">
                  <c:v>0.463513513513514</c:v>
                </c:pt>
                <c:pt idx="343">
                  <c:v>0.464864864864865</c:v>
                </c:pt>
                <c:pt idx="344">
                  <c:v>0.466216216216216</c:v>
                </c:pt>
                <c:pt idx="345">
                  <c:v>0.467567567567568</c:v>
                </c:pt>
                <c:pt idx="346">
                  <c:v>0.468918918918919</c:v>
                </c:pt>
                <c:pt idx="347">
                  <c:v>0.47027027027027</c:v>
                </c:pt>
                <c:pt idx="348">
                  <c:v>0.471621621621622</c:v>
                </c:pt>
                <c:pt idx="349">
                  <c:v>0.472972972972973</c:v>
                </c:pt>
                <c:pt idx="350">
                  <c:v>0.474324324324324</c:v>
                </c:pt>
                <c:pt idx="351">
                  <c:v>0.475675675675676</c:v>
                </c:pt>
                <c:pt idx="352">
                  <c:v>0.477027027027027</c:v>
                </c:pt>
                <c:pt idx="353">
                  <c:v>0.478378378378378</c:v>
                </c:pt>
                <c:pt idx="354">
                  <c:v>0.47972972972973</c:v>
                </c:pt>
                <c:pt idx="355">
                  <c:v>0.481081081081081</c:v>
                </c:pt>
                <c:pt idx="356">
                  <c:v>0.482432432432432</c:v>
                </c:pt>
                <c:pt idx="357">
                  <c:v>0.483783783783784</c:v>
                </c:pt>
                <c:pt idx="358">
                  <c:v>0.485135135135135</c:v>
                </c:pt>
                <c:pt idx="359">
                  <c:v>0.486486486486487</c:v>
                </c:pt>
                <c:pt idx="360">
                  <c:v>0.487837837837838</c:v>
                </c:pt>
                <c:pt idx="361">
                  <c:v>0.489189189189189</c:v>
                </c:pt>
                <c:pt idx="362">
                  <c:v>0.490540540540541</c:v>
                </c:pt>
                <c:pt idx="363">
                  <c:v>0.491891891891892</c:v>
                </c:pt>
                <c:pt idx="364">
                  <c:v>0.493243243243243</c:v>
                </c:pt>
                <c:pt idx="365">
                  <c:v>0.494594594594595</c:v>
                </c:pt>
                <c:pt idx="366">
                  <c:v>0.495945945945946</c:v>
                </c:pt>
                <c:pt idx="367">
                  <c:v>0.497297297297297</c:v>
                </c:pt>
                <c:pt idx="368">
                  <c:v>0.498648648648649</c:v>
                </c:pt>
                <c:pt idx="369">
                  <c:v>0.5</c:v>
                </c:pt>
                <c:pt idx="370">
                  <c:v>0.501351351351351</c:v>
                </c:pt>
                <c:pt idx="371">
                  <c:v>0.502702702702703</c:v>
                </c:pt>
                <c:pt idx="372">
                  <c:v>0.504054054054054</c:v>
                </c:pt>
                <c:pt idx="373">
                  <c:v>0.505405405405405</c:v>
                </c:pt>
                <c:pt idx="374">
                  <c:v>0.506756756756757</c:v>
                </c:pt>
                <c:pt idx="375">
                  <c:v>0.508108108108108</c:v>
                </c:pt>
                <c:pt idx="376">
                  <c:v>0.50945945945946</c:v>
                </c:pt>
                <c:pt idx="377">
                  <c:v>0.510810810810811</c:v>
                </c:pt>
                <c:pt idx="378">
                  <c:v>0.512162162162162</c:v>
                </c:pt>
                <c:pt idx="379">
                  <c:v>0.513513513513513</c:v>
                </c:pt>
                <c:pt idx="380">
                  <c:v>0.514864864864865</c:v>
                </c:pt>
                <c:pt idx="381">
                  <c:v>0.516216216216216</c:v>
                </c:pt>
                <c:pt idx="382">
                  <c:v>0.517567567567568</c:v>
                </c:pt>
                <c:pt idx="383">
                  <c:v>0.518918918918919</c:v>
                </c:pt>
                <c:pt idx="384">
                  <c:v>0.52027027027027</c:v>
                </c:pt>
                <c:pt idx="385">
                  <c:v>0.521621621621622</c:v>
                </c:pt>
                <c:pt idx="386">
                  <c:v>0.522972972972973</c:v>
                </c:pt>
                <c:pt idx="387">
                  <c:v>0.524324324324324</c:v>
                </c:pt>
                <c:pt idx="388">
                  <c:v>0.525675675675676</c:v>
                </c:pt>
                <c:pt idx="389">
                  <c:v>0.527027027027027</c:v>
                </c:pt>
                <c:pt idx="390">
                  <c:v>0.528378378378378</c:v>
                </c:pt>
                <c:pt idx="391">
                  <c:v>0.52972972972973</c:v>
                </c:pt>
                <c:pt idx="392">
                  <c:v>0.531081081081081</c:v>
                </c:pt>
                <c:pt idx="393">
                  <c:v>0.532432432432432</c:v>
                </c:pt>
                <c:pt idx="394">
                  <c:v>0.533783783783784</c:v>
                </c:pt>
                <c:pt idx="395">
                  <c:v>0.535135135135135</c:v>
                </c:pt>
                <c:pt idx="396">
                  <c:v>0.536486486486486</c:v>
                </c:pt>
                <c:pt idx="397">
                  <c:v>0.537837837837838</c:v>
                </c:pt>
                <c:pt idx="398">
                  <c:v>0.539189189189189</c:v>
                </c:pt>
                <c:pt idx="399">
                  <c:v>0.540540540540541</c:v>
                </c:pt>
                <c:pt idx="400">
                  <c:v>0.541891891891892</c:v>
                </c:pt>
                <c:pt idx="401">
                  <c:v>0.543243243243243</c:v>
                </c:pt>
                <c:pt idx="402">
                  <c:v>0.544594594594595</c:v>
                </c:pt>
                <c:pt idx="403">
                  <c:v>0.545945945945946</c:v>
                </c:pt>
                <c:pt idx="404">
                  <c:v>0.547297297297297</c:v>
                </c:pt>
                <c:pt idx="405">
                  <c:v>0.548648648648649</c:v>
                </c:pt>
                <c:pt idx="406">
                  <c:v>0.55</c:v>
                </c:pt>
                <c:pt idx="407">
                  <c:v>0.551351351351351</c:v>
                </c:pt>
                <c:pt idx="408">
                  <c:v>0.552702702702703</c:v>
                </c:pt>
                <c:pt idx="409">
                  <c:v>0.554054054054054</c:v>
                </c:pt>
                <c:pt idx="410">
                  <c:v>0.555405405405405</c:v>
                </c:pt>
                <c:pt idx="411">
                  <c:v>0.556756756756757</c:v>
                </c:pt>
                <c:pt idx="412">
                  <c:v>0.558108108108108</c:v>
                </c:pt>
                <c:pt idx="413">
                  <c:v>0.559459459459459</c:v>
                </c:pt>
                <c:pt idx="414">
                  <c:v>0.560810810810811</c:v>
                </c:pt>
                <c:pt idx="415">
                  <c:v>0.562162162162162</c:v>
                </c:pt>
                <c:pt idx="416">
                  <c:v>0.563513513513514</c:v>
                </c:pt>
                <c:pt idx="417">
                  <c:v>0.564864864864865</c:v>
                </c:pt>
                <c:pt idx="418">
                  <c:v>0.566216216216216</c:v>
                </c:pt>
                <c:pt idx="419">
                  <c:v>0.567567567567568</c:v>
                </c:pt>
                <c:pt idx="420">
                  <c:v>0.568918918918919</c:v>
                </c:pt>
                <c:pt idx="421">
                  <c:v>0.57027027027027</c:v>
                </c:pt>
                <c:pt idx="422">
                  <c:v>0.571621621621622</c:v>
                </c:pt>
                <c:pt idx="423">
                  <c:v>0.572972972972973</c:v>
                </c:pt>
                <c:pt idx="424">
                  <c:v>0.574324324324324</c:v>
                </c:pt>
                <c:pt idx="425">
                  <c:v>0.575675675675676</c:v>
                </c:pt>
                <c:pt idx="426">
                  <c:v>0.577027027027027</c:v>
                </c:pt>
                <c:pt idx="427">
                  <c:v>0.578378378378378</c:v>
                </c:pt>
                <c:pt idx="428">
                  <c:v>0.57972972972973</c:v>
                </c:pt>
                <c:pt idx="429">
                  <c:v>0.581081081081081</c:v>
                </c:pt>
                <c:pt idx="430">
                  <c:v>0.582432432432432</c:v>
                </c:pt>
                <c:pt idx="431">
                  <c:v>0.583783783783784</c:v>
                </c:pt>
                <c:pt idx="432">
                  <c:v>0.585135135135135</c:v>
                </c:pt>
                <c:pt idx="433">
                  <c:v>0.586486486486487</c:v>
                </c:pt>
                <c:pt idx="434">
                  <c:v>0.587837837837838</c:v>
                </c:pt>
                <c:pt idx="435">
                  <c:v>0.589189189189189</c:v>
                </c:pt>
                <c:pt idx="436">
                  <c:v>0.59054054054054</c:v>
                </c:pt>
                <c:pt idx="437">
                  <c:v>0.591891891891892</c:v>
                </c:pt>
                <c:pt idx="438">
                  <c:v>0.593243243243243</c:v>
                </c:pt>
                <c:pt idx="439">
                  <c:v>0.594594594594595</c:v>
                </c:pt>
                <c:pt idx="440">
                  <c:v>0.595945945945946</c:v>
                </c:pt>
                <c:pt idx="441">
                  <c:v>0.597297297297297</c:v>
                </c:pt>
                <c:pt idx="442">
                  <c:v>0.598648648648649</c:v>
                </c:pt>
                <c:pt idx="443">
                  <c:v>0.6</c:v>
                </c:pt>
                <c:pt idx="444">
                  <c:v>0.601351351351351</c:v>
                </c:pt>
                <c:pt idx="445">
                  <c:v>0.602702702702703</c:v>
                </c:pt>
                <c:pt idx="446">
                  <c:v>0.604054054054054</c:v>
                </c:pt>
                <c:pt idx="447">
                  <c:v>0.605405405405405</c:v>
                </c:pt>
                <c:pt idx="448">
                  <c:v>0.606756756756757</c:v>
                </c:pt>
                <c:pt idx="449">
                  <c:v>0.608108108108108</c:v>
                </c:pt>
                <c:pt idx="450">
                  <c:v>0.609459459459459</c:v>
                </c:pt>
                <c:pt idx="451">
                  <c:v>0.610810810810811</c:v>
                </c:pt>
                <c:pt idx="452">
                  <c:v>0.612162162162162</c:v>
                </c:pt>
                <c:pt idx="453">
                  <c:v>0.613513513513513</c:v>
                </c:pt>
                <c:pt idx="454">
                  <c:v>0.614864864864865</c:v>
                </c:pt>
                <c:pt idx="455">
                  <c:v>0.616216216216216</c:v>
                </c:pt>
                <c:pt idx="456">
                  <c:v>0.617567567567568</c:v>
                </c:pt>
                <c:pt idx="457">
                  <c:v>0.618918918918919</c:v>
                </c:pt>
                <c:pt idx="458">
                  <c:v>0.62027027027027</c:v>
                </c:pt>
                <c:pt idx="459">
                  <c:v>0.621621621621622</c:v>
                </c:pt>
                <c:pt idx="460">
                  <c:v>0.622972972972973</c:v>
                </c:pt>
                <c:pt idx="461">
                  <c:v>0.624324324324324</c:v>
                </c:pt>
                <c:pt idx="462">
                  <c:v>0.625675675675676</c:v>
                </c:pt>
                <c:pt idx="463">
                  <c:v>0.627027027027027</c:v>
                </c:pt>
                <c:pt idx="464">
                  <c:v>0.628378378378378</c:v>
                </c:pt>
                <c:pt idx="465">
                  <c:v>0.62972972972973</c:v>
                </c:pt>
                <c:pt idx="466">
                  <c:v>0.631081081081081</c:v>
                </c:pt>
                <c:pt idx="467">
                  <c:v>0.632432432432432</c:v>
                </c:pt>
                <c:pt idx="468">
                  <c:v>0.633783783783784</c:v>
                </c:pt>
                <c:pt idx="469">
                  <c:v>0.635135135135135</c:v>
                </c:pt>
                <c:pt idx="470">
                  <c:v>0.636486486486487</c:v>
                </c:pt>
                <c:pt idx="471">
                  <c:v>0.637837837837838</c:v>
                </c:pt>
                <c:pt idx="472">
                  <c:v>0.639189189189189</c:v>
                </c:pt>
                <c:pt idx="473">
                  <c:v>0.640540540540541</c:v>
                </c:pt>
                <c:pt idx="474">
                  <c:v>0.641891891891892</c:v>
                </c:pt>
                <c:pt idx="475">
                  <c:v>0.643243243243243</c:v>
                </c:pt>
                <c:pt idx="476">
                  <c:v>0.644594594594595</c:v>
                </c:pt>
                <c:pt idx="477">
                  <c:v>0.645945945945946</c:v>
                </c:pt>
                <c:pt idx="478">
                  <c:v>0.647297297297297</c:v>
                </c:pt>
                <c:pt idx="479">
                  <c:v>0.648648648648649</c:v>
                </c:pt>
                <c:pt idx="480">
                  <c:v>0.65</c:v>
                </c:pt>
                <c:pt idx="481">
                  <c:v>0.651351351351351</c:v>
                </c:pt>
                <c:pt idx="482">
                  <c:v>0.652702702702703</c:v>
                </c:pt>
                <c:pt idx="483">
                  <c:v>0.654054054054054</c:v>
                </c:pt>
                <c:pt idx="484">
                  <c:v>0.655405405405405</c:v>
                </c:pt>
                <c:pt idx="485">
                  <c:v>0.656756756756757</c:v>
                </c:pt>
                <c:pt idx="486">
                  <c:v>0.658108108108108</c:v>
                </c:pt>
                <c:pt idx="487">
                  <c:v>0.65945945945946</c:v>
                </c:pt>
                <c:pt idx="488">
                  <c:v>0.660810810810811</c:v>
                </c:pt>
                <c:pt idx="489">
                  <c:v>0.662162162162162</c:v>
                </c:pt>
                <c:pt idx="490">
                  <c:v>0.663513513513514</c:v>
                </c:pt>
                <c:pt idx="491">
                  <c:v>0.664864864864865</c:v>
                </c:pt>
                <c:pt idx="492">
                  <c:v>0.666216216216216</c:v>
                </c:pt>
                <c:pt idx="493">
                  <c:v>0.667567567567567</c:v>
                </c:pt>
                <c:pt idx="494">
                  <c:v>0.668918918918919</c:v>
                </c:pt>
                <c:pt idx="495">
                  <c:v>0.67027027027027</c:v>
                </c:pt>
                <c:pt idx="496">
                  <c:v>0.671621621621622</c:v>
                </c:pt>
                <c:pt idx="497">
                  <c:v>0.672972972972973</c:v>
                </c:pt>
                <c:pt idx="498">
                  <c:v>0.674324324324324</c:v>
                </c:pt>
                <c:pt idx="499">
                  <c:v>0.675675675675676</c:v>
                </c:pt>
                <c:pt idx="500">
                  <c:v>0.677027027027027</c:v>
                </c:pt>
                <c:pt idx="501">
                  <c:v>0.678378378378378</c:v>
                </c:pt>
                <c:pt idx="502">
                  <c:v>0.67972972972973</c:v>
                </c:pt>
                <c:pt idx="503">
                  <c:v>0.681081081081081</c:v>
                </c:pt>
                <c:pt idx="504">
                  <c:v>0.682432432432432</c:v>
                </c:pt>
                <c:pt idx="505">
                  <c:v>0.683783783783784</c:v>
                </c:pt>
                <c:pt idx="506">
                  <c:v>0.685135135135135</c:v>
                </c:pt>
                <c:pt idx="507">
                  <c:v>0.686486486486486</c:v>
                </c:pt>
                <c:pt idx="508">
                  <c:v>0.687837837837838</c:v>
                </c:pt>
                <c:pt idx="509">
                  <c:v>0.689189189189189</c:v>
                </c:pt>
                <c:pt idx="510">
                  <c:v>0.690540540540541</c:v>
                </c:pt>
                <c:pt idx="511">
                  <c:v>0.691891891891892</c:v>
                </c:pt>
                <c:pt idx="512">
                  <c:v>0.693243243243243</c:v>
                </c:pt>
                <c:pt idx="513">
                  <c:v>0.694594594594595</c:v>
                </c:pt>
                <c:pt idx="514">
                  <c:v>0.695945945945946</c:v>
                </c:pt>
                <c:pt idx="515">
                  <c:v>0.697297297297297</c:v>
                </c:pt>
                <c:pt idx="516">
                  <c:v>0.698648648648649</c:v>
                </c:pt>
                <c:pt idx="517">
                  <c:v>0.7</c:v>
                </c:pt>
                <c:pt idx="518">
                  <c:v>0.701351351351351</c:v>
                </c:pt>
                <c:pt idx="519">
                  <c:v>0.702702702702703</c:v>
                </c:pt>
                <c:pt idx="520">
                  <c:v>0.704054054054054</c:v>
                </c:pt>
                <c:pt idx="521">
                  <c:v>0.705405405405405</c:v>
                </c:pt>
                <c:pt idx="522">
                  <c:v>0.706756756756757</c:v>
                </c:pt>
                <c:pt idx="523">
                  <c:v>0.708108108108108</c:v>
                </c:pt>
                <c:pt idx="524">
                  <c:v>0.709459459459459</c:v>
                </c:pt>
                <c:pt idx="525">
                  <c:v>0.710810810810811</c:v>
                </c:pt>
                <c:pt idx="526">
                  <c:v>0.712162162162162</c:v>
                </c:pt>
                <c:pt idx="527">
                  <c:v>0.713513513513514</c:v>
                </c:pt>
                <c:pt idx="528">
                  <c:v>0.714864864864865</c:v>
                </c:pt>
                <c:pt idx="529">
                  <c:v>0.716216216216216</c:v>
                </c:pt>
                <c:pt idx="530">
                  <c:v>0.717567567567568</c:v>
                </c:pt>
                <c:pt idx="531">
                  <c:v>0.718918918918919</c:v>
                </c:pt>
                <c:pt idx="532">
                  <c:v>0.72027027027027</c:v>
                </c:pt>
                <c:pt idx="533">
                  <c:v>0.721621621621622</c:v>
                </c:pt>
                <c:pt idx="534">
                  <c:v>0.722972972972973</c:v>
                </c:pt>
                <c:pt idx="535">
                  <c:v>0.724324324324324</c:v>
                </c:pt>
                <c:pt idx="536">
                  <c:v>0.725675675675676</c:v>
                </c:pt>
                <c:pt idx="537">
                  <c:v>0.727027027027027</c:v>
                </c:pt>
                <c:pt idx="538">
                  <c:v>0.728378378378378</c:v>
                </c:pt>
                <c:pt idx="539">
                  <c:v>0.72972972972973</c:v>
                </c:pt>
                <c:pt idx="540">
                  <c:v>0.731081081081081</c:v>
                </c:pt>
                <c:pt idx="541">
                  <c:v>0.732432432432432</c:v>
                </c:pt>
                <c:pt idx="542">
                  <c:v>0.733783783783784</c:v>
                </c:pt>
                <c:pt idx="543">
                  <c:v>0.735135135135135</c:v>
                </c:pt>
                <c:pt idx="544">
                  <c:v>0.736486486486487</c:v>
                </c:pt>
                <c:pt idx="545">
                  <c:v>0.737837837837838</c:v>
                </c:pt>
                <c:pt idx="546">
                  <c:v>0.739189189189189</c:v>
                </c:pt>
                <c:pt idx="547">
                  <c:v>0.740540540540541</c:v>
                </c:pt>
                <c:pt idx="548">
                  <c:v>0.741891891891892</c:v>
                </c:pt>
                <c:pt idx="549">
                  <c:v>0.743243243243243</c:v>
                </c:pt>
                <c:pt idx="550">
                  <c:v>0.744594594594595</c:v>
                </c:pt>
                <c:pt idx="551">
                  <c:v>0.745945945945946</c:v>
                </c:pt>
                <c:pt idx="552">
                  <c:v>0.747297297297297</c:v>
                </c:pt>
                <c:pt idx="553">
                  <c:v>0.748648648648649</c:v>
                </c:pt>
                <c:pt idx="554">
                  <c:v>0.75</c:v>
                </c:pt>
                <c:pt idx="555">
                  <c:v>0.751351351351351</c:v>
                </c:pt>
                <c:pt idx="556">
                  <c:v>0.752702702702703</c:v>
                </c:pt>
                <c:pt idx="557">
                  <c:v>0.754054054054054</c:v>
                </c:pt>
                <c:pt idx="558">
                  <c:v>0.755405405405405</c:v>
                </c:pt>
                <c:pt idx="559">
                  <c:v>0.756756756756757</c:v>
                </c:pt>
                <c:pt idx="560">
                  <c:v>0.758108108108108</c:v>
                </c:pt>
                <c:pt idx="561">
                  <c:v>0.75945945945946</c:v>
                </c:pt>
                <c:pt idx="562">
                  <c:v>0.760810810810811</c:v>
                </c:pt>
                <c:pt idx="563">
                  <c:v>0.762162162162162</c:v>
                </c:pt>
                <c:pt idx="564">
                  <c:v>0.763513513513513</c:v>
                </c:pt>
                <c:pt idx="565">
                  <c:v>0.764864864864865</c:v>
                </c:pt>
                <c:pt idx="566">
                  <c:v>0.766216216216216</c:v>
                </c:pt>
                <c:pt idx="567">
                  <c:v>0.767567567567568</c:v>
                </c:pt>
                <c:pt idx="568">
                  <c:v>0.768918918918919</c:v>
                </c:pt>
                <c:pt idx="569">
                  <c:v>0.77027027027027</c:v>
                </c:pt>
                <c:pt idx="570">
                  <c:v>0.771621621621622</c:v>
                </c:pt>
                <c:pt idx="571">
                  <c:v>0.772972972972973</c:v>
                </c:pt>
                <c:pt idx="572">
                  <c:v>0.774324324324324</c:v>
                </c:pt>
                <c:pt idx="573">
                  <c:v>0.775675675675676</c:v>
                </c:pt>
                <c:pt idx="574">
                  <c:v>0.777027027027027</c:v>
                </c:pt>
                <c:pt idx="575">
                  <c:v>0.778378378378378</c:v>
                </c:pt>
                <c:pt idx="576">
                  <c:v>0.77972972972973</c:v>
                </c:pt>
                <c:pt idx="577">
                  <c:v>0.781081081081081</c:v>
                </c:pt>
                <c:pt idx="578">
                  <c:v>0.782432432432432</c:v>
                </c:pt>
                <c:pt idx="579">
                  <c:v>0.783783783783784</c:v>
                </c:pt>
                <c:pt idx="580">
                  <c:v>0.785135135135135</c:v>
                </c:pt>
                <c:pt idx="581">
                  <c:v>0.786486486486486</c:v>
                </c:pt>
                <c:pt idx="582">
                  <c:v>0.787837837837838</c:v>
                </c:pt>
                <c:pt idx="583">
                  <c:v>0.789189189189189</c:v>
                </c:pt>
                <c:pt idx="584">
                  <c:v>0.790540540540541</c:v>
                </c:pt>
                <c:pt idx="585">
                  <c:v>0.791891891891892</c:v>
                </c:pt>
                <c:pt idx="586">
                  <c:v>0.793243243243243</c:v>
                </c:pt>
                <c:pt idx="587">
                  <c:v>0.794594594594595</c:v>
                </c:pt>
                <c:pt idx="588">
                  <c:v>0.795945945945946</c:v>
                </c:pt>
                <c:pt idx="589">
                  <c:v>0.797297297297297</c:v>
                </c:pt>
                <c:pt idx="590">
                  <c:v>0.798648648648649</c:v>
                </c:pt>
                <c:pt idx="591">
                  <c:v>0.8</c:v>
                </c:pt>
                <c:pt idx="592">
                  <c:v>0.801351351351351</c:v>
                </c:pt>
                <c:pt idx="593">
                  <c:v>0.802702702702703</c:v>
                </c:pt>
                <c:pt idx="594">
                  <c:v>0.804054054054054</c:v>
                </c:pt>
                <c:pt idx="595">
                  <c:v>0.805405405405405</c:v>
                </c:pt>
                <c:pt idx="596">
                  <c:v>0.806756756756757</c:v>
                </c:pt>
                <c:pt idx="597">
                  <c:v>0.808108108108108</c:v>
                </c:pt>
                <c:pt idx="598">
                  <c:v>0.809459459459459</c:v>
                </c:pt>
                <c:pt idx="599">
                  <c:v>0.810810810810811</c:v>
                </c:pt>
                <c:pt idx="600">
                  <c:v>0.812162162162162</c:v>
                </c:pt>
                <c:pt idx="601">
                  <c:v>0.813513513513514</c:v>
                </c:pt>
                <c:pt idx="602">
                  <c:v>0.814864864864865</c:v>
                </c:pt>
                <c:pt idx="603">
                  <c:v>0.816216216216216</c:v>
                </c:pt>
                <c:pt idx="604">
                  <c:v>0.817567567567568</c:v>
                </c:pt>
                <c:pt idx="605">
                  <c:v>0.818918918918919</c:v>
                </c:pt>
                <c:pt idx="606">
                  <c:v>0.82027027027027</c:v>
                </c:pt>
                <c:pt idx="607">
                  <c:v>0.821621621621622</c:v>
                </c:pt>
                <c:pt idx="608">
                  <c:v>0.822972972972973</c:v>
                </c:pt>
                <c:pt idx="609">
                  <c:v>0.824324324324324</c:v>
                </c:pt>
                <c:pt idx="610">
                  <c:v>0.825675675675676</c:v>
                </c:pt>
                <c:pt idx="611">
                  <c:v>0.827027027027027</c:v>
                </c:pt>
                <c:pt idx="612">
                  <c:v>0.828378378378378</c:v>
                </c:pt>
                <c:pt idx="613">
                  <c:v>0.82972972972973</c:v>
                </c:pt>
                <c:pt idx="614">
                  <c:v>0.831081081081081</c:v>
                </c:pt>
                <c:pt idx="615">
                  <c:v>0.832432432432432</c:v>
                </c:pt>
                <c:pt idx="616">
                  <c:v>0.833783783783784</c:v>
                </c:pt>
                <c:pt idx="617">
                  <c:v>0.835135135135135</c:v>
                </c:pt>
                <c:pt idx="618">
                  <c:v>0.836486486486487</c:v>
                </c:pt>
                <c:pt idx="619">
                  <c:v>0.837837837837838</c:v>
                </c:pt>
                <c:pt idx="620">
                  <c:v>0.839189189189189</c:v>
                </c:pt>
                <c:pt idx="621">
                  <c:v>0.840540540540541</c:v>
                </c:pt>
                <c:pt idx="622">
                  <c:v>0.841891891891892</c:v>
                </c:pt>
                <c:pt idx="623">
                  <c:v>0.843243243243243</c:v>
                </c:pt>
                <c:pt idx="624">
                  <c:v>0.844594594594595</c:v>
                </c:pt>
                <c:pt idx="625">
                  <c:v>0.845945945945946</c:v>
                </c:pt>
                <c:pt idx="626">
                  <c:v>0.847297297297297</c:v>
                </c:pt>
                <c:pt idx="627">
                  <c:v>0.848648648648649</c:v>
                </c:pt>
                <c:pt idx="628">
                  <c:v>0.85</c:v>
                </c:pt>
                <c:pt idx="629">
                  <c:v>0.851351351351351</c:v>
                </c:pt>
                <c:pt idx="630">
                  <c:v>0.852702702702703</c:v>
                </c:pt>
                <c:pt idx="631">
                  <c:v>0.854054054054054</c:v>
                </c:pt>
                <c:pt idx="632">
                  <c:v>0.855405405405405</c:v>
                </c:pt>
                <c:pt idx="633">
                  <c:v>0.856756756756757</c:v>
                </c:pt>
                <c:pt idx="634">
                  <c:v>0.858108108108108</c:v>
                </c:pt>
                <c:pt idx="635">
                  <c:v>0.85945945945946</c:v>
                </c:pt>
                <c:pt idx="636">
                  <c:v>0.860810810810811</c:v>
                </c:pt>
                <c:pt idx="637">
                  <c:v>0.862162162162162</c:v>
                </c:pt>
                <c:pt idx="638">
                  <c:v>0.863513513513513</c:v>
                </c:pt>
                <c:pt idx="639">
                  <c:v>0.864864864864865</c:v>
                </c:pt>
                <c:pt idx="640">
                  <c:v>0.866216216216216</c:v>
                </c:pt>
                <c:pt idx="641">
                  <c:v>0.867567567567568</c:v>
                </c:pt>
                <c:pt idx="642">
                  <c:v>0.868918918918919</c:v>
                </c:pt>
                <c:pt idx="643">
                  <c:v>0.87027027027027</c:v>
                </c:pt>
                <c:pt idx="644">
                  <c:v>0.871621621621622</c:v>
                </c:pt>
                <c:pt idx="645">
                  <c:v>0.872972972972973</c:v>
                </c:pt>
                <c:pt idx="646">
                  <c:v>0.874324324324324</c:v>
                </c:pt>
                <c:pt idx="647">
                  <c:v>0.875675675675676</c:v>
                </c:pt>
                <c:pt idx="648">
                  <c:v>0.877027027027027</c:v>
                </c:pt>
                <c:pt idx="649">
                  <c:v>0.878378378378378</c:v>
                </c:pt>
                <c:pt idx="650">
                  <c:v>0.87972972972973</c:v>
                </c:pt>
                <c:pt idx="651">
                  <c:v>0.881081081081081</c:v>
                </c:pt>
                <c:pt idx="652">
                  <c:v>0.882432432432432</c:v>
                </c:pt>
                <c:pt idx="653">
                  <c:v>0.883783783783784</c:v>
                </c:pt>
                <c:pt idx="654">
                  <c:v>0.885135135135135</c:v>
                </c:pt>
                <c:pt idx="655">
                  <c:v>0.886486486486487</c:v>
                </c:pt>
                <c:pt idx="656">
                  <c:v>0.887837837837838</c:v>
                </c:pt>
                <c:pt idx="657">
                  <c:v>0.889189189189189</c:v>
                </c:pt>
                <c:pt idx="658">
                  <c:v>0.890540540540541</c:v>
                </c:pt>
                <c:pt idx="659">
                  <c:v>0.891891891891892</c:v>
                </c:pt>
                <c:pt idx="660">
                  <c:v>0.893243243243243</c:v>
                </c:pt>
                <c:pt idx="661">
                  <c:v>0.894594594594595</c:v>
                </c:pt>
                <c:pt idx="662">
                  <c:v>0.895945945945946</c:v>
                </c:pt>
                <c:pt idx="663">
                  <c:v>0.897297297297297</c:v>
                </c:pt>
                <c:pt idx="664">
                  <c:v>0.898648648648649</c:v>
                </c:pt>
                <c:pt idx="665">
                  <c:v>0.9</c:v>
                </c:pt>
                <c:pt idx="666">
                  <c:v>0.901351351351351</c:v>
                </c:pt>
                <c:pt idx="667">
                  <c:v>0.902702702702703</c:v>
                </c:pt>
                <c:pt idx="668">
                  <c:v>0.904054054054054</c:v>
                </c:pt>
                <c:pt idx="669">
                  <c:v>0.905405405405405</c:v>
                </c:pt>
                <c:pt idx="670">
                  <c:v>0.906756756756757</c:v>
                </c:pt>
                <c:pt idx="671">
                  <c:v>0.908108108108108</c:v>
                </c:pt>
                <c:pt idx="672">
                  <c:v>0.90945945945946</c:v>
                </c:pt>
                <c:pt idx="673">
                  <c:v>0.910810810810811</c:v>
                </c:pt>
                <c:pt idx="674">
                  <c:v>0.912162162162162</c:v>
                </c:pt>
                <c:pt idx="675">
                  <c:v>0.913513513513514</c:v>
                </c:pt>
                <c:pt idx="676">
                  <c:v>0.914864864864865</c:v>
                </c:pt>
                <c:pt idx="677">
                  <c:v>0.916216216216216</c:v>
                </c:pt>
                <c:pt idx="678">
                  <c:v>0.917567567567568</c:v>
                </c:pt>
                <c:pt idx="679">
                  <c:v>0.918918918918919</c:v>
                </c:pt>
                <c:pt idx="680">
                  <c:v>0.92027027027027</c:v>
                </c:pt>
                <c:pt idx="681">
                  <c:v>0.921621621621622</c:v>
                </c:pt>
                <c:pt idx="682">
                  <c:v>0.922972972972973</c:v>
                </c:pt>
                <c:pt idx="683">
                  <c:v>0.924324324324324</c:v>
                </c:pt>
                <c:pt idx="684">
                  <c:v>0.925675675675676</c:v>
                </c:pt>
                <c:pt idx="685">
                  <c:v>0.927027027027027</c:v>
                </c:pt>
                <c:pt idx="686">
                  <c:v>0.928378378378378</c:v>
                </c:pt>
                <c:pt idx="687">
                  <c:v>0.92972972972973</c:v>
                </c:pt>
                <c:pt idx="688">
                  <c:v>0.931081081081081</c:v>
                </c:pt>
                <c:pt idx="689">
                  <c:v>0.932432432432432</c:v>
                </c:pt>
                <c:pt idx="690">
                  <c:v>0.933783783783784</c:v>
                </c:pt>
                <c:pt idx="691">
                  <c:v>0.935135135135135</c:v>
                </c:pt>
                <c:pt idx="692">
                  <c:v>0.936486486486487</c:v>
                </c:pt>
                <c:pt idx="693">
                  <c:v>0.937837837837838</c:v>
                </c:pt>
                <c:pt idx="694">
                  <c:v>0.939189189189189</c:v>
                </c:pt>
                <c:pt idx="695">
                  <c:v>0.940540540540541</c:v>
                </c:pt>
                <c:pt idx="696">
                  <c:v>0.941891891891892</c:v>
                </c:pt>
                <c:pt idx="697">
                  <c:v>0.943243243243243</c:v>
                </c:pt>
                <c:pt idx="698">
                  <c:v>0.944594594594595</c:v>
                </c:pt>
                <c:pt idx="699">
                  <c:v>0.945945945945946</c:v>
                </c:pt>
                <c:pt idx="700">
                  <c:v>0.947297297297297</c:v>
                </c:pt>
                <c:pt idx="701">
                  <c:v>0.948648648648649</c:v>
                </c:pt>
                <c:pt idx="702">
                  <c:v>0.95</c:v>
                </c:pt>
                <c:pt idx="703">
                  <c:v>0.951351351351351</c:v>
                </c:pt>
                <c:pt idx="704">
                  <c:v>0.952702702702703</c:v>
                </c:pt>
                <c:pt idx="705">
                  <c:v>0.954054054054054</c:v>
                </c:pt>
                <c:pt idx="706">
                  <c:v>0.955405405405405</c:v>
                </c:pt>
                <c:pt idx="707">
                  <c:v>0.956756756756757</c:v>
                </c:pt>
                <c:pt idx="708">
                  <c:v>0.958108108108108</c:v>
                </c:pt>
                <c:pt idx="709">
                  <c:v>0.959459459459459</c:v>
                </c:pt>
                <c:pt idx="710">
                  <c:v>0.960810810810811</c:v>
                </c:pt>
                <c:pt idx="711">
                  <c:v>0.962162162162162</c:v>
                </c:pt>
                <c:pt idx="712">
                  <c:v>0.963513513513514</c:v>
                </c:pt>
                <c:pt idx="713">
                  <c:v>0.964864864864865</c:v>
                </c:pt>
                <c:pt idx="714">
                  <c:v>0.966216216216216</c:v>
                </c:pt>
                <c:pt idx="715">
                  <c:v>0.967567567567568</c:v>
                </c:pt>
                <c:pt idx="716">
                  <c:v>0.968918918918919</c:v>
                </c:pt>
                <c:pt idx="717">
                  <c:v>0.97027027027027</c:v>
                </c:pt>
                <c:pt idx="718">
                  <c:v>0.971621621621622</c:v>
                </c:pt>
                <c:pt idx="719">
                  <c:v>0.972972972972973</c:v>
                </c:pt>
                <c:pt idx="720">
                  <c:v>0.974324324324324</c:v>
                </c:pt>
                <c:pt idx="721">
                  <c:v>0.975675675675676</c:v>
                </c:pt>
                <c:pt idx="722">
                  <c:v>0.977027027027027</c:v>
                </c:pt>
                <c:pt idx="723">
                  <c:v>0.978378378378378</c:v>
                </c:pt>
                <c:pt idx="724">
                  <c:v>0.97972972972973</c:v>
                </c:pt>
                <c:pt idx="725">
                  <c:v>0.981081081081081</c:v>
                </c:pt>
                <c:pt idx="726">
                  <c:v>0.982432432432432</c:v>
                </c:pt>
                <c:pt idx="727">
                  <c:v>0.983783783783784</c:v>
                </c:pt>
                <c:pt idx="728">
                  <c:v>0.985135135135135</c:v>
                </c:pt>
                <c:pt idx="729">
                  <c:v>0.986486486486487</c:v>
                </c:pt>
                <c:pt idx="730">
                  <c:v>0.987837837837838</c:v>
                </c:pt>
                <c:pt idx="731">
                  <c:v>0.989189189189189</c:v>
                </c:pt>
                <c:pt idx="732">
                  <c:v>0.990540540540541</c:v>
                </c:pt>
                <c:pt idx="733">
                  <c:v>0.991891891891892</c:v>
                </c:pt>
                <c:pt idx="734">
                  <c:v>0.993243243243243</c:v>
                </c:pt>
                <c:pt idx="735">
                  <c:v>0.994594594594595</c:v>
                </c:pt>
                <c:pt idx="736">
                  <c:v>0.995945945945946</c:v>
                </c:pt>
                <c:pt idx="737">
                  <c:v>0.997297297297297</c:v>
                </c:pt>
                <c:pt idx="738">
                  <c:v>0.998648648648649</c:v>
                </c:pt>
                <c:pt idx="739">
                  <c:v>1</c:v>
                </c:pt>
              </c:numCache>
            </c:numRef>
          </c:xVal>
          <c:yVal>
            <c:numRef>
              <c:f>'Real Time Formula'!$AH$2:$AH$947</c:f>
              <c:numCache>
                <c:formatCode>General</c:formatCode>
                <c:ptCount val="946"/>
                <c:pt idx="0">
                  <c:v>0</c:v>
                </c:pt>
                <c:pt idx="1">
                  <c:v>5125.98304886767</c:v>
                </c:pt>
                <c:pt idx="2">
                  <c:v>9108.12250215824</c:v>
                </c:pt>
                <c:pt idx="3">
                  <c:v>12381.9844551978</c:v>
                </c:pt>
                <c:pt idx="4">
                  <c:v>15327.7214406809</c:v>
                </c:pt>
                <c:pt idx="5">
                  <c:v>18089.480876521</c:v>
                </c:pt>
                <c:pt idx="6">
                  <c:v>20398.8426791043</c:v>
                </c:pt>
                <c:pt idx="7">
                  <c:v>22668.7984510224</c:v>
                </c:pt>
                <c:pt idx="8">
                  <c:v>24711.6451188181</c:v>
                </c:pt>
                <c:pt idx="9">
                  <c:v>26726.7058913259</c:v>
                </c:pt>
                <c:pt idx="10">
                  <c:v>28657.0225317173</c:v>
                </c:pt>
                <c:pt idx="11">
                  <c:v>30535.9505197405</c:v>
                </c:pt>
                <c:pt idx="12">
                  <c:v>32349.5121804581</c:v>
                </c:pt>
                <c:pt idx="13">
                  <c:v>34152.6173400563</c:v>
                </c:pt>
                <c:pt idx="14">
                  <c:v>35902.7141370096</c:v>
                </c:pt>
                <c:pt idx="15">
                  <c:v>37637.1168375907</c:v>
                </c:pt>
                <c:pt idx="16">
                  <c:v>39364.839000558</c:v>
                </c:pt>
                <c:pt idx="17">
                  <c:v>41072.1127264812</c:v>
                </c:pt>
                <c:pt idx="18">
                  <c:v>42772.0114802101</c:v>
                </c:pt>
                <c:pt idx="19">
                  <c:v>44455.3717165206</c:v>
                </c:pt>
                <c:pt idx="20">
                  <c:v>46136.7771340851</c:v>
                </c:pt>
                <c:pt idx="21">
                  <c:v>47817.1510767071</c:v>
                </c:pt>
                <c:pt idx="22">
                  <c:v>49477.8368087793</c:v>
                </c:pt>
                <c:pt idx="23">
                  <c:v>51035.0596948555</c:v>
                </c:pt>
                <c:pt idx="24">
                  <c:v>52589.1553954</c:v>
                </c:pt>
                <c:pt idx="25">
                  <c:v>54101.8725376782</c:v>
                </c:pt>
                <c:pt idx="26">
                  <c:v>55609.843547836</c:v>
                </c:pt>
                <c:pt idx="27">
                  <c:v>57087.4779951163</c:v>
                </c:pt>
                <c:pt idx="28">
                  <c:v>58529.7515130553</c:v>
                </c:pt>
                <c:pt idx="29">
                  <c:v>59961.891199515</c:v>
                </c:pt>
                <c:pt idx="30">
                  <c:v>61390.0707157531</c:v>
                </c:pt>
                <c:pt idx="31">
                  <c:v>62809.9004789351</c:v>
                </c:pt>
                <c:pt idx="32">
                  <c:v>64219.2694225638</c:v>
                </c:pt>
                <c:pt idx="33">
                  <c:v>65626.2193317534</c:v>
                </c:pt>
                <c:pt idx="34">
                  <c:v>67032.8323540517</c:v>
                </c:pt>
                <c:pt idx="35">
                  <c:v>68429.853554476</c:v>
                </c:pt>
                <c:pt idx="36">
                  <c:v>69822.4383364562</c:v>
                </c:pt>
                <c:pt idx="37">
                  <c:v>71170.125284866</c:v>
                </c:pt>
                <c:pt idx="38">
                  <c:v>72515.931417737</c:v>
                </c:pt>
                <c:pt idx="39">
                  <c:v>73788.5402153403</c:v>
                </c:pt>
                <c:pt idx="40">
                  <c:v>75034.1099880683</c:v>
                </c:pt>
                <c:pt idx="41">
                  <c:v>76259.2695026278</c:v>
                </c:pt>
                <c:pt idx="42">
                  <c:v>77481.9803191182</c:v>
                </c:pt>
                <c:pt idx="43">
                  <c:v>78685.9189401503</c:v>
                </c:pt>
                <c:pt idx="44">
                  <c:v>79886.8705084323</c:v>
                </c:pt>
                <c:pt idx="45">
                  <c:v>81042.938383144</c:v>
                </c:pt>
                <c:pt idx="46">
                  <c:v>82172.7565327466</c:v>
                </c:pt>
                <c:pt idx="47">
                  <c:v>83300.8781463774</c:v>
                </c:pt>
                <c:pt idx="48">
                  <c:v>84408.5599115501</c:v>
                </c:pt>
                <c:pt idx="49">
                  <c:v>85510.4002255254</c:v>
                </c:pt>
                <c:pt idx="50">
                  <c:v>86607.7881657825</c:v>
                </c:pt>
                <c:pt idx="51">
                  <c:v>87702.7301765595</c:v>
                </c:pt>
                <c:pt idx="52">
                  <c:v>88788.2830607723</c:v>
                </c:pt>
                <c:pt idx="53">
                  <c:v>89873.4245438432</c:v>
                </c:pt>
                <c:pt idx="54">
                  <c:v>90943.3626273717</c:v>
                </c:pt>
                <c:pt idx="55">
                  <c:v>92000.6772085289</c:v>
                </c:pt>
                <c:pt idx="56">
                  <c:v>93047.0886264337</c:v>
                </c:pt>
                <c:pt idx="57">
                  <c:v>94084.9689918595</c:v>
                </c:pt>
                <c:pt idx="58">
                  <c:v>95121.4542203717</c:v>
                </c:pt>
                <c:pt idx="59">
                  <c:v>96153.9982009941</c:v>
                </c:pt>
                <c:pt idx="60">
                  <c:v>97184.1778800635</c:v>
                </c:pt>
                <c:pt idx="61">
                  <c:v>98207.0425939738</c:v>
                </c:pt>
                <c:pt idx="62">
                  <c:v>99210.620447005</c:v>
                </c:pt>
                <c:pt idx="63">
                  <c:v>100209.403230633</c:v>
                </c:pt>
                <c:pt idx="64">
                  <c:v>101205.5973519</c:v>
                </c:pt>
                <c:pt idx="65">
                  <c:v>102198.580631396</c:v>
                </c:pt>
                <c:pt idx="66">
                  <c:v>103185.171539574</c:v>
                </c:pt>
                <c:pt idx="67">
                  <c:v>104170.025636455</c:v>
                </c:pt>
                <c:pt idx="68">
                  <c:v>105141.741193702</c:v>
                </c:pt>
                <c:pt idx="69">
                  <c:v>106112.676306199</c:v>
                </c:pt>
                <c:pt idx="70">
                  <c:v>107079.834172256</c:v>
                </c:pt>
                <c:pt idx="71">
                  <c:v>108041.730258504</c:v>
                </c:pt>
                <c:pt idx="72">
                  <c:v>108990.350743461</c:v>
                </c:pt>
                <c:pt idx="73">
                  <c:v>109934.112359032</c:v>
                </c:pt>
                <c:pt idx="74">
                  <c:v>110877.564138588</c:v>
                </c:pt>
                <c:pt idx="75">
                  <c:v>111803.235833771</c:v>
                </c:pt>
                <c:pt idx="76">
                  <c:v>112728.140650752</c:v>
                </c:pt>
                <c:pt idx="77">
                  <c:v>113642.8553169</c:v>
                </c:pt>
                <c:pt idx="78">
                  <c:v>114555.191958833</c:v>
                </c:pt>
                <c:pt idx="79">
                  <c:v>115451.290658907</c:v>
                </c:pt>
                <c:pt idx="80">
                  <c:v>116344.369394021</c:v>
                </c:pt>
                <c:pt idx="81">
                  <c:v>117231.062984641</c:v>
                </c:pt>
                <c:pt idx="82">
                  <c:v>118113.776437946</c:v>
                </c:pt>
                <c:pt idx="83">
                  <c:v>118993.276240081</c:v>
                </c:pt>
                <c:pt idx="84">
                  <c:v>119829.963419947</c:v>
                </c:pt>
                <c:pt idx="85">
                  <c:v>120665.695275414</c:v>
                </c:pt>
                <c:pt idx="86">
                  <c:v>121501.153389898</c:v>
                </c:pt>
                <c:pt idx="87">
                  <c:v>122333.977613102</c:v>
                </c:pt>
                <c:pt idx="88">
                  <c:v>123161.075075592</c:v>
                </c:pt>
                <c:pt idx="89">
                  <c:v>123969.837209719</c:v>
                </c:pt>
                <c:pt idx="90">
                  <c:v>124777.738537122</c:v>
                </c:pt>
                <c:pt idx="91">
                  <c:v>125580.1177234</c:v>
                </c:pt>
                <c:pt idx="92">
                  <c:v>126379.318615605</c:v>
                </c:pt>
                <c:pt idx="93">
                  <c:v>127175.679352521</c:v>
                </c:pt>
                <c:pt idx="94">
                  <c:v>127965.826378444</c:v>
                </c:pt>
                <c:pt idx="95">
                  <c:v>128744.714060338</c:v>
                </c:pt>
                <c:pt idx="96">
                  <c:v>129520.294382116</c:v>
                </c:pt>
                <c:pt idx="97">
                  <c:v>130287.132518853</c:v>
                </c:pt>
                <c:pt idx="98">
                  <c:v>131048.051819557</c:v>
                </c:pt>
                <c:pt idx="99">
                  <c:v>131804.843168764</c:v>
                </c:pt>
                <c:pt idx="100">
                  <c:v>132559.473918723</c:v>
                </c:pt>
                <c:pt idx="101">
                  <c:v>133314.002907276</c:v>
                </c:pt>
                <c:pt idx="102">
                  <c:v>134065.074394295</c:v>
                </c:pt>
                <c:pt idx="103">
                  <c:v>134815.140069636</c:v>
                </c:pt>
                <c:pt idx="104">
                  <c:v>135558.46332197</c:v>
                </c:pt>
                <c:pt idx="105">
                  <c:v>136301.278070852</c:v>
                </c:pt>
                <c:pt idx="106">
                  <c:v>137038.502156601</c:v>
                </c:pt>
                <c:pt idx="107">
                  <c:v>137770.029431385</c:v>
                </c:pt>
                <c:pt idx="108">
                  <c:v>138494.218919819</c:v>
                </c:pt>
                <c:pt idx="109">
                  <c:v>139212.061924373</c:v>
                </c:pt>
                <c:pt idx="110">
                  <c:v>139929.8650713</c:v>
                </c:pt>
                <c:pt idx="111">
                  <c:v>140635.902816858</c:v>
                </c:pt>
                <c:pt idx="112">
                  <c:v>141341.611406968</c:v>
                </c:pt>
                <c:pt idx="113">
                  <c:v>142042.079702369</c:v>
                </c:pt>
                <c:pt idx="114">
                  <c:v>142742.262106682</c:v>
                </c:pt>
                <c:pt idx="115">
                  <c:v>143437.619892237</c:v>
                </c:pt>
                <c:pt idx="116">
                  <c:v>144130.729892367</c:v>
                </c:pt>
                <c:pt idx="117">
                  <c:v>144820.480131226</c:v>
                </c:pt>
                <c:pt idx="118">
                  <c:v>145508.233146794</c:v>
                </c:pt>
                <c:pt idx="119">
                  <c:v>146193.557873734</c:v>
                </c:pt>
                <c:pt idx="120">
                  <c:v>146874.357262527</c:v>
                </c:pt>
                <c:pt idx="121">
                  <c:v>147554.463299791</c:v>
                </c:pt>
                <c:pt idx="122">
                  <c:v>148228.650996128</c:v>
                </c:pt>
                <c:pt idx="123">
                  <c:v>148902.699324124</c:v>
                </c:pt>
                <c:pt idx="124">
                  <c:v>149568.323998289</c:v>
                </c:pt>
                <c:pt idx="125">
                  <c:v>150231.500665339</c:v>
                </c:pt>
                <c:pt idx="126">
                  <c:v>150885.559293667</c:v>
                </c:pt>
                <c:pt idx="127">
                  <c:v>151539.205110888</c:v>
                </c:pt>
                <c:pt idx="128">
                  <c:v>152177.563374627</c:v>
                </c:pt>
                <c:pt idx="129">
                  <c:v>152814.736071726</c:v>
                </c:pt>
                <c:pt idx="130">
                  <c:v>153451.8472297</c:v>
                </c:pt>
                <c:pt idx="131">
                  <c:v>154081.94205813</c:v>
                </c:pt>
                <c:pt idx="132">
                  <c:v>154711.126524087</c:v>
                </c:pt>
                <c:pt idx="133">
                  <c:v>155335.472595799</c:v>
                </c:pt>
                <c:pt idx="134">
                  <c:v>155959.568972122</c:v>
                </c:pt>
                <c:pt idx="135">
                  <c:v>156581.575630299</c:v>
                </c:pt>
                <c:pt idx="136">
                  <c:v>157202.413380539</c:v>
                </c:pt>
                <c:pt idx="137">
                  <c:v>157823.055271672</c:v>
                </c:pt>
                <c:pt idx="138">
                  <c:v>158433.199101141</c:v>
                </c:pt>
                <c:pt idx="139">
                  <c:v>159040.276757632</c:v>
                </c:pt>
                <c:pt idx="140">
                  <c:v>159645.706483853</c:v>
                </c:pt>
                <c:pt idx="141">
                  <c:v>160250.753642216</c:v>
                </c:pt>
                <c:pt idx="142">
                  <c:v>160853.200630992</c:v>
                </c:pt>
                <c:pt idx="143">
                  <c:v>161454.601757555</c:v>
                </c:pt>
                <c:pt idx="144">
                  <c:v>162054.433795371</c:v>
                </c:pt>
                <c:pt idx="145">
                  <c:v>162654.072533318</c:v>
                </c:pt>
                <c:pt idx="146">
                  <c:v>163253.224135808</c:v>
                </c:pt>
                <c:pt idx="147">
                  <c:v>163848.159820607</c:v>
                </c:pt>
                <c:pt idx="148">
                  <c:v>164441.742612778</c:v>
                </c:pt>
                <c:pt idx="149">
                  <c:v>165030.540763944</c:v>
                </c:pt>
                <c:pt idx="150">
                  <c:v>165616.38396099</c:v>
                </c:pt>
                <c:pt idx="151">
                  <c:v>166201.154913687</c:v>
                </c:pt>
                <c:pt idx="152">
                  <c:v>166785.752399455</c:v>
                </c:pt>
                <c:pt idx="153">
                  <c:v>167363.203227351</c:v>
                </c:pt>
                <c:pt idx="154">
                  <c:v>167940.6356779</c:v>
                </c:pt>
                <c:pt idx="155">
                  <c:v>168516.718794774</c:v>
                </c:pt>
                <c:pt idx="156">
                  <c:v>169091.234854832</c:v>
                </c:pt>
                <c:pt idx="157">
                  <c:v>169664.522979813</c:v>
                </c:pt>
                <c:pt idx="158">
                  <c:v>170231.288830943</c:v>
                </c:pt>
                <c:pt idx="159">
                  <c:v>170787.736612447</c:v>
                </c:pt>
                <c:pt idx="160">
                  <c:v>171343.888298483</c:v>
                </c:pt>
                <c:pt idx="161">
                  <c:v>171898.940707999</c:v>
                </c:pt>
                <c:pt idx="162">
                  <c:v>172451.177409147</c:v>
                </c:pt>
                <c:pt idx="163">
                  <c:v>173003.332818669</c:v>
                </c:pt>
                <c:pt idx="164">
                  <c:v>173551.919374525</c:v>
                </c:pt>
                <c:pt idx="165">
                  <c:v>174093.614584604</c:v>
                </c:pt>
                <c:pt idx="166">
                  <c:v>174634.847582849</c:v>
                </c:pt>
                <c:pt idx="167">
                  <c:v>175175.557528315</c:v>
                </c:pt>
                <c:pt idx="168">
                  <c:v>175715.064601857</c:v>
                </c:pt>
                <c:pt idx="169">
                  <c:v>176249.442736115</c:v>
                </c:pt>
                <c:pt idx="170">
                  <c:v>176780.667146626</c:v>
                </c:pt>
                <c:pt idx="171">
                  <c:v>177306.213496742</c:v>
                </c:pt>
                <c:pt idx="172">
                  <c:v>177830.65694688</c:v>
                </c:pt>
                <c:pt idx="173">
                  <c:v>178354.974322702</c:v>
                </c:pt>
                <c:pt idx="174">
                  <c:v>178876.642950345</c:v>
                </c:pt>
                <c:pt idx="175">
                  <c:v>179396.703517888</c:v>
                </c:pt>
                <c:pt idx="176">
                  <c:v>179913.130763144</c:v>
                </c:pt>
                <c:pt idx="177">
                  <c:v>180429.403995873</c:v>
                </c:pt>
                <c:pt idx="178">
                  <c:v>180944.333182416</c:v>
                </c:pt>
                <c:pt idx="179">
                  <c:v>181453.290399952</c:v>
                </c:pt>
                <c:pt idx="180">
                  <c:v>181960.231320902</c:v>
                </c:pt>
                <c:pt idx="181">
                  <c:v>182463.838696545</c:v>
                </c:pt>
                <c:pt idx="182">
                  <c:v>182960.245332476</c:v>
                </c:pt>
                <c:pt idx="183">
                  <c:v>183451.321669767</c:v>
                </c:pt>
                <c:pt idx="184">
                  <c:v>183936.709856888</c:v>
                </c:pt>
                <c:pt idx="185">
                  <c:v>184414.75116891</c:v>
                </c:pt>
                <c:pt idx="186">
                  <c:v>184891.620592651</c:v>
                </c:pt>
                <c:pt idx="187">
                  <c:v>185366.637247088</c:v>
                </c:pt>
                <c:pt idx="188">
                  <c:v>185838.728252426</c:v>
                </c:pt>
                <c:pt idx="189">
                  <c:v>186309.915461972</c:v>
                </c:pt>
                <c:pt idx="190">
                  <c:v>186779.10966884</c:v>
                </c:pt>
                <c:pt idx="191">
                  <c:v>187247.642966845</c:v>
                </c:pt>
                <c:pt idx="192">
                  <c:v>187715.048476033</c:v>
                </c:pt>
                <c:pt idx="193">
                  <c:v>188173.214493746</c:v>
                </c:pt>
                <c:pt idx="194">
                  <c:v>188629.218158646</c:v>
                </c:pt>
                <c:pt idx="195">
                  <c:v>189084.670875727</c:v>
                </c:pt>
                <c:pt idx="196">
                  <c:v>189535.144869149</c:v>
                </c:pt>
                <c:pt idx="197">
                  <c:v>189982.853801351</c:v>
                </c:pt>
                <c:pt idx="198">
                  <c:v>190421.325369425</c:v>
                </c:pt>
                <c:pt idx="199">
                  <c:v>190859.333146565</c:v>
                </c:pt>
                <c:pt idx="200">
                  <c:v>191294.899869079</c:v>
                </c:pt>
                <c:pt idx="201">
                  <c:v>191719.302883779</c:v>
                </c:pt>
                <c:pt idx="202">
                  <c:v>192141.228332534</c:v>
                </c:pt>
                <c:pt idx="203">
                  <c:v>192558.870348996</c:v>
                </c:pt>
                <c:pt idx="204">
                  <c:v>192976.404904237</c:v>
                </c:pt>
                <c:pt idx="205">
                  <c:v>193392.845854792</c:v>
                </c:pt>
                <c:pt idx="206">
                  <c:v>193808.261299368</c:v>
                </c:pt>
                <c:pt idx="207">
                  <c:v>194222.145163784</c:v>
                </c:pt>
                <c:pt idx="208">
                  <c:v>194634.542443073</c:v>
                </c:pt>
                <c:pt idx="209">
                  <c:v>195046.34064722</c:v>
                </c:pt>
                <c:pt idx="210">
                  <c:v>195456.715356961</c:v>
                </c:pt>
                <c:pt idx="211">
                  <c:v>195864.086028328</c:v>
                </c:pt>
                <c:pt idx="212">
                  <c:v>196267.567163599</c:v>
                </c:pt>
                <c:pt idx="213">
                  <c:v>196663.681327492</c:v>
                </c:pt>
                <c:pt idx="214">
                  <c:v>197059.712068698</c:v>
                </c:pt>
                <c:pt idx="215">
                  <c:v>197453.922373389</c:v>
                </c:pt>
                <c:pt idx="216">
                  <c:v>197843.430066558</c:v>
                </c:pt>
                <c:pt idx="217">
                  <c:v>198225.213033277</c:v>
                </c:pt>
                <c:pt idx="218">
                  <c:v>198604.509057744</c:v>
                </c:pt>
                <c:pt idx="219">
                  <c:v>198983.478269748</c:v>
                </c:pt>
                <c:pt idx="220">
                  <c:v>199361.437556936</c:v>
                </c:pt>
                <c:pt idx="221">
                  <c:v>199737.955371975</c:v>
                </c:pt>
                <c:pt idx="222">
                  <c:v>200113.850164075</c:v>
                </c:pt>
                <c:pt idx="223">
                  <c:v>200488.77241255</c:v>
                </c:pt>
                <c:pt idx="224">
                  <c:v>200863.448042752</c:v>
                </c:pt>
                <c:pt idx="225">
                  <c:v>201237.17521434</c:v>
                </c:pt>
                <c:pt idx="226">
                  <c:v>201609.349452839</c:v>
                </c:pt>
                <c:pt idx="227">
                  <c:v>201981.18732888</c:v>
                </c:pt>
                <c:pt idx="228">
                  <c:v>202351.749500311</c:v>
                </c:pt>
                <c:pt idx="229">
                  <c:v>202721.62370048</c:v>
                </c:pt>
                <c:pt idx="230">
                  <c:v>203090.087159245</c:v>
                </c:pt>
                <c:pt idx="231">
                  <c:v>203458.246960514</c:v>
                </c:pt>
                <c:pt idx="232">
                  <c:v>203821.309239655</c:v>
                </c:pt>
                <c:pt idx="233">
                  <c:v>204183.536732441</c:v>
                </c:pt>
                <c:pt idx="234">
                  <c:v>204543.500868757</c:v>
                </c:pt>
                <c:pt idx="235">
                  <c:v>204902.785284214</c:v>
                </c:pt>
                <c:pt idx="236">
                  <c:v>205255.208546405</c:v>
                </c:pt>
                <c:pt idx="237">
                  <c:v>205602.551205117</c:v>
                </c:pt>
                <c:pt idx="238">
                  <c:v>205949.803343077</c:v>
                </c:pt>
                <c:pt idx="239">
                  <c:v>206291.509477991</c:v>
                </c:pt>
                <c:pt idx="240">
                  <c:v>206632.229867217</c:v>
                </c:pt>
                <c:pt idx="241">
                  <c:v>206967.382156558</c:v>
                </c:pt>
                <c:pt idx="242">
                  <c:v>207295.104176598</c:v>
                </c:pt>
                <c:pt idx="243">
                  <c:v>207620.481482767</c:v>
                </c:pt>
                <c:pt idx="244">
                  <c:v>207944.053121096</c:v>
                </c:pt>
                <c:pt idx="245">
                  <c:v>208262.87956892</c:v>
                </c:pt>
                <c:pt idx="246">
                  <c:v>208580.183946321</c:v>
                </c:pt>
                <c:pt idx="247">
                  <c:v>208893.701682098</c:v>
                </c:pt>
                <c:pt idx="248">
                  <c:v>209202.67406265</c:v>
                </c:pt>
                <c:pt idx="249">
                  <c:v>209510.840340156</c:v>
                </c:pt>
                <c:pt idx="250">
                  <c:v>209816.516127237</c:v>
                </c:pt>
                <c:pt idx="251">
                  <c:v>210119.773974791</c:v>
                </c:pt>
                <c:pt idx="252">
                  <c:v>210422.733542636</c:v>
                </c:pt>
                <c:pt idx="253">
                  <c:v>210724.584034379</c:v>
                </c:pt>
                <c:pt idx="254">
                  <c:v>211020.551609267</c:v>
                </c:pt>
                <c:pt idx="255">
                  <c:v>211315.301783909</c:v>
                </c:pt>
                <c:pt idx="256">
                  <c:v>211608.847516503</c:v>
                </c:pt>
                <c:pt idx="257">
                  <c:v>211899.834917906</c:v>
                </c:pt>
                <c:pt idx="258">
                  <c:v>212190.304032783</c:v>
                </c:pt>
                <c:pt idx="259">
                  <c:v>212478.561387879</c:v>
                </c:pt>
                <c:pt idx="260">
                  <c:v>212761.638354124</c:v>
                </c:pt>
                <c:pt idx="261">
                  <c:v>213042.829015352</c:v>
                </c:pt>
                <c:pt idx="262">
                  <c:v>213314.909176789</c:v>
                </c:pt>
                <c:pt idx="263">
                  <c:v>213583.423788658</c:v>
                </c:pt>
                <c:pt idx="264">
                  <c:v>213851.91329644</c:v>
                </c:pt>
                <c:pt idx="265">
                  <c:v>214119.167502281</c:v>
                </c:pt>
                <c:pt idx="266">
                  <c:v>214377.573158099</c:v>
                </c:pt>
                <c:pt idx="267">
                  <c:v>214633.391169311</c:v>
                </c:pt>
                <c:pt idx="268">
                  <c:v>214888.861607134</c:v>
                </c:pt>
                <c:pt idx="269">
                  <c:v>215141.175025168</c:v>
                </c:pt>
                <c:pt idx="270">
                  <c:v>215392.734434515</c:v>
                </c:pt>
                <c:pt idx="271">
                  <c:v>215637.116260787</c:v>
                </c:pt>
                <c:pt idx="272">
                  <c:v>215873.817010596</c:v>
                </c:pt>
                <c:pt idx="273">
                  <c:v>216104.425962679</c:v>
                </c:pt>
                <c:pt idx="274">
                  <c:v>216330.094393922</c:v>
                </c:pt>
                <c:pt idx="275">
                  <c:v>216552.06857075</c:v>
                </c:pt>
                <c:pt idx="276">
                  <c:v>216773.768551565</c:v>
                </c:pt>
                <c:pt idx="277">
                  <c:v>216995.041034876</c:v>
                </c:pt>
                <c:pt idx="278">
                  <c:v>217215.845247327</c:v>
                </c:pt>
                <c:pt idx="279">
                  <c:v>217436.488176796</c:v>
                </c:pt>
                <c:pt idx="280">
                  <c:v>217653.453741678</c:v>
                </c:pt>
                <c:pt idx="281">
                  <c:v>217869.053340416</c:v>
                </c:pt>
                <c:pt idx="282">
                  <c:v>218084.477611703</c:v>
                </c:pt>
                <c:pt idx="283">
                  <c:v>218284.841345456</c:v>
                </c:pt>
                <c:pt idx="284">
                  <c:v>218476.810559421</c:v>
                </c:pt>
                <c:pt idx="285">
                  <c:v>218667.556642261</c:v>
                </c:pt>
                <c:pt idx="286">
                  <c:v>218855.708229902</c:v>
                </c:pt>
                <c:pt idx="287">
                  <c:v>219041.787107084</c:v>
                </c:pt>
                <c:pt idx="288">
                  <c:v>219227.262794322</c:v>
                </c:pt>
                <c:pt idx="289">
                  <c:v>219406.276642513</c:v>
                </c:pt>
                <c:pt idx="290">
                  <c:v>219581.627980122</c:v>
                </c:pt>
                <c:pt idx="291">
                  <c:v>219756.89393186</c:v>
                </c:pt>
                <c:pt idx="292">
                  <c:v>219932.026437699</c:v>
                </c:pt>
                <c:pt idx="293">
                  <c:v>220106.209783916</c:v>
                </c:pt>
                <c:pt idx="294">
                  <c:v>220278.027881421</c:v>
                </c:pt>
                <c:pt idx="295">
                  <c:v>220449.72231674</c:v>
                </c:pt>
                <c:pt idx="296">
                  <c:v>220620.3676402</c:v>
                </c:pt>
                <c:pt idx="297">
                  <c:v>220788.057086542</c:v>
                </c:pt>
                <c:pt idx="298">
                  <c:v>220953.065583692</c:v>
                </c:pt>
                <c:pt idx="299">
                  <c:v>221117.904508689</c:v>
                </c:pt>
                <c:pt idx="300">
                  <c:v>221282.227302924</c:v>
                </c:pt>
                <c:pt idx="301">
                  <c:v>221445.88085234</c:v>
                </c:pt>
                <c:pt idx="302">
                  <c:v>221608.171173187</c:v>
                </c:pt>
                <c:pt idx="303">
                  <c:v>221768.651374016</c:v>
                </c:pt>
                <c:pt idx="304">
                  <c:v>221926.759501585</c:v>
                </c:pt>
                <c:pt idx="305">
                  <c:v>222083.858330094</c:v>
                </c:pt>
                <c:pt idx="306">
                  <c:v>222239.130671653</c:v>
                </c:pt>
                <c:pt idx="307">
                  <c:v>222394.25711262</c:v>
                </c:pt>
                <c:pt idx="308">
                  <c:v>222547.804567467</c:v>
                </c:pt>
                <c:pt idx="309">
                  <c:v>222698.776396099</c:v>
                </c:pt>
                <c:pt idx="310">
                  <c:v>222846.97835167</c:v>
                </c:pt>
                <c:pt idx="311">
                  <c:v>222994.788762291</c:v>
                </c:pt>
                <c:pt idx="312">
                  <c:v>223140.950931437</c:v>
                </c:pt>
                <c:pt idx="313">
                  <c:v>223284.242804367</c:v>
                </c:pt>
                <c:pt idx="314">
                  <c:v>223425.455263294</c:v>
                </c:pt>
                <c:pt idx="315">
                  <c:v>223566.432203613</c:v>
                </c:pt>
                <c:pt idx="316">
                  <c:v>223707.166961513</c:v>
                </c:pt>
                <c:pt idx="317">
                  <c:v>223844.228397656</c:v>
                </c:pt>
                <c:pt idx="318">
                  <c:v>223972.234937672</c:v>
                </c:pt>
                <c:pt idx="319">
                  <c:v>224098.265098146</c:v>
                </c:pt>
                <c:pt idx="320">
                  <c:v>224222.47569568</c:v>
                </c:pt>
                <c:pt idx="321">
                  <c:v>224346.450764319</c:v>
                </c:pt>
                <c:pt idx="322">
                  <c:v>224470.215263523</c:v>
                </c:pt>
                <c:pt idx="323">
                  <c:v>224591.793509183</c:v>
                </c:pt>
                <c:pt idx="324">
                  <c:v>224709.61269926</c:v>
                </c:pt>
                <c:pt idx="325">
                  <c:v>224822.547455964</c:v>
                </c:pt>
                <c:pt idx="326">
                  <c:v>224932.021708748</c:v>
                </c:pt>
                <c:pt idx="327">
                  <c:v>225041.344359973</c:v>
                </c:pt>
                <c:pt idx="328">
                  <c:v>225146.055284431</c:v>
                </c:pt>
                <c:pt idx="329">
                  <c:v>225249.842336999</c:v>
                </c:pt>
                <c:pt idx="330">
                  <c:v>225348.06134516</c:v>
                </c:pt>
                <c:pt idx="331">
                  <c:v>225445.342089602</c:v>
                </c:pt>
                <c:pt idx="332">
                  <c:v>225541.062547846</c:v>
                </c:pt>
                <c:pt idx="333">
                  <c:v>225635.06763058</c:v>
                </c:pt>
                <c:pt idx="334">
                  <c:v>225728.973083345</c:v>
                </c:pt>
                <c:pt idx="335">
                  <c:v>225822.874125297</c:v>
                </c:pt>
                <c:pt idx="336">
                  <c:v>225910.707847117</c:v>
                </c:pt>
                <c:pt idx="337">
                  <c:v>225996.786696516</c:v>
                </c:pt>
                <c:pt idx="338">
                  <c:v>226081.96368331</c:v>
                </c:pt>
                <c:pt idx="339">
                  <c:v>226167.05677141</c:v>
                </c:pt>
                <c:pt idx="340">
                  <c:v>226249.621895903</c:v>
                </c:pt>
                <c:pt idx="341">
                  <c:v>226330.786124699</c:v>
                </c:pt>
                <c:pt idx="342">
                  <c:v>226408.578096969</c:v>
                </c:pt>
                <c:pt idx="343">
                  <c:v>226486.273686317</c:v>
                </c:pt>
                <c:pt idx="344">
                  <c:v>226561.903310472</c:v>
                </c:pt>
                <c:pt idx="345">
                  <c:v>226637.213884531</c:v>
                </c:pt>
                <c:pt idx="346">
                  <c:v>226710.625062</c:v>
                </c:pt>
                <c:pt idx="347">
                  <c:v>226780.784012181</c:v>
                </c:pt>
                <c:pt idx="348">
                  <c:v>226848.609768197</c:v>
                </c:pt>
                <c:pt idx="349">
                  <c:v>226914.95881539</c:v>
                </c:pt>
                <c:pt idx="350">
                  <c:v>226980.8294899</c:v>
                </c:pt>
                <c:pt idx="351">
                  <c:v>227044.09217904</c:v>
                </c:pt>
                <c:pt idx="352">
                  <c:v>227106.099064866</c:v>
                </c:pt>
                <c:pt idx="353">
                  <c:v>227167.555459151</c:v>
                </c:pt>
                <c:pt idx="354">
                  <c:v>227227.144837764</c:v>
                </c:pt>
                <c:pt idx="355">
                  <c:v>227278.523097462</c:v>
                </c:pt>
                <c:pt idx="356">
                  <c:v>227329.239564497</c:v>
                </c:pt>
                <c:pt idx="357">
                  <c:v>227379.376755596</c:v>
                </c:pt>
                <c:pt idx="358">
                  <c:v>227429.156659709</c:v>
                </c:pt>
                <c:pt idx="359">
                  <c:v>227478.697836855</c:v>
                </c:pt>
                <c:pt idx="360">
                  <c:v>227526.006133803</c:v>
                </c:pt>
                <c:pt idx="361">
                  <c:v>227573.044431629</c:v>
                </c:pt>
                <c:pt idx="362">
                  <c:v>227613.303730852</c:v>
                </c:pt>
                <c:pt idx="363">
                  <c:v>227653.436044229</c:v>
                </c:pt>
                <c:pt idx="364">
                  <c:v>227688.319418346</c:v>
                </c:pt>
                <c:pt idx="365">
                  <c:v>227722.636914253</c:v>
                </c:pt>
                <c:pt idx="366">
                  <c:v>227755.307988362</c:v>
                </c:pt>
                <c:pt idx="367">
                  <c:v>227787.765741473</c:v>
                </c:pt>
                <c:pt idx="368">
                  <c:v>227817.795602872</c:v>
                </c:pt>
                <c:pt idx="369">
                  <c:v>227846.306887242</c:v>
                </c:pt>
                <c:pt idx="370">
                  <c:v>227874.7127933</c:v>
                </c:pt>
                <c:pt idx="371">
                  <c:v>227901.6973466</c:v>
                </c:pt>
                <c:pt idx="372">
                  <c:v>227927.693353943</c:v>
                </c:pt>
                <c:pt idx="373">
                  <c:v>227953.368577695</c:v>
                </c:pt>
                <c:pt idx="374">
                  <c:v>227978.799711159</c:v>
                </c:pt>
                <c:pt idx="375">
                  <c:v>228004.115822175</c:v>
                </c:pt>
                <c:pt idx="376">
                  <c:v>228028.873206397</c:v>
                </c:pt>
                <c:pt idx="377">
                  <c:v>228051.512518197</c:v>
                </c:pt>
                <c:pt idx="378">
                  <c:v>228073.647714128</c:v>
                </c:pt>
                <c:pt idx="379">
                  <c:v>228093.639450746</c:v>
                </c:pt>
                <c:pt idx="380">
                  <c:v>228113.454411882</c:v>
                </c:pt>
                <c:pt idx="381">
                  <c:v>228130.150217287</c:v>
                </c:pt>
                <c:pt idx="382">
                  <c:v>228145.617280359</c:v>
                </c:pt>
                <c:pt idx="383">
                  <c:v>228158.670043594</c:v>
                </c:pt>
                <c:pt idx="384">
                  <c:v>228169.502613883</c:v>
                </c:pt>
                <c:pt idx="385">
                  <c:v>228180.210011689</c:v>
                </c:pt>
                <c:pt idx="386">
                  <c:v>228190.724398986</c:v>
                </c:pt>
                <c:pt idx="387">
                  <c:v>228201.008623643</c:v>
                </c:pt>
                <c:pt idx="388">
                  <c:v>228211.059799802</c:v>
                </c:pt>
                <c:pt idx="389">
                  <c:v>228220.059799802</c:v>
                </c:pt>
                <c:pt idx="390">
                  <c:v>228226.492627696</c:v>
                </c:pt>
                <c:pt idx="391">
                  <c:v>228229.612493731</c:v>
                </c:pt>
                <c:pt idx="392">
                  <c:v>228232.721341037</c:v>
                </c:pt>
                <c:pt idx="393">
                  <c:v>228232.822393775</c:v>
                </c:pt>
                <c:pt idx="394">
                  <c:v>228231.9612834</c:v>
                </c:pt>
                <c:pt idx="395">
                  <c:v>228227.744778937</c:v>
                </c:pt>
                <c:pt idx="396">
                  <c:v>228222.463131683</c:v>
                </c:pt>
                <c:pt idx="397">
                  <c:v>228215.232013983</c:v>
                </c:pt>
                <c:pt idx="398">
                  <c:v>228207.433972911</c:v>
                </c:pt>
                <c:pt idx="399">
                  <c:v>228199.501148343</c:v>
                </c:pt>
                <c:pt idx="400">
                  <c:v>228189.573183427</c:v>
                </c:pt>
                <c:pt idx="401">
                  <c:v>228178.296151359</c:v>
                </c:pt>
                <c:pt idx="402">
                  <c:v>228166.986508877</c:v>
                </c:pt>
                <c:pt idx="403">
                  <c:v>228155.189845756</c:v>
                </c:pt>
                <c:pt idx="404">
                  <c:v>228139.826118292</c:v>
                </c:pt>
                <c:pt idx="405">
                  <c:v>228123.449536828</c:v>
                </c:pt>
                <c:pt idx="406">
                  <c:v>228105.997426744</c:v>
                </c:pt>
                <c:pt idx="407">
                  <c:v>228086.994409192</c:v>
                </c:pt>
                <c:pt idx="408">
                  <c:v>228067.728750825</c:v>
                </c:pt>
                <c:pt idx="409">
                  <c:v>228047.491398672</c:v>
                </c:pt>
                <c:pt idx="410">
                  <c:v>228025.657502653</c:v>
                </c:pt>
                <c:pt idx="411">
                  <c:v>228002.016591736</c:v>
                </c:pt>
                <c:pt idx="412">
                  <c:v>227977.828418899</c:v>
                </c:pt>
                <c:pt idx="413">
                  <c:v>227952.788816266</c:v>
                </c:pt>
                <c:pt idx="414">
                  <c:v>227927.410515335</c:v>
                </c:pt>
                <c:pt idx="415">
                  <c:v>227899.764342944</c:v>
                </c:pt>
                <c:pt idx="416">
                  <c:v>227869.083854898</c:v>
                </c:pt>
                <c:pt idx="417">
                  <c:v>227833.632123011</c:v>
                </c:pt>
                <c:pt idx="418">
                  <c:v>227793.011110961</c:v>
                </c:pt>
                <c:pt idx="419">
                  <c:v>227749.576098011</c:v>
                </c:pt>
                <c:pt idx="420">
                  <c:v>227702.887481733</c:v>
                </c:pt>
                <c:pt idx="421">
                  <c:v>227652.84908849</c:v>
                </c:pt>
                <c:pt idx="422">
                  <c:v>227598.839383721</c:v>
                </c:pt>
                <c:pt idx="423">
                  <c:v>227540.821495473</c:v>
                </c:pt>
                <c:pt idx="424">
                  <c:v>227480.061687079</c:v>
                </c:pt>
                <c:pt idx="425">
                  <c:v>227415.424197935</c:v>
                </c:pt>
                <c:pt idx="426">
                  <c:v>227349.967432768</c:v>
                </c:pt>
                <c:pt idx="427">
                  <c:v>227281.154942579</c:v>
                </c:pt>
                <c:pt idx="428">
                  <c:v>227211.910052911</c:v>
                </c:pt>
                <c:pt idx="429">
                  <c:v>227137.861081771</c:v>
                </c:pt>
                <c:pt idx="430">
                  <c:v>227063.500180265</c:v>
                </c:pt>
                <c:pt idx="431">
                  <c:v>226989.135233299</c:v>
                </c:pt>
                <c:pt idx="432">
                  <c:v>226911.024460808</c:v>
                </c:pt>
                <c:pt idx="433">
                  <c:v>226832.230713191</c:v>
                </c:pt>
                <c:pt idx="434">
                  <c:v>226748.914269105</c:v>
                </c:pt>
                <c:pt idx="435">
                  <c:v>226665.579518952</c:v>
                </c:pt>
                <c:pt idx="436">
                  <c:v>226580.948855097</c:v>
                </c:pt>
                <c:pt idx="437">
                  <c:v>226496.298743913</c:v>
                </c:pt>
                <c:pt idx="438">
                  <c:v>226409.968723463</c:v>
                </c:pt>
                <c:pt idx="439">
                  <c:v>226316.500215743</c:v>
                </c:pt>
                <c:pt idx="440">
                  <c:v>226221.247499027</c:v>
                </c:pt>
                <c:pt idx="441">
                  <c:v>226120.263534947</c:v>
                </c:pt>
                <c:pt idx="442">
                  <c:v>226019.018472435</c:v>
                </c:pt>
                <c:pt idx="443">
                  <c:v>225917.650402386</c:v>
                </c:pt>
                <c:pt idx="444">
                  <c:v>225811.959232048</c:v>
                </c:pt>
                <c:pt idx="445">
                  <c:v>225704.244163628</c:v>
                </c:pt>
                <c:pt idx="446">
                  <c:v>225595.117976695</c:v>
                </c:pt>
                <c:pt idx="447">
                  <c:v>225483.326841296</c:v>
                </c:pt>
                <c:pt idx="448">
                  <c:v>225370.843274263</c:v>
                </c:pt>
                <c:pt idx="449">
                  <c:v>225257.719681309</c:v>
                </c:pt>
                <c:pt idx="450">
                  <c:v>225143.026624911</c:v>
                </c:pt>
                <c:pt idx="451">
                  <c:v>225022.58511734</c:v>
                </c:pt>
                <c:pt idx="452">
                  <c:v>224901.568476801</c:v>
                </c:pt>
                <c:pt idx="453">
                  <c:v>224780.477306382</c:v>
                </c:pt>
                <c:pt idx="454">
                  <c:v>224657.341415521</c:v>
                </c:pt>
                <c:pt idx="455">
                  <c:v>224527.582645162</c:v>
                </c:pt>
                <c:pt idx="456">
                  <c:v>224396.733163806</c:v>
                </c:pt>
                <c:pt idx="457">
                  <c:v>224265.436778493</c:v>
                </c:pt>
                <c:pt idx="458">
                  <c:v>224133.637162359</c:v>
                </c:pt>
                <c:pt idx="459">
                  <c:v>224000.850769505</c:v>
                </c:pt>
                <c:pt idx="460">
                  <c:v>223862.938704839</c:v>
                </c:pt>
                <c:pt idx="461">
                  <c:v>223722.042001057</c:v>
                </c:pt>
                <c:pt idx="462">
                  <c:v>223580.692629797</c:v>
                </c:pt>
                <c:pt idx="463">
                  <c:v>223436.755917184</c:v>
                </c:pt>
                <c:pt idx="464">
                  <c:v>223292.138680901</c:v>
                </c:pt>
                <c:pt idx="465">
                  <c:v>223146.390723299</c:v>
                </c:pt>
                <c:pt idx="466">
                  <c:v>223000.577390569</c:v>
                </c:pt>
                <c:pt idx="467">
                  <c:v>222854.600634827</c:v>
                </c:pt>
                <c:pt idx="468">
                  <c:v>222707.189421384</c:v>
                </c:pt>
                <c:pt idx="469">
                  <c:v>222558.748439794</c:v>
                </c:pt>
                <c:pt idx="470">
                  <c:v>222405.450441112</c:v>
                </c:pt>
                <c:pt idx="471">
                  <c:v>222249.478872256</c:v>
                </c:pt>
                <c:pt idx="472">
                  <c:v>222093.233543061</c:v>
                </c:pt>
                <c:pt idx="473">
                  <c:v>221936.759188678</c:v>
                </c:pt>
                <c:pt idx="474">
                  <c:v>221777.829776243</c:v>
                </c:pt>
                <c:pt idx="475">
                  <c:v>221618.295566063</c:v>
                </c:pt>
                <c:pt idx="476">
                  <c:v>221458.506809678</c:v>
                </c:pt>
                <c:pt idx="477">
                  <c:v>221298.300074222</c:v>
                </c:pt>
                <c:pt idx="478">
                  <c:v>221136.801975685</c:v>
                </c:pt>
                <c:pt idx="479">
                  <c:v>220974.847334192</c:v>
                </c:pt>
                <c:pt idx="480">
                  <c:v>220808.480171884</c:v>
                </c:pt>
                <c:pt idx="481">
                  <c:v>220638.782241043</c:v>
                </c:pt>
                <c:pt idx="482">
                  <c:v>220468.294739802</c:v>
                </c:pt>
                <c:pt idx="483">
                  <c:v>220294.420145746</c:v>
                </c:pt>
                <c:pt idx="484">
                  <c:v>220115.248007859</c:v>
                </c:pt>
                <c:pt idx="485">
                  <c:v>219935.102202361</c:v>
                </c:pt>
                <c:pt idx="486">
                  <c:v>219754.839902744</c:v>
                </c:pt>
                <c:pt idx="487">
                  <c:v>219566.513969008</c:v>
                </c:pt>
                <c:pt idx="488">
                  <c:v>219377.852972208</c:v>
                </c:pt>
                <c:pt idx="489">
                  <c:v>219182.938781955</c:v>
                </c:pt>
                <c:pt idx="490">
                  <c:v>218985.798047973</c:v>
                </c:pt>
                <c:pt idx="491">
                  <c:v>218784.474728492</c:v>
                </c:pt>
                <c:pt idx="492">
                  <c:v>218582.966685968</c:v>
                </c:pt>
                <c:pt idx="493">
                  <c:v>218379.61116966</c:v>
                </c:pt>
                <c:pt idx="494">
                  <c:v>218169.778730649</c:v>
                </c:pt>
                <c:pt idx="495">
                  <c:v>217955.831891499</c:v>
                </c:pt>
                <c:pt idx="496">
                  <c:v>217741.120178446</c:v>
                </c:pt>
                <c:pt idx="497">
                  <c:v>217524.188286663</c:v>
                </c:pt>
                <c:pt idx="498">
                  <c:v>217306.030957811</c:v>
                </c:pt>
                <c:pt idx="499">
                  <c:v>217081.68409757</c:v>
                </c:pt>
                <c:pt idx="500">
                  <c:v>216856.3623915</c:v>
                </c:pt>
                <c:pt idx="501">
                  <c:v>216621.129936742</c:v>
                </c:pt>
                <c:pt idx="502">
                  <c:v>216385.814674524</c:v>
                </c:pt>
                <c:pt idx="503">
                  <c:v>216148.588845166</c:v>
                </c:pt>
                <c:pt idx="504">
                  <c:v>215905.73306439</c:v>
                </c:pt>
                <c:pt idx="505">
                  <c:v>215662.270881843</c:v>
                </c:pt>
                <c:pt idx="506">
                  <c:v>215417.816520878</c:v>
                </c:pt>
                <c:pt idx="507">
                  <c:v>215170.795110928</c:v>
                </c:pt>
                <c:pt idx="508">
                  <c:v>214923.175592199</c:v>
                </c:pt>
                <c:pt idx="509">
                  <c:v>214673.703463375</c:v>
                </c:pt>
                <c:pt idx="510">
                  <c:v>214422.772764067</c:v>
                </c:pt>
                <c:pt idx="511">
                  <c:v>214169.659142233</c:v>
                </c:pt>
                <c:pt idx="512">
                  <c:v>213913.810626747</c:v>
                </c:pt>
                <c:pt idx="513">
                  <c:v>213656.218987978</c:v>
                </c:pt>
                <c:pt idx="514">
                  <c:v>213398.589711168</c:v>
                </c:pt>
                <c:pt idx="515">
                  <c:v>213140.89733585</c:v>
                </c:pt>
                <c:pt idx="516">
                  <c:v>212881.080642758</c:v>
                </c:pt>
                <c:pt idx="517">
                  <c:v>212619.63690469</c:v>
                </c:pt>
                <c:pt idx="518">
                  <c:v>212357.826336244</c:v>
                </c:pt>
                <c:pt idx="519">
                  <c:v>212095.673077539</c:v>
                </c:pt>
                <c:pt idx="520">
                  <c:v>211828.432975212</c:v>
                </c:pt>
                <c:pt idx="521">
                  <c:v>211559.184308261</c:v>
                </c:pt>
                <c:pt idx="522">
                  <c:v>211288.270937179</c:v>
                </c:pt>
                <c:pt idx="523">
                  <c:v>211016.677265975</c:v>
                </c:pt>
                <c:pt idx="524">
                  <c:v>210744.001700965</c:v>
                </c:pt>
                <c:pt idx="525">
                  <c:v>210468.321527506</c:v>
                </c:pt>
                <c:pt idx="526">
                  <c:v>210187.927979736</c:v>
                </c:pt>
                <c:pt idx="527">
                  <c:v>209906.342307375</c:v>
                </c:pt>
                <c:pt idx="528">
                  <c:v>209623.228351869</c:v>
                </c:pt>
                <c:pt idx="529">
                  <c:v>209338.749696801</c:v>
                </c:pt>
                <c:pt idx="530">
                  <c:v>209050.557857382</c:v>
                </c:pt>
                <c:pt idx="531">
                  <c:v>208757.209013829</c:v>
                </c:pt>
                <c:pt idx="532">
                  <c:v>208461.598363028</c:v>
                </c:pt>
                <c:pt idx="533">
                  <c:v>208159.840152622</c:v>
                </c:pt>
                <c:pt idx="534">
                  <c:v>207856.593478572</c:v>
                </c:pt>
                <c:pt idx="535">
                  <c:v>207545.880783779</c:v>
                </c:pt>
                <c:pt idx="536">
                  <c:v>207234.779101266</c:v>
                </c:pt>
                <c:pt idx="537">
                  <c:v>206916.034181554</c:v>
                </c:pt>
                <c:pt idx="538">
                  <c:v>206596.017417787</c:v>
                </c:pt>
                <c:pt idx="539">
                  <c:v>206274.371350195</c:v>
                </c:pt>
                <c:pt idx="540">
                  <c:v>205949.752202347</c:v>
                </c:pt>
                <c:pt idx="541">
                  <c:v>205615.824081747</c:v>
                </c:pt>
                <c:pt idx="542">
                  <c:v>205281.272466692</c:v>
                </c:pt>
                <c:pt idx="543">
                  <c:v>204945.300039603</c:v>
                </c:pt>
                <c:pt idx="544">
                  <c:v>204606.226322628</c:v>
                </c:pt>
                <c:pt idx="545">
                  <c:v>204265.992130891</c:v>
                </c:pt>
                <c:pt idx="546">
                  <c:v>203924.157846134</c:v>
                </c:pt>
                <c:pt idx="547">
                  <c:v>203581.35097843</c:v>
                </c:pt>
                <c:pt idx="548">
                  <c:v>203237.222672878</c:v>
                </c:pt>
                <c:pt idx="549">
                  <c:v>202891.161738097</c:v>
                </c:pt>
                <c:pt idx="550">
                  <c:v>202536.88056967</c:v>
                </c:pt>
                <c:pt idx="551">
                  <c:v>202181.402714013</c:v>
                </c:pt>
                <c:pt idx="552">
                  <c:v>201818.825570863</c:v>
                </c:pt>
                <c:pt idx="553">
                  <c:v>201453.963066821</c:v>
                </c:pt>
                <c:pt idx="554">
                  <c:v>201076.497631065</c:v>
                </c:pt>
                <c:pt idx="555">
                  <c:v>200696.221237305</c:v>
                </c:pt>
                <c:pt idx="556">
                  <c:v>200315.837424311</c:v>
                </c:pt>
                <c:pt idx="557">
                  <c:v>199935.435922245</c:v>
                </c:pt>
                <c:pt idx="558">
                  <c:v>199551.92680913</c:v>
                </c:pt>
                <c:pt idx="559">
                  <c:v>199168.34733039</c:v>
                </c:pt>
                <c:pt idx="560">
                  <c:v>198783.561724306</c:v>
                </c:pt>
                <c:pt idx="561">
                  <c:v>198394.461453631</c:v>
                </c:pt>
                <c:pt idx="562">
                  <c:v>198001.184516582</c:v>
                </c:pt>
                <c:pt idx="563">
                  <c:v>197606.30274423</c:v>
                </c:pt>
                <c:pt idx="564">
                  <c:v>197206.01533837</c:v>
                </c:pt>
                <c:pt idx="565">
                  <c:v>196805.585753571</c:v>
                </c:pt>
                <c:pt idx="566">
                  <c:v>196400.31869778</c:v>
                </c:pt>
                <c:pt idx="567">
                  <c:v>195993.283264914</c:v>
                </c:pt>
                <c:pt idx="568">
                  <c:v>195583.284743273</c:v>
                </c:pt>
                <c:pt idx="569">
                  <c:v>195169.02581197</c:v>
                </c:pt>
                <c:pt idx="570">
                  <c:v>194748.135599306</c:v>
                </c:pt>
                <c:pt idx="571">
                  <c:v>194319.524841413</c:v>
                </c:pt>
                <c:pt idx="572">
                  <c:v>193889.382681773</c:v>
                </c:pt>
                <c:pt idx="573">
                  <c:v>193457.440440555</c:v>
                </c:pt>
                <c:pt idx="574">
                  <c:v>193025.465530973</c:v>
                </c:pt>
                <c:pt idx="575">
                  <c:v>192593.267208595</c:v>
                </c:pt>
                <c:pt idx="576">
                  <c:v>192160.343211685</c:v>
                </c:pt>
                <c:pt idx="577">
                  <c:v>191724.441355681</c:v>
                </c:pt>
                <c:pt idx="578">
                  <c:v>191288.367462864</c:v>
                </c:pt>
                <c:pt idx="579">
                  <c:v>190851.497944984</c:v>
                </c:pt>
                <c:pt idx="580">
                  <c:v>190412.288860981</c:v>
                </c:pt>
                <c:pt idx="581">
                  <c:v>189971.179987782</c:v>
                </c:pt>
                <c:pt idx="582">
                  <c:v>189526.826569836</c:v>
                </c:pt>
                <c:pt idx="583">
                  <c:v>189081.470447657</c:v>
                </c:pt>
                <c:pt idx="584">
                  <c:v>188633.507334676</c:v>
                </c:pt>
                <c:pt idx="585">
                  <c:v>188184.793287016</c:v>
                </c:pt>
                <c:pt idx="586">
                  <c:v>187735.910065844</c:v>
                </c:pt>
                <c:pt idx="587">
                  <c:v>187282.079958299</c:v>
                </c:pt>
                <c:pt idx="588">
                  <c:v>186811.513480112</c:v>
                </c:pt>
                <c:pt idx="589">
                  <c:v>186335.725324191</c:v>
                </c:pt>
                <c:pt idx="590">
                  <c:v>185852.243317092</c:v>
                </c:pt>
                <c:pt idx="591">
                  <c:v>185366.682345245</c:v>
                </c:pt>
                <c:pt idx="592">
                  <c:v>184880.865032027</c:v>
                </c:pt>
                <c:pt idx="593">
                  <c:v>184393.670842064</c:v>
                </c:pt>
                <c:pt idx="594">
                  <c:v>183901.040540567</c:v>
                </c:pt>
                <c:pt idx="595">
                  <c:v>183405.702352986</c:v>
                </c:pt>
                <c:pt idx="596">
                  <c:v>182909.760536478</c:v>
                </c:pt>
                <c:pt idx="597">
                  <c:v>182409.854775925</c:v>
                </c:pt>
                <c:pt idx="598">
                  <c:v>181909.275016869</c:v>
                </c:pt>
                <c:pt idx="599">
                  <c:v>181407.714035071</c:v>
                </c:pt>
                <c:pt idx="600">
                  <c:v>180906.140551869</c:v>
                </c:pt>
                <c:pt idx="601">
                  <c:v>180403.482648238</c:v>
                </c:pt>
                <c:pt idx="602">
                  <c:v>179898.550540096</c:v>
                </c:pt>
                <c:pt idx="603">
                  <c:v>179388.529140215</c:v>
                </c:pt>
                <c:pt idx="604">
                  <c:v>178878.335315407</c:v>
                </c:pt>
                <c:pt idx="605">
                  <c:v>178365.64417356</c:v>
                </c:pt>
                <c:pt idx="606">
                  <c:v>177852.016836536</c:v>
                </c:pt>
                <c:pt idx="607">
                  <c:v>177337.549323923</c:v>
                </c:pt>
                <c:pt idx="608">
                  <c:v>176821.682739314</c:v>
                </c:pt>
                <c:pt idx="609">
                  <c:v>176305.600386864</c:v>
                </c:pt>
                <c:pt idx="610">
                  <c:v>175788.975010984</c:v>
                </c:pt>
                <c:pt idx="611">
                  <c:v>175268.163827174</c:v>
                </c:pt>
                <c:pt idx="612">
                  <c:v>174744.505701748</c:v>
                </c:pt>
                <c:pt idx="613">
                  <c:v>174219.316896556</c:v>
                </c:pt>
                <c:pt idx="614">
                  <c:v>173680.842185137</c:v>
                </c:pt>
                <c:pt idx="615">
                  <c:v>173137.611870155</c:v>
                </c:pt>
                <c:pt idx="616">
                  <c:v>172588.74056984</c:v>
                </c:pt>
                <c:pt idx="617">
                  <c:v>172037.841028496</c:v>
                </c:pt>
                <c:pt idx="618">
                  <c:v>171483.096893279</c:v>
                </c:pt>
                <c:pt idx="619">
                  <c:v>170927.862774947</c:v>
                </c:pt>
                <c:pt idx="620">
                  <c:v>170365.015452066</c:v>
                </c:pt>
                <c:pt idx="621">
                  <c:v>169800.362687251</c:v>
                </c:pt>
                <c:pt idx="622">
                  <c:v>169234.289007744</c:v>
                </c:pt>
                <c:pt idx="623">
                  <c:v>168668.10686284</c:v>
                </c:pt>
                <c:pt idx="624">
                  <c:v>168096.327741384</c:v>
                </c:pt>
                <c:pt idx="625">
                  <c:v>167523.144529878</c:v>
                </c:pt>
                <c:pt idx="626">
                  <c:v>166949.489364486</c:v>
                </c:pt>
                <c:pt idx="627">
                  <c:v>166373.503437632</c:v>
                </c:pt>
                <c:pt idx="628">
                  <c:v>165793.718953432</c:v>
                </c:pt>
                <c:pt idx="629">
                  <c:v>165210.417288071</c:v>
                </c:pt>
                <c:pt idx="630">
                  <c:v>164623.255204448</c:v>
                </c:pt>
                <c:pt idx="631">
                  <c:v>164033.644221768</c:v>
                </c:pt>
                <c:pt idx="632">
                  <c:v>163440.490415463</c:v>
                </c:pt>
                <c:pt idx="633">
                  <c:v>162847.316910684</c:v>
                </c:pt>
                <c:pt idx="634">
                  <c:v>162248.908771936</c:v>
                </c:pt>
                <c:pt idx="635">
                  <c:v>161642.248341022</c:v>
                </c:pt>
                <c:pt idx="636">
                  <c:v>161022.227233637</c:v>
                </c:pt>
                <c:pt idx="637">
                  <c:v>160396.221187578</c:v>
                </c:pt>
                <c:pt idx="638">
                  <c:v>159762.68232296</c:v>
                </c:pt>
                <c:pt idx="639">
                  <c:v>159114.829959429</c:v>
                </c:pt>
                <c:pt idx="640">
                  <c:v>158466.537806162</c:v>
                </c:pt>
                <c:pt idx="641">
                  <c:v>157815.228168698</c:v>
                </c:pt>
                <c:pt idx="642">
                  <c:v>157157.735935651</c:v>
                </c:pt>
                <c:pt idx="643">
                  <c:v>156493.711368113</c:v>
                </c:pt>
                <c:pt idx="644">
                  <c:v>155829.545914925</c:v>
                </c:pt>
                <c:pt idx="645">
                  <c:v>155164.482899281</c:v>
                </c:pt>
                <c:pt idx="646">
                  <c:v>154484.953267157</c:v>
                </c:pt>
                <c:pt idx="647">
                  <c:v>153805.346168649</c:v>
                </c:pt>
                <c:pt idx="648">
                  <c:v>153120.215427733</c:v>
                </c:pt>
                <c:pt idx="649">
                  <c:v>152428.861560717</c:v>
                </c:pt>
                <c:pt idx="650">
                  <c:v>151735.468092247</c:v>
                </c:pt>
                <c:pt idx="651">
                  <c:v>151039.978328902</c:v>
                </c:pt>
                <c:pt idx="652">
                  <c:v>150340.148811044</c:v>
                </c:pt>
                <c:pt idx="653">
                  <c:v>149628.629783759</c:v>
                </c:pt>
                <c:pt idx="654">
                  <c:v>148914.629225466</c:v>
                </c:pt>
                <c:pt idx="655">
                  <c:v>148200.220734205</c:v>
                </c:pt>
                <c:pt idx="656">
                  <c:v>147484.169186971</c:v>
                </c:pt>
                <c:pt idx="657">
                  <c:v>146758.055404059</c:v>
                </c:pt>
                <c:pt idx="658">
                  <c:v>146023.751725431</c:v>
                </c:pt>
                <c:pt idx="659">
                  <c:v>145278.429420661</c:v>
                </c:pt>
                <c:pt idx="660">
                  <c:v>144528.396845895</c:v>
                </c:pt>
                <c:pt idx="661">
                  <c:v>143776.831546817</c:v>
                </c:pt>
                <c:pt idx="662">
                  <c:v>143024.484124853</c:v>
                </c:pt>
                <c:pt idx="663">
                  <c:v>142267.356930754</c:v>
                </c:pt>
                <c:pt idx="664">
                  <c:v>141505.145255299</c:v>
                </c:pt>
                <c:pt idx="665">
                  <c:v>140742.591959208</c:v>
                </c:pt>
                <c:pt idx="666">
                  <c:v>139976.186946751</c:v>
                </c:pt>
                <c:pt idx="667">
                  <c:v>139200.623143146</c:v>
                </c:pt>
                <c:pt idx="668">
                  <c:v>138424.354725857</c:v>
                </c:pt>
                <c:pt idx="669">
                  <c:v>137633.170586915</c:v>
                </c:pt>
                <c:pt idx="670">
                  <c:v>136839.805777813</c:v>
                </c:pt>
                <c:pt idx="671">
                  <c:v>136044.483281116</c:v>
                </c:pt>
                <c:pt idx="672">
                  <c:v>135247.388012727</c:v>
                </c:pt>
                <c:pt idx="673">
                  <c:v>134432.391595441</c:v>
                </c:pt>
                <c:pt idx="674">
                  <c:v>133607.117865298</c:v>
                </c:pt>
                <c:pt idx="675">
                  <c:v>132781.118084878</c:v>
                </c:pt>
                <c:pt idx="676">
                  <c:v>131954.584856918</c:v>
                </c:pt>
                <c:pt idx="677">
                  <c:v>131121.623202301</c:v>
                </c:pt>
                <c:pt idx="678">
                  <c:v>130287.539139565</c:v>
                </c:pt>
                <c:pt idx="679">
                  <c:v>129418.576747022</c:v>
                </c:pt>
                <c:pt idx="680">
                  <c:v>128537.919910672</c:v>
                </c:pt>
                <c:pt idx="681">
                  <c:v>127655.629248372</c:v>
                </c:pt>
                <c:pt idx="682">
                  <c:v>126769.708173437</c:v>
                </c:pt>
                <c:pt idx="683">
                  <c:v>125874.769267318</c:v>
                </c:pt>
                <c:pt idx="684">
                  <c:v>124970.896975708</c:v>
                </c:pt>
                <c:pt idx="685">
                  <c:v>124025.529512975</c:v>
                </c:pt>
                <c:pt idx="686">
                  <c:v>123069.807627654</c:v>
                </c:pt>
                <c:pt idx="687">
                  <c:v>122103.317274421</c:v>
                </c:pt>
                <c:pt idx="688">
                  <c:v>121128.364029492</c:v>
                </c:pt>
                <c:pt idx="689">
                  <c:v>120149.791952616</c:v>
                </c:pt>
                <c:pt idx="690">
                  <c:v>119163.060573168</c:v>
                </c:pt>
                <c:pt idx="691">
                  <c:v>118170.361253241</c:v>
                </c:pt>
                <c:pt idx="692">
                  <c:v>117175.916647213</c:v>
                </c:pt>
                <c:pt idx="693">
                  <c:v>116174.4611012</c:v>
                </c:pt>
                <c:pt idx="694">
                  <c:v>115164.99269954</c:v>
                </c:pt>
                <c:pt idx="695">
                  <c:v>114138.001510304</c:v>
                </c:pt>
                <c:pt idx="696">
                  <c:v>113075.31582319</c:v>
                </c:pt>
                <c:pt idx="697">
                  <c:v>112005.398905642</c:v>
                </c:pt>
                <c:pt idx="698">
                  <c:v>110927.846875428</c:v>
                </c:pt>
                <c:pt idx="699">
                  <c:v>109839.924105262</c:v>
                </c:pt>
                <c:pt idx="700">
                  <c:v>108747.043458243</c:v>
                </c:pt>
                <c:pt idx="701">
                  <c:v>107626.327514113</c:v>
                </c:pt>
                <c:pt idx="702">
                  <c:v>106500.737009771</c:v>
                </c:pt>
                <c:pt idx="703">
                  <c:v>105373.342562251</c:v>
                </c:pt>
                <c:pt idx="704">
                  <c:v>104237.448747145</c:v>
                </c:pt>
                <c:pt idx="705">
                  <c:v>103095.277019305</c:v>
                </c:pt>
                <c:pt idx="706">
                  <c:v>101951.53064</c:v>
                </c:pt>
                <c:pt idx="707">
                  <c:v>100805.594124726</c:v>
                </c:pt>
                <c:pt idx="708">
                  <c:v>99599.0409589423</c:v>
                </c:pt>
                <c:pt idx="709">
                  <c:v>98363.4588854078</c:v>
                </c:pt>
                <c:pt idx="710">
                  <c:v>97123.4489828248</c:v>
                </c:pt>
                <c:pt idx="711">
                  <c:v>95839.5549272373</c:v>
                </c:pt>
                <c:pt idx="712">
                  <c:v>94548.0580145567</c:v>
                </c:pt>
                <c:pt idx="713">
                  <c:v>93247.9379945512</c:v>
                </c:pt>
                <c:pt idx="714">
                  <c:v>91943.3461637742</c:v>
                </c:pt>
                <c:pt idx="715">
                  <c:v>90625.823704685</c:v>
                </c:pt>
                <c:pt idx="716">
                  <c:v>89302.4066975163</c:v>
                </c:pt>
                <c:pt idx="717">
                  <c:v>87960.8696911212</c:v>
                </c:pt>
                <c:pt idx="718">
                  <c:v>86600.0031867227</c:v>
                </c:pt>
                <c:pt idx="719">
                  <c:v>85192.8967942814</c:v>
                </c:pt>
                <c:pt idx="720">
                  <c:v>83782.1431240191</c:v>
                </c:pt>
                <c:pt idx="721">
                  <c:v>82304.8489077868</c:v>
                </c:pt>
                <c:pt idx="722">
                  <c:v>80811.6278362303</c:v>
                </c:pt>
                <c:pt idx="723">
                  <c:v>79304.7773717579</c:v>
                </c:pt>
                <c:pt idx="724">
                  <c:v>77790.8952596887</c:v>
                </c:pt>
                <c:pt idx="725">
                  <c:v>76275.5811617113</c:v>
                </c:pt>
                <c:pt idx="726">
                  <c:v>74733.1769076655</c:v>
                </c:pt>
                <c:pt idx="727">
                  <c:v>73149.8439263797</c:v>
                </c:pt>
                <c:pt idx="728">
                  <c:v>71543.7485999676</c:v>
                </c:pt>
                <c:pt idx="729">
                  <c:v>69857.5014458517</c:v>
                </c:pt>
                <c:pt idx="730">
                  <c:v>68162.4064981952</c:v>
                </c:pt>
                <c:pt idx="731">
                  <c:v>66434.7416446579</c:v>
                </c:pt>
                <c:pt idx="732">
                  <c:v>64679.3781492053</c:v>
                </c:pt>
                <c:pt idx="733">
                  <c:v>62901.1053094099</c:v>
                </c:pt>
                <c:pt idx="734">
                  <c:v>61102.9086448847</c:v>
                </c:pt>
                <c:pt idx="735">
                  <c:v>59229.8400790996</c:v>
                </c:pt>
                <c:pt idx="736">
                  <c:v>57003.9302423208</c:v>
                </c:pt>
                <c:pt idx="737">
                  <c:v>54571.4420160362</c:v>
                </c:pt>
                <c:pt idx="738">
                  <c:v>51621.3024106332</c:v>
                </c:pt>
                <c:pt idx="739">
                  <c:v>51621.3024106332</c:v>
                </c:pt>
              </c:numCache>
            </c:numRef>
          </c:yVal>
          <c:smooth val="1"/>
        </c:ser>
        <c:axId val="70261077"/>
        <c:axId val="16016378"/>
      </c:scatterChart>
      <c:valAx>
        <c:axId val="70261077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16016378"/>
        <c:crosses val="autoZero"/>
        <c:crossBetween val="midCat"/>
      </c:valAx>
      <c:valAx>
        <c:axId val="1601637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70261077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Sum vs.  Precinct Quantile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Formula'!$AL$1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'Real Time Formula'!$AK$2:$AK$947</c:f>
              <c:numCache>
                <c:formatCode>General</c:formatCode>
                <c:ptCount val="946"/>
                <c:pt idx="0">
                  <c:v>0.00135135135135135</c:v>
                </c:pt>
                <c:pt idx="1">
                  <c:v>0.0027027027027027</c:v>
                </c:pt>
                <c:pt idx="2">
                  <c:v>0.00405405405405405</c:v>
                </c:pt>
                <c:pt idx="3">
                  <c:v>0.00540540540540541</c:v>
                </c:pt>
                <c:pt idx="4">
                  <c:v>0.00675675675675676</c:v>
                </c:pt>
                <c:pt idx="5">
                  <c:v>0.00810810810810811</c:v>
                </c:pt>
                <c:pt idx="6">
                  <c:v>0.00945945945945946</c:v>
                </c:pt>
                <c:pt idx="7">
                  <c:v>0.0108108108108108</c:v>
                </c:pt>
                <c:pt idx="8">
                  <c:v>0.0121621621621622</c:v>
                </c:pt>
                <c:pt idx="9">
                  <c:v>0.0135135135135135</c:v>
                </c:pt>
                <c:pt idx="10">
                  <c:v>0.0148648648648649</c:v>
                </c:pt>
                <c:pt idx="11">
                  <c:v>0.0162162162162162</c:v>
                </c:pt>
                <c:pt idx="12">
                  <c:v>0.0175675675675676</c:v>
                </c:pt>
                <c:pt idx="13">
                  <c:v>0.0189189189189189</c:v>
                </c:pt>
                <c:pt idx="14">
                  <c:v>0.0202702702702703</c:v>
                </c:pt>
                <c:pt idx="15">
                  <c:v>0.0216216216216216</c:v>
                </c:pt>
                <c:pt idx="16">
                  <c:v>0.022972972972973</c:v>
                </c:pt>
                <c:pt idx="17">
                  <c:v>0.0243243243243243</c:v>
                </c:pt>
                <c:pt idx="18">
                  <c:v>0.0256756756756757</c:v>
                </c:pt>
                <c:pt idx="19">
                  <c:v>0.027027027027027</c:v>
                </c:pt>
                <c:pt idx="20">
                  <c:v>0.0283783783783784</c:v>
                </c:pt>
                <c:pt idx="21">
                  <c:v>0.0297297297297297</c:v>
                </c:pt>
                <c:pt idx="22">
                  <c:v>0.0310810810810811</c:v>
                </c:pt>
                <c:pt idx="23">
                  <c:v>0.0324324324324324</c:v>
                </c:pt>
                <c:pt idx="24">
                  <c:v>0.0337837837837838</c:v>
                </c:pt>
                <c:pt idx="25">
                  <c:v>0.0351351351351351</c:v>
                </c:pt>
                <c:pt idx="26">
                  <c:v>0.0364864864864865</c:v>
                </c:pt>
                <c:pt idx="27">
                  <c:v>0.0378378378378378</c:v>
                </c:pt>
                <c:pt idx="28">
                  <c:v>0.0391891891891892</c:v>
                </c:pt>
                <c:pt idx="29">
                  <c:v>0.0405405405405405</c:v>
                </c:pt>
                <c:pt idx="30">
                  <c:v>0.0418918918918919</c:v>
                </c:pt>
                <c:pt idx="31">
                  <c:v>0.0432432432432432</c:v>
                </c:pt>
                <c:pt idx="32">
                  <c:v>0.0445945945945946</c:v>
                </c:pt>
                <c:pt idx="33">
                  <c:v>0.045945945945946</c:v>
                </c:pt>
                <c:pt idx="34">
                  <c:v>0.0472972972972973</c:v>
                </c:pt>
                <c:pt idx="35">
                  <c:v>0.0486486486486487</c:v>
                </c:pt>
                <c:pt idx="36">
                  <c:v>0.05</c:v>
                </c:pt>
                <c:pt idx="37">
                  <c:v>0.0513513513513514</c:v>
                </c:pt>
                <c:pt idx="38">
                  <c:v>0.0527027027027027</c:v>
                </c:pt>
                <c:pt idx="39">
                  <c:v>0.0540540540540541</c:v>
                </c:pt>
                <c:pt idx="40">
                  <c:v>0.0554054054054054</c:v>
                </c:pt>
                <c:pt idx="41">
                  <c:v>0.0567567567567568</c:v>
                </c:pt>
                <c:pt idx="42">
                  <c:v>0.0581081081081081</c:v>
                </c:pt>
                <c:pt idx="43">
                  <c:v>0.0594594594594595</c:v>
                </c:pt>
                <c:pt idx="44">
                  <c:v>0.0608108108108108</c:v>
                </c:pt>
                <c:pt idx="45">
                  <c:v>0.0621621621621622</c:v>
                </c:pt>
                <c:pt idx="46">
                  <c:v>0.0635135135135135</c:v>
                </c:pt>
                <c:pt idx="47">
                  <c:v>0.0648648648648649</c:v>
                </c:pt>
                <c:pt idx="48">
                  <c:v>0.0662162162162162</c:v>
                </c:pt>
                <c:pt idx="49">
                  <c:v>0.0675675675675676</c:v>
                </c:pt>
                <c:pt idx="50">
                  <c:v>0.0689189189189189</c:v>
                </c:pt>
                <c:pt idx="51">
                  <c:v>0.0702702702702703</c:v>
                </c:pt>
                <c:pt idx="52">
                  <c:v>0.0716216216216216</c:v>
                </c:pt>
                <c:pt idx="53">
                  <c:v>0.072972972972973</c:v>
                </c:pt>
                <c:pt idx="54">
                  <c:v>0.0743243243243243</c:v>
                </c:pt>
                <c:pt idx="55">
                  <c:v>0.0756756756756757</c:v>
                </c:pt>
                <c:pt idx="56">
                  <c:v>0.077027027027027</c:v>
                </c:pt>
                <c:pt idx="57">
                  <c:v>0.0783783783783784</c:v>
                </c:pt>
                <c:pt idx="58">
                  <c:v>0.0797297297297297</c:v>
                </c:pt>
                <c:pt idx="59">
                  <c:v>0.0810810810810811</c:v>
                </c:pt>
                <c:pt idx="60">
                  <c:v>0.0824324324324324</c:v>
                </c:pt>
                <c:pt idx="61">
                  <c:v>0.0837837837837838</c:v>
                </c:pt>
                <c:pt idx="62">
                  <c:v>0.0851351351351351</c:v>
                </c:pt>
                <c:pt idx="63">
                  <c:v>0.0864864864864865</c:v>
                </c:pt>
                <c:pt idx="64">
                  <c:v>0.0878378378378378</c:v>
                </c:pt>
                <c:pt idx="65">
                  <c:v>0.0891891891891892</c:v>
                </c:pt>
                <c:pt idx="66">
                  <c:v>0.0905405405405405</c:v>
                </c:pt>
                <c:pt idx="67">
                  <c:v>0.0918918918918919</c:v>
                </c:pt>
                <c:pt idx="68">
                  <c:v>0.0932432432432432</c:v>
                </c:pt>
                <c:pt idx="69">
                  <c:v>0.0945945945945946</c:v>
                </c:pt>
                <c:pt idx="70">
                  <c:v>0.095945945945946</c:v>
                </c:pt>
                <c:pt idx="71">
                  <c:v>0.0972972972972973</c:v>
                </c:pt>
                <c:pt idx="72">
                  <c:v>0.0986486486486487</c:v>
                </c:pt>
                <c:pt idx="73">
                  <c:v>0.1</c:v>
                </c:pt>
                <c:pt idx="74">
                  <c:v>0.101351351351351</c:v>
                </c:pt>
                <c:pt idx="75">
                  <c:v>0.102702702702703</c:v>
                </c:pt>
                <c:pt idx="76">
                  <c:v>0.104054054054054</c:v>
                </c:pt>
                <c:pt idx="77">
                  <c:v>0.105405405405405</c:v>
                </c:pt>
                <c:pt idx="78">
                  <c:v>0.106756756756757</c:v>
                </c:pt>
                <c:pt idx="79">
                  <c:v>0.108108108108108</c:v>
                </c:pt>
                <c:pt idx="80">
                  <c:v>0.109459459459459</c:v>
                </c:pt>
                <c:pt idx="81">
                  <c:v>0.110810810810811</c:v>
                </c:pt>
                <c:pt idx="82">
                  <c:v>0.112162162162162</c:v>
                </c:pt>
                <c:pt idx="83">
                  <c:v>0.113513513513514</c:v>
                </c:pt>
                <c:pt idx="84">
                  <c:v>0.114864864864865</c:v>
                </c:pt>
                <c:pt idx="85">
                  <c:v>0.116216216216216</c:v>
                </c:pt>
                <c:pt idx="86">
                  <c:v>0.117567567567568</c:v>
                </c:pt>
                <c:pt idx="87">
                  <c:v>0.118918918918919</c:v>
                </c:pt>
                <c:pt idx="88">
                  <c:v>0.12027027027027</c:v>
                </c:pt>
                <c:pt idx="89">
                  <c:v>0.121621621621622</c:v>
                </c:pt>
                <c:pt idx="90">
                  <c:v>0.122972972972973</c:v>
                </c:pt>
                <c:pt idx="91">
                  <c:v>0.124324324324324</c:v>
                </c:pt>
                <c:pt idx="92">
                  <c:v>0.125675675675676</c:v>
                </c:pt>
                <c:pt idx="93">
                  <c:v>0.127027027027027</c:v>
                </c:pt>
                <c:pt idx="94">
                  <c:v>0.128378378378378</c:v>
                </c:pt>
                <c:pt idx="95">
                  <c:v>0.12972972972973</c:v>
                </c:pt>
                <c:pt idx="96">
                  <c:v>0.131081081081081</c:v>
                </c:pt>
                <c:pt idx="97">
                  <c:v>0.132432432432432</c:v>
                </c:pt>
                <c:pt idx="98">
                  <c:v>0.133783783783784</c:v>
                </c:pt>
                <c:pt idx="99">
                  <c:v>0.135135135135135</c:v>
                </c:pt>
                <c:pt idx="100">
                  <c:v>0.136486486486486</c:v>
                </c:pt>
                <c:pt idx="101">
                  <c:v>0.137837837837838</c:v>
                </c:pt>
                <c:pt idx="102">
                  <c:v>0.139189189189189</c:v>
                </c:pt>
                <c:pt idx="103">
                  <c:v>0.140540540540541</c:v>
                </c:pt>
                <c:pt idx="104">
                  <c:v>0.141891891891892</c:v>
                </c:pt>
                <c:pt idx="105">
                  <c:v>0.143243243243243</c:v>
                </c:pt>
                <c:pt idx="106">
                  <c:v>0.144594594594595</c:v>
                </c:pt>
                <c:pt idx="107">
                  <c:v>0.145945945945946</c:v>
                </c:pt>
                <c:pt idx="108">
                  <c:v>0.147297297297297</c:v>
                </c:pt>
                <c:pt idx="109">
                  <c:v>0.148648648648649</c:v>
                </c:pt>
                <c:pt idx="110">
                  <c:v>0.15</c:v>
                </c:pt>
                <c:pt idx="111">
                  <c:v>0.151351351351351</c:v>
                </c:pt>
                <c:pt idx="112">
                  <c:v>0.152702702702703</c:v>
                </c:pt>
                <c:pt idx="113">
                  <c:v>0.154054054054054</c:v>
                </c:pt>
                <c:pt idx="114">
                  <c:v>0.155405405405405</c:v>
                </c:pt>
                <c:pt idx="115">
                  <c:v>0.156756756756757</c:v>
                </c:pt>
                <c:pt idx="116">
                  <c:v>0.158108108108108</c:v>
                </c:pt>
                <c:pt idx="117">
                  <c:v>0.159459459459459</c:v>
                </c:pt>
                <c:pt idx="118">
                  <c:v>0.160810810810811</c:v>
                </c:pt>
                <c:pt idx="119">
                  <c:v>0.162162162162162</c:v>
                </c:pt>
                <c:pt idx="120">
                  <c:v>0.163513513513514</c:v>
                </c:pt>
                <c:pt idx="121">
                  <c:v>0.164864864864865</c:v>
                </c:pt>
                <c:pt idx="122">
                  <c:v>0.166216216216216</c:v>
                </c:pt>
                <c:pt idx="123">
                  <c:v>0.167567567567568</c:v>
                </c:pt>
                <c:pt idx="124">
                  <c:v>0.168918918918919</c:v>
                </c:pt>
                <c:pt idx="125">
                  <c:v>0.17027027027027</c:v>
                </c:pt>
                <c:pt idx="126">
                  <c:v>0.171621621621622</c:v>
                </c:pt>
                <c:pt idx="127">
                  <c:v>0.172972972972973</c:v>
                </c:pt>
                <c:pt idx="128">
                  <c:v>0.174324324324324</c:v>
                </c:pt>
                <c:pt idx="129">
                  <c:v>0.175675675675676</c:v>
                </c:pt>
                <c:pt idx="130">
                  <c:v>0.177027027027027</c:v>
                </c:pt>
                <c:pt idx="131">
                  <c:v>0.178378378378378</c:v>
                </c:pt>
                <c:pt idx="132">
                  <c:v>0.17972972972973</c:v>
                </c:pt>
                <c:pt idx="133">
                  <c:v>0.181081081081081</c:v>
                </c:pt>
                <c:pt idx="134">
                  <c:v>0.182432432432432</c:v>
                </c:pt>
                <c:pt idx="135">
                  <c:v>0.183783783783784</c:v>
                </c:pt>
                <c:pt idx="136">
                  <c:v>0.185135135135135</c:v>
                </c:pt>
                <c:pt idx="137">
                  <c:v>0.186486486486487</c:v>
                </c:pt>
                <c:pt idx="138">
                  <c:v>0.187837837837838</c:v>
                </c:pt>
                <c:pt idx="139">
                  <c:v>0.189189189189189</c:v>
                </c:pt>
                <c:pt idx="140">
                  <c:v>0.190540540540541</c:v>
                </c:pt>
                <c:pt idx="141">
                  <c:v>0.191891891891892</c:v>
                </c:pt>
                <c:pt idx="142">
                  <c:v>0.193243243243243</c:v>
                </c:pt>
                <c:pt idx="143">
                  <c:v>0.194594594594595</c:v>
                </c:pt>
                <c:pt idx="144">
                  <c:v>0.195945945945946</c:v>
                </c:pt>
                <c:pt idx="145">
                  <c:v>0.197297297297297</c:v>
                </c:pt>
                <c:pt idx="146">
                  <c:v>0.198648648648649</c:v>
                </c:pt>
                <c:pt idx="147">
                  <c:v>0.2</c:v>
                </c:pt>
                <c:pt idx="148">
                  <c:v>0.201351351351351</c:v>
                </c:pt>
                <c:pt idx="149">
                  <c:v>0.202702702702703</c:v>
                </c:pt>
                <c:pt idx="150">
                  <c:v>0.204054054054054</c:v>
                </c:pt>
                <c:pt idx="151">
                  <c:v>0.205405405405405</c:v>
                </c:pt>
                <c:pt idx="152">
                  <c:v>0.206756756756757</c:v>
                </c:pt>
                <c:pt idx="153">
                  <c:v>0.208108108108108</c:v>
                </c:pt>
                <c:pt idx="154">
                  <c:v>0.209459459459459</c:v>
                </c:pt>
                <c:pt idx="155">
                  <c:v>0.210810810810811</c:v>
                </c:pt>
                <c:pt idx="156">
                  <c:v>0.212162162162162</c:v>
                </c:pt>
                <c:pt idx="157">
                  <c:v>0.213513513513513</c:v>
                </c:pt>
                <c:pt idx="158">
                  <c:v>0.214864864864865</c:v>
                </c:pt>
                <c:pt idx="159">
                  <c:v>0.216216216216216</c:v>
                </c:pt>
                <c:pt idx="160">
                  <c:v>0.217567567567568</c:v>
                </c:pt>
                <c:pt idx="161">
                  <c:v>0.218918918918919</c:v>
                </c:pt>
                <c:pt idx="162">
                  <c:v>0.22027027027027</c:v>
                </c:pt>
                <c:pt idx="163">
                  <c:v>0.221621621621622</c:v>
                </c:pt>
                <c:pt idx="164">
                  <c:v>0.222972972972973</c:v>
                </c:pt>
                <c:pt idx="165">
                  <c:v>0.224324324324324</c:v>
                </c:pt>
                <c:pt idx="166">
                  <c:v>0.225675675675676</c:v>
                </c:pt>
                <c:pt idx="167">
                  <c:v>0.227027027027027</c:v>
                </c:pt>
                <c:pt idx="168">
                  <c:v>0.228378378378378</c:v>
                </c:pt>
                <c:pt idx="169">
                  <c:v>0.22972972972973</c:v>
                </c:pt>
                <c:pt idx="170">
                  <c:v>0.231081081081081</c:v>
                </c:pt>
                <c:pt idx="171">
                  <c:v>0.232432432432432</c:v>
                </c:pt>
                <c:pt idx="172">
                  <c:v>0.233783783783784</c:v>
                </c:pt>
                <c:pt idx="173">
                  <c:v>0.235135135135135</c:v>
                </c:pt>
                <c:pt idx="174">
                  <c:v>0.236486486486486</c:v>
                </c:pt>
                <c:pt idx="175">
                  <c:v>0.237837837837838</c:v>
                </c:pt>
                <c:pt idx="176">
                  <c:v>0.239189189189189</c:v>
                </c:pt>
                <c:pt idx="177">
                  <c:v>0.240540540540541</c:v>
                </c:pt>
                <c:pt idx="178">
                  <c:v>0.241891891891892</c:v>
                </c:pt>
                <c:pt idx="179">
                  <c:v>0.243243243243243</c:v>
                </c:pt>
                <c:pt idx="180">
                  <c:v>0.244594594594595</c:v>
                </c:pt>
                <c:pt idx="181">
                  <c:v>0.245945945945946</c:v>
                </c:pt>
                <c:pt idx="182">
                  <c:v>0.247297297297297</c:v>
                </c:pt>
                <c:pt idx="183">
                  <c:v>0.248648648648649</c:v>
                </c:pt>
                <c:pt idx="184">
                  <c:v>0.25</c:v>
                </c:pt>
                <c:pt idx="185">
                  <c:v>0.251351351351351</c:v>
                </c:pt>
                <c:pt idx="186">
                  <c:v>0.252702702702703</c:v>
                </c:pt>
                <c:pt idx="187">
                  <c:v>0.254054054054054</c:v>
                </c:pt>
                <c:pt idx="188">
                  <c:v>0.255405405405405</c:v>
                </c:pt>
                <c:pt idx="189">
                  <c:v>0.256756756756757</c:v>
                </c:pt>
                <c:pt idx="190">
                  <c:v>0.258108108108108</c:v>
                </c:pt>
                <c:pt idx="191">
                  <c:v>0.259459459459459</c:v>
                </c:pt>
                <c:pt idx="192">
                  <c:v>0.260810810810811</c:v>
                </c:pt>
                <c:pt idx="193">
                  <c:v>0.262162162162162</c:v>
                </c:pt>
                <c:pt idx="194">
                  <c:v>0.263513513513513</c:v>
                </c:pt>
                <c:pt idx="195">
                  <c:v>0.264864864864865</c:v>
                </c:pt>
                <c:pt idx="196">
                  <c:v>0.266216216216216</c:v>
                </c:pt>
                <c:pt idx="197">
                  <c:v>0.267567567567568</c:v>
                </c:pt>
                <c:pt idx="198">
                  <c:v>0.268918918918919</c:v>
                </c:pt>
                <c:pt idx="199">
                  <c:v>0.27027027027027</c:v>
                </c:pt>
                <c:pt idx="200">
                  <c:v>0.271621621621622</c:v>
                </c:pt>
                <c:pt idx="201">
                  <c:v>0.272972972972973</c:v>
                </c:pt>
                <c:pt idx="202">
                  <c:v>0.274324324324324</c:v>
                </c:pt>
                <c:pt idx="203">
                  <c:v>0.275675675675676</c:v>
                </c:pt>
                <c:pt idx="204">
                  <c:v>0.277027027027027</c:v>
                </c:pt>
                <c:pt idx="205">
                  <c:v>0.278378378378378</c:v>
                </c:pt>
                <c:pt idx="206">
                  <c:v>0.27972972972973</c:v>
                </c:pt>
                <c:pt idx="207">
                  <c:v>0.281081081081081</c:v>
                </c:pt>
                <c:pt idx="208">
                  <c:v>0.282432432432432</c:v>
                </c:pt>
                <c:pt idx="209">
                  <c:v>0.283783783783784</c:v>
                </c:pt>
                <c:pt idx="210">
                  <c:v>0.285135135135135</c:v>
                </c:pt>
                <c:pt idx="211">
                  <c:v>0.286486486486486</c:v>
                </c:pt>
                <c:pt idx="212">
                  <c:v>0.287837837837838</c:v>
                </c:pt>
                <c:pt idx="213">
                  <c:v>0.289189189189189</c:v>
                </c:pt>
                <c:pt idx="214">
                  <c:v>0.29054054054054</c:v>
                </c:pt>
                <c:pt idx="215">
                  <c:v>0.291891891891892</c:v>
                </c:pt>
                <c:pt idx="216">
                  <c:v>0.293243243243243</c:v>
                </c:pt>
                <c:pt idx="217">
                  <c:v>0.294594594594595</c:v>
                </c:pt>
                <c:pt idx="218">
                  <c:v>0.295945945945946</c:v>
                </c:pt>
                <c:pt idx="219">
                  <c:v>0.297297297297297</c:v>
                </c:pt>
                <c:pt idx="220">
                  <c:v>0.298648648648649</c:v>
                </c:pt>
                <c:pt idx="221">
                  <c:v>0.3</c:v>
                </c:pt>
                <c:pt idx="222">
                  <c:v>0.301351351351351</c:v>
                </c:pt>
                <c:pt idx="223">
                  <c:v>0.302702702702703</c:v>
                </c:pt>
                <c:pt idx="224">
                  <c:v>0.304054054054054</c:v>
                </c:pt>
                <c:pt idx="225">
                  <c:v>0.305405405405405</c:v>
                </c:pt>
                <c:pt idx="226">
                  <c:v>0.306756756756757</c:v>
                </c:pt>
                <c:pt idx="227">
                  <c:v>0.308108108108108</c:v>
                </c:pt>
                <c:pt idx="228">
                  <c:v>0.309459459459459</c:v>
                </c:pt>
                <c:pt idx="229">
                  <c:v>0.310810810810811</c:v>
                </c:pt>
                <c:pt idx="230">
                  <c:v>0.312162162162162</c:v>
                </c:pt>
                <c:pt idx="231">
                  <c:v>0.313513513513513</c:v>
                </c:pt>
                <c:pt idx="232">
                  <c:v>0.314864864864865</c:v>
                </c:pt>
                <c:pt idx="233">
                  <c:v>0.316216216216216</c:v>
                </c:pt>
                <c:pt idx="234">
                  <c:v>0.317567567567568</c:v>
                </c:pt>
                <c:pt idx="235">
                  <c:v>0.318918918918919</c:v>
                </c:pt>
                <c:pt idx="236">
                  <c:v>0.32027027027027</c:v>
                </c:pt>
                <c:pt idx="237">
                  <c:v>0.321621621621622</c:v>
                </c:pt>
                <c:pt idx="238">
                  <c:v>0.322972972972973</c:v>
                </c:pt>
                <c:pt idx="239">
                  <c:v>0.324324324324324</c:v>
                </c:pt>
                <c:pt idx="240">
                  <c:v>0.325675675675676</c:v>
                </c:pt>
                <c:pt idx="241">
                  <c:v>0.327027027027027</c:v>
                </c:pt>
                <c:pt idx="242">
                  <c:v>0.328378378378378</c:v>
                </c:pt>
                <c:pt idx="243">
                  <c:v>0.32972972972973</c:v>
                </c:pt>
                <c:pt idx="244">
                  <c:v>0.331081081081081</c:v>
                </c:pt>
                <c:pt idx="245">
                  <c:v>0.332432432432432</c:v>
                </c:pt>
                <c:pt idx="246">
                  <c:v>0.333783783783784</c:v>
                </c:pt>
                <c:pt idx="247">
                  <c:v>0.335135135135135</c:v>
                </c:pt>
                <c:pt idx="248">
                  <c:v>0.336486486486486</c:v>
                </c:pt>
                <c:pt idx="249">
                  <c:v>0.337837837837838</c:v>
                </c:pt>
                <c:pt idx="250">
                  <c:v>0.339189189189189</c:v>
                </c:pt>
                <c:pt idx="251">
                  <c:v>0.340540540540541</c:v>
                </c:pt>
                <c:pt idx="252">
                  <c:v>0.341891891891892</c:v>
                </c:pt>
                <c:pt idx="253">
                  <c:v>0.343243243243243</c:v>
                </c:pt>
                <c:pt idx="254">
                  <c:v>0.344594594594595</c:v>
                </c:pt>
                <c:pt idx="255">
                  <c:v>0.345945945945946</c:v>
                </c:pt>
                <c:pt idx="256">
                  <c:v>0.347297297297297</c:v>
                </c:pt>
                <c:pt idx="257">
                  <c:v>0.348648648648649</c:v>
                </c:pt>
                <c:pt idx="258">
                  <c:v>0.35</c:v>
                </c:pt>
                <c:pt idx="259">
                  <c:v>0.351351351351351</c:v>
                </c:pt>
                <c:pt idx="260">
                  <c:v>0.352702702702703</c:v>
                </c:pt>
                <c:pt idx="261">
                  <c:v>0.354054054054054</c:v>
                </c:pt>
                <c:pt idx="262">
                  <c:v>0.355405405405405</c:v>
                </c:pt>
                <c:pt idx="263">
                  <c:v>0.356756756756757</c:v>
                </c:pt>
                <c:pt idx="264">
                  <c:v>0.358108108108108</c:v>
                </c:pt>
                <c:pt idx="265">
                  <c:v>0.359459459459459</c:v>
                </c:pt>
                <c:pt idx="266">
                  <c:v>0.360810810810811</c:v>
                </c:pt>
                <c:pt idx="267">
                  <c:v>0.362162162162162</c:v>
                </c:pt>
                <c:pt idx="268">
                  <c:v>0.363513513513513</c:v>
                </c:pt>
                <c:pt idx="269">
                  <c:v>0.364864864864865</c:v>
                </c:pt>
                <c:pt idx="270">
                  <c:v>0.366216216216216</c:v>
                </c:pt>
                <c:pt idx="271">
                  <c:v>0.367567567567568</c:v>
                </c:pt>
                <c:pt idx="272">
                  <c:v>0.368918918918919</c:v>
                </c:pt>
                <c:pt idx="273">
                  <c:v>0.37027027027027</c:v>
                </c:pt>
                <c:pt idx="274">
                  <c:v>0.371621621621622</c:v>
                </c:pt>
                <c:pt idx="275">
                  <c:v>0.372972972972973</c:v>
                </c:pt>
                <c:pt idx="276">
                  <c:v>0.374324324324324</c:v>
                </c:pt>
                <c:pt idx="277">
                  <c:v>0.375675675675676</c:v>
                </c:pt>
                <c:pt idx="278">
                  <c:v>0.377027027027027</c:v>
                </c:pt>
                <c:pt idx="279">
                  <c:v>0.378378378378378</c:v>
                </c:pt>
                <c:pt idx="280">
                  <c:v>0.37972972972973</c:v>
                </c:pt>
                <c:pt idx="281">
                  <c:v>0.381081081081081</c:v>
                </c:pt>
                <c:pt idx="282">
                  <c:v>0.382432432432432</c:v>
                </c:pt>
                <c:pt idx="283">
                  <c:v>0.383783783783784</c:v>
                </c:pt>
                <c:pt idx="284">
                  <c:v>0.385135135135135</c:v>
                </c:pt>
                <c:pt idx="285">
                  <c:v>0.386486486486486</c:v>
                </c:pt>
                <c:pt idx="286">
                  <c:v>0.387837837837838</c:v>
                </c:pt>
                <c:pt idx="287">
                  <c:v>0.389189189189189</c:v>
                </c:pt>
                <c:pt idx="288">
                  <c:v>0.390540540540541</c:v>
                </c:pt>
                <c:pt idx="289">
                  <c:v>0.391891891891892</c:v>
                </c:pt>
                <c:pt idx="290">
                  <c:v>0.393243243243243</c:v>
                </c:pt>
                <c:pt idx="291">
                  <c:v>0.394594594594595</c:v>
                </c:pt>
                <c:pt idx="292">
                  <c:v>0.395945945945946</c:v>
                </c:pt>
                <c:pt idx="293">
                  <c:v>0.397297297297297</c:v>
                </c:pt>
                <c:pt idx="294">
                  <c:v>0.398648648648649</c:v>
                </c:pt>
                <c:pt idx="295">
                  <c:v>0.4</c:v>
                </c:pt>
                <c:pt idx="296">
                  <c:v>0.401351351351351</c:v>
                </c:pt>
                <c:pt idx="297">
                  <c:v>0.402702702702703</c:v>
                </c:pt>
                <c:pt idx="298">
                  <c:v>0.404054054054054</c:v>
                </c:pt>
                <c:pt idx="299">
                  <c:v>0.405405405405405</c:v>
                </c:pt>
                <c:pt idx="300">
                  <c:v>0.406756756756757</c:v>
                </c:pt>
                <c:pt idx="301">
                  <c:v>0.408108108108108</c:v>
                </c:pt>
                <c:pt idx="302">
                  <c:v>0.409459459459459</c:v>
                </c:pt>
                <c:pt idx="303">
                  <c:v>0.410810810810811</c:v>
                </c:pt>
                <c:pt idx="304">
                  <c:v>0.412162162162162</c:v>
                </c:pt>
                <c:pt idx="305">
                  <c:v>0.413513513513514</c:v>
                </c:pt>
                <c:pt idx="306">
                  <c:v>0.414864864864865</c:v>
                </c:pt>
                <c:pt idx="307">
                  <c:v>0.416216216216216</c:v>
                </c:pt>
                <c:pt idx="308">
                  <c:v>0.417567567567568</c:v>
                </c:pt>
                <c:pt idx="309">
                  <c:v>0.418918918918919</c:v>
                </c:pt>
                <c:pt idx="310">
                  <c:v>0.42027027027027</c:v>
                </c:pt>
                <c:pt idx="311">
                  <c:v>0.421621621621622</c:v>
                </c:pt>
                <c:pt idx="312">
                  <c:v>0.422972972972973</c:v>
                </c:pt>
                <c:pt idx="313">
                  <c:v>0.424324324324324</c:v>
                </c:pt>
                <c:pt idx="314">
                  <c:v>0.425675675675676</c:v>
                </c:pt>
                <c:pt idx="315">
                  <c:v>0.427027027027027</c:v>
                </c:pt>
                <c:pt idx="316">
                  <c:v>0.428378378378378</c:v>
                </c:pt>
                <c:pt idx="317">
                  <c:v>0.42972972972973</c:v>
                </c:pt>
                <c:pt idx="318">
                  <c:v>0.431081081081081</c:v>
                </c:pt>
                <c:pt idx="319">
                  <c:v>0.432432432432432</c:v>
                </c:pt>
                <c:pt idx="320">
                  <c:v>0.433783783783784</c:v>
                </c:pt>
                <c:pt idx="321">
                  <c:v>0.435135135135135</c:v>
                </c:pt>
                <c:pt idx="322">
                  <c:v>0.436486486486486</c:v>
                </c:pt>
                <c:pt idx="323">
                  <c:v>0.437837837837838</c:v>
                </c:pt>
                <c:pt idx="324">
                  <c:v>0.439189189189189</c:v>
                </c:pt>
                <c:pt idx="325">
                  <c:v>0.440540540540541</c:v>
                </c:pt>
                <c:pt idx="326">
                  <c:v>0.441891891891892</c:v>
                </c:pt>
                <c:pt idx="327">
                  <c:v>0.443243243243243</c:v>
                </c:pt>
                <c:pt idx="328">
                  <c:v>0.444594594594595</c:v>
                </c:pt>
                <c:pt idx="329">
                  <c:v>0.445945945945946</c:v>
                </c:pt>
                <c:pt idx="330">
                  <c:v>0.447297297297297</c:v>
                </c:pt>
                <c:pt idx="331">
                  <c:v>0.448648648648649</c:v>
                </c:pt>
                <c:pt idx="332">
                  <c:v>0.45</c:v>
                </c:pt>
                <c:pt idx="333">
                  <c:v>0.451351351351351</c:v>
                </c:pt>
                <c:pt idx="334">
                  <c:v>0.452702702702703</c:v>
                </c:pt>
                <c:pt idx="335">
                  <c:v>0.454054054054054</c:v>
                </c:pt>
                <c:pt idx="336">
                  <c:v>0.455405405405405</c:v>
                </c:pt>
                <c:pt idx="337">
                  <c:v>0.456756756756757</c:v>
                </c:pt>
                <c:pt idx="338">
                  <c:v>0.458108108108108</c:v>
                </c:pt>
                <c:pt idx="339">
                  <c:v>0.45945945945946</c:v>
                </c:pt>
                <c:pt idx="340">
                  <c:v>0.460810810810811</c:v>
                </c:pt>
                <c:pt idx="341">
                  <c:v>0.462162162162162</c:v>
                </c:pt>
                <c:pt idx="342">
                  <c:v>0.463513513513514</c:v>
                </c:pt>
                <c:pt idx="343">
                  <c:v>0.464864864864865</c:v>
                </c:pt>
                <c:pt idx="344">
                  <c:v>0.466216216216216</c:v>
                </c:pt>
                <c:pt idx="345">
                  <c:v>0.467567567567568</c:v>
                </c:pt>
                <c:pt idx="346">
                  <c:v>0.468918918918919</c:v>
                </c:pt>
                <c:pt idx="347">
                  <c:v>0.47027027027027</c:v>
                </c:pt>
                <c:pt idx="348">
                  <c:v>0.471621621621622</c:v>
                </c:pt>
                <c:pt idx="349">
                  <c:v>0.472972972972973</c:v>
                </c:pt>
                <c:pt idx="350">
                  <c:v>0.474324324324324</c:v>
                </c:pt>
                <c:pt idx="351">
                  <c:v>0.475675675675676</c:v>
                </c:pt>
                <c:pt idx="352">
                  <c:v>0.477027027027027</c:v>
                </c:pt>
                <c:pt idx="353">
                  <c:v>0.478378378378378</c:v>
                </c:pt>
                <c:pt idx="354">
                  <c:v>0.47972972972973</c:v>
                </c:pt>
                <c:pt idx="355">
                  <c:v>0.481081081081081</c:v>
                </c:pt>
                <c:pt idx="356">
                  <c:v>0.482432432432432</c:v>
                </c:pt>
                <c:pt idx="357">
                  <c:v>0.483783783783784</c:v>
                </c:pt>
                <c:pt idx="358">
                  <c:v>0.485135135135135</c:v>
                </c:pt>
                <c:pt idx="359">
                  <c:v>0.486486486486487</c:v>
                </c:pt>
                <c:pt idx="360">
                  <c:v>0.487837837837838</c:v>
                </c:pt>
                <c:pt idx="361">
                  <c:v>0.489189189189189</c:v>
                </c:pt>
                <c:pt idx="362">
                  <c:v>0.490540540540541</c:v>
                </c:pt>
                <c:pt idx="363">
                  <c:v>0.491891891891892</c:v>
                </c:pt>
                <c:pt idx="364">
                  <c:v>0.493243243243243</c:v>
                </c:pt>
                <c:pt idx="365">
                  <c:v>0.494594594594595</c:v>
                </c:pt>
                <c:pt idx="366">
                  <c:v>0.495945945945946</c:v>
                </c:pt>
                <c:pt idx="367">
                  <c:v>0.497297297297297</c:v>
                </c:pt>
                <c:pt idx="368">
                  <c:v>0.498648648648649</c:v>
                </c:pt>
                <c:pt idx="369">
                  <c:v>0.5</c:v>
                </c:pt>
                <c:pt idx="370">
                  <c:v>0.501351351351351</c:v>
                </c:pt>
                <c:pt idx="371">
                  <c:v>0.502702702702703</c:v>
                </c:pt>
                <c:pt idx="372">
                  <c:v>0.504054054054054</c:v>
                </c:pt>
                <c:pt idx="373">
                  <c:v>0.505405405405405</c:v>
                </c:pt>
                <c:pt idx="374">
                  <c:v>0.506756756756757</c:v>
                </c:pt>
                <c:pt idx="375">
                  <c:v>0.508108108108108</c:v>
                </c:pt>
                <c:pt idx="376">
                  <c:v>0.50945945945946</c:v>
                </c:pt>
                <c:pt idx="377">
                  <c:v>0.510810810810811</c:v>
                </c:pt>
                <c:pt idx="378">
                  <c:v>0.512162162162162</c:v>
                </c:pt>
                <c:pt idx="379">
                  <c:v>0.513513513513513</c:v>
                </c:pt>
                <c:pt idx="380">
                  <c:v>0.514864864864865</c:v>
                </c:pt>
                <c:pt idx="381">
                  <c:v>0.516216216216216</c:v>
                </c:pt>
                <c:pt idx="382">
                  <c:v>0.517567567567568</c:v>
                </c:pt>
                <c:pt idx="383">
                  <c:v>0.518918918918919</c:v>
                </c:pt>
                <c:pt idx="384">
                  <c:v>0.52027027027027</c:v>
                </c:pt>
                <c:pt idx="385">
                  <c:v>0.521621621621622</c:v>
                </c:pt>
                <c:pt idx="386">
                  <c:v>0.522972972972973</c:v>
                </c:pt>
                <c:pt idx="387">
                  <c:v>0.524324324324324</c:v>
                </c:pt>
                <c:pt idx="388">
                  <c:v>0.525675675675676</c:v>
                </c:pt>
                <c:pt idx="389">
                  <c:v>0.527027027027027</c:v>
                </c:pt>
                <c:pt idx="390">
                  <c:v>0.528378378378378</c:v>
                </c:pt>
                <c:pt idx="391">
                  <c:v>0.52972972972973</c:v>
                </c:pt>
                <c:pt idx="392">
                  <c:v>0.531081081081081</c:v>
                </c:pt>
                <c:pt idx="393">
                  <c:v>0.532432432432432</c:v>
                </c:pt>
                <c:pt idx="394">
                  <c:v>0.533783783783784</c:v>
                </c:pt>
                <c:pt idx="395">
                  <c:v>0.535135135135135</c:v>
                </c:pt>
                <c:pt idx="396">
                  <c:v>0.536486486486486</c:v>
                </c:pt>
                <c:pt idx="397">
                  <c:v>0.537837837837838</c:v>
                </c:pt>
                <c:pt idx="398">
                  <c:v>0.539189189189189</c:v>
                </c:pt>
                <c:pt idx="399">
                  <c:v>0.540540540540541</c:v>
                </c:pt>
                <c:pt idx="400">
                  <c:v>0.541891891891892</c:v>
                </c:pt>
                <c:pt idx="401">
                  <c:v>0.543243243243243</c:v>
                </c:pt>
                <c:pt idx="402">
                  <c:v>0.544594594594595</c:v>
                </c:pt>
                <c:pt idx="403">
                  <c:v>0.545945945945946</c:v>
                </c:pt>
                <c:pt idx="404">
                  <c:v>0.547297297297297</c:v>
                </c:pt>
                <c:pt idx="405">
                  <c:v>0.548648648648649</c:v>
                </c:pt>
                <c:pt idx="406">
                  <c:v>0.55</c:v>
                </c:pt>
                <c:pt idx="407">
                  <c:v>0.551351351351351</c:v>
                </c:pt>
                <c:pt idx="408">
                  <c:v>0.552702702702703</c:v>
                </c:pt>
                <c:pt idx="409">
                  <c:v>0.554054054054054</c:v>
                </c:pt>
                <c:pt idx="410">
                  <c:v>0.555405405405405</c:v>
                </c:pt>
                <c:pt idx="411">
                  <c:v>0.556756756756757</c:v>
                </c:pt>
                <c:pt idx="412">
                  <c:v>0.558108108108108</c:v>
                </c:pt>
                <c:pt idx="413">
                  <c:v>0.559459459459459</c:v>
                </c:pt>
                <c:pt idx="414">
                  <c:v>0.560810810810811</c:v>
                </c:pt>
                <c:pt idx="415">
                  <c:v>0.562162162162162</c:v>
                </c:pt>
                <c:pt idx="416">
                  <c:v>0.563513513513514</c:v>
                </c:pt>
                <c:pt idx="417">
                  <c:v>0.564864864864865</c:v>
                </c:pt>
                <c:pt idx="418">
                  <c:v>0.566216216216216</c:v>
                </c:pt>
                <c:pt idx="419">
                  <c:v>0.567567567567568</c:v>
                </c:pt>
                <c:pt idx="420">
                  <c:v>0.568918918918919</c:v>
                </c:pt>
                <c:pt idx="421">
                  <c:v>0.57027027027027</c:v>
                </c:pt>
                <c:pt idx="422">
                  <c:v>0.571621621621622</c:v>
                </c:pt>
                <c:pt idx="423">
                  <c:v>0.572972972972973</c:v>
                </c:pt>
                <c:pt idx="424">
                  <c:v>0.574324324324324</c:v>
                </c:pt>
                <c:pt idx="425">
                  <c:v>0.575675675675676</c:v>
                </c:pt>
                <c:pt idx="426">
                  <c:v>0.577027027027027</c:v>
                </c:pt>
                <c:pt idx="427">
                  <c:v>0.578378378378378</c:v>
                </c:pt>
                <c:pt idx="428">
                  <c:v>0.57972972972973</c:v>
                </c:pt>
                <c:pt idx="429">
                  <c:v>0.581081081081081</c:v>
                </c:pt>
                <c:pt idx="430">
                  <c:v>0.582432432432432</c:v>
                </c:pt>
                <c:pt idx="431">
                  <c:v>0.583783783783784</c:v>
                </c:pt>
                <c:pt idx="432">
                  <c:v>0.585135135135135</c:v>
                </c:pt>
                <c:pt idx="433">
                  <c:v>0.586486486486487</c:v>
                </c:pt>
                <c:pt idx="434">
                  <c:v>0.587837837837838</c:v>
                </c:pt>
                <c:pt idx="435">
                  <c:v>0.589189189189189</c:v>
                </c:pt>
                <c:pt idx="436">
                  <c:v>0.59054054054054</c:v>
                </c:pt>
                <c:pt idx="437">
                  <c:v>0.591891891891892</c:v>
                </c:pt>
                <c:pt idx="438">
                  <c:v>0.593243243243243</c:v>
                </c:pt>
                <c:pt idx="439">
                  <c:v>0.594594594594595</c:v>
                </c:pt>
                <c:pt idx="440">
                  <c:v>0.595945945945946</c:v>
                </c:pt>
                <c:pt idx="441">
                  <c:v>0.597297297297297</c:v>
                </c:pt>
                <c:pt idx="442">
                  <c:v>0.598648648648649</c:v>
                </c:pt>
                <c:pt idx="443">
                  <c:v>0.6</c:v>
                </c:pt>
                <c:pt idx="444">
                  <c:v>0.601351351351351</c:v>
                </c:pt>
                <c:pt idx="445">
                  <c:v>0.602702702702703</c:v>
                </c:pt>
                <c:pt idx="446">
                  <c:v>0.604054054054054</c:v>
                </c:pt>
                <c:pt idx="447">
                  <c:v>0.605405405405405</c:v>
                </c:pt>
                <c:pt idx="448">
                  <c:v>0.606756756756757</c:v>
                </c:pt>
                <c:pt idx="449">
                  <c:v>0.608108108108108</c:v>
                </c:pt>
                <c:pt idx="450">
                  <c:v>0.609459459459459</c:v>
                </c:pt>
                <c:pt idx="451">
                  <c:v>0.610810810810811</c:v>
                </c:pt>
                <c:pt idx="452">
                  <c:v>0.612162162162162</c:v>
                </c:pt>
                <c:pt idx="453">
                  <c:v>0.613513513513513</c:v>
                </c:pt>
                <c:pt idx="454">
                  <c:v>0.614864864864865</c:v>
                </c:pt>
                <c:pt idx="455">
                  <c:v>0.616216216216216</c:v>
                </c:pt>
                <c:pt idx="456">
                  <c:v>0.617567567567568</c:v>
                </c:pt>
                <c:pt idx="457">
                  <c:v>0.618918918918919</c:v>
                </c:pt>
                <c:pt idx="458">
                  <c:v>0.62027027027027</c:v>
                </c:pt>
                <c:pt idx="459">
                  <c:v>0.621621621621622</c:v>
                </c:pt>
                <c:pt idx="460">
                  <c:v>0.622972972972973</c:v>
                </c:pt>
                <c:pt idx="461">
                  <c:v>0.624324324324324</c:v>
                </c:pt>
                <c:pt idx="462">
                  <c:v>0.625675675675676</c:v>
                </c:pt>
                <c:pt idx="463">
                  <c:v>0.627027027027027</c:v>
                </c:pt>
                <c:pt idx="464">
                  <c:v>0.628378378378378</c:v>
                </c:pt>
                <c:pt idx="465">
                  <c:v>0.62972972972973</c:v>
                </c:pt>
                <c:pt idx="466">
                  <c:v>0.631081081081081</c:v>
                </c:pt>
                <c:pt idx="467">
                  <c:v>0.632432432432432</c:v>
                </c:pt>
                <c:pt idx="468">
                  <c:v>0.633783783783784</c:v>
                </c:pt>
                <c:pt idx="469">
                  <c:v>0.635135135135135</c:v>
                </c:pt>
                <c:pt idx="470">
                  <c:v>0.636486486486487</c:v>
                </c:pt>
                <c:pt idx="471">
                  <c:v>0.637837837837838</c:v>
                </c:pt>
                <c:pt idx="472">
                  <c:v>0.639189189189189</c:v>
                </c:pt>
                <c:pt idx="473">
                  <c:v>0.640540540540541</c:v>
                </c:pt>
                <c:pt idx="474">
                  <c:v>0.641891891891892</c:v>
                </c:pt>
                <c:pt idx="475">
                  <c:v>0.643243243243243</c:v>
                </c:pt>
                <c:pt idx="476">
                  <c:v>0.644594594594595</c:v>
                </c:pt>
                <c:pt idx="477">
                  <c:v>0.645945945945946</c:v>
                </c:pt>
                <c:pt idx="478">
                  <c:v>0.647297297297297</c:v>
                </c:pt>
                <c:pt idx="479">
                  <c:v>0.648648648648649</c:v>
                </c:pt>
                <c:pt idx="480">
                  <c:v>0.65</c:v>
                </c:pt>
                <c:pt idx="481">
                  <c:v>0.651351351351351</c:v>
                </c:pt>
                <c:pt idx="482">
                  <c:v>0.652702702702703</c:v>
                </c:pt>
                <c:pt idx="483">
                  <c:v>0.654054054054054</c:v>
                </c:pt>
                <c:pt idx="484">
                  <c:v>0.655405405405405</c:v>
                </c:pt>
                <c:pt idx="485">
                  <c:v>0.656756756756757</c:v>
                </c:pt>
                <c:pt idx="486">
                  <c:v>0.658108108108108</c:v>
                </c:pt>
                <c:pt idx="487">
                  <c:v>0.65945945945946</c:v>
                </c:pt>
                <c:pt idx="488">
                  <c:v>0.660810810810811</c:v>
                </c:pt>
                <c:pt idx="489">
                  <c:v>0.662162162162162</c:v>
                </c:pt>
                <c:pt idx="490">
                  <c:v>0.663513513513514</c:v>
                </c:pt>
                <c:pt idx="491">
                  <c:v>0.664864864864865</c:v>
                </c:pt>
                <c:pt idx="492">
                  <c:v>0.666216216216216</c:v>
                </c:pt>
                <c:pt idx="493">
                  <c:v>0.667567567567567</c:v>
                </c:pt>
                <c:pt idx="494">
                  <c:v>0.668918918918919</c:v>
                </c:pt>
                <c:pt idx="495">
                  <c:v>0.67027027027027</c:v>
                </c:pt>
                <c:pt idx="496">
                  <c:v>0.671621621621622</c:v>
                </c:pt>
                <c:pt idx="497">
                  <c:v>0.672972972972973</c:v>
                </c:pt>
                <c:pt idx="498">
                  <c:v>0.674324324324324</c:v>
                </c:pt>
                <c:pt idx="499">
                  <c:v>0.675675675675676</c:v>
                </c:pt>
                <c:pt idx="500">
                  <c:v>0.677027027027027</c:v>
                </c:pt>
                <c:pt idx="501">
                  <c:v>0.678378378378378</c:v>
                </c:pt>
                <c:pt idx="502">
                  <c:v>0.67972972972973</c:v>
                </c:pt>
                <c:pt idx="503">
                  <c:v>0.681081081081081</c:v>
                </c:pt>
                <c:pt idx="504">
                  <c:v>0.682432432432432</c:v>
                </c:pt>
                <c:pt idx="505">
                  <c:v>0.683783783783784</c:v>
                </c:pt>
                <c:pt idx="506">
                  <c:v>0.685135135135135</c:v>
                </c:pt>
                <c:pt idx="507">
                  <c:v>0.686486486486486</c:v>
                </c:pt>
                <c:pt idx="508">
                  <c:v>0.687837837837838</c:v>
                </c:pt>
                <c:pt idx="509">
                  <c:v>0.689189189189189</c:v>
                </c:pt>
                <c:pt idx="510">
                  <c:v>0.690540540540541</c:v>
                </c:pt>
                <c:pt idx="511">
                  <c:v>0.691891891891892</c:v>
                </c:pt>
                <c:pt idx="512">
                  <c:v>0.693243243243243</c:v>
                </c:pt>
                <c:pt idx="513">
                  <c:v>0.694594594594595</c:v>
                </c:pt>
                <c:pt idx="514">
                  <c:v>0.695945945945946</c:v>
                </c:pt>
                <c:pt idx="515">
                  <c:v>0.697297297297297</c:v>
                </c:pt>
                <c:pt idx="516">
                  <c:v>0.698648648648649</c:v>
                </c:pt>
                <c:pt idx="517">
                  <c:v>0.7</c:v>
                </c:pt>
                <c:pt idx="518">
                  <c:v>0.701351351351351</c:v>
                </c:pt>
                <c:pt idx="519">
                  <c:v>0.702702702702703</c:v>
                </c:pt>
                <c:pt idx="520">
                  <c:v>0.704054054054054</c:v>
                </c:pt>
                <c:pt idx="521">
                  <c:v>0.705405405405405</c:v>
                </c:pt>
                <c:pt idx="522">
                  <c:v>0.706756756756757</c:v>
                </c:pt>
                <c:pt idx="523">
                  <c:v>0.708108108108108</c:v>
                </c:pt>
                <c:pt idx="524">
                  <c:v>0.709459459459459</c:v>
                </c:pt>
                <c:pt idx="525">
                  <c:v>0.710810810810811</c:v>
                </c:pt>
                <c:pt idx="526">
                  <c:v>0.712162162162162</c:v>
                </c:pt>
                <c:pt idx="527">
                  <c:v>0.713513513513514</c:v>
                </c:pt>
                <c:pt idx="528">
                  <c:v>0.714864864864865</c:v>
                </c:pt>
                <c:pt idx="529">
                  <c:v>0.716216216216216</c:v>
                </c:pt>
                <c:pt idx="530">
                  <c:v>0.717567567567568</c:v>
                </c:pt>
                <c:pt idx="531">
                  <c:v>0.718918918918919</c:v>
                </c:pt>
                <c:pt idx="532">
                  <c:v>0.72027027027027</c:v>
                </c:pt>
                <c:pt idx="533">
                  <c:v>0.721621621621622</c:v>
                </c:pt>
                <c:pt idx="534">
                  <c:v>0.722972972972973</c:v>
                </c:pt>
                <c:pt idx="535">
                  <c:v>0.724324324324324</c:v>
                </c:pt>
                <c:pt idx="536">
                  <c:v>0.725675675675676</c:v>
                </c:pt>
                <c:pt idx="537">
                  <c:v>0.727027027027027</c:v>
                </c:pt>
                <c:pt idx="538">
                  <c:v>0.728378378378378</c:v>
                </c:pt>
                <c:pt idx="539">
                  <c:v>0.72972972972973</c:v>
                </c:pt>
                <c:pt idx="540">
                  <c:v>0.731081081081081</c:v>
                </c:pt>
                <c:pt idx="541">
                  <c:v>0.732432432432432</c:v>
                </c:pt>
                <c:pt idx="542">
                  <c:v>0.733783783783784</c:v>
                </c:pt>
                <c:pt idx="543">
                  <c:v>0.735135135135135</c:v>
                </c:pt>
                <c:pt idx="544">
                  <c:v>0.736486486486487</c:v>
                </c:pt>
                <c:pt idx="545">
                  <c:v>0.737837837837838</c:v>
                </c:pt>
                <c:pt idx="546">
                  <c:v>0.739189189189189</c:v>
                </c:pt>
                <c:pt idx="547">
                  <c:v>0.740540540540541</c:v>
                </c:pt>
                <c:pt idx="548">
                  <c:v>0.741891891891892</c:v>
                </c:pt>
                <c:pt idx="549">
                  <c:v>0.743243243243243</c:v>
                </c:pt>
                <c:pt idx="550">
                  <c:v>0.744594594594595</c:v>
                </c:pt>
                <c:pt idx="551">
                  <c:v>0.745945945945946</c:v>
                </c:pt>
                <c:pt idx="552">
                  <c:v>0.747297297297297</c:v>
                </c:pt>
                <c:pt idx="553">
                  <c:v>0.748648648648649</c:v>
                </c:pt>
                <c:pt idx="554">
                  <c:v>0.75</c:v>
                </c:pt>
                <c:pt idx="555">
                  <c:v>0.751351351351351</c:v>
                </c:pt>
                <c:pt idx="556">
                  <c:v>0.752702702702703</c:v>
                </c:pt>
                <c:pt idx="557">
                  <c:v>0.754054054054054</c:v>
                </c:pt>
                <c:pt idx="558">
                  <c:v>0.755405405405405</c:v>
                </c:pt>
                <c:pt idx="559">
                  <c:v>0.756756756756757</c:v>
                </c:pt>
                <c:pt idx="560">
                  <c:v>0.758108108108108</c:v>
                </c:pt>
                <c:pt idx="561">
                  <c:v>0.75945945945946</c:v>
                </c:pt>
                <c:pt idx="562">
                  <c:v>0.760810810810811</c:v>
                </c:pt>
                <c:pt idx="563">
                  <c:v>0.762162162162162</c:v>
                </c:pt>
                <c:pt idx="564">
                  <c:v>0.763513513513513</c:v>
                </c:pt>
                <c:pt idx="565">
                  <c:v>0.764864864864865</c:v>
                </c:pt>
                <c:pt idx="566">
                  <c:v>0.766216216216216</c:v>
                </c:pt>
                <c:pt idx="567">
                  <c:v>0.767567567567568</c:v>
                </c:pt>
                <c:pt idx="568">
                  <c:v>0.768918918918919</c:v>
                </c:pt>
                <c:pt idx="569">
                  <c:v>0.77027027027027</c:v>
                </c:pt>
                <c:pt idx="570">
                  <c:v>0.771621621621622</c:v>
                </c:pt>
                <c:pt idx="571">
                  <c:v>0.772972972972973</c:v>
                </c:pt>
                <c:pt idx="572">
                  <c:v>0.774324324324324</c:v>
                </c:pt>
                <c:pt idx="573">
                  <c:v>0.775675675675676</c:v>
                </c:pt>
                <c:pt idx="574">
                  <c:v>0.777027027027027</c:v>
                </c:pt>
                <c:pt idx="575">
                  <c:v>0.778378378378378</c:v>
                </c:pt>
                <c:pt idx="576">
                  <c:v>0.77972972972973</c:v>
                </c:pt>
                <c:pt idx="577">
                  <c:v>0.781081081081081</c:v>
                </c:pt>
                <c:pt idx="578">
                  <c:v>0.782432432432432</c:v>
                </c:pt>
                <c:pt idx="579">
                  <c:v>0.783783783783784</c:v>
                </c:pt>
                <c:pt idx="580">
                  <c:v>0.785135135135135</c:v>
                </c:pt>
                <c:pt idx="581">
                  <c:v>0.786486486486486</c:v>
                </c:pt>
                <c:pt idx="582">
                  <c:v>0.787837837837838</c:v>
                </c:pt>
                <c:pt idx="583">
                  <c:v>0.789189189189189</c:v>
                </c:pt>
                <c:pt idx="584">
                  <c:v>0.790540540540541</c:v>
                </c:pt>
                <c:pt idx="585">
                  <c:v>0.791891891891892</c:v>
                </c:pt>
                <c:pt idx="586">
                  <c:v>0.793243243243243</c:v>
                </c:pt>
                <c:pt idx="587">
                  <c:v>0.794594594594595</c:v>
                </c:pt>
                <c:pt idx="588">
                  <c:v>0.795945945945946</c:v>
                </c:pt>
                <c:pt idx="589">
                  <c:v>0.797297297297297</c:v>
                </c:pt>
                <c:pt idx="590">
                  <c:v>0.798648648648649</c:v>
                </c:pt>
                <c:pt idx="591">
                  <c:v>0.8</c:v>
                </c:pt>
                <c:pt idx="592">
                  <c:v>0.801351351351351</c:v>
                </c:pt>
                <c:pt idx="593">
                  <c:v>0.802702702702703</c:v>
                </c:pt>
                <c:pt idx="594">
                  <c:v>0.804054054054054</c:v>
                </c:pt>
                <c:pt idx="595">
                  <c:v>0.805405405405405</c:v>
                </c:pt>
                <c:pt idx="596">
                  <c:v>0.806756756756757</c:v>
                </c:pt>
                <c:pt idx="597">
                  <c:v>0.808108108108108</c:v>
                </c:pt>
                <c:pt idx="598">
                  <c:v>0.809459459459459</c:v>
                </c:pt>
                <c:pt idx="599">
                  <c:v>0.810810810810811</c:v>
                </c:pt>
                <c:pt idx="600">
                  <c:v>0.812162162162162</c:v>
                </c:pt>
                <c:pt idx="601">
                  <c:v>0.813513513513514</c:v>
                </c:pt>
                <c:pt idx="602">
                  <c:v>0.814864864864865</c:v>
                </c:pt>
                <c:pt idx="603">
                  <c:v>0.816216216216216</c:v>
                </c:pt>
                <c:pt idx="604">
                  <c:v>0.817567567567568</c:v>
                </c:pt>
                <c:pt idx="605">
                  <c:v>0.818918918918919</c:v>
                </c:pt>
                <c:pt idx="606">
                  <c:v>0.82027027027027</c:v>
                </c:pt>
                <c:pt idx="607">
                  <c:v>0.821621621621622</c:v>
                </c:pt>
                <c:pt idx="608">
                  <c:v>0.822972972972973</c:v>
                </c:pt>
                <c:pt idx="609">
                  <c:v>0.824324324324324</c:v>
                </c:pt>
                <c:pt idx="610">
                  <c:v>0.825675675675676</c:v>
                </c:pt>
                <c:pt idx="611">
                  <c:v>0.827027027027027</c:v>
                </c:pt>
                <c:pt idx="612">
                  <c:v>0.828378378378378</c:v>
                </c:pt>
                <c:pt idx="613">
                  <c:v>0.82972972972973</c:v>
                </c:pt>
                <c:pt idx="614">
                  <c:v>0.831081081081081</c:v>
                </c:pt>
                <c:pt idx="615">
                  <c:v>0.832432432432432</c:v>
                </c:pt>
                <c:pt idx="616">
                  <c:v>0.833783783783784</c:v>
                </c:pt>
                <c:pt idx="617">
                  <c:v>0.835135135135135</c:v>
                </c:pt>
                <c:pt idx="618">
                  <c:v>0.836486486486487</c:v>
                </c:pt>
                <c:pt idx="619">
                  <c:v>0.837837837837838</c:v>
                </c:pt>
                <c:pt idx="620">
                  <c:v>0.839189189189189</c:v>
                </c:pt>
                <c:pt idx="621">
                  <c:v>0.840540540540541</c:v>
                </c:pt>
                <c:pt idx="622">
                  <c:v>0.841891891891892</c:v>
                </c:pt>
                <c:pt idx="623">
                  <c:v>0.843243243243243</c:v>
                </c:pt>
                <c:pt idx="624">
                  <c:v>0.844594594594595</c:v>
                </c:pt>
                <c:pt idx="625">
                  <c:v>0.845945945945946</c:v>
                </c:pt>
                <c:pt idx="626">
                  <c:v>0.847297297297297</c:v>
                </c:pt>
                <c:pt idx="627">
                  <c:v>0.848648648648649</c:v>
                </c:pt>
                <c:pt idx="628">
                  <c:v>0.85</c:v>
                </c:pt>
                <c:pt idx="629">
                  <c:v>0.851351351351351</c:v>
                </c:pt>
                <c:pt idx="630">
                  <c:v>0.852702702702703</c:v>
                </c:pt>
                <c:pt idx="631">
                  <c:v>0.854054054054054</c:v>
                </c:pt>
                <c:pt idx="632">
                  <c:v>0.855405405405405</c:v>
                </c:pt>
                <c:pt idx="633">
                  <c:v>0.856756756756757</c:v>
                </c:pt>
                <c:pt idx="634">
                  <c:v>0.858108108108108</c:v>
                </c:pt>
                <c:pt idx="635">
                  <c:v>0.85945945945946</c:v>
                </c:pt>
                <c:pt idx="636">
                  <c:v>0.860810810810811</c:v>
                </c:pt>
                <c:pt idx="637">
                  <c:v>0.862162162162162</c:v>
                </c:pt>
                <c:pt idx="638">
                  <c:v>0.863513513513513</c:v>
                </c:pt>
                <c:pt idx="639">
                  <c:v>0.864864864864865</c:v>
                </c:pt>
                <c:pt idx="640">
                  <c:v>0.866216216216216</c:v>
                </c:pt>
                <c:pt idx="641">
                  <c:v>0.867567567567568</c:v>
                </c:pt>
                <c:pt idx="642">
                  <c:v>0.868918918918919</c:v>
                </c:pt>
                <c:pt idx="643">
                  <c:v>0.87027027027027</c:v>
                </c:pt>
                <c:pt idx="644">
                  <c:v>0.871621621621622</c:v>
                </c:pt>
                <c:pt idx="645">
                  <c:v>0.872972972972973</c:v>
                </c:pt>
                <c:pt idx="646">
                  <c:v>0.874324324324324</c:v>
                </c:pt>
                <c:pt idx="647">
                  <c:v>0.875675675675676</c:v>
                </c:pt>
                <c:pt idx="648">
                  <c:v>0.877027027027027</c:v>
                </c:pt>
                <c:pt idx="649">
                  <c:v>0.878378378378378</c:v>
                </c:pt>
                <c:pt idx="650">
                  <c:v>0.87972972972973</c:v>
                </c:pt>
                <c:pt idx="651">
                  <c:v>0.881081081081081</c:v>
                </c:pt>
                <c:pt idx="652">
                  <c:v>0.882432432432432</c:v>
                </c:pt>
                <c:pt idx="653">
                  <c:v>0.883783783783784</c:v>
                </c:pt>
                <c:pt idx="654">
                  <c:v>0.885135135135135</c:v>
                </c:pt>
                <c:pt idx="655">
                  <c:v>0.886486486486487</c:v>
                </c:pt>
                <c:pt idx="656">
                  <c:v>0.887837837837838</c:v>
                </c:pt>
                <c:pt idx="657">
                  <c:v>0.889189189189189</c:v>
                </c:pt>
                <c:pt idx="658">
                  <c:v>0.890540540540541</c:v>
                </c:pt>
                <c:pt idx="659">
                  <c:v>0.891891891891892</c:v>
                </c:pt>
                <c:pt idx="660">
                  <c:v>0.893243243243243</c:v>
                </c:pt>
                <c:pt idx="661">
                  <c:v>0.894594594594595</c:v>
                </c:pt>
                <c:pt idx="662">
                  <c:v>0.895945945945946</c:v>
                </c:pt>
                <c:pt idx="663">
                  <c:v>0.897297297297297</c:v>
                </c:pt>
                <c:pt idx="664">
                  <c:v>0.898648648648649</c:v>
                </c:pt>
                <c:pt idx="665">
                  <c:v>0.9</c:v>
                </c:pt>
                <c:pt idx="666">
                  <c:v>0.901351351351351</c:v>
                </c:pt>
                <c:pt idx="667">
                  <c:v>0.902702702702703</c:v>
                </c:pt>
                <c:pt idx="668">
                  <c:v>0.904054054054054</c:v>
                </c:pt>
                <c:pt idx="669">
                  <c:v>0.905405405405405</c:v>
                </c:pt>
                <c:pt idx="670">
                  <c:v>0.906756756756757</c:v>
                </c:pt>
                <c:pt idx="671">
                  <c:v>0.908108108108108</c:v>
                </c:pt>
                <c:pt idx="672">
                  <c:v>0.90945945945946</c:v>
                </c:pt>
                <c:pt idx="673">
                  <c:v>0.910810810810811</c:v>
                </c:pt>
                <c:pt idx="674">
                  <c:v>0.912162162162162</c:v>
                </c:pt>
                <c:pt idx="675">
                  <c:v>0.913513513513514</c:v>
                </c:pt>
                <c:pt idx="676">
                  <c:v>0.914864864864865</c:v>
                </c:pt>
                <c:pt idx="677">
                  <c:v>0.916216216216216</c:v>
                </c:pt>
                <c:pt idx="678">
                  <c:v>0.917567567567568</c:v>
                </c:pt>
                <c:pt idx="679">
                  <c:v>0.918918918918919</c:v>
                </c:pt>
                <c:pt idx="680">
                  <c:v>0.92027027027027</c:v>
                </c:pt>
                <c:pt idx="681">
                  <c:v>0.921621621621622</c:v>
                </c:pt>
                <c:pt idx="682">
                  <c:v>0.922972972972973</c:v>
                </c:pt>
                <c:pt idx="683">
                  <c:v>0.924324324324324</c:v>
                </c:pt>
                <c:pt idx="684">
                  <c:v>0.925675675675676</c:v>
                </c:pt>
                <c:pt idx="685">
                  <c:v>0.927027027027027</c:v>
                </c:pt>
                <c:pt idx="686">
                  <c:v>0.928378378378378</c:v>
                </c:pt>
                <c:pt idx="687">
                  <c:v>0.92972972972973</c:v>
                </c:pt>
                <c:pt idx="688">
                  <c:v>0.931081081081081</c:v>
                </c:pt>
                <c:pt idx="689">
                  <c:v>0.932432432432432</c:v>
                </c:pt>
                <c:pt idx="690">
                  <c:v>0.933783783783784</c:v>
                </c:pt>
                <c:pt idx="691">
                  <c:v>0.935135135135135</c:v>
                </c:pt>
                <c:pt idx="692">
                  <c:v>0.936486486486487</c:v>
                </c:pt>
                <c:pt idx="693">
                  <c:v>0.937837837837838</c:v>
                </c:pt>
                <c:pt idx="694">
                  <c:v>0.939189189189189</c:v>
                </c:pt>
                <c:pt idx="695">
                  <c:v>0.940540540540541</c:v>
                </c:pt>
                <c:pt idx="696">
                  <c:v>0.941891891891892</c:v>
                </c:pt>
                <c:pt idx="697">
                  <c:v>0.943243243243243</c:v>
                </c:pt>
                <c:pt idx="698">
                  <c:v>0.944594594594595</c:v>
                </c:pt>
                <c:pt idx="699">
                  <c:v>0.945945945945946</c:v>
                </c:pt>
                <c:pt idx="700">
                  <c:v>0.947297297297297</c:v>
                </c:pt>
                <c:pt idx="701">
                  <c:v>0.948648648648649</c:v>
                </c:pt>
                <c:pt idx="702">
                  <c:v>0.95</c:v>
                </c:pt>
                <c:pt idx="703">
                  <c:v>0.951351351351351</c:v>
                </c:pt>
                <c:pt idx="704">
                  <c:v>0.952702702702703</c:v>
                </c:pt>
                <c:pt idx="705">
                  <c:v>0.954054054054054</c:v>
                </c:pt>
                <c:pt idx="706">
                  <c:v>0.955405405405405</c:v>
                </c:pt>
                <c:pt idx="707">
                  <c:v>0.956756756756757</c:v>
                </c:pt>
                <c:pt idx="708">
                  <c:v>0.958108108108108</c:v>
                </c:pt>
                <c:pt idx="709">
                  <c:v>0.959459459459459</c:v>
                </c:pt>
                <c:pt idx="710">
                  <c:v>0.960810810810811</c:v>
                </c:pt>
                <c:pt idx="711">
                  <c:v>0.962162162162162</c:v>
                </c:pt>
                <c:pt idx="712">
                  <c:v>0.963513513513514</c:v>
                </c:pt>
                <c:pt idx="713">
                  <c:v>0.964864864864865</c:v>
                </c:pt>
                <c:pt idx="714">
                  <c:v>0.966216216216216</c:v>
                </c:pt>
                <c:pt idx="715">
                  <c:v>0.967567567567568</c:v>
                </c:pt>
                <c:pt idx="716">
                  <c:v>0.968918918918919</c:v>
                </c:pt>
                <c:pt idx="717">
                  <c:v>0.97027027027027</c:v>
                </c:pt>
                <c:pt idx="718">
                  <c:v>0.971621621621622</c:v>
                </c:pt>
                <c:pt idx="719">
                  <c:v>0.972972972972973</c:v>
                </c:pt>
                <c:pt idx="720">
                  <c:v>0.974324324324324</c:v>
                </c:pt>
                <c:pt idx="721">
                  <c:v>0.975675675675676</c:v>
                </c:pt>
                <c:pt idx="722">
                  <c:v>0.977027027027027</c:v>
                </c:pt>
                <c:pt idx="723">
                  <c:v>0.978378378378378</c:v>
                </c:pt>
                <c:pt idx="724">
                  <c:v>0.97972972972973</c:v>
                </c:pt>
                <c:pt idx="725">
                  <c:v>0.981081081081081</c:v>
                </c:pt>
                <c:pt idx="726">
                  <c:v>0.982432432432432</c:v>
                </c:pt>
                <c:pt idx="727">
                  <c:v>0.983783783783784</c:v>
                </c:pt>
                <c:pt idx="728">
                  <c:v>0.985135135135135</c:v>
                </c:pt>
                <c:pt idx="729">
                  <c:v>0.986486486486487</c:v>
                </c:pt>
                <c:pt idx="730">
                  <c:v>0.987837837837838</c:v>
                </c:pt>
                <c:pt idx="731">
                  <c:v>0.989189189189189</c:v>
                </c:pt>
                <c:pt idx="732">
                  <c:v>0.990540540540541</c:v>
                </c:pt>
                <c:pt idx="733">
                  <c:v>0.991891891891892</c:v>
                </c:pt>
                <c:pt idx="734">
                  <c:v>0.993243243243243</c:v>
                </c:pt>
                <c:pt idx="735">
                  <c:v>0.994594594594595</c:v>
                </c:pt>
                <c:pt idx="736">
                  <c:v>0.995945945945946</c:v>
                </c:pt>
                <c:pt idx="737">
                  <c:v>0.997297297297297</c:v>
                </c:pt>
                <c:pt idx="738">
                  <c:v>0.998648648648649</c:v>
                </c:pt>
                <c:pt idx="739">
                  <c:v>1</c:v>
                </c:pt>
              </c:numCache>
            </c:numRef>
          </c:xVal>
          <c:yVal>
            <c:numRef>
              <c:f>'Real Time Formula'!$AL$2:$AL$947</c:f>
              <c:numCache>
                <c:formatCode>General</c:formatCode>
                <c:ptCount val="946"/>
                <c:pt idx="0">
                  <c:v>0</c:v>
                </c:pt>
                <c:pt idx="1">
                  <c:v>5963.1595066297</c:v>
                </c:pt>
                <c:pt idx="2">
                  <c:v>9865.14432701758</c:v>
                </c:pt>
                <c:pt idx="3">
                  <c:v>13128.7662566307</c:v>
                </c:pt>
                <c:pt idx="4">
                  <c:v>16066.432874086</c:v>
                </c:pt>
                <c:pt idx="5">
                  <c:v>18745.3514710711</c:v>
                </c:pt>
                <c:pt idx="6">
                  <c:v>21094.4319084101</c:v>
                </c:pt>
                <c:pt idx="7">
                  <c:v>23195.4116159406</c:v>
                </c:pt>
                <c:pt idx="8">
                  <c:v>25147.3439804377</c:v>
                </c:pt>
                <c:pt idx="9">
                  <c:v>27014.6955816861</c:v>
                </c:pt>
                <c:pt idx="10">
                  <c:v>28875.6161366597</c:v>
                </c:pt>
                <c:pt idx="11">
                  <c:v>30693.3070250151</c:v>
                </c:pt>
                <c:pt idx="12">
                  <c:v>32461.0546859707</c:v>
                </c:pt>
                <c:pt idx="13">
                  <c:v>34223.3362890812</c:v>
                </c:pt>
                <c:pt idx="14">
                  <c:v>35894.58922978</c:v>
                </c:pt>
                <c:pt idx="15">
                  <c:v>37555.9557967905</c:v>
                </c:pt>
                <c:pt idx="16">
                  <c:v>39214.7078782777</c:v>
                </c:pt>
                <c:pt idx="17">
                  <c:v>40865.6635493703</c:v>
                </c:pt>
                <c:pt idx="18">
                  <c:v>42508.7067333585</c:v>
                </c:pt>
                <c:pt idx="19">
                  <c:v>44108.1893199962</c:v>
                </c:pt>
                <c:pt idx="20">
                  <c:v>45693.0829804781</c:v>
                </c:pt>
                <c:pt idx="21">
                  <c:v>47268.7430107774</c:v>
                </c:pt>
                <c:pt idx="22">
                  <c:v>48775.3283407097</c:v>
                </c:pt>
                <c:pt idx="23">
                  <c:v>50259.850018593</c:v>
                </c:pt>
                <c:pt idx="24">
                  <c:v>51740.1998092464</c:v>
                </c:pt>
                <c:pt idx="25">
                  <c:v>53197.1652557064</c:v>
                </c:pt>
                <c:pt idx="26">
                  <c:v>54631.9583354551</c:v>
                </c:pt>
                <c:pt idx="27">
                  <c:v>56056.8644897589</c:v>
                </c:pt>
                <c:pt idx="28">
                  <c:v>57453.524999272</c:v>
                </c:pt>
                <c:pt idx="29">
                  <c:v>58829.2814822595</c:v>
                </c:pt>
                <c:pt idx="30">
                  <c:v>60168.0574172839</c:v>
                </c:pt>
                <c:pt idx="31">
                  <c:v>61502.2068202825</c:v>
                </c:pt>
                <c:pt idx="32">
                  <c:v>62830.8897986289</c:v>
                </c:pt>
                <c:pt idx="33">
                  <c:v>64110.8405696864</c:v>
                </c:pt>
                <c:pt idx="34">
                  <c:v>65362.7813406871</c:v>
                </c:pt>
                <c:pt idx="35">
                  <c:v>66613.8829800855</c:v>
                </c:pt>
                <c:pt idx="36">
                  <c:v>67854.5395469968</c:v>
                </c:pt>
                <c:pt idx="37">
                  <c:v>69076.9115693532</c:v>
                </c:pt>
                <c:pt idx="38">
                  <c:v>70298.7545405603</c:v>
                </c:pt>
                <c:pt idx="39">
                  <c:v>71519.586758398</c:v>
                </c:pt>
                <c:pt idx="40">
                  <c:v>72732.4754432003</c:v>
                </c:pt>
                <c:pt idx="41">
                  <c:v>73943.9998392823</c:v>
                </c:pt>
                <c:pt idx="42">
                  <c:v>75149.549336689</c:v>
                </c:pt>
                <c:pt idx="43">
                  <c:v>76341.2861093855</c:v>
                </c:pt>
                <c:pt idx="44">
                  <c:v>77483.50240806</c:v>
                </c:pt>
                <c:pt idx="45">
                  <c:v>78606.6877792791</c:v>
                </c:pt>
                <c:pt idx="46">
                  <c:v>79727.5418708838</c:v>
                </c:pt>
                <c:pt idx="47">
                  <c:v>80835.4309778933</c:v>
                </c:pt>
                <c:pt idx="48">
                  <c:v>81940.368268754</c:v>
                </c:pt>
                <c:pt idx="49">
                  <c:v>83029.4255786929</c:v>
                </c:pt>
                <c:pt idx="50">
                  <c:v>84097.6996078964</c:v>
                </c:pt>
                <c:pt idx="51">
                  <c:v>85164.9370832885</c:v>
                </c:pt>
                <c:pt idx="52">
                  <c:v>86206.6404265371</c:v>
                </c:pt>
                <c:pt idx="53">
                  <c:v>87246.123135444</c:v>
                </c:pt>
                <c:pt idx="54">
                  <c:v>88279.6712982301</c:v>
                </c:pt>
                <c:pt idx="55">
                  <c:v>89302.222681536</c:v>
                </c:pt>
                <c:pt idx="56">
                  <c:v>90321.8876440768</c:v>
                </c:pt>
                <c:pt idx="57">
                  <c:v>91332.5220652421</c:v>
                </c:pt>
                <c:pt idx="58">
                  <c:v>92342.7233294625</c:v>
                </c:pt>
                <c:pt idx="59">
                  <c:v>93341.273471505</c:v>
                </c:pt>
                <c:pt idx="60">
                  <c:v>94336.7969007565</c:v>
                </c:pt>
                <c:pt idx="61">
                  <c:v>95331.7511814234</c:v>
                </c:pt>
                <c:pt idx="62">
                  <c:v>96320.8927140355</c:v>
                </c:pt>
                <c:pt idx="63">
                  <c:v>97302.8433399097</c:v>
                </c:pt>
                <c:pt idx="64">
                  <c:v>98279.1488271652</c:v>
                </c:pt>
                <c:pt idx="65">
                  <c:v>99245.070688519</c:v>
                </c:pt>
                <c:pt idx="66">
                  <c:v>100203.120109129</c:v>
                </c:pt>
                <c:pt idx="67">
                  <c:v>101145.378915292</c:v>
                </c:pt>
                <c:pt idx="68">
                  <c:v>102084.810208777</c:v>
                </c:pt>
                <c:pt idx="69">
                  <c:v>102970.353256091</c:v>
                </c:pt>
                <c:pt idx="70">
                  <c:v>103854.869687573</c:v>
                </c:pt>
                <c:pt idx="71">
                  <c:v>104731.09671417</c:v>
                </c:pt>
                <c:pt idx="72">
                  <c:v>105603.496106456</c:v>
                </c:pt>
                <c:pt idx="73">
                  <c:v>106469.948767507</c:v>
                </c:pt>
                <c:pt idx="74">
                  <c:v>107336.255886327</c:v>
                </c:pt>
                <c:pt idx="75">
                  <c:v>108190.957444858</c:v>
                </c:pt>
                <c:pt idx="76">
                  <c:v>109042.821636561</c:v>
                </c:pt>
                <c:pt idx="77">
                  <c:v>109893.014371281</c:v>
                </c:pt>
                <c:pt idx="78">
                  <c:v>110735.170812032</c:v>
                </c:pt>
                <c:pt idx="79">
                  <c:v>111572.804346295</c:v>
                </c:pt>
                <c:pt idx="80">
                  <c:v>112409.830195726</c:v>
                </c:pt>
                <c:pt idx="81">
                  <c:v>113244.82353073</c:v>
                </c:pt>
                <c:pt idx="82">
                  <c:v>114076.015018508</c:v>
                </c:pt>
                <c:pt idx="83">
                  <c:v>114891.65708637</c:v>
                </c:pt>
                <c:pt idx="84">
                  <c:v>115707.259478031</c:v>
                </c:pt>
                <c:pt idx="85">
                  <c:v>116516.677421533</c:v>
                </c:pt>
                <c:pt idx="86">
                  <c:v>117324.891083878</c:v>
                </c:pt>
                <c:pt idx="87">
                  <c:v>118132.641375492</c:v>
                </c:pt>
                <c:pt idx="88">
                  <c:v>118940.144414396</c:v>
                </c:pt>
                <c:pt idx="89">
                  <c:v>119746.783468697</c:v>
                </c:pt>
                <c:pt idx="90">
                  <c:v>120552.495744123</c:v>
                </c:pt>
                <c:pt idx="91">
                  <c:v>121356.51603095</c:v>
                </c:pt>
                <c:pt idx="92">
                  <c:v>122150.679471247</c:v>
                </c:pt>
                <c:pt idx="93">
                  <c:v>122918.977468611</c:v>
                </c:pt>
                <c:pt idx="94">
                  <c:v>123685.502990061</c:v>
                </c:pt>
                <c:pt idx="95">
                  <c:v>124450.273053457</c:v>
                </c:pt>
                <c:pt idx="96">
                  <c:v>125203.144303808</c:v>
                </c:pt>
                <c:pt idx="97">
                  <c:v>125951.930643229</c:v>
                </c:pt>
                <c:pt idx="98">
                  <c:v>126699.180556994</c:v>
                </c:pt>
                <c:pt idx="99">
                  <c:v>127437.785666365</c:v>
                </c:pt>
                <c:pt idx="100">
                  <c:v>128171.353916475</c:v>
                </c:pt>
                <c:pt idx="101">
                  <c:v>128904.688551107</c:v>
                </c:pt>
                <c:pt idx="102">
                  <c:v>129633.208954475</c:v>
                </c:pt>
                <c:pt idx="103">
                  <c:v>130360.301518845</c:v>
                </c:pt>
                <c:pt idx="104">
                  <c:v>131078.218093354</c:v>
                </c:pt>
                <c:pt idx="105">
                  <c:v>131791.466929714</c:v>
                </c:pt>
                <c:pt idx="106">
                  <c:v>132493.654941987</c:v>
                </c:pt>
                <c:pt idx="107">
                  <c:v>133193.928723939</c:v>
                </c:pt>
                <c:pt idx="108">
                  <c:v>133892.073145075</c:v>
                </c:pt>
                <c:pt idx="109">
                  <c:v>134583.671666652</c:v>
                </c:pt>
                <c:pt idx="110">
                  <c:v>135273.022246105</c:v>
                </c:pt>
                <c:pt idx="111">
                  <c:v>135959.039378788</c:v>
                </c:pt>
                <c:pt idx="112">
                  <c:v>136643.528533455</c:v>
                </c:pt>
                <c:pt idx="113">
                  <c:v>137326.52368345</c:v>
                </c:pt>
                <c:pt idx="114">
                  <c:v>138007.469002316</c:v>
                </c:pt>
                <c:pt idx="115">
                  <c:v>138681.632110055</c:v>
                </c:pt>
                <c:pt idx="116">
                  <c:v>139354.622158455</c:v>
                </c:pt>
                <c:pt idx="117">
                  <c:v>140027.584372504</c:v>
                </c:pt>
                <c:pt idx="118">
                  <c:v>140691.742746674</c:v>
                </c:pt>
                <c:pt idx="119">
                  <c:v>141352.948617089</c:v>
                </c:pt>
                <c:pt idx="120">
                  <c:v>142013.095782769</c:v>
                </c:pt>
                <c:pt idx="121">
                  <c:v>142671.674842704</c:v>
                </c:pt>
                <c:pt idx="122">
                  <c:v>143325.29560914</c:v>
                </c:pt>
                <c:pt idx="123">
                  <c:v>143972.123364375</c:v>
                </c:pt>
                <c:pt idx="124">
                  <c:v>144618.62062709</c:v>
                </c:pt>
                <c:pt idx="125">
                  <c:v>145263.28902623</c:v>
                </c:pt>
                <c:pt idx="126">
                  <c:v>145907.511676262</c:v>
                </c:pt>
                <c:pt idx="127">
                  <c:v>146544.03830469</c:v>
                </c:pt>
                <c:pt idx="128">
                  <c:v>147161.836363869</c:v>
                </c:pt>
                <c:pt idx="129">
                  <c:v>147778.447482853</c:v>
                </c:pt>
                <c:pt idx="130">
                  <c:v>148389.826695209</c:v>
                </c:pt>
                <c:pt idx="131">
                  <c:v>149000.13178002</c:v>
                </c:pt>
                <c:pt idx="132">
                  <c:v>149609.584985206</c:v>
                </c:pt>
                <c:pt idx="133">
                  <c:v>150217.047443995</c:v>
                </c:pt>
                <c:pt idx="134">
                  <c:v>150818.634737236</c:v>
                </c:pt>
                <c:pt idx="135">
                  <c:v>151418.59987834</c:v>
                </c:pt>
                <c:pt idx="136">
                  <c:v>152017.352101682</c:v>
                </c:pt>
                <c:pt idx="137">
                  <c:v>152612.794587926</c:v>
                </c:pt>
                <c:pt idx="138">
                  <c:v>153206.900985038</c:v>
                </c:pt>
                <c:pt idx="139">
                  <c:v>153795.956878603</c:v>
                </c:pt>
                <c:pt idx="140">
                  <c:v>154383.050861026</c:v>
                </c:pt>
                <c:pt idx="141">
                  <c:v>154965.936335996</c:v>
                </c:pt>
                <c:pt idx="142">
                  <c:v>155548.026513181</c:v>
                </c:pt>
                <c:pt idx="143">
                  <c:v>156119.330721866</c:v>
                </c:pt>
                <c:pt idx="144">
                  <c:v>156686.926626712</c:v>
                </c:pt>
                <c:pt idx="145">
                  <c:v>157254.059642722</c:v>
                </c:pt>
                <c:pt idx="146">
                  <c:v>157821.184312568</c:v>
                </c:pt>
                <c:pt idx="147">
                  <c:v>158387.230991613</c:v>
                </c:pt>
                <c:pt idx="148">
                  <c:v>158944.88033895</c:v>
                </c:pt>
                <c:pt idx="149">
                  <c:v>159498.350667632</c:v>
                </c:pt>
                <c:pt idx="150">
                  <c:v>160048.664455056</c:v>
                </c:pt>
                <c:pt idx="151">
                  <c:v>160593.064873393</c:v>
                </c:pt>
                <c:pt idx="152">
                  <c:v>161132.608391208</c:v>
                </c:pt>
                <c:pt idx="153">
                  <c:v>161669.939996503</c:v>
                </c:pt>
                <c:pt idx="154">
                  <c:v>162203.161513527</c:v>
                </c:pt>
                <c:pt idx="155">
                  <c:v>162734.868737919</c:v>
                </c:pt>
                <c:pt idx="156">
                  <c:v>163264.561576122</c:v>
                </c:pt>
                <c:pt idx="157">
                  <c:v>163794.141545576</c:v>
                </c:pt>
                <c:pt idx="158">
                  <c:v>164320.357850175</c:v>
                </c:pt>
                <c:pt idx="159">
                  <c:v>164841.616794281</c:v>
                </c:pt>
                <c:pt idx="160">
                  <c:v>165360.384408872</c:v>
                </c:pt>
                <c:pt idx="161">
                  <c:v>165875.043295101</c:v>
                </c:pt>
                <c:pt idx="162">
                  <c:v>166389.396126207</c:v>
                </c:pt>
                <c:pt idx="163">
                  <c:v>166902.69197743</c:v>
                </c:pt>
                <c:pt idx="164">
                  <c:v>167415.704252471</c:v>
                </c:pt>
                <c:pt idx="165">
                  <c:v>167925.374937408</c:v>
                </c:pt>
                <c:pt idx="166">
                  <c:v>168431.295402098</c:v>
                </c:pt>
                <c:pt idx="167">
                  <c:v>168935.494122822</c:v>
                </c:pt>
                <c:pt idx="168">
                  <c:v>169438.451758937</c:v>
                </c:pt>
                <c:pt idx="169">
                  <c:v>169940.024018598</c:v>
                </c:pt>
                <c:pt idx="170">
                  <c:v>170434.102723203</c:v>
                </c:pt>
                <c:pt idx="171">
                  <c:v>170920.955879441</c:v>
                </c:pt>
                <c:pt idx="172">
                  <c:v>171404.401058583</c:v>
                </c:pt>
                <c:pt idx="173">
                  <c:v>171883.70891999</c:v>
                </c:pt>
                <c:pt idx="174">
                  <c:v>172356.045512348</c:v>
                </c:pt>
                <c:pt idx="175">
                  <c:v>172827.902290946</c:v>
                </c:pt>
                <c:pt idx="176">
                  <c:v>173296.529842241</c:v>
                </c:pt>
                <c:pt idx="177">
                  <c:v>173764.58391532</c:v>
                </c:pt>
                <c:pt idx="178">
                  <c:v>174226.322613728</c:v>
                </c:pt>
                <c:pt idx="179">
                  <c:v>174685.878360866</c:v>
                </c:pt>
                <c:pt idx="180">
                  <c:v>175143.000960982</c:v>
                </c:pt>
                <c:pt idx="181">
                  <c:v>175598.471385245</c:v>
                </c:pt>
                <c:pt idx="182">
                  <c:v>176053.616176172</c:v>
                </c:pt>
                <c:pt idx="183">
                  <c:v>176508.206422805</c:v>
                </c:pt>
                <c:pt idx="184">
                  <c:v>176960.935217428</c:v>
                </c:pt>
                <c:pt idx="185">
                  <c:v>177409.513404907</c:v>
                </c:pt>
                <c:pt idx="186">
                  <c:v>177854.607242283</c:v>
                </c:pt>
                <c:pt idx="187">
                  <c:v>178297.577482779</c:v>
                </c:pt>
                <c:pt idx="188">
                  <c:v>178739.793806655</c:v>
                </c:pt>
                <c:pt idx="189">
                  <c:v>179176.091419922</c:v>
                </c:pt>
                <c:pt idx="190">
                  <c:v>179611.611628813</c:v>
                </c:pt>
                <c:pt idx="191">
                  <c:v>180046.705886726</c:v>
                </c:pt>
                <c:pt idx="192">
                  <c:v>180476.661492674</c:v>
                </c:pt>
                <c:pt idx="193">
                  <c:v>180905.489160217</c:v>
                </c:pt>
                <c:pt idx="194">
                  <c:v>181332.959964429</c:v>
                </c:pt>
                <c:pt idx="195">
                  <c:v>181759.408013848</c:v>
                </c:pt>
                <c:pt idx="196">
                  <c:v>182184.353700423</c:v>
                </c:pt>
                <c:pt idx="197">
                  <c:v>182605.669323631</c:v>
                </c:pt>
                <c:pt idx="198">
                  <c:v>183014.893730324</c:v>
                </c:pt>
                <c:pt idx="199">
                  <c:v>183421.840855465</c:v>
                </c:pt>
                <c:pt idx="200">
                  <c:v>183819.4879655</c:v>
                </c:pt>
                <c:pt idx="201">
                  <c:v>184210.891123897</c:v>
                </c:pt>
                <c:pt idx="202">
                  <c:v>184600.335542332</c:v>
                </c:pt>
                <c:pt idx="203">
                  <c:v>184987.960042943</c:v>
                </c:pt>
                <c:pt idx="204">
                  <c:v>185373.200649919</c:v>
                </c:pt>
                <c:pt idx="205">
                  <c:v>185755.741518156</c:v>
                </c:pt>
                <c:pt idx="206">
                  <c:v>186136.257771656</c:v>
                </c:pt>
                <c:pt idx="207">
                  <c:v>186516.128739744</c:v>
                </c:pt>
                <c:pt idx="208">
                  <c:v>186894.593047183</c:v>
                </c:pt>
                <c:pt idx="209">
                  <c:v>187271.989246555</c:v>
                </c:pt>
                <c:pt idx="210">
                  <c:v>187647.707736315</c:v>
                </c:pt>
                <c:pt idx="211">
                  <c:v>188022.62972562</c:v>
                </c:pt>
                <c:pt idx="212">
                  <c:v>188395.03072697</c:v>
                </c:pt>
                <c:pt idx="213">
                  <c:v>188765.325750607</c:v>
                </c:pt>
                <c:pt idx="214">
                  <c:v>189133.05822984</c:v>
                </c:pt>
                <c:pt idx="215">
                  <c:v>189500.602391448</c:v>
                </c:pt>
                <c:pt idx="216">
                  <c:v>189866.265919151</c:v>
                </c:pt>
                <c:pt idx="217">
                  <c:v>190227.658749879</c:v>
                </c:pt>
                <c:pt idx="218">
                  <c:v>190587.031207187</c:v>
                </c:pt>
                <c:pt idx="219">
                  <c:v>190945.843291525</c:v>
                </c:pt>
                <c:pt idx="220">
                  <c:v>191301.208087583</c:v>
                </c:pt>
                <c:pt idx="221">
                  <c:v>191656.458338994</c:v>
                </c:pt>
                <c:pt idx="222">
                  <c:v>192010.943638174</c:v>
                </c:pt>
                <c:pt idx="223">
                  <c:v>192364.422417365</c:v>
                </c:pt>
                <c:pt idx="224">
                  <c:v>192715.723206664</c:v>
                </c:pt>
                <c:pt idx="225">
                  <c:v>193066.627978037</c:v>
                </c:pt>
                <c:pt idx="226">
                  <c:v>193416.989117586</c:v>
                </c:pt>
                <c:pt idx="227">
                  <c:v>193761.097149952</c:v>
                </c:pt>
                <c:pt idx="228">
                  <c:v>194103.141209898</c:v>
                </c:pt>
                <c:pt idx="229">
                  <c:v>194443.840514153</c:v>
                </c:pt>
                <c:pt idx="230">
                  <c:v>194784.488893637</c:v>
                </c:pt>
                <c:pt idx="231">
                  <c:v>195122.040160327</c:v>
                </c:pt>
                <c:pt idx="232">
                  <c:v>195455.441492452</c:v>
                </c:pt>
                <c:pt idx="233">
                  <c:v>195788.338837152</c:v>
                </c:pt>
                <c:pt idx="234">
                  <c:v>196119.169238679</c:v>
                </c:pt>
                <c:pt idx="235">
                  <c:v>196449.40385343</c:v>
                </c:pt>
                <c:pt idx="236">
                  <c:v>196774.952505973</c:v>
                </c:pt>
                <c:pt idx="237">
                  <c:v>197099.044816493</c:v>
                </c:pt>
                <c:pt idx="238">
                  <c:v>197422.907355269</c:v>
                </c:pt>
                <c:pt idx="239">
                  <c:v>197746.513578206</c:v>
                </c:pt>
                <c:pt idx="240">
                  <c:v>198063.895819417</c:v>
                </c:pt>
                <c:pt idx="241">
                  <c:v>198380.553306093</c:v>
                </c:pt>
                <c:pt idx="242">
                  <c:v>198694.876900076</c:v>
                </c:pt>
                <c:pt idx="243">
                  <c:v>199000.463545419</c:v>
                </c:pt>
                <c:pt idx="244">
                  <c:v>199302.522369097</c:v>
                </c:pt>
                <c:pt idx="245">
                  <c:v>199603.398270092</c:v>
                </c:pt>
                <c:pt idx="246">
                  <c:v>199902.899718366</c:v>
                </c:pt>
                <c:pt idx="247">
                  <c:v>200198.611597463</c:v>
                </c:pt>
                <c:pt idx="248">
                  <c:v>200490.793766119</c:v>
                </c:pt>
                <c:pt idx="249">
                  <c:v>200777.097347712</c:v>
                </c:pt>
                <c:pt idx="250">
                  <c:v>201060.842898431</c:v>
                </c:pt>
                <c:pt idx="251">
                  <c:v>201341.56566551</c:v>
                </c:pt>
                <c:pt idx="252">
                  <c:v>201618.569659486</c:v>
                </c:pt>
                <c:pt idx="253">
                  <c:v>201895.042388194</c:v>
                </c:pt>
                <c:pt idx="254">
                  <c:v>202169.513156778</c:v>
                </c:pt>
                <c:pt idx="255">
                  <c:v>202442.245129393</c:v>
                </c:pt>
                <c:pt idx="256">
                  <c:v>202711.418411893</c:v>
                </c:pt>
                <c:pt idx="257">
                  <c:v>202979.824518694</c:v>
                </c:pt>
                <c:pt idx="258">
                  <c:v>203245.511461427</c:v>
                </c:pt>
                <c:pt idx="259">
                  <c:v>203509.270127463</c:v>
                </c:pt>
                <c:pt idx="260">
                  <c:v>203771.352392437</c:v>
                </c:pt>
                <c:pt idx="261">
                  <c:v>204031.2525752</c:v>
                </c:pt>
                <c:pt idx="262">
                  <c:v>204290.710405173</c:v>
                </c:pt>
                <c:pt idx="263">
                  <c:v>204548.004501063</c:v>
                </c:pt>
                <c:pt idx="264">
                  <c:v>204805.252923632</c:v>
                </c:pt>
                <c:pt idx="265">
                  <c:v>205059.478968908</c:v>
                </c:pt>
                <c:pt idx="266">
                  <c:v>205313.147858434</c:v>
                </c:pt>
                <c:pt idx="267">
                  <c:v>205565.965052508</c:v>
                </c:pt>
                <c:pt idx="268">
                  <c:v>205817.950490193</c:v>
                </c:pt>
                <c:pt idx="269">
                  <c:v>206069.694696843</c:v>
                </c:pt>
                <c:pt idx="270">
                  <c:v>206319.509753455</c:v>
                </c:pt>
                <c:pt idx="271">
                  <c:v>206565.024668681</c:v>
                </c:pt>
                <c:pt idx="272">
                  <c:v>206808.25030757</c:v>
                </c:pt>
                <c:pt idx="273">
                  <c:v>207048.375264896</c:v>
                </c:pt>
                <c:pt idx="274">
                  <c:v>207285.600921818</c:v>
                </c:pt>
                <c:pt idx="275">
                  <c:v>207516.531730916</c:v>
                </c:pt>
                <c:pt idx="276">
                  <c:v>207745.799963108</c:v>
                </c:pt>
                <c:pt idx="277">
                  <c:v>207974.677078083</c:v>
                </c:pt>
                <c:pt idx="278">
                  <c:v>208203.247469088</c:v>
                </c:pt>
                <c:pt idx="279">
                  <c:v>208429.284236085</c:v>
                </c:pt>
                <c:pt idx="280">
                  <c:v>208654.709875753</c:v>
                </c:pt>
                <c:pt idx="281">
                  <c:v>208876.110641208</c:v>
                </c:pt>
                <c:pt idx="282">
                  <c:v>209089.402502203</c:v>
                </c:pt>
                <c:pt idx="283">
                  <c:v>209301.688797052</c:v>
                </c:pt>
                <c:pt idx="284">
                  <c:v>209512.530546543</c:v>
                </c:pt>
                <c:pt idx="285">
                  <c:v>209722.129413966</c:v>
                </c:pt>
                <c:pt idx="286">
                  <c:v>209931.70027772</c:v>
                </c:pt>
                <c:pt idx="287">
                  <c:v>210138.248296779</c:v>
                </c:pt>
                <c:pt idx="288">
                  <c:v>210341.342478136</c:v>
                </c:pt>
                <c:pt idx="289">
                  <c:v>210542.84273366</c:v>
                </c:pt>
                <c:pt idx="290">
                  <c:v>210743.521632944</c:v>
                </c:pt>
                <c:pt idx="291">
                  <c:v>210941.840863877</c:v>
                </c:pt>
                <c:pt idx="292">
                  <c:v>211138.472098637</c:v>
                </c:pt>
                <c:pt idx="293">
                  <c:v>211334.931988399</c:v>
                </c:pt>
                <c:pt idx="294">
                  <c:v>211531.051607306</c:v>
                </c:pt>
                <c:pt idx="295">
                  <c:v>211726.376045387</c:v>
                </c:pt>
                <c:pt idx="296">
                  <c:v>211921.386925415</c:v>
                </c:pt>
                <c:pt idx="297">
                  <c:v>212108.106193874</c:v>
                </c:pt>
                <c:pt idx="298">
                  <c:v>212284.884826344</c:v>
                </c:pt>
                <c:pt idx="299">
                  <c:v>212460.52643759</c:v>
                </c:pt>
                <c:pt idx="300">
                  <c:v>212629.663784467</c:v>
                </c:pt>
                <c:pt idx="301">
                  <c:v>212798.426722936</c:v>
                </c:pt>
                <c:pt idx="302">
                  <c:v>212964.264318157</c:v>
                </c:pt>
                <c:pt idx="303">
                  <c:v>213127.207565058</c:v>
                </c:pt>
                <c:pt idx="304">
                  <c:v>213289.246350677</c:v>
                </c:pt>
                <c:pt idx="305">
                  <c:v>213446.149521028</c:v>
                </c:pt>
                <c:pt idx="306">
                  <c:v>213598.662956748</c:v>
                </c:pt>
                <c:pt idx="307">
                  <c:v>213750.57698129</c:v>
                </c:pt>
                <c:pt idx="308">
                  <c:v>213901.803651681</c:v>
                </c:pt>
                <c:pt idx="309">
                  <c:v>214052.960580729</c:v>
                </c:pt>
                <c:pt idx="310">
                  <c:v>214204.091773231</c:v>
                </c:pt>
                <c:pt idx="311">
                  <c:v>214354.376667512</c:v>
                </c:pt>
                <c:pt idx="312">
                  <c:v>214503.766674428</c:v>
                </c:pt>
                <c:pt idx="313">
                  <c:v>214649.990191445</c:v>
                </c:pt>
                <c:pt idx="314">
                  <c:v>214791.66566613</c:v>
                </c:pt>
                <c:pt idx="315">
                  <c:v>214928.721270076</c:v>
                </c:pt>
                <c:pt idx="316">
                  <c:v>215063.092869751</c:v>
                </c:pt>
                <c:pt idx="317">
                  <c:v>215193.694710002</c:v>
                </c:pt>
                <c:pt idx="318">
                  <c:v>215323.972671252</c:v>
                </c:pt>
                <c:pt idx="319">
                  <c:v>215453.799127194</c:v>
                </c:pt>
                <c:pt idx="320">
                  <c:v>215582.097291594</c:v>
                </c:pt>
                <c:pt idx="321">
                  <c:v>215709.442348904</c:v>
                </c:pt>
                <c:pt idx="322">
                  <c:v>215832.014444559</c:v>
                </c:pt>
                <c:pt idx="323">
                  <c:v>215953.904982083</c:v>
                </c:pt>
                <c:pt idx="324">
                  <c:v>216075.105975398</c:v>
                </c:pt>
                <c:pt idx="325">
                  <c:v>216195.744755628</c:v>
                </c:pt>
                <c:pt idx="326">
                  <c:v>216312.487439884</c:v>
                </c:pt>
                <c:pt idx="327">
                  <c:v>216428.207657721</c:v>
                </c:pt>
                <c:pt idx="328">
                  <c:v>216543.817679168</c:v>
                </c:pt>
                <c:pt idx="329">
                  <c:v>216659.207248874</c:v>
                </c:pt>
                <c:pt idx="330">
                  <c:v>216772.309457591</c:v>
                </c:pt>
                <c:pt idx="331">
                  <c:v>216882.785884795</c:v>
                </c:pt>
                <c:pt idx="332">
                  <c:v>216992.939063597</c:v>
                </c:pt>
                <c:pt idx="333">
                  <c:v>217101.559588028</c:v>
                </c:pt>
                <c:pt idx="334">
                  <c:v>217209.779028844</c:v>
                </c:pt>
                <c:pt idx="335">
                  <c:v>217314.220455223</c:v>
                </c:pt>
                <c:pt idx="336">
                  <c:v>217417.508744035</c:v>
                </c:pt>
                <c:pt idx="337">
                  <c:v>217519.85593023</c:v>
                </c:pt>
                <c:pt idx="338">
                  <c:v>217619.000605128</c:v>
                </c:pt>
                <c:pt idx="339">
                  <c:v>217717.815112096</c:v>
                </c:pt>
                <c:pt idx="340">
                  <c:v>217815.663628253</c:v>
                </c:pt>
                <c:pt idx="341">
                  <c:v>217913.203438836</c:v>
                </c:pt>
                <c:pt idx="342">
                  <c:v>218010.202941479</c:v>
                </c:pt>
                <c:pt idx="343">
                  <c:v>218105.205740332</c:v>
                </c:pt>
                <c:pt idx="344">
                  <c:v>218194.875030099</c:v>
                </c:pt>
                <c:pt idx="345">
                  <c:v>218283.708391265</c:v>
                </c:pt>
                <c:pt idx="346">
                  <c:v>218371.855508957</c:v>
                </c:pt>
                <c:pt idx="347">
                  <c:v>218458.369790386</c:v>
                </c:pt>
                <c:pt idx="348">
                  <c:v>218544.741587297</c:v>
                </c:pt>
                <c:pt idx="349">
                  <c:v>218626.108645773</c:v>
                </c:pt>
                <c:pt idx="350">
                  <c:v>218705.488009552</c:v>
                </c:pt>
                <c:pt idx="351">
                  <c:v>218784.305662134</c:v>
                </c:pt>
                <c:pt idx="352">
                  <c:v>218860.996104175</c:v>
                </c:pt>
                <c:pt idx="353">
                  <c:v>218937.371444707</c:v>
                </c:pt>
                <c:pt idx="354">
                  <c:v>219012.416061407</c:v>
                </c:pt>
                <c:pt idx="355">
                  <c:v>219083.568057005</c:v>
                </c:pt>
                <c:pt idx="356">
                  <c:v>219154.634653905</c:v>
                </c:pt>
                <c:pt idx="357">
                  <c:v>219224.86045808</c:v>
                </c:pt>
                <c:pt idx="358">
                  <c:v>219294.926465835</c:v>
                </c:pt>
                <c:pt idx="359">
                  <c:v>219363.991567274</c:v>
                </c:pt>
                <c:pt idx="360">
                  <c:v>219431.969919552</c:v>
                </c:pt>
                <c:pt idx="361">
                  <c:v>219499.216046738</c:v>
                </c:pt>
                <c:pt idx="362">
                  <c:v>219566.119700632</c:v>
                </c:pt>
                <c:pt idx="363">
                  <c:v>219632.062324621</c:v>
                </c:pt>
                <c:pt idx="364">
                  <c:v>219697.16216098</c:v>
                </c:pt>
                <c:pt idx="365">
                  <c:v>219761.839326579</c:v>
                </c:pt>
                <c:pt idx="366">
                  <c:v>219824.770509342</c:v>
                </c:pt>
                <c:pt idx="367">
                  <c:v>219886.755142195</c:v>
                </c:pt>
                <c:pt idx="368">
                  <c:v>219947.770403415</c:v>
                </c:pt>
                <c:pt idx="369">
                  <c:v>220005.985213517</c:v>
                </c:pt>
                <c:pt idx="370">
                  <c:v>220063.103449611</c:v>
                </c:pt>
                <c:pt idx="371">
                  <c:v>220119.685310981</c:v>
                </c:pt>
                <c:pt idx="372">
                  <c:v>220174.669781115</c:v>
                </c:pt>
                <c:pt idx="373">
                  <c:v>220228.305262986</c:v>
                </c:pt>
                <c:pt idx="374">
                  <c:v>220278.83934462</c:v>
                </c:pt>
                <c:pt idx="375">
                  <c:v>220321.153282326</c:v>
                </c:pt>
                <c:pt idx="376">
                  <c:v>220362.497811465</c:v>
                </c:pt>
                <c:pt idx="377">
                  <c:v>220399.672592383</c:v>
                </c:pt>
                <c:pt idx="378">
                  <c:v>220436.688579194</c:v>
                </c:pt>
                <c:pt idx="379">
                  <c:v>220472.503772043</c:v>
                </c:pt>
                <c:pt idx="380">
                  <c:v>220507.716644786</c:v>
                </c:pt>
                <c:pt idx="381">
                  <c:v>220541.097817546</c:v>
                </c:pt>
                <c:pt idx="382">
                  <c:v>220572.375438963</c:v>
                </c:pt>
                <c:pt idx="383">
                  <c:v>220603.056246932</c:v>
                </c:pt>
                <c:pt idx="384">
                  <c:v>220632.055445553</c:v>
                </c:pt>
                <c:pt idx="385">
                  <c:v>220659.224719863</c:v>
                </c:pt>
                <c:pt idx="386">
                  <c:v>220685.627690044</c:v>
                </c:pt>
                <c:pt idx="387">
                  <c:v>220710.806826558</c:v>
                </c:pt>
                <c:pt idx="388">
                  <c:v>220735.038823738</c:v>
                </c:pt>
                <c:pt idx="389">
                  <c:v>220759.031326048</c:v>
                </c:pt>
                <c:pt idx="390">
                  <c:v>220781.35603477</c:v>
                </c:pt>
                <c:pt idx="391">
                  <c:v>220796.630809743</c:v>
                </c:pt>
                <c:pt idx="392">
                  <c:v>220810.393681196</c:v>
                </c:pt>
                <c:pt idx="393">
                  <c:v>220823.749005759</c:v>
                </c:pt>
                <c:pt idx="394">
                  <c:v>220833.922148808</c:v>
                </c:pt>
                <c:pt idx="395">
                  <c:v>220843.777133975</c:v>
                </c:pt>
                <c:pt idx="396">
                  <c:v>220851.373121552</c:v>
                </c:pt>
                <c:pt idx="397">
                  <c:v>220858.442098795</c:v>
                </c:pt>
                <c:pt idx="398">
                  <c:v>220865.14078666</c:v>
                </c:pt>
                <c:pt idx="399">
                  <c:v>220870.488969103</c:v>
                </c:pt>
                <c:pt idx="400">
                  <c:v>220875.75761137</c:v>
                </c:pt>
                <c:pt idx="401">
                  <c:v>220879.998460309</c:v>
                </c:pt>
                <c:pt idx="402">
                  <c:v>220881.764119517</c:v>
                </c:pt>
                <c:pt idx="403">
                  <c:v>220881.764119517</c:v>
                </c:pt>
                <c:pt idx="404">
                  <c:v>220881.471414281</c:v>
                </c:pt>
                <c:pt idx="405">
                  <c:v>220880.170578468</c:v>
                </c:pt>
                <c:pt idx="406">
                  <c:v>220877.764078202</c:v>
                </c:pt>
                <c:pt idx="407">
                  <c:v>220874.221422681</c:v>
                </c:pt>
                <c:pt idx="408">
                  <c:v>220865.216057072</c:v>
                </c:pt>
                <c:pt idx="409">
                  <c:v>220856.069938272</c:v>
                </c:pt>
                <c:pt idx="410">
                  <c:v>220845.458832551</c:v>
                </c:pt>
                <c:pt idx="411">
                  <c:v>220834.121328201</c:v>
                </c:pt>
                <c:pt idx="412">
                  <c:v>220822.635914514</c:v>
                </c:pt>
                <c:pt idx="413">
                  <c:v>220809.904209971</c:v>
                </c:pt>
                <c:pt idx="414">
                  <c:v>220796.865581526</c:v>
                </c:pt>
                <c:pt idx="415">
                  <c:v>220781.730140416</c:v>
                </c:pt>
                <c:pt idx="416">
                  <c:v>220765.250478031</c:v>
                </c:pt>
                <c:pt idx="417">
                  <c:v>220747.524302474</c:v>
                </c:pt>
                <c:pt idx="418">
                  <c:v>220727.988596448</c:v>
                </c:pt>
                <c:pt idx="419">
                  <c:v>220705.355612686</c:v>
                </c:pt>
                <c:pt idx="420">
                  <c:v>220678.525867679</c:v>
                </c:pt>
                <c:pt idx="421">
                  <c:v>220651.004915631</c:v>
                </c:pt>
                <c:pt idx="422">
                  <c:v>220623.11394574</c:v>
                </c:pt>
                <c:pt idx="423">
                  <c:v>220593.846951842</c:v>
                </c:pt>
                <c:pt idx="424">
                  <c:v>220562.521098461</c:v>
                </c:pt>
                <c:pt idx="425">
                  <c:v>220529.843784408</c:v>
                </c:pt>
                <c:pt idx="426">
                  <c:v>220496.434966036</c:v>
                </c:pt>
                <c:pt idx="427">
                  <c:v>220462.854420436</c:v>
                </c:pt>
                <c:pt idx="428">
                  <c:v>220426.02583926</c:v>
                </c:pt>
                <c:pt idx="429">
                  <c:v>220388.827481969</c:v>
                </c:pt>
                <c:pt idx="430">
                  <c:v>220349.469347385</c:v>
                </c:pt>
                <c:pt idx="431">
                  <c:v>220310.012365957</c:v>
                </c:pt>
                <c:pt idx="432">
                  <c:v>220270.544954772</c:v>
                </c:pt>
                <c:pt idx="433">
                  <c:v>220228.21012843</c:v>
                </c:pt>
                <c:pt idx="434">
                  <c:v>220185.254482405</c:v>
                </c:pt>
                <c:pt idx="435">
                  <c:v>220141.973185583</c:v>
                </c:pt>
                <c:pt idx="436">
                  <c:v>220093.318102248</c:v>
                </c:pt>
                <c:pt idx="437">
                  <c:v>220042.119752744</c:v>
                </c:pt>
                <c:pt idx="438">
                  <c:v>219984.120790832</c:v>
                </c:pt>
                <c:pt idx="439">
                  <c:v>219925.410166203</c:v>
                </c:pt>
                <c:pt idx="440">
                  <c:v>219863.112210339</c:v>
                </c:pt>
                <c:pt idx="441">
                  <c:v>219799.715013637</c:v>
                </c:pt>
                <c:pt idx="442">
                  <c:v>219735.41441287</c:v>
                </c:pt>
                <c:pt idx="443">
                  <c:v>219671.063867594</c:v>
                </c:pt>
                <c:pt idx="444">
                  <c:v>219601.54841041</c:v>
                </c:pt>
                <c:pt idx="445">
                  <c:v>219528.674794242</c:v>
                </c:pt>
                <c:pt idx="446">
                  <c:v>219455.339011982</c:v>
                </c:pt>
                <c:pt idx="447">
                  <c:v>219376.94930543</c:v>
                </c:pt>
                <c:pt idx="448">
                  <c:v>219297.137508033</c:v>
                </c:pt>
                <c:pt idx="449">
                  <c:v>219212.617176385</c:v>
                </c:pt>
                <c:pt idx="450">
                  <c:v>219127.918872676</c:v>
                </c:pt>
                <c:pt idx="451">
                  <c:v>219040.121493199</c:v>
                </c:pt>
                <c:pt idx="452">
                  <c:v>218952.085213014</c:v>
                </c:pt>
                <c:pt idx="453">
                  <c:v>218863.950467411</c:v>
                </c:pt>
                <c:pt idx="454">
                  <c:v>218774.270671571</c:v>
                </c:pt>
                <c:pt idx="455">
                  <c:v>218676.810860311</c:v>
                </c:pt>
                <c:pt idx="456">
                  <c:v>218574.963702624</c:v>
                </c:pt>
                <c:pt idx="457">
                  <c:v>218465.765030661</c:v>
                </c:pt>
                <c:pt idx="458">
                  <c:v>218353.066975138</c:v>
                </c:pt>
                <c:pt idx="459">
                  <c:v>218238.641539103</c:v>
                </c:pt>
                <c:pt idx="460">
                  <c:v>218122.912622102</c:v>
                </c:pt>
                <c:pt idx="461">
                  <c:v>217999.641759866</c:v>
                </c:pt>
                <c:pt idx="462">
                  <c:v>217871.197839868</c:v>
                </c:pt>
                <c:pt idx="463">
                  <c:v>217742.429435841</c:v>
                </c:pt>
                <c:pt idx="464">
                  <c:v>217612.158129994</c:v>
                </c:pt>
                <c:pt idx="465">
                  <c:v>217479.841586753</c:v>
                </c:pt>
                <c:pt idx="466">
                  <c:v>217345.289634599</c:v>
                </c:pt>
                <c:pt idx="467">
                  <c:v>217210.43495323</c:v>
                </c:pt>
                <c:pt idx="468">
                  <c:v>217070.042767658</c:v>
                </c:pt>
                <c:pt idx="469">
                  <c:v>216929.508442715</c:v>
                </c:pt>
                <c:pt idx="470">
                  <c:v>216788.553814395</c:v>
                </c:pt>
                <c:pt idx="471">
                  <c:v>216645.398154092</c:v>
                </c:pt>
                <c:pt idx="472">
                  <c:v>216502.228827725</c:v>
                </c:pt>
                <c:pt idx="473">
                  <c:v>216357.474411194</c:v>
                </c:pt>
                <c:pt idx="474">
                  <c:v>216208.033851533</c:v>
                </c:pt>
                <c:pt idx="475">
                  <c:v>216047.341563068</c:v>
                </c:pt>
                <c:pt idx="476">
                  <c:v>215883.422642526</c:v>
                </c:pt>
                <c:pt idx="477">
                  <c:v>215718.215164277</c:v>
                </c:pt>
                <c:pt idx="478">
                  <c:v>215552.949041775</c:v>
                </c:pt>
                <c:pt idx="479">
                  <c:v>215386.412499859</c:v>
                </c:pt>
                <c:pt idx="480">
                  <c:v>215219.627345207</c:v>
                </c:pt>
                <c:pt idx="481">
                  <c:v>215051.62944118</c:v>
                </c:pt>
                <c:pt idx="482">
                  <c:v>214882.696426428</c:v>
                </c:pt>
                <c:pt idx="483">
                  <c:v>214711.700112206</c:v>
                </c:pt>
                <c:pt idx="484">
                  <c:v>214536.425274313</c:v>
                </c:pt>
                <c:pt idx="485">
                  <c:v>214357.843573978</c:v>
                </c:pt>
                <c:pt idx="486">
                  <c:v>214177.826786826</c:v>
                </c:pt>
                <c:pt idx="487">
                  <c:v>213997.234539572</c:v>
                </c:pt>
                <c:pt idx="488">
                  <c:v>213815.286076015</c:v>
                </c:pt>
                <c:pt idx="489">
                  <c:v>213631.828049979</c:v>
                </c:pt>
                <c:pt idx="490">
                  <c:v>213447.02266411</c:v>
                </c:pt>
                <c:pt idx="491">
                  <c:v>213262.161583556</c:v>
                </c:pt>
                <c:pt idx="492">
                  <c:v>213073.306836921</c:v>
                </c:pt>
                <c:pt idx="493">
                  <c:v>212883.415765791</c:v>
                </c:pt>
                <c:pt idx="494">
                  <c:v>212691.409374119</c:v>
                </c:pt>
                <c:pt idx="495">
                  <c:v>212496.086114912</c:v>
                </c:pt>
                <c:pt idx="496">
                  <c:v>212300.312734815</c:v>
                </c:pt>
                <c:pt idx="497">
                  <c:v>212104.359973026</c:v>
                </c:pt>
                <c:pt idx="498">
                  <c:v>211904.599194635</c:v>
                </c:pt>
                <c:pt idx="499">
                  <c:v>211702.54469135</c:v>
                </c:pt>
                <c:pt idx="500">
                  <c:v>211499.525753395</c:v>
                </c:pt>
                <c:pt idx="501">
                  <c:v>211296.156173167</c:v>
                </c:pt>
                <c:pt idx="502">
                  <c:v>211091.49590058</c:v>
                </c:pt>
                <c:pt idx="503">
                  <c:v>210885.50146366</c:v>
                </c:pt>
                <c:pt idx="504">
                  <c:v>210675.760708805</c:v>
                </c:pt>
                <c:pt idx="505">
                  <c:v>210461.45905735</c:v>
                </c:pt>
                <c:pt idx="506">
                  <c:v>210246.191814332</c:v>
                </c:pt>
                <c:pt idx="507">
                  <c:v>210030.838792062</c:v>
                </c:pt>
                <c:pt idx="508">
                  <c:v>209810.931443421</c:v>
                </c:pt>
                <c:pt idx="509">
                  <c:v>209588.293751034</c:v>
                </c:pt>
                <c:pt idx="510">
                  <c:v>209358.939868946</c:v>
                </c:pt>
                <c:pt idx="511">
                  <c:v>209127.462053559</c:v>
                </c:pt>
                <c:pt idx="512">
                  <c:v>208895.67843548</c:v>
                </c:pt>
                <c:pt idx="513">
                  <c:v>208663.362013054</c:v>
                </c:pt>
                <c:pt idx="514">
                  <c:v>208430.063167204</c:v>
                </c:pt>
                <c:pt idx="515">
                  <c:v>208192.72349023</c:v>
                </c:pt>
                <c:pt idx="516">
                  <c:v>207953.891939242</c:v>
                </c:pt>
                <c:pt idx="517">
                  <c:v>207711.249563185</c:v>
                </c:pt>
                <c:pt idx="518">
                  <c:v>207468.325068247</c:v>
                </c:pt>
                <c:pt idx="519">
                  <c:v>207224.1204072</c:v>
                </c:pt>
                <c:pt idx="520">
                  <c:v>206979.773664913</c:v>
                </c:pt>
                <c:pt idx="521">
                  <c:v>206734.363110623</c:v>
                </c:pt>
                <c:pt idx="522">
                  <c:v>206484.937031313</c:v>
                </c:pt>
                <c:pt idx="523">
                  <c:v>206233.872285203</c:v>
                </c:pt>
                <c:pt idx="524">
                  <c:v>205982.188697599</c:v>
                </c:pt>
                <c:pt idx="525">
                  <c:v>205730.162016068</c:v>
                </c:pt>
                <c:pt idx="526">
                  <c:v>205475.044103741</c:v>
                </c:pt>
                <c:pt idx="527">
                  <c:v>205218.006632201</c:v>
                </c:pt>
                <c:pt idx="528">
                  <c:v>204955.625341381</c:v>
                </c:pt>
                <c:pt idx="529">
                  <c:v>204687.631913399</c:v>
                </c:pt>
                <c:pt idx="530">
                  <c:v>204418.712607879</c:v>
                </c:pt>
                <c:pt idx="531">
                  <c:v>204149.302824296</c:v>
                </c:pt>
                <c:pt idx="532">
                  <c:v>203879.684943191</c:v>
                </c:pt>
                <c:pt idx="533">
                  <c:v>203608.9130648</c:v>
                </c:pt>
                <c:pt idx="534">
                  <c:v>203322.083842711</c:v>
                </c:pt>
                <c:pt idx="535">
                  <c:v>203027.776145383</c:v>
                </c:pt>
                <c:pt idx="536">
                  <c:v>202732.683802032</c:v>
                </c:pt>
                <c:pt idx="537">
                  <c:v>202437.117869363</c:v>
                </c:pt>
                <c:pt idx="538">
                  <c:v>202137.821576992</c:v>
                </c:pt>
                <c:pt idx="539">
                  <c:v>201836.719846648</c:v>
                </c:pt>
                <c:pt idx="540">
                  <c:v>201535.424654715</c:v>
                </c:pt>
                <c:pt idx="541">
                  <c:v>201233.497557326</c:v>
                </c:pt>
                <c:pt idx="542">
                  <c:v>200929.274324027</c:v>
                </c:pt>
                <c:pt idx="543">
                  <c:v>200624.554142952</c:v>
                </c:pt>
                <c:pt idx="544">
                  <c:v>200317.577649789</c:v>
                </c:pt>
                <c:pt idx="545">
                  <c:v>200010.109883913</c:v>
                </c:pt>
                <c:pt idx="546">
                  <c:v>199702.334137903</c:v>
                </c:pt>
                <c:pt idx="547">
                  <c:v>199391.878996849</c:v>
                </c:pt>
                <c:pt idx="548">
                  <c:v>199081.311566605</c:v>
                </c:pt>
                <c:pt idx="549">
                  <c:v>198767.605686757</c:v>
                </c:pt>
                <c:pt idx="550">
                  <c:v>198450.422473729</c:v>
                </c:pt>
                <c:pt idx="551">
                  <c:v>198131.414697705</c:v>
                </c:pt>
                <c:pt idx="552">
                  <c:v>197810.206379144</c:v>
                </c:pt>
                <c:pt idx="553">
                  <c:v>197488.657852956</c:v>
                </c:pt>
                <c:pt idx="554">
                  <c:v>197165.485493083</c:v>
                </c:pt>
                <c:pt idx="555">
                  <c:v>196837.628450672</c:v>
                </c:pt>
                <c:pt idx="556">
                  <c:v>196509.766085593</c:v>
                </c:pt>
                <c:pt idx="557">
                  <c:v>196175.136072606</c:v>
                </c:pt>
                <c:pt idx="558">
                  <c:v>195828.380297086</c:v>
                </c:pt>
                <c:pt idx="559">
                  <c:v>195480.26104633</c:v>
                </c:pt>
                <c:pt idx="560">
                  <c:v>195131.629468108</c:v>
                </c:pt>
                <c:pt idx="561">
                  <c:v>194782.508047132</c:v>
                </c:pt>
                <c:pt idx="562">
                  <c:v>194431.865068971</c:v>
                </c:pt>
                <c:pt idx="563">
                  <c:v>194072.701718633</c:v>
                </c:pt>
                <c:pt idx="564">
                  <c:v>193710.850465778</c:v>
                </c:pt>
                <c:pt idx="565">
                  <c:v>193346.5593959</c:v>
                </c:pt>
                <c:pt idx="566">
                  <c:v>192972.641550901</c:v>
                </c:pt>
                <c:pt idx="567">
                  <c:v>192596.262799259</c:v>
                </c:pt>
                <c:pt idx="568">
                  <c:v>192218.781825857</c:v>
                </c:pt>
                <c:pt idx="569">
                  <c:v>191841.243979052</c:v>
                </c:pt>
                <c:pt idx="570">
                  <c:v>191459.536317367</c:v>
                </c:pt>
                <c:pt idx="571">
                  <c:v>191076.777316669</c:v>
                </c:pt>
                <c:pt idx="572">
                  <c:v>190692.604103997</c:v>
                </c:pt>
                <c:pt idx="573">
                  <c:v>190305.338700921</c:v>
                </c:pt>
                <c:pt idx="574">
                  <c:v>189917.149357298</c:v>
                </c:pt>
                <c:pt idx="575">
                  <c:v>189524.201785719</c:v>
                </c:pt>
                <c:pt idx="576">
                  <c:v>189126.113258445</c:v>
                </c:pt>
                <c:pt idx="577">
                  <c:v>188727.438907909</c:v>
                </c:pt>
                <c:pt idx="578">
                  <c:v>188326.539173887</c:v>
                </c:pt>
                <c:pt idx="579">
                  <c:v>187925.487607179</c:v>
                </c:pt>
                <c:pt idx="580">
                  <c:v>187522.214139076</c:v>
                </c:pt>
                <c:pt idx="581">
                  <c:v>187117.642335115</c:v>
                </c:pt>
                <c:pt idx="582">
                  <c:v>186712.096171551</c:v>
                </c:pt>
                <c:pt idx="583">
                  <c:v>186305.26241422</c:v>
                </c:pt>
                <c:pt idx="584">
                  <c:v>185898.270184714</c:v>
                </c:pt>
                <c:pt idx="585">
                  <c:v>185488.827464287</c:v>
                </c:pt>
                <c:pt idx="586">
                  <c:v>185078.50773382</c:v>
                </c:pt>
                <c:pt idx="587">
                  <c:v>184665.481728125</c:v>
                </c:pt>
                <c:pt idx="588">
                  <c:v>184250.373250634</c:v>
                </c:pt>
                <c:pt idx="589">
                  <c:v>183834.61873246</c:v>
                </c:pt>
                <c:pt idx="590">
                  <c:v>183416.238863438</c:v>
                </c:pt>
                <c:pt idx="591">
                  <c:v>182982.709172539</c:v>
                </c:pt>
                <c:pt idx="592">
                  <c:v>182548.984359949</c:v>
                </c:pt>
                <c:pt idx="593">
                  <c:v>182114.807530061</c:v>
                </c:pt>
                <c:pt idx="594">
                  <c:v>181680.012257446</c:v>
                </c:pt>
                <c:pt idx="595">
                  <c:v>181243.223008114</c:v>
                </c:pt>
                <c:pt idx="596">
                  <c:v>180806.041173391</c:v>
                </c:pt>
                <c:pt idx="597">
                  <c:v>180354.125382455</c:v>
                </c:pt>
                <c:pt idx="598">
                  <c:v>179902.126804033</c:v>
                </c:pt>
                <c:pt idx="599">
                  <c:v>179449.936608315</c:v>
                </c:pt>
                <c:pt idx="600">
                  <c:v>178992.244555641</c:v>
                </c:pt>
                <c:pt idx="601">
                  <c:v>178532.466331393</c:v>
                </c:pt>
                <c:pt idx="602">
                  <c:v>178069.77650184</c:v>
                </c:pt>
                <c:pt idx="603">
                  <c:v>177601.440835295</c:v>
                </c:pt>
                <c:pt idx="604">
                  <c:v>177125.65073202</c:v>
                </c:pt>
                <c:pt idx="605">
                  <c:v>176648.992626024</c:v>
                </c:pt>
                <c:pt idx="606">
                  <c:v>176172.298212372</c:v>
                </c:pt>
                <c:pt idx="607">
                  <c:v>175694.927811319</c:v>
                </c:pt>
                <c:pt idx="608">
                  <c:v>175214.000106287</c:v>
                </c:pt>
                <c:pt idx="609">
                  <c:v>174730.081536311</c:v>
                </c:pt>
                <c:pt idx="610">
                  <c:v>174245.126455382</c:v>
                </c:pt>
                <c:pt idx="611">
                  <c:v>173757.800994008</c:v>
                </c:pt>
                <c:pt idx="612">
                  <c:v>173270.119569194</c:v>
                </c:pt>
                <c:pt idx="613">
                  <c:v>172781.211804787</c:v>
                </c:pt>
                <c:pt idx="614">
                  <c:v>172286.979552112</c:v>
                </c:pt>
                <c:pt idx="615">
                  <c:v>171786.063430425</c:v>
                </c:pt>
                <c:pt idx="616">
                  <c:v>171281.187725676</c:v>
                </c:pt>
                <c:pt idx="617">
                  <c:v>170766.314103344</c:v>
                </c:pt>
                <c:pt idx="618">
                  <c:v>170250.25547409</c:v>
                </c:pt>
                <c:pt idx="619">
                  <c:v>169733.849620098</c:v>
                </c:pt>
                <c:pt idx="620">
                  <c:v>169215.982114138</c:v>
                </c:pt>
                <c:pt idx="621">
                  <c:v>168697.761832344</c:v>
                </c:pt>
                <c:pt idx="622">
                  <c:v>168174.874697407</c:v>
                </c:pt>
                <c:pt idx="623">
                  <c:v>167650.796317778</c:v>
                </c:pt>
                <c:pt idx="624">
                  <c:v>167123.312930799</c:v>
                </c:pt>
                <c:pt idx="625">
                  <c:v>166595.518469108</c:v>
                </c:pt>
                <c:pt idx="626">
                  <c:v>166063.117402177</c:v>
                </c:pt>
                <c:pt idx="627">
                  <c:v>165527.738091332</c:v>
                </c:pt>
                <c:pt idx="628">
                  <c:v>164979.174981214</c:v>
                </c:pt>
                <c:pt idx="629">
                  <c:v>164429.174498295</c:v>
                </c:pt>
                <c:pt idx="630">
                  <c:v>163875.841927989</c:v>
                </c:pt>
                <c:pt idx="631">
                  <c:v>163319.392352724</c:v>
                </c:pt>
                <c:pt idx="632">
                  <c:v>162762.481577273</c:v>
                </c:pt>
                <c:pt idx="633">
                  <c:v>162196.015178167</c:v>
                </c:pt>
                <c:pt idx="634">
                  <c:v>161628.493067671</c:v>
                </c:pt>
                <c:pt idx="635">
                  <c:v>161057.852295809</c:v>
                </c:pt>
                <c:pt idx="636">
                  <c:v>160484.901246749</c:v>
                </c:pt>
                <c:pt idx="637">
                  <c:v>159905.947790821</c:v>
                </c:pt>
                <c:pt idx="638">
                  <c:v>159321.111419442</c:v>
                </c:pt>
                <c:pt idx="639">
                  <c:v>158731.591671251</c:v>
                </c:pt>
                <c:pt idx="640">
                  <c:v>158128.776507727</c:v>
                </c:pt>
                <c:pt idx="641">
                  <c:v>157524.97749241</c:v>
                </c:pt>
                <c:pt idx="642">
                  <c:v>156919.876585402</c:v>
                </c:pt>
                <c:pt idx="643">
                  <c:v>156313.837574943</c:v>
                </c:pt>
                <c:pt idx="644">
                  <c:v>155706.478035473</c:v>
                </c:pt>
                <c:pt idx="645">
                  <c:v>155093.493133125</c:v>
                </c:pt>
                <c:pt idx="646">
                  <c:v>154477.847614568</c:v>
                </c:pt>
                <c:pt idx="647">
                  <c:v>153861.743751004</c:v>
                </c:pt>
                <c:pt idx="648">
                  <c:v>153244.845199865</c:v>
                </c:pt>
                <c:pt idx="649">
                  <c:v>152619.469094572</c:v>
                </c:pt>
                <c:pt idx="650">
                  <c:v>151991.956659817</c:v>
                </c:pt>
                <c:pt idx="651">
                  <c:v>151362.603108939</c:v>
                </c:pt>
                <c:pt idx="652">
                  <c:v>150731.617516619</c:v>
                </c:pt>
                <c:pt idx="653">
                  <c:v>150098.02704485</c:v>
                </c:pt>
                <c:pt idx="654">
                  <c:v>149453.520004796</c:v>
                </c:pt>
                <c:pt idx="655">
                  <c:v>148808.159195857</c:v>
                </c:pt>
                <c:pt idx="656">
                  <c:v>148162.744750576</c:v>
                </c:pt>
                <c:pt idx="657">
                  <c:v>147515.791194146</c:v>
                </c:pt>
                <c:pt idx="658">
                  <c:v>146854.947815962</c:v>
                </c:pt>
                <c:pt idx="659">
                  <c:v>146188.47929184</c:v>
                </c:pt>
                <c:pt idx="660">
                  <c:v>145521.944080596</c:v>
                </c:pt>
                <c:pt idx="661">
                  <c:v>144854.801441558</c:v>
                </c:pt>
                <c:pt idx="662">
                  <c:v>144174.678668724</c:v>
                </c:pt>
                <c:pt idx="663">
                  <c:v>143475.296591539</c:v>
                </c:pt>
                <c:pt idx="664">
                  <c:v>142774.710355291</c:v>
                </c:pt>
                <c:pt idx="665">
                  <c:v>142072.862699033</c:v>
                </c:pt>
                <c:pt idx="666">
                  <c:v>141365.624022945</c:v>
                </c:pt>
                <c:pt idx="667">
                  <c:v>140652.860580611</c:v>
                </c:pt>
                <c:pt idx="668">
                  <c:v>139929.21552667</c:v>
                </c:pt>
                <c:pt idx="669">
                  <c:v>139200.501297407</c:v>
                </c:pt>
                <c:pt idx="670">
                  <c:v>138460.596902973</c:v>
                </c:pt>
                <c:pt idx="671">
                  <c:v>137718.416716098</c:v>
                </c:pt>
                <c:pt idx="672">
                  <c:v>136975.891677857</c:v>
                </c:pt>
                <c:pt idx="673">
                  <c:v>136229.220068027</c:v>
                </c:pt>
                <c:pt idx="674">
                  <c:v>135460.141677909</c:v>
                </c:pt>
                <c:pt idx="675">
                  <c:v>134690.826711504</c:v>
                </c:pt>
                <c:pt idx="676">
                  <c:v>133916.718094896</c:v>
                </c:pt>
                <c:pt idx="677">
                  <c:v>133133.128634844</c:v>
                </c:pt>
                <c:pt idx="678">
                  <c:v>132344.649403708</c:v>
                </c:pt>
                <c:pt idx="679">
                  <c:v>131543.336386719</c:v>
                </c:pt>
                <c:pt idx="680">
                  <c:v>130741.870243813</c:v>
                </c:pt>
                <c:pt idx="681">
                  <c:v>129923.971461646</c:v>
                </c:pt>
                <c:pt idx="682">
                  <c:v>129103.894531094</c:v>
                </c:pt>
                <c:pt idx="683">
                  <c:v>128259.428186062</c:v>
                </c:pt>
                <c:pt idx="684">
                  <c:v>127402.222440691</c:v>
                </c:pt>
                <c:pt idx="685">
                  <c:v>126537.99414891</c:v>
                </c:pt>
                <c:pt idx="686">
                  <c:v>125658.042899053</c:v>
                </c:pt>
                <c:pt idx="687">
                  <c:v>124767.735294023</c:v>
                </c:pt>
                <c:pt idx="688">
                  <c:v>123876.455521084</c:v>
                </c:pt>
                <c:pt idx="689">
                  <c:v>122975.950637995</c:v>
                </c:pt>
                <c:pt idx="690">
                  <c:v>122075.042029774</c:v>
                </c:pt>
                <c:pt idx="691">
                  <c:v>121161.456709847</c:v>
                </c:pt>
                <c:pt idx="692">
                  <c:v>120237.356661139</c:v>
                </c:pt>
                <c:pt idx="693">
                  <c:v>119306.207214102</c:v>
                </c:pt>
                <c:pt idx="694">
                  <c:v>118371.619978559</c:v>
                </c:pt>
                <c:pt idx="695">
                  <c:v>117404.709900146</c:v>
                </c:pt>
                <c:pt idx="696">
                  <c:v>116417.741781432</c:v>
                </c:pt>
                <c:pt idx="697">
                  <c:v>115414.696319921</c:v>
                </c:pt>
                <c:pt idx="698">
                  <c:v>114409.528269343</c:v>
                </c:pt>
                <c:pt idx="699">
                  <c:v>113402.612971845</c:v>
                </c:pt>
                <c:pt idx="700">
                  <c:v>112388.230311521</c:v>
                </c:pt>
                <c:pt idx="701">
                  <c:v>111343.38631406</c:v>
                </c:pt>
                <c:pt idx="702">
                  <c:v>110264.166062341</c:v>
                </c:pt>
                <c:pt idx="703">
                  <c:v>109173.683875195</c:v>
                </c:pt>
                <c:pt idx="704">
                  <c:v>108008.587176332</c:v>
                </c:pt>
                <c:pt idx="705">
                  <c:v>106838.068454599</c:v>
                </c:pt>
                <c:pt idx="706">
                  <c:v>105645.294014157</c:v>
                </c:pt>
                <c:pt idx="707">
                  <c:v>104419.98619488</c:v>
                </c:pt>
                <c:pt idx="708">
                  <c:v>103173.518814913</c:v>
                </c:pt>
                <c:pt idx="709">
                  <c:v>101903.182752062</c:v>
                </c:pt>
                <c:pt idx="710">
                  <c:v>100632.427505265</c:v>
                </c:pt>
                <c:pt idx="711">
                  <c:v>99344.7272951578</c:v>
                </c:pt>
                <c:pt idx="712">
                  <c:v>98045.0690017779</c:v>
                </c:pt>
                <c:pt idx="713">
                  <c:v>96729.5085333591</c:v>
                </c:pt>
                <c:pt idx="714">
                  <c:v>95374.8886249504</c:v>
                </c:pt>
                <c:pt idx="715">
                  <c:v>94007.8611118448</c:v>
                </c:pt>
                <c:pt idx="716">
                  <c:v>92639.7484986593</c:v>
                </c:pt>
                <c:pt idx="717">
                  <c:v>91271.0099865547</c:v>
                </c:pt>
                <c:pt idx="718">
                  <c:v>89873.1068499002</c:v>
                </c:pt>
                <c:pt idx="719">
                  <c:v>88468.5278099954</c:v>
                </c:pt>
                <c:pt idx="720">
                  <c:v>87051.9547384255</c:v>
                </c:pt>
                <c:pt idx="721">
                  <c:v>85596.86915083</c:v>
                </c:pt>
                <c:pt idx="722">
                  <c:v>84140.5811732225</c:v>
                </c:pt>
                <c:pt idx="723">
                  <c:v>82677.8952676136</c:v>
                </c:pt>
                <c:pt idx="724">
                  <c:v>81179.13877483</c:v>
                </c:pt>
                <c:pt idx="725">
                  <c:v>79637.6529681921</c:v>
                </c:pt>
                <c:pt idx="726">
                  <c:v>78090.2239972595</c:v>
                </c:pt>
                <c:pt idx="727">
                  <c:v>76490.1790023961</c:v>
                </c:pt>
                <c:pt idx="728">
                  <c:v>74858.4454922331</c:v>
                </c:pt>
                <c:pt idx="729">
                  <c:v>73208.2318894771</c:v>
                </c:pt>
                <c:pt idx="730">
                  <c:v>71538.4747741254</c:v>
                </c:pt>
                <c:pt idx="731">
                  <c:v>69857.9446799125</c:v>
                </c:pt>
                <c:pt idx="732">
                  <c:v>68159.3987671949</c:v>
                </c:pt>
                <c:pt idx="733">
                  <c:v>66371.9027911921</c:v>
                </c:pt>
                <c:pt idx="734">
                  <c:v>64553.5616199304</c:v>
                </c:pt>
                <c:pt idx="735">
                  <c:v>62625.1368968782</c:v>
                </c:pt>
                <c:pt idx="736">
                  <c:v>60666.5686531978</c:v>
                </c:pt>
                <c:pt idx="737">
                  <c:v>58443.0604110971</c:v>
                </c:pt>
                <c:pt idx="738">
                  <c:v>55996.8410365287</c:v>
                </c:pt>
                <c:pt idx="739">
                  <c:v>53308.1612589158</c:v>
                </c:pt>
              </c:numCache>
            </c:numRef>
          </c:yVal>
          <c:smooth val="1"/>
        </c:ser>
        <c:axId val="61297446"/>
        <c:axId val="6306642"/>
      </c:scatterChart>
      <c:valAx>
        <c:axId val="61297446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6306642"/>
        <c:crosses val="autoZero"/>
        <c:crossBetween val="midCat"/>
      </c:valAx>
      <c:valAx>
        <c:axId val="6306642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Sum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61297446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Actual ε vs. ε of ζ Manifold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Phantom'!$W$1</c:f>
              <c:strCache>
                <c:ptCount val="1"/>
                <c:pt idx="0">
                  <c:v>Actual ε</c:v>
                </c:pt>
              </c:strCache>
            </c:strRef>
          </c:tx>
          <c:spPr>
            <a:solidFill>
              <a:srgbClr val="ff0000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ff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 With Phantom'!$V$2:$V$944</c:f>
              <c:numCache>
                <c:formatCode>General</c:formatCode>
                <c:ptCount val="943"/>
                <c:pt idx="0">
                  <c:v>-1.22918760749377</c:v>
                </c:pt>
                <c:pt idx="1">
                  <c:v>-2.13399347400688</c:v>
                </c:pt>
                <c:pt idx="2">
                  <c:v>3.14230800103739</c:v>
                </c:pt>
                <c:pt idx="3">
                  <c:v>-2.58818831727699</c:v>
                </c:pt>
                <c:pt idx="4">
                  <c:v>-0.0680849229959879</c:v>
                </c:pt>
                <c:pt idx="5">
                  <c:v>7.71041790020372</c:v>
                </c:pt>
                <c:pt idx="6">
                  <c:v>0.897521249487488</c:v>
                </c:pt>
                <c:pt idx="7">
                  <c:v>5.76893391407523</c:v>
                </c:pt>
                <c:pt idx="8">
                  <c:v>-1.70170216950564</c:v>
                </c:pt>
                <c:pt idx="9">
                  <c:v>-4.11756842623972</c:v>
                </c:pt>
                <c:pt idx="10">
                  <c:v>9.91126419840187</c:v>
                </c:pt>
                <c:pt idx="11">
                  <c:v>-0.204292638863331</c:v>
                </c:pt>
                <c:pt idx="12">
                  <c:v>49.5404243017585</c:v>
                </c:pt>
                <c:pt idx="13">
                  <c:v>-4.13664541503825</c:v>
                </c:pt>
                <c:pt idx="14">
                  <c:v>-0.481546773135353</c:v>
                </c:pt>
                <c:pt idx="15">
                  <c:v>-5.4562050520257</c:v>
                </c:pt>
                <c:pt idx="16">
                  <c:v>0.285072406787425</c:v>
                </c:pt>
                <c:pt idx="17">
                  <c:v>-0.448777348350177</c:v>
                </c:pt>
                <c:pt idx="18">
                  <c:v>-1.29777216083866</c:v>
                </c:pt>
                <c:pt idx="19">
                  <c:v>0.780898518811465</c:v>
                </c:pt>
                <c:pt idx="20">
                  <c:v>-0.415291461444363</c:v>
                </c:pt>
                <c:pt idx="21">
                  <c:v>1.98563918346382</c:v>
                </c:pt>
                <c:pt idx="22">
                  <c:v>0.0302019781903677</c:v>
                </c:pt>
                <c:pt idx="23">
                  <c:v>0.934505268947007</c:v>
                </c:pt>
                <c:pt idx="24">
                  <c:v>1.03281810805742</c:v>
                </c:pt>
                <c:pt idx="25">
                  <c:v>2.05540006737589</c:v>
                </c:pt>
                <c:pt idx="26">
                  <c:v>5.60230115082283</c:v>
                </c:pt>
                <c:pt idx="27">
                  <c:v>5.72986963650672</c:v>
                </c:pt>
                <c:pt idx="28">
                  <c:v>-0.586775646773885</c:v>
                </c:pt>
                <c:pt idx="29">
                  <c:v>-5.35173203198738</c:v>
                </c:pt>
                <c:pt idx="30">
                  <c:v>-1.83995468142018</c:v>
                </c:pt>
                <c:pt idx="31">
                  <c:v>4.32917665408586</c:v>
                </c:pt>
                <c:pt idx="32">
                  <c:v>0.168343030909318</c:v>
                </c:pt>
                <c:pt idx="33">
                  <c:v>0.00394258806922387</c:v>
                </c:pt>
                <c:pt idx="34">
                  <c:v>0.464482112433267</c:v>
                </c:pt>
                <c:pt idx="35">
                  <c:v>6.13825298574643</c:v>
                </c:pt>
                <c:pt idx="36">
                  <c:v>2.61972426397809</c:v>
                </c:pt>
                <c:pt idx="37">
                  <c:v>1.39835177600636</c:v>
                </c:pt>
                <c:pt idx="38">
                  <c:v>1.70895981966822</c:v>
                </c:pt>
                <c:pt idx="39">
                  <c:v>-1.20989214005568</c:v>
                </c:pt>
                <c:pt idx="40">
                  <c:v>6.00804267836239</c:v>
                </c:pt>
                <c:pt idx="41">
                  <c:v>-0.0614101653202575</c:v>
                </c:pt>
                <c:pt idx="42">
                  <c:v>5.36949599706006</c:v>
                </c:pt>
                <c:pt idx="43">
                  <c:v>1.99826197048734</c:v>
                </c:pt>
                <c:pt idx="44">
                  <c:v>5.0501399777583</c:v>
                </c:pt>
                <c:pt idx="45">
                  <c:v>0.0372566262666236</c:v>
                </c:pt>
                <c:pt idx="46">
                  <c:v>2.20332331766701</c:v>
                </c:pt>
                <c:pt idx="47">
                  <c:v>7.45320477711937</c:v>
                </c:pt>
                <c:pt idx="48">
                  <c:v>-0.11558395607322</c:v>
                </c:pt>
                <c:pt idx="49">
                  <c:v>0.300536468149118</c:v>
                </c:pt>
                <c:pt idx="50">
                  <c:v>37.2656270063998</c:v>
                </c:pt>
                <c:pt idx="51">
                  <c:v>-4.48631449318155</c:v>
                </c:pt>
                <c:pt idx="52">
                  <c:v>-2.58967507713378</c:v>
                </c:pt>
                <c:pt idx="53">
                  <c:v>31.4695709861212</c:v>
                </c:pt>
                <c:pt idx="54">
                  <c:v>0.35085105006147</c:v>
                </c:pt>
                <c:pt idx="55">
                  <c:v>-1.78577282743062</c:v>
                </c:pt>
                <c:pt idx="56">
                  <c:v>20.534327499033</c:v>
                </c:pt>
                <c:pt idx="57">
                  <c:v>1.11910133891011</c:v>
                </c:pt>
                <c:pt idx="58">
                  <c:v>0.705831409518929</c:v>
                </c:pt>
                <c:pt idx="59">
                  <c:v>-1.74936159396477</c:v>
                </c:pt>
                <c:pt idx="60">
                  <c:v>0.0777846841558922</c:v>
                </c:pt>
                <c:pt idx="61">
                  <c:v>-0.553940658280871</c:v>
                </c:pt>
                <c:pt idx="62">
                  <c:v>-0.0803645052912074</c:v>
                </c:pt>
                <c:pt idx="63">
                  <c:v>-2.17964225129687</c:v>
                </c:pt>
                <c:pt idx="64">
                  <c:v>-16.3235146850708</c:v>
                </c:pt>
                <c:pt idx="65">
                  <c:v>-4.41930249496719</c:v>
                </c:pt>
                <c:pt idx="66">
                  <c:v>-4.1069637244123</c:v>
                </c:pt>
                <c:pt idx="67">
                  <c:v>2.13901500684122</c:v>
                </c:pt>
                <c:pt idx="68">
                  <c:v>-0.454922209372592</c:v>
                </c:pt>
                <c:pt idx="69">
                  <c:v>-5.56279262883629</c:v>
                </c:pt>
                <c:pt idx="70">
                  <c:v>3.68512709403257</c:v>
                </c:pt>
                <c:pt idx="71">
                  <c:v>-2.59647493837131</c:v>
                </c:pt>
                <c:pt idx="72">
                  <c:v>8.41521171619905</c:v>
                </c:pt>
                <c:pt idx="73">
                  <c:v>6.83010439007509</c:v>
                </c:pt>
                <c:pt idx="74">
                  <c:v>1.61290064522731</c:v>
                </c:pt>
                <c:pt idx="75">
                  <c:v>0.589179495009937</c:v>
                </c:pt>
                <c:pt idx="76">
                  <c:v>25.1833130117675</c:v>
                </c:pt>
                <c:pt idx="77">
                  <c:v>-0.171075606310714</c:v>
                </c:pt>
                <c:pt idx="78">
                  <c:v>3.21003537204003</c:v>
                </c:pt>
                <c:pt idx="79">
                  <c:v>3.42024236742838</c:v>
                </c:pt>
                <c:pt idx="80">
                  <c:v>6.6625812657138</c:v>
                </c:pt>
                <c:pt idx="81">
                  <c:v>-5.18670958367996</c:v>
                </c:pt>
                <c:pt idx="82">
                  <c:v>-0.616297707038251</c:v>
                </c:pt>
                <c:pt idx="83">
                  <c:v>1.79471369987946</c:v>
                </c:pt>
                <c:pt idx="84">
                  <c:v>10.0831088570231</c:v>
                </c:pt>
                <c:pt idx="85">
                  <c:v>2.26090704276438</c:v>
                </c:pt>
                <c:pt idx="86">
                  <c:v>0.639913192346031</c:v>
                </c:pt>
                <c:pt idx="87">
                  <c:v>-1.66115663085852</c:v>
                </c:pt>
                <c:pt idx="88">
                  <c:v>-0.149612062236134</c:v>
                </c:pt>
                <c:pt idx="89">
                  <c:v>-2.72194726516978</c:v>
                </c:pt>
                <c:pt idx="90">
                  <c:v>-2.05791178955632</c:v>
                </c:pt>
                <c:pt idx="91">
                  <c:v>5.05431714850459</c:v>
                </c:pt>
                <c:pt idx="92">
                  <c:v>-0.536205760699184</c:v>
                </c:pt>
                <c:pt idx="93">
                  <c:v>-0.452656666289787</c:v>
                </c:pt>
                <c:pt idx="94">
                  <c:v>0.0941769061289968</c:v>
                </c:pt>
                <c:pt idx="95">
                  <c:v>-1.42425894717169</c:v>
                </c:pt>
                <c:pt idx="96">
                  <c:v>-2.87719583499977</c:v>
                </c:pt>
                <c:pt idx="97">
                  <c:v>1.99557141629205</c:v>
                </c:pt>
                <c:pt idx="98">
                  <c:v>0.351017193735514</c:v>
                </c:pt>
                <c:pt idx="99">
                  <c:v>2.54806726685127</c:v>
                </c:pt>
                <c:pt idx="100">
                  <c:v>6.17001974696183</c:v>
                </c:pt>
                <c:pt idx="101">
                  <c:v>0.167393582455744</c:v>
                </c:pt>
                <c:pt idx="102">
                  <c:v>0.4698273018784</c:v>
                </c:pt>
                <c:pt idx="103">
                  <c:v>6.08659653564752</c:v>
                </c:pt>
                <c:pt idx="104">
                  <c:v>-3.16005732290915</c:v>
                </c:pt>
                <c:pt idx="105">
                  <c:v>-1.2832336467475</c:v>
                </c:pt>
                <c:pt idx="106">
                  <c:v>-4.20826198918206</c:v>
                </c:pt>
                <c:pt idx="107">
                  <c:v>3.01179813784155</c:v>
                </c:pt>
                <c:pt idx="108">
                  <c:v>-1.35313193699422</c:v>
                </c:pt>
                <c:pt idx="109">
                  <c:v>2.00368341880859</c:v>
                </c:pt>
                <c:pt idx="110">
                  <c:v>4.29550132267936</c:v>
                </c:pt>
                <c:pt idx="111">
                  <c:v>1.26265512522145</c:v>
                </c:pt>
                <c:pt idx="112">
                  <c:v>-1.46844523620122</c:v>
                </c:pt>
                <c:pt idx="113">
                  <c:v>4.55796555935599</c:v>
                </c:pt>
                <c:pt idx="114">
                  <c:v>5.00285411438657</c:v>
                </c:pt>
                <c:pt idx="115">
                  <c:v>8.29302349024194</c:v>
                </c:pt>
                <c:pt idx="116">
                  <c:v>-2.14625577009447</c:v>
                </c:pt>
                <c:pt idx="117">
                  <c:v>-0.849097730205315</c:v>
                </c:pt>
                <c:pt idx="118">
                  <c:v>1.41501518789343</c:v>
                </c:pt>
                <c:pt idx="119">
                  <c:v>-3.68355053675712</c:v>
                </c:pt>
                <c:pt idx="120">
                  <c:v>-1.03961028027593</c:v>
                </c:pt>
                <c:pt idx="121">
                  <c:v>1.23291275385849</c:v>
                </c:pt>
                <c:pt idx="122">
                  <c:v>4.06164844448432</c:v>
                </c:pt>
                <c:pt idx="123">
                  <c:v>0.722865588338326</c:v>
                </c:pt>
                <c:pt idx="124">
                  <c:v>0.43393953425767</c:v>
                </c:pt>
                <c:pt idx="125">
                  <c:v>-3.56312798899922</c:v>
                </c:pt>
                <c:pt idx="126">
                  <c:v>1.31354212857216</c:v>
                </c:pt>
                <c:pt idx="127">
                  <c:v>0.0397052717183257</c:v>
                </c:pt>
                <c:pt idx="128">
                  <c:v>-2.36221853524582</c:v>
                </c:pt>
                <c:pt idx="129">
                  <c:v>24.3865586676488</c:v>
                </c:pt>
                <c:pt idx="130">
                  <c:v>0.410714975329594</c:v>
                </c:pt>
                <c:pt idx="131">
                  <c:v>2.87222577431865</c:v>
                </c:pt>
                <c:pt idx="132">
                  <c:v>-2.53660763797044</c:v>
                </c:pt>
                <c:pt idx="133">
                  <c:v>0.519226772137481</c:v>
                </c:pt>
                <c:pt idx="134">
                  <c:v>5.11888030610718</c:v>
                </c:pt>
                <c:pt idx="135">
                  <c:v>-0.746645589391743</c:v>
                </c:pt>
                <c:pt idx="136">
                  <c:v>6.7645452564689</c:v>
                </c:pt>
                <c:pt idx="137">
                  <c:v>-2.79790928901399</c:v>
                </c:pt>
                <c:pt idx="138">
                  <c:v>-4.16822419118433</c:v>
                </c:pt>
                <c:pt idx="139">
                  <c:v>-1.73204996841402</c:v>
                </c:pt>
                <c:pt idx="140">
                  <c:v>0.858336576221678</c:v>
                </c:pt>
                <c:pt idx="141">
                  <c:v>1.25962957796778</c:v>
                </c:pt>
                <c:pt idx="142">
                  <c:v>1.49179804269103</c:v>
                </c:pt>
                <c:pt idx="143">
                  <c:v>23.1794349917662</c:v>
                </c:pt>
                <c:pt idx="144">
                  <c:v>-2.46377116303896</c:v>
                </c:pt>
                <c:pt idx="145">
                  <c:v>-4.79906846221396</c:v>
                </c:pt>
                <c:pt idx="146">
                  <c:v>0.505158856169683</c:v>
                </c:pt>
                <c:pt idx="147">
                  <c:v>-0.308763900708522</c:v>
                </c:pt>
                <c:pt idx="148">
                  <c:v>0.854673756911231</c:v>
                </c:pt>
                <c:pt idx="149">
                  <c:v>-1.49540377956841</c:v>
                </c:pt>
                <c:pt idx="150">
                  <c:v>-1.08593395708333</c:v>
                </c:pt>
                <c:pt idx="151">
                  <c:v>0.352481828081849</c:v>
                </c:pt>
                <c:pt idx="152">
                  <c:v>31.2327197021545</c:v>
                </c:pt>
                <c:pt idx="153">
                  <c:v>0.190135199921627</c:v>
                </c:pt>
                <c:pt idx="154">
                  <c:v>-4.220822588914</c:v>
                </c:pt>
                <c:pt idx="155">
                  <c:v>1.26340914123127</c:v>
                </c:pt>
                <c:pt idx="156">
                  <c:v>-1.98862586847032</c:v>
                </c:pt>
                <c:pt idx="157">
                  <c:v>-1.73968472069072</c:v>
                </c:pt>
                <c:pt idx="158">
                  <c:v>-2.2185794500141</c:v>
                </c:pt>
                <c:pt idx="159">
                  <c:v>-0.58515578324759</c:v>
                </c:pt>
                <c:pt idx="160">
                  <c:v>0.223918690630494</c:v>
                </c:pt>
                <c:pt idx="161">
                  <c:v>1.30864400054278</c:v>
                </c:pt>
                <c:pt idx="162">
                  <c:v>-2.84045693058079</c:v>
                </c:pt>
                <c:pt idx="163">
                  <c:v>-1.3419881097007</c:v>
                </c:pt>
                <c:pt idx="164">
                  <c:v>-0.172780022418195</c:v>
                </c:pt>
                <c:pt idx="165">
                  <c:v>-1.80303663226524</c:v>
                </c:pt>
                <c:pt idx="166">
                  <c:v>1.5299337200488</c:v>
                </c:pt>
                <c:pt idx="167">
                  <c:v>-0.810375764893736</c:v>
                </c:pt>
                <c:pt idx="168">
                  <c:v>-0.265177251269037</c:v>
                </c:pt>
                <c:pt idx="169">
                  <c:v>-2.75309573772213</c:v>
                </c:pt>
                <c:pt idx="170">
                  <c:v>7.04632025055238</c:v>
                </c:pt>
                <c:pt idx="171">
                  <c:v>-0.383655965643358</c:v>
                </c:pt>
                <c:pt idx="172">
                  <c:v>-3.76720075410095</c:v>
                </c:pt>
                <c:pt idx="173">
                  <c:v>-1.30865558398444</c:v>
                </c:pt>
                <c:pt idx="174">
                  <c:v>0.443606013970667</c:v>
                </c:pt>
                <c:pt idx="175">
                  <c:v>-0.742225225976522</c:v>
                </c:pt>
                <c:pt idx="176">
                  <c:v>0.318141226426469</c:v>
                </c:pt>
                <c:pt idx="177">
                  <c:v>1.09189936653071</c:v>
                </c:pt>
                <c:pt idx="178">
                  <c:v>1.50248928417177</c:v>
                </c:pt>
                <c:pt idx="179">
                  <c:v>-3.1221973092567</c:v>
                </c:pt>
                <c:pt idx="180">
                  <c:v>-1.40770277755362</c:v>
                </c:pt>
                <c:pt idx="181">
                  <c:v>-0.384945713889884</c:v>
                </c:pt>
                <c:pt idx="182">
                  <c:v>1.5342488843173</c:v>
                </c:pt>
                <c:pt idx="183">
                  <c:v>-2.82891301665116</c:v>
                </c:pt>
                <c:pt idx="184">
                  <c:v>-0.842861886375488</c:v>
                </c:pt>
                <c:pt idx="185">
                  <c:v>-2.74947329223852</c:v>
                </c:pt>
                <c:pt idx="186">
                  <c:v>-2.90038568059485</c:v>
                </c:pt>
                <c:pt idx="187">
                  <c:v>-1.92004966174872</c:v>
                </c:pt>
                <c:pt idx="188">
                  <c:v>0.806401988737072</c:v>
                </c:pt>
                <c:pt idx="189">
                  <c:v>2.19089862415461</c:v>
                </c:pt>
                <c:pt idx="190">
                  <c:v>-0.476983777736466</c:v>
                </c:pt>
                <c:pt idx="191">
                  <c:v>2.36676095719587</c:v>
                </c:pt>
                <c:pt idx="192">
                  <c:v>7.80176568119231</c:v>
                </c:pt>
                <c:pt idx="193">
                  <c:v>1.72958632405675</c:v>
                </c:pt>
                <c:pt idx="194">
                  <c:v>7.86778157017665</c:v>
                </c:pt>
                <c:pt idx="195">
                  <c:v>-3.74278644871553</c:v>
                </c:pt>
                <c:pt idx="196">
                  <c:v>13.2676735894905</c:v>
                </c:pt>
                <c:pt idx="197">
                  <c:v>4.21605997486385</c:v>
                </c:pt>
                <c:pt idx="198">
                  <c:v>-1.76007980271614</c:v>
                </c:pt>
                <c:pt idx="199">
                  <c:v>-0.26458534930488</c:v>
                </c:pt>
                <c:pt idx="200">
                  <c:v>-2.42430474560057</c:v>
                </c:pt>
                <c:pt idx="201">
                  <c:v>-1.93333218315852</c:v>
                </c:pt>
                <c:pt idx="202">
                  <c:v>1.88458455548478</c:v>
                </c:pt>
                <c:pt idx="203">
                  <c:v>5.47726261991511</c:v>
                </c:pt>
                <c:pt idx="204">
                  <c:v>-1.84435800859322</c:v>
                </c:pt>
                <c:pt idx="205">
                  <c:v>2.26907954281595</c:v>
                </c:pt>
                <c:pt idx="206">
                  <c:v>-0.0645286299208951</c:v>
                </c:pt>
                <c:pt idx="207">
                  <c:v>-2.86176819848206</c:v>
                </c:pt>
                <c:pt idx="208">
                  <c:v>0.773195321768254</c:v>
                </c:pt>
                <c:pt idx="209">
                  <c:v>-0.40868409038943</c:v>
                </c:pt>
                <c:pt idx="210">
                  <c:v>-3.4583337616602</c:v>
                </c:pt>
                <c:pt idx="211">
                  <c:v>4.28410303336015</c:v>
                </c:pt>
                <c:pt idx="212">
                  <c:v>-0.102702754939857</c:v>
                </c:pt>
                <c:pt idx="213">
                  <c:v>-0.413711717006255</c:v>
                </c:pt>
                <c:pt idx="214">
                  <c:v>1.32897028583946</c:v>
                </c:pt>
                <c:pt idx="215">
                  <c:v>-1.53632923462302</c:v>
                </c:pt>
                <c:pt idx="216">
                  <c:v>0.51644173382517</c:v>
                </c:pt>
                <c:pt idx="217">
                  <c:v>1.71818053440806</c:v>
                </c:pt>
                <c:pt idx="218">
                  <c:v>5.0441141987139</c:v>
                </c:pt>
                <c:pt idx="219">
                  <c:v>-2.96194605444211</c:v>
                </c:pt>
                <c:pt idx="220">
                  <c:v>7.3948088550013</c:v>
                </c:pt>
                <c:pt idx="221">
                  <c:v>5.85030090894373</c:v>
                </c:pt>
                <c:pt idx="222">
                  <c:v>-2.02630662958338</c:v>
                </c:pt>
                <c:pt idx="223">
                  <c:v>-3.8029626300012</c:v>
                </c:pt>
                <c:pt idx="224">
                  <c:v>-5.49515795744651</c:v>
                </c:pt>
                <c:pt idx="225">
                  <c:v>-1.63103519019428</c:v>
                </c:pt>
                <c:pt idx="226">
                  <c:v>-2.36022970038237</c:v>
                </c:pt>
                <c:pt idx="227">
                  <c:v>-1.65875874434221</c:v>
                </c:pt>
                <c:pt idx="228">
                  <c:v>11.9284645753386</c:v>
                </c:pt>
                <c:pt idx="229">
                  <c:v>3.47491113778798</c:v>
                </c:pt>
                <c:pt idx="230">
                  <c:v>-0.876232727611583</c:v>
                </c:pt>
                <c:pt idx="231">
                  <c:v>-0.394555710101915</c:v>
                </c:pt>
                <c:pt idx="232">
                  <c:v>-2.29940151900282</c:v>
                </c:pt>
                <c:pt idx="233">
                  <c:v>16.5621931214841</c:v>
                </c:pt>
                <c:pt idx="234">
                  <c:v>-2.97529876914159</c:v>
                </c:pt>
                <c:pt idx="235">
                  <c:v>-1.8419456110969</c:v>
                </c:pt>
                <c:pt idx="236">
                  <c:v>2.60439786081134</c:v>
                </c:pt>
                <c:pt idx="237">
                  <c:v>-5.23473704175852</c:v>
                </c:pt>
                <c:pt idx="238">
                  <c:v>0.388836283921039</c:v>
                </c:pt>
                <c:pt idx="239">
                  <c:v>-0.137695510695218</c:v>
                </c:pt>
                <c:pt idx="240">
                  <c:v>-5.22745473479342</c:v>
                </c:pt>
                <c:pt idx="241">
                  <c:v>-1.22692293719246</c:v>
                </c:pt>
                <c:pt idx="242">
                  <c:v>4.21447465639349</c:v>
                </c:pt>
                <c:pt idx="243">
                  <c:v>-1.77612086748205</c:v>
                </c:pt>
                <c:pt idx="244">
                  <c:v>5.49769926857145</c:v>
                </c:pt>
                <c:pt idx="245">
                  <c:v>-0.733644743098218</c:v>
                </c:pt>
                <c:pt idx="246">
                  <c:v>1.08793095068088</c:v>
                </c:pt>
                <c:pt idx="247">
                  <c:v>-3.37126465028834</c:v>
                </c:pt>
                <c:pt idx="248">
                  <c:v>1.0351334856556</c:v>
                </c:pt>
                <c:pt idx="249">
                  <c:v>0.0538937265073258</c:v>
                </c:pt>
                <c:pt idx="250">
                  <c:v>-1.84853965239956</c:v>
                </c:pt>
                <c:pt idx="251">
                  <c:v>0.797658101594895</c:v>
                </c:pt>
                <c:pt idx="252">
                  <c:v>0.0116092220347692</c:v>
                </c:pt>
                <c:pt idx="253">
                  <c:v>-5.81450196800603</c:v>
                </c:pt>
                <c:pt idx="254">
                  <c:v>-3.61846251254561</c:v>
                </c:pt>
                <c:pt idx="255">
                  <c:v>-8.94680042064141</c:v>
                </c:pt>
                <c:pt idx="256">
                  <c:v>-4.3140562297384</c:v>
                </c:pt>
                <c:pt idx="257">
                  <c:v>-4.90650848419889</c:v>
                </c:pt>
                <c:pt idx="258">
                  <c:v>0.229965606914751</c:v>
                </c:pt>
                <c:pt idx="259">
                  <c:v>6.76843013095935</c:v>
                </c:pt>
                <c:pt idx="260">
                  <c:v>7.73980294477576</c:v>
                </c:pt>
                <c:pt idx="261">
                  <c:v>3.72145508288775</c:v>
                </c:pt>
                <c:pt idx="262">
                  <c:v>3.0710633781623</c:v>
                </c:pt>
                <c:pt idx="263">
                  <c:v>12.128706071912</c:v>
                </c:pt>
                <c:pt idx="264">
                  <c:v>-0.194648432993532</c:v>
                </c:pt>
                <c:pt idx="265">
                  <c:v>13.2607986772923</c:v>
                </c:pt>
                <c:pt idx="266">
                  <c:v>-3.08707047285178</c:v>
                </c:pt>
                <c:pt idx="267">
                  <c:v>1.43609745244826</c:v>
                </c:pt>
                <c:pt idx="268">
                  <c:v>90.594892294342</c:v>
                </c:pt>
                <c:pt idx="269">
                  <c:v>4.36610611615707</c:v>
                </c:pt>
                <c:pt idx="270">
                  <c:v>6.14076539257378</c:v>
                </c:pt>
                <c:pt idx="271">
                  <c:v>2.84418816005688</c:v>
                </c:pt>
                <c:pt idx="272">
                  <c:v>3.13834048982909</c:v>
                </c:pt>
                <c:pt idx="273">
                  <c:v>1.09514670362788</c:v>
                </c:pt>
                <c:pt idx="274">
                  <c:v>-0.209054292933089</c:v>
                </c:pt>
                <c:pt idx="275">
                  <c:v>0.137244023191057</c:v>
                </c:pt>
                <c:pt idx="276">
                  <c:v>24.0729085195316</c:v>
                </c:pt>
                <c:pt idx="277">
                  <c:v>-2.47954762408414</c:v>
                </c:pt>
                <c:pt idx="278">
                  <c:v>1.02214052105047</c:v>
                </c:pt>
                <c:pt idx="279">
                  <c:v>-1.42253701769556</c:v>
                </c:pt>
                <c:pt idx="280">
                  <c:v>-0.121007494106955</c:v>
                </c:pt>
                <c:pt idx="281">
                  <c:v>-1.28353548637516</c:v>
                </c:pt>
                <c:pt idx="282">
                  <c:v>4.84640379103375</c:v>
                </c:pt>
                <c:pt idx="283">
                  <c:v>63.5677729458781</c:v>
                </c:pt>
                <c:pt idx="284">
                  <c:v>2.22099296245291</c:v>
                </c:pt>
                <c:pt idx="285">
                  <c:v>2.31730433361843</c:v>
                </c:pt>
                <c:pt idx="286">
                  <c:v>-0.595739239415954</c:v>
                </c:pt>
                <c:pt idx="287">
                  <c:v>-5.6424540371105</c:v>
                </c:pt>
                <c:pt idx="288">
                  <c:v>-7.33991170028145</c:v>
                </c:pt>
                <c:pt idx="289">
                  <c:v>0.266541329674196</c:v>
                </c:pt>
                <c:pt idx="290">
                  <c:v>16.5480197066669</c:v>
                </c:pt>
                <c:pt idx="291">
                  <c:v>-0.779750040596266</c:v>
                </c:pt>
                <c:pt idx="292">
                  <c:v>-1.42691018032104</c:v>
                </c:pt>
                <c:pt idx="293">
                  <c:v>1.4962724266902</c:v>
                </c:pt>
                <c:pt idx="294">
                  <c:v>-0.00184612919800564</c:v>
                </c:pt>
                <c:pt idx="295">
                  <c:v>-1.87810136021726</c:v>
                </c:pt>
                <c:pt idx="296">
                  <c:v>3.23188372195053</c:v>
                </c:pt>
                <c:pt idx="297">
                  <c:v>4.18113457346106</c:v>
                </c:pt>
                <c:pt idx="298">
                  <c:v>3.28085696339959</c:v>
                </c:pt>
                <c:pt idx="299">
                  <c:v>1.97770677244324</c:v>
                </c:pt>
                <c:pt idx="300">
                  <c:v>-0.699145251488789</c:v>
                </c:pt>
                <c:pt idx="301">
                  <c:v>-3.10126119174647</c:v>
                </c:pt>
                <c:pt idx="302">
                  <c:v>17.538816211674</c:v>
                </c:pt>
                <c:pt idx="303">
                  <c:v>-3.72764588953589</c:v>
                </c:pt>
                <c:pt idx="304">
                  <c:v>0.261023990506386</c:v>
                </c:pt>
                <c:pt idx="305">
                  <c:v>2.0290170958326</c:v>
                </c:pt>
                <c:pt idx="306">
                  <c:v>-3.01158166737285</c:v>
                </c:pt>
                <c:pt idx="307">
                  <c:v>-1.27936790303531</c:v>
                </c:pt>
                <c:pt idx="308">
                  <c:v>2.39683021822605</c:v>
                </c:pt>
                <c:pt idx="309">
                  <c:v>-0.469662178050655</c:v>
                </c:pt>
                <c:pt idx="310">
                  <c:v>3.25255351747026</c:v>
                </c:pt>
                <c:pt idx="311">
                  <c:v>-2.00199597599436</c:v>
                </c:pt>
                <c:pt idx="312">
                  <c:v>2.37919558622301</c:v>
                </c:pt>
                <c:pt idx="313">
                  <c:v>11.9913849837719</c:v>
                </c:pt>
                <c:pt idx="314">
                  <c:v>4.47604717190806</c:v>
                </c:pt>
                <c:pt idx="315">
                  <c:v>0.887203982965118</c:v>
                </c:pt>
                <c:pt idx="316">
                  <c:v>0.732292182436144</c:v>
                </c:pt>
                <c:pt idx="317">
                  <c:v>0.603673648622364</c:v>
                </c:pt>
                <c:pt idx="318">
                  <c:v>1.3198539801357</c:v>
                </c:pt>
                <c:pt idx="319">
                  <c:v>-2.95975055190119</c:v>
                </c:pt>
                <c:pt idx="320">
                  <c:v>-3.78271901151225</c:v>
                </c:pt>
                <c:pt idx="321">
                  <c:v>0.657847032685196</c:v>
                </c:pt>
                <c:pt idx="322">
                  <c:v>-1.62157182010907</c:v>
                </c:pt>
                <c:pt idx="323">
                  <c:v>-1.90054027251283</c:v>
                </c:pt>
                <c:pt idx="324">
                  <c:v>0.504822250241228</c:v>
                </c:pt>
                <c:pt idx="325">
                  <c:v>-2.54102475456603</c:v>
                </c:pt>
                <c:pt idx="326">
                  <c:v>-2.93926457487981</c:v>
                </c:pt>
                <c:pt idx="327">
                  <c:v>-1.60891694235967</c:v>
                </c:pt>
                <c:pt idx="328">
                  <c:v>-3.46532835260689</c:v>
                </c:pt>
                <c:pt idx="329">
                  <c:v>20.4029333764096</c:v>
                </c:pt>
                <c:pt idx="330">
                  <c:v>-0.639511161406528</c:v>
                </c:pt>
                <c:pt idx="331">
                  <c:v>-0.949800903456462</c:v>
                </c:pt>
                <c:pt idx="332">
                  <c:v>-2.56632707569944</c:v>
                </c:pt>
                <c:pt idx="333">
                  <c:v>-4.02095162221382</c:v>
                </c:pt>
                <c:pt idx="334">
                  <c:v>0.97308600709755</c:v>
                </c:pt>
                <c:pt idx="335">
                  <c:v>0.0241174519348437</c:v>
                </c:pt>
                <c:pt idx="336">
                  <c:v>4.56961801616074</c:v>
                </c:pt>
                <c:pt idx="337">
                  <c:v>1.09046408739974</c:v>
                </c:pt>
                <c:pt idx="338">
                  <c:v>12.5262516690759</c:v>
                </c:pt>
                <c:pt idx="339">
                  <c:v>1.62293857343713</c:v>
                </c:pt>
                <c:pt idx="340">
                  <c:v>1.20433185070081</c:v>
                </c:pt>
                <c:pt idx="341">
                  <c:v>-1.1196206190127</c:v>
                </c:pt>
                <c:pt idx="342">
                  <c:v>2.893483752704</c:v>
                </c:pt>
                <c:pt idx="343">
                  <c:v>-0.484255232127593</c:v>
                </c:pt>
                <c:pt idx="344">
                  <c:v>2.9623261824899</c:v>
                </c:pt>
                <c:pt idx="345">
                  <c:v>-1.1061995644078</c:v>
                </c:pt>
                <c:pt idx="346">
                  <c:v>19.8728660857274</c:v>
                </c:pt>
                <c:pt idx="347">
                  <c:v>-1.08391118882707</c:v>
                </c:pt>
                <c:pt idx="348">
                  <c:v>-3.04045986304126</c:v>
                </c:pt>
                <c:pt idx="349">
                  <c:v>0.737063390765941</c:v>
                </c:pt>
                <c:pt idx="350">
                  <c:v>66.974791350373</c:v>
                </c:pt>
                <c:pt idx="351">
                  <c:v>-1.95924689083986</c:v>
                </c:pt>
                <c:pt idx="352">
                  <c:v>15.1662295193633</c:v>
                </c:pt>
                <c:pt idx="353">
                  <c:v>-0.275854728739363</c:v>
                </c:pt>
                <c:pt idx="354">
                  <c:v>3.15197480413572</c:v>
                </c:pt>
                <c:pt idx="355">
                  <c:v>-0.0232629147517454</c:v>
                </c:pt>
                <c:pt idx="356">
                  <c:v>-1.22811171419083</c:v>
                </c:pt>
                <c:pt idx="357">
                  <c:v>-0.283347585192201</c:v>
                </c:pt>
                <c:pt idx="358">
                  <c:v>2.86147849241549</c:v>
                </c:pt>
                <c:pt idx="359">
                  <c:v>5.49826746785018</c:v>
                </c:pt>
                <c:pt idx="360">
                  <c:v>3.67729716498625</c:v>
                </c:pt>
                <c:pt idx="361">
                  <c:v>0.0968951804029325</c:v>
                </c:pt>
                <c:pt idx="362">
                  <c:v>-0.366875630790839</c:v>
                </c:pt>
                <c:pt idx="363">
                  <c:v>10.5925199239049</c:v>
                </c:pt>
                <c:pt idx="364">
                  <c:v>0.209449998238945</c:v>
                </c:pt>
                <c:pt idx="365">
                  <c:v>49.0010119552766</c:v>
                </c:pt>
                <c:pt idx="366">
                  <c:v>4.27869400159358</c:v>
                </c:pt>
                <c:pt idx="367">
                  <c:v>-1.73442481073056</c:v>
                </c:pt>
                <c:pt idx="368">
                  <c:v>-3.11609758929059</c:v>
                </c:pt>
                <c:pt idx="369">
                  <c:v>2.06440645151304</c:v>
                </c:pt>
                <c:pt idx="370">
                  <c:v>1.6128194290164</c:v>
                </c:pt>
                <c:pt idx="371">
                  <c:v>-0.166254699777136</c:v>
                </c:pt>
                <c:pt idx="372">
                  <c:v>-2.18578278062306</c:v>
                </c:pt>
                <c:pt idx="373">
                  <c:v>1.55260936724662</c:v>
                </c:pt>
                <c:pt idx="374">
                  <c:v>2.34202705544186</c:v>
                </c:pt>
                <c:pt idx="375">
                  <c:v>0.0237796742958665</c:v>
                </c:pt>
                <c:pt idx="376">
                  <c:v>-2.00124582241766</c:v>
                </c:pt>
                <c:pt idx="377">
                  <c:v>-1.89060602696007</c:v>
                </c:pt>
                <c:pt idx="378">
                  <c:v>0.200954962982502</c:v>
                </c:pt>
                <c:pt idx="379">
                  <c:v>3.67303744413038</c:v>
                </c:pt>
                <c:pt idx="380">
                  <c:v>-3.17968736990786</c:v>
                </c:pt>
                <c:pt idx="381">
                  <c:v>7.98621004348338</c:v>
                </c:pt>
                <c:pt idx="382">
                  <c:v>1.69055789156982</c:v>
                </c:pt>
                <c:pt idx="383">
                  <c:v>0.481794450602491</c:v>
                </c:pt>
                <c:pt idx="384">
                  <c:v>6.6048846728426</c:v>
                </c:pt>
                <c:pt idx="385">
                  <c:v>0.282953030722759</c:v>
                </c:pt>
                <c:pt idx="386">
                  <c:v>4.16770162830895</c:v>
                </c:pt>
                <c:pt idx="387">
                  <c:v>-3.14971012289544</c:v>
                </c:pt>
                <c:pt idx="388">
                  <c:v>0.62583045227452</c:v>
                </c:pt>
                <c:pt idx="389">
                  <c:v>7.76767422522761</c:v>
                </c:pt>
                <c:pt idx="390">
                  <c:v>1.682352533936</c:v>
                </c:pt>
                <c:pt idx="391">
                  <c:v>1.94434067881134</c:v>
                </c:pt>
                <c:pt idx="392">
                  <c:v>-2.18228340153851</c:v>
                </c:pt>
                <c:pt idx="393">
                  <c:v>-1.28639900801327</c:v>
                </c:pt>
                <c:pt idx="394">
                  <c:v>-0.841183905895679</c:v>
                </c:pt>
                <c:pt idx="395">
                  <c:v>-1.62179543815464</c:v>
                </c:pt>
                <c:pt idx="396">
                  <c:v>-1.51442302765846</c:v>
                </c:pt>
                <c:pt idx="397">
                  <c:v>-1.13729350707317</c:v>
                </c:pt>
                <c:pt idx="398">
                  <c:v>-1.38256761253683</c:v>
                </c:pt>
                <c:pt idx="399">
                  <c:v>-1.41199316579345</c:v>
                </c:pt>
                <c:pt idx="400">
                  <c:v>0.682873286480048</c:v>
                </c:pt>
                <c:pt idx="401">
                  <c:v>3.12684328593379</c:v>
                </c:pt>
                <c:pt idx="402">
                  <c:v>1.84032210286133</c:v>
                </c:pt>
                <c:pt idx="403">
                  <c:v>-0.141198379007932</c:v>
                </c:pt>
                <c:pt idx="404">
                  <c:v>-3.8601468408201</c:v>
                </c:pt>
                <c:pt idx="405">
                  <c:v>6.41748687471654</c:v>
                </c:pt>
                <c:pt idx="406">
                  <c:v>0.447059122104207</c:v>
                </c:pt>
                <c:pt idx="407">
                  <c:v>1.92704610209417</c:v>
                </c:pt>
                <c:pt idx="408">
                  <c:v>3.085177460938</c:v>
                </c:pt>
                <c:pt idx="409">
                  <c:v>4.36245553179886</c:v>
                </c:pt>
                <c:pt idx="410">
                  <c:v>9.70922718899652</c:v>
                </c:pt>
                <c:pt idx="411">
                  <c:v>3.87345267466843</c:v>
                </c:pt>
                <c:pt idx="412">
                  <c:v>-3.04080918034726</c:v>
                </c:pt>
                <c:pt idx="413">
                  <c:v>-0.937555065191727</c:v>
                </c:pt>
                <c:pt idx="414">
                  <c:v>2.34344409843622</c:v>
                </c:pt>
                <c:pt idx="415">
                  <c:v>-2.27600573342706</c:v>
                </c:pt>
                <c:pt idx="416">
                  <c:v>2.87103020289444</c:v>
                </c:pt>
                <c:pt idx="417">
                  <c:v>2.84495775625434</c:v>
                </c:pt>
                <c:pt idx="418">
                  <c:v>-0.26197631708431</c:v>
                </c:pt>
                <c:pt idx="419">
                  <c:v>0.455825824728812</c:v>
                </c:pt>
                <c:pt idx="420">
                  <c:v>-2.30616261530819</c:v>
                </c:pt>
                <c:pt idx="421">
                  <c:v>-1.94365414232812</c:v>
                </c:pt>
                <c:pt idx="422">
                  <c:v>21.7190917156789</c:v>
                </c:pt>
                <c:pt idx="423">
                  <c:v>0.968746683439711</c:v>
                </c:pt>
                <c:pt idx="424">
                  <c:v>-1.20938050525931</c:v>
                </c:pt>
                <c:pt idx="425">
                  <c:v>-2.35736678956675</c:v>
                </c:pt>
                <c:pt idx="426">
                  <c:v>2.23519138580186</c:v>
                </c:pt>
                <c:pt idx="427">
                  <c:v>-18.2230634192552</c:v>
                </c:pt>
                <c:pt idx="428">
                  <c:v>1.24643412470468</c:v>
                </c:pt>
                <c:pt idx="429">
                  <c:v>-3.29197872517397</c:v>
                </c:pt>
                <c:pt idx="430">
                  <c:v>-1.33071680820405</c:v>
                </c:pt>
                <c:pt idx="431">
                  <c:v>1.73462556880392</c:v>
                </c:pt>
                <c:pt idx="432">
                  <c:v>2.09227659934923</c:v>
                </c:pt>
                <c:pt idx="433">
                  <c:v>-1.54177550929162</c:v>
                </c:pt>
                <c:pt idx="434">
                  <c:v>0.991523147083912</c:v>
                </c:pt>
                <c:pt idx="435">
                  <c:v>7.82496708185496</c:v>
                </c:pt>
                <c:pt idx="436">
                  <c:v>-8.59527817689443</c:v>
                </c:pt>
                <c:pt idx="437">
                  <c:v>1.07709624698593</c:v>
                </c:pt>
                <c:pt idx="438">
                  <c:v>1.59213667698339</c:v>
                </c:pt>
                <c:pt idx="439">
                  <c:v>1.83536404464847</c:v>
                </c:pt>
                <c:pt idx="440">
                  <c:v>2.44123106264258</c:v>
                </c:pt>
                <c:pt idx="441">
                  <c:v>2.60260773180784</c:v>
                </c:pt>
                <c:pt idx="442">
                  <c:v>-1.67062415142542</c:v>
                </c:pt>
                <c:pt idx="443">
                  <c:v>-3.89689397538266</c:v>
                </c:pt>
                <c:pt idx="444">
                  <c:v>1.45607151903245</c:v>
                </c:pt>
                <c:pt idx="445">
                  <c:v>1.20543675475536</c:v>
                </c:pt>
                <c:pt idx="446">
                  <c:v>-0.728518793062277</c:v>
                </c:pt>
                <c:pt idx="447">
                  <c:v>13.9134171728101</c:v>
                </c:pt>
                <c:pt idx="448">
                  <c:v>4.11185672407225</c:v>
                </c:pt>
                <c:pt idx="449">
                  <c:v>-3.97184012288537</c:v>
                </c:pt>
                <c:pt idx="450">
                  <c:v>-3.38207537450014</c:v>
                </c:pt>
                <c:pt idx="451">
                  <c:v>3.85193374957116</c:v>
                </c:pt>
                <c:pt idx="452">
                  <c:v>4.11905934181273</c:v>
                </c:pt>
                <c:pt idx="453">
                  <c:v>34.9888294323246</c:v>
                </c:pt>
                <c:pt idx="454">
                  <c:v>7.18894852912373</c:v>
                </c:pt>
                <c:pt idx="455">
                  <c:v>0.585178521351289</c:v>
                </c:pt>
                <c:pt idx="456">
                  <c:v>-2.84047112057565</c:v>
                </c:pt>
                <c:pt idx="457">
                  <c:v>8.17402772474429</c:v>
                </c:pt>
                <c:pt idx="458">
                  <c:v>0.621697937164717</c:v>
                </c:pt>
                <c:pt idx="459">
                  <c:v>9.71314578934094</c:v>
                </c:pt>
                <c:pt idx="460">
                  <c:v>-1.46724786128118</c:v>
                </c:pt>
                <c:pt idx="461">
                  <c:v>11.2477443333193</c:v>
                </c:pt>
                <c:pt idx="462">
                  <c:v>2.63965871289295</c:v>
                </c:pt>
                <c:pt idx="463">
                  <c:v>-0.836288219029512</c:v>
                </c:pt>
                <c:pt idx="464">
                  <c:v>-3.21441839536952</c:v>
                </c:pt>
                <c:pt idx="465">
                  <c:v>-0.00471003775342282</c:v>
                </c:pt>
                <c:pt idx="466">
                  <c:v>2.02103133709064</c:v>
                </c:pt>
                <c:pt idx="467">
                  <c:v>-1.00935097895538</c:v>
                </c:pt>
                <c:pt idx="468">
                  <c:v>-3.99836335092712</c:v>
                </c:pt>
                <c:pt idx="469">
                  <c:v>5.93372580247559</c:v>
                </c:pt>
                <c:pt idx="470">
                  <c:v>4.64887180574578</c:v>
                </c:pt>
                <c:pt idx="471">
                  <c:v>8.39223802155839</c:v>
                </c:pt>
                <c:pt idx="472">
                  <c:v>4.98546706540906</c:v>
                </c:pt>
                <c:pt idx="473">
                  <c:v>1.13659902755467</c:v>
                </c:pt>
                <c:pt idx="474">
                  <c:v>-0.415039309585989</c:v>
                </c:pt>
                <c:pt idx="475">
                  <c:v>-1.34161119749486</c:v>
                </c:pt>
                <c:pt idx="476">
                  <c:v>-1.13686382439977</c:v>
                </c:pt>
                <c:pt idx="477">
                  <c:v>14.8947647330893</c:v>
                </c:pt>
                <c:pt idx="478">
                  <c:v>-0.379949076798459</c:v>
                </c:pt>
                <c:pt idx="479">
                  <c:v>-0.7886604444499</c:v>
                </c:pt>
                <c:pt idx="480">
                  <c:v>-3.10426828903822</c:v>
                </c:pt>
                <c:pt idx="481">
                  <c:v>2.59859804172432</c:v>
                </c:pt>
                <c:pt idx="482">
                  <c:v>-2.12645320421022</c:v>
                </c:pt>
                <c:pt idx="483">
                  <c:v>-0.584057322058042</c:v>
                </c:pt>
                <c:pt idx="484">
                  <c:v>4.03299928188601</c:v>
                </c:pt>
                <c:pt idx="485">
                  <c:v>1.15931056060742</c:v>
                </c:pt>
                <c:pt idx="486">
                  <c:v>-0.394135923798698</c:v>
                </c:pt>
                <c:pt idx="487">
                  <c:v>1.55871583535114</c:v>
                </c:pt>
                <c:pt idx="488">
                  <c:v>4.05633425737617</c:v>
                </c:pt>
                <c:pt idx="489">
                  <c:v>48.4331062286871</c:v>
                </c:pt>
                <c:pt idx="490">
                  <c:v>-0.649252696753456</c:v>
                </c:pt>
                <c:pt idx="491">
                  <c:v>6.47960079099795</c:v>
                </c:pt>
                <c:pt idx="492">
                  <c:v>-4.01017875973167</c:v>
                </c:pt>
                <c:pt idx="493">
                  <c:v>1.87846178541436</c:v>
                </c:pt>
                <c:pt idx="494">
                  <c:v>6.33573674651143</c:v>
                </c:pt>
                <c:pt idx="495">
                  <c:v>-1.08182433072972</c:v>
                </c:pt>
                <c:pt idx="496">
                  <c:v>-0.795062102280442</c:v>
                </c:pt>
                <c:pt idx="497">
                  <c:v>-2.21235490608942</c:v>
                </c:pt>
                <c:pt idx="498">
                  <c:v>-1.29099912242723</c:v>
                </c:pt>
                <c:pt idx="499">
                  <c:v>-1.93699805712276</c:v>
                </c:pt>
                <c:pt idx="500">
                  <c:v>0.41321865969014</c:v>
                </c:pt>
                <c:pt idx="501">
                  <c:v>-1.52080446272806</c:v>
                </c:pt>
                <c:pt idx="502">
                  <c:v>3.01003902702013</c:v>
                </c:pt>
                <c:pt idx="503">
                  <c:v>2.30833457540287</c:v>
                </c:pt>
                <c:pt idx="504">
                  <c:v>-0.869747957922293</c:v>
                </c:pt>
                <c:pt idx="505">
                  <c:v>4.33170035782668</c:v>
                </c:pt>
                <c:pt idx="506">
                  <c:v>1.40434704734522</c:v>
                </c:pt>
                <c:pt idx="507">
                  <c:v>-2.25009847200691</c:v>
                </c:pt>
                <c:pt idx="508">
                  <c:v>5.44563595251953</c:v>
                </c:pt>
                <c:pt idx="509">
                  <c:v>0.224349732634927</c:v>
                </c:pt>
                <c:pt idx="510">
                  <c:v>-4.44747273487838</c:v>
                </c:pt>
                <c:pt idx="511">
                  <c:v>3.32737751690614</c:v>
                </c:pt>
                <c:pt idx="512">
                  <c:v>-4.83614525513932</c:v>
                </c:pt>
                <c:pt idx="513">
                  <c:v>-1.22646448264705</c:v>
                </c:pt>
                <c:pt idx="514">
                  <c:v>1.69867614782723</c:v>
                </c:pt>
                <c:pt idx="515">
                  <c:v>5.44572531015964</c:v>
                </c:pt>
                <c:pt idx="516">
                  <c:v>2.63741180378878</c:v>
                </c:pt>
                <c:pt idx="517">
                  <c:v>-3.38069094627691</c:v>
                </c:pt>
                <c:pt idx="518">
                  <c:v>-3.8845851670772</c:v>
                </c:pt>
                <c:pt idx="519">
                  <c:v>0.911121625683032</c:v>
                </c:pt>
                <c:pt idx="520">
                  <c:v>4.87032128908538</c:v>
                </c:pt>
                <c:pt idx="521">
                  <c:v>1.78534584223205</c:v>
                </c:pt>
                <c:pt idx="522">
                  <c:v>1.40499125482726</c:v>
                </c:pt>
                <c:pt idx="523">
                  <c:v>0.21398203940771</c:v>
                </c:pt>
                <c:pt idx="524">
                  <c:v>2.4998568716314</c:v>
                </c:pt>
                <c:pt idx="525">
                  <c:v>-1.03602131505922</c:v>
                </c:pt>
                <c:pt idx="526">
                  <c:v>-3.21943397876912</c:v>
                </c:pt>
                <c:pt idx="527">
                  <c:v>0.509038643872173</c:v>
                </c:pt>
                <c:pt idx="528">
                  <c:v>-1.04324087534263</c:v>
                </c:pt>
                <c:pt idx="529">
                  <c:v>2.04501111735311</c:v>
                </c:pt>
                <c:pt idx="530">
                  <c:v>2.33908452635994</c:v>
                </c:pt>
                <c:pt idx="531">
                  <c:v>-2.57176407911558</c:v>
                </c:pt>
                <c:pt idx="532">
                  <c:v>2.67586636616135</c:v>
                </c:pt>
                <c:pt idx="533">
                  <c:v>-4.32712794825181</c:v>
                </c:pt>
                <c:pt idx="534">
                  <c:v>-4.63299542324165</c:v>
                </c:pt>
                <c:pt idx="535">
                  <c:v>8.63765103115105</c:v>
                </c:pt>
                <c:pt idx="536">
                  <c:v>0.441281763673496</c:v>
                </c:pt>
                <c:pt idx="537">
                  <c:v>2.74187690956635</c:v>
                </c:pt>
                <c:pt idx="538">
                  <c:v>-5.33157841333829</c:v>
                </c:pt>
                <c:pt idx="539">
                  <c:v>-4.52238411243743</c:v>
                </c:pt>
                <c:pt idx="540">
                  <c:v>0.136089240924642</c:v>
                </c:pt>
                <c:pt idx="541">
                  <c:v>-0.284170155060628</c:v>
                </c:pt>
                <c:pt idx="542">
                  <c:v>-2.35234769449056</c:v>
                </c:pt>
                <c:pt idx="543">
                  <c:v>-5.6507797473343</c:v>
                </c:pt>
                <c:pt idx="544">
                  <c:v>-0.0599777736136442</c:v>
                </c:pt>
                <c:pt idx="545">
                  <c:v>4.62338553292099</c:v>
                </c:pt>
                <c:pt idx="546">
                  <c:v>-3.24302638808197</c:v>
                </c:pt>
                <c:pt idx="547">
                  <c:v>3.16988945006569</c:v>
                </c:pt>
                <c:pt idx="548">
                  <c:v>-3.57819766262114</c:v>
                </c:pt>
                <c:pt idx="549">
                  <c:v>0.929513589101081</c:v>
                </c:pt>
                <c:pt idx="550">
                  <c:v>-1.68771976779963</c:v>
                </c:pt>
                <c:pt idx="551">
                  <c:v>-4.29178193884422</c:v>
                </c:pt>
                <c:pt idx="552">
                  <c:v>0.223614557938122</c:v>
                </c:pt>
                <c:pt idx="553">
                  <c:v>2.53851460148398</c:v>
                </c:pt>
                <c:pt idx="554">
                  <c:v>24.1523561863017</c:v>
                </c:pt>
                <c:pt idx="555">
                  <c:v>1.57572588340024</c:v>
                </c:pt>
                <c:pt idx="556">
                  <c:v>18.1536662849579</c:v>
                </c:pt>
                <c:pt idx="557">
                  <c:v>-0.510933294152817</c:v>
                </c:pt>
                <c:pt idx="558">
                  <c:v>5.11697090190451</c:v>
                </c:pt>
                <c:pt idx="559">
                  <c:v>-3.34601797392204</c:v>
                </c:pt>
                <c:pt idx="560">
                  <c:v>-4.2707058317447</c:v>
                </c:pt>
                <c:pt idx="561">
                  <c:v>2.36781440762198</c:v>
                </c:pt>
                <c:pt idx="562">
                  <c:v>-2.09309843047706</c:v>
                </c:pt>
                <c:pt idx="563">
                  <c:v>-5.94633926342216</c:v>
                </c:pt>
                <c:pt idx="564">
                  <c:v>-0.622059615071223</c:v>
                </c:pt>
                <c:pt idx="565">
                  <c:v>1.29867121657422</c:v>
                </c:pt>
                <c:pt idx="566">
                  <c:v>-3.727004189571</c:v>
                </c:pt>
                <c:pt idx="567">
                  <c:v>-1.9920013948726</c:v>
                </c:pt>
                <c:pt idx="568">
                  <c:v>-2.54492044330562</c:v>
                </c:pt>
                <c:pt idx="569">
                  <c:v>5.30089698379869</c:v>
                </c:pt>
                <c:pt idx="570">
                  <c:v>-1.25122505969308</c:v>
                </c:pt>
                <c:pt idx="571">
                  <c:v>1.083979231656</c:v>
                </c:pt>
                <c:pt idx="572">
                  <c:v>-0.939429955779902</c:v>
                </c:pt>
                <c:pt idx="573">
                  <c:v>0.396533199835494</c:v>
                </c:pt>
                <c:pt idx="574">
                  <c:v>-2.18380603941912</c:v>
                </c:pt>
                <c:pt idx="575">
                  <c:v>0.654455702147006</c:v>
                </c:pt>
                <c:pt idx="576">
                  <c:v>-0.7903274658211</c:v>
                </c:pt>
                <c:pt idx="577">
                  <c:v>32.4896560334745</c:v>
                </c:pt>
                <c:pt idx="578">
                  <c:v>0.999580710401792</c:v>
                </c:pt>
                <c:pt idx="579">
                  <c:v>0.385781516569658</c:v>
                </c:pt>
                <c:pt idx="580">
                  <c:v>-0.836879614592551</c:v>
                </c:pt>
                <c:pt idx="581">
                  <c:v>4.31684048982678</c:v>
                </c:pt>
                <c:pt idx="582">
                  <c:v>-10.155412957374</c:v>
                </c:pt>
                <c:pt idx="583">
                  <c:v>0.318927768608528</c:v>
                </c:pt>
                <c:pt idx="584">
                  <c:v>0.316775575270043</c:v>
                </c:pt>
                <c:pt idx="585">
                  <c:v>0.500116378468046</c:v>
                </c:pt>
                <c:pt idx="586">
                  <c:v>5.6653365148264</c:v>
                </c:pt>
                <c:pt idx="587">
                  <c:v>-3.84205571277582</c:v>
                </c:pt>
                <c:pt idx="588">
                  <c:v>-0.853876772423796</c:v>
                </c:pt>
                <c:pt idx="589">
                  <c:v>24.212230913432</c:v>
                </c:pt>
                <c:pt idx="590">
                  <c:v>-2.40037226636666</c:v>
                </c:pt>
                <c:pt idx="591">
                  <c:v>-1.60872043147861</c:v>
                </c:pt>
                <c:pt idx="592">
                  <c:v>-0.277207572234332</c:v>
                </c:pt>
                <c:pt idx="593">
                  <c:v>5.15737002153682</c:v>
                </c:pt>
                <c:pt idx="594">
                  <c:v>-1.42396984375506</c:v>
                </c:pt>
                <c:pt idx="595">
                  <c:v>2.54281275893171</c:v>
                </c:pt>
                <c:pt idx="596">
                  <c:v>-3.16992123686542</c:v>
                </c:pt>
                <c:pt idx="597">
                  <c:v>2.92930004277195</c:v>
                </c:pt>
                <c:pt idx="598">
                  <c:v>2.39485163159816</c:v>
                </c:pt>
                <c:pt idx="599">
                  <c:v>2.75884013001822</c:v>
                </c:pt>
                <c:pt idx="600">
                  <c:v>0.790019899289447</c:v>
                </c:pt>
                <c:pt idx="601">
                  <c:v>1.16081612128811</c:v>
                </c:pt>
                <c:pt idx="602">
                  <c:v>10.2896633011118</c:v>
                </c:pt>
                <c:pt idx="603">
                  <c:v>0.126260302577006</c:v>
                </c:pt>
                <c:pt idx="607">
                  <c:v>2.82586869817022</c:v>
                </c:pt>
                <c:pt idx="608">
                  <c:v>8.90568148262341</c:v>
                </c:pt>
                <c:pt idx="609">
                  <c:v>-1.38581246170779</c:v>
                </c:pt>
                <c:pt idx="610">
                  <c:v>2.80893591416982</c:v>
                </c:pt>
                <c:pt idx="611">
                  <c:v>1.43701981086328</c:v>
                </c:pt>
                <c:pt idx="612">
                  <c:v>3.35814717452604</c:v>
                </c:pt>
                <c:pt idx="613">
                  <c:v>14.1433942644718</c:v>
                </c:pt>
                <c:pt idx="614">
                  <c:v>2.13024722199205</c:v>
                </c:pt>
                <c:pt idx="615">
                  <c:v>11.1830663904564</c:v>
                </c:pt>
                <c:pt idx="616">
                  <c:v>1.97027095424875</c:v>
                </c:pt>
                <c:pt idx="617">
                  <c:v>-0.635108206246057</c:v>
                </c:pt>
                <c:pt idx="618">
                  <c:v>-0.808432754425729</c:v>
                </c:pt>
                <c:pt idx="619">
                  <c:v>16.5946221560529</c:v>
                </c:pt>
                <c:pt idx="620">
                  <c:v>5.71183596520213</c:v>
                </c:pt>
                <c:pt idx="621">
                  <c:v>2.27824712409971</c:v>
                </c:pt>
                <c:pt idx="622">
                  <c:v>-5.39550346069212</c:v>
                </c:pt>
                <c:pt idx="623">
                  <c:v>5.77377899343693</c:v>
                </c:pt>
                <c:pt idx="624">
                  <c:v>0.0477630970994039</c:v>
                </c:pt>
                <c:pt idx="625">
                  <c:v>0.755882408810678</c:v>
                </c:pt>
                <c:pt idx="626">
                  <c:v>0.871779067646481</c:v>
                </c:pt>
                <c:pt idx="627">
                  <c:v>-0.880133684291339</c:v>
                </c:pt>
                <c:pt idx="628">
                  <c:v>35.486868963433</c:v>
                </c:pt>
                <c:pt idx="629">
                  <c:v>0.319249671587724</c:v>
                </c:pt>
                <c:pt idx="630">
                  <c:v>25.2912573081755</c:v>
                </c:pt>
                <c:pt idx="631">
                  <c:v>2.89672792815069</c:v>
                </c:pt>
                <c:pt idx="632">
                  <c:v>18.8685091527426</c:v>
                </c:pt>
                <c:pt idx="633">
                  <c:v>-8.18972719017881</c:v>
                </c:pt>
                <c:pt idx="634">
                  <c:v>-3.44358798235347</c:v>
                </c:pt>
                <c:pt idx="635">
                  <c:v>9.44204518802958</c:v>
                </c:pt>
                <c:pt idx="636">
                  <c:v>0.266704586375484</c:v>
                </c:pt>
                <c:pt idx="637">
                  <c:v>0.224218430712209</c:v>
                </c:pt>
                <c:pt idx="638">
                  <c:v>-0.407799406308639</c:v>
                </c:pt>
                <c:pt idx="639">
                  <c:v>-1.17321610460409</c:v>
                </c:pt>
                <c:pt idx="640">
                  <c:v>1.95743136049806</c:v>
                </c:pt>
                <c:pt idx="641">
                  <c:v>-0.201702049484858</c:v>
                </c:pt>
                <c:pt idx="643">
                  <c:v>2.06222391202956</c:v>
                </c:pt>
                <c:pt idx="644">
                  <c:v>6.50369597023918</c:v>
                </c:pt>
                <c:pt idx="645">
                  <c:v>8.23313227111523</c:v>
                </c:pt>
                <c:pt idx="646">
                  <c:v>1.14713443048519</c:v>
                </c:pt>
                <c:pt idx="647">
                  <c:v>0.0784467450879625</c:v>
                </c:pt>
                <c:pt idx="648">
                  <c:v>-1.74661039740331</c:v>
                </c:pt>
                <c:pt idx="649">
                  <c:v>-1.17768992736777</c:v>
                </c:pt>
                <c:pt idx="650">
                  <c:v>0.499348874422727</c:v>
                </c:pt>
                <c:pt idx="651">
                  <c:v>-0.469083353458585</c:v>
                </c:pt>
                <c:pt idx="652">
                  <c:v>0.920058378104561</c:v>
                </c:pt>
                <c:pt idx="653">
                  <c:v>0.37602869966131</c:v>
                </c:pt>
                <c:pt idx="654">
                  <c:v>-1.76425443762601</c:v>
                </c:pt>
                <c:pt idx="655">
                  <c:v>-1.42059976786276</c:v>
                </c:pt>
                <c:pt idx="656">
                  <c:v>12.6117167322711</c:v>
                </c:pt>
                <c:pt idx="657">
                  <c:v>-3.20198189642493</c:v>
                </c:pt>
                <c:pt idx="658">
                  <c:v>-0.496838777611362</c:v>
                </c:pt>
                <c:pt idx="659">
                  <c:v>0.914149675386364</c:v>
                </c:pt>
                <c:pt idx="660">
                  <c:v>10.2091560195621</c:v>
                </c:pt>
                <c:pt idx="661">
                  <c:v>1.74104044825939</c:v>
                </c:pt>
                <c:pt idx="662">
                  <c:v>3.53749035023635</c:v>
                </c:pt>
                <c:pt idx="663">
                  <c:v>2.75079250436627</c:v>
                </c:pt>
                <c:pt idx="664">
                  <c:v>2.45226114287874</c:v>
                </c:pt>
                <c:pt idx="665">
                  <c:v>-5.98349287384221</c:v>
                </c:pt>
                <c:pt idx="666">
                  <c:v>-1.96493667688609</c:v>
                </c:pt>
                <c:pt idx="667">
                  <c:v>-0.464459324069766</c:v>
                </c:pt>
                <c:pt idx="668">
                  <c:v>-5.23647633416081</c:v>
                </c:pt>
                <c:pt idx="669">
                  <c:v>-2.36775174235109</c:v>
                </c:pt>
                <c:pt idx="670">
                  <c:v>11.8119696850035</c:v>
                </c:pt>
                <c:pt idx="671">
                  <c:v>-3.74676580718204</c:v>
                </c:pt>
                <c:pt idx="672">
                  <c:v>2.2570144969542</c:v>
                </c:pt>
                <c:pt idx="673">
                  <c:v>0.597709451015524</c:v>
                </c:pt>
                <c:pt idx="674">
                  <c:v>0.33987298174852</c:v>
                </c:pt>
                <c:pt idx="675">
                  <c:v>1.79538674233814</c:v>
                </c:pt>
                <c:pt idx="676">
                  <c:v>-0.631765975508895</c:v>
                </c:pt>
                <c:pt idx="677">
                  <c:v>-1.32104843002468</c:v>
                </c:pt>
                <c:pt idx="678">
                  <c:v>3.4294368567224</c:v>
                </c:pt>
                <c:pt idx="679">
                  <c:v>0.739678699146973</c:v>
                </c:pt>
                <c:pt idx="680">
                  <c:v>0.501168461543556</c:v>
                </c:pt>
                <c:pt idx="681">
                  <c:v>0.985663058863796</c:v>
                </c:pt>
                <c:pt idx="682">
                  <c:v>-1.00984693944161</c:v>
                </c:pt>
                <c:pt idx="683">
                  <c:v>-1.91135658990035</c:v>
                </c:pt>
                <c:pt idx="684">
                  <c:v>0.397374257742547</c:v>
                </c:pt>
                <c:pt idx="685">
                  <c:v>-0.052787813931074</c:v>
                </c:pt>
                <c:pt idx="686">
                  <c:v>1.38726824536197</c:v>
                </c:pt>
                <c:pt idx="687">
                  <c:v>-0.0569614350398702</c:v>
                </c:pt>
                <c:pt idx="688">
                  <c:v>-3.12928856588623</c:v>
                </c:pt>
                <c:pt idx="689">
                  <c:v>-3.07077420362475</c:v>
                </c:pt>
                <c:pt idx="690">
                  <c:v>0.564100390522981</c:v>
                </c:pt>
                <c:pt idx="691">
                  <c:v>1.81362791046435</c:v>
                </c:pt>
                <c:pt idx="692">
                  <c:v>-0.27728514335681</c:v>
                </c:pt>
                <c:pt idx="693">
                  <c:v>0.562246717635828</c:v>
                </c:pt>
                <c:pt idx="694">
                  <c:v>-8.11942613290448</c:v>
                </c:pt>
                <c:pt idx="695">
                  <c:v>4.01018242068784</c:v>
                </c:pt>
                <c:pt idx="696">
                  <c:v>-0.385322737021713</c:v>
                </c:pt>
                <c:pt idx="697">
                  <c:v>-0.800236335815798</c:v>
                </c:pt>
                <c:pt idx="698">
                  <c:v>-3.16508885735326</c:v>
                </c:pt>
                <c:pt idx="699">
                  <c:v>7.79126615180937</c:v>
                </c:pt>
                <c:pt idx="700">
                  <c:v>-2.34974233758298</c:v>
                </c:pt>
                <c:pt idx="701">
                  <c:v>0.147449896631985</c:v>
                </c:pt>
                <c:pt idx="702">
                  <c:v>-1.86943824258901</c:v>
                </c:pt>
                <c:pt idx="703">
                  <c:v>2.25392933905592</c:v>
                </c:pt>
                <c:pt idx="704">
                  <c:v>1.65406087587985</c:v>
                </c:pt>
                <c:pt idx="705">
                  <c:v>-0.227134763893098</c:v>
                </c:pt>
                <c:pt idx="706">
                  <c:v>-0.47302112175755</c:v>
                </c:pt>
                <c:pt idx="707">
                  <c:v>0.583776625877203</c:v>
                </c:pt>
                <c:pt idx="708">
                  <c:v>-0.655715684052799</c:v>
                </c:pt>
                <c:pt idx="709">
                  <c:v>-5.08237026380455</c:v>
                </c:pt>
                <c:pt idx="710">
                  <c:v>5.19677029911367</c:v>
                </c:pt>
                <c:pt idx="711">
                  <c:v>2.57820771850693</c:v>
                </c:pt>
                <c:pt idx="712">
                  <c:v>3.2810057851806</c:v>
                </c:pt>
                <c:pt idx="713">
                  <c:v>-0.731467489575153</c:v>
                </c:pt>
                <c:pt idx="714">
                  <c:v>0.662971523474824</c:v>
                </c:pt>
                <c:pt idx="715">
                  <c:v>3.76086665208254</c:v>
                </c:pt>
                <c:pt idx="716">
                  <c:v>6.38039724496916</c:v>
                </c:pt>
                <c:pt idx="717">
                  <c:v>-0.287644323516298</c:v>
                </c:pt>
                <c:pt idx="718">
                  <c:v>-4.72813861454601</c:v>
                </c:pt>
                <c:pt idx="719">
                  <c:v>8.00229376670414</c:v>
                </c:pt>
                <c:pt idx="720">
                  <c:v>-8.25674560516535</c:v>
                </c:pt>
                <c:pt idx="721">
                  <c:v>-2.4709833577364</c:v>
                </c:pt>
                <c:pt idx="722">
                  <c:v>-4.12058103770111</c:v>
                </c:pt>
                <c:pt idx="723">
                  <c:v>8.31930278873528</c:v>
                </c:pt>
                <c:pt idx="724">
                  <c:v>0.962836747463452</c:v>
                </c:pt>
                <c:pt idx="725">
                  <c:v>1.24347257483946</c:v>
                </c:pt>
                <c:pt idx="726">
                  <c:v>-3.58132789704844</c:v>
                </c:pt>
                <c:pt idx="727">
                  <c:v>13.6881036106484</c:v>
                </c:pt>
                <c:pt idx="728">
                  <c:v>-1.48672514745076</c:v>
                </c:pt>
                <c:pt idx="729">
                  <c:v>-1.10504717042574</c:v>
                </c:pt>
                <c:pt idx="730">
                  <c:v>-1.22352988296606</c:v>
                </c:pt>
                <c:pt idx="731">
                  <c:v>-0.852512308409606</c:v>
                </c:pt>
                <c:pt idx="732">
                  <c:v>11.5159149460494</c:v>
                </c:pt>
                <c:pt idx="733">
                  <c:v>-0.110092672678556</c:v>
                </c:pt>
                <c:pt idx="734">
                  <c:v>-0.57990115736645</c:v>
                </c:pt>
                <c:pt idx="735">
                  <c:v>13.1041713435085</c:v>
                </c:pt>
                <c:pt idx="736">
                  <c:v>-1.04837005398574</c:v>
                </c:pt>
                <c:pt idx="737">
                  <c:v>-0.671188488203978</c:v>
                </c:pt>
                <c:pt idx="738">
                  <c:v>-1.41129414627254</c:v>
                </c:pt>
                <c:pt idx="739">
                  <c:v>-2.80720407860525</c:v>
                </c:pt>
                <c:pt idx="740">
                  <c:v>-1.20132258454479</c:v>
                </c:pt>
                <c:pt idx="741">
                  <c:v>0.735892847844495</c:v>
                </c:pt>
                <c:pt idx="742">
                  <c:v>-2.14088918012558</c:v>
                </c:pt>
              </c:numCache>
            </c:numRef>
          </c:xVal>
          <c:yVal>
            <c:numRef>
              <c:f>'Real Time Formula With Phantom'!$W$2:$W$944</c:f>
              <c:numCache>
                <c:formatCode>General</c:formatCode>
                <c:ptCount val="943"/>
                <c:pt idx="0">
                  <c:v>-2.1061963371478</c:v>
                </c:pt>
                <c:pt idx="1">
                  <c:v>-2.15809805472126</c:v>
                </c:pt>
                <c:pt idx="2">
                  <c:v>3.29516790443286</c:v>
                </c:pt>
                <c:pt idx="3">
                  <c:v>-2.61800991474782</c:v>
                </c:pt>
                <c:pt idx="4">
                  <c:v>0.181218630311735</c:v>
                </c:pt>
                <c:pt idx="5">
                  <c:v>6.94150848579159</c:v>
                </c:pt>
                <c:pt idx="6">
                  <c:v>3.0513024076012</c:v>
                </c:pt>
                <c:pt idx="7">
                  <c:v>5.67426268086354</c:v>
                </c:pt>
                <c:pt idx="8">
                  <c:v>-0.986258853298008</c:v>
                </c:pt>
                <c:pt idx="9">
                  <c:v>-2.93785120166418</c:v>
                </c:pt>
                <c:pt idx="10">
                  <c:v>10.2461110775006</c:v>
                </c:pt>
                <c:pt idx="11">
                  <c:v>-0.10539282306422</c:v>
                </c:pt>
                <c:pt idx="12">
                  <c:v>48.1694947796548</c:v>
                </c:pt>
                <c:pt idx="13">
                  <c:v>-5.19617546499736</c:v>
                </c:pt>
                <c:pt idx="14">
                  <c:v>-1.62014814144445</c:v>
                </c:pt>
                <c:pt idx="15">
                  <c:v>-4.08725264274639</c:v>
                </c:pt>
                <c:pt idx="16">
                  <c:v>0.293310361956662</c:v>
                </c:pt>
                <c:pt idx="17">
                  <c:v>0.416903003228336</c:v>
                </c:pt>
                <c:pt idx="18">
                  <c:v>-0.914105287403915</c:v>
                </c:pt>
                <c:pt idx="19">
                  <c:v>0.744315508727407</c:v>
                </c:pt>
                <c:pt idx="20">
                  <c:v>-0.295918331915434</c:v>
                </c:pt>
                <c:pt idx="21">
                  <c:v>1.52628634256292</c:v>
                </c:pt>
                <c:pt idx="22">
                  <c:v>-0.376739534079833</c:v>
                </c:pt>
                <c:pt idx="23">
                  <c:v>0.574642466571362</c:v>
                </c:pt>
                <c:pt idx="24">
                  <c:v>1.63469583029556</c:v>
                </c:pt>
                <c:pt idx="25">
                  <c:v>2.16826290004756</c:v>
                </c:pt>
                <c:pt idx="26">
                  <c:v>5.33883125623751</c:v>
                </c:pt>
                <c:pt idx="27">
                  <c:v>4.75774926029456</c:v>
                </c:pt>
                <c:pt idx="28">
                  <c:v>-2.53226656337143</c:v>
                </c:pt>
                <c:pt idx="29">
                  <c:v>-5.02459035123091</c:v>
                </c:pt>
                <c:pt idx="30">
                  <c:v>-2.22568881970295</c:v>
                </c:pt>
                <c:pt idx="31">
                  <c:v>4.53633819739305</c:v>
                </c:pt>
                <c:pt idx="32">
                  <c:v>0.125276519523705</c:v>
                </c:pt>
                <c:pt idx="33">
                  <c:v>-1.44865753954719</c:v>
                </c:pt>
                <c:pt idx="34">
                  <c:v>0.306192810345333</c:v>
                </c:pt>
                <c:pt idx="35">
                  <c:v>7.31416376560303</c:v>
                </c:pt>
                <c:pt idx="36">
                  <c:v>1.83830791855883</c:v>
                </c:pt>
                <c:pt idx="37">
                  <c:v>0.496181734149896</c:v>
                </c:pt>
                <c:pt idx="38">
                  <c:v>2.28416629430402</c:v>
                </c:pt>
                <c:pt idx="39">
                  <c:v>-0.951763249543688</c:v>
                </c:pt>
                <c:pt idx="40">
                  <c:v>6.14289841009476</c:v>
                </c:pt>
                <c:pt idx="41">
                  <c:v>-0.429538952528349</c:v>
                </c:pt>
                <c:pt idx="42">
                  <c:v>5.55996096426856</c:v>
                </c:pt>
                <c:pt idx="43">
                  <c:v>2.82595540528099</c:v>
                </c:pt>
                <c:pt idx="44">
                  <c:v>5.82398148832073</c:v>
                </c:pt>
                <c:pt idx="45">
                  <c:v>-1.30914682142978</c:v>
                </c:pt>
                <c:pt idx="46">
                  <c:v>0.382922339337083</c:v>
                </c:pt>
                <c:pt idx="47">
                  <c:v>8.42679271138786</c:v>
                </c:pt>
                <c:pt idx="48">
                  <c:v>0.401382491041696</c:v>
                </c:pt>
                <c:pt idx="49">
                  <c:v>-0.423657107228063</c:v>
                </c:pt>
                <c:pt idx="50">
                  <c:v>38.6659233373779</c:v>
                </c:pt>
                <c:pt idx="51">
                  <c:v>-4.75475369755474</c:v>
                </c:pt>
                <c:pt idx="52">
                  <c:v>-3.70156078888095</c:v>
                </c:pt>
                <c:pt idx="53">
                  <c:v>31.5599335761304</c:v>
                </c:pt>
                <c:pt idx="54">
                  <c:v>0.393333825561401</c:v>
                </c:pt>
                <c:pt idx="55">
                  <c:v>-2.72186561817239</c:v>
                </c:pt>
                <c:pt idx="56">
                  <c:v>21.3553350592815</c:v>
                </c:pt>
                <c:pt idx="57">
                  <c:v>1.58108127568373</c:v>
                </c:pt>
                <c:pt idx="58">
                  <c:v>1.21535194509012</c:v>
                </c:pt>
                <c:pt idx="59">
                  <c:v>-1.43040883985751</c:v>
                </c:pt>
                <c:pt idx="60">
                  <c:v>0.471557863763099</c:v>
                </c:pt>
                <c:pt idx="61">
                  <c:v>-1.52768937875272</c:v>
                </c:pt>
                <c:pt idx="62">
                  <c:v>-1.91512216594289</c:v>
                </c:pt>
                <c:pt idx="63">
                  <c:v>-2.52613246142751</c:v>
                </c:pt>
                <c:pt idx="64">
                  <c:v>-15.4011378768864</c:v>
                </c:pt>
                <c:pt idx="65">
                  <c:v>-4.82609200696299</c:v>
                </c:pt>
                <c:pt idx="66">
                  <c:v>-6.53423485439205</c:v>
                </c:pt>
                <c:pt idx="67">
                  <c:v>-0.797179564544319</c:v>
                </c:pt>
                <c:pt idx="68">
                  <c:v>-0.99974144303941</c:v>
                </c:pt>
                <c:pt idx="69">
                  <c:v>-5.36267054048177</c:v>
                </c:pt>
                <c:pt idx="70">
                  <c:v>4.29572233259804</c:v>
                </c:pt>
                <c:pt idx="71">
                  <c:v>-3.63645112780587</c:v>
                </c:pt>
                <c:pt idx="72">
                  <c:v>9.31405204779213</c:v>
                </c:pt>
                <c:pt idx="73">
                  <c:v>5.68122950926936</c:v>
                </c:pt>
                <c:pt idx="74">
                  <c:v>0.90074867538054</c:v>
                </c:pt>
                <c:pt idx="75">
                  <c:v>1.02451975524708</c:v>
                </c:pt>
                <c:pt idx="76">
                  <c:v>24.6681857229278</c:v>
                </c:pt>
                <c:pt idx="77">
                  <c:v>-0.447987002266657</c:v>
                </c:pt>
                <c:pt idx="78">
                  <c:v>4.26171649438411</c:v>
                </c:pt>
                <c:pt idx="79">
                  <c:v>2.96249865980255</c:v>
                </c:pt>
                <c:pt idx="80">
                  <c:v>6.58571563810595</c:v>
                </c:pt>
                <c:pt idx="81">
                  <c:v>-4.09104782296035</c:v>
                </c:pt>
                <c:pt idx="82">
                  <c:v>-1.60783733977227</c:v>
                </c:pt>
                <c:pt idx="83">
                  <c:v>1.56126747052975</c:v>
                </c:pt>
                <c:pt idx="84">
                  <c:v>11.0466143312281</c:v>
                </c:pt>
                <c:pt idx="85">
                  <c:v>3.59771467339908</c:v>
                </c:pt>
                <c:pt idx="86">
                  <c:v>0.683835268782482</c:v>
                </c:pt>
                <c:pt idx="87">
                  <c:v>-1.50349333199155</c:v>
                </c:pt>
                <c:pt idx="88">
                  <c:v>-1.22710161956626</c:v>
                </c:pt>
                <c:pt idx="89">
                  <c:v>-3.75713541773203</c:v>
                </c:pt>
                <c:pt idx="90">
                  <c:v>-2.77040804976141</c:v>
                </c:pt>
                <c:pt idx="91">
                  <c:v>4.32804748324018</c:v>
                </c:pt>
                <c:pt idx="92">
                  <c:v>-1.01794753007764</c:v>
                </c:pt>
                <c:pt idx="93">
                  <c:v>-0.0674095035470774</c:v>
                </c:pt>
                <c:pt idx="94">
                  <c:v>0.382529837912934</c:v>
                </c:pt>
                <c:pt idx="95">
                  <c:v>-1.70971955646759</c:v>
                </c:pt>
                <c:pt idx="96">
                  <c:v>-1.0273926464078</c:v>
                </c:pt>
                <c:pt idx="97">
                  <c:v>2.60994980996426</c:v>
                </c:pt>
                <c:pt idx="98">
                  <c:v>1.57189579177143</c:v>
                </c:pt>
                <c:pt idx="99">
                  <c:v>3.01811595421164</c:v>
                </c:pt>
                <c:pt idx="100">
                  <c:v>7.06472864522911</c:v>
                </c:pt>
                <c:pt idx="101">
                  <c:v>-0.696209842335297</c:v>
                </c:pt>
                <c:pt idx="102">
                  <c:v>1.66049080025987</c:v>
                </c:pt>
                <c:pt idx="103">
                  <c:v>6.42014704470271</c:v>
                </c:pt>
                <c:pt idx="104">
                  <c:v>-3.55671747171178</c:v>
                </c:pt>
                <c:pt idx="105">
                  <c:v>-1.81222865315887</c:v>
                </c:pt>
                <c:pt idx="106">
                  <c:v>-5.17841224633445</c:v>
                </c:pt>
                <c:pt idx="107">
                  <c:v>3.59146053418191</c:v>
                </c:pt>
                <c:pt idx="108">
                  <c:v>-0.345883474259038</c:v>
                </c:pt>
                <c:pt idx="109">
                  <c:v>2.83293163642774</c:v>
                </c:pt>
                <c:pt idx="110">
                  <c:v>4.59239099745917</c:v>
                </c:pt>
                <c:pt idx="111">
                  <c:v>0.288474118232227</c:v>
                </c:pt>
                <c:pt idx="112">
                  <c:v>-1.45972175050959</c:v>
                </c:pt>
                <c:pt idx="113">
                  <c:v>4.31323151174636</c:v>
                </c:pt>
                <c:pt idx="114">
                  <c:v>5.9385183959701</c:v>
                </c:pt>
                <c:pt idx="115">
                  <c:v>9.92833139862492</c:v>
                </c:pt>
                <c:pt idx="116">
                  <c:v>-1.12630713678855</c:v>
                </c:pt>
                <c:pt idx="117">
                  <c:v>-2.85338454870219</c:v>
                </c:pt>
                <c:pt idx="118">
                  <c:v>1.78037170475047</c:v>
                </c:pt>
                <c:pt idx="119">
                  <c:v>-3.45344290784682</c:v>
                </c:pt>
                <c:pt idx="120">
                  <c:v>-1.10541811935978</c:v>
                </c:pt>
                <c:pt idx="121">
                  <c:v>1.4135942052241</c:v>
                </c:pt>
                <c:pt idx="122">
                  <c:v>4.76489264316533</c:v>
                </c:pt>
                <c:pt idx="123">
                  <c:v>0.0810578722537496</c:v>
                </c:pt>
                <c:pt idx="124">
                  <c:v>-0.538418134268371</c:v>
                </c:pt>
                <c:pt idx="125">
                  <c:v>-3.16836967802898</c:v>
                </c:pt>
                <c:pt idx="126">
                  <c:v>1.73569806664038</c:v>
                </c:pt>
                <c:pt idx="127">
                  <c:v>0.10208143006966</c:v>
                </c:pt>
                <c:pt idx="128">
                  <c:v>-2.10010365179981</c:v>
                </c:pt>
                <c:pt idx="129">
                  <c:v>25.9302960129518</c:v>
                </c:pt>
                <c:pt idx="130">
                  <c:v>0.455792646352299</c:v>
                </c:pt>
                <c:pt idx="131">
                  <c:v>3.25694214080413</c:v>
                </c:pt>
                <c:pt idx="132">
                  <c:v>-2.59175323473252</c:v>
                </c:pt>
                <c:pt idx="133">
                  <c:v>-1.13186539062801</c:v>
                </c:pt>
                <c:pt idx="134">
                  <c:v>5.76917586027442</c:v>
                </c:pt>
                <c:pt idx="135">
                  <c:v>0.632799149040094</c:v>
                </c:pt>
                <c:pt idx="136">
                  <c:v>8.16530853207953</c:v>
                </c:pt>
                <c:pt idx="137">
                  <c:v>-2.57052739827257</c:v>
                </c:pt>
                <c:pt idx="138">
                  <c:v>-3.48567761619615</c:v>
                </c:pt>
                <c:pt idx="139">
                  <c:v>-2.63492682698503</c:v>
                </c:pt>
                <c:pt idx="140">
                  <c:v>1.55072599374654</c:v>
                </c:pt>
                <c:pt idx="141">
                  <c:v>0.225401063272604</c:v>
                </c:pt>
                <c:pt idx="142">
                  <c:v>1.71007790560749</c:v>
                </c:pt>
                <c:pt idx="143">
                  <c:v>22.2054019479161</c:v>
                </c:pt>
                <c:pt idx="144">
                  <c:v>-4.24148687789478</c:v>
                </c:pt>
                <c:pt idx="145">
                  <c:v>-5.22384207761669</c:v>
                </c:pt>
                <c:pt idx="146">
                  <c:v>0.342271318712196</c:v>
                </c:pt>
                <c:pt idx="147">
                  <c:v>-0.0885220619665361</c:v>
                </c:pt>
                <c:pt idx="148">
                  <c:v>0.951082583064137</c:v>
                </c:pt>
                <c:pt idx="149">
                  <c:v>-1.26146208573637</c:v>
                </c:pt>
                <c:pt idx="150">
                  <c:v>-1.5382729502815</c:v>
                </c:pt>
                <c:pt idx="151">
                  <c:v>-0.0748150297340224</c:v>
                </c:pt>
                <c:pt idx="152">
                  <c:v>31.1511239518527</c:v>
                </c:pt>
                <c:pt idx="153">
                  <c:v>0.24500036941345</c:v>
                </c:pt>
                <c:pt idx="154">
                  <c:v>-4.73953461651041</c:v>
                </c:pt>
                <c:pt idx="155">
                  <c:v>1.49433310164979</c:v>
                </c:pt>
                <c:pt idx="156">
                  <c:v>-2.10573055060404</c:v>
                </c:pt>
                <c:pt idx="157">
                  <c:v>-1.60606547059022</c:v>
                </c:pt>
                <c:pt idx="158">
                  <c:v>-2.39585418603155</c:v>
                </c:pt>
                <c:pt idx="159">
                  <c:v>-1.1201178067139</c:v>
                </c:pt>
                <c:pt idx="160">
                  <c:v>0.0912780645808926</c:v>
                </c:pt>
                <c:pt idx="161">
                  <c:v>0.484469685830009</c:v>
                </c:pt>
                <c:pt idx="162">
                  <c:v>-4.71018758132932</c:v>
                </c:pt>
                <c:pt idx="163">
                  <c:v>-1.07707924184682</c:v>
                </c:pt>
                <c:pt idx="164">
                  <c:v>0.584219839124835</c:v>
                </c:pt>
                <c:pt idx="165">
                  <c:v>-0.895009695284026</c:v>
                </c:pt>
                <c:pt idx="166">
                  <c:v>1.60849581526493</c:v>
                </c:pt>
                <c:pt idx="167">
                  <c:v>-0.681933577670161</c:v>
                </c:pt>
                <c:pt idx="168">
                  <c:v>-0.212929332949228</c:v>
                </c:pt>
                <c:pt idx="169">
                  <c:v>-2.88426091158222</c:v>
                </c:pt>
                <c:pt idx="170">
                  <c:v>7.900126481683</c:v>
                </c:pt>
                <c:pt idx="171">
                  <c:v>0.0157809507882085</c:v>
                </c:pt>
                <c:pt idx="172">
                  <c:v>-3.08754163384876</c:v>
                </c:pt>
                <c:pt idx="173">
                  <c:v>-0.777140958362992</c:v>
                </c:pt>
                <c:pt idx="174">
                  <c:v>1.22664328321781</c:v>
                </c:pt>
                <c:pt idx="175">
                  <c:v>-0.932716901860138</c:v>
                </c:pt>
                <c:pt idx="176">
                  <c:v>-0.292759454748834</c:v>
                </c:pt>
                <c:pt idx="177">
                  <c:v>1.08371605519032</c:v>
                </c:pt>
                <c:pt idx="178">
                  <c:v>2.48516900066399</c:v>
                </c:pt>
                <c:pt idx="179">
                  <c:v>-3.35948325582821</c:v>
                </c:pt>
                <c:pt idx="180">
                  <c:v>-1.12045031099116</c:v>
                </c:pt>
                <c:pt idx="181">
                  <c:v>-0.00666114449168376</c:v>
                </c:pt>
                <c:pt idx="182">
                  <c:v>1.57170039487599</c:v>
                </c:pt>
                <c:pt idx="183">
                  <c:v>-1.9587745355128</c:v>
                </c:pt>
                <c:pt idx="184">
                  <c:v>-0.315284569636944</c:v>
                </c:pt>
                <c:pt idx="185">
                  <c:v>-2.60920149273074</c:v>
                </c:pt>
                <c:pt idx="186">
                  <c:v>-3.25253494053268</c:v>
                </c:pt>
                <c:pt idx="187">
                  <c:v>-3.36128563492562</c:v>
                </c:pt>
                <c:pt idx="188">
                  <c:v>0.672290625849957</c:v>
                </c:pt>
                <c:pt idx="189">
                  <c:v>2.59640655925765</c:v>
                </c:pt>
                <c:pt idx="190">
                  <c:v>-0.619747656511546</c:v>
                </c:pt>
                <c:pt idx="191">
                  <c:v>2.5388025667634</c:v>
                </c:pt>
                <c:pt idx="192">
                  <c:v>8.1138467165446</c:v>
                </c:pt>
                <c:pt idx="193">
                  <c:v>1.78717379012347</c:v>
                </c:pt>
                <c:pt idx="194">
                  <c:v>8.00792522311432</c:v>
                </c:pt>
                <c:pt idx="195">
                  <c:v>-2.96599053132498</c:v>
                </c:pt>
                <c:pt idx="196">
                  <c:v>13.4454924080824</c:v>
                </c:pt>
                <c:pt idx="197">
                  <c:v>2.67602478551487</c:v>
                </c:pt>
                <c:pt idx="198">
                  <c:v>-2.01581493945771</c:v>
                </c:pt>
                <c:pt idx="199">
                  <c:v>-0.517289884049809</c:v>
                </c:pt>
                <c:pt idx="200">
                  <c:v>-2.57395992584421</c:v>
                </c:pt>
                <c:pt idx="201">
                  <c:v>-1.39286138655687</c:v>
                </c:pt>
                <c:pt idx="202">
                  <c:v>0.856633975894995</c:v>
                </c:pt>
                <c:pt idx="203">
                  <c:v>-0.834174785657601</c:v>
                </c:pt>
                <c:pt idx="204">
                  <c:v>-2.45566573805216</c:v>
                </c:pt>
                <c:pt idx="205">
                  <c:v>2.21869514758902</c:v>
                </c:pt>
                <c:pt idx="206">
                  <c:v>1.12108170115207</c:v>
                </c:pt>
                <c:pt idx="207">
                  <c:v>-2.73319116538222</c:v>
                </c:pt>
                <c:pt idx="208">
                  <c:v>0.238308545263314</c:v>
                </c:pt>
                <c:pt idx="209">
                  <c:v>0.924463696327393</c:v>
                </c:pt>
                <c:pt idx="210">
                  <c:v>-3.84640894844872</c:v>
                </c:pt>
                <c:pt idx="211">
                  <c:v>4.30480512144721</c:v>
                </c:pt>
                <c:pt idx="212">
                  <c:v>0.275632973012899</c:v>
                </c:pt>
                <c:pt idx="213">
                  <c:v>-0.94927998295883</c:v>
                </c:pt>
                <c:pt idx="214">
                  <c:v>1.44622538112016</c:v>
                </c:pt>
                <c:pt idx="215">
                  <c:v>-2.42228158704938</c:v>
                </c:pt>
                <c:pt idx="216">
                  <c:v>-1.12663937260653</c:v>
                </c:pt>
                <c:pt idx="217">
                  <c:v>1.33876291370384</c:v>
                </c:pt>
                <c:pt idx="218">
                  <c:v>5.12160010377013</c:v>
                </c:pt>
                <c:pt idx="219">
                  <c:v>-2.81133751007087</c:v>
                </c:pt>
                <c:pt idx="220">
                  <c:v>7.44232279260947</c:v>
                </c:pt>
                <c:pt idx="221">
                  <c:v>5.57979208730516</c:v>
                </c:pt>
                <c:pt idx="222">
                  <c:v>-2.31997233315575</c:v>
                </c:pt>
                <c:pt idx="223">
                  <c:v>-2.32535738520916</c:v>
                </c:pt>
                <c:pt idx="224">
                  <c:v>-5.69367650816902</c:v>
                </c:pt>
                <c:pt idx="225">
                  <c:v>-2.93161568963489</c:v>
                </c:pt>
                <c:pt idx="226">
                  <c:v>-2.0788573984266</c:v>
                </c:pt>
                <c:pt idx="227">
                  <c:v>-1.09056610829701</c:v>
                </c:pt>
                <c:pt idx="228">
                  <c:v>11.5887858111864</c:v>
                </c:pt>
                <c:pt idx="229">
                  <c:v>3.40964078424214</c:v>
                </c:pt>
                <c:pt idx="230">
                  <c:v>-0.751460777851817</c:v>
                </c:pt>
                <c:pt idx="231">
                  <c:v>-1.23525732563813</c:v>
                </c:pt>
                <c:pt idx="232">
                  <c:v>-2.75711876493476</c:v>
                </c:pt>
                <c:pt idx="233">
                  <c:v>17.5908244321026</c:v>
                </c:pt>
                <c:pt idx="234">
                  <c:v>-3.35153657162131</c:v>
                </c:pt>
                <c:pt idx="235">
                  <c:v>-1.30149318129878</c:v>
                </c:pt>
                <c:pt idx="236">
                  <c:v>3.34365186595019</c:v>
                </c:pt>
                <c:pt idx="237">
                  <c:v>-3.66447920892207</c:v>
                </c:pt>
                <c:pt idx="238">
                  <c:v>1.15300894230026</c:v>
                </c:pt>
                <c:pt idx="239">
                  <c:v>0.138977586124982</c:v>
                </c:pt>
                <c:pt idx="240">
                  <c:v>-5.17172047091265</c:v>
                </c:pt>
                <c:pt idx="241">
                  <c:v>-1.17538675485001</c:v>
                </c:pt>
                <c:pt idx="242">
                  <c:v>3.9358739661821</c:v>
                </c:pt>
                <c:pt idx="243">
                  <c:v>-2.0665400978059</c:v>
                </c:pt>
                <c:pt idx="244">
                  <c:v>5.82007597662589</c:v>
                </c:pt>
                <c:pt idx="245">
                  <c:v>-0.616612589782781</c:v>
                </c:pt>
                <c:pt idx="246">
                  <c:v>2.4333874656872</c:v>
                </c:pt>
                <c:pt idx="247">
                  <c:v>-1.5120543172762</c:v>
                </c:pt>
                <c:pt idx="248">
                  <c:v>0.66003398859777</c:v>
                </c:pt>
                <c:pt idx="249">
                  <c:v>0.1491085156411</c:v>
                </c:pt>
                <c:pt idx="250">
                  <c:v>-2.98752144362671</c:v>
                </c:pt>
                <c:pt idx="251">
                  <c:v>0.888997491572557</c:v>
                </c:pt>
                <c:pt idx="252">
                  <c:v>1.03057239006349</c:v>
                </c:pt>
                <c:pt idx="253">
                  <c:v>-5.73674748928352</c:v>
                </c:pt>
                <c:pt idx="254">
                  <c:v>-3.30900529790583</c:v>
                </c:pt>
                <c:pt idx="255">
                  <c:v>-8.71414832794236</c:v>
                </c:pt>
                <c:pt idx="256">
                  <c:v>-4.46778024238701</c:v>
                </c:pt>
                <c:pt idx="257">
                  <c:v>-4.69601231387927</c:v>
                </c:pt>
                <c:pt idx="258">
                  <c:v>0.809996683396005</c:v>
                </c:pt>
                <c:pt idx="259">
                  <c:v>7.32818261940229</c:v>
                </c:pt>
                <c:pt idx="260">
                  <c:v>9.3502191432638</c:v>
                </c:pt>
                <c:pt idx="261">
                  <c:v>3.00472568080163</c:v>
                </c:pt>
                <c:pt idx="262">
                  <c:v>3.20290211227031</c:v>
                </c:pt>
                <c:pt idx="263">
                  <c:v>12.7527290629585</c:v>
                </c:pt>
                <c:pt idx="264">
                  <c:v>-1.3366935551498</c:v>
                </c:pt>
                <c:pt idx="265">
                  <c:v>14.6162169145548</c:v>
                </c:pt>
                <c:pt idx="266">
                  <c:v>-3.42977523196287</c:v>
                </c:pt>
                <c:pt idx="267">
                  <c:v>1.76013024118657</c:v>
                </c:pt>
                <c:pt idx="268">
                  <c:v>92.6078942625713</c:v>
                </c:pt>
                <c:pt idx="269">
                  <c:v>4.03205621245401</c:v>
                </c:pt>
                <c:pt idx="270">
                  <c:v>7.10577452580294</c:v>
                </c:pt>
                <c:pt idx="271">
                  <c:v>4.09496509876319</c:v>
                </c:pt>
                <c:pt idx="272">
                  <c:v>2.81569583848524</c:v>
                </c:pt>
                <c:pt idx="273">
                  <c:v>-0.0589043879275621</c:v>
                </c:pt>
                <c:pt idx="274">
                  <c:v>-0.908413252374722</c:v>
                </c:pt>
                <c:pt idx="275">
                  <c:v>0.28871995958902</c:v>
                </c:pt>
                <c:pt idx="276">
                  <c:v>24.1396496144804</c:v>
                </c:pt>
                <c:pt idx="277">
                  <c:v>-3.23547564634766</c:v>
                </c:pt>
                <c:pt idx="278">
                  <c:v>0.552051391342937</c:v>
                </c:pt>
                <c:pt idx="279">
                  <c:v>-1.38708983136698</c:v>
                </c:pt>
                <c:pt idx="280">
                  <c:v>-1.35710170502581</c:v>
                </c:pt>
                <c:pt idx="281">
                  <c:v>-1.5064948343084</c:v>
                </c:pt>
                <c:pt idx="282">
                  <c:v>5.295488480162</c:v>
                </c:pt>
                <c:pt idx="283">
                  <c:v>61.8278215695168</c:v>
                </c:pt>
                <c:pt idx="284">
                  <c:v>2.38646898217758</c:v>
                </c:pt>
                <c:pt idx="285">
                  <c:v>1.21728002751465</c:v>
                </c:pt>
                <c:pt idx="286">
                  <c:v>-0.867254102350119</c:v>
                </c:pt>
                <c:pt idx="287">
                  <c:v>-6.73226427200104</c:v>
                </c:pt>
                <c:pt idx="288">
                  <c:v>-7.25692424647105</c:v>
                </c:pt>
                <c:pt idx="289">
                  <c:v>-0.110456392934858</c:v>
                </c:pt>
                <c:pt idx="290">
                  <c:v>14.1042769526545</c:v>
                </c:pt>
                <c:pt idx="291">
                  <c:v>-0.538475231916987</c:v>
                </c:pt>
                <c:pt idx="292">
                  <c:v>-1.87328272788052</c:v>
                </c:pt>
                <c:pt idx="293">
                  <c:v>-0.469710652934895</c:v>
                </c:pt>
                <c:pt idx="294">
                  <c:v>-1.13623608776847</c:v>
                </c:pt>
                <c:pt idx="295">
                  <c:v>-2.01563463820173</c:v>
                </c:pt>
                <c:pt idx="296">
                  <c:v>1.280903718898</c:v>
                </c:pt>
                <c:pt idx="297">
                  <c:v>3.71903849998357</c:v>
                </c:pt>
                <c:pt idx="298">
                  <c:v>2.25</c:v>
                </c:pt>
                <c:pt idx="299">
                  <c:v>1.96266380463399</c:v>
                </c:pt>
                <c:pt idx="300">
                  <c:v>0.0213809244424219</c:v>
                </c:pt>
                <c:pt idx="301">
                  <c:v>-2.76129760043416</c:v>
                </c:pt>
                <c:pt idx="302">
                  <c:v>16.9831441829909</c:v>
                </c:pt>
                <c:pt idx="303">
                  <c:v>-3.57269105981805</c:v>
                </c:pt>
                <c:pt idx="304">
                  <c:v>0.105776384223237</c:v>
                </c:pt>
                <c:pt idx="305">
                  <c:v>-0.120194311645148</c:v>
                </c:pt>
                <c:pt idx="306">
                  <c:v>-3.33064427588409</c:v>
                </c:pt>
                <c:pt idx="307">
                  <c:v>-0.666102914091607</c:v>
                </c:pt>
                <c:pt idx="308">
                  <c:v>1.41125975786021</c:v>
                </c:pt>
                <c:pt idx="309">
                  <c:v>0.217010536456367</c:v>
                </c:pt>
                <c:pt idx="310">
                  <c:v>2.87476658803664</c:v>
                </c:pt>
                <c:pt idx="311">
                  <c:v>-1.75605465504223</c:v>
                </c:pt>
                <c:pt idx="312">
                  <c:v>1.5354485899344</c:v>
                </c:pt>
                <c:pt idx="313">
                  <c:v>10.4398840099138</c:v>
                </c:pt>
                <c:pt idx="314">
                  <c:v>3.54007675628643</c:v>
                </c:pt>
                <c:pt idx="315">
                  <c:v>1.70121545425641</c:v>
                </c:pt>
                <c:pt idx="316">
                  <c:v>1.39230717401165</c:v>
                </c:pt>
                <c:pt idx="317">
                  <c:v>0.791412947850663</c:v>
                </c:pt>
                <c:pt idx="318">
                  <c:v>1.89059421491725</c:v>
                </c:pt>
                <c:pt idx="319">
                  <c:v>-3.71535913483042</c:v>
                </c:pt>
                <c:pt idx="320">
                  <c:v>-3.11261486402564</c:v>
                </c:pt>
                <c:pt idx="321">
                  <c:v>0.586930649803857</c:v>
                </c:pt>
                <c:pt idx="322">
                  <c:v>-2.09680699620468</c:v>
                </c:pt>
                <c:pt idx="323">
                  <c:v>-2.33028009372417</c:v>
                </c:pt>
                <c:pt idx="324">
                  <c:v>0.138339404461997</c:v>
                </c:pt>
                <c:pt idx="325">
                  <c:v>-3.42293637353596</c:v>
                </c:pt>
                <c:pt idx="326">
                  <c:v>-2.849756996078</c:v>
                </c:pt>
                <c:pt idx="327">
                  <c:v>-1.56421957069196</c:v>
                </c:pt>
                <c:pt idx="328">
                  <c:v>-3.20718991847362</c:v>
                </c:pt>
                <c:pt idx="329">
                  <c:v>21.0219819224154</c:v>
                </c:pt>
                <c:pt idx="330">
                  <c:v>0.139502015882078</c:v>
                </c:pt>
                <c:pt idx="331">
                  <c:v>0.588304424702246</c:v>
                </c:pt>
                <c:pt idx="332">
                  <c:v>-3.05832285351352</c:v>
                </c:pt>
                <c:pt idx="333">
                  <c:v>-4.83939734884405</c:v>
                </c:pt>
                <c:pt idx="334">
                  <c:v>0.9606506831066</c:v>
                </c:pt>
                <c:pt idx="335">
                  <c:v>-0.104869012111783</c:v>
                </c:pt>
                <c:pt idx="336">
                  <c:v>4.92572929471239</c:v>
                </c:pt>
                <c:pt idx="337">
                  <c:v>1.41127756054937</c:v>
                </c:pt>
                <c:pt idx="338">
                  <c:v>13.6381961854697</c:v>
                </c:pt>
                <c:pt idx="339">
                  <c:v>0.892987275221055</c:v>
                </c:pt>
                <c:pt idx="340">
                  <c:v>0.509986215204835</c:v>
                </c:pt>
                <c:pt idx="341">
                  <c:v>-0.959471686142674</c:v>
                </c:pt>
                <c:pt idx="342">
                  <c:v>3.45676822587651</c:v>
                </c:pt>
                <c:pt idx="343">
                  <c:v>-1.95683641926336</c:v>
                </c:pt>
                <c:pt idx="344">
                  <c:v>3.14524642983346</c:v>
                </c:pt>
                <c:pt idx="345">
                  <c:v>-1.44033970012189</c:v>
                </c:pt>
                <c:pt idx="346">
                  <c:v>19.9120975136619</c:v>
                </c:pt>
                <c:pt idx="347">
                  <c:v>-0.0554950960474994</c:v>
                </c:pt>
                <c:pt idx="348">
                  <c:v>-0.530616100594306</c:v>
                </c:pt>
                <c:pt idx="349">
                  <c:v>1.09346719407639</c:v>
                </c:pt>
                <c:pt idx="350">
                  <c:v>66.8135092457044</c:v>
                </c:pt>
                <c:pt idx="351">
                  <c:v>-1.42688933472455</c:v>
                </c:pt>
                <c:pt idx="352">
                  <c:v>15.3628616023168</c:v>
                </c:pt>
                <c:pt idx="353">
                  <c:v>0.355838134734816</c:v>
                </c:pt>
                <c:pt idx="354">
                  <c:v>3.44217317668792</c:v>
                </c:pt>
                <c:pt idx="355">
                  <c:v>0.409397667322123</c:v>
                </c:pt>
                <c:pt idx="356">
                  <c:v>-0.916298860310215</c:v>
                </c:pt>
                <c:pt idx="357">
                  <c:v>0.0605962114240963</c:v>
                </c:pt>
                <c:pt idx="358">
                  <c:v>2.49902116537146</c:v>
                </c:pt>
                <c:pt idx="359">
                  <c:v>5.32678049808458</c:v>
                </c:pt>
                <c:pt idx="360">
                  <c:v>4.20202249129239</c:v>
                </c:pt>
                <c:pt idx="361">
                  <c:v>-0.093259687338545</c:v>
                </c:pt>
                <c:pt idx="362">
                  <c:v>-0.0100602804831897</c:v>
                </c:pt>
                <c:pt idx="363">
                  <c:v>11.6127857615173</c:v>
                </c:pt>
                <c:pt idx="364">
                  <c:v>0.564593625155702</c:v>
                </c:pt>
                <c:pt idx="365">
                  <c:v>48.8436980021224</c:v>
                </c:pt>
                <c:pt idx="366">
                  <c:v>4.35667225701629</c:v>
                </c:pt>
                <c:pt idx="367">
                  <c:v>-2.686492656776</c:v>
                </c:pt>
                <c:pt idx="368">
                  <c:v>-2.2333749343926</c:v>
                </c:pt>
                <c:pt idx="369">
                  <c:v>2.00275433531508</c:v>
                </c:pt>
                <c:pt idx="370">
                  <c:v>2.503041637006</c:v>
                </c:pt>
                <c:pt idx="371">
                  <c:v>0.0970841926781869</c:v>
                </c:pt>
                <c:pt idx="372">
                  <c:v>-2.64571095749556</c:v>
                </c:pt>
                <c:pt idx="373">
                  <c:v>2.18509017650853</c:v>
                </c:pt>
                <c:pt idx="374">
                  <c:v>3.01459361324303</c:v>
                </c:pt>
                <c:pt idx="375">
                  <c:v>0.050526369444591</c:v>
                </c:pt>
                <c:pt idx="376">
                  <c:v>-1.97847909082901</c:v>
                </c:pt>
                <c:pt idx="377">
                  <c:v>-1.58140499867536</c:v>
                </c:pt>
                <c:pt idx="378">
                  <c:v>0.542806085347392</c:v>
                </c:pt>
                <c:pt idx="379">
                  <c:v>4.25390351998671</c:v>
                </c:pt>
                <c:pt idx="380">
                  <c:v>-2.86704633715259</c:v>
                </c:pt>
                <c:pt idx="381">
                  <c:v>8.5138816452016</c:v>
                </c:pt>
                <c:pt idx="382">
                  <c:v>1.32077748270449</c:v>
                </c:pt>
                <c:pt idx="383">
                  <c:v>0.0141170408817857</c:v>
                </c:pt>
                <c:pt idx="384">
                  <c:v>3.11448355012034</c:v>
                </c:pt>
                <c:pt idx="385">
                  <c:v>-0.423336223789711</c:v>
                </c:pt>
                <c:pt idx="386">
                  <c:v>3.6722787609242</c:v>
                </c:pt>
                <c:pt idx="387">
                  <c:v>-3.18838107355407</c:v>
                </c:pt>
                <c:pt idx="388">
                  <c:v>-0.408257759670449</c:v>
                </c:pt>
                <c:pt idx="389">
                  <c:v>8.69321793936187</c:v>
                </c:pt>
                <c:pt idx="390">
                  <c:v>2.7817462482191</c:v>
                </c:pt>
                <c:pt idx="391">
                  <c:v>1.63805231736298</c:v>
                </c:pt>
                <c:pt idx="392">
                  <c:v>-3.18904553012013</c:v>
                </c:pt>
                <c:pt idx="393">
                  <c:v>-0.666150483545465</c:v>
                </c:pt>
                <c:pt idx="394">
                  <c:v>-1.11611406258742</c:v>
                </c:pt>
                <c:pt idx="395">
                  <c:v>-2.06342594103218</c:v>
                </c:pt>
                <c:pt idx="396">
                  <c:v>-2.95248146373879</c:v>
                </c:pt>
                <c:pt idx="397">
                  <c:v>-2.99152857842383</c:v>
                </c:pt>
                <c:pt idx="398">
                  <c:v>-2.23293174847278</c:v>
                </c:pt>
                <c:pt idx="399">
                  <c:v>-2.44053621232968</c:v>
                </c:pt>
                <c:pt idx="400">
                  <c:v>1.3820520085893</c:v>
                </c:pt>
                <c:pt idx="401">
                  <c:v>2.86898315073219</c:v>
                </c:pt>
                <c:pt idx="402">
                  <c:v>2.26460827371307</c:v>
                </c:pt>
                <c:pt idx="403">
                  <c:v>-0.111466234274722</c:v>
                </c:pt>
                <c:pt idx="404">
                  <c:v>-4.16230646696532</c:v>
                </c:pt>
                <c:pt idx="405">
                  <c:v>6.86027954508682</c:v>
                </c:pt>
                <c:pt idx="406">
                  <c:v>0.116372589265087</c:v>
                </c:pt>
                <c:pt idx="407">
                  <c:v>1.84813408076216</c:v>
                </c:pt>
                <c:pt idx="408">
                  <c:v>1.36604770404231</c:v>
                </c:pt>
                <c:pt idx="409">
                  <c:v>3.87294718372617</c:v>
                </c:pt>
                <c:pt idx="410">
                  <c:v>9.85525761726175</c:v>
                </c:pt>
                <c:pt idx="411">
                  <c:v>5.49629099434876</c:v>
                </c:pt>
                <c:pt idx="412">
                  <c:v>-2.91780081090358</c:v>
                </c:pt>
                <c:pt idx="413">
                  <c:v>-0.557680371148113</c:v>
                </c:pt>
                <c:pt idx="414">
                  <c:v>2.02847537734771</c:v>
                </c:pt>
                <c:pt idx="415">
                  <c:v>-2.13395999119897</c:v>
                </c:pt>
                <c:pt idx="416">
                  <c:v>3.09540240606128</c:v>
                </c:pt>
                <c:pt idx="417">
                  <c:v>2.84698853374138</c:v>
                </c:pt>
                <c:pt idx="418">
                  <c:v>-0.483936946823633</c:v>
                </c:pt>
                <c:pt idx="419">
                  <c:v>0.19810346403403</c:v>
                </c:pt>
                <c:pt idx="420">
                  <c:v>-3.99902581632998</c:v>
                </c:pt>
                <c:pt idx="421">
                  <c:v>-2.6239844383096</c:v>
                </c:pt>
                <c:pt idx="422">
                  <c:v>20.7304726064492</c:v>
                </c:pt>
                <c:pt idx="423">
                  <c:v>0.611828581395265</c:v>
                </c:pt>
                <c:pt idx="424">
                  <c:v>-1.84506979451376</c:v>
                </c:pt>
                <c:pt idx="425">
                  <c:v>-2.75026680726832</c:v>
                </c:pt>
                <c:pt idx="426">
                  <c:v>2.49845966457581</c:v>
                </c:pt>
                <c:pt idx="427">
                  <c:v>-17.7260233533008</c:v>
                </c:pt>
                <c:pt idx="428">
                  <c:v>-0.135520452896115</c:v>
                </c:pt>
                <c:pt idx="429">
                  <c:v>-4.37645776935488</c:v>
                </c:pt>
                <c:pt idx="430">
                  <c:v>-0.266715078249517</c:v>
                </c:pt>
                <c:pt idx="431">
                  <c:v>1.66171377323369</c:v>
                </c:pt>
                <c:pt idx="432">
                  <c:v>3.01338910189733</c:v>
                </c:pt>
                <c:pt idx="433">
                  <c:v>-2.42672699297268</c:v>
                </c:pt>
                <c:pt idx="434">
                  <c:v>1.40398253017987</c:v>
                </c:pt>
                <c:pt idx="435">
                  <c:v>6.87791434149771</c:v>
                </c:pt>
                <c:pt idx="436">
                  <c:v>-9.34413091552658</c:v>
                </c:pt>
                <c:pt idx="437">
                  <c:v>1.10270847540396</c:v>
                </c:pt>
                <c:pt idx="438">
                  <c:v>2.39637595955475</c:v>
                </c:pt>
                <c:pt idx="439">
                  <c:v>2.4469096996936</c:v>
                </c:pt>
                <c:pt idx="440">
                  <c:v>2.57989165303648</c:v>
                </c:pt>
                <c:pt idx="441">
                  <c:v>2.02589173262294</c:v>
                </c:pt>
                <c:pt idx="442">
                  <c:v>-2.0128251417269</c:v>
                </c:pt>
                <c:pt idx="443">
                  <c:v>-4.2502748073912</c:v>
                </c:pt>
                <c:pt idx="444">
                  <c:v>0.143624349962151</c:v>
                </c:pt>
                <c:pt idx="445">
                  <c:v>1.55666057722083</c:v>
                </c:pt>
                <c:pt idx="446">
                  <c:v>-0.955304883694952</c:v>
                </c:pt>
                <c:pt idx="447">
                  <c:v>14.210048795716</c:v>
                </c:pt>
                <c:pt idx="448">
                  <c:v>5.86394824580567</c:v>
                </c:pt>
                <c:pt idx="449">
                  <c:v>-4.13988160609989</c:v>
                </c:pt>
                <c:pt idx="450">
                  <c:v>-3.0318516733752</c:v>
                </c:pt>
                <c:pt idx="451">
                  <c:v>4.57380744268528</c:v>
                </c:pt>
                <c:pt idx="452">
                  <c:v>5.0123494204974</c:v>
                </c:pt>
                <c:pt idx="453">
                  <c:v>34.2527556451526</c:v>
                </c:pt>
                <c:pt idx="454">
                  <c:v>6.43789384187818</c:v>
                </c:pt>
                <c:pt idx="455">
                  <c:v>0.288721678969046</c:v>
                </c:pt>
                <c:pt idx="456">
                  <c:v>-4.12027920636085</c:v>
                </c:pt>
                <c:pt idx="457">
                  <c:v>7.75000268380592</c:v>
                </c:pt>
                <c:pt idx="458">
                  <c:v>1.07712135643536</c:v>
                </c:pt>
                <c:pt idx="459">
                  <c:v>9.99001115255627</c:v>
                </c:pt>
                <c:pt idx="460">
                  <c:v>-1.08194373411938</c:v>
                </c:pt>
                <c:pt idx="461">
                  <c:v>11.6720543799265</c:v>
                </c:pt>
                <c:pt idx="462">
                  <c:v>2.63899440425638</c:v>
                </c:pt>
                <c:pt idx="463">
                  <c:v>-0.887951838382002</c:v>
                </c:pt>
                <c:pt idx="464">
                  <c:v>-2.73201578723743</c:v>
                </c:pt>
                <c:pt idx="465">
                  <c:v>-0.316842399053048</c:v>
                </c:pt>
                <c:pt idx="466">
                  <c:v>3.50234147700268</c:v>
                </c:pt>
                <c:pt idx="467">
                  <c:v>-0.979053290751395</c:v>
                </c:pt>
                <c:pt idx="468">
                  <c:v>-2.9630265552386</c:v>
                </c:pt>
                <c:pt idx="469">
                  <c:v>7.2175960153495</c:v>
                </c:pt>
                <c:pt idx="470">
                  <c:v>4.05725802118327</c:v>
                </c:pt>
                <c:pt idx="471">
                  <c:v>10.2295691889981</c:v>
                </c:pt>
                <c:pt idx="472">
                  <c:v>6.20478601110601</c:v>
                </c:pt>
                <c:pt idx="473">
                  <c:v>1.84866372592543</c:v>
                </c:pt>
                <c:pt idx="474">
                  <c:v>-0.664601228550437</c:v>
                </c:pt>
                <c:pt idx="475">
                  <c:v>-0.0267056201069042</c:v>
                </c:pt>
                <c:pt idx="476">
                  <c:v>-1.12429303013092</c:v>
                </c:pt>
                <c:pt idx="477">
                  <c:v>15.2894772424338</c:v>
                </c:pt>
                <c:pt idx="478">
                  <c:v>-1.73480800276223</c:v>
                </c:pt>
                <c:pt idx="479">
                  <c:v>-0.40834131147679</c:v>
                </c:pt>
                <c:pt idx="480">
                  <c:v>-2.40044503300468</c:v>
                </c:pt>
                <c:pt idx="481">
                  <c:v>3.49780934614245</c:v>
                </c:pt>
                <c:pt idx="482">
                  <c:v>-2.92304928427041</c:v>
                </c:pt>
                <c:pt idx="483">
                  <c:v>-0.560017786904533</c:v>
                </c:pt>
                <c:pt idx="484">
                  <c:v>5.00893032976397</c:v>
                </c:pt>
                <c:pt idx="485">
                  <c:v>1.22084523031054</c:v>
                </c:pt>
                <c:pt idx="486">
                  <c:v>-0.517368639716869</c:v>
                </c:pt>
                <c:pt idx="487">
                  <c:v>2.1212922139975</c:v>
                </c:pt>
                <c:pt idx="488">
                  <c:v>5.11621554751832</c:v>
                </c:pt>
                <c:pt idx="489">
                  <c:v>49.6367766489432</c:v>
                </c:pt>
                <c:pt idx="490">
                  <c:v>-1.65605897075835</c:v>
                </c:pt>
                <c:pt idx="491">
                  <c:v>5.50303226161334</c:v>
                </c:pt>
                <c:pt idx="492">
                  <c:v>-1.64730676685181</c:v>
                </c:pt>
                <c:pt idx="493">
                  <c:v>2.39522943638346</c:v>
                </c:pt>
                <c:pt idx="494">
                  <c:v>7.48184744337738</c:v>
                </c:pt>
                <c:pt idx="495">
                  <c:v>-1.69462930256692</c:v>
                </c:pt>
                <c:pt idx="496">
                  <c:v>-1.87912314077566</c:v>
                </c:pt>
                <c:pt idx="497">
                  <c:v>-0.655072905557754</c:v>
                </c:pt>
                <c:pt idx="498">
                  <c:v>-1.37070412403042</c:v>
                </c:pt>
                <c:pt idx="499">
                  <c:v>-2.22948773605349</c:v>
                </c:pt>
                <c:pt idx="500">
                  <c:v>0.825096661357925</c:v>
                </c:pt>
                <c:pt idx="501">
                  <c:v>-1.47917011945828</c:v>
                </c:pt>
                <c:pt idx="502">
                  <c:v>2.6312604674699</c:v>
                </c:pt>
                <c:pt idx="503">
                  <c:v>2.5459424100012</c:v>
                </c:pt>
                <c:pt idx="504">
                  <c:v>-0.734621382081235</c:v>
                </c:pt>
                <c:pt idx="505">
                  <c:v>4.60578086153161</c:v>
                </c:pt>
                <c:pt idx="506">
                  <c:v>2.29250645040332</c:v>
                </c:pt>
                <c:pt idx="507">
                  <c:v>-2.09331084195714</c:v>
                </c:pt>
                <c:pt idx="508">
                  <c:v>5.86333201423527</c:v>
                </c:pt>
                <c:pt idx="509">
                  <c:v>0.24072801744356</c:v>
                </c:pt>
                <c:pt idx="510">
                  <c:v>-3.96164697141282</c:v>
                </c:pt>
                <c:pt idx="511">
                  <c:v>4.09033991502691</c:v>
                </c:pt>
                <c:pt idx="512">
                  <c:v>-4.84857413122247</c:v>
                </c:pt>
                <c:pt idx="513">
                  <c:v>-1.13741988407415</c:v>
                </c:pt>
                <c:pt idx="514">
                  <c:v>1.9585128431108</c:v>
                </c:pt>
                <c:pt idx="515">
                  <c:v>5.37038978503741</c:v>
                </c:pt>
                <c:pt idx="516">
                  <c:v>1.55878474042244</c:v>
                </c:pt>
                <c:pt idx="517">
                  <c:v>-3.15392106681099</c:v>
                </c:pt>
                <c:pt idx="518">
                  <c:v>-3.42415939384064</c:v>
                </c:pt>
                <c:pt idx="519">
                  <c:v>1.26310421041591</c:v>
                </c:pt>
                <c:pt idx="520">
                  <c:v>4.68560595517011</c:v>
                </c:pt>
                <c:pt idx="521">
                  <c:v>1.84410548959985</c:v>
                </c:pt>
                <c:pt idx="522">
                  <c:v>2.48583436467346</c:v>
                </c:pt>
                <c:pt idx="523">
                  <c:v>1.26687176809513</c:v>
                </c:pt>
                <c:pt idx="524">
                  <c:v>3.61177931218675</c:v>
                </c:pt>
                <c:pt idx="525">
                  <c:v>-2.07475661577428</c:v>
                </c:pt>
                <c:pt idx="526">
                  <c:v>-2.7298005778016</c:v>
                </c:pt>
                <c:pt idx="527">
                  <c:v>0.112052385272935</c:v>
                </c:pt>
                <c:pt idx="528">
                  <c:v>-1.46709993457792</c:v>
                </c:pt>
                <c:pt idx="529">
                  <c:v>1.97314560892102</c:v>
                </c:pt>
                <c:pt idx="530">
                  <c:v>2.07234813712811</c:v>
                </c:pt>
                <c:pt idx="531">
                  <c:v>-3.04092778702032</c:v>
                </c:pt>
                <c:pt idx="532">
                  <c:v>2.18308989534177</c:v>
                </c:pt>
                <c:pt idx="533">
                  <c:v>-3.64834133340452</c:v>
                </c:pt>
                <c:pt idx="534">
                  <c:v>-4.59876038504758</c:v>
                </c:pt>
                <c:pt idx="535">
                  <c:v>10.8758052564712</c:v>
                </c:pt>
                <c:pt idx="536">
                  <c:v>1.10138234624074</c:v>
                </c:pt>
                <c:pt idx="537">
                  <c:v>4.65725958399542</c:v>
                </c:pt>
                <c:pt idx="538">
                  <c:v>-3.96977739498018</c:v>
                </c:pt>
                <c:pt idx="539">
                  <c:v>-4.47380313763813</c:v>
                </c:pt>
                <c:pt idx="540">
                  <c:v>0.824234657353346</c:v>
                </c:pt>
                <c:pt idx="541">
                  <c:v>-0.228891329909109</c:v>
                </c:pt>
                <c:pt idx="542">
                  <c:v>-2.36796898434706</c:v>
                </c:pt>
                <c:pt idx="543">
                  <c:v>-6.30207615928147</c:v>
                </c:pt>
                <c:pt idx="544">
                  <c:v>-0.0605363714408522</c:v>
                </c:pt>
                <c:pt idx="545">
                  <c:v>4.86315350286309</c:v>
                </c:pt>
                <c:pt idx="546">
                  <c:v>-2.5261194698658</c:v>
                </c:pt>
                <c:pt idx="547">
                  <c:v>2.21058889016733</c:v>
                </c:pt>
                <c:pt idx="548">
                  <c:v>-2.28029430605094</c:v>
                </c:pt>
                <c:pt idx="549">
                  <c:v>0.554899142920712</c:v>
                </c:pt>
                <c:pt idx="550">
                  <c:v>-2.79644591517052</c:v>
                </c:pt>
                <c:pt idx="551">
                  <c:v>-4.0755926476562</c:v>
                </c:pt>
                <c:pt idx="552">
                  <c:v>-0.344413819254623</c:v>
                </c:pt>
                <c:pt idx="553">
                  <c:v>3.72073843822084</c:v>
                </c:pt>
                <c:pt idx="554">
                  <c:v>21.4510669559725</c:v>
                </c:pt>
                <c:pt idx="555">
                  <c:v>1.49239745183521</c:v>
                </c:pt>
                <c:pt idx="556">
                  <c:v>17.4211604686042</c:v>
                </c:pt>
                <c:pt idx="557">
                  <c:v>-0.308307885737292</c:v>
                </c:pt>
                <c:pt idx="558">
                  <c:v>6.23515875146074</c:v>
                </c:pt>
                <c:pt idx="559">
                  <c:v>-4.73835126329408</c:v>
                </c:pt>
                <c:pt idx="560">
                  <c:v>-3.92859362898236</c:v>
                </c:pt>
                <c:pt idx="561">
                  <c:v>2.01415867650745</c:v>
                </c:pt>
                <c:pt idx="562">
                  <c:v>-2.43476204756133</c:v>
                </c:pt>
                <c:pt idx="563">
                  <c:v>-3.27128892301486</c:v>
                </c:pt>
                <c:pt idx="564">
                  <c:v>-0.090222710825671</c:v>
                </c:pt>
                <c:pt idx="565">
                  <c:v>1.59723515567812</c:v>
                </c:pt>
                <c:pt idx="566">
                  <c:v>-3.13002346508104</c:v>
                </c:pt>
                <c:pt idx="567">
                  <c:v>-3.40197311284508</c:v>
                </c:pt>
                <c:pt idx="568">
                  <c:v>-1.70657983248776</c:v>
                </c:pt>
                <c:pt idx="569">
                  <c:v>5.74078498396206</c:v>
                </c:pt>
                <c:pt idx="570">
                  <c:v>-1.72243795030532</c:v>
                </c:pt>
                <c:pt idx="571">
                  <c:v>1.95778537552178</c:v>
                </c:pt>
                <c:pt idx="572">
                  <c:v>-0.699526839314585</c:v>
                </c:pt>
                <c:pt idx="573">
                  <c:v>0.682809556364683</c:v>
                </c:pt>
                <c:pt idx="574">
                  <c:v>-2.19707786061138</c:v>
                </c:pt>
                <c:pt idx="575">
                  <c:v>0.859362852449481</c:v>
                </c:pt>
                <c:pt idx="576">
                  <c:v>-1.19579257823795</c:v>
                </c:pt>
                <c:pt idx="577">
                  <c:v>31.0392389659343</c:v>
                </c:pt>
                <c:pt idx="578">
                  <c:v>0.525589669350344</c:v>
                </c:pt>
                <c:pt idx="579">
                  <c:v>0.21158090013112</c:v>
                </c:pt>
                <c:pt idx="580">
                  <c:v>-0.153867469886627</c:v>
                </c:pt>
                <c:pt idx="581">
                  <c:v>4.7014230568942</c:v>
                </c:pt>
                <c:pt idx="582">
                  <c:v>-9.37363058606734</c:v>
                </c:pt>
                <c:pt idx="583">
                  <c:v>0.30882610193358</c:v>
                </c:pt>
                <c:pt idx="584">
                  <c:v>-0.426376710656812</c:v>
                </c:pt>
                <c:pt idx="585">
                  <c:v>0.442511431233317</c:v>
                </c:pt>
                <c:pt idx="586">
                  <c:v>5.46163933148408</c:v>
                </c:pt>
                <c:pt idx="587">
                  <c:v>-5.26114019825576</c:v>
                </c:pt>
                <c:pt idx="588">
                  <c:v>-0.733885881324795</c:v>
                </c:pt>
                <c:pt idx="589">
                  <c:v>24.206432478612</c:v>
                </c:pt>
                <c:pt idx="590">
                  <c:v>-2.7786994280905</c:v>
                </c:pt>
                <c:pt idx="591">
                  <c:v>-1.41361458582123</c:v>
                </c:pt>
                <c:pt idx="592">
                  <c:v>-0.509823276234698</c:v>
                </c:pt>
                <c:pt idx="593">
                  <c:v>6.20065447986625</c:v>
                </c:pt>
                <c:pt idx="594">
                  <c:v>-2.2745365535947</c:v>
                </c:pt>
                <c:pt idx="595">
                  <c:v>2.91710568717459</c:v>
                </c:pt>
                <c:pt idx="596">
                  <c:v>-3.0894007791799</c:v>
                </c:pt>
                <c:pt idx="597">
                  <c:v>1.57517680380537</c:v>
                </c:pt>
                <c:pt idx="598">
                  <c:v>2.47815630733606</c:v>
                </c:pt>
                <c:pt idx="599">
                  <c:v>3.31847162896487</c:v>
                </c:pt>
                <c:pt idx="600">
                  <c:v>0.718589919133414</c:v>
                </c:pt>
                <c:pt idx="601">
                  <c:v>1.90540608707553</c:v>
                </c:pt>
                <c:pt idx="602">
                  <c:v>14.4422236194194</c:v>
                </c:pt>
                <c:pt idx="603">
                  <c:v>-0.519325835487862</c:v>
                </c:pt>
                <c:pt idx="607">
                  <c:v>3.6759386507455</c:v>
                </c:pt>
                <c:pt idx="608">
                  <c:v>10.5618433176856</c:v>
                </c:pt>
                <c:pt idx="609">
                  <c:v>-2.21532354951188</c:v>
                </c:pt>
                <c:pt idx="610">
                  <c:v>3.78592636087548</c:v>
                </c:pt>
                <c:pt idx="611">
                  <c:v>1.90094587317658</c:v>
                </c:pt>
                <c:pt idx="612">
                  <c:v>1.64664902034566</c:v>
                </c:pt>
                <c:pt idx="613">
                  <c:v>14.1168445879974</c:v>
                </c:pt>
                <c:pt idx="614">
                  <c:v>1.38573388985218</c:v>
                </c:pt>
                <c:pt idx="615">
                  <c:v>11.4511438839111</c:v>
                </c:pt>
                <c:pt idx="616">
                  <c:v>2.32744596448696</c:v>
                </c:pt>
                <c:pt idx="617">
                  <c:v>-2.4653501125415</c:v>
                </c:pt>
                <c:pt idx="618">
                  <c:v>-1.07043651499276</c:v>
                </c:pt>
                <c:pt idx="619">
                  <c:v>18.8276435147354</c:v>
                </c:pt>
                <c:pt idx="620">
                  <c:v>5.5148695960904</c:v>
                </c:pt>
                <c:pt idx="621">
                  <c:v>2.65147067719161</c:v>
                </c:pt>
                <c:pt idx="622">
                  <c:v>-5.76748791899067</c:v>
                </c:pt>
                <c:pt idx="623">
                  <c:v>5.99206737644846</c:v>
                </c:pt>
                <c:pt idx="624">
                  <c:v>-0.550913424181643</c:v>
                </c:pt>
                <c:pt idx="625">
                  <c:v>-0.0760580567524771</c:v>
                </c:pt>
                <c:pt idx="626">
                  <c:v>0.637641227670578</c:v>
                </c:pt>
                <c:pt idx="627">
                  <c:v>-0.289438566467954</c:v>
                </c:pt>
                <c:pt idx="628">
                  <c:v>32.6710741086389</c:v>
                </c:pt>
                <c:pt idx="629">
                  <c:v>0.243890257214059</c:v>
                </c:pt>
                <c:pt idx="630">
                  <c:v>25.0065144397611</c:v>
                </c:pt>
                <c:pt idx="631">
                  <c:v>2.98424399193116</c:v>
                </c:pt>
                <c:pt idx="632">
                  <c:v>17.5826627787286</c:v>
                </c:pt>
                <c:pt idx="633">
                  <c:v>-4.87857744469161</c:v>
                </c:pt>
                <c:pt idx="634">
                  <c:v>-3.19621037899723</c:v>
                </c:pt>
                <c:pt idx="635">
                  <c:v>9.51004025521837</c:v>
                </c:pt>
                <c:pt idx="636">
                  <c:v>-0.467812370461353</c:v>
                </c:pt>
                <c:pt idx="637">
                  <c:v>0.5388571890841</c:v>
                </c:pt>
                <c:pt idx="638">
                  <c:v>-0.491712620719548</c:v>
                </c:pt>
                <c:pt idx="639">
                  <c:v>-1.79827562146412</c:v>
                </c:pt>
                <c:pt idx="640">
                  <c:v>1.40600385888582</c:v>
                </c:pt>
                <c:pt idx="641">
                  <c:v>0.250248844988558</c:v>
                </c:pt>
                <c:pt idx="643">
                  <c:v>0.781586211487079</c:v>
                </c:pt>
                <c:pt idx="644">
                  <c:v>5.97302661076227</c:v>
                </c:pt>
                <c:pt idx="645">
                  <c:v>8.23927452950387</c:v>
                </c:pt>
                <c:pt idx="646">
                  <c:v>1.46595534569068</c:v>
                </c:pt>
                <c:pt idx="647">
                  <c:v>-0.471006266618669</c:v>
                </c:pt>
                <c:pt idx="648">
                  <c:v>-1.57753671889792</c:v>
                </c:pt>
                <c:pt idx="649">
                  <c:v>-2.38853218063007</c:v>
                </c:pt>
                <c:pt idx="650">
                  <c:v>0.991839693429583</c:v>
                </c:pt>
                <c:pt idx="651">
                  <c:v>-0.136635874944281</c:v>
                </c:pt>
                <c:pt idx="652">
                  <c:v>-0.139886048228901</c:v>
                </c:pt>
                <c:pt idx="653">
                  <c:v>0.26155077771924</c:v>
                </c:pt>
                <c:pt idx="654">
                  <c:v>-2.27957202450685</c:v>
                </c:pt>
                <c:pt idx="655">
                  <c:v>-1.65855864691169</c:v>
                </c:pt>
                <c:pt idx="656">
                  <c:v>11.9178757226149</c:v>
                </c:pt>
                <c:pt idx="657">
                  <c:v>-2.77261439144056</c:v>
                </c:pt>
                <c:pt idx="658">
                  <c:v>0.0184321716160607</c:v>
                </c:pt>
                <c:pt idx="659">
                  <c:v>1.29429541595526</c:v>
                </c:pt>
                <c:pt idx="660">
                  <c:v>10.9945436560866</c:v>
                </c:pt>
                <c:pt idx="661">
                  <c:v>1.19244011204562</c:v>
                </c:pt>
                <c:pt idx="662">
                  <c:v>3.43873277421309</c:v>
                </c:pt>
                <c:pt idx="663">
                  <c:v>3.32623740675685</c:v>
                </c:pt>
                <c:pt idx="664">
                  <c:v>2.28870712101172</c:v>
                </c:pt>
                <c:pt idx="665">
                  <c:v>-5.94740080199143</c:v>
                </c:pt>
                <c:pt idx="666">
                  <c:v>-2.24768221290451</c:v>
                </c:pt>
                <c:pt idx="667">
                  <c:v>-0.86111037521323</c:v>
                </c:pt>
                <c:pt idx="668">
                  <c:v>-4.94446635428651</c:v>
                </c:pt>
                <c:pt idx="669">
                  <c:v>-2.55085950915883</c:v>
                </c:pt>
                <c:pt idx="670">
                  <c:v>12.7904537199056</c:v>
                </c:pt>
                <c:pt idx="671">
                  <c:v>-3.54747834429</c:v>
                </c:pt>
                <c:pt idx="672">
                  <c:v>1.13303679961114</c:v>
                </c:pt>
                <c:pt idx="673">
                  <c:v>0.300957498599772</c:v>
                </c:pt>
                <c:pt idx="674">
                  <c:v>-1.75608404640536</c:v>
                </c:pt>
                <c:pt idx="675">
                  <c:v>2.0484822270485</c:v>
                </c:pt>
                <c:pt idx="676">
                  <c:v>-0.770628058693325</c:v>
                </c:pt>
                <c:pt idx="677">
                  <c:v>-2.06168029986645</c:v>
                </c:pt>
                <c:pt idx="678">
                  <c:v>4.89405943508956</c:v>
                </c:pt>
                <c:pt idx="679">
                  <c:v>0.639142630267614</c:v>
                </c:pt>
                <c:pt idx="680">
                  <c:v>1.73626068979915</c:v>
                </c:pt>
                <c:pt idx="681">
                  <c:v>-1.03416697500625</c:v>
                </c:pt>
                <c:pt idx="682">
                  <c:v>-1.25536887443603</c:v>
                </c:pt>
                <c:pt idx="683">
                  <c:v>-1.67291738188067</c:v>
                </c:pt>
                <c:pt idx="684">
                  <c:v>0.0372253274553636</c:v>
                </c:pt>
                <c:pt idx="685">
                  <c:v>0.755261866703673</c:v>
                </c:pt>
                <c:pt idx="686">
                  <c:v>1.79761149036758</c:v>
                </c:pt>
                <c:pt idx="687">
                  <c:v>-0.200380327371755</c:v>
                </c:pt>
                <c:pt idx="688">
                  <c:v>-2.18893304669941</c:v>
                </c:pt>
                <c:pt idx="689">
                  <c:v>-2.5818684535829</c:v>
                </c:pt>
                <c:pt idx="690">
                  <c:v>0.578040767475372</c:v>
                </c:pt>
                <c:pt idx="691">
                  <c:v>2.87762768019851</c:v>
                </c:pt>
                <c:pt idx="692">
                  <c:v>-1.14376500542969</c:v>
                </c:pt>
                <c:pt idx="693">
                  <c:v>0.250625657066982</c:v>
                </c:pt>
                <c:pt idx="694">
                  <c:v>-8.22456332082259</c:v>
                </c:pt>
                <c:pt idx="695">
                  <c:v>4.9716056954602</c:v>
                </c:pt>
                <c:pt idx="696">
                  <c:v>-1.69478144222424</c:v>
                </c:pt>
                <c:pt idx="697">
                  <c:v>-1.26874908493277</c:v>
                </c:pt>
                <c:pt idx="698">
                  <c:v>-3.52465902676575</c:v>
                </c:pt>
                <c:pt idx="699">
                  <c:v>8.05104419688989</c:v>
                </c:pt>
                <c:pt idx="700">
                  <c:v>-2.99717535632685</c:v>
                </c:pt>
                <c:pt idx="701">
                  <c:v>0.0583527812553131</c:v>
                </c:pt>
                <c:pt idx="702">
                  <c:v>-1.9969156090965</c:v>
                </c:pt>
                <c:pt idx="703">
                  <c:v>0.904582650501441</c:v>
                </c:pt>
                <c:pt idx="704">
                  <c:v>2.01003608772917</c:v>
                </c:pt>
                <c:pt idx="705">
                  <c:v>0.136876664348957</c:v>
                </c:pt>
                <c:pt idx="706">
                  <c:v>-1.12463659997448</c:v>
                </c:pt>
                <c:pt idx="707">
                  <c:v>0.0235845766643301</c:v>
                </c:pt>
                <c:pt idx="708">
                  <c:v>-0.412318812862633</c:v>
                </c:pt>
                <c:pt idx="709">
                  <c:v>-4.65177903911683</c:v>
                </c:pt>
                <c:pt idx="710">
                  <c:v>5.34220351992268</c:v>
                </c:pt>
                <c:pt idx="711">
                  <c:v>2.7515515712843</c:v>
                </c:pt>
                <c:pt idx="712">
                  <c:v>3.23961801134031</c:v>
                </c:pt>
                <c:pt idx="713">
                  <c:v>-0.460564446762164</c:v>
                </c:pt>
                <c:pt idx="714">
                  <c:v>1.50431994870976</c:v>
                </c:pt>
                <c:pt idx="715">
                  <c:v>3.41345986751663</c:v>
                </c:pt>
                <c:pt idx="716">
                  <c:v>6.14925667592791</c:v>
                </c:pt>
                <c:pt idx="717">
                  <c:v>0.358802669882008</c:v>
                </c:pt>
                <c:pt idx="718">
                  <c:v>-3.92180548818007</c:v>
                </c:pt>
                <c:pt idx="719">
                  <c:v>7.56787157775621</c:v>
                </c:pt>
                <c:pt idx="720">
                  <c:v>-7.04150615186386</c:v>
                </c:pt>
                <c:pt idx="721">
                  <c:v>-3.00663759068664</c:v>
                </c:pt>
                <c:pt idx="722">
                  <c:v>-4.2750232447884</c:v>
                </c:pt>
                <c:pt idx="723">
                  <c:v>6.99131859732145</c:v>
                </c:pt>
                <c:pt idx="724">
                  <c:v>1.09503401316987</c:v>
                </c:pt>
                <c:pt idx="725">
                  <c:v>2.037101295674</c:v>
                </c:pt>
                <c:pt idx="726">
                  <c:v>-3.71656720640874</c:v>
                </c:pt>
                <c:pt idx="727">
                  <c:v>14.4227351793891</c:v>
                </c:pt>
                <c:pt idx="728">
                  <c:v>-1.04379147218023</c:v>
                </c:pt>
                <c:pt idx="729">
                  <c:v>-0.360756494165736</c:v>
                </c:pt>
                <c:pt idx="730">
                  <c:v>-1.73371887209244</c:v>
                </c:pt>
                <c:pt idx="731">
                  <c:v>-0.485736670998625</c:v>
                </c:pt>
                <c:pt idx="732">
                  <c:v>13.1394143983412</c:v>
                </c:pt>
                <c:pt idx="733">
                  <c:v>0.174172164798268</c:v>
                </c:pt>
                <c:pt idx="734">
                  <c:v>-0.586359281414529</c:v>
                </c:pt>
                <c:pt idx="735">
                  <c:v>14.0465216501408</c:v>
                </c:pt>
                <c:pt idx="736">
                  <c:v>-1.66776566168903</c:v>
                </c:pt>
                <c:pt idx="737">
                  <c:v>-0.884652939094201</c:v>
                </c:pt>
                <c:pt idx="738">
                  <c:v>-0.531145571415522</c:v>
                </c:pt>
                <c:pt idx="739">
                  <c:v>-3.21296371636014</c:v>
                </c:pt>
                <c:pt idx="740">
                  <c:v>-1.06554688275676</c:v>
                </c:pt>
                <c:pt idx="741">
                  <c:v>-0.0587895748023684</c:v>
                </c:pt>
                <c:pt idx="742">
                  <c:v>-1.8936249921363</c:v>
                </c:pt>
              </c:numCache>
            </c:numRef>
          </c:yVal>
          <c:smooth val="1"/>
        </c:ser>
        <c:axId val="9698246"/>
        <c:axId val="23407412"/>
      </c:scatterChart>
      <c:valAx>
        <c:axId val="9698246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ε of ζ Manifold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23407412"/>
        <c:crosses val="autoZero"/>
        <c:crossBetween val="midCat"/>
      </c:valAx>
      <c:valAx>
        <c:axId val="23407412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Actual ε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9698246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Actual Biden MiV% vs Algorithmic %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Phantom'!$R$1</c:f>
              <c:strCache>
                <c:ptCount val="1"/>
                <c:pt idx="0">
                  <c:v>Final y regression</c:v>
                </c:pt>
              </c:strCache>
            </c:strRef>
          </c:tx>
          <c:spPr>
            <a:solidFill>
              <a:srgbClr val="4a86e8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a86e8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ff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 With Phantom'!$Q$2:$Q$944</c:f>
              <c:numCache>
                <c:formatCode>General</c:formatCode>
                <c:ptCount val="943"/>
                <c:pt idx="0">
                  <c:v>0.562651856994099</c:v>
                </c:pt>
                <c:pt idx="1">
                  <c:v>0.381174640217814</c:v>
                </c:pt>
                <c:pt idx="2">
                  <c:v>0.837528604118993</c:v>
                </c:pt>
                <c:pt idx="3">
                  <c:v>0.441239316239316</c:v>
                </c:pt>
                <c:pt idx="4">
                  <c:v>0.426728826728827</c:v>
                </c:pt>
                <c:pt idx="5">
                  <c:v>0.428247734138973</c:v>
                </c:pt>
                <c:pt idx="6">
                  <c:v>0.315126050420168</c:v>
                </c:pt>
                <c:pt idx="7">
                  <c:v>0.582458307597282</c:v>
                </c:pt>
                <c:pt idx="8">
                  <c:v>0.557075673364686</c:v>
                </c:pt>
                <c:pt idx="9">
                  <c:v>0.604159066034294</c:v>
                </c:pt>
                <c:pt idx="10">
                  <c:v>0.605608322026233</c:v>
                </c:pt>
                <c:pt idx="11">
                  <c:v>0.735930735930736</c:v>
                </c:pt>
                <c:pt idx="12">
                  <c:v>0.413467589679043</c:v>
                </c:pt>
                <c:pt idx="13">
                  <c:v>0.406779661016949</c:v>
                </c:pt>
                <c:pt idx="14">
                  <c:v>0.375323554788611</c:v>
                </c:pt>
                <c:pt idx="15">
                  <c:v>0.695113056163384</c:v>
                </c:pt>
                <c:pt idx="16">
                  <c:v>0.552982456140351</c:v>
                </c:pt>
                <c:pt idx="17">
                  <c:v>0.513285024154589</c:v>
                </c:pt>
                <c:pt idx="18">
                  <c:v>0.556949322629202</c:v>
                </c:pt>
                <c:pt idx="19">
                  <c:v>0.457834602829162</c:v>
                </c:pt>
                <c:pt idx="20">
                  <c:v>0.50904295403165</c:v>
                </c:pt>
                <c:pt idx="21">
                  <c:v>0.356209150326797</c:v>
                </c:pt>
                <c:pt idx="22">
                  <c:v>0.435593220338983</c:v>
                </c:pt>
                <c:pt idx="23">
                  <c:v>0.402699386503068</c:v>
                </c:pt>
                <c:pt idx="24">
                  <c:v>0.503482025221156</c:v>
                </c:pt>
                <c:pt idx="25">
                  <c:v>0.327516360236834</c:v>
                </c:pt>
                <c:pt idx="26">
                  <c:v>0.631437355880092</c:v>
                </c:pt>
                <c:pt idx="27">
                  <c:v>0.75304576885084</c:v>
                </c:pt>
                <c:pt idx="28">
                  <c:v>0.157894736842105</c:v>
                </c:pt>
                <c:pt idx="29">
                  <c:v>0.468173706127305</c:v>
                </c:pt>
                <c:pt idx="30">
                  <c:v>0.524789915966387</c:v>
                </c:pt>
                <c:pt idx="31">
                  <c:v>0.464193714580113</c:v>
                </c:pt>
                <c:pt idx="32">
                  <c:v>0.461038961038961</c:v>
                </c:pt>
                <c:pt idx="33">
                  <c:v>0.623312883435583</c:v>
                </c:pt>
                <c:pt idx="34">
                  <c:v>0.405596882748849</c:v>
                </c:pt>
                <c:pt idx="35">
                  <c:v>0.515458560665108</c:v>
                </c:pt>
                <c:pt idx="36">
                  <c:v>0.710526315789474</c:v>
                </c:pt>
                <c:pt idx="37">
                  <c:v>0.469770253929867</c:v>
                </c:pt>
                <c:pt idx="38">
                  <c:v>0.692645444566411</c:v>
                </c:pt>
                <c:pt idx="39">
                  <c:v>0.811811023622047</c:v>
                </c:pt>
                <c:pt idx="40">
                  <c:v>0.595251554550593</c:v>
                </c:pt>
                <c:pt idx="41">
                  <c:v>0.513157894736842</c:v>
                </c:pt>
                <c:pt idx="42">
                  <c:v>0.413587899826432</c:v>
                </c:pt>
                <c:pt idx="43">
                  <c:v>0.53080229226361</c:v>
                </c:pt>
                <c:pt idx="44">
                  <c:v>0.575534759358289</c:v>
                </c:pt>
                <c:pt idx="45">
                  <c:v>0.712662337662338</c:v>
                </c:pt>
                <c:pt idx="46">
                  <c:v>0.830578512396694</c:v>
                </c:pt>
                <c:pt idx="47">
                  <c:v>0.562088635366389</c:v>
                </c:pt>
                <c:pt idx="48">
                  <c:v>0.336040216550657</c:v>
                </c:pt>
                <c:pt idx="49">
                  <c:v>0.638141809290954</c:v>
                </c:pt>
                <c:pt idx="50">
                  <c:v>0.389299695519791</c:v>
                </c:pt>
                <c:pt idx="51">
                  <c:v>0.513771996939556</c:v>
                </c:pt>
                <c:pt idx="52">
                  <c:v>0.419637638807715</c:v>
                </c:pt>
                <c:pt idx="53">
                  <c:v>0.380042462845011</c:v>
                </c:pt>
                <c:pt idx="54">
                  <c:v>0.56778868630201</c:v>
                </c:pt>
                <c:pt idx="55">
                  <c:v>0.465475223395613</c:v>
                </c:pt>
                <c:pt idx="56">
                  <c:v>0.409453652547575</c:v>
                </c:pt>
                <c:pt idx="57">
                  <c:v>0.736286919831224</c:v>
                </c:pt>
                <c:pt idx="58">
                  <c:v>0.434492968171725</c:v>
                </c:pt>
                <c:pt idx="59">
                  <c:v>0.430121250797703</c:v>
                </c:pt>
                <c:pt idx="60">
                  <c:v>0.390368478657424</c:v>
                </c:pt>
                <c:pt idx="61">
                  <c:v>0.433579335793358</c:v>
                </c:pt>
                <c:pt idx="62">
                  <c:v>0.607260726072607</c:v>
                </c:pt>
                <c:pt idx="63">
                  <c:v>0.522863450015768</c:v>
                </c:pt>
                <c:pt idx="64">
                  <c:v>0.279569892473118</c:v>
                </c:pt>
                <c:pt idx="65">
                  <c:v>0.508453350031309</c:v>
                </c:pt>
                <c:pt idx="66">
                  <c:v>0.333333333333333</c:v>
                </c:pt>
                <c:pt idx="67">
                  <c:v>0.763696734919757</c:v>
                </c:pt>
                <c:pt idx="68">
                  <c:v>0.585730464326161</c:v>
                </c:pt>
                <c:pt idx="69">
                  <c:v>0.457592056268101</c:v>
                </c:pt>
                <c:pt idx="70">
                  <c:v>0.740018148820327</c:v>
                </c:pt>
                <c:pt idx="71">
                  <c:v>0.494420600858369</c:v>
                </c:pt>
                <c:pt idx="72">
                  <c:v>0.608950843727073</c:v>
                </c:pt>
                <c:pt idx="73">
                  <c:v>0.433545647558386</c:v>
                </c:pt>
                <c:pt idx="74">
                  <c:v>0.830022075055188</c:v>
                </c:pt>
                <c:pt idx="75">
                  <c:v>0.560810810810811</c:v>
                </c:pt>
                <c:pt idx="76">
                  <c:v>0.424846070264397</c:v>
                </c:pt>
                <c:pt idx="77">
                  <c:v>0.367244094488189</c:v>
                </c:pt>
                <c:pt idx="78">
                  <c:v>0.649630541871921</c:v>
                </c:pt>
                <c:pt idx="79">
                  <c:v>0.34555526246373</c:v>
                </c:pt>
                <c:pt idx="80">
                  <c:v>0.553036437246964</c:v>
                </c:pt>
                <c:pt idx="81">
                  <c:v>0.425339366515837</c:v>
                </c:pt>
                <c:pt idx="82">
                  <c:v>0.406845448129852</c:v>
                </c:pt>
                <c:pt idx="83">
                  <c:v>0.757313829787234</c:v>
                </c:pt>
                <c:pt idx="84">
                  <c:v>0.61030428769018</c:v>
                </c:pt>
                <c:pt idx="85">
                  <c:v>0.391211906449327</c:v>
                </c:pt>
                <c:pt idx="86">
                  <c:v>0.739679456046625</c:v>
                </c:pt>
                <c:pt idx="87">
                  <c:v>0.644049542272482</c:v>
                </c:pt>
                <c:pt idx="88">
                  <c:v>0.43682421995675</c:v>
                </c:pt>
                <c:pt idx="89">
                  <c:v>0.520449897750511</c:v>
                </c:pt>
                <c:pt idx="90">
                  <c:v>0.581645307978504</c:v>
                </c:pt>
                <c:pt idx="91">
                  <c:v>0.680274704311332</c:v>
                </c:pt>
                <c:pt idx="92">
                  <c:v>0.76850279058481</c:v>
                </c:pt>
                <c:pt idx="93">
                  <c:v>0.417508417508418</c:v>
                </c:pt>
                <c:pt idx="94">
                  <c:v>0.506922516395434</c:v>
                </c:pt>
                <c:pt idx="95">
                  <c:v>0.387734915924827</c:v>
                </c:pt>
                <c:pt idx="96">
                  <c:v>0.718787395293179</c:v>
                </c:pt>
                <c:pt idx="97">
                  <c:v>0.522117476432197</c:v>
                </c:pt>
                <c:pt idx="98">
                  <c:v>0.778979238754325</c:v>
                </c:pt>
                <c:pt idx="99">
                  <c:v>0.706315144083384</c:v>
                </c:pt>
                <c:pt idx="100">
                  <c:v>0.426815887645381</c:v>
                </c:pt>
                <c:pt idx="101">
                  <c:v>0.836086404066074</c:v>
                </c:pt>
                <c:pt idx="102">
                  <c:v>0.774073152525504</c:v>
                </c:pt>
                <c:pt idx="103">
                  <c:v>0.403698534542917</c:v>
                </c:pt>
                <c:pt idx="104">
                  <c:v>0.598079561042524</c:v>
                </c:pt>
                <c:pt idx="105">
                  <c:v>0.583166332665331</c:v>
                </c:pt>
                <c:pt idx="106">
                  <c:v>0.501540832049307</c:v>
                </c:pt>
                <c:pt idx="107">
                  <c:v>0.499493414387031</c:v>
                </c:pt>
                <c:pt idx="108">
                  <c:v>0.508693713776193</c:v>
                </c:pt>
                <c:pt idx="109">
                  <c:v>0.684111268269684</c:v>
                </c:pt>
                <c:pt idx="110">
                  <c:v>0.493496841322928</c:v>
                </c:pt>
                <c:pt idx="111">
                  <c:v>0.446398184912082</c:v>
                </c:pt>
                <c:pt idx="112">
                  <c:v>0.309124767225326</c:v>
                </c:pt>
                <c:pt idx="113">
                  <c:v>0.514082117407533</c:v>
                </c:pt>
                <c:pt idx="114">
                  <c:v>0.474020054694622</c:v>
                </c:pt>
                <c:pt idx="115">
                  <c:v>0.651242502142245</c:v>
                </c:pt>
                <c:pt idx="116">
                  <c:v>0.458610271903323</c:v>
                </c:pt>
                <c:pt idx="117">
                  <c:v>0.583232077764277</c:v>
                </c:pt>
                <c:pt idx="118">
                  <c:v>0.561185057964792</c:v>
                </c:pt>
                <c:pt idx="119">
                  <c:v>0.476932668329177</c:v>
                </c:pt>
                <c:pt idx="120">
                  <c:v>0.695161290322581</c:v>
                </c:pt>
                <c:pt idx="121">
                  <c:v>0.52650324743348</c:v>
                </c:pt>
                <c:pt idx="122">
                  <c:v>0.690987124463519</c:v>
                </c:pt>
                <c:pt idx="123">
                  <c:v>0.70383275261324</c:v>
                </c:pt>
                <c:pt idx="124">
                  <c:v>0.471423234964512</c:v>
                </c:pt>
                <c:pt idx="125">
                  <c:v>0.69559585492228</c:v>
                </c:pt>
                <c:pt idx="126">
                  <c:v>0.546734955185659</c:v>
                </c:pt>
                <c:pt idx="127">
                  <c:v>0.552648790058862</c:v>
                </c:pt>
                <c:pt idx="128">
                  <c:v>0.566429034348671</c:v>
                </c:pt>
                <c:pt idx="129">
                  <c:v>0.373217115689382</c:v>
                </c:pt>
                <c:pt idx="130">
                  <c:v>0.505237711522965</c:v>
                </c:pt>
                <c:pt idx="131">
                  <c:v>0.504801670146138</c:v>
                </c:pt>
                <c:pt idx="132">
                  <c:v>0.529907975460123</c:v>
                </c:pt>
                <c:pt idx="133">
                  <c:v>0.75187969924812</c:v>
                </c:pt>
                <c:pt idx="134">
                  <c:v>0.64065335753176</c:v>
                </c:pt>
                <c:pt idx="135">
                  <c:v>0.721752498078401</c:v>
                </c:pt>
                <c:pt idx="136">
                  <c:v>0.63401559454191</c:v>
                </c:pt>
                <c:pt idx="137">
                  <c:v>0.6996996996997</c:v>
                </c:pt>
                <c:pt idx="138">
                  <c:v>0.627940128296507</c:v>
                </c:pt>
                <c:pt idx="139">
                  <c:v>0.598237238340066</c:v>
                </c:pt>
                <c:pt idx="140">
                  <c:v>0.387941293137644</c:v>
                </c:pt>
                <c:pt idx="141">
                  <c:v>0.614197530864197</c:v>
                </c:pt>
                <c:pt idx="142">
                  <c:v>0.450500815280689</c:v>
                </c:pt>
                <c:pt idx="143">
                  <c:v>0.410334346504559</c:v>
                </c:pt>
                <c:pt idx="144">
                  <c:v>0.484752891692955</c:v>
                </c:pt>
                <c:pt idx="145">
                  <c:v>0.50547730829421</c:v>
                </c:pt>
                <c:pt idx="146">
                  <c:v>0.399427636958299</c:v>
                </c:pt>
                <c:pt idx="147">
                  <c:v>0.488841201716738</c:v>
                </c:pt>
                <c:pt idx="148">
                  <c:v>0.323223570190641</c:v>
                </c:pt>
                <c:pt idx="149">
                  <c:v>0.391304347826087</c:v>
                </c:pt>
                <c:pt idx="150">
                  <c:v>0.403950758660177</c:v>
                </c:pt>
                <c:pt idx="151">
                  <c:v>0.756616052060738</c:v>
                </c:pt>
                <c:pt idx="152">
                  <c:v>0.388358778625954</c:v>
                </c:pt>
                <c:pt idx="153">
                  <c:v>0.557779556978916</c:v>
                </c:pt>
                <c:pt idx="154">
                  <c:v>0.393509127789047</c:v>
                </c:pt>
                <c:pt idx="155">
                  <c:v>0.43646408839779</c:v>
                </c:pt>
                <c:pt idx="156">
                  <c:v>0.462962962962963</c:v>
                </c:pt>
                <c:pt idx="157">
                  <c:v>0.624488682847014</c:v>
                </c:pt>
                <c:pt idx="158">
                  <c:v>0.545547594677584</c:v>
                </c:pt>
                <c:pt idx="159">
                  <c:v>0.796172248803828</c:v>
                </c:pt>
                <c:pt idx="160">
                  <c:v>0.435672514619883</c:v>
                </c:pt>
                <c:pt idx="161">
                  <c:v>0.499657768651608</c:v>
                </c:pt>
                <c:pt idx="162">
                  <c:v>0.406887755102041</c:v>
                </c:pt>
                <c:pt idx="163">
                  <c:v>0.424686192468619</c:v>
                </c:pt>
                <c:pt idx="164">
                  <c:v>0.690129112869638</c:v>
                </c:pt>
                <c:pt idx="165">
                  <c:v>0.746516257465163</c:v>
                </c:pt>
                <c:pt idx="166">
                  <c:v>0.469058006139926</c:v>
                </c:pt>
                <c:pt idx="167">
                  <c:v>0.245102840352595</c:v>
                </c:pt>
                <c:pt idx="168">
                  <c:v>0.393248575186322</c:v>
                </c:pt>
                <c:pt idx="169">
                  <c:v>0.543269230769231</c:v>
                </c:pt>
                <c:pt idx="170">
                  <c:v>0.480459770114943</c:v>
                </c:pt>
                <c:pt idx="171">
                  <c:v>0.641863960916949</c:v>
                </c:pt>
                <c:pt idx="172">
                  <c:v>0.594651653764954</c:v>
                </c:pt>
                <c:pt idx="173">
                  <c:v>0.412883435582822</c:v>
                </c:pt>
                <c:pt idx="174">
                  <c:v>0.637049003769521</c:v>
                </c:pt>
                <c:pt idx="175">
                  <c:v>0.532745961820852</c:v>
                </c:pt>
                <c:pt idx="176">
                  <c:v>0.426957223567393</c:v>
                </c:pt>
                <c:pt idx="177">
                  <c:v>0.40748031496063</c:v>
                </c:pt>
                <c:pt idx="178">
                  <c:v>0.366380916884085</c:v>
                </c:pt>
                <c:pt idx="179">
                  <c:v>0.265734265734266</c:v>
                </c:pt>
                <c:pt idx="180">
                  <c:v>0.553223388305847</c:v>
                </c:pt>
                <c:pt idx="181">
                  <c:v>0.305725971370143</c:v>
                </c:pt>
                <c:pt idx="182">
                  <c:v>0.410520404342943</c:v>
                </c:pt>
                <c:pt idx="183">
                  <c:v>0.79923830250272</c:v>
                </c:pt>
                <c:pt idx="184">
                  <c:v>0.531776600866635</c:v>
                </c:pt>
                <c:pt idx="185">
                  <c:v>0.515097690941385</c:v>
                </c:pt>
                <c:pt idx="186">
                  <c:v>0.53428377460964</c:v>
                </c:pt>
                <c:pt idx="187">
                  <c:v>0.778360655737705</c:v>
                </c:pt>
                <c:pt idx="188">
                  <c:v>0.574744897959184</c:v>
                </c:pt>
                <c:pt idx="189">
                  <c:v>0.648801128349788</c:v>
                </c:pt>
                <c:pt idx="190">
                  <c:v>0.417657657657658</c:v>
                </c:pt>
                <c:pt idx="191">
                  <c:v>0.708656594528379</c:v>
                </c:pt>
                <c:pt idx="192">
                  <c:v>0.513427109974425</c:v>
                </c:pt>
                <c:pt idx="193">
                  <c:v>0.587059705221084</c:v>
                </c:pt>
                <c:pt idx="194">
                  <c:v>0.446513470681458</c:v>
                </c:pt>
                <c:pt idx="195">
                  <c:v>0.410859341598974</c:v>
                </c:pt>
                <c:pt idx="196">
                  <c:v>0.674917491749175</c:v>
                </c:pt>
                <c:pt idx="197">
                  <c:v>0.438799621928166</c:v>
                </c:pt>
                <c:pt idx="198">
                  <c:v>0.671528218135701</c:v>
                </c:pt>
                <c:pt idx="199">
                  <c:v>0.507181328545781</c:v>
                </c:pt>
                <c:pt idx="200">
                  <c:v>0.425222929936306</c:v>
                </c:pt>
                <c:pt idx="201">
                  <c:v>0.592287694974003</c:v>
                </c:pt>
                <c:pt idx="202">
                  <c:v>0.612293144208038</c:v>
                </c:pt>
                <c:pt idx="203">
                  <c:v>0.82679180887372</c:v>
                </c:pt>
                <c:pt idx="204">
                  <c:v>0.494812810103744</c:v>
                </c:pt>
                <c:pt idx="205">
                  <c:v>0.322941095323493</c:v>
                </c:pt>
                <c:pt idx="206">
                  <c:v>0.735183443085607</c:v>
                </c:pt>
                <c:pt idx="207">
                  <c:v>0.448167867209521</c:v>
                </c:pt>
                <c:pt idx="208">
                  <c:v>0.446977205153617</c:v>
                </c:pt>
                <c:pt idx="209">
                  <c:v>0.465052535404294</c:v>
                </c:pt>
                <c:pt idx="210">
                  <c:v>0.450084602368866</c:v>
                </c:pt>
                <c:pt idx="211">
                  <c:v>0.61028192371476</c:v>
                </c:pt>
                <c:pt idx="212">
                  <c:v>0.846209912536443</c:v>
                </c:pt>
                <c:pt idx="213">
                  <c:v>0.683699059561129</c:v>
                </c:pt>
                <c:pt idx="214">
                  <c:v>0.661052631578947</c:v>
                </c:pt>
                <c:pt idx="215">
                  <c:v>0.581000314564328</c:v>
                </c:pt>
                <c:pt idx="216">
                  <c:v>0.535360678925035</c:v>
                </c:pt>
                <c:pt idx="217">
                  <c:v>0.780469050365244</c:v>
                </c:pt>
                <c:pt idx="218">
                  <c:v>0.423897581792319</c:v>
                </c:pt>
                <c:pt idx="219">
                  <c:v>0.573057953144266</c:v>
                </c:pt>
                <c:pt idx="220">
                  <c:v>0.79672131147541</c:v>
                </c:pt>
                <c:pt idx="221">
                  <c:v>0.403496503496504</c:v>
                </c:pt>
                <c:pt idx="222">
                  <c:v>0.356535189481825</c:v>
                </c:pt>
                <c:pt idx="223">
                  <c:v>0.79058908045977</c:v>
                </c:pt>
                <c:pt idx="224">
                  <c:v>0.594936708860759</c:v>
                </c:pt>
                <c:pt idx="225">
                  <c:v>0.433285213446071</c:v>
                </c:pt>
                <c:pt idx="226">
                  <c:v>0.702295306611853</c:v>
                </c:pt>
                <c:pt idx="227">
                  <c:v>0.461452721530745</c:v>
                </c:pt>
                <c:pt idx="228">
                  <c:v>0.72680412371134</c:v>
                </c:pt>
                <c:pt idx="229">
                  <c:v>0.497346474601971</c:v>
                </c:pt>
                <c:pt idx="230">
                  <c:v>0.572204125950054</c:v>
                </c:pt>
                <c:pt idx="231">
                  <c:v>0.380560131795717</c:v>
                </c:pt>
                <c:pt idx="232">
                  <c:v>0.327213822894168</c:v>
                </c:pt>
                <c:pt idx="233">
                  <c:v>0.382115462252725</c:v>
                </c:pt>
                <c:pt idx="234">
                  <c:v>0.550958320657134</c:v>
                </c:pt>
                <c:pt idx="235">
                  <c:v>0.609508329947176</c:v>
                </c:pt>
                <c:pt idx="236">
                  <c:v>0.544849736178022</c:v>
                </c:pt>
                <c:pt idx="237">
                  <c:v>0.756756756756757</c:v>
                </c:pt>
                <c:pt idx="238">
                  <c:v>0.432357594936709</c:v>
                </c:pt>
                <c:pt idx="239">
                  <c:v>0.409958506224066</c:v>
                </c:pt>
                <c:pt idx="240">
                  <c:v>0.581956797966963</c:v>
                </c:pt>
                <c:pt idx="241">
                  <c:v>0.512804497189257</c:v>
                </c:pt>
                <c:pt idx="242">
                  <c:v>0.380165289256198</c:v>
                </c:pt>
                <c:pt idx="243">
                  <c:v>0.40396503943722</c:v>
                </c:pt>
                <c:pt idx="244">
                  <c:v>0.49368437071983</c:v>
                </c:pt>
                <c:pt idx="245">
                  <c:v>0.62598504748434</c:v>
                </c:pt>
                <c:pt idx="246">
                  <c:v>0.691818903891978</c:v>
                </c:pt>
                <c:pt idx="247">
                  <c:v>0.84234752589183</c:v>
                </c:pt>
                <c:pt idx="248">
                  <c:v>0.845584346906399</c:v>
                </c:pt>
                <c:pt idx="249">
                  <c:v>0.383177570093458</c:v>
                </c:pt>
                <c:pt idx="250">
                  <c:v>0.505632040050063</c:v>
                </c:pt>
                <c:pt idx="251">
                  <c:v>0.397554806070826</c:v>
                </c:pt>
                <c:pt idx="252">
                  <c:v>0.569853954257371</c:v>
                </c:pt>
                <c:pt idx="253">
                  <c:v>0.605590062111801</c:v>
                </c:pt>
                <c:pt idx="254">
                  <c:v>0.610938471100062</c:v>
                </c:pt>
                <c:pt idx="255">
                  <c:v>0.479411764705882</c:v>
                </c:pt>
                <c:pt idx="256">
                  <c:v>0.4909426987061</c:v>
                </c:pt>
                <c:pt idx="257">
                  <c:v>0.516423357664234</c:v>
                </c:pt>
                <c:pt idx="258">
                  <c:v>0.563165905631659</c:v>
                </c:pt>
                <c:pt idx="259">
                  <c:v>0.6219646799117</c:v>
                </c:pt>
                <c:pt idx="260">
                  <c:v>0.670652173913043</c:v>
                </c:pt>
                <c:pt idx="261">
                  <c:v>0.33974358974359</c:v>
                </c:pt>
                <c:pt idx="262">
                  <c:v>0.529191616766467</c:v>
                </c:pt>
                <c:pt idx="263">
                  <c:v>0.39055204614117</c:v>
                </c:pt>
                <c:pt idx="264">
                  <c:v>0.502420962688693</c:v>
                </c:pt>
                <c:pt idx="265">
                  <c:v>0.274418604651163</c:v>
                </c:pt>
                <c:pt idx="266">
                  <c:v>0.636363636363636</c:v>
                </c:pt>
                <c:pt idx="267">
                  <c:v>0.763541666666667</c:v>
                </c:pt>
                <c:pt idx="268">
                  <c:v>0.434359087890193</c:v>
                </c:pt>
                <c:pt idx="269">
                  <c:v>0.424697986577181</c:v>
                </c:pt>
                <c:pt idx="270">
                  <c:v>0.334550195567145</c:v>
                </c:pt>
                <c:pt idx="271">
                  <c:v>0.419384902143523</c:v>
                </c:pt>
                <c:pt idx="272">
                  <c:v>0.355008787346221</c:v>
                </c:pt>
                <c:pt idx="273">
                  <c:v>0.825059101654846</c:v>
                </c:pt>
                <c:pt idx="274">
                  <c:v>0.452111700900069</c:v>
                </c:pt>
                <c:pt idx="275">
                  <c:v>0.512784588441331</c:v>
                </c:pt>
                <c:pt idx="276">
                  <c:v>0.396915584415584</c:v>
                </c:pt>
                <c:pt idx="277">
                  <c:v>0.543156059285092</c:v>
                </c:pt>
                <c:pt idx="278">
                  <c:v>0.408933794203669</c:v>
                </c:pt>
                <c:pt idx="279">
                  <c:v>0.89374185136897</c:v>
                </c:pt>
                <c:pt idx="280">
                  <c:v>0.678623364032962</c:v>
                </c:pt>
                <c:pt idx="281">
                  <c:v>0.719948018193632</c:v>
                </c:pt>
                <c:pt idx="282">
                  <c:v>0.682304242842359</c:v>
                </c:pt>
                <c:pt idx="283">
                  <c:v>0.322972972972973</c:v>
                </c:pt>
                <c:pt idx="284">
                  <c:v>0.345738295318127</c:v>
                </c:pt>
                <c:pt idx="285">
                  <c:v>0.612755461592671</c:v>
                </c:pt>
                <c:pt idx="286">
                  <c:v>0.444247787610619</c:v>
                </c:pt>
                <c:pt idx="287">
                  <c:v>0.412371134020619</c:v>
                </c:pt>
                <c:pt idx="288">
                  <c:v>0.580357142857143</c:v>
                </c:pt>
                <c:pt idx="289">
                  <c:v>0.840562719812427</c:v>
                </c:pt>
                <c:pt idx="290">
                  <c:v>0.413533834586466</c:v>
                </c:pt>
                <c:pt idx="291">
                  <c:v>0.3907681465821</c:v>
                </c:pt>
                <c:pt idx="292">
                  <c:v>0.624745417515275</c:v>
                </c:pt>
                <c:pt idx="293">
                  <c:v>0.392267798208392</c:v>
                </c:pt>
                <c:pt idx="294">
                  <c:v>0.860444444444445</c:v>
                </c:pt>
                <c:pt idx="295">
                  <c:v>0.629335562055997</c:v>
                </c:pt>
                <c:pt idx="296">
                  <c:v>0.867105772956218</c:v>
                </c:pt>
                <c:pt idx="297">
                  <c:v>0.367501578615028</c:v>
                </c:pt>
                <c:pt idx="298">
                  <c:v>1</c:v>
                </c:pt>
                <c:pt idx="299">
                  <c:v>0.78786828422877</c:v>
                </c:pt>
                <c:pt idx="300">
                  <c:v>0.409453413732737</c:v>
                </c:pt>
                <c:pt idx="301">
                  <c:v>0.436885568226504</c:v>
                </c:pt>
                <c:pt idx="302">
                  <c:v>0.425925925925926</c:v>
                </c:pt>
                <c:pt idx="303">
                  <c:v>0.456369575361643</c:v>
                </c:pt>
                <c:pt idx="304">
                  <c:v>0.480533525594809</c:v>
                </c:pt>
                <c:pt idx="305">
                  <c:v>0.787564766839378</c:v>
                </c:pt>
                <c:pt idx="306">
                  <c:v>0.598274209012464</c:v>
                </c:pt>
                <c:pt idx="307">
                  <c:v>0.781002638522427</c:v>
                </c:pt>
                <c:pt idx="308">
                  <c:v>0.772823779193206</c:v>
                </c:pt>
                <c:pt idx="309">
                  <c:v>0.709427464485579</c:v>
                </c:pt>
                <c:pt idx="310">
                  <c:v>0.775356244761106</c:v>
                </c:pt>
                <c:pt idx="311">
                  <c:v>0.812393405343945</c:v>
                </c:pt>
                <c:pt idx="312">
                  <c:v>0.796415441176471</c:v>
                </c:pt>
                <c:pt idx="313">
                  <c:v>0.767398119122257</c:v>
                </c:pt>
                <c:pt idx="314">
                  <c:v>0.82476730068798</c:v>
                </c:pt>
                <c:pt idx="315">
                  <c:v>0.446901172529313</c:v>
                </c:pt>
                <c:pt idx="316">
                  <c:v>0.504373177842566</c:v>
                </c:pt>
                <c:pt idx="317">
                  <c:v>0.490855888807608</c:v>
                </c:pt>
                <c:pt idx="318">
                  <c:v>0.464130958112663</c:v>
                </c:pt>
                <c:pt idx="319">
                  <c:v>0.593892137751787</c:v>
                </c:pt>
                <c:pt idx="320">
                  <c:v>0.783056925145675</c:v>
                </c:pt>
                <c:pt idx="321">
                  <c:v>0.631474891261368</c:v>
                </c:pt>
                <c:pt idx="322">
                  <c:v>0.550632911392405</c:v>
                </c:pt>
                <c:pt idx="323">
                  <c:v>0.725450901803607</c:v>
                </c:pt>
                <c:pt idx="324">
                  <c:v>0.37240356083086</c:v>
                </c:pt>
                <c:pt idx="325">
                  <c:v>0.811497326203209</c:v>
                </c:pt>
                <c:pt idx="326">
                  <c:v>0.489603024574669</c:v>
                </c:pt>
                <c:pt idx="327">
                  <c:v>0.497933884297521</c:v>
                </c:pt>
                <c:pt idx="328">
                  <c:v>0.575013638843426</c:v>
                </c:pt>
                <c:pt idx="329">
                  <c:v>0.363258520365752</c:v>
                </c:pt>
                <c:pt idx="330">
                  <c:v>0.587540716612378</c:v>
                </c:pt>
                <c:pt idx="331">
                  <c:v>0.729924091090691</c:v>
                </c:pt>
                <c:pt idx="332">
                  <c:v>0.423591549295775</c:v>
                </c:pt>
                <c:pt idx="333">
                  <c:v>0.480125195618153</c:v>
                </c:pt>
                <c:pt idx="334">
                  <c:v>0.40746887966805</c:v>
                </c:pt>
                <c:pt idx="335">
                  <c:v>0.622647738527567</c:v>
                </c:pt>
                <c:pt idx="336">
                  <c:v>0.481510621557828</c:v>
                </c:pt>
                <c:pt idx="337">
                  <c:v>0.644366197183099</c:v>
                </c:pt>
                <c:pt idx="338">
                  <c:v>0.494918699186992</c:v>
                </c:pt>
                <c:pt idx="339">
                  <c:v>0.58682073703935</c:v>
                </c:pt>
                <c:pt idx="340">
                  <c:v>0.662331630283326</c:v>
                </c:pt>
                <c:pt idx="341">
                  <c:v>0.429322548028311</c:v>
                </c:pt>
                <c:pt idx="342">
                  <c:v>0.383256528417819</c:v>
                </c:pt>
                <c:pt idx="343">
                  <c:v>0.467049808429119</c:v>
                </c:pt>
                <c:pt idx="344">
                  <c:v>0.44644750795334</c:v>
                </c:pt>
                <c:pt idx="345">
                  <c:v>0.66485796361315</c:v>
                </c:pt>
                <c:pt idx="346">
                  <c:v>0.406554472984942</c:v>
                </c:pt>
                <c:pt idx="347">
                  <c:v>0.656382184623041</c:v>
                </c:pt>
                <c:pt idx="348">
                  <c:v>0.919282511210762</c:v>
                </c:pt>
                <c:pt idx="349">
                  <c:v>0.552465233881163</c:v>
                </c:pt>
                <c:pt idx="350">
                  <c:v>0.407317073170732</c:v>
                </c:pt>
                <c:pt idx="351">
                  <c:v>0.354727897306093</c:v>
                </c:pt>
                <c:pt idx="352">
                  <c:v>0.412479740680713</c:v>
                </c:pt>
                <c:pt idx="353">
                  <c:v>0.603205849268841</c:v>
                </c:pt>
                <c:pt idx="354">
                  <c:v>0.58112695179905</c:v>
                </c:pt>
                <c:pt idx="355">
                  <c:v>0.526337197478137</c:v>
                </c:pt>
                <c:pt idx="356">
                  <c:v>0.530159765242908</c:v>
                </c:pt>
                <c:pt idx="357">
                  <c:v>0.414627363737486</c:v>
                </c:pt>
                <c:pt idx="358">
                  <c:v>0.404226618705036</c:v>
                </c:pt>
                <c:pt idx="359">
                  <c:v>0.765256124721604</c:v>
                </c:pt>
                <c:pt idx="360">
                  <c:v>0.459568733153639</c:v>
                </c:pt>
                <c:pt idx="361">
                  <c:v>0.792273236282195</c:v>
                </c:pt>
                <c:pt idx="362">
                  <c:v>0.744411831113118</c:v>
                </c:pt>
                <c:pt idx="363">
                  <c:v>0.509240246406571</c:v>
                </c:pt>
                <c:pt idx="364">
                  <c:v>0.377020785219399</c:v>
                </c:pt>
                <c:pt idx="365">
                  <c:v>0.400738688827332</c:v>
                </c:pt>
                <c:pt idx="366">
                  <c:v>0.795154185022026</c:v>
                </c:pt>
                <c:pt idx="367">
                  <c:v>0.42300987797792</c:v>
                </c:pt>
                <c:pt idx="368">
                  <c:v>0.424170616113744</c:v>
                </c:pt>
                <c:pt idx="369">
                  <c:v>0.420638390905116</c:v>
                </c:pt>
                <c:pt idx="370">
                  <c:v>0.502547770700637</c:v>
                </c:pt>
                <c:pt idx="371">
                  <c:v>0.419861963190184</c:v>
                </c:pt>
                <c:pt idx="372">
                  <c:v>0.533834586466165</c:v>
                </c:pt>
                <c:pt idx="373">
                  <c:v>0.732384341637011</c:v>
                </c:pt>
                <c:pt idx="374">
                  <c:v>0.369517543859649</c:v>
                </c:pt>
                <c:pt idx="375">
                  <c:v>0.6875</c:v>
                </c:pt>
                <c:pt idx="376">
                  <c:v>0.38973781566672</c:v>
                </c:pt>
                <c:pt idx="377">
                  <c:v>0.78894472361809</c:v>
                </c:pt>
                <c:pt idx="378">
                  <c:v>0.334964412811388</c:v>
                </c:pt>
                <c:pt idx="379">
                  <c:v>0.574198988195616</c:v>
                </c:pt>
                <c:pt idx="380">
                  <c:v>0.694315004659832</c:v>
                </c:pt>
                <c:pt idx="381">
                  <c:v>0.538680781758958</c:v>
                </c:pt>
                <c:pt idx="382">
                  <c:v>0.359441151566469</c:v>
                </c:pt>
                <c:pt idx="383">
                  <c:v>0.416737588652482</c:v>
                </c:pt>
                <c:pt idx="384">
                  <c:v>0.794928335170893</c:v>
                </c:pt>
                <c:pt idx="385">
                  <c:v>0.438010393466964</c:v>
                </c:pt>
                <c:pt idx="386">
                  <c:v>0.703111111111111</c:v>
                </c:pt>
                <c:pt idx="387">
                  <c:v>0.557801969932608</c:v>
                </c:pt>
                <c:pt idx="388">
                  <c:v>0.845407020164302</c:v>
                </c:pt>
                <c:pt idx="389">
                  <c:v>0.574739281575898</c:v>
                </c:pt>
                <c:pt idx="390">
                  <c:v>0.774907749077491</c:v>
                </c:pt>
                <c:pt idx="391">
                  <c:v>0.804305283757338</c:v>
                </c:pt>
                <c:pt idx="392">
                  <c:v>0.448580441640379</c:v>
                </c:pt>
                <c:pt idx="393">
                  <c:v>0.622383784974664</c:v>
                </c:pt>
                <c:pt idx="394">
                  <c:v>0.392220421393841</c:v>
                </c:pt>
                <c:pt idx="395">
                  <c:v>0.498885421310745</c:v>
                </c:pt>
                <c:pt idx="396">
                  <c:v>0.680851063829787</c:v>
                </c:pt>
                <c:pt idx="397">
                  <c:v>0.587366694011485</c:v>
                </c:pt>
                <c:pt idx="398">
                  <c:v>0.589464518937745</c:v>
                </c:pt>
                <c:pt idx="399">
                  <c:v>0.554192229038855</c:v>
                </c:pt>
                <c:pt idx="400">
                  <c:v>0.643116883116883</c:v>
                </c:pt>
                <c:pt idx="401">
                  <c:v>0.790506617982656</c:v>
                </c:pt>
                <c:pt idx="402">
                  <c:v>0.703972257250946</c:v>
                </c:pt>
                <c:pt idx="403">
                  <c:v>0.467978533094812</c:v>
                </c:pt>
                <c:pt idx="404">
                  <c:v>0.366720516962843</c:v>
                </c:pt>
                <c:pt idx="405">
                  <c:v>0.714394516374714</c:v>
                </c:pt>
                <c:pt idx="406">
                  <c:v>0.764906303236797</c:v>
                </c:pt>
                <c:pt idx="407">
                  <c:v>0.681846153846154</c:v>
                </c:pt>
                <c:pt idx="408">
                  <c:v>0.624853458382181</c:v>
                </c:pt>
                <c:pt idx="409">
                  <c:v>0.528166278166278</c:v>
                </c:pt>
                <c:pt idx="410">
                  <c:v>0.566585956416465</c:v>
                </c:pt>
                <c:pt idx="411">
                  <c:v>0.855072463768116</c:v>
                </c:pt>
                <c:pt idx="412">
                  <c:v>0.604906627608934</c:v>
                </c:pt>
                <c:pt idx="413">
                  <c:v>0.604243853149209</c:v>
                </c:pt>
                <c:pt idx="414">
                  <c:v>0.47638036809816</c:v>
                </c:pt>
                <c:pt idx="415">
                  <c:v>0.469847830170956</c:v>
                </c:pt>
                <c:pt idx="416">
                  <c:v>0.412835249042146</c:v>
                </c:pt>
                <c:pt idx="417">
                  <c:v>0.561383285302594</c:v>
                </c:pt>
                <c:pt idx="418">
                  <c:v>0.498881431767338</c:v>
                </c:pt>
                <c:pt idx="419">
                  <c:v>0.388504611330698</c:v>
                </c:pt>
                <c:pt idx="420">
                  <c:v>0.648814078041316</c:v>
                </c:pt>
                <c:pt idx="421">
                  <c:v>0.471466198419666</c:v>
                </c:pt>
                <c:pt idx="422">
                  <c:v>0.393096836049856</c:v>
                </c:pt>
                <c:pt idx="423">
                  <c:v>0.766393442622951</c:v>
                </c:pt>
                <c:pt idx="424">
                  <c:v>0.530325084910238</c:v>
                </c:pt>
                <c:pt idx="425">
                  <c:v>0.56308579668349</c:v>
                </c:pt>
                <c:pt idx="426">
                  <c:v>0.819192510239906</c:v>
                </c:pt>
                <c:pt idx="427">
                  <c:v>0.351351351351351</c:v>
                </c:pt>
                <c:pt idx="428">
                  <c:v>0.559711736444749</c:v>
                </c:pt>
                <c:pt idx="429">
                  <c:v>0.429259482239615</c:v>
                </c:pt>
                <c:pt idx="430">
                  <c:v>0.780027611596871</c:v>
                </c:pt>
                <c:pt idx="431">
                  <c:v>0.543610013175231</c:v>
                </c:pt>
                <c:pt idx="432">
                  <c:v>0.802094240837696</c:v>
                </c:pt>
                <c:pt idx="433">
                  <c:v>0.729658792650919</c:v>
                </c:pt>
                <c:pt idx="434">
                  <c:v>0.368207623682076</c:v>
                </c:pt>
                <c:pt idx="435">
                  <c:v>0.481324278438031</c:v>
                </c:pt>
                <c:pt idx="436">
                  <c:v>0.273476112026359</c:v>
                </c:pt>
                <c:pt idx="437">
                  <c:v>0.562971911809121</c:v>
                </c:pt>
                <c:pt idx="438">
                  <c:v>0.330893433799785</c:v>
                </c:pt>
                <c:pt idx="439">
                  <c:v>0.572607765209416</c:v>
                </c:pt>
                <c:pt idx="440">
                  <c:v>0.588247011952191</c:v>
                </c:pt>
                <c:pt idx="441">
                  <c:v>0.503961516694963</c:v>
                </c:pt>
                <c:pt idx="442">
                  <c:v>0.504457865976416</c:v>
                </c:pt>
                <c:pt idx="443">
                  <c:v>0.282853223593964</c:v>
                </c:pt>
                <c:pt idx="444">
                  <c:v>0.602082128397918</c:v>
                </c:pt>
                <c:pt idx="445">
                  <c:v>0.514530551415797</c:v>
                </c:pt>
                <c:pt idx="446">
                  <c:v>0.455477924780734</c:v>
                </c:pt>
                <c:pt idx="447">
                  <c:v>0.807580174927114</c:v>
                </c:pt>
                <c:pt idx="448">
                  <c:v>0.60092807424594</c:v>
                </c:pt>
                <c:pt idx="449">
                  <c:v>0.673211781206171</c:v>
                </c:pt>
                <c:pt idx="450">
                  <c:v>0.611149825783972</c:v>
                </c:pt>
                <c:pt idx="451">
                  <c:v>0.445676274944568</c:v>
                </c:pt>
                <c:pt idx="452">
                  <c:v>0.584627745045528</c:v>
                </c:pt>
                <c:pt idx="453">
                  <c:v>0.401245962159668</c:v>
                </c:pt>
                <c:pt idx="454">
                  <c:v>0.392109649935173</c:v>
                </c:pt>
                <c:pt idx="455">
                  <c:v>0.67360454115421</c:v>
                </c:pt>
                <c:pt idx="456">
                  <c:v>0.532056619483763</c:v>
                </c:pt>
                <c:pt idx="457">
                  <c:v>0.418659165494609</c:v>
                </c:pt>
                <c:pt idx="458">
                  <c:v>0.682367149758454</c:v>
                </c:pt>
                <c:pt idx="459">
                  <c:v>0.604870775347913</c:v>
                </c:pt>
                <c:pt idx="460">
                  <c:v>0.649116847826087</c:v>
                </c:pt>
                <c:pt idx="461">
                  <c:v>0.439148936170213</c:v>
                </c:pt>
                <c:pt idx="462">
                  <c:v>0.671875</c:v>
                </c:pt>
                <c:pt idx="463">
                  <c:v>0.487249544626594</c:v>
                </c:pt>
                <c:pt idx="464">
                  <c:v>0.682051282051282</c:v>
                </c:pt>
                <c:pt idx="465">
                  <c:v>0.563449848024316</c:v>
                </c:pt>
                <c:pt idx="466">
                  <c:v>0.418837148118916</c:v>
                </c:pt>
                <c:pt idx="467">
                  <c:v>0.418536585365854</c:v>
                </c:pt>
                <c:pt idx="468">
                  <c:v>0.636746987951807</c:v>
                </c:pt>
                <c:pt idx="469">
                  <c:v>0.41481197237145</c:v>
                </c:pt>
                <c:pt idx="470">
                  <c:v>0.565693430656934</c:v>
                </c:pt>
                <c:pt idx="471">
                  <c:v>0.475460122699387</c:v>
                </c:pt>
                <c:pt idx="472">
                  <c:v>0.635702746365105</c:v>
                </c:pt>
                <c:pt idx="473">
                  <c:v>0.584133077415227</c:v>
                </c:pt>
                <c:pt idx="474">
                  <c:v>0.824985268120212</c:v>
                </c:pt>
                <c:pt idx="475">
                  <c:v>0.708383961117861</c:v>
                </c:pt>
                <c:pt idx="476">
                  <c:v>0.482891195693964</c:v>
                </c:pt>
                <c:pt idx="477">
                  <c:v>0.451643192488263</c:v>
                </c:pt>
                <c:pt idx="478">
                  <c:v>0.546407970634504</c:v>
                </c:pt>
                <c:pt idx="479">
                  <c:v>0.596691176470588</c:v>
                </c:pt>
                <c:pt idx="480">
                  <c:v>0.754565376186998</c:v>
                </c:pt>
                <c:pt idx="481">
                  <c:v>0.805207811717576</c:v>
                </c:pt>
                <c:pt idx="482">
                  <c:v>0.439326837909655</c:v>
                </c:pt>
                <c:pt idx="483">
                  <c:v>0.506766917293233</c:v>
                </c:pt>
                <c:pt idx="484">
                  <c:v>0.802672605790646</c:v>
                </c:pt>
                <c:pt idx="485">
                  <c:v>0.450900163666121</c:v>
                </c:pt>
                <c:pt idx="486">
                  <c:v>0.411300919842313</c:v>
                </c:pt>
                <c:pt idx="487">
                  <c:v>0.356183164244585</c:v>
                </c:pt>
                <c:pt idx="488">
                  <c:v>0.36665248830285</c:v>
                </c:pt>
                <c:pt idx="489">
                  <c:v>0.421279461279461</c:v>
                </c:pt>
                <c:pt idx="490">
                  <c:v>0.727737973387922</c:v>
                </c:pt>
                <c:pt idx="491">
                  <c:v>0.554073033707865</c:v>
                </c:pt>
                <c:pt idx="492">
                  <c:v>0.88</c:v>
                </c:pt>
                <c:pt idx="493">
                  <c:v>0.414521112255407</c:v>
                </c:pt>
                <c:pt idx="494">
                  <c:v>0.76043557168784</c:v>
                </c:pt>
                <c:pt idx="495">
                  <c:v>0.683435582822086</c:v>
                </c:pt>
                <c:pt idx="496">
                  <c:v>0.601666666666667</c:v>
                </c:pt>
                <c:pt idx="497">
                  <c:v>0.741027732463295</c:v>
                </c:pt>
                <c:pt idx="498">
                  <c:v>0.748571428571429</c:v>
                </c:pt>
                <c:pt idx="499">
                  <c:v>0.38961038961039</c:v>
                </c:pt>
                <c:pt idx="500">
                  <c:v>0.596673596673597</c:v>
                </c:pt>
                <c:pt idx="501">
                  <c:v>0.704693611473272</c:v>
                </c:pt>
                <c:pt idx="502">
                  <c:v>0.495018975332068</c:v>
                </c:pt>
                <c:pt idx="503">
                  <c:v>0.548141891891892</c:v>
                </c:pt>
                <c:pt idx="504">
                  <c:v>0.47192151556157</c:v>
                </c:pt>
                <c:pt idx="505">
                  <c:v>0.371364293748996</c:v>
                </c:pt>
                <c:pt idx="506">
                  <c:v>0.434963579604579</c:v>
                </c:pt>
                <c:pt idx="507">
                  <c:v>0.531108597285068</c:v>
                </c:pt>
                <c:pt idx="508">
                  <c:v>0.534289713086074</c:v>
                </c:pt>
                <c:pt idx="509">
                  <c:v>0.405233380480905</c:v>
                </c:pt>
                <c:pt idx="510">
                  <c:v>0.47979797979798</c:v>
                </c:pt>
                <c:pt idx="511">
                  <c:v>0.364502950522015</c:v>
                </c:pt>
                <c:pt idx="512">
                  <c:v>0.505507955936353</c:v>
                </c:pt>
                <c:pt idx="513">
                  <c:v>0.532354903268846</c:v>
                </c:pt>
                <c:pt idx="514">
                  <c:v>0.568314726209463</c:v>
                </c:pt>
                <c:pt idx="515">
                  <c:v>0.458375634517766</c:v>
                </c:pt>
                <c:pt idx="516">
                  <c:v>0.428384393820372</c:v>
                </c:pt>
                <c:pt idx="517">
                  <c:v>0.475573733242445</c:v>
                </c:pt>
                <c:pt idx="518">
                  <c:v>0.611631753031974</c:v>
                </c:pt>
                <c:pt idx="519">
                  <c:v>0.562939297124601</c:v>
                </c:pt>
                <c:pt idx="520">
                  <c:v>0.413251366120219</c:v>
                </c:pt>
                <c:pt idx="521">
                  <c:v>0.516290726817043</c:v>
                </c:pt>
                <c:pt idx="522">
                  <c:v>0.284794452699356</c:v>
                </c:pt>
                <c:pt idx="523">
                  <c:v>0.35655737704918</c:v>
                </c:pt>
                <c:pt idx="524">
                  <c:v>0.711097139264382</c:v>
                </c:pt>
                <c:pt idx="525">
                  <c:v>0.553875755909841</c:v>
                </c:pt>
                <c:pt idx="526">
                  <c:v>0.395038874490929</c:v>
                </c:pt>
                <c:pt idx="527">
                  <c:v>0.713392857142857</c:v>
                </c:pt>
                <c:pt idx="528">
                  <c:v>0.436230964467005</c:v>
                </c:pt>
                <c:pt idx="529">
                  <c:v>0.650804289544236</c:v>
                </c:pt>
                <c:pt idx="530">
                  <c:v>0.570898292501856</c:v>
                </c:pt>
                <c:pt idx="531">
                  <c:v>0.611602753195674</c:v>
                </c:pt>
                <c:pt idx="532">
                  <c:v>0.431369150779896</c:v>
                </c:pt>
                <c:pt idx="533">
                  <c:v>0.558391337973705</c:v>
                </c:pt>
                <c:pt idx="534">
                  <c:v>0.464679911699779</c:v>
                </c:pt>
                <c:pt idx="535">
                  <c:v>0.431034482758621</c:v>
                </c:pt>
                <c:pt idx="536">
                  <c:v>0.463370786516854</c:v>
                </c:pt>
                <c:pt idx="537">
                  <c:v>0.512142080463936</c:v>
                </c:pt>
                <c:pt idx="538">
                  <c:v>0.774843641417651</c:v>
                </c:pt>
                <c:pt idx="539">
                  <c:v>0.316562297559922</c:v>
                </c:pt>
                <c:pt idx="540">
                  <c:v>0.331900366670881</c:v>
                </c:pt>
                <c:pt idx="541">
                  <c:v>0.802039082412914</c:v>
                </c:pt>
                <c:pt idx="542">
                  <c:v>0.634683444750295</c:v>
                </c:pt>
                <c:pt idx="543">
                  <c:v>0.468501086169442</c:v>
                </c:pt>
                <c:pt idx="544">
                  <c:v>0.793142857142857</c:v>
                </c:pt>
                <c:pt idx="545">
                  <c:v>0.558568955568378</c:v>
                </c:pt>
                <c:pt idx="546">
                  <c:v>0.558073654390935</c:v>
                </c:pt>
                <c:pt idx="547">
                  <c:v>0.801482979440512</c:v>
                </c:pt>
                <c:pt idx="548">
                  <c:v>0.701600609756098</c:v>
                </c:pt>
                <c:pt idx="549">
                  <c:v>0.723460410557185</c:v>
                </c:pt>
                <c:pt idx="550">
                  <c:v>0.522009181744531</c:v>
                </c:pt>
                <c:pt idx="551">
                  <c:v>0.522604951560818</c:v>
                </c:pt>
                <c:pt idx="552">
                  <c:v>0.640093395597065</c:v>
                </c:pt>
                <c:pt idx="553">
                  <c:v>0.650107991360691</c:v>
                </c:pt>
                <c:pt idx="554">
                  <c:v>0.474716652136007</c:v>
                </c:pt>
                <c:pt idx="555">
                  <c:v>0.726013071895425</c:v>
                </c:pt>
                <c:pt idx="556">
                  <c:v>0.379267146883808</c:v>
                </c:pt>
                <c:pt idx="557">
                  <c:v>0.411956313470013</c:v>
                </c:pt>
                <c:pt idx="558">
                  <c:v>0.382450832072617</c:v>
                </c:pt>
                <c:pt idx="559">
                  <c:v>0.523687580025608</c:v>
                </c:pt>
                <c:pt idx="560">
                  <c:v>0.245070422535211</c:v>
                </c:pt>
                <c:pt idx="561">
                  <c:v>0.585185185185185</c:v>
                </c:pt>
                <c:pt idx="562">
                  <c:v>0.434992750120831</c:v>
                </c:pt>
                <c:pt idx="563">
                  <c:v>0.945945945945946</c:v>
                </c:pt>
                <c:pt idx="564">
                  <c:v>0.63933601609658</c:v>
                </c:pt>
                <c:pt idx="565">
                  <c:v>0.445843230403801</c:v>
                </c:pt>
                <c:pt idx="566">
                  <c:v>0.634575569358178</c:v>
                </c:pt>
                <c:pt idx="567">
                  <c:v>0.508474576271186</c:v>
                </c:pt>
                <c:pt idx="568">
                  <c:v>0.560842963970088</c:v>
                </c:pt>
                <c:pt idx="569">
                  <c:v>0.530612244897959</c:v>
                </c:pt>
                <c:pt idx="570">
                  <c:v>0.522683397683398</c:v>
                </c:pt>
                <c:pt idx="571">
                  <c:v>0.62287104622871</c:v>
                </c:pt>
                <c:pt idx="572">
                  <c:v>0.449096518289996</c:v>
                </c:pt>
                <c:pt idx="573">
                  <c:v>0.53436018957346</c:v>
                </c:pt>
                <c:pt idx="574">
                  <c:v>0.753724802804557</c:v>
                </c:pt>
                <c:pt idx="575">
                  <c:v>0.274</c:v>
                </c:pt>
                <c:pt idx="576">
                  <c:v>0.485839648982848</c:v>
                </c:pt>
                <c:pt idx="577">
                  <c:v>0.461333333333333</c:v>
                </c:pt>
                <c:pt idx="578">
                  <c:v>0.40453074433657</c:v>
                </c:pt>
                <c:pt idx="579">
                  <c:v>0.526453765490944</c:v>
                </c:pt>
                <c:pt idx="580">
                  <c:v>0.647339917171074</c:v>
                </c:pt>
                <c:pt idx="581">
                  <c:v>0.748934521503293</c:v>
                </c:pt>
                <c:pt idx="582">
                  <c:v>0.357142857142857</c:v>
                </c:pt>
                <c:pt idx="583">
                  <c:v>0.519366197183099</c:v>
                </c:pt>
                <c:pt idx="584">
                  <c:v>0.709760827407886</c:v>
                </c:pt>
                <c:pt idx="585">
                  <c:v>0.402814758463294</c:v>
                </c:pt>
                <c:pt idx="586">
                  <c:v>0.555109326193664</c:v>
                </c:pt>
                <c:pt idx="587">
                  <c:v>0.494697442295696</c:v>
                </c:pt>
                <c:pt idx="588">
                  <c:v>0.648621041879469</c:v>
                </c:pt>
                <c:pt idx="589">
                  <c:v>0.405786350148368</c:v>
                </c:pt>
                <c:pt idx="590">
                  <c:v>0.563477460901564</c:v>
                </c:pt>
                <c:pt idx="591">
                  <c:v>0.545335085413929</c:v>
                </c:pt>
                <c:pt idx="592">
                  <c:v>0.549057329742209</c:v>
                </c:pt>
                <c:pt idx="593">
                  <c:v>0.453499520613615</c:v>
                </c:pt>
                <c:pt idx="594">
                  <c:v>0.48569332355099</c:v>
                </c:pt>
                <c:pt idx="595">
                  <c:v>0.530039721946375</c:v>
                </c:pt>
                <c:pt idx="596">
                  <c:v>0.466666666666667</c:v>
                </c:pt>
                <c:pt idx="597">
                  <c:v>0.826700251889169</c:v>
                </c:pt>
                <c:pt idx="598">
                  <c:v>0.449081803005008</c:v>
                </c:pt>
                <c:pt idx="599">
                  <c:v>0.477546012269939</c:v>
                </c:pt>
                <c:pt idx="600">
                  <c:v>0.753514526710403</c:v>
                </c:pt>
                <c:pt idx="601">
                  <c:v>0.672</c:v>
                </c:pt>
                <c:pt idx="602">
                  <c:v>0.359387590652699</c:v>
                </c:pt>
                <c:pt idx="603">
                  <c:v>0.453405017921147</c:v>
                </c:pt>
                <c:pt idx="604">
                  <c:v>0.5</c:v>
                </c:pt>
                <c:pt idx="605">
                  <c:v>0.6</c:v>
                </c:pt>
                <c:pt idx="606">
                  <c:v>0.478260869565217</c:v>
                </c:pt>
                <c:pt idx="607">
                  <c:v>0.746043165467626</c:v>
                </c:pt>
                <c:pt idx="608">
                  <c:v>0.622532894736842</c:v>
                </c:pt>
                <c:pt idx="609">
                  <c:v>0.654154365246731</c:v>
                </c:pt>
                <c:pt idx="610">
                  <c:v>0.276749627738779</c:v>
                </c:pt>
                <c:pt idx="611">
                  <c:v>0.333585247883918</c:v>
                </c:pt>
                <c:pt idx="612">
                  <c:v>0.816301703163017</c:v>
                </c:pt>
                <c:pt idx="613">
                  <c:v>0.648979591836735</c:v>
                </c:pt>
                <c:pt idx="614">
                  <c:v>0.844214317874831</c:v>
                </c:pt>
                <c:pt idx="615">
                  <c:v>0.403966597077244</c:v>
                </c:pt>
                <c:pt idx="616">
                  <c:v>0.575953923686105</c:v>
                </c:pt>
                <c:pt idx="617">
                  <c:v>0.660208643815201</c:v>
                </c:pt>
                <c:pt idx="618">
                  <c:v>0.479166666666667</c:v>
                </c:pt>
                <c:pt idx="619">
                  <c:v>0.285714285714286</c:v>
                </c:pt>
                <c:pt idx="620">
                  <c:v>0.431737588652482</c:v>
                </c:pt>
                <c:pt idx="621">
                  <c:v>0.666890530557421</c:v>
                </c:pt>
                <c:pt idx="622">
                  <c:v>0.474330357142857</c:v>
                </c:pt>
                <c:pt idx="623">
                  <c:v>0.401006711409396</c:v>
                </c:pt>
                <c:pt idx="624">
                  <c:v>0.746467165419784</c:v>
                </c:pt>
                <c:pt idx="625">
                  <c:v>0.689518787079763</c:v>
                </c:pt>
                <c:pt idx="626">
                  <c:v>0.581975827640568</c:v>
                </c:pt>
                <c:pt idx="627">
                  <c:v>0.451083772700644</c:v>
                </c:pt>
                <c:pt idx="628">
                  <c:v>0.590909090909091</c:v>
                </c:pt>
                <c:pt idx="629">
                  <c:v>0.762128659970079</c:v>
                </c:pt>
                <c:pt idx="630">
                  <c:v>0.436820083682008</c:v>
                </c:pt>
                <c:pt idx="631">
                  <c:v>0.471630141098769</c:v>
                </c:pt>
                <c:pt idx="632">
                  <c:v>0.410530645824763</c:v>
                </c:pt>
                <c:pt idx="633">
                  <c:v>0.725577264653641</c:v>
                </c:pt>
                <c:pt idx="634">
                  <c:v>0.496124031007752</c:v>
                </c:pt>
                <c:pt idx="635">
                  <c:v>0.417555771096023</c:v>
                </c:pt>
                <c:pt idx="636">
                  <c:v>0.423828125</c:v>
                </c:pt>
                <c:pt idx="637">
                  <c:v>0.490967741935484</c:v>
                </c:pt>
                <c:pt idx="638">
                  <c:v>0.510580411124547</c:v>
                </c:pt>
                <c:pt idx="639">
                  <c:v>0.499317871759891</c:v>
                </c:pt>
                <c:pt idx="640">
                  <c:v>0.493165969316597</c:v>
                </c:pt>
                <c:pt idx="641">
                  <c:v>0.504703668861712</c:v>
                </c:pt>
                <c:pt idx="642">
                  <c:v>0</c:v>
                </c:pt>
                <c:pt idx="643">
                  <c:v>0.813882063882064</c:v>
                </c:pt>
                <c:pt idx="644">
                  <c:v>0.408142178135978</c:v>
                </c:pt>
                <c:pt idx="645">
                  <c:v>0.623116883116883</c:v>
                </c:pt>
                <c:pt idx="646">
                  <c:v>0.477</c:v>
                </c:pt>
                <c:pt idx="647">
                  <c:v>0.668181818181818</c:v>
                </c:pt>
                <c:pt idx="648">
                  <c:v>0.381328723141516</c:v>
                </c:pt>
                <c:pt idx="649">
                  <c:v>0.4860529986053</c:v>
                </c:pt>
                <c:pt idx="650">
                  <c:v>0.525129982668978</c:v>
                </c:pt>
                <c:pt idx="651">
                  <c:v>0.654688869412796</c:v>
                </c:pt>
                <c:pt idx="652">
                  <c:v>0.661854103343465</c:v>
                </c:pt>
                <c:pt idx="653">
                  <c:v>0.396606974552309</c:v>
                </c:pt>
                <c:pt idx="654">
                  <c:v>0.547482472912683</c:v>
                </c:pt>
                <c:pt idx="655">
                  <c:v>0.489878542510122</c:v>
                </c:pt>
                <c:pt idx="656">
                  <c:v>0.162162162162162</c:v>
                </c:pt>
                <c:pt idx="657">
                  <c:v>0.471788715486195</c:v>
                </c:pt>
                <c:pt idx="658">
                  <c:v>0.380887372013652</c:v>
                </c:pt>
                <c:pt idx="659">
                  <c:v>0.513894649523019</c:v>
                </c:pt>
                <c:pt idx="660">
                  <c:v>0.385767790262172</c:v>
                </c:pt>
                <c:pt idx="661">
                  <c:v>0.658346333853354</c:v>
                </c:pt>
                <c:pt idx="662">
                  <c:v>0.40303738317757</c:v>
                </c:pt>
                <c:pt idx="663">
                  <c:v>0.400613706102966</c:v>
                </c:pt>
                <c:pt idx="664">
                  <c:v>0.774307304785894</c:v>
                </c:pt>
                <c:pt idx="665">
                  <c:v>0.314833501513623</c:v>
                </c:pt>
                <c:pt idx="666">
                  <c:v>0.4350314825415</c:v>
                </c:pt>
                <c:pt idx="667">
                  <c:v>0.142857142857143</c:v>
                </c:pt>
                <c:pt idx="668">
                  <c:v>0.450366151342555</c:v>
                </c:pt>
                <c:pt idx="669">
                  <c:v>0.716755319148936</c:v>
                </c:pt>
                <c:pt idx="670">
                  <c:v>0.383872322553549</c:v>
                </c:pt>
                <c:pt idx="671">
                  <c:v>0.438419973914664</c:v>
                </c:pt>
                <c:pt idx="672">
                  <c:v>0.783783783783784</c:v>
                </c:pt>
                <c:pt idx="673">
                  <c:v>0.423770598157519</c:v>
                </c:pt>
                <c:pt idx="674">
                  <c:v>0.735011990407674</c:v>
                </c:pt>
                <c:pt idx="675">
                  <c:v>0.69679186228482</c:v>
                </c:pt>
                <c:pt idx="676">
                  <c:v>0.800669216061185</c:v>
                </c:pt>
                <c:pt idx="677">
                  <c:v>0.561616161616162</c:v>
                </c:pt>
                <c:pt idx="678">
                  <c:v>0.803743784732378</c:v>
                </c:pt>
                <c:pt idx="679">
                  <c:v>0.391759573436743</c:v>
                </c:pt>
                <c:pt idx="680">
                  <c:v>0.752503576537911</c:v>
                </c:pt>
                <c:pt idx="681">
                  <c:v>0.56145251396648</c:v>
                </c:pt>
                <c:pt idx="682">
                  <c:v>0.41025641025641</c:v>
                </c:pt>
                <c:pt idx="683">
                  <c:v>0.64793500338524</c:v>
                </c:pt>
                <c:pt idx="684">
                  <c:v>0.51190077103587</c:v>
                </c:pt>
                <c:pt idx="685">
                  <c:v>0.563209076175041</c:v>
                </c:pt>
                <c:pt idx="686">
                  <c:v>0.579768092762895</c:v>
                </c:pt>
                <c:pt idx="687">
                  <c:v>0.616318601262749</c:v>
                </c:pt>
                <c:pt idx="688">
                  <c:v>0.68169014084507</c:v>
                </c:pt>
                <c:pt idx="689">
                  <c:v>0.627960716348931</c:v>
                </c:pt>
                <c:pt idx="690">
                  <c:v>0.534574468085106</c:v>
                </c:pt>
                <c:pt idx="691">
                  <c:v>0.712304409672831</c:v>
                </c:pt>
                <c:pt idx="692">
                  <c:v>0.630712979890311</c:v>
                </c:pt>
                <c:pt idx="693">
                  <c:v>0.523735408560311</c:v>
                </c:pt>
                <c:pt idx="694">
                  <c:v>0.291666666666667</c:v>
                </c:pt>
                <c:pt idx="695">
                  <c:v>0.43191196698762</c:v>
                </c:pt>
                <c:pt idx="696">
                  <c:v>0.526621490803485</c:v>
                </c:pt>
                <c:pt idx="697">
                  <c:v>0.407308377896613</c:v>
                </c:pt>
                <c:pt idx="698">
                  <c:v>0.331731393687492</c:v>
                </c:pt>
                <c:pt idx="699">
                  <c:v>0.606755895474825</c:v>
                </c:pt>
                <c:pt idx="700">
                  <c:v>0.471902268760908</c:v>
                </c:pt>
                <c:pt idx="701">
                  <c:v>0.688332276474318</c:v>
                </c:pt>
                <c:pt idx="702">
                  <c:v>0.591320754716981</c:v>
                </c:pt>
                <c:pt idx="703">
                  <c:v>0.290115532734275</c:v>
                </c:pt>
                <c:pt idx="704">
                  <c:v>0.728346456692913</c:v>
                </c:pt>
                <c:pt idx="705">
                  <c:v>0.575125808770669</c:v>
                </c:pt>
                <c:pt idx="706">
                  <c:v>0.704592901878914</c:v>
                </c:pt>
                <c:pt idx="707">
                  <c:v>0.451297480255735</c:v>
                </c:pt>
                <c:pt idx="708">
                  <c:v>0.37816263022595</c:v>
                </c:pt>
                <c:pt idx="709">
                  <c:v>0.415677813736066</c:v>
                </c:pt>
                <c:pt idx="710">
                  <c:v>0.380476804123711</c:v>
                </c:pt>
                <c:pt idx="711">
                  <c:v>0.650799695354151</c:v>
                </c:pt>
                <c:pt idx="712">
                  <c:v>0.515687140963323</c:v>
                </c:pt>
                <c:pt idx="713">
                  <c:v>0.757134183363692</c:v>
                </c:pt>
                <c:pt idx="714">
                  <c:v>0.837797171230815</c:v>
                </c:pt>
                <c:pt idx="715">
                  <c:v>0.453689945517583</c:v>
                </c:pt>
                <c:pt idx="716">
                  <c:v>0.492140921409214</c:v>
                </c:pt>
                <c:pt idx="717">
                  <c:v>0.386046511627907</c:v>
                </c:pt>
                <c:pt idx="718">
                  <c:v>0.440889370932755</c:v>
                </c:pt>
                <c:pt idx="719">
                  <c:v>0.879905808477237</c:v>
                </c:pt>
                <c:pt idx="720">
                  <c:v>0.569182389937107</c:v>
                </c:pt>
                <c:pt idx="721">
                  <c:v>0.511945392491467</c:v>
                </c:pt>
                <c:pt idx="722">
                  <c:v>0.273476988560787</c:v>
                </c:pt>
                <c:pt idx="723">
                  <c:v>0.475229357798165</c:v>
                </c:pt>
                <c:pt idx="724">
                  <c:v>0.485543369890329</c:v>
                </c:pt>
                <c:pt idx="725">
                  <c:v>0.492242048099302</c:v>
                </c:pt>
                <c:pt idx="726">
                  <c:v>0.467310549777117</c:v>
                </c:pt>
                <c:pt idx="727">
                  <c:v>0.599721545422903</c:v>
                </c:pt>
                <c:pt idx="728">
                  <c:v>0.58455114822547</c:v>
                </c:pt>
                <c:pt idx="729">
                  <c:v>0.400671986560269</c:v>
                </c:pt>
                <c:pt idx="730">
                  <c:v>0.535775615340584</c:v>
                </c:pt>
                <c:pt idx="731">
                  <c:v>0.420196439533456</c:v>
                </c:pt>
                <c:pt idx="732">
                  <c:v>0.824853228962818</c:v>
                </c:pt>
                <c:pt idx="733">
                  <c:v>0.60563896008788</c:v>
                </c:pt>
                <c:pt idx="734">
                  <c:v>0.248069059518401</c:v>
                </c:pt>
                <c:pt idx="735">
                  <c:v>0.3486646884273</c:v>
                </c:pt>
                <c:pt idx="736">
                  <c:v>0.516715830875123</c:v>
                </c:pt>
                <c:pt idx="737">
                  <c:v>0.624825174825175</c:v>
                </c:pt>
                <c:pt idx="738">
                  <c:v>0.770815811606392</c:v>
                </c:pt>
                <c:pt idx="739">
                  <c:v>0.495551601423488</c:v>
                </c:pt>
                <c:pt idx="740">
                  <c:v>0.605194805194805</c:v>
                </c:pt>
                <c:pt idx="741">
                  <c:v>0.604848484848485</c:v>
                </c:pt>
                <c:pt idx="742">
                  <c:v>0.322282499497689</c:v>
                </c:pt>
              </c:numCache>
            </c:numRef>
          </c:xVal>
          <c:yVal>
            <c:numRef>
              <c:f>'Real Time Formula With Phantom'!$R$2:$R$944</c:f>
              <c:numCache>
                <c:formatCode>General</c:formatCode>
                <c:ptCount val="943"/>
                <c:pt idx="0">
                  <c:v>0.561003567231987</c:v>
                </c:pt>
                <c:pt idx="1">
                  <c:v>0.381138402836332</c:v>
                </c:pt>
                <c:pt idx="2">
                  <c:v>0.837598262095214</c:v>
                </c:pt>
                <c:pt idx="3">
                  <c:v>0.441185070118194</c:v>
                </c:pt>
                <c:pt idx="4">
                  <c:v>0.426996597009428</c:v>
                </c:pt>
                <c:pt idx="5">
                  <c:v>0.427898624097428</c:v>
                </c:pt>
                <c:pt idx="6">
                  <c:v>0.311900370943505</c:v>
                </c:pt>
                <c:pt idx="7">
                  <c:v>0.58239284293203</c:v>
                </c:pt>
                <c:pt idx="8">
                  <c:v>0.558334281224654</c:v>
                </c:pt>
                <c:pt idx="9">
                  <c:v>0.608001471489273</c:v>
                </c:pt>
                <c:pt idx="10">
                  <c:v>0.605774310242527</c:v>
                </c:pt>
                <c:pt idx="11">
                  <c:v>0.736061471707515</c:v>
                </c:pt>
                <c:pt idx="12">
                  <c:v>0.413380518268779</c:v>
                </c:pt>
                <c:pt idx="13">
                  <c:v>0.404320187514721</c:v>
                </c:pt>
                <c:pt idx="14">
                  <c:v>0.374037141877913</c:v>
                </c:pt>
                <c:pt idx="15">
                  <c:v>0.70408430315118</c:v>
                </c:pt>
                <c:pt idx="16">
                  <c:v>0.552992233985573</c:v>
                </c:pt>
                <c:pt idx="17">
                  <c:v>0.514381828761805</c:v>
                </c:pt>
                <c:pt idx="18">
                  <c:v>0.557573072619148</c:v>
                </c:pt>
                <c:pt idx="19">
                  <c:v>0.457798280816624</c:v>
                </c:pt>
                <c:pt idx="20">
                  <c:v>0.509201756949158</c:v>
                </c:pt>
                <c:pt idx="21">
                  <c:v>0.35581522309746</c:v>
                </c:pt>
                <c:pt idx="22">
                  <c:v>0.435111900213842</c:v>
                </c:pt>
                <c:pt idx="23">
                  <c:v>0.402355868971133</c:v>
                </c:pt>
                <c:pt idx="24">
                  <c:v>0.504057987680144</c:v>
                </c:pt>
                <c:pt idx="25">
                  <c:v>0.327605042735981</c:v>
                </c:pt>
                <c:pt idx="26">
                  <c:v>0.631241641506287</c:v>
                </c:pt>
                <c:pt idx="27">
                  <c:v>0.752243511713806</c:v>
                </c:pt>
                <c:pt idx="28">
                  <c:v>0.15533866452346</c:v>
                </c:pt>
                <c:pt idx="29">
                  <c:v>0.468820146492265</c:v>
                </c:pt>
                <c:pt idx="30">
                  <c:v>0.52409378325579</c:v>
                </c:pt>
                <c:pt idx="31">
                  <c:v>0.464327220502423</c:v>
                </c:pt>
                <c:pt idx="32">
                  <c:v>0.460988301660889</c:v>
                </c:pt>
                <c:pt idx="33">
                  <c:v>0.620830435700469</c:v>
                </c:pt>
                <c:pt idx="34">
                  <c:v>0.405426984348903</c:v>
                </c:pt>
                <c:pt idx="35">
                  <c:v>0.516106085461127</c:v>
                </c:pt>
                <c:pt idx="36">
                  <c:v>0.710088647772394</c:v>
                </c:pt>
                <c:pt idx="37">
                  <c:v>0.468855025705376</c:v>
                </c:pt>
                <c:pt idx="38">
                  <c:v>0.693230682021049</c:v>
                </c:pt>
                <c:pt idx="39">
                  <c:v>0.812435702842977</c:v>
                </c:pt>
                <c:pt idx="40">
                  <c:v>0.595340481125021</c:v>
                </c:pt>
                <c:pt idx="41">
                  <c:v>0.512692045127726</c:v>
                </c:pt>
                <c:pt idx="42">
                  <c:v>0.413690584658232</c:v>
                </c:pt>
                <c:pt idx="43">
                  <c:v>0.531360926886023</c:v>
                </c:pt>
                <c:pt idx="44">
                  <c:v>0.576074069978592</c:v>
                </c:pt>
                <c:pt idx="45">
                  <c:v>0.710400523542759</c:v>
                </c:pt>
                <c:pt idx="46">
                  <c:v>0.828435969944613</c:v>
                </c:pt>
                <c:pt idx="47">
                  <c:v>0.56262025752389</c:v>
                </c:pt>
                <c:pt idx="48">
                  <c:v>0.336581805248601</c:v>
                </c:pt>
                <c:pt idx="49">
                  <c:v>0.637207809838111</c:v>
                </c:pt>
                <c:pt idx="50">
                  <c:v>0.389426485564162</c:v>
                </c:pt>
                <c:pt idx="51">
                  <c:v>0.512951955242407</c:v>
                </c:pt>
                <c:pt idx="52">
                  <c:v>0.417874352122894</c:v>
                </c:pt>
                <c:pt idx="53">
                  <c:v>0.380052382529747</c:v>
                </c:pt>
                <c:pt idx="54">
                  <c:v>0.567841346162762</c:v>
                </c:pt>
                <c:pt idx="55">
                  <c:v>0.463846430883104</c:v>
                </c:pt>
                <c:pt idx="56">
                  <c:v>0.409575326907405</c:v>
                </c:pt>
                <c:pt idx="57">
                  <c:v>0.736593332956411</c:v>
                </c:pt>
                <c:pt idx="58">
                  <c:v>0.435003981480204</c:v>
                </c:pt>
                <c:pt idx="59">
                  <c:v>0.430498125947881</c:v>
                </c:pt>
                <c:pt idx="60">
                  <c:v>0.390763614974819</c:v>
                </c:pt>
                <c:pt idx="61">
                  <c:v>0.432050524619516</c:v>
                </c:pt>
                <c:pt idx="62">
                  <c:v>0.604065723154581</c:v>
                </c:pt>
                <c:pt idx="63">
                  <c:v>0.522268712842511</c:v>
                </c:pt>
                <c:pt idx="64">
                  <c:v>0.259915369916698</c:v>
                </c:pt>
                <c:pt idx="65">
                  <c:v>0.507752831871974</c:v>
                </c:pt>
                <c:pt idx="66">
                  <c:v>0.32787193601284</c:v>
                </c:pt>
                <c:pt idx="67">
                  <c:v>0.758253260461818</c:v>
                </c:pt>
                <c:pt idx="68">
                  <c:v>0.584877771167424</c:v>
                </c:pt>
                <c:pt idx="69">
                  <c:v>0.457950101214668</c:v>
                </c:pt>
                <c:pt idx="70">
                  <c:v>0.740682668501039</c:v>
                </c:pt>
                <c:pt idx="71">
                  <c:v>0.49250799301838</c:v>
                </c:pt>
                <c:pt idx="72">
                  <c:v>0.609444494775791</c:v>
                </c:pt>
                <c:pt idx="73">
                  <c:v>0.432958451915049</c:v>
                </c:pt>
                <c:pt idx="74">
                  <c:v>0.829136756164691</c:v>
                </c:pt>
                <c:pt idx="75">
                  <c:v>0.561323542058433</c:v>
                </c:pt>
                <c:pt idx="76">
                  <c:v>0.424764758664497</c:v>
                </c:pt>
                <c:pt idx="77">
                  <c:v>0.366965615252673</c:v>
                </c:pt>
                <c:pt idx="78">
                  <c:v>0.650555710890771</c:v>
                </c:pt>
                <c:pt idx="79">
                  <c:v>0.345246382804976</c:v>
                </c:pt>
                <c:pt idx="80">
                  <c:v>0.552990190598608</c:v>
                </c:pt>
                <c:pt idx="81">
                  <c:v>0.427086319652269</c:v>
                </c:pt>
                <c:pt idx="82">
                  <c:v>0.405552880757622</c:v>
                </c:pt>
                <c:pt idx="83">
                  <c:v>0.757018535159285</c:v>
                </c:pt>
                <c:pt idx="84">
                  <c:v>0.610732424314148</c:v>
                </c:pt>
                <c:pt idx="85">
                  <c:v>0.392099978415478</c:v>
                </c:pt>
                <c:pt idx="86">
                  <c:v>0.739724183477446</c:v>
                </c:pt>
                <c:pt idx="87">
                  <c:v>0.644371479443269</c:v>
                </c:pt>
                <c:pt idx="88">
                  <c:v>0.435415617495735</c:v>
                </c:pt>
                <c:pt idx="89">
                  <c:v>0.518106746592805</c:v>
                </c:pt>
                <c:pt idx="90">
                  <c:v>0.580246161853654</c:v>
                </c:pt>
                <c:pt idx="91">
                  <c:v>0.679735611646091</c:v>
                </c:pt>
                <c:pt idx="92">
                  <c:v>0.767404939096794</c:v>
                </c:pt>
                <c:pt idx="93">
                  <c:v>0.417932718213165</c:v>
                </c:pt>
                <c:pt idx="94">
                  <c:v>0.507261988549302</c:v>
                </c:pt>
                <c:pt idx="95">
                  <c:v>0.387432520345137</c:v>
                </c:pt>
                <c:pt idx="96">
                  <c:v>0.72355783334813</c:v>
                </c:pt>
                <c:pt idx="97">
                  <c:v>0.522520987049371</c:v>
                </c:pt>
                <c:pt idx="98">
                  <c:v>0.780732516418675</c:v>
                </c:pt>
                <c:pt idx="99">
                  <c:v>0.706504145680015</c:v>
                </c:pt>
                <c:pt idx="100">
                  <c:v>0.427240978367236</c:v>
                </c:pt>
                <c:pt idx="101">
                  <c:v>0.834551489444598</c:v>
                </c:pt>
                <c:pt idx="102">
                  <c:v>0.775531159823274</c:v>
                </c:pt>
                <c:pt idx="103">
                  <c:v>0.403862274318963</c:v>
                </c:pt>
                <c:pt idx="104">
                  <c:v>0.597024010167542</c:v>
                </c:pt>
                <c:pt idx="105">
                  <c:v>0.582164268796738</c:v>
                </c:pt>
                <c:pt idx="106">
                  <c:v>0.498976565237896</c:v>
                </c:pt>
                <c:pt idx="107">
                  <c:v>0.499939017634921</c:v>
                </c:pt>
                <c:pt idx="108">
                  <c:v>0.510187979651497</c:v>
                </c:pt>
                <c:pt idx="109">
                  <c:v>0.685094333044471</c:v>
                </c:pt>
                <c:pt idx="110">
                  <c:v>0.493641751774632</c:v>
                </c:pt>
                <c:pt idx="111">
                  <c:v>0.445480770889477</c:v>
                </c:pt>
                <c:pt idx="112">
                  <c:v>0.309133607922015</c:v>
                </c:pt>
                <c:pt idx="113">
                  <c:v>0.513913101476025</c:v>
                </c:pt>
                <c:pt idx="114">
                  <c:v>0.474561529942887</c:v>
                </c:pt>
                <c:pt idx="115">
                  <c:v>0.652136412624478</c:v>
                </c:pt>
                <c:pt idx="116">
                  <c:v>0.460146776185807</c:v>
                </c:pt>
                <c:pt idx="117">
                  <c:v>0.579192725266175</c:v>
                </c:pt>
                <c:pt idx="118">
                  <c:v>0.561571994045628</c:v>
                </c:pt>
                <c:pt idx="119">
                  <c:v>0.477364803740136</c:v>
                </c:pt>
                <c:pt idx="120">
                  <c:v>0.695035264475682</c:v>
                </c:pt>
                <c:pt idx="121">
                  <c:v>0.526689697991169</c:v>
                </c:pt>
                <c:pt idx="122">
                  <c:v>0.691675995327963</c:v>
                </c:pt>
                <c:pt idx="123">
                  <c:v>0.702901319166479</c:v>
                </c:pt>
                <c:pt idx="124">
                  <c:v>0.470247776611929</c:v>
                </c:pt>
                <c:pt idx="125">
                  <c:v>0.697058127017476</c:v>
                </c:pt>
                <c:pt idx="126">
                  <c:v>0.547175864237073</c:v>
                </c:pt>
                <c:pt idx="127">
                  <c:v>0.552726157730065</c:v>
                </c:pt>
                <c:pt idx="128">
                  <c:v>0.566912360476088</c:v>
                </c:pt>
                <c:pt idx="129">
                  <c:v>0.373439093524579</c:v>
                </c:pt>
                <c:pt idx="130">
                  <c:v>0.505289901784885</c:v>
                </c:pt>
                <c:pt idx="131">
                  <c:v>0.50510162339806</c:v>
                </c:pt>
                <c:pt idx="132">
                  <c:v>0.529790489186932</c:v>
                </c:pt>
                <c:pt idx="133">
                  <c:v>0.748747891056157</c:v>
                </c:pt>
                <c:pt idx="134">
                  <c:v>0.641124676119823</c:v>
                </c:pt>
                <c:pt idx="135">
                  <c:v>0.723560438131707</c:v>
                </c:pt>
                <c:pt idx="136">
                  <c:v>0.633940838515734</c:v>
                </c:pt>
                <c:pt idx="137">
                  <c:v>0.700404303759636</c:v>
                </c:pt>
                <c:pt idx="138">
                  <c:v>0.629849274015033</c:v>
                </c:pt>
                <c:pt idx="139">
                  <c:v>0.59659759925257</c:v>
                </c:pt>
                <c:pt idx="140">
                  <c:v>0.388608522541913</c:v>
                </c:pt>
                <c:pt idx="141">
                  <c:v>0.613192202770219</c:v>
                </c:pt>
                <c:pt idx="142">
                  <c:v>0.450698270243283</c:v>
                </c:pt>
                <c:pt idx="143">
                  <c:v>0.410175833719611</c:v>
                </c:pt>
                <c:pt idx="144">
                  <c:v>0.481039627494727</c:v>
                </c:pt>
                <c:pt idx="145">
                  <c:v>0.503965331255643</c:v>
                </c:pt>
                <c:pt idx="146">
                  <c:v>0.399251199253589</c:v>
                </c:pt>
                <c:pt idx="147">
                  <c:v>0.48911320444473</c:v>
                </c:pt>
                <c:pt idx="148">
                  <c:v>0.323313809083176</c:v>
                </c:pt>
                <c:pt idx="149">
                  <c:v>0.391648046674116</c:v>
                </c:pt>
                <c:pt idx="150">
                  <c:v>0.403380466560752</c:v>
                </c:pt>
                <c:pt idx="151">
                  <c:v>0.755874824933192</c:v>
                </c:pt>
                <c:pt idx="152">
                  <c:v>0.388349918972207</c:v>
                </c:pt>
                <c:pt idx="153">
                  <c:v>0.557849948710018</c:v>
                </c:pt>
                <c:pt idx="154">
                  <c:v>0.392617001674669</c:v>
                </c:pt>
                <c:pt idx="155">
                  <c:v>0.43664526261093</c:v>
                </c:pt>
                <c:pt idx="156">
                  <c:v>0.462763452868906</c:v>
                </c:pt>
                <c:pt idx="157">
                  <c:v>0.624763536751661</c:v>
                </c:pt>
                <c:pt idx="158">
                  <c:v>0.545189938851338</c:v>
                </c:pt>
                <c:pt idx="159">
                  <c:v>0.795148317216321</c:v>
                </c:pt>
                <c:pt idx="160">
                  <c:v>0.435515927051366</c:v>
                </c:pt>
                <c:pt idx="161">
                  <c:v>0.498791304288533</c:v>
                </c:pt>
                <c:pt idx="162">
                  <c:v>0.403078476485121</c:v>
                </c:pt>
                <c:pt idx="163">
                  <c:v>0.425071320922146</c:v>
                </c:pt>
                <c:pt idx="164">
                  <c:v>0.691058859234573</c:v>
                </c:pt>
                <c:pt idx="165">
                  <c:v>0.748712303166814</c:v>
                </c:pt>
                <c:pt idx="166">
                  <c:v>0.469128742580748</c:v>
                </c:pt>
                <c:pt idx="167">
                  <c:v>0.245258706939314</c:v>
                </c:pt>
                <c:pt idx="168">
                  <c:v>0.393313995131409</c:v>
                </c:pt>
                <c:pt idx="169">
                  <c:v>0.542985609473709</c:v>
                </c:pt>
                <c:pt idx="170">
                  <c:v>0.480878051130402</c:v>
                </c:pt>
                <c:pt idx="171">
                  <c:v>0.642497794250484</c:v>
                </c:pt>
                <c:pt idx="172">
                  <c:v>0.596635962280865</c:v>
                </c:pt>
                <c:pt idx="173">
                  <c:v>0.413570635431329</c:v>
                </c:pt>
                <c:pt idx="174">
                  <c:v>0.638115108096</c:v>
                </c:pt>
                <c:pt idx="175">
                  <c:v>0.532463389133324</c:v>
                </c:pt>
                <c:pt idx="176">
                  <c:v>0.426337137750866</c:v>
                </c:pt>
                <c:pt idx="177">
                  <c:v>0.407472694871896</c:v>
                </c:pt>
                <c:pt idx="178">
                  <c:v>0.36698725151212</c:v>
                </c:pt>
                <c:pt idx="179">
                  <c:v>0.265269948753538</c:v>
                </c:pt>
                <c:pt idx="180">
                  <c:v>0.553713866374147</c:v>
                </c:pt>
                <c:pt idx="181">
                  <c:v>0.306164674441244</c:v>
                </c:pt>
                <c:pt idx="182">
                  <c:v>0.41055176492642</c:v>
                </c:pt>
                <c:pt idx="183">
                  <c:v>0.802218821551892</c:v>
                </c:pt>
                <c:pt idx="184">
                  <c:v>0.532537266310854</c:v>
                </c:pt>
                <c:pt idx="185">
                  <c:v>0.515363447437164</c:v>
                </c:pt>
                <c:pt idx="186">
                  <c:v>0.53348943223106</c:v>
                </c:pt>
                <c:pt idx="187">
                  <c:v>0.773037424254737</c:v>
                </c:pt>
                <c:pt idx="188">
                  <c:v>0.574591480800735</c:v>
                </c:pt>
                <c:pt idx="189">
                  <c:v>0.649172616065755</c:v>
                </c:pt>
                <c:pt idx="190">
                  <c:v>0.417494264848389</c:v>
                </c:pt>
                <c:pt idx="191">
                  <c:v>0.708817890768598</c:v>
                </c:pt>
                <c:pt idx="192">
                  <c:v>0.513580517335661</c:v>
                </c:pt>
                <c:pt idx="193">
                  <c:v>0.587120180878814</c:v>
                </c:pt>
                <c:pt idx="194">
                  <c:v>0.446576319494857</c:v>
                </c:pt>
                <c:pt idx="195">
                  <c:v>0.411993932343165</c:v>
                </c:pt>
                <c:pt idx="196">
                  <c:v>0.67499347621282</c:v>
                </c:pt>
                <c:pt idx="197">
                  <c:v>0.437756677226804</c:v>
                </c:pt>
                <c:pt idx="198">
                  <c:v>0.670919207026959</c:v>
                </c:pt>
                <c:pt idx="199">
                  <c:v>0.506879919962665</c:v>
                </c:pt>
                <c:pt idx="200">
                  <c:v>0.424943398484156</c:v>
                </c:pt>
                <c:pt idx="201">
                  <c:v>0.593352059276341</c:v>
                </c:pt>
                <c:pt idx="202">
                  <c:v>0.61105727523543</c:v>
                </c:pt>
                <c:pt idx="203">
                  <c:v>0.818623098364584</c:v>
                </c:pt>
                <c:pt idx="204">
                  <c:v>0.493609269351969</c:v>
                </c:pt>
                <c:pt idx="205">
                  <c:v>0.322905530672657</c:v>
                </c:pt>
                <c:pt idx="206">
                  <c:v>0.737083039090025</c:v>
                </c:pt>
                <c:pt idx="207">
                  <c:v>0.448357409091879</c:v>
                </c:pt>
                <c:pt idx="208">
                  <c:v>0.446392518543949</c:v>
                </c:pt>
                <c:pt idx="209">
                  <c:v>0.466523750472568</c:v>
                </c:pt>
                <c:pt idx="210">
                  <c:v>0.449220016191056</c:v>
                </c:pt>
                <c:pt idx="211">
                  <c:v>0.610288172250891</c:v>
                </c:pt>
                <c:pt idx="212">
                  <c:v>0.846852375848305</c:v>
                </c:pt>
                <c:pt idx="213">
                  <c:v>0.682776239937303</c:v>
                </c:pt>
                <c:pt idx="214">
                  <c:v>0.661201863195515</c:v>
                </c:pt>
                <c:pt idx="215">
                  <c:v>0.57915948543271</c:v>
                </c:pt>
                <c:pt idx="216">
                  <c:v>0.533103921405876</c:v>
                </c:pt>
                <c:pt idx="217">
                  <c:v>0.780018074512384</c:v>
                </c:pt>
                <c:pt idx="218">
                  <c:v>0.42393918485072</c:v>
                </c:pt>
                <c:pt idx="219">
                  <c:v>0.573376646407643</c:v>
                </c:pt>
                <c:pt idx="220">
                  <c:v>0.796763953275301</c:v>
                </c:pt>
                <c:pt idx="221">
                  <c:v>0.40336378668593</c:v>
                </c:pt>
                <c:pt idx="222">
                  <c:v>0.356153049127821</c:v>
                </c:pt>
                <c:pt idx="223">
                  <c:v>0.797132397044451</c:v>
                </c:pt>
                <c:pt idx="224">
                  <c:v>0.594197657844624</c:v>
                </c:pt>
                <c:pt idx="225">
                  <c:v>0.431077802786976</c:v>
                </c:pt>
                <c:pt idx="226">
                  <c:v>0.703057228138014</c:v>
                </c:pt>
                <c:pt idx="227">
                  <c:v>0.462275861923441</c:v>
                </c:pt>
                <c:pt idx="228">
                  <c:v>0.726677267653354</c:v>
                </c:pt>
                <c:pt idx="229">
                  <c:v>0.497297224599641</c:v>
                </c:pt>
                <c:pt idx="230">
                  <c:v>0.572400880681418</c:v>
                </c:pt>
                <c:pt idx="231">
                  <c:v>0.379577121557209</c:v>
                </c:pt>
                <c:pt idx="232">
                  <c:v>0.32646856711043</c:v>
                </c:pt>
                <c:pt idx="233">
                  <c:v>0.382326390172701</c:v>
                </c:pt>
                <c:pt idx="234">
                  <c:v>0.550075599672884</c:v>
                </c:pt>
                <c:pt idx="235">
                  <c:v>0.610574671498605</c:v>
                </c:pt>
                <c:pt idx="236">
                  <c:v>0.545487960960105</c:v>
                </c:pt>
                <c:pt idx="237">
                  <c:v>0.698172565709981</c:v>
                </c:pt>
                <c:pt idx="238">
                  <c:v>0.433039947394342</c:v>
                </c:pt>
                <c:pt idx="239">
                  <c:v>0.410241712683101</c:v>
                </c:pt>
                <c:pt idx="240">
                  <c:v>0.582109116573135</c:v>
                </c:pt>
                <c:pt idx="241">
                  <c:v>0.512877882523466</c:v>
                </c:pt>
                <c:pt idx="242">
                  <c:v>0.379995920538851</c:v>
                </c:pt>
                <c:pt idx="243">
                  <c:v>0.403585162391759</c:v>
                </c:pt>
                <c:pt idx="244">
                  <c:v>0.493872407235607</c:v>
                </c:pt>
                <c:pt idx="245">
                  <c:v>0.626183760632552</c:v>
                </c:pt>
                <c:pt idx="246">
                  <c:v>0.692852784251785</c:v>
                </c:pt>
                <c:pt idx="247">
                  <c:v>0.849950051971235</c:v>
                </c:pt>
                <c:pt idx="248">
                  <c:v>0.845090115078084</c:v>
                </c:pt>
                <c:pt idx="249">
                  <c:v>0.383282728036699</c:v>
                </c:pt>
                <c:pt idx="250">
                  <c:v>0.503675239641076</c:v>
                </c:pt>
                <c:pt idx="251">
                  <c:v>0.397645016643011</c:v>
                </c:pt>
                <c:pt idx="252">
                  <c:v>0.571101257313564</c:v>
                </c:pt>
                <c:pt idx="253">
                  <c:v>0.605840375883878</c:v>
                </c:pt>
                <c:pt idx="254">
                  <c:v>0.611852540682552</c:v>
                </c:pt>
                <c:pt idx="255">
                  <c:v>0.488969161062149</c:v>
                </c:pt>
                <c:pt idx="256">
                  <c:v>0.490559503974299</c:v>
                </c:pt>
                <c:pt idx="257">
                  <c:v>0.517084996800283</c:v>
                </c:pt>
                <c:pt idx="258">
                  <c:v>0.563793077119187</c:v>
                </c:pt>
                <c:pt idx="259">
                  <c:v>0.622335870740817</c:v>
                </c:pt>
                <c:pt idx="260">
                  <c:v>0.6713075156703</c:v>
                </c:pt>
                <c:pt idx="261">
                  <c:v>0.339277297756344</c:v>
                </c:pt>
                <c:pt idx="262">
                  <c:v>0.529298863123372</c:v>
                </c:pt>
                <c:pt idx="263">
                  <c:v>0.390733349008335</c:v>
                </c:pt>
                <c:pt idx="264">
                  <c:v>0.500810858699481</c:v>
                </c:pt>
                <c:pt idx="265">
                  <c:v>0.274641147720888</c:v>
                </c:pt>
                <c:pt idx="266">
                  <c:v>0.635266519137063</c:v>
                </c:pt>
                <c:pt idx="267">
                  <c:v>0.763767003787824</c:v>
                </c:pt>
                <c:pt idx="268">
                  <c:v>0.434391981939451</c:v>
                </c:pt>
                <c:pt idx="269">
                  <c:v>0.424490151326019</c:v>
                </c:pt>
                <c:pt idx="270">
                  <c:v>0.33495917552389</c:v>
                </c:pt>
                <c:pt idx="271">
                  <c:v>0.42023815491083</c:v>
                </c:pt>
                <c:pt idx="272">
                  <c:v>0.354783476368045</c:v>
                </c:pt>
                <c:pt idx="273">
                  <c:v>0.82288268673907</c:v>
                </c:pt>
                <c:pt idx="274">
                  <c:v>0.451217408630285</c:v>
                </c:pt>
                <c:pt idx="275">
                  <c:v>0.512968433009449</c:v>
                </c:pt>
                <c:pt idx="276">
                  <c:v>0.39692578413727</c:v>
                </c:pt>
                <c:pt idx="277">
                  <c:v>0.541314968095861</c:v>
                </c:pt>
                <c:pt idx="278">
                  <c:v>0.408481242987708</c:v>
                </c:pt>
                <c:pt idx="279">
                  <c:v>0.893843955390363</c:v>
                </c:pt>
                <c:pt idx="280">
                  <c:v>0.676390621429905</c:v>
                </c:pt>
                <c:pt idx="281">
                  <c:v>0.719423451312762</c:v>
                </c:pt>
                <c:pt idx="282">
                  <c:v>0.68270479556158</c:v>
                </c:pt>
                <c:pt idx="283">
                  <c:v>0.32295441801911</c:v>
                </c:pt>
                <c:pt idx="284">
                  <c:v>0.345858065284865</c:v>
                </c:pt>
                <c:pt idx="285">
                  <c:v>0.611815451293402</c:v>
                </c:pt>
                <c:pt idx="286">
                  <c:v>0.44386651294562</c:v>
                </c:pt>
                <c:pt idx="287">
                  <c:v>0.408269090671166</c:v>
                </c:pt>
                <c:pt idx="288">
                  <c:v>0.580937390747652</c:v>
                </c:pt>
                <c:pt idx="289">
                  <c:v>0.840058556838277</c:v>
                </c:pt>
                <c:pt idx="290">
                  <c:v>0.414118526595808</c:v>
                </c:pt>
                <c:pt idx="291">
                  <c:v>0.391062257168888</c:v>
                </c:pt>
                <c:pt idx="292">
                  <c:v>0.623833178887381</c:v>
                </c:pt>
                <c:pt idx="293">
                  <c:v>0.390095021819657</c:v>
                </c:pt>
                <c:pt idx="294">
                  <c:v>0.858079137999555</c:v>
                </c:pt>
                <c:pt idx="295">
                  <c:v>0.629030301815</c:v>
                </c:pt>
                <c:pt idx="296">
                  <c:v>0.864303858041112</c:v>
                </c:pt>
                <c:pt idx="297">
                  <c:v>0.367223526785227</c:v>
                </c:pt>
                <c:pt idx="298">
                  <c:v>1</c:v>
                </c:pt>
                <c:pt idx="299">
                  <c:v>0.787850348754094</c:v>
                </c:pt>
                <c:pt idx="300">
                  <c:v>0.410352780756186</c:v>
                </c:pt>
                <c:pt idx="301">
                  <c:v>0.437550208555006</c:v>
                </c:pt>
                <c:pt idx="302">
                  <c:v>0.425797983030881</c:v>
                </c:pt>
                <c:pt idx="303">
                  <c:v>0.456584507793527</c:v>
                </c:pt>
                <c:pt idx="304">
                  <c:v>0.480364599718632</c:v>
                </c:pt>
                <c:pt idx="305">
                  <c:v>0.784215163844542</c:v>
                </c:pt>
                <c:pt idx="306">
                  <c:v>0.597422838512299</c:v>
                </c:pt>
                <c:pt idx="307">
                  <c:v>0.782118320317653</c:v>
                </c:pt>
                <c:pt idx="308">
                  <c:v>0.771946161412576</c:v>
                </c:pt>
                <c:pt idx="309">
                  <c:v>0.710665037978768</c:v>
                </c:pt>
                <c:pt idx="310">
                  <c:v>0.774998929123672</c:v>
                </c:pt>
                <c:pt idx="311">
                  <c:v>0.813095033364607</c:v>
                </c:pt>
                <c:pt idx="312">
                  <c:v>0.79572854097737</c:v>
                </c:pt>
                <c:pt idx="313">
                  <c:v>0.768514943739983</c:v>
                </c:pt>
                <c:pt idx="314">
                  <c:v>0.824171799564233</c:v>
                </c:pt>
                <c:pt idx="315">
                  <c:v>0.447664679558251</c:v>
                </c:pt>
                <c:pt idx="316">
                  <c:v>0.505006893891043</c:v>
                </c:pt>
                <c:pt idx="317">
                  <c:v>0.491053640833628</c:v>
                </c:pt>
                <c:pt idx="318">
                  <c:v>0.464653673759186</c:v>
                </c:pt>
                <c:pt idx="319">
                  <c:v>0.592251753498242</c:v>
                </c:pt>
                <c:pt idx="320">
                  <c:v>0.786380610285929</c:v>
                </c:pt>
                <c:pt idx="321">
                  <c:v>0.631398289902498</c:v>
                </c:pt>
                <c:pt idx="322">
                  <c:v>0.549784034932443</c:v>
                </c:pt>
                <c:pt idx="323">
                  <c:v>0.72425394599573</c:v>
                </c:pt>
                <c:pt idx="324">
                  <c:v>0.372065063144049</c:v>
                </c:pt>
                <c:pt idx="325">
                  <c:v>0.80756070514466</c:v>
                </c:pt>
                <c:pt idx="326">
                  <c:v>0.489789838147686</c:v>
                </c:pt>
                <c:pt idx="327">
                  <c:v>0.497997558468601</c:v>
                </c:pt>
                <c:pt idx="328">
                  <c:v>0.57567770056265</c:v>
                </c:pt>
                <c:pt idx="329">
                  <c:v>0.363351101447991</c:v>
                </c:pt>
                <c:pt idx="330">
                  <c:v>0.588653742028737</c:v>
                </c:pt>
                <c:pt idx="331">
                  <c:v>0.732585573023881</c:v>
                </c:pt>
                <c:pt idx="332">
                  <c:v>0.422820633629198</c:v>
                </c:pt>
                <c:pt idx="333">
                  <c:v>0.478110581438912</c:v>
                </c:pt>
                <c:pt idx="334">
                  <c:v>0.407456554276771</c:v>
                </c:pt>
                <c:pt idx="335">
                  <c:v>0.622452277011914</c:v>
                </c:pt>
                <c:pt idx="336">
                  <c:v>0.481737386952474</c:v>
                </c:pt>
                <c:pt idx="337">
                  <c:v>0.644784812702068</c:v>
                </c:pt>
                <c:pt idx="338">
                  <c:v>0.49524617266553</c:v>
                </c:pt>
                <c:pt idx="339">
                  <c:v>0.58607339119679</c:v>
                </c:pt>
                <c:pt idx="340">
                  <c:v>0.661576376928334</c:v>
                </c:pt>
                <c:pt idx="341">
                  <c:v>0.429546712053649</c:v>
                </c:pt>
                <c:pt idx="342">
                  <c:v>0.383635756081774</c:v>
                </c:pt>
                <c:pt idx="343">
                  <c:v>0.464880953386942</c:v>
                </c:pt>
                <c:pt idx="344">
                  <c:v>0.446574869842208</c:v>
                </c:pt>
                <c:pt idx="345">
                  <c:v>0.664238153226603</c:v>
                </c:pt>
                <c:pt idx="346">
                  <c:v>0.406562130013947</c:v>
                </c:pt>
                <c:pt idx="347">
                  <c:v>0.658105719025762</c:v>
                </c:pt>
                <c:pt idx="348">
                  <c:v>0.908368741305783</c:v>
                </c:pt>
                <c:pt idx="349">
                  <c:v>0.552857248329157</c:v>
                </c:pt>
                <c:pt idx="350">
                  <c:v>0.407311064552306</c:v>
                </c:pt>
                <c:pt idx="351">
                  <c:v>0.355404069450802</c:v>
                </c:pt>
                <c:pt idx="352">
                  <c:v>0.412529289382795</c:v>
                </c:pt>
                <c:pt idx="353">
                  <c:v>0.604114564183538</c:v>
                </c:pt>
                <c:pt idx="354">
                  <c:v>0.581381810713807</c:v>
                </c:pt>
                <c:pt idx="355">
                  <c:v>0.526864056787713</c:v>
                </c:pt>
                <c:pt idx="356">
                  <c:v>0.530603858492446</c:v>
                </c:pt>
                <c:pt idx="357">
                  <c:v>0.415035430684767</c:v>
                </c:pt>
                <c:pt idx="358">
                  <c:v>0.403980481825006</c:v>
                </c:pt>
                <c:pt idx="359">
                  <c:v>0.765214206849658</c:v>
                </c:pt>
                <c:pt idx="360">
                  <c:v>0.459909938733852</c:v>
                </c:pt>
                <c:pt idx="361">
                  <c:v>0.791935875649911</c:v>
                </c:pt>
                <c:pt idx="362">
                  <c:v>0.745007481736609</c:v>
                </c:pt>
                <c:pt idx="363">
                  <c:v>0.509623302267821</c:v>
                </c:pt>
                <c:pt idx="364">
                  <c:v>0.377455074455718</c:v>
                </c:pt>
                <c:pt idx="365">
                  <c:v>0.400730151138253</c:v>
                </c:pt>
                <c:pt idx="366">
                  <c:v>0.795183213755929</c:v>
                </c:pt>
                <c:pt idx="367">
                  <c:v>0.4216241587947</c:v>
                </c:pt>
                <c:pt idx="368">
                  <c:v>0.426104682322409</c:v>
                </c:pt>
                <c:pt idx="369">
                  <c:v>0.420587293735609</c:v>
                </c:pt>
                <c:pt idx="370">
                  <c:v>0.503248810926992</c:v>
                </c:pt>
                <c:pt idx="371">
                  <c:v>0.42016714226627</c:v>
                </c:pt>
                <c:pt idx="372">
                  <c:v>0.53299815075258</c:v>
                </c:pt>
                <c:pt idx="373">
                  <c:v>0.733197800354896</c:v>
                </c:pt>
                <c:pt idx="374">
                  <c:v>0.369981465599345</c:v>
                </c:pt>
                <c:pt idx="375">
                  <c:v>0.68738352248986</c:v>
                </c:pt>
                <c:pt idx="376">
                  <c:v>0.389761911641141</c:v>
                </c:pt>
                <c:pt idx="377">
                  <c:v>0.789794818447032</c:v>
                </c:pt>
                <c:pt idx="378">
                  <c:v>0.335298646669845</c:v>
                </c:pt>
                <c:pt idx="379">
                  <c:v>0.574649114180083</c:v>
                </c:pt>
                <c:pt idx="380">
                  <c:v>0.695361834731996</c:v>
                </c:pt>
                <c:pt idx="381">
                  <c:v>0.538920867517727</c:v>
                </c:pt>
                <c:pt idx="382">
                  <c:v>0.359112120972404</c:v>
                </c:pt>
                <c:pt idx="383">
                  <c:v>0.416303388998412</c:v>
                </c:pt>
                <c:pt idx="384">
                  <c:v>0.792070490062744</c:v>
                </c:pt>
                <c:pt idx="385">
                  <c:v>0.437184168926786</c:v>
                </c:pt>
                <c:pt idx="386">
                  <c:v>0.702873839068525</c:v>
                </c:pt>
                <c:pt idx="387">
                  <c:v>0.557700241858878</c:v>
                </c:pt>
                <c:pt idx="388">
                  <c:v>0.8436150740634</c:v>
                </c:pt>
                <c:pt idx="389">
                  <c:v>0.57524565918183</c:v>
                </c:pt>
                <c:pt idx="390">
                  <c:v>0.776283117934371</c:v>
                </c:pt>
                <c:pt idx="391">
                  <c:v>0.804093842966323</c:v>
                </c:pt>
                <c:pt idx="392">
                  <c:v>0.446782285679444</c:v>
                </c:pt>
                <c:pt idx="393">
                  <c:v>0.6234956020889</c:v>
                </c:pt>
                <c:pt idx="394">
                  <c:v>0.391891541822345</c:v>
                </c:pt>
                <c:pt idx="395">
                  <c:v>0.498078050844032</c:v>
                </c:pt>
                <c:pt idx="396">
                  <c:v>0.677048322934635</c:v>
                </c:pt>
                <c:pt idx="397">
                  <c:v>0.583587712380044</c:v>
                </c:pt>
                <c:pt idx="398">
                  <c:v>0.587916714433453</c:v>
                </c:pt>
                <c:pt idx="399">
                  <c:v>0.552171486653412</c:v>
                </c:pt>
                <c:pt idx="400">
                  <c:v>0.643725327658554</c:v>
                </c:pt>
                <c:pt idx="401">
                  <c:v>0.790400489324015</c:v>
                </c:pt>
                <c:pt idx="402">
                  <c:v>0.704466027669062</c:v>
                </c:pt>
                <c:pt idx="403">
                  <c:v>0.468013523907867</c:v>
                </c:pt>
                <c:pt idx="404">
                  <c:v>0.365411609607677</c:v>
                </c:pt>
                <c:pt idx="405">
                  <c:v>0.7144915306052</c:v>
                </c:pt>
                <c:pt idx="406">
                  <c:v>0.764480895642055</c:v>
                </c:pt>
                <c:pt idx="407">
                  <c:v>0.681745082610451</c:v>
                </c:pt>
                <c:pt idx="408">
                  <c:v>0.623463023759164</c:v>
                </c:pt>
                <c:pt idx="409">
                  <c:v>0.527806004495572</c:v>
                </c:pt>
                <c:pt idx="410">
                  <c:v>0.566640757089977</c:v>
                </c:pt>
                <c:pt idx="411">
                  <c:v>0.856764753398072</c:v>
                </c:pt>
                <c:pt idx="412">
                  <c:v>0.60523137049965</c:v>
                </c:pt>
                <c:pt idx="413">
                  <c:v>0.604836521200883</c:v>
                </c:pt>
                <c:pt idx="414">
                  <c:v>0.476112173549936</c:v>
                </c:pt>
                <c:pt idx="415">
                  <c:v>0.470099170307017</c:v>
                </c:pt>
                <c:pt idx="416">
                  <c:v>0.412983705519629</c:v>
                </c:pt>
                <c:pt idx="417">
                  <c:v>0.561384352245132</c:v>
                </c:pt>
                <c:pt idx="418">
                  <c:v>0.498589916911576</c:v>
                </c:pt>
                <c:pt idx="419">
                  <c:v>0.388242041215556</c:v>
                </c:pt>
                <c:pt idx="420">
                  <c:v>0.643759087935653</c:v>
                </c:pt>
                <c:pt idx="421">
                  <c:v>0.470276105453557</c:v>
                </c:pt>
                <c:pt idx="422">
                  <c:v>0.392921970232457</c:v>
                </c:pt>
                <c:pt idx="423">
                  <c:v>0.766061486443297</c:v>
                </c:pt>
                <c:pt idx="424">
                  <c:v>0.529318994054236</c:v>
                </c:pt>
                <c:pt idx="425">
                  <c:v>0.562277353364381</c:v>
                </c:pt>
                <c:pt idx="426">
                  <c:v>0.819616787488937</c:v>
                </c:pt>
                <c:pt idx="427">
                  <c:v>0.360805469351713</c:v>
                </c:pt>
                <c:pt idx="428">
                  <c:v>0.558065717879547</c:v>
                </c:pt>
                <c:pt idx="429">
                  <c:v>0.427086817582808</c:v>
                </c:pt>
                <c:pt idx="430">
                  <c:v>0.782362021742661</c:v>
                </c:pt>
                <c:pt idx="431">
                  <c:v>0.543538636675375</c:v>
                </c:pt>
                <c:pt idx="432">
                  <c:v>0.802416039655936</c:v>
                </c:pt>
                <c:pt idx="433">
                  <c:v>0.727383933655154</c:v>
                </c:pt>
                <c:pt idx="434">
                  <c:v>0.368566915192959</c:v>
                </c:pt>
                <c:pt idx="435">
                  <c:v>0.480851758449641</c:v>
                </c:pt>
                <c:pt idx="436">
                  <c:v>0.267620373788013</c:v>
                </c:pt>
                <c:pt idx="437">
                  <c:v>0.563001041912734</c:v>
                </c:pt>
                <c:pt idx="438">
                  <c:v>0.331512523618883</c:v>
                </c:pt>
                <c:pt idx="439">
                  <c:v>0.573225351094989</c:v>
                </c:pt>
                <c:pt idx="440">
                  <c:v>0.588371165583436</c:v>
                </c:pt>
                <c:pt idx="441">
                  <c:v>0.503461052276292</c:v>
                </c:pt>
                <c:pt idx="442">
                  <c:v>0.503930096797072</c:v>
                </c:pt>
                <c:pt idx="443">
                  <c:v>0.282133927212373</c:v>
                </c:pt>
                <c:pt idx="444">
                  <c:v>0.600565728317568</c:v>
                </c:pt>
                <c:pt idx="445">
                  <c:v>0.51487657335956</c:v>
                </c:pt>
                <c:pt idx="446">
                  <c:v>0.455193828311242</c:v>
                </c:pt>
                <c:pt idx="447">
                  <c:v>0.807703482573602</c:v>
                </c:pt>
                <c:pt idx="448">
                  <c:v>0.602216455861287</c:v>
                </c:pt>
                <c:pt idx="449">
                  <c:v>0.672445138035014</c:v>
                </c:pt>
                <c:pt idx="450">
                  <c:v>0.612060053511032</c:v>
                </c:pt>
                <c:pt idx="451">
                  <c:v>0.446133927476008</c:v>
                </c:pt>
                <c:pt idx="452">
                  <c:v>0.585317579129001</c:v>
                </c:pt>
                <c:pt idx="453">
                  <c:v>0.401175914419975</c:v>
                </c:pt>
                <c:pt idx="454">
                  <c:v>0.391782906635511</c:v>
                </c:pt>
                <c:pt idx="455">
                  <c:v>0.67327101024531</c:v>
                </c:pt>
                <c:pt idx="456">
                  <c:v>0.529040321011147</c:v>
                </c:pt>
                <c:pt idx="457">
                  <c:v>0.418477173559686</c:v>
                </c:pt>
                <c:pt idx="458">
                  <c:v>0.683040414893108</c:v>
                </c:pt>
                <c:pt idx="459">
                  <c:v>0.605011189297304</c:v>
                </c:pt>
                <c:pt idx="460">
                  <c:v>0.649863624684454</c:v>
                </c:pt>
                <c:pt idx="461">
                  <c:v>0.439285138150998</c:v>
                </c:pt>
                <c:pt idx="462">
                  <c:v>0.671874311329735</c:v>
                </c:pt>
                <c:pt idx="463">
                  <c:v>0.48717027469189</c:v>
                </c:pt>
                <c:pt idx="464">
                  <c:v>0.683592397768775</c:v>
                </c:pt>
                <c:pt idx="465">
                  <c:v>0.563031594783532</c:v>
                </c:pt>
                <c:pt idx="466">
                  <c:v>0.419888618629471</c:v>
                </c:pt>
                <c:pt idx="467">
                  <c:v>0.41857687822319</c:v>
                </c:pt>
                <c:pt idx="468">
                  <c:v>0.640127909370178</c:v>
                </c:pt>
                <c:pt idx="469">
                  <c:v>0.415420379018683</c:v>
                </c:pt>
                <c:pt idx="470">
                  <c:v>0.565534495712707</c:v>
                </c:pt>
                <c:pt idx="471">
                  <c:v>0.475717622688529</c:v>
                </c:pt>
                <c:pt idx="472">
                  <c:v>0.63659467049305</c:v>
                </c:pt>
                <c:pt idx="473">
                  <c:v>0.584795171494216</c:v>
                </c:pt>
                <c:pt idx="474">
                  <c:v>0.824478906027006</c:v>
                </c:pt>
                <c:pt idx="475">
                  <c:v>0.710708165715926</c:v>
                </c:pt>
                <c:pt idx="476">
                  <c:v>0.482908580819671</c:v>
                </c:pt>
                <c:pt idx="477">
                  <c:v>0.451746573379372</c:v>
                </c:pt>
                <c:pt idx="478">
                  <c:v>0.544254733256803</c:v>
                </c:pt>
                <c:pt idx="479">
                  <c:v>0.597250300082837</c:v>
                </c:pt>
                <c:pt idx="480">
                  <c:v>0.757101720902276</c:v>
                </c:pt>
                <c:pt idx="481">
                  <c:v>0.806246086220865</c:v>
                </c:pt>
                <c:pt idx="482">
                  <c:v>0.437931513703512</c:v>
                </c:pt>
                <c:pt idx="483">
                  <c:v>0.506800643195727</c:v>
                </c:pt>
                <c:pt idx="484">
                  <c:v>0.803729133747502</c:v>
                </c:pt>
                <c:pt idx="485">
                  <c:v>0.450956256494701</c:v>
                </c:pt>
                <c:pt idx="486">
                  <c:v>0.411158910853032</c:v>
                </c:pt>
                <c:pt idx="487">
                  <c:v>0.356651187092606</c:v>
                </c:pt>
                <c:pt idx="488">
                  <c:v>0.367254805946124</c:v>
                </c:pt>
                <c:pt idx="489">
                  <c:v>0.421319621585815</c:v>
                </c:pt>
                <c:pt idx="490">
                  <c:v>0.725793174568537</c:v>
                </c:pt>
                <c:pt idx="491">
                  <c:v>0.5534472580421</c:v>
                </c:pt>
                <c:pt idx="492">
                  <c:v>0.856616520082697</c:v>
                </c:pt>
                <c:pt idx="493">
                  <c:v>0.414941988490923</c:v>
                </c:pt>
                <c:pt idx="494">
                  <c:v>0.760343501920205</c:v>
                </c:pt>
                <c:pt idx="495">
                  <c:v>0.682195287543448</c:v>
                </c:pt>
                <c:pt idx="496">
                  <c:v>0.599665872191908</c:v>
                </c:pt>
                <c:pt idx="497">
                  <c:v>0.744819893991969</c:v>
                </c:pt>
                <c:pt idx="498">
                  <c:v>0.748375076254792</c:v>
                </c:pt>
                <c:pt idx="499">
                  <c:v>0.389126104175015</c:v>
                </c:pt>
                <c:pt idx="500">
                  <c:v>0.597209490552959</c:v>
                </c:pt>
                <c:pt idx="501">
                  <c:v>0.704791805747078</c:v>
                </c:pt>
                <c:pt idx="502">
                  <c:v>0.494748397705072</c:v>
                </c:pt>
                <c:pt idx="503">
                  <c:v>0.548359261512682</c:v>
                </c:pt>
                <c:pt idx="504">
                  <c:v>0.472087571093489</c:v>
                </c:pt>
                <c:pt idx="505">
                  <c:v>0.371516280841614</c:v>
                </c:pt>
                <c:pt idx="506">
                  <c:v>0.435704847541706</c:v>
                </c:pt>
                <c:pt idx="507">
                  <c:v>0.531415472523745</c:v>
                </c:pt>
                <c:pt idx="508">
                  <c:v>0.534551581296023</c:v>
                </c:pt>
                <c:pt idx="509">
                  <c:v>0.405251085074624</c:v>
                </c:pt>
                <c:pt idx="510">
                  <c:v>0.480886792742942</c:v>
                </c:pt>
                <c:pt idx="511">
                  <c:v>0.364976572964217</c:v>
                </c:pt>
                <c:pt idx="512">
                  <c:v>0.50548206082239</c:v>
                </c:pt>
                <c:pt idx="513">
                  <c:v>0.532502163466766</c:v>
                </c:pt>
                <c:pt idx="514">
                  <c:v>0.568515948200202</c:v>
                </c:pt>
                <c:pt idx="515">
                  <c:v>0.458350343999592</c:v>
                </c:pt>
                <c:pt idx="516">
                  <c:v>0.427491637131984</c:v>
                </c:pt>
                <c:pt idx="517">
                  <c:v>0.476068754222484</c:v>
                </c:pt>
                <c:pt idx="518">
                  <c:v>0.612997271606591</c:v>
                </c:pt>
                <c:pt idx="519">
                  <c:v>0.563280857989325</c:v>
                </c:pt>
                <c:pt idx="520">
                  <c:v>0.413144049219004</c:v>
                </c:pt>
                <c:pt idx="521">
                  <c:v>0.516344901259426</c:v>
                </c:pt>
                <c:pt idx="522">
                  <c:v>0.285671234346529</c:v>
                </c:pt>
                <c:pt idx="523">
                  <c:v>0.358116558341181</c:v>
                </c:pt>
                <c:pt idx="524">
                  <c:v>0.712266861649365</c:v>
                </c:pt>
                <c:pt idx="525">
                  <c:v>0.551990945129133</c:v>
                </c:pt>
                <c:pt idx="526">
                  <c:v>0.395704936883837</c:v>
                </c:pt>
                <c:pt idx="527">
                  <c:v>0.712906810251306</c:v>
                </c:pt>
                <c:pt idx="528">
                  <c:v>0.435713629816544</c:v>
                </c:pt>
                <c:pt idx="529">
                  <c:v>0.650718532385266</c:v>
                </c:pt>
                <c:pt idx="530">
                  <c:v>0.570640422173105</c:v>
                </c:pt>
                <c:pt idx="531">
                  <c:v>0.610300498993002</c:v>
                </c:pt>
                <c:pt idx="532">
                  <c:v>0.430979833805738</c:v>
                </c:pt>
                <c:pt idx="533">
                  <c:v>0.560377796661626</c:v>
                </c:pt>
                <c:pt idx="534">
                  <c:v>0.464786425824133</c:v>
                </c:pt>
                <c:pt idx="535">
                  <c:v>0.431818098225641</c:v>
                </c:pt>
                <c:pt idx="536">
                  <c:v>0.463979937851297</c:v>
                </c:pt>
                <c:pt idx="537">
                  <c:v>0.513195229869985</c:v>
                </c:pt>
                <c:pt idx="538">
                  <c:v>0.783566643762083</c:v>
                </c:pt>
                <c:pt idx="539">
                  <c:v>0.316630968343852</c:v>
                </c:pt>
                <c:pt idx="540">
                  <c:v>0.332571168766134</c:v>
                </c:pt>
                <c:pt idx="541">
                  <c:v>0.802124543018451</c:v>
                </c:pt>
                <c:pt idx="542">
                  <c:v>0.634645414697421</c:v>
                </c:pt>
                <c:pt idx="543">
                  <c:v>0.466848223274443</c:v>
                </c:pt>
                <c:pt idx="544">
                  <c:v>0.793142144245879</c:v>
                </c:pt>
                <c:pt idx="545">
                  <c:v>0.558741268076425</c:v>
                </c:pt>
                <c:pt idx="546">
                  <c:v>0.55981364377367</c:v>
                </c:pt>
                <c:pt idx="547">
                  <c:v>0.800604866898577</c:v>
                </c:pt>
                <c:pt idx="548">
                  <c:v>0.705845878491169</c:v>
                </c:pt>
                <c:pt idx="549">
                  <c:v>0.722995865522749</c:v>
                </c:pt>
                <c:pt idx="550">
                  <c:v>0.51987330937884</c:v>
                </c:pt>
                <c:pt idx="551">
                  <c:v>0.523265478106525</c:v>
                </c:pt>
                <c:pt idx="552">
                  <c:v>0.63923308786572</c:v>
                </c:pt>
                <c:pt idx="553">
                  <c:v>0.651319432201454</c:v>
                </c:pt>
                <c:pt idx="554">
                  <c:v>0.474206754172859</c:v>
                </c:pt>
                <c:pt idx="555">
                  <c:v>0.725892666590331</c:v>
                </c:pt>
                <c:pt idx="556">
                  <c:v>0.379119036790503</c:v>
                </c:pt>
                <c:pt idx="557">
                  <c:v>0.412202198787593</c:v>
                </c:pt>
                <c:pt idx="558">
                  <c:v>0.383020361736311</c:v>
                </c:pt>
                <c:pt idx="559">
                  <c:v>0.520308660391516</c:v>
                </c:pt>
                <c:pt idx="560">
                  <c:v>0.247950065248727</c:v>
                </c:pt>
                <c:pt idx="561">
                  <c:v>0.584822613347413</c:v>
                </c:pt>
                <c:pt idx="562">
                  <c:v>0.434419974479452</c:v>
                </c:pt>
                <c:pt idx="563">
                  <c:v>0.898741362199881</c:v>
                </c:pt>
                <c:pt idx="564">
                  <c:v>0.640103336964359</c:v>
                </c:pt>
                <c:pt idx="565">
                  <c:v>0.446117993666318</c:v>
                </c:pt>
                <c:pt idx="566">
                  <c:v>0.636702376623983</c:v>
                </c:pt>
                <c:pt idx="567">
                  <c:v>0.506211441953375</c:v>
                </c:pt>
                <c:pt idx="568">
                  <c:v>0.562590181026379</c:v>
                </c:pt>
                <c:pt idx="569">
                  <c:v>0.530879512810518</c:v>
                </c:pt>
                <c:pt idx="570">
                  <c:v>0.522015625535792</c:v>
                </c:pt>
                <c:pt idx="571">
                  <c:v>0.623875997818192</c:v>
                </c:pt>
                <c:pt idx="572">
                  <c:v>0.449373555404812</c:v>
                </c:pt>
                <c:pt idx="573">
                  <c:v>0.534694149757726</c:v>
                </c:pt>
                <c:pt idx="574">
                  <c:v>0.753685582415658</c:v>
                </c:pt>
                <c:pt idx="575">
                  <c:v>0.274199268405913</c:v>
                </c:pt>
                <c:pt idx="576">
                  <c:v>0.485366423645597</c:v>
                </c:pt>
                <c:pt idx="577">
                  <c:v>0.461174259764955</c:v>
                </c:pt>
                <c:pt idx="578">
                  <c:v>0.404056448050508</c:v>
                </c:pt>
                <c:pt idx="579">
                  <c:v>0.526248069912997</c:v>
                </c:pt>
                <c:pt idx="580">
                  <c:v>0.648520080762325</c:v>
                </c:pt>
                <c:pt idx="581">
                  <c:v>0.749035498880486</c:v>
                </c:pt>
                <c:pt idx="582">
                  <c:v>0.337360265031266</c:v>
                </c:pt>
                <c:pt idx="583">
                  <c:v>0.519354477316848</c:v>
                </c:pt>
                <c:pt idx="584">
                  <c:v>0.708674268184828</c:v>
                </c:pt>
                <c:pt idx="585">
                  <c:v>0.402757562209483</c:v>
                </c:pt>
                <c:pt idx="586">
                  <c:v>0.554978697003696</c:v>
                </c:pt>
                <c:pt idx="587">
                  <c:v>0.491061092770495</c:v>
                </c:pt>
                <c:pt idx="588">
                  <c:v>0.648837668905939</c:v>
                </c:pt>
                <c:pt idx="589">
                  <c:v>0.405785431769837</c:v>
                </c:pt>
                <c:pt idx="590">
                  <c:v>0.562575453352467</c:v>
                </c:pt>
                <c:pt idx="591">
                  <c:v>0.545647463259858</c:v>
                </c:pt>
                <c:pt idx="592">
                  <c:v>0.548770656491861</c:v>
                </c:pt>
                <c:pt idx="593">
                  <c:v>0.45407869279564</c:v>
                </c:pt>
                <c:pt idx="594">
                  <c:v>0.48433733940049</c:v>
                </c:pt>
                <c:pt idx="595">
                  <c:v>0.530355783477781</c:v>
                </c:pt>
                <c:pt idx="596">
                  <c:v>0.466807272151508</c:v>
                </c:pt>
                <c:pt idx="597">
                  <c:v>0.824740320147769</c:v>
                </c:pt>
                <c:pt idx="598">
                  <c:v>0.449148447105138</c:v>
                </c:pt>
                <c:pt idx="599">
                  <c:v>0.477974231215175</c:v>
                </c:pt>
                <c:pt idx="600">
                  <c:v>0.753418692092595</c:v>
                </c:pt>
                <c:pt idx="601">
                  <c:v>0.672987992941376</c:v>
                </c:pt>
                <c:pt idx="602">
                  <c:v>0.360401279885257</c:v>
                </c:pt>
                <c:pt idx="603">
                  <c:v>0.452603178730942</c:v>
                </c:pt>
                <c:pt idx="607">
                  <c:v>0.746935196498956</c:v>
                </c:pt>
                <c:pt idx="608">
                  <c:v>0.623413312654131</c:v>
                </c:pt>
                <c:pt idx="609">
                  <c:v>0.652336203884854</c:v>
                </c:pt>
                <c:pt idx="610">
                  <c:v>0.277392372940452</c:v>
                </c:pt>
                <c:pt idx="611">
                  <c:v>0.333977644424689</c:v>
                </c:pt>
                <c:pt idx="612">
                  <c:v>0.814654409637804</c:v>
                </c:pt>
                <c:pt idx="613">
                  <c:v>0.648968664182513</c:v>
                </c:pt>
                <c:pt idx="614">
                  <c:v>0.843395445524746</c:v>
                </c:pt>
                <c:pt idx="615">
                  <c:v>0.404043502042052</c:v>
                </c:pt>
                <c:pt idx="616">
                  <c:v>0.576297080840005</c:v>
                </c:pt>
                <c:pt idx="617">
                  <c:v>0.656273548249564</c:v>
                </c:pt>
                <c:pt idx="618">
                  <c:v>0.478801975150926</c:v>
                </c:pt>
                <c:pt idx="619">
                  <c:v>0.285877951471991</c:v>
                </c:pt>
                <c:pt idx="620">
                  <c:v>0.431630439916432</c:v>
                </c:pt>
                <c:pt idx="621">
                  <c:v>0.667212486727347</c:v>
                </c:pt>
                <c:pt idx="622">
                  <c:v>0.473202547446408</c:v>
                </c:pt>
                <c:pt idx="623">
                  <c:v>0.401116161867528</c:v>
                </c:pt>
                <c:pt idx="624">
                  <c:v>0.745599269292458</c:v>
                </c:pt>
                <c:pt idx="625">
                  <c:v>0.688516093072996</c:v>
                </c:pt>
                <c:pt idx="626">
                  <c:v>0.581686222237161</c:v>
                </c:pt>
                <c:pt idx="627">
                  <c:v>0.451709954805938</c:v>
                </c:pt>
                <c:pt idx="628">
                  <c:v>0.590548214286771</c:v>
                </c:pt>
                <c:pt idx="629">
                  <c:v>0.762020994398863</c:v>
                </c:pt>
                <c:pt idx="630">
                  <c:v>0.436775479124346</c:v>
                </c:pt>
                <c:pt idx="631">
                  <c:v>0.471693758244926</c:v>
                </c:pt>
                <c:pt idx="632">
                  <c:v>0.410290677419717</c:v>
                </c:pt>
                <c:pt idx="633">
                  <c:v>0.788845670650104</c:v>
                </c:pt>
                <c:pt idx="634">
                  <c:v>0.496623998230303</c:v>
                </c:pt>
                <c:pt idx="635">
                  <c:v>0.417579667213872</c:v>
                </c:pt>
                <c:pt idx="636">
                  <c:v>0.422923162968552</c:v>
                </c:pt>
                <c:pt idx="637">
                  <c:v>0.491327876713913</c:v>
                </c:pt>
                <c:pt idx="638">
                  <c:v>0.510464268755174</c:v>
                </c:pt>
                <c:pt idx="639">
                  <c:v>0.498254041929292</c:v>
                </c:pt>
                <c:pt idx="640">
                  <c:v>0.492676250838417</c:v>
                </c:pt>
                <c:pt idx="641">
                  <c:v>0.505164802805226</c:v>
                </c:pt>
                <c:pt idx="643">
                  <c:v>0.812419737818623</c:v>
                </c:pt>
                <c:pt idx="644">
                  <c:v>0.407895978862022</c:v>
                </c:pt>
                <c:pt idx="645">
                  <c:v>0.623120226333767</c:v>
                </c:pt>
                <c:pt idx="646">
                  <c:v>0.477306011136078</c:v>
                </c:pt>
                <c:pt idx="647">
                  <c:v>0.667260545199885</c:v>
                </c:pt>
                <c:pt idx="648">
                  <c:v>0.38157160998972</c:v>
                </c:pt>
                <c:pt idx="649">
                  <c:v>0.484017598416948</c:v>
                </c:pt>
                <c:pt idx="650">
                  <c:v>0.525666364222072</c:v>
                </c:pt>
                <c:pt idx="651">
                  <c:v>0.65516712623238</c:v>
                </c:pt>
                <c:pt idx="652">
                  <c:v>0.660634347511933</c:v>
                </c:pt>
                <c:pt idx="653">
                  <c:v>0.396482594720693</c:v>
                </c:pt>
                <c:pt idx="654">
                  <c:v>0.546698143331663</c:v>
                </c:pt>
                <c:pt idx="655">
                  <c:v>0.489487153641096</c:v>
                </c:pt>
                <c:pt idx="656">
                  <c:v>0.162548308856875</c:v>
                </c:pt>
                <c:pt idx="657">
                  <c:v>0.472813761017977</c:v>
                </c:pt>
                <c:pt idx="658">
                  <c:v>0.381583926069003</c:v>
                </c:pt>
                <c:pt idx="659">
                  <c:v>0.514295185104185</c:v>
                </c:pt>
                <c:pt idx="660">
                  <c:v>0.386028953874375</c:v>
                </c:pt>
                <c:pt idx="661">
                  <c:v>0.657655628657049</c:v>
                </c:pt>
                <c:pt idx="662">
                  <c:v>0.402973093334365</c:v>
                </c:pt>
                <c:pt idx="663">
                  <c:v>0.401010233515234</c:v>
                </c:pt>
                <c:pt idx="664">
                  <c:v>0.774158931280394</c:v>
                </c:pt>
                <c:pt idx="665">
                  <c:v>0.315184567401508</c:v>
                </c:pt>
                <c:pt idx="666">
                  <c:v>0.434562456896451</c:v>
                </c:pt>
                <c:pt idx="667">
                  <c:v>0.14860276024728</c:v>
                </c:pt>
                <c:pt idx="668">
                  <c:v>0.451017113399706</c:v>
                </c:pt>
                <c:pt idx="669">
                  <c:v>0.716207808014481</c:v>
                </c:pt>
                <c:pt idx="670">
                  <c:v>0.384085689190656</c:v>
                </c:pt>
                <c:pt idx="671">
                  <c:v>0.438818523991516</c:v>
                </c:pt>
                <c:pt idx="672">
                  <c:v>0.782805714562261</c:v>
                </c:pt>
                <c:pt idx="673">
                  <c:v>0.423475254867549</c:v>
                </c:pt>
                <c:pt idx="674">
                  <c:v>0.731240537355265</c:v>
                </c:pt>
                <c:pt idx="675">
                  <c:v>0.697124814776322</c:v>
                </c:pt>
                <c:pt idx="676">
                  <c:v>0.800412834077344</c:v>
                </c:pt>
                <c:pt idx="677">
                  <c:v>0.560488235159185</c:v>
                </c:pt>
                <c:pt idx="678">
                  <c:v>0.805148988692118</c:v>
                </c:pt>
                <c:pt idx="679">
                  <c:v>0.391660845371906</c:v>
                </c:pt>
                <c:pt idx="680">
                  <c:v>0.754160325668063</c:v>
                </c:pt>
                <c:pt idx="681">
                  <c:v>0.558779650710551</c:v>
                </c:pt>
                <c:pt idx="682">
                  <c:v>0.409893856512773</c:v>
                </c:pt>
                <c:pt idx="683">
                  <c:v>0.64846306260173</c:v>
                </c:pt>
                <c:pt idx="684">
                  <c:v>0.511465745624047</c:v>
                </c:pt>
                <c:pt idx="685">
                  <c:v>0.564237446062525</c:v>
                </c:pt>
                <c:pt idx="686">
                  <c:v>0.580182381253322</c:v>
                </c:pt>
                <c:pt idx="687">
                  <c:v>0.616119304854745</c:v>
                </c:pt>
                <c:pt idx="688">
                  <c:v>0.684483682621425</c:v>
                </c:pt>
                <c:pt idx="689">
                  <c:v>0.629303775306248</c:v>
                </c:pt>
                <c:pt idx="690">
                  <c:v>0.534590385261529</c:v>
                </c:pt>
                <c:pt idx="691">
                  <c:v>0.713355045300681</c:v>
                </c:pt>
                <c:pt idx="692">
                  <c:v>0.629218553552813</c:v>
                </c:pt>
                <c:pt idx="693">
                  <c:v>0.523365123408815</c:v>
                </c:pt>
                <c:pt idx="694">
                  <c:v>0.291186135600293</c:v>
                </c:pt>
                <c:pt idx="695">
                  <c:v>0.432490168950686</c:v>
                </c:pt>
                <c:pt idx="696">
                  <c:v>0.524555123160236</c:v>
                </c:pt>
                <c:pt idx="697">
                  <c:v>0.406663958261187</c:v>
                </c:pt>
                <c:pt idx="698">
                  <c:v>0.331058587783934</c:v>
                </c:pt>
                <c:pt idx="699">
                  <c:v>0.60691073097163</c:v>
                </c:pt>
                <c:pt idx="700">
                  <c:v>0.470800970320552</c:v>
                </c:pt>
                <c:pt idx="701">
                  <c:v>0.688223423060139</c:v>
                </c:pt>
                <c:pt idx="702">
                  <c:v>0.591065492757381</c:v>
                </c:pt>
                <c:pt idx="703">
                  <c:v>0.289112644464401</c:v>
                </c:pt>
                <c:pt idx="704">
                  <c:v>0.728550394850216</c:v>
                </c:pt>
                <c:pt idx="705">
                  <c:v>0.575632108129128</c:v>
                </c:pt>
                <c:pt idx="706">
                  <c:v>0.703485310539435</c:v>
                </c:pt>
                <c:pt idx="707">
                  <c:v>0.450673678458717</c:v>
                </c:pt>
                <c:pt idx="708">
                  <c:v>0.378439599058936</c:v>
                </c:pt>
                <c:pt idx="709">
                  <c:v>0.416814752650087</c:v>
                </c:pt>
                <c:pt idx="710">
                  <c:v>0.3805500843858</c:v>
                </c:pt>
                <c:pt idx="711">
                  <c:v>0.65097784850147</c:v>
                </c:pt>
                <c:pt idx="712">
                  <c:v>0.515660042720103</c:v>
                </c:pt>
                <c:pt idx="713">
                  <c:v>0.757543542038707</c:v>
                </c:pt>
                <c:pt idx="714">
                  <c:v>0.839297499254286</c:v>
                </c:pt>
                <c:pt idx="715">
                  <c:v>0.453492440199543</c:v>
                </c:pt>
                <c:pt idx="716">
                  <c:v>0.492012401243697</c:v>
                </c:pt>
                <c:pt idx="717">
                  <c:v>0.386841171551187</c:v>
                </c:pt>
                <c:pt idx="718">
                  <c:v>0.442598187563168</c:v>
                </c:pt>
                <c:pt idx="719">
                  <c:v>0.879623541191526</c:v>
                </c:pt>
                <c:pt idx="720">
                  <c:v>0.572034102867008</c:v>
                </c:pt>
                <c:pt idx="721">
                  <c:v>0.510716049563665</c:v>
                </c:pt>
                <c:pt idx="722">
                  <c:v>0.273025133597609</c:v>
                </c:pt>
                <c:pt idx="723">
                  <c:v>0.47461224078087</c:v>
                </c:pt>
                <c:pt idx="724">
                  <c:v>0.485679074652726</c:v>
                </c:pt>
                <c:pt idx="725">
                  <c:v>0.492953456823398</c:v>
                </c:pt>
                <c:pt idx="726">
                  <c:v>0.466993064991055</c:v>
                </c:pt>
                <c:pt idx="727">
                  <c:v>0.599986094623576</c:v>
                </c:pt>
                <c:pt idx="728">
                  <c:v>0.585338236679478</c:v>
                </c:pt>
                <c:pt idx="729">
                  <c:v>0.40167183077745</c:v>
                </c:pt>
                <c:pt idx="730">
                  <c:v>0.534989157662104</c:v>
                </c:pt>
                <c:pt idx="731">
                  <c:v>0.420666710097364</c:v>
                </c:pt>
                <c:pt idx="732">
                  <c:v>0.82564938007309</c:v>
                </c:pt>
                <c:pt idx="733">
                  <c:v>0.606050816623724</c:v>
                </c:pt>
                <c:pt idx="734">
                  <c:v>0.248059580052045</c:v>
                </c:pt>
                <c:pt idx="735">
                  <c:v>0.348898063516073</c:v>
                </c:pt>
                <c:pt idx="736">
                  <c:v>0.515670015787237</c:v>
                </c:pt>
                <c:pt idx="737">
                  <c:v>0.624456453665625</c:v>
                </c:pt>
                <c:pt idx="738">
                  <c:v>0.772977099832948</c:v>
                </c:pt>
                <c:pt idx="739">
                  <c:v>0.494518721118396</c:v>
                </c:pt>
                <c:pt idx="740">
                  <c:v>0.605429278907442</c:v>
                </c:pt>
                <c:pt idx="741">
                  <c:v>0.603763498651681</c:v>
                </c:pt>
                <c:pt idx="742">
                  <c:v>0.322607704799326</c:v>
                </c:pt>
              </c:numCache>
            </c:numRef>
          </c:yVal>
          <c:smooth val="1"/>
        </c:ser>
        <c:axId val="98448248"/>
        <c:axId val="98840158"/>
      </c:scatterChart>
      <c:valAx>
        <c:axId val="98448248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Actual Biden MiV%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98840158"/>
        <c:crosses val="autoZero"/>
        <c:crossBetween val="midCat"/>
      </c:valAx>
      <c:valAx>
        <c:axId val="98840158"/>
        <c:scaling>
          <c:orientation val="minMax"/>
          <c:max val="1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Algorithmic  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98448248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ff2cc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Actual Biden Miv% vs Manifold %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Phantom'!$T$1</c:f>
              <c:strCache>
                <c:ptCount val="1"/>
                <c:pt idx="0">
                  <c:v>y manifold</c:v>
                </c:pt>
              </c:strCache>
            </c:strRef>
          </c:tx>
          <c:spPr>
            <a:solidFill>
              <a:srgbClr val="4a86e8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a86e8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ff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 With Phantom'!$Q$2:$Q$944</c:f>
              <c:numCache>
                <c:formatCode>General</c:formatCode>
                <c:ptCount val="943"/>
                <c:pt idx="0">
                  <c:v>0.562651856994099</c:v>
                </c:pt>
                <c:pt idx="1">
                  <c:v>0.381174640217814</c:v>
                </c:pt>
                <c:pt idx="2">
                  <c:v>0.837528604118993</c:v>
                </c:pt>
                <c:pt idx="3">
                  <c:v>0.441239316239316</c:v>
                </c:pt>
                <c:pt idx="4">
                  <c:v>0.426728826728827</c:v>
                </c:pt>
                <c:pt idx="5">
                  <c:v>0.428247734138973</c:v>
                </c:pt>
                <c:pt idx="6">
                  <c:v>0.315126050420168</c:v>
                </c:pt>
                <c:pt idx="7">
                  <c:v>0.582458307597282</c:v>
                </c:pt>
                <c:pt idx="8">
                  <c:v>0.557075673364686</c:v>
                </c:pt>
                <c:pt idx="9">
                  <c:v>0.604159066034294</c:v>
                </c:pt>
                <c:pt idx="10">
                  <c:v>0.605608322026233</c:v>
                </c:pt>
                <c:pt idx="11">
                  <c:v>0.735930735930736</c:v>
                </c:pt>
                <c:pt idx="12">
                  <c:v>0.413467589679043</c:v>
                </c:pt>
                <c:pt idx="13">
                  <c:v>0.406779661016949</c:v>
                </c:pt>
                <c:pt idx="14">
                  <c:v>0.375323554788611</c:v>
                </c:pt>
                <c:pt idx="15">
                  <c:v>0.695113056163384</c:v>
                </c:pt>
                <c:pt idx="16">
                  <c:v>0.552982456140351</c:v>
                </c:pt>
                <c:pt idx="17">
                  <c:v>0.513285024154589</c:v>
                </c:pt>
                <c:pt idx="18">
                  <c:v>0.556949322629202</c:v>
                </c:pt>
                <c:pt idx="19">
                  <c:v>0.457834602829162</c:v>
                </c:pt>
                <c:pt idx="20">
                  <c:v>0.50904295403165</c:v>
                </c:pt>
                <c:pt idx="21">
                  <c:v>0.356209150326797</c:v>
                </c:pt>
                <c:pt idx="22">
                  <c:v>0.435593220338983</c:v>
                </c:pt>
                <c:pt idx="23">
                  <c:v>0.402699386503068</c:v>
                </c:pt>
                <c:pt idx="24">
                  <c:v>0.503482025221156</c:v>
                </c:pt>
                <c:pt idx="25">
                  <c:v>0.327516360236834</c:v>
                </c:pt>
                <c:pt idx="26">
                  <c:v>0.631437355880092</c:v>
                </c:pt>
                <c:pt idx="27">
                  <c:v>0.75304576885084</c:v>
                </c:pt>
                <c:pt idx="28">
                  <c:v>0.157894736842105</c:v>
                </c:pt>
                <c:pt idx="29">
                  <c:v>0.468173706127305</c:v>
                </c:pt>
                <c:pt idx="30">
                  <c:v>0.524789915966387</c:v>
                </c:pt>
                <c:pt idx="31">
                  <c:v>0.464193714580113</c:v>
                </c:pt>
                <c:pt idx="32">
                  <c:v>0.461038961038961</c:v>
                </c:pt>
                <c:pt idx="33">
                  <c:v>0.623312883435583</c:v>
                </c:pt>
                <c:pt idx="34">
                  <c:v>0.405596882748849</c:v>
                </c:pt>
                <c:pt idx="35">
                  <c:v>0.515458560665108</c:v>
                </c:pt>
                <c:pt idx="36">
                  <c:v>0.710526315789474</c:v>
                </c:pt>
                <c:pt idx="37">
                  <c:v>0.469770253929867</c:v>
                </c:pt>
                <c:pt idx="38">
                  <c:v>0.692645444566411</c:v>
                </c:pt>
                <c:pt idx="39">
                  <c:v>0.811811023622047</c:v>
                </c:pt>
                <c:pt idx="40">
                  <c:v>0.595251554550593</c:v>
                </c:pt>
                <c:pt idx="41">
                  <c:v>0.513157894736842</c:v>
                </c:pt>
                <c:pt idx="42">
                  <c:v>0.413587899826432</c:v>
                </c:pt>
                <c:pt idx="43">
                  <c:v>0.53080229226361</c:v>
                </c:pt>
                <c:pt idx="44">
                  <c:v>0.575534759358289</c:v>
                </c:pt>
                <c:pt idx="45">
                  <c:v>0.712662337662338</c:v>
                </c:pt>
                <c:pt idx="46">
                  <c:v>0.830578512396694</c:v>
                </c:pt>
                <c:pt idx="47">
                  <c:v>0.562088635366389</c:v>
                </c:pt>
                <c:pt idx="48">
                  <c:v>0.336040216550657</c:v>
                </c:pt>
                <c:pt idx="49">
                  <c:v>0.638141809290954</c:v>
                </c:pt>
                <c:pt idx="50">
                  <c:v>0.389299695519791</c:v>
                </c:pt>
                <c:pt idx="51">
                  <c:v>0.513771996939556</c:v>
                </c:pt>
                <c:pt idx="52">
                  <c:v>0.419637638807715</c:v>
                </c:pt>
                <c:pt idx="53">
                  <c:v>0.380042462845011</c:v>
                </c:pt>
                <c:pt idx="54">
                  <c:v>0.56778868630201</c:v>
                </c:pt>
                <c:pt idx="55">
                  <c:v>0.465475223395613</c:v>
                </c:pt>
                <c:pt idx="56">
                  <c:v>0.409453652547575</c:v>
                </c:pt>
                <c:pt idx="57">
                  <c:v>0.736286919831224</c:v>
                </c:pt>
                <c:pt idx="58">
                  <c:v>0.434492968171725</c:v>
                </c:pt>
                <c:pt idx="59">
                  <c:v>0.430121250797703</c:v>
                </c:pt>
                <c:pt idx="60">
                  <c:v>0.390368478657424</c:v>
                </c:pt>
                <c:pt idx="61">
                  <c:v>0.433579335793358</c:v>
                </c:pt>
                <c:pt idx="62">
                  <c:v>0.607260726072607</c:v>
                </c:pt>
                <c:pt idx="63">
                  <c:v>0.522863450015768</c:v>
                </c:pt>
                <c:pt idx="64">
                  <c:v>0.279569892473118</c:v>
                </c:pt>
                <c:pt idx="65">
                  <c:v>0.508453350031309</c:v>
                </c:pt>
                <c:pt idx="66">
                  <c:v>0.333333333333333</c:v>
                </c:pt>
                <c:pt idx="67">
                  <c:v>0.763696734919757</c:v>
                </c:pt>
                <c:pt idx="68">
                  <c:v>0.585730464326161</c:v>
                </c:pt>
                <c:pt idx="69">
                  <c:v>0.457592056268101</c:v>
                </c:pt>
                <c:pt idx="70">
                  <c:v>0.740018148820327</c:v>
                </c:pt>
                <c:pt idx="71">
                  <c:v>0.494420600858369</c:v>
                </c:pt>
                <c:pt idx="72">
                  <c:v>0.608950843727073</c:v>
                </c:pt>
                <c:pt idx="73">
                  <c:v>0.433545647558386</c:v>
                </c:pt>
                <c:pt idx="74">
                  <c:v>0.830022075055188</c:v>
                </c:pt>
                <c:pt idx="75">
                  <c:v>0.560810810810811</c:v>
                </c:pt>
                <c:pt idx="76">
                  <c:v>0.424846070264397</c:v>
                </c:pt>
                <c:pt idx="77">
                  <c:v>0.367244094488189</c:v>
                </c:pt>
                <c:pt idx="78">
                  <c:v>0.649630541871921</c:v>
                </c:pt>
                <c:pt idx="79">
                  <c:v>0.34555526246373</c:v>
                </c:pt>
                <c:pt idx="80">
                  <c:v>0.553036437246964</c:v>
                </c:pt>
                <c:pt idx="81">
                  <c:v>0.425339366515837</c:v>
                </c:pt>
                <c:pt idx="82">
                  <c:v>0.406845448129852</c:v>
                </c:pt>
                <c:pt idx="83">
                  <c:v>0.757313829787234</c:v>
                </c:pt>
                <c:pt idx="84">
                  <c:v>0.61030428769018</c:v>
                </c:pt>
                <c:pt idx="85">
                  <c:v>0.391211906449327</c:v>
                </c:pt>
                <c:pt idx="86">
                  <c:v>0.739679456046625</c:v>
                </c:pt>
                <c:pt idx="87">
                  <c:v>0.644049542272482</c:v>
                </c:pt>
                <c:pt idx="88">
                  <c:v>0.43682421995675</c:v>
                </c:pt>
                <c:pt idx="89">
                  <c:v>0.520449897750511</c:v>
                </c:pt>
                <c:pt idx="90">
                  <c:v>0.581645307978504</c:v>
                </c:pt>
                <c:pt idx="91">
                  <c:v>0.680274704311332</c:v>
                </c:pt>
                <c:pt idx="92">
                  <c:v>0.76850279058481</c:v>
                </c:pt>
                <c:pt idx="93">
                  <c:v>0.417508417508418</c:v>
                </c:pt>
                <c:pt idx="94">
                  <c:v>0.506922516395434</c:v>
                </c:pt>
                <c:pt idx="95">
                  <c:v>0.387734915924827</c:v>
                </c:pt>
                <c:pt idx="96">
                  <c:v>0.718787395293179</c:v>
                </c:pt>
                <c:pt idx="97">
                  <c:v>0.522117476432197</c:v>
                </c:pt>
                <c:pt idx="98">
                  <c:v>0.778979238754325</c:v>
                </c:pt>
                <c:pt idx="99">
                  <c:v>0.706315144083384</c:v>
                </c:pt>
                <c:pt idx="100">
                  <c:v>0.426815887645381</c:v>
                </c:pt>
                <c:pt idx="101">
                  <c:v>0.836086404066074</c:v>
                </c:pt>
                <c:pt idx="102">
                  <c:v>0.774073152525504</c:v>
                </c:pt>
                <c:pt idx="103">
                  <c:v>0.403698534542917</c:v>
                </c:pt>
                <c:pt idx="104">
                  <c:v>0.598079561042524</c:v>
                </c:pt>
                <c:pt idx="105">
                  <c:v>0.583166332665331</c:v>
                </c:pt>
                <c:pt idx="106">
                  <c:v>0.501540832049307</c:v>
                </c:pt>
                <c:pt idx="107">
                  <c:v>0.499493414387031</c:v>
                </c:pt>
                <c:pt idx="108">
                  <c:v>0.508693713776193</c:v>
                </c:pt>
                <c:pt idx="109">
                  <c:v>0.684111268269684</c:v>
                </c:pt>
                <c:pt idx="110">
                  <c:v>0.493496841322928</c:v>
                </c:pt>
                <c:pt idx="111">
                  <c:v>0.446398184912082</c:v>
                </c:pt>
                <c:pt idx="112">
                  <c:v>0.309124767225326</c:v>
                </c:pt>
                <c:pt idx="113">
                  <c:v>0.514082117407533</c:v>
                </c:pt>
                <c:pt idx="114">
                  <c:v>0.474020054694622</c:v>
                </c:pt>
                <c:pt idx="115">
                  <c:v>0.651242502142245</c:v>
                </c:pt>
                <c:pt idx="116">
                  <c:v>0.458610271903323</c:v>
                </c:pt>
                <c:pt idx="117">
                  <c:v>0.583232077764277</c:v>
                </c:pt>
                <c:pt idx="118">
                  <c:v>0.561185057964792</c:v>
                </c:pt>
                <c:pt idx="119">
                  <c:v>0.476932668329177</c:v>
                </c:pt>
                <c:pt idx="120">
                  <c:v>0.695161290322581</c:v>
                </c:pt>
                <c:pt idx="121">
                  <c:v>0.52650324743348</c:v>
                </c:pt>
                <c:pt idx="122">
                  <c:v>0.690987124463519</c:v>
                </c:pt>
                <c:pt idx="123">
                  <c:v>0.70383275261324</c:v>
                </c:pt>
                <c:pt idx="124">
                  <c:v>0.471423234964512</c:v>
                </c:pt>
                <c:pt idx="125">
                  <c:v>0.69559585492228</c:v>
                </c:pt>
                <c:pt idx="126">
                  <c:v>0.546734955185659</c:v>
                </c:pt>
                <c:pt idx="127">
                  <c:v>0.552648790058862</c:v>
                </c:pt>
                <c:pt idx="128">
                  <c:v>0.566429034348671</c:v>
                </c:pt>
                <c:pt idx="129">
                  <c:v>0.373217115689382</c:v>
                </c:pt>
                <c:pt idx="130">
                  <c:v>0.505237711522965</c:v>
                </c:pt>
                <c:pt idx="131">
                  <c:v>0.504801670146138</c:v>
                </c:pt>
                <c:pt idx="132">
                  <c:v>0.529907975460123</c:v>
                </c:pt>
                <c:pt idx="133">
                  <c:v>0.75187969924812</c:v>
                </c:pt>
                <c:pt idx="134">
                  <c:v>0.64065335753176</c:v>
                </c:pt>
                <c:pt idx="135">
                  <c:v>0.721752498078401</c:v>
                </c:pt>
                <c:pt idx="136">
                  <c:v>0.63401559454191</c:v>
                </c:pt>
                <c:pt idx="137">
                  <c:v>0.6996996996997</c:v>
                </c:pt>
                <c:pt idx="138">
                  <c:v>0.627940128296507</c:v>
                </c:pt>
                <c:pt idx="139">
                  <c:v>0.598237238340066</c:v>
                </c:pt>
                <c:pt idx="140">
                  <c:v>0.387941293137644</c:v>
                </c:pt>
                <c:pt idx="141">
                  <c:v>0.614197530864197</c:v>
                </c:pt>
                <c:pt idx="142">
                  <c:v>0.450500815280689</c:v>
                </c:pt>
                <c:pt idx="143">
                  <c:v>0.410334346504559</c:v>
                </c:pt>
                <c:pt idx="144">
                  <c:v>0.484752891692955</c:v>
                </c:pt>
                <c:pt idx="145">
                  <c:v>0.50547730829421</c:v>
                </c:pt>
                <c:pt idx="146">
                  <c:v>0.399427636958299</c:v>
                </c:pt>
                <c:pt idx="147">
                  <c:v>0.488841201716738</c:v>
                </c:pt>
                <c:pt idx="148">
                  <c:v>0.323223570190641</c:v>
                </c:pt>
                <c:pt idx="149">
                  <c:v>0.391304347826087</c:v>
                </c:pt>
                <c:pt idx="150">
                  <c:v>0.403950758660177</c:v>
                </c:pt>
                <c:pt idx="151">
                  <c:v>0.756616052060738</c:v>
                </c:pt>
                <c:pt idx="152">
                  <c:v>0.388358778625954</c:v>
                </c:pt>
                <c:pt idx="153">
                  <c:v>0.557779556978916</c:v>
                </c:pt>
                <c:pt idx="154">
                  <c:v>0.393509127789047</c:v>
                </c:pt>
                <c:pt idx="155">
                  <c:v>0.43646408839779</c:v>
                </c:pt>
                <c:pt idx="156">
                  <c:v>0.462962962962963</c:v>
                </c:pt>
                <c:pt idx="157">
                  <c:v>0.624488682847014</c:v>
                </c:pt>
                <c:pt idx="158">
                  <c:v>0.545547594677584</c:v>
                </c:pt>
                <c:pt idx="159">
                  <c:v>0.796172248803828</c:v>
                </c:pt>
                <c:pt idx="160">
                  <c:v>0.435672514619883</c:v>
                </c:pt>
                <c:pt idx="161">
                  <c:v>0.499657768651608</c:v>
                </c:pt>
                <c:pt idx="162">
                  <c:v>0.406887755102041</c:v>
                </c:pt>
                <c:pt idx="163">
                  <c:v>0.424686192468619</c:v>
                </c:pt>
                <c:pt idx="164">
                  <c:v>0.690129112869638</c:v>
                </c:pt>
                <c:pt idx="165">
                  <c:v>0.746516257465163</c:v>
                </c:pt>
                <c:pt idx="166">
                  <c:v>0.469058006139926</c:v>
                </c:pt>
                <c:pt idx="167">
                  <c:v>0.245102840352595</c:v>
                </c:pt>
                <c:pt idx="168">
                  <c:v>0.393248575186322</c:v>
                </c:pt>
                <c:pt idx="169">
                  <c:v>0.543269230769231</c:v>
                </c:pt>
                <c:pt idx="170">
                  <c:v>0.480459770114943</c:v>
                </c:pt>
                <c:pt idx="171">
                  <c:v>0.641863960916949</c:v>
                </c:pt>
                <c:pt idx="172">
                  <c:v>0.594651653764954</c:v>
                </c:pt>
                <c:pt idx="173">
                  <c:v>0.412883435582822</c:v>
                </c:pt>
                <c:pt idx="174">
                  <c:v>0.637049003769521</c:v>
                </c:pt>
                <c:pt idx="175">
                  <c:v>0.532745961820852</c:v>
                </c:pt>
                <c:pt idx="176">
                  <c:v>0.426957223567393</c:v>
                </c:pt>
                <c:pt idx="177">
                  <c:v>0.40748031496063</c:v>
                </c:pt>
                <c:pt idx="178">
                  <c:v>0.366380916884085</c:v>
                </c:pt>
                <c:pt idx="179">
                  <c:v>0.265734265734266</c:v>
                </c:pt>
                <c:pt idx="180">
                  <c:v>0.553223388305847</c:v>
                </c:pt>
                <c:pt idx="181">
                  <c:v>0.305725971370143</c:v>
                </c:pt>
                <c:pt idx="182">
                  <c:v>0.410520404342943</c:v>
                </c:pt>
                <c:pt idx="183">
                  <c:v>0.79923830250272</c:v>
                </c:pt>
                <c:pt idx="184">
                  <c:v>0.531776600866635</c:v>
                </c:pt>
                <c:pt idx="185">
                  <c:v>0.515097690941385</c:v>
                </c:pt>
                <c:pt idx="186">
                  <c:v>0.53428377460964</c:v>
                </c:pt>
                <c:pt idx="187">
                  <c:v>0.778360655737705</c:v>
                </c:pt>
                <c:pt idx="188">
                  <c:v>0.574744897959184</c:v>
                </c:pt>
                <c:pt idx="189">
                  <c:v>0.648801128349788</c:v>
                </c:pt>
                <c:pt idx="190">
                  <c:v>0.417657657657658</c:v>
                </c:pt>
                <c:pt idx="191">
                  <c:v>0.708656594528379</c:v>
                </c:pt>
                <c:pt idx="192">
                  <c:v>0.513427109974425</c:v>
                </c:pt>
                <c:pt idx="193">
                  <c:v>0.587059705221084</c:v>
                </c:pt>
                <c:pt idx="194">
                  <c:v>0.446513470681458</c:v>
                </c:pt>
                <c:pt idx="195">
                  <c:v>0.410859341598974</c:v>
                </c:pt>
                <c:pt idx="196">
                  <c:v>0.674917491749175</c:v>
                </c:pt>
                <c:pt idx="197">
                  <c:v>0.438799621928166</c:v>
                </c:pt>
                <c:pt idx="198">
                  <c:v>0.671528218135701</c:v>
                </c:pt>
                <c:pt idx="199">
                  <c:v>0.507181328545781</c:v>
                </c:pt>
                <c:pt idx="200">
                  <c:v>0.425222929936306</c:v>
                </c:pt>
                <c:pt idx="201">
                  <c:v>0.592287694974003</c:v>
                </c:pt>
                <c:pt idx="202">
                  <c:v>0.612293144208038</c:v>
                </c:pt>
                <c:pt idx="203">
                  <c:v>0.82679180887372</c:v>
                </c:pt>
                <c:pt idx="204">
                  <c:v>0.494812810103744</c:v>
                </c:pt>
                <c:pt idx="205">
                  <c:v>0.322941095323493</c:v>
                </c:pt>
                <c:pt idx="206">
                  <c:v>0.735183443085607</c:v>
                </c:pt>
                <c:pt idx="207">
                  <c:v>0.448167867209521</c:v>
                </c:pt>
                <c:pt idx="208">
                  <c:v>0.446977205153617</c:v>
                </c:pt>
                <c:pt idx="209">
                  <c:v>0.465052535404294</c:v>
                </c:pt>
                <c:pt idx="210">
                  <c:v>0.450084602368866</c:v>
                </c:pt>
                <c:pt idx="211">
                  <c:v>0.61028192371476</c:v>
                </c:pt>
                <c:pt idx="212">
                  <c:v>0.846209912536443</c:v>
                </c:pt>
                <c:pt idx="213">
                  <c:v>0.683699059561129</c:v>
                </c:pt>
                <c:pt idx="214">
                  <c:v>0.661052631578947</c:v>
                </c:pt>
                <c:pt idx="215">
                  <c:v>0.581000314564328</c:v>
                </c:pt>
                <c:pt idx="216">
                  <c:v>0.535360678925035</c:v>
                </c:pt>
                <c:pt idx="217">
                  <c:v>0.780469050365244</c:v>
                </c:pt>
                <c:pt idx="218">
                  <c:v>0.423897581792319</c:v>
                </c:pt>
                <c:pt idx="219">
                  <c:v>0.573057953144266</c:v>
                </c:pt>
                <c:pt idx="220">
                  <c:v>0.79672131147541</c:v>
                </c:pt>
                <c:pt idx="221">
                  <c:v>0.403496503496504</c:v>
                </c:pt>
                <c:pt idx="222">
                  <c:v>0.356535189481825</c:v>
                </c:pt>
                <c:pt idx="223">
                  <c:v>0.79058908045977</c:v>
                </c:pt>
                <c:pt idx="224">
                  <c:v>0.594936708860759</c:v>
                </c:pt>
                <c:pt idx="225">
                  <c:v>0.433285213446071</c:v>
                </c:pt>
                <c:pt idx="226">
                  <c:v>0.702295306611853</c:v>
                </c:pt>
                <c:pt idx="227">
                  <c:v>0.461452721530745</c:v>
                </c:pt>
                <c:pt idx="228">
                  <c:v>0.72680412371134</c:v>
                </c:pt>
                <c:pt idx="229">
                  <c:v>0.497346474601971</c:v>
                </c:pt>
                <c:pt idx="230">
                  <c:v>0.572204125950054</c:v>
                </c:pt>
                <c:pt idx="231">
                  <c:v>0.380560131795717</c:v>
                </c:pt>
                <c:pt idx="232">
                  <c:v>0.327213822894168</c:v>
                </c:pt>
                <c:pt idx="233">
                  <c:v>0.382115462252725</c:v>
                </c:pt>
                <c:pt idx="234">
                  <c:v>0.550958320657134</c:v>
                </c:pt>
                <c:pt idx="235">
                  <c:v>0.609508329947176</c:v>
                </c:pt>
                <c:pt idx="236">
                  <c:v>0.544849736178022</c:v>
                </c:pt>
                <c:pt idx="237">
                  <c:v>0.756756756756757</c:v>
                </c:pt>
                <c:pt idx="238">
                  <c:v>0.432357594936709</c:v>
                </c:pt>
                <c:pt idx="239">
                  <c:v>0.409958506224066</c:v>
                </c:pt>
                <c:pt idx="240">
                  <c:v>0.581956797966963</c:v>
                </c:pt>
                <c:pt idx="241">
                  <c:v>0.512804497189257</c:v>
                </c:pt>
                <c:pt idx="242">
                  <c:v>0.380165289256198</c:v>
                </c:pt>
                <c:pt idx="243">
                  <c:v>0.40396503943722</c:v>
                </c:pt>
                <c:pt idx="244">
                  <c:v>0.49368437071983</c:v>
                </c:pt>
                <c:pt idx="245">
                  <c:v>0.62598504748434</c:v>
                </c:pt>
                <c:pt idx="246">
                  <c:v>0.691818903891978</c:v>
                </c:pt>
                <c:pt idx="247">
                  <c:v>0.84234752589183</c:v>
                </c:pt>
                <c:pt idx="248">
                  <c:v>0.845584346906399</c:v>
                </c:pt>
                <c:pt idx="249">
                  <c:v>0.383177570093458</c:v>
                </c:pt>
                <c:pt idx="250">
                  <c:v>0.505632040050063</c:v>
                </c:pt>
                <c:pt idx="251">
                  <c:v>0.397554806070826</c:v>
                </c:pt>
                <c:pt idx="252">
                  <c:v>0.569853954257371</c:v>
                </c:pt>
                <c:pt idx="253">
                  <c:v>0.605590062111801</c:v>
                </c:pt>
                <c:pt idx="254">
                  <c:v>0.610938471100062</c:v>
                </c:pt>
                <c:pt idx="255">
                  <c:v>0.479411764705882</c:v>
                </c:pt>
                <c:pt idx="256">
                  <c:v>0.4909426987061</c:v>
                </c:pt>
                <c:pt idx="257">
                  <c:v>0.516423357664234</c:v>
                </c:pt>
                <c:pt idx="258">
                  <c:v>0.563165905631659</c:v>
                </c:pt>
                <c:pt idx="259">
                  <c:v>0.6219646799117</c:v>
                </c:pt>
                <c:pt idx="260">
                  <c:v>0.670652173913043</c:v>
                </c:pt>
                <c:pt idx="261">
                  <c:v>0.33974358974359</c:v>
                </c:pt>
                <c:pt idx="262">
                  <c:v>0.529191616766467</c:v>
                </c:pt>
                <c:pt idx="263">
                  <c:v>0.39055204614117</c:v>
                </c:pt>
                <c:pt idx="264">
                  <c:v>0.502420962688693</c:v>
                </c:pt>
                <c:pt idx="265">
                  <c:v>0.274418604651163</c:v>
                </c:pt>
                <c:pt idx="266">
                  <c:v>0.636363636363636</c:v>
                </c:pt>
                <c:pt idx="267">
                  <c:v>0.763541666666667</c:v>
                </c:pt>
                <c:pt idx="268">
                  <c:v>0.434359087890193</c:v>
                </c:pt>
                <c:pt idx="269">
                  <c:v>0.424697986577181</c:v>
                </c:pt>
                <c:pt idx="270">
                  <c:v>0.334550195567145</c:v>
                </c:pt>
                <c:pt idx="271">
                  <c:v>0.419384902143523</c:v>
                </c:pt>
                <c:pt idx="272">
                  <c:v>0.355008787346221</c:v>
                </c:pt>
                <c:pt idx="273">
                  <c:v>0.825059101654846</c:v>
                </c:pt>
                <c:pt idx="274">
                  <c:v>0.452111700900069</c:v>
                </c:pt>
                <c:pt idx="275">
                  <c:v>0.512784588441331</c:v>
                </c:pt>
                <c:pt idx="276">
                  <c:v>0.396915584415584</c:v>
                </c:pt>
                <c:pt idx="277">
                  <c:v>0.543156059285092</c:v>
                </c:pt>
                <c:pt idx="278">
                  <c:v>0.408933794203669</c:v>
                </c:pt>
                <c:pt idx="279">
                  <c:v>0.89374185136897</c:v>
                </c:pt>
                <c:pt idx="280">
                  <c:v>0.678623364032962</c:v>
                </c:pt>
                <c:pt idx="281">
                  <c:v>0.719948018193632</c:v>
                </c:pt>
                <c:pt idx="282">
                  <c:v>0.682304242842359</c:v>
                </c:pt>
                <c:pt idx="283">
                  <c:v>0.322972972972973</c:v>
                </c:pt>
                <c:pt idx="284">
                  <c:v>0.345738295318127</c:v>
                </c:pt>
                <c:pt idx="285">
                  <c:v>0.612755461592671</c:v>
                </c:pt>
                <c:pt idx="286">
                  <c:v>0.444247787610619</c:v>
                </c:pt>
                <c:pt idx="287">
                  <c:v>0.412371134020619</c:v>
                </c:pt>
                <c:pt idx="288">
                  <c:v>0.580357142857143</c:v>
                </c:pt>
                <c:pt idx="289">
                  <c:v>0.840562719812427</c:v>
                </c:pt>
                <c:pt idx="290">
                  <c:v>0.413533834586466</c:v>
                </c:pt>
                <c:pt idx="291">
                  <c:v>0.3907681465821</c:v>
                </c:pt>
                <c:pt idx="292">
                  <c:v>0.624745417515275</c:v>
                </c:pt>
                <c:pt idx="293">
                  <c:v>0.392267798208392</c:v>
                </c:pt>
                <c:pt idx="294">
                  <c:v>0.860444444444445</c:v>
                </c:pt>
                <c:pt idx="295">
                  <c:v>0.629335562055997</c:v>
                </c:pt>
                <c:pt idx="296">
                  <c:v>0.867105772956218</c:v>
                </c:pt>
                <c:pt idx="297">
                  <c:v>0.367501578615028</c:v>
                </c:pt>
                <c:pt idx="298">
                  <c:v>1</c:v>
                </c:pt>
                <c:pt idx="299">
                  <c:v>0.78786828422877</c:v>
                </c:pt>
                <c:pt idx="300">
                  <c:v>0.409453413732737</c:v>
                </c:pt>
                <c:pt idx="301">
                  <c:v>0.436885568226504</c:v>
                </c:pt>
                <c:pt idx="302">
                  <c:v>0.425925925925926</c:v>
                </c:pt>
                <c:pt idx="303">
                  <c:v>0.456369575361643</c:v>
                </c:pt>
                <c:pt idx="304">
                  <c:v>0.480533525594809</c:v>
                </c:pt>
                <c:pt idx="305">
                  <c:v>0.787564766839378</c:v>
                </c:pt>
                <c:pt idx="306">
                  <c:v>0.598274209012464</c:v>
                </c:pt>
                <c:pt idx="307">
                  <c:v>0.781002638522427</c:v>
                </c:pt>
                <c:pt idx="308">
                  <c:v>0.772823779193206</c:v>
                </c:pt>
                <c:pt idx="309">
                  <c:v>0.709427464485579</c:v>
                </c:pt>
                <c:pt idx="310">
                  <c:v>0.775356244761106</c:v>
                </c:pt>
                <c:pt idx="311">
                  <c:v>0.812393405343945</c:v>
                </c:pt>
                <c:pt idx="312">
                  <c:v>0.796415441176471</c:v>
                </c:pt>
                <c:pt idx="313">
                  <c:v>0.767398119122257</c:v>
                </c:pt>
                <c:pt idx="314">
                  <c:v>0.82476730068798</c:v>
                </c:pt>
                <c:pt idx="315">
                  <c:v>0.446901172529313</c:v>
                </c:pt>
                <c:pt idx="316">
                  <c:v>0.504373177842566</c:v>
                </c:pt>
                <c:pt idx="317">
                  <c:v>0.490855888807608</c:v>
                </c:pt>
                <c:pt idx="318">
                  <c:v>0.464130958112663</c:v>
                </c:pt>
                <c:pt idx="319">
                  <c:v>0.593892137751787</c:v>
                </c:pt>
                <c:pt idx="320">
                  <c:v>0.783056925145675</c:v>
                </c:pt>
                <c:pt idx="321">
                  <c:v>0.631474891261368</c:v>
                </c:pt>
                <c:pt idx="322">
                  <c:v>0.550632911392405</c:v>
                </c:pt>
                <c:pt idx="323">
                  <c:v>0.725450901803607</c:v>
                </c:pt>
                <c:pt idx="324">
                  <c:v>0.37240356083086</c:v>
                </c:pt>
                <c:pt idx="325">
                  <c:v>0.811497326203209</c:v>
                </c:pt>
                <c:pt idx="326">
                  <c:v>0.489603024574669</c:v>
                </c:pt>
                <c:pt idx="327">
                  <c:v>0.497933884297521</c:v>
                </c:pt>
                <c:pt idx="328">
                  <c:v>0.575013638843426</c:v>
                </c:pt>
                <c:pt idx="329">
                  <c:v>0.363258520365752</c:v>
                </c:pt>
                <c:pt idx="330">
                  <c:v>0.587540716612378</c:v>
                </c:pt>
                <c:pt idx="331">
                  <c:v>0.729924091090691</c:v>
                </c:pt>
                <c:pt idx="332">
                  <c:v>0.423591549295775</c:v>
                </c:pt>
                <c:pt idx="333">
                  <c:v>0.480125195618153</c:v>
                </c:pt>
                <c:pt idx="334">
                  <c:v>0.40746887966805</c:v>
                </c:pt>
                <c:pt idx="335">
                  <c:v>0.622647738527567</c:v>
                </c:pt>
                <c:pt idx="336">
                  <c:v>0.481510621557828</c:v>
                </c:pt>
                <c:pt idx="337">
                  <c:v>0.644366197183099</c:v>
                </c:pt>
                <c:pt idx="338">
                  <c:v>0.494918699186992</c:v>
                </c:pt>
                <c:pt idx="339">
                  <c:v>0.58682073703935</c:v>
                </c:pt>
                <c:pt idx="340">
                  <c:v>0.662331630283326</c:v>
                </c:pt>
                <c:pt idx="341">
                  <c:v>0.429322548028311</c:v>
                </c:pt>
                <c:pt idx="342">
                  <c:v>0.383256528417819</c:v>
                </c:pt>
                <c:pt idx="343">
                  <c:v>0.467049808429119</c:v>
                </c:pt>
                <c:pt idx="344">
                  <c:v>0.44644750795334</c:v>
                </c:pt>
                <c:pt idx="345">
                  <c:v>0.66485796361315</c:v>
                </c:pt>
                <c:pt idx="346">
                  <c:v>0.406554472984942</c:v>
                </c:pt>
                <c:pt idx="347">
                  <c:v>0.656382184623041</c:v>
                </c:pt>
                <c:pt idx="348">
                  <c:v>0.919282511210762</c:v>
                </c:pt>
                <c:pt idx="349">
                  <c:v>0.552465233881163</c:v>
                </c:pt>
                <c:pt idx="350">
                  <c:v>0.407317073170732</c:v>
                </c:pt>
                <c:pt idx="351">
                  <c:v>0.354727897306093</c:v>
                </c:pt>
                <c:pt idx="352">
                  <c:v>0.412479740680713</c:v>
                </c:pt>
                <c:pt idx="353">
                  <c:v>0.603205849268841</c:v>
                </c:pt>
                <c:pt idx="354">
                  <c:v>0.58112695179905</c:v>
                </c:pt>
                <c:pt idx="355">
                  <c:v>0.526337197478137</c:v>
                </c:pt>
                <c:pt idx="356">
                  <c:v>0.530159765242908</c:v>
                </c:pt>
                <c:pt idx="357">
                  <c:v>0.414627363737486</c:v>
                </c:pt>
                <c:pt idx="358">
                  <c:v>0.404226618705036</c:v>
                </c:pt>
                <c:pt idx="359">
                  <c:v>0.765256124721604</c:v>
                </c:pt>
                <c:pt idx="360">
                  <c:v>0.459568733153639</c:v>
                </c:pt>
                <c:pt idx="361">
                  <c:v>0.792273236282195</c:v>
                </c:pt>
                <c:pt idx="362">
                  <c:v>0.744411831113118</c:v>
                </c:pt>
                <c:pt idx="363">
                  <c:v>0.509240246406571</c:v>
                </c:pt>
                <c:pt idx="364">
                  <c:v>0.377020785219399</c:v>
                </c:pt>
                <c:pt idx="365">
                  <c:v>0.400738688827332</c:v>
                </c:pt>
                <c:pt idx="366">
                  <c:v>0.795154185022026</c:v>
                </c:pt>
                <c:pt idx="367">
                  <c:v>0.42300987797792</c:v>
                </c:pt>
                <c:pt idx="368">
                  <c:v>0.424170616113744</c:v>
                </c:pt>
                <c:pt idx="369">
                  <c:v>0.420638390905116</c:v>
                </c:pt>
                <c:pt idx="370">
                  <c:v>0.502547770700637</c:v>
                </c:pt>
                <c:pt idx="371">
                  <c:v>0.419861963190184</c:v>
                </c:pt>
                <c:pt idx="372">
                  <c:v>0.533834586466165</c:v>
                </c:pt>
                <c:pt idx="373">
                  <c:v>0.732384341637011</c:v>
                </c:pt>
                <c:pt idx="374">
                  <c:v>0.369517543859649</c:v>
                </c:pt>
                <c:pt idx="375">
                  <c:v>0.6875</c:v>
                </c:pt>
                <c:pt idx="376">
                  <c:v>0.38973781566672</c:v>
                </c:pt>
                <c:pt idx="377">
                  <c:v>0.78894472361809</c:v>
                </c:pt>
                <c:pt idx="378">
                  <c:v>0.334964412811388</c:v>
                </c:pt>
                <c:pt idx="379">
                  <c:v>0.574198988195616</c:v>
                </c:pt>
                <c:pt idx="380">
                  <c:v>0.694315004659832</c:v>
                </c:pt>
                <c:pt idx="381">
                  <c:v>0.538680781758958</c:v>
                </c:pt>
                <c:pt idx="382">
                  <c:v>0.359441151566469</c:v>
                </c:pt>
                <c:pt idx="383">
                  <c:v>0.416737588652482</c:v>
                </c:pt>
                <c:pt idx="384">
                  <c:v>0.794928335170893</c:v>
                </c:pt>
                <c:pt idx="385">
                  <c:v>0.438010393466964</c:v>
                </c:pt>
                <c:pt idx="386">
                  <c:v>0.703111111111111</c:v>
                </c:pt>
                <c:pt idx="387">
                  <c:v>0.557801969932608</c:v>
                </c:pt>
                <c:pt idx="388">
                  <c:v>0.845407020164302</c:v>
                </c:pt>
                <c:pt idx="389">
                  <c:v>0.574739281575898</c:v>
                </c:pt>
                <c:pt idx="390">
                  <c:v>0.774907749077491</c:v>
                </c:pt>
                <c:pt idx="391">
                  <c:v>0.804305283757338</c:v>
                </c:pt>
                <c:pt idx="392">
                  <c:v>0.448580441640379</c:v>
                </c:pt>
                <c:pt idx="393">
                  <c:v>0.622383784974664</c:v>
                </c:pt>
                <c:pt idx="394">
                  <c:v>0.392220421393841</c:v>
                </c:pt>
                <c:pt idx="395">
                  <c:v>0.498885421310745</c:v>
                </c:pt>
                <c:pt idx="396">
                  <c:v>0.680851063829787</c:v>
                </c:pt>
                <c:pt idx="397">
                  <c:v>0.587366694011485</c:v>
                </c:pt>
                <c:pt idx="398">
                  <c:v>0.589464518937745</c:v>
                </c:pt>
                <c:pt idx="399">
                  <c:v>0.554192229038855</c:v>
                </c:pt>
                <c:pt idx="400">
                  <c:v>0.643116883116883</c:v>
                </c:pt>
                <c:pt idx="401">
                  <c:v>0.790506617982656</c:v>
                </c:pt>
                <c:pt idx="402">
                  <c:v>0.703972257250946</c:v>
                </c:pt>
                <c:pt idx="403">
                  <c:v>0.467978533094812</c:v>
                </c:pt>
                <c:pt idx="404">
                  <c:v>0.366720516962843</c:v>
                </c:pt>
                <c:pt idx="405">
                  <c:v>0.714394516374714</c:v>
                </c:pt>
                <c:pt idx="406">
                  <c:v>0.764906303236797</c:v>
                </c:pt>
                <c:pt idx="407">
                  <c:v>0.681846153846154</c:v>
                </c:pt>
                <c:pt idx="408">
                  <c:v>0.624853458382181</c:v>
                </c:pt>
                <c:pt idx="409">
                  <c:v>0.528166278166278</c:v>
                </c:pt>
                <c:pt idx="410">
                  <c:v>0.566585956416465</c:v>
                </c:pt>
                <c:pt idx="411">
                  <c:v>0.855072463768116</c:v>
                </c:pt>
                <c:pt idx="412">
                  <c:v>0.604906627608934</c:v>
                </c:pt>
                <c:pt idx="413">
                  <c:v>0.604243853149209</c:v>
                </c:pt>
                <c:pt idx="414">
                  <c:v>0.47638036809816</c:v>
                </c:pt>
                <c:pt idx="415">
                  <c:v>0.469847830170956</c:v>
                </c:pt>
                <c:pt idx="416">
                  <c:v>0.412835249042146</c:v>
                </c:pt>
                <c:pt idx="417">
                  <c:v>0.561383285302594</c:v>
                </c:pt>
                <c:pt idx="418">
                  <c:v>0.498881431767338</c:v>
                </c:pt>
                <c:pt idx="419">
                  <c:v>0.388504611330698</c:v>
                </c:pt>
                <c:pt idx="420">
                  <c:v>0.648814078041316</c:v>
                </c:pt>
                <c:pt idx="421">
                  <c:v>0.471466198419666</c:v>
                </c:pt>
                <c:pt idx="422">
                  <c:v>0.393096836049856</c:v>
                </c:pt>
                <c:pt idx="423">
                  <c:v>0.766393442622951</c:v>
                </c:pt>
                <c:pt idx="424">
                  <c:v>0.530325084910238</c:v>
                </c:pt>
                <c:pt idx="425">
                  <c:v>0.56308579668349</c:v>
                </c:pt>
                <c:pt idx="426">
                  <c:v>0.819192510239906</c:v>
                </c:pt>
                <c:pt idx="427">
                  <c:v>0.351351351351351</c:v>
                </c:pt>
                <c:pt idx="428">
                  <c:v>0.559711736444749</c:v>
                </c:pt>
                <c:pt idx="429">
                  <c:v>0.429259482239615</c:v>
                </c:pt>
                <c:pt idx="430">
                  <c:v>0.780027611596871</c:v>
                </c:pt>
                <c:pt idx="431">
                  <c:v>0.543610013175231</c:v>
                </c:pt>
                <c:pt idx="432">
                  <c:v>0.802094240837696</c:v>
                </c:pt>
                <c:pt idx="433">
                  <c:v>0.729658792650919</c:v>
                </c:pt>
                <c:pt idx="434">
                  <c:v>0.368207623682076</c:v>
                </c:pt>
                <c:pt idx="435">
                  <c:v>0.481324278438031</c:v>
                </c:pt>
                <c:pt idx="436">
                  <c:v>0.273476112026359</c:v>
                </c:pt>
                <c:pt idx="437">
                  <c:v>0.562971911809121</c:v>
                </c:pt>
                <c:pt idx="438">
                  <c:v>0.330893433799785</c:v>
                </c:pt>
                <c:pt idx="439">
                  <c:v>0.572607765209416</c:v>
                </c:pt>
                <c:pt idx="440">
                  <c:v>0.588247011952191</c:v>
                </c:pt>
                <c:pt idx="441">
                  <c:v>0.503961516694963</c:v>
                </c:pt>
                <c:pt idx="442">
                  <c:v>0.504457865976416</c:v>
                </c:pt>
                <c:pt idx="443">
                  <c:v>0.282853223593964</c:v>
                </c:pt>
                <c:pt idx="444">
                  <c:v>0.602082128397918</c:v>
                </c:pt>
                <c:pt idx="445">
                  <c:v>0.514530551415797</c:v>
                </c:pt>
                <c:pt idx="446">
                  <c:v>0.455477924780734</c:v>
                </c:pt>
                <c:pt idx="447">
                  <c:v>0.807580174927114</c:v>
                </c:pt>
                <c:pt idx="448">
                  <c:v>0.60092807424594</c:v>
                </c:pt>
                <c:pt idx="449">
                  <c:v>0.673211781206171</c:v>
                </c:pt>
                <c:pt idx="450">
                  <c:v>0.611149825783972</c:v>
                </c:pt>
                <c:pt idx="451">
                  <c:v>0.445676274944568</c:v>
                </c:pt>
                <c:pt idx="452">
                  <c:v>0.584627745045528</c:v>
                </c:pt>
                <c:pt idx="453">
                  <c:v>0.401245962159668</c:v>
                </c:pt>
                <c:pt idx="454">
                  <c:v>0.392109649935173</c:v>
                </c:pt>
                <c:pt idx="455">
                  <c:v>0.67360454115421</c:v>
                </c:pt>
                <c:pt idx="456">
                  <c:v>0.532056619483763</c:v>
                </c:pt>
                <c:pt idx="457">
                  <c:v>0.418659165494609</c:v>
                </c:pt>
                <c:pt idx="458">
                  <c:v>0.682367149758454</c:v>
                </c:pt>
                <c:pt idx="459">
                  <c:v>0.604870775347913</c:v>
                </c:pt>
                <c:pt idx="460">
                  <c:v>0.649116847826087</c:v>
                </c:pt>
                <c:pt idx="461">
                  <c:v>0.439148936170213</c:v>
                </c:pt>
                <c:pt idx="462">
                  <c:v>0.671875</c:v>
                </c:pt>
                <c:pt idx="463">
                  <c:v>0.487249544626594</c:v>
                </c:pt>
                <c:pt idx="464">
                  <c:v>0.682051282051282</c:v>
                </c:pt>
                <c:pt idx="465">
                  <c:v>0.563449848024316</c:v>
                </c:pt>
                <c:pt idx="466">
                  <c:v>0.418837148118916</c:v>
                </c:pt>
                <c:pt idx="467">
                  <c:v>0.418536585365854</c:v>
                </c:pt>
                <c:pt idx="468">
                  <c:v>0.636746987951807</c:v>
                </c:pt>
                <c:pt idx="469">
                  <c:v>0.41481197237145</c:v>
                </c:pt>
                <c:pt idx="470">
                  <c:v>0.565693430656934</c:v>
                </c:pt>
                <c:pt idx="471">
                  <c:v>0.475460122699387</c:v>
                </c:pt>
                <c:pt idx="472">
                  <c:v>0.635702746365105</c:v>
                </c:pt>
                <c:pt idx="473">
                  <c:v>0.584133077415227</c:v>
                </c:pt>
                <c:pt idx="474">
                  <c:v>0.824985268120212</c:v>
                </c:pt>
                <c:pt idx="475">
                  <c:v>0.708383961117861</c:v>
                </c:pt>
                <c:pt idx="476">
                  <c:v>0.482891195693964</c:v>
                </c:pt>
                <c:pt idx="477">
                  <c:v>0.451643192488263</c:v>
                </c:pt>
                <c:pt idx="478">
                  <c:v>0.546407970634504</c:v>
                </c:pt>
                <c:pt idx="479">
                  <c:v>0.596691176470588</c:v>
                </c:pt>
                <c:pt idx="480">
                  <c:v>0.754565376186998</c:v>
                </c:pt>
                <c:pt idx="481">
                  <c:v>0.805207811717576</c:v>
                </c:pt>
                <c:pt idx="482">
                  <c:v>0.439326837909655</c:v>
                </c:pt>
                <c:pt idx="483">
                  <c:v>0.506766917293233</c:v>
                </c:pt>
                <c:pt idx="484">
                  <c:v>0.802672605790646</c:v>
                </c:pt>
                <c:pt idx="485">
                  <c:v>0.450900163666121</c:v>
                </c:pt>
                <c:pt idx="486">
                  <c:v>0.411300919842313</c:v>
                </c:pt>
                <c:pt idx="487">
                  <c:v>0.356183164244585</c:v>
                </c:pt>
                <c:pt idx="488">
                  <c:v>0.36665248830285</c:v>
                </c:pt>
                <c:pt idx="489">
                  <c:v>0.421279461279461</c:v>
                </c:pt>
                <c:pt idx="490">
                  <c:v>0.727737973387922</c:v>
                </c:pt>
                <c:pt idx="491">
                  <c:v>0.554073033707865</c:v>
                </c:pt>
                <c:pt idx="492">
                  <c:v>0.88</c:v>
                </c:pt>
                <c:pt idx="493">
                  <c:v>0.414521112255407</c:v>
                </c:pt>
                <c:pt idx="494">
                  <c:v>0.76043557168784</c:v>
                </c:pt>
                <c:pt idx="495">
                  <c:v>0.683435582822086</c:v>
                </c:pt>
                <c:pt idx="496">
                  <c:v>0.601666666666667</c:v>
                </c:pt>
                <c:pt idx="497">
                  <c:v>0.741027732463295</c:v>
                </c:pt>
                <c:pt idx="498">
                  <c:v>0.748571428571429</c:v>
                </c:pt>
                <c:pt idx="499">
                  <c:v>0.38961038961039</c:v>
                </c:pt>
                <c:pt idx="500">
                  <c:v>0.596673596673597</c:v>
                </c:pt>
                <c:pt idx="501">
                  <c:v>0.704693611473272</c:v>
                </c:pt>
                <c:pt idx="502">
                  <c:v>0.495018975332068</c:v>
                </c:pt>
                <c:pt idx="503">
                  <c:v>0.548141891891892</c:v>
                </c:pt>
                <c:pt idx="504">
                  <c:v>0.47192151556157</c:v>
                </c:pt>
                <c:pt idx="505">
                  <c:v>0.371364293748996</c:v>
                </c:pt>
                <c:pt idx="506">
                  <c:v>0.434963579604579</c:v>
                </c:pt>
                <c:pt idx="507">
                  <c:v>0.531108597285068</c:v>
                </c:pt>
                <c:pt idx="508">
                  <c:v>0.534289713086074</c:v>
                </c:pt>
                <c:pt idx="509">
                  <c:v>0.405233380480905</c:v>
                </c:pt>
                <c:pt idx="510">
                  <c:v>0.47979797979798</c:v>
                </c:pt>
                <c:pt idx="511">
                  <c:v>0.364502950522015</c:v>
                </c:pt>
                <c:pt idx="512">
                  <c:v>0.505507955936353</c:v>
                </c:pt>
                <c:pt idx="513">
                  <c:v>0.532354903268846</c:v>
                </c:pt>
                <c:pt idx="514">
                  <c:v>0.568314726209463</c:v>
                </c:pt>
                <c:pt idx="515">
                  <c:v>0.458375634517766</c:v>
                </c:pt>
                <c:pt idx="516">
                  <c:v>0.428384393820372</c:v>
                </c:pt>
                <c:pt idx="517">
                  <c:v>0.475573733242445</c:v>
                </c:pt>
                <c:pt idx="518">
                  <c:v>0.611631753031974</c:v>
                </c:pt>
                <c:pt idx="519">
                  <c:v>0.562939297124601</c:v>
                </c:pt>
                <c:pt idx="520">
                  <c:v>0.413251366120219</c:v>
                </c:pt>
                <c:pt idx="521">
                  <c:v>0.516290726817043</c:v>
                </c:pt>
                <c:pt idx="522">
                  <c:v>0.284794452699356</c:v>
                </c:pt>
                <c:pt idx="523">
                  <c:v>0.35655737704918</c:v>
                </c:pt>
                <c:pt idx="524">
                  <c:v>0.711097139264382</c:v>
                </c:pt>
                <c:pt idx="525">
                  <c:v>0.553875755909841</c:v>
                </c:pt>
                <c:pt idx="526">
                  <c:v>0.395038874490929</c:v>
                </c:pt>
                <c:pt idx="527">
                  <c:v>0.713392857142857</c:v>
                </c:pt>
                <c:pt idx="528">
                  <c:v>0.436230964467005</c:v>
                </c:pt>
                <c:pt idx="529">
                  <c:v>0.650804289544236</c:v>
                </c:pt>
                <c:pt idx="530">
                  <c:v>0.570898292501856</c:v>
                </c:pt>
                <c:pt idx="531">
                  <c:v>0.611602753195674</c:v>
                </c:pt>
                <c:pt idx="532">
                  <c:v>0.431369150779896</c:v>
                </c:pt>
                <c:pt idx="533">
                  <c:v>0.558391337973705</c:v>
                </c:pt>
                <c:pt idx="534">
                  <c:v>0.464679911699779</c:v>
                </c:pt>
                <c:pt idx="535">
                  <c:v>0.431034482758621</c:v>
                </c:pt>
                <c:pt idx="536">
                  <c:v>0.463370786516854</c:v>
                </c:pt>
                <c:pt idx="537">
                  <c:v>0.512142080463936</c:v>
                </c:pt>
                <c:pt idx="538">
                  <c:v>0.774843641417651</c:v>
                </c:pt>
                <c:pt idx="539">
                  <c:v>0.316562297559922</c:v>
                </c:pt>
                <c:pt idx="540">
                  <c:v>0.331900366670881</c:v>
                </c:pt>
                <c:pt idx="541">
                  <c:v>0.802039082412914</c:v>
                </c:pt>
                <c:pt idx="542">
                  <c:v>0.634683444750295</c:v>
                </c:pt>
                <c:pt idx="543">
                  <c:v>0.468501086169442</c:v>
                </c:pt>
                <c:pt idx="544">
                  <c:v>0.793142857142857</c:v>
                </c:pt>
                <c:pt idx="545">
                  <c:v>0.558568955568378</c:v>
                </c:pt>
                <c:pt idx="546">
                  <c:v>0.558073654390935</c:v>
                </c:pt>
                <c:pt idx="547">
                  <c:v>0.801482979440512</c:v>
                </c:pt>
                <c:pt idx="548">
                  <c:v>0.701600609756098</c:v>
                </c:pt>
                <c:pt idx="549">
                  <c:v>0.723460410557185</c:v>
                </c:pt>
                <c:pt idx="550">
                  <c:v>0.522009181744531</c:v>
                </c:pt>
                <c:pt idx="551">
                  <c:v>0.522604951560818</c:v>
                </c:pt>
                <c:pt idx="552">
                  <c:v>0.640093395597065</c:v>
                </c:pt>
                <c:pt idx="553">
                  <c:v>0.650107991360691</c:v>
                </c:pt>
                <c:pt idx="554">
                  <c:v>0.474716652136007</c:v>
                </c:pt>
                <c:pt idx="555">
                  <c:v>0.726013071895425</c:v>
                </c:pt>
                <c:pt idx="556">
                  <c:v>0.379267146883808</c:v>
                </c:pt>
                <c:pt idx="557">
                  <c:v>0.411956313470013</c:v>
                </c:pt>
                <c:pt idx="558">
                  <c:v>0.382450832072617</c:v>
                </c:pt>
                <c:pt idx="559">
                  <c:v>0.523687580025608</c:v>
                </c:pt>
                <c:pt idx="560">
                  <c:v>0.245070422535211</c:v>
                </c:pt>
                <c:pt idx="561">
                  <c:v>0.585185185185185</c:v>
                </c:pt>
                <c:pt idx="562">
                  <c:v>0.434992750120831</c:v>
                </c:pt>
                <c:pt idx="563">
                  <c:v>0.945945945945946</c:v>
                </c:pt>
                <c:pt idx="564">
                  <c:v>0.63933601609658</c:v>
                </c:pt>
                <c:pt idx="565">
                  <c:v>0.445843230403801</c:v>
                </c:pt>
                <c:pt idx="566">
                  <c:v>0.634575569358178</c:v>
                </c:pt>
                <c:pt idx="567">
                  <c:v>0.508474576271186</c:v>
                </c:pt>
                <c:pt idx="568">
                  <c:v>0.560842963970088</c:v>
                </c:pt>
                <c:pt idx="569">
                  <c:v>0.530612244897959</c:v>
                </c:pt>
                <c:pt idx="570">
                  <c:v>0.522683397683398</c:v>
                </c:pt>
                <c:pt idx="571">
                  <c:v>0.62287104622871</c:v>
                </c:pt>
                <c:pt idx="572">
                  <c:v>0.449096518289996</c:v>
                </c:pt>
                <c:pt idx="573">
                  <c:v>0.53436018957346</c:v>
                </c:pt>
                <c:pt idx="574">
                  <c:v>0.753724802804557</c:v>
                </c:pt>
                <c:pt idx="575">
                  <c:v>0.274</c:v>
                </c:pt>
                <c:pt idx="576">
                  <c:v>0.485839648982848</c:v>
                </c:pt>
                <c:pt idx="577">
                  <c:v>0.461333333333333</c:v>
                </c:pt>
                <c:pt idx="578">
                  <c:v>0.40453074433657</c:v>
                </c:pt>
                <c:pt idx="579">
                  <c:v>0.526453765490944</c:v>
                </c:pt>
                <c:pt idx="580">
                  <c:v>0.647339917171074</c:v>
                </c:pt>
                <c:pt idx="581">
                  <c:v>0.748934521503293</c:v>
                </c:pt>
                <c:pt idx="582">
                  <c:v>0.357142857142857</c:v>
                </c:pt>
                <c:pt idx="583">
                  <c:v>0.519366197183099</c:v>
                </c:pt>
                <c:pt idx="584">
                  <c:v>0.709760827407886</c:v>
                </c:pt>
                <c:pt idx="585">
                  <c:v>0.402814758463294</c:v>
                </c:pt>
                <c:pt idx="586">
                  <c:v>0.555109326193664</c:v>
                </c:pt>
                <c:pt idx="587">
                  <c:v>0.494697442295696</c:v>
                </c:pt>
                <c:pt idx="588">
                  <c:v>0.648621041879469</c:v>
                </c:pt>
                <c:pt idx="589">
                  <c:v>0.405786350148368</c:v>
                </c:pt>
                <c:pt idx="590">
                  <c:v>0.563477460901564</c:v>
                </c:pt>
                <c:pt idx="591">
                  <c:v>0.545335085413929</c:v>
                </c:pt>
                <c:pt idx="592">
                  <c:v>0.549057329742209</c:v>
                </c:pt>
                <c:pt idx="593">
                  <c:v>0.453499520613615</c:v>
                </c:pt>
                <c:pt idx="594">
                  <c:v>0.48569332355099</c:v>
                </c:pt>
                <c:pt idx="595">
                  <c:v>0.530039721946375</c:v>
                </c:pt>
                <c:pt idx="596">
                  <c:v>0.466666666666667</c:v>
                </c:pt>
                <c:pt idx="597">
                  <c:v>0.826700251889169</c:v>
                </c:pt>
                <c:pt idx="598">
                  <c:v>0.449081803005008</c:v>
                </c:pt>
                <c:pt idx="599">
                  <c:v>0.477546012269939</c:v>
                </c:pt>
                <c:pt idx="600">
                  <c:v>0.753514526710403</c:v>
                </c:pt>
                <c:pt idx="601">
                  <c:v>0.672</c:v>
                </c:pt>
                <c:pt idx="602">
                  <c:v>0.359387590652699</c:v>
                </c:pt>
                <c:pt idx="603">
                  <c:v>0.453405017921147</c:v>
                </c:pt>
                <c:pt idx="604">
                  <c:v>0.5</c:v>
                </c:pt>
                <c:pt idx="605">
                  <c:v>0.6</c:v>
                </c:pt>
                <c:pt idx="606">
                  <c:v>0.478260869565217</c:v>
                </c:pt>
                <c:pt idx="607">
                  <c:v>0.746043165467626</c:v>
                </c:pt>
                <c:pt idx="608">
                  <c:v>0.622532894736842</c:v>
                </c:pt>
                <c:pt idx="609">
                  <c:v>0.654154365246731</c:v>
                </c:pt>
                <c:pt idx="610">
                  <c:v>0.276749627738779</c:v>
                </c:pt>
                <c:pt idx="611">
                  <c:v>0.333585247883918</c:v>
                </c:pt>
                <c:pt idx="612">
                  <c:v>0.816301703163017</c:v>
                </c:pt>
                <c:pt idx="613">
                  <c:v>0.648979591836735</c:v>
                </c:pt>
                <c:pt idx="614">
                  <c:v>0.844214317874831</c:v>
                </c:pt>
                <c:pt idx="615">
                  <c:v>0.403966597077244</c:v>
                </c:pt>
                <c:pt idx="616">
                  <c:v>0.575953923686105</c:v>
                </c:pt>
                <c:pt idx="617">
                  <c:v>0.660208643815201</c:v>
                </c:pt>
                <c:pt idx="618">
                  <c:v>0.479166666666667</c:v>
                </c:pt>
                <c:pt idx="619">
                  <c:v>0.285714285714286</c:v>
                </c:pt>
                <c:pt idx="620">
                  <c:v>0.431737588652482</c:v>
                </c:pt>
                <c:pt idx="621">
                  <c:v>0.666890530557421</c:v>
                </c:pt>
                <c:pt idx="622">
                  <c:v>0.474330357142857</c:v>
                </c:pt>
                <c:pt idx="623">
                  <c:v>0.401006711409396</c:v>
                </c:pt>
                <c:pt idx="624">
                  <c:v>0.746467165419784</c:v>
                </c:pt>
                <c:pt idx="625">
                  <c:v>0.689518787079763</c:v>
                </c:pt>
                <c:pt idx="626">
                  <c:v>0.581975827640568</c:v>
                </c:pt>
                <c:pt idx="627">
                  <c:v>0.451083772700644</c:v>
                </c:pt>
                <c:pt idx="628">
                  <c:v>0.590909090909091</c:v>
                </c:pt>
                <c:pt idx="629">
                  <c:v>0.762128659970079</c:v>
                </c:pt>
                <c:pt idx="630">
                  <c:v>0.436820083682008</c:v>
                </c:pt>
                <c:pt idx="631">
                  <c:v>0.471630141098769</c:v>
                </c:pt>
                <c:pt idx="632">
                  <c:v>0.410530645824763</c:v>
                </c:pt>
                <c:pt idx="633">
                  <c:v>0.725577264653641</c:v>
                </c:pt>
                <c:pt idx="634">
                  <c:v>0.496124031007752</c:v>
                </c:pt>
                <c:pt idx="635">
                  <c:v>0.417555771096023</c:v>
                </c:pt>
                <c:pt idx="636">
                  <c:v>0.423828125</c:v>
                </c:pt>
                <c:pt idx="637">
                  <c:v>0.490967741935484</c:v>
                </c:pt>
                <c:pt idx="638">
                  <c:v>0.510580411124547</c:v>
                </c:pt>
                <c:pt idx="639">
                  <c:v>0.499317871759891</c:v>
                </c:pt>
                <c:pt idx="640">
                  <c:v>0.493165969316597</c:v>
                </c:pt>
                <c:pt idx="641">
                  <c:v>0.504703668861712</c:v>
                </c:pt>
                <c:pt idx="642">
                  <c:v>0</c:v>
                </c:pt>
                <c:pt idx="643">
                  <c:v>0.813882063882064</c:v>
                </c:pt>
                <c:pt idx="644">
                  <c:v>0.408142178135978</c:v>
                </c:pt>
                <c:pt idx="645">
                  <c:v>0.623116883116883</c:v>
                </c:pt>
                <c:pt idx="646">
                  <c:v>0.477</c:v>
                </c:pt>
                <c:pt idx="647">
                  <c:v>0.668181818181818</c:v>
                </c:pt>
                <c:pt idx="648">
                  <c:v>0.381328723141516</c:v>
                </c:pt>
                <c:pt idx="649">
                  <c:v>0.4860529986053</c:v>
                </c:pt>
                <c:pt idx="650">
                  <c:v>0.525129982668978</c:v>
                </c:pt>
                <c:pt idx="651">
                  <c:v>0.654688869412796</c:v>
                </c:pt>
                <c:pt idx="652">
                  <c:v>0.661854103343465</c:v>
                </c:pt>
                <c:pt idx="653">
                  <c:v>0.396606974552309</c:v>
                </c:pt>
                <c:pt idx="654">
                  <c:v>0.547482472912683</c:v>
                </c:pt>
                <c:pt idx="655">
                  <c:v>0.489878542510122</c:v>
                </c:pt>
                <c:pt idx="656">
                  <c:v>0.162162162162162</c:v>
                </c:pt>
                <c:pt idx="657">
                  <c:v>0.471788715486195</c:v>
                </c:pt>
                <c:pt idx="658">
                  <c:v>0.380887372013652</c:v>
                </c:pt>
                <c:pt idx="659">
                  <c:v>0.513894649523019</c:v>
                </c:pt>
                <c:pt idx="660">
                  <c:v>0.385767790262172</c:v>
                </c:pt>
                <c:pt idx="661">
                  <c:v>0.658346333853354</c:v>
                </c:pt>
                <c:pt idx="662">
                  <c:v>0.40303738317757</c:v>
                </c:pt>
                <c:pt idx="663">
                  <c:v>0.400613706102966</c:v>
                </c:pt>
                <c:pt idx="664">
                  <c:v>0.774307304785894</c:v>
                </c:pt>
                <c:pt idx="665">
                  <c:v>0.314833501513623</c:v>
                </c:pt>
                <c:pt idx="666">
                  <c:v>0.4350314825415</c:v>
                </c:pt>
                <c:pt idx="667">
                  <c:v>0.142857142857143</c:v>
                </c:pt>
                <c:pt idx="668">
                  <c:v>0.450366151342555</c:v>
                </c:pt>
                <c:pt idx="669">
                  <c:v>0.716755319148936</c:v>
                </c:pt>
                <c:pt idx="670">
                  <c:v>0.383872322553549</c:v>
                </c:pt>
                <c:pt idx="671">
                  <c:v>0.438419973914664</c:v>
                </c:pt>
                <c:pt idx="672">
                  <c:v>0.783783783783784</c:v>
                </c:pt>
                <c:pt idx="673">
                  <c:v>0.423770598157519</c:v>
                </c:pt>
                <c:pt idx="674">
                  <c:v>0.735011990407674</c:v>
                </c:pt>
                <c:pt idx="675">
                  <c:v>0.69679186228482</c:v>
                </c:pt>
                <c:pt idx="676">
                  <c:v>0.800669216061185</c:v>
                </c:pt>
                <c:pt idx="677">
                  <c:v>0.561616161616162</c:v>
                </c:pt>
                <c:pt idx="678">
                  <c:v>0.803743784732378</c:v>
                </c:pt>
                <c:pt idx="679">
                  <c:v>0.391759573436743</c:v>
                </c:pt>
                <c:pt idx="680">
                  <c:v>0.752503576537911</c:v>
                </c:pt>
                <c:pt idx="681">
                  <c:v>0.56145251396648</c:v>
                </c:pt>
                <c:pt idx="682">
                  <c:v>0.41025641025641</c:v>
                </c:pt>
                <c:pt idx="683">
                  <c:v>0.64793500338524</c:v>
                </c:pt>
                <c:pt idx="684">
                  <c:v>0.51190077103587</c:v>
                </c:pt>
                <c:pt idx="685">
                  <c:v>0.563209076175041</c:v>
                </c:pt>
                <c:pt idx="686">
                  <c:v>0.579768092762895</c:v>
                </c:pt>
                <c:pt idx="687">
                  <c:v>0.616318601262749</c:v>
                </c:pt>
                <c:pt idx="688">
                  <c:v>0.68169014084507</c:v>
                </c:pt>
                <c:pt idx="689">
                  <c:v>0.627960716348931</c:v>
                </c:pt>
                <c:pt idx="690">
                  <c:v>0.534574468085106</c:v>
                </c:pt>
                <c:pt idx="691">
                  <c:v>0.712304409672831</c:v>
                </c:pt>
                <c:pt idx="692">
                  <c:v>0.630712979890311</c:v>
                </c:pt>
                <c:pt idx="693">
                  <c:v>0.523735408560311</c:v>
                </c:pt>
                <c:pt idx="694">
                  <c:v>0.291666666666667</c:v>
                </c:pt>
                <c:pt idx="695">
                  <c:v>0.43191196698762</c:v>
                </c:pt>
                <c:pt idx="696">
                  <c:v>0.526621490803485</c:v>
                </c:pt>
                <c:pt idx="697">
                  <c:v>0.407308377896613</c:v>
                </c:pt>
                <c:pt idx="698">
                  <c:v>0.331731393687492</c:v>
                </c:pt>
                <c:pt idx="699">
                  <c:v>0.606755895474825</c:v>
                </c:pt>
                <c:pt idx="700">
                  <c:v>0.471902268760908</c:v>
                </c:pt>
                <c:pt idx="701">
                  <c:v>0.688332276474318</c:v>
                </c:pt>
                <c:pt idx="702">
                  <c:v>0.591320754716981</c:v>
                </c:pt>
                <c:pt idx="703">
                  <c:v>0.290115532734275</c:v>
                </c:pt>
                <c:pt idx="704">
                  <c:v>0.728346456692913</c:v>
                </c:pt>
                <c:pt idx="705">
                  <c:v>0.575125808770669</c:v>
                </c:pt>
                <c:pt idx="706">
                  <c:v>0.704592901878914</c:v>
                </c:pt>
                <c:pt idx="707">
                  <c:v>0.451297480255735</c:v>
                </c:pt>
                <c:pt idx="708">
                  <c:v>0.37816263022595</c:v>
                </c:pt>
                <c:pt idx="709">
                  <c:v>0.415677813736066</c:v>
                </c:pt>
                <c:pt idx="710">
                  <c:v>0.380476804123711</c:v>
                </c:pt>
                <c:pt idx="711">
                  <c:v>0.650799695354151</c:v>
                </c:pt>
                <c:pt idx="712">
                  <c:v>0.515687140963323</c:v>
                </c:pt>
                <c:pt idx="713">
                  <c:v>0.757134183363692</c:v>
                </c:pt>
                <c:pt idx="714">
                  <c:v>0.837797171230815</c:v>
                </c:pt>
                <c:pt idx="715">
                  <c:v>0.453689945517583</c:v>
                </c:pt>
                <c:pt idx="716">
                  <c:v>0.492140921409214</c:v>
                </c:pt>
                <c:pt idx="717">
                  <c:v>0.386046511627907</c:v>
                </c:pt>
                <c:pt idx="718">
                  <c:v>0.440889370932755</c:v>
                </c:pt>
                <c:pt idx="719">
                  <c:v>0.879905808477237</c:v>
                </c:pt>
                <c:pt idx="720">
                  <c:v>0.569182389937107</c:v>
                </c:pt>
                <c:pt idx="721">
                  <c:v>0.511945392491467</c:v>
                </c:pt>
                <c:pt idx="722">
                  <c:v>0.273476988560787</c:v>
                </c:pt>
                <c:pt idx="723">
                  <c:v>0.475229357798165</c:v>
                </c:pt>
                <c:pt idx="724">
                  <c:v>0.485543369890329</c:v>
                </c:pt>
                <c:pt idx="725">
                  <c:v>0.492242048099302</c:v>
                </c:pt>
                <c:pt idx="726">
                  <c:v>0.467310549777117</c:v>
                </c:pt>
                <c:pt idx="727">
                  <c:v>0.599721545422903</c:v>
                </c:pt>
                <c:pt idx="728">
                  <c:v>0.58455114822547</c:v>
                </c:pt>
                <c:pt idx="729">
                  <c:v>0.400671986560269</c:v>
                </c:pt>
                <c:pt idx="730">
                  <c:v>0.535775615340584</c:v>
                </c:pt>
                <c:pt idx="731">
                  <c:v>0.420196439533456</c:v>
                </c:pt>
                <c:pt idx="732">
                  <c:v>0.824853228962818</c:v>
                </c:pt>
                <c:pt idx="733">
                  <c:v>0.60563896008788</c:v>
                </c:pt>
                <c:pt idx="734">
                  <c:v>0.248069059518401</c:v>
                </c:pt>
                <c:pt idx="735">
                  <c:v>0.3486646884273</c:v>
                </c:pt>
                <c:pt idx="736">
                  <c:v>0.516715830875123</c:v>
                </c:pt>
                <c:pt idx="737">
                  <c:v>0.624825174825175</c:v>
                </c:pt>
                <c:pt idx="738">
                  <c:v>0.770815811606392</c:v>
                </c:pt>
                <c:pt idx="739">
                  <c:v>0.495551601423488</c:v>
                </c:pt>
                <c:pt idx="740">
                  <c:v>0.605194805194805</c:v>
                </c:pt>
                <c:pt idx="741">
                  <c:v>0.604848484848485</c:v>
                </c:pt>
                <c:pt idx="742">
                  <c:v>0.322282499497689</c:v>
                </c:pt>
              </c:numCache>
            </c:numRef>
          </c:xVal>
          <c:yVal>
            <c:numRef>
              <c:f>'Real Time Formula With Phantom'!$T$2:$T$944</c:f>
              <c:numCache>
                <c:formatCode>General</c:formatCode>
                <c:ptCount val="943"/>
                <c:pt idx="0">
                  <c:v>0.5591522019553</c:v>
                </c:pt>
                <c:pt idx="1">
                  <c:v>0.378464474972497</c:v>
                </c:pt>
                <c:pt idx="2">
                  <c:v>0.84006073648051</c:v>
                </c:pt>
                <c:pt idx="3">
                  <c:v>0.437473664259356</c:v>
                </c:pt>
                <c:pt idx="4">
                  <c:v>0.426922477340023</c:v>
                </c:pt>
                <c:pt idx="5">
                  <c:v>0.432817910562127</c:v>
                </c:pt>
                <c:pt idx="6">
                  <c:v>0.322384527176017</c:v>
                </c:pt>
                <c:pt idx="7">
                  <c:v>0.587977131100221</c:v>
                </c:pt>
                <c:pt idx="8">
                  <c:v>0.555649678732247</c:v>
                </c:pt>
                <c:pt idx="9">
                  <c:v>0.598413283470963</c:v>
                </c:pt>
                <c:pt idx="10">
                  <c:v>0.614103412976901</c:v>
                </c:pt>
                <c:pt idx="11">
                  <c:v>0.735795741212582</c:v>
                </c:pt>
                <c:pt idx="12">
                  <c:v>0.424928983084822</c:v>
                </c:pt>
                <c:pt idx="13">
                  <c:v>0.398297938420434</c:v>
                </c:pt>
                <c:pt idx="14">
                  <c:v>0.373553880357492</c:v>
                </c:pt>
                <c:pt idx="15">
                  <c:v>0.683941119460964</c:v>
                </c:pt>
                <c:pt idx="16">
                  <c:v>0.553337124945371</c:v>
                </c:pt>
                <c:pt idx="17">
                  <c:v>0.513789680417529</c:v>
                </c:pt>
                <c:pt idx="18">
                  <c:v>0.555625760761905</c:v>
                </c:pt>
                <c:pt idx="19">
                  <c:v>0.458614947723958</c:v>
                </c:pt>
                <c:pt idx="20">
                  <c:v>0.508663339507053</c:v>
                </c:pt>
                <c:pt idx="21">
                  <c:v>0.357783061063479</c:v>
                </c:pt>
                <c:pt idx="22">
                  <c:v>0.435146488595384</c:v>
                </c:pt>
                <c:pt idx="23">
                  <c:v>0.40328719668195</c:v>
                </c:pt>
                <c:pt idx="24">
                  <c:v>0.505152404892374</c:v>
                </c:pt>
                <c:pt idx="25">
                  <c:v>0.329540479037577</c:v>
                </c:pt>
                <c:pt idx="26">
                  <c:v>0.637218080828064</c:v>
                </c:pt>
                <c:pt idx="27">
                  <c:v>0.759241526265915</c:v>
                </c:pt>
                <c:pt idx="28">
                  <c:v>0.154729980123899</c:v>
                </c:pt>
                <c:pt idx="29">
                  <c:v>0.461333247563706</c:v>
                </c:pt>
                <c:pt idx="30">
                  <c:v>0.52136939758722</c:v>
                </c:pt>
                <c:pt idx="31">
                  <c:v>0.46804750939334</c:v>
                </c:pt>
                <c:pt idx="32">
                  <c:v>0.461188688171518</c:v>
                </c:pt>
                <c:pt idx="33">
                  <c:v>0.620836289088248</c:v>
                </c:pt>
                <c:pt idx="34">
                  <c:v>0.405939256073646</c:v>
                </c:pt>
                <c:pt idx="35">
                  <c:v>0.521303414838305</c:v>
                </c:pt>
                <c:pt idx="36">
                  <c:v>0.71209472193333</c:v>
                </c:pt>
                <c:pt idx="37">
                  <c:v>0.470329804497406</c:v>
                </c:pt>
                <c:pt idx="38">
                  <c:v>0.695412569779381</c:v>
                </c:pt>
                <c:pt idx="39">
                  <c:v>0.809849776804205</c:v>
                </c:pt>
                <c:pt idx="40">
                  <c:v>0.601222200877634</c:v>
                </c:pt>
                <c:pt idx="41">
                  <c:v>0.512616830094766</c:v>
                </c:pt>
                <c:pt idx="42">
                  <c:v>0.417813004869113</c:v>
                </c:pt>
                <c:pt idx="43">
                  <c:v>0.533280970663668</c:v>
                </c:pt>
                <c:pt idx="44">
                  <c:v>0.580860827315187</c:v>
                </c:pt>
                <c:pt idx="45">
                  <c:v>0.710452874867376</c:v>
                </c:pt>
                <c:pt idx="46">
                  <c:v>0.831169785246465</c:v>
                </c:pt>
                <c:pt idx="47">
                  <c:v>0.568753879248688</c:v>
                </c:pt>
                <c:pt idx="48">
                  <c:v>0.336456596180109</c:v>
                </c:pt>
                <c:pt idx="49">
                  <c:v>0.637574123752341</c:v>
                </c:pt>
                <c:pt idx="50">
                  <c:v>0.399233124984625</c:v>
                </c:pt>
                <c:pt idx="51">
                  <c:v>0.504416791311683</c:v>
                </c:pt>
                <c:pt idx="52">
                  <c:v>0.414773698226617</c:v>
                </c:pt>
                <c:pt idx="53">
                  <c:v>0.389557692983091</c:v>
                </c:pt>
                <c:pt idx="54">
                  <c:v>0.568293196581026</c:v>
                </c:pt>
                <c:pt idx="55">
                  <c:v>0.461420444197826</c:v>
                </c:pt>
                <c:pt idx="56">
                  <c:v>0.418084581414103</c:v>
                </c:pt>
                <c:pt idx="57">
                  <c:v>0.737707097925813</c:v>
                </c:pt>
                <c:pt idx="58">
                  <c:v>0.435797147344736</c:v>
                </c:pt>
                <c:pt idx="59">
                  <c:v>0.428613439857361</c:v>
                </c:pt>
                <c:pt idx="60">
                  <c:v>0.390844443087468</c:v>
                </c:pt>
                <c:pt idx="61">
                  <c:v>0.431325846893526</c:v>
                </c:pt>
                <c:pt idx="62">
                  <c:v>0.603947980248019</c:v>
                </c:pt>
                <c:pt idx="63">
                  <c:v>0.519187688667531</c:v>
                </c:pt>
                <c:pt idx="64">
                  <c:v>0.325473349616421</c:v>
                </c:pt>
                <c:pt idx="65">
                  <c:v>0.50213042379819</c:v>
                </c:pt>
                <c:pt idx="66">
                  <c:v>0.322715359750893</c:v>
                </c:pt>
                <c:pt idx="67">
                  <c:v>0.761937631601826</c:v>
                </c:pt>
                <c:pt idx="68">
                  <c:v>0.584240264188747</c:v>
                </c:pt>
                <c:pt idx="69">
                  <c:v>0.450882748529543</c:v>
                </c:pt>
                <c:pt idx="70">
                  <c:v>0.746198279919672</c:v>
                </c:pt>
                <c:pt idx="71">
                  <c:v>0.488928400762148</c:v>
                </c:pt>
                <c:pt idx="72">
                  <c:v>0.616538534152499</c:v>
                </c:pt>
                <c:pt idx="73">
                  <c:v>0.437905271470846</c:v>
                </c:pt>
                <c:pt idx="74">
                  <c:v>0.831388057618274</c:v>
                </c:pt>
                <c:pt idx="75">
                  <c:v>0.562070218290952</c:v>
                </c:pt>
                <c:pt idx="76">
                  <c:v>0.433858537439945</c:v>
                </c:pt>
                <c:pt idx="77">
                  <c:v>0.366798887680145</c:v>
                </c:pt>
                <c:pt idx="78">
                  <c:v>0.65448208218168</c:v>
                </c:pt>
                <c:pt idx="79">
                  <c:v>0.348180215286214</c:v>
                </c:pt>
                <c:pt idx="80">
                  <c:v>0.558641050518057</c:v>
                </c:pt>
                <c:pt idx="81">
                  <c:v>0.420706184598607</c:v>
                </c:pt>
                <c:pt idx="82">
                  <c:v>0.404851016928887</c:v>
                </c:pt>
                <c:pt idx="83">
                  <c:v>0.759681233993958</c:v>
                </c:pt>
                <c:pt idx="84">
                  <c:v>0.619122880932983</c:v>
                </c:pt>
                <c:pt idx="85">
                  <c:v>0.393942567773824</c:v>
                </c:pt>
                <c:pt idx="86">
                  <c:v>0.740446078575048</c:v>
                </c:pt>
                <c:pt idx="87">
                  <c:v>0.641556193512544</c:v>
                </c:pt>
                <c:pt idx="88">
                  <c:v>0.435240597379844</c:v>
                </c:pt>
                <c:pt idx="89">
                  <c:v>0.513787457405964</c:v>
                </c:pt>
                <c:pt idx="90">
                  <c:v>0.577006430111881</c:v>
                </c:pt>
                <c:pt idx="91">
                  <c:v>0.685124733611962</c:v>
                </c:pt>
                <c:pt idx="92">
                  <c:v>0.766311771984258</c:v>
                </c:pt>
                <c:pt idx="93">
                  <c:v>0.417436637525707</c:v>
                </c:pt>
                <c:pt idx="94">
                  <c:v>0.507376127540752</c:v>
                </c:pt>
                <c:pt idx="95">
                  <c:v>0.386075944365239</c:v>
                </c:pt>
                <c:pt idx="96">
                  <c:v>0.717059314866758</c:v>
                </c:pt>
                <c:pt idx="97">
                  <c:v>0.524442656315553</c:v>
                </c:pt>
                <c:pt idx="98">
                  <c:v>0.781329560842742</c:v>
                </c:pt>
                <c:pt idx="99">
                  <c:v>0.708410703242177</c:v>
                </c:pt>
                <c:pt idx="100">
                  <c:v>0.431886535389812</c:v>
                </c:pt>
                <c:pt idx="101">
                  <c:v>0.83481959450695</c:v>
                </c:pt>
                <c:pt idx="102">
                  <c:v>0.776229018174081</c:v>
                </c:pt>
                <c:pt idx="103">
                  <c:v>0.408317154621428</c:v>
                </c:pt>
                <c:pt idx="104">
                  <c:v>0.591017725738914</c:v>
                </c:pt>
                <c:pt idx="105">
                  <c:v>0.580196542699666</c:v>
                </c:pt>
                <c:pt idx="106">
                  <c:v>0.491982869001372</c:v>
                </c:pt>
                <c:pt idx="107">
                  <c:v>0.50291015836545</c:v>
                </c:pt>
                <c:pt idx="108">
                  <c:v>0.508245008958367</c:v>
                </c:pt>
                <c:pt idx="109">
                  <c:v>0.688049998733497</c:v>
                </c:pt>
                <c:pt idx="110">
                  <c:v>0.497054685751416</c:v>
                </c:pt>
                <c:pt idx="111">
                  <c:v>0.446692653308337</c:v>
                </c:pt>
                <c:pt idx="112">
                  <c:v>0.307781429921511</c:v>
                </c:pt>
                <c:pt idx="113">
                  <c:v>0.517931267552292</c:v>
                </c:pt>
                <c:pt idx="114">
                  <c:v>0.478501937963717</c:v>
                </c:pt>
                <c:pt idx="115">
                  <c:v>0.660266207219512</c:v>
                </c:pt>
                <c:pt idx="116">
                  <c:v>0.457197547133628</c:v>
                </c:pt>
                <c:pt idx="117">
                  <c:v>0.577925305851319</c:v>
                </c:pt>
                <c:pt idx="118">
                  <c:v>0.563267606774045</c:v>
                </c:pt>
                <c:pt idx="119">
                  <c:v>0.472049389763742</c:v>
                </c:pt>
                <c:pt idx="120">
                  <c:v>0.693298295821905</c:v>
                </c:pt>
                <c:pt idx="121">
                  <c:v>0.528119027936419</c:v>
                </c:pt>
                <c:pt idx="122">
                  <c:v>0.697095387670243</c:v>
                </c:pt>
                <c:pt idx="123">
                  <c:v>0.703959655247642</c:v>
                </c:pt>
                <c:pt idx="124">
                  <c:v>0.470748103340005</c:v>
                </c:pt>
                <c:pt idx="125">
                  <c:v>0.688041226373706</c:v>
                </c:pt>
                <c:pt idx="126">
                  <c:v>0.548739457550036</c:v>
                </c:pt>
                <c:pt idx="127">
                  <c:v>0.552775746790214</c:v>
                </c:pt>
                <c:pt idx="128">
                  <c:v>0.563207105939981</c:v>
                </c:pt>
                <c:pt idx="129">
                  <c:v>0.380967575287091</c:v>
                </c:pt>
                <c:pt idx="130">
                  <c:v>0.505785441645196</c:v>
                </c:pt>
                <c:pt idx="131">
                  <c:v>0.50780407847807</c:v>
                </c:pt>
                <c:pt idx="132">
                  <c:v>0.525614657952502</c:v>
                </c:pt>
                <c:pt idx="133">
                  <c:v>0.749611038312463</c:v>
                </c:pt>
                <c:pt idx="134">
                  <c:v>0.646704121682182</c:v>
                </c:pt>
                <c:pt idx="135">
                  <c:v>0.722491953971057</c:v>
                </c:pt>
                <c:pt idx="136">
                  <c:v>0.637339665431739</c:v>
                </c:pt>
                <c:pt idx="137">
                  <c:v>0.694399513229146</c:v>
                </c:pt>
                <c:pt idx="138">
                  <c:v>0.621118627206057</c:v>
                </c:pt>
                <c:pt idx="139">
                  <c:v>0.59399802938597</c:v>
                </c:pt>
                <c:pt idx="140">
                  <c:v>0.38957892976115</c:v>
                </c:pt>
                <c:pt idx="141">
                  <c:v>0.614458932937364</c:v>
                </c:pt>
                <c:pt idx="142">
                  <c:v>0.452270004508448</c:v>
                </c:pt>
                <c:pt idx="143">
                  <c:v>0.419264235564737</c:v>
                </c:pt>
                <c:pt idx="144">
                  <c:v>0.477534706523444</c:v>
                </c:pt>
                <c:pt idx="145">
                  <c:v>0.494261047784389</c:v>
                </c:pt>
                <c:pt idx="146">
                  <c:v>0.399816331959347</c:v>
                </c:pt>
                <c:pt idx="147">
                  <c:v>0.4887345368335</c:v>
                </c:pt>
                <c:pt idx="148">
                  <c:v>0.324180707255159</c:v>
                </c:pt>
                <c:pt idx="149">
                  <c:v>0.389696924321067</c:v>
                </c:pt>
                <c:pt idx="150">
                  <c:v>0.402163560100981</c:v>
                </c:pt>
                <c:pt idx="151">
                  <c:v>0.75648127155397</c:v>
                </c:pt>
                <c:pt idx="152">
                  <c:v>0.398149383573472</c:v>
                </c:pt>
                <c:pt idx="153">
                  <c:v>0.558099387580624</c:v>
                </c:pt>
                <c:pt idx="154">
                  <c:v>0.387469202400721</c:v>
                </c:pt>
                <c:pt idx="155">
                  <c:v>0.437720845646162</c:v>
                </c:pt>
                <c:pt idx="156">
                  <c:v>0.45996901238804</c:v>
                </c:pt>
                <c:pt idx="157">
                  <c:v>0.621792666137873</c:v>
                </c:pt>
                <c:pt idx="158">
                  <c:v>0.541619988044492</c:v>
                </c:pt>
                <c:pt idx="159">
                  <c:v>0.794206069754914</c:v>
                </c:pt>
                <c:pt idx="160">
                  <c:v>0.435782818572626</c:v>
                </c:pt>
                <c:pt idx="161">
                  <c:v>0.500234077025221</c:v>
                </c:pt>
                <c:pt idx="162">
                  <c:v>0.39931509288208</c:v>
                </c:pt>
                <c:pt idx="163">
                  <c:v>0.423307153308552</c:v>
                </c:pt>
                <c:pt idx="164">
                  <c:v>0.690829940621737</c:v>
                </c:pt>
                <c:pt idx="165">
                  <c:v>0.744770717334682</c:v>
                </c:pt>
                <c:pt idx="166">
                  <c:v>0.470660766686107</c:v>
                </c:pt>
                <c:pt idx="167">
                  <c:v>0.244334123691173</c:v>
                </c:pt>
                <c:pt idx="168">
                  <c:v>0.392989092441701</c:v>
                </c:pt>
                <c:pt idx="169">
                  <c:v>0.538411945307974</c:v>
                </c:pt>
                <c:pt idx="170">
                  <c:v>0.485947953770711</c:v>
                </c:pt>
                <c:pt idx="171">
                  <c:v>0.641888290316001</c:v>
                </c:pt>
                <c:pt idx="172">
                  <c:v>0.588661076873978</c:v>
                </c:pt>
                <c:pt idx="173">
                  <c:v>0.411981692320045</c:v>
                </c:pt>
                <c:pt idx="174">
                  <c:v>0.638781592207146</c:v>
                </c:pt>
                <c:pt idx="175">
                  <c:v>0.531447276141286</c:v>
                </c:pt>
                <c:pt idx="176">
                  <c:v>0.426653728757112</c:v>
                </c:pt>
                <c:pt idx="177">
                  <c:v>0.408578567128102</c:v>
                </c:pt>
                <c:pt idx="178">
                  <c:v>0.368033522112655</c:v>
                </c:pt>
                <c:pt idx="179">
                  <c:v>0.260891327792919</c:v>
                </c:pt>
                <c:pt idx="180">
                  <c:v>0.551574929802405</c:v>
                </c:pt>
                <c:pt idx="181">
                  <c:v>0.305718521116485</c:v>
                </c:pt>
                <c:pt idx="182">
                  <c:v>0.411979291473313</c:v>
                </c:pt>
                <c:pt idx="183">
                  <c:v>0.795100508924547</c:v>
                </c:pt>
                <c:pt idx="184">
                  <c:v>0.531363276378094</c:v>
                </c:pt>
                <c:pt idx="185">
                  <c:v>0.511165915055981</c:v>
                </c:pt>
                <c:pt idx="186">
                  <c:v>0.52866289409248</c:v>
                </c:pt>
                <c:pt idx="187">
                  <c:v>0.768541811568562</c:v>
                </c:pt>
                <c:pt idx="188">
                  <c:v>0.575578277722877</c:v>
                </c:pt>
                <c:pt idx="189">
                  <c:v>0.651738879594364</c:v>
                </c:pt>
                <c:pt idx="190">
                  <c:v>0.416972981160121</c:v>
                </c:pt>
                <c:pt idx="191">
                  <c:v>0.711680878266638</c:v>
                </c:pt>
                <c:pt idx="192">
                  <c:v>0.519651906419114</c:v>
                </c:pt>
                <c:pt idx="193">
                  <c:v>0.589227184555376</c:v>
                </c:pt>
                <c:pt idx="194">
                  <c:v>0.451842267230158</c:v>
                </c:pt>
                <c:pt idx="195">
                  <c:v>0.407515366819676</c:v>
                </c:pt>
                <c:pt idx="196">
                  <c:v>0.686314599789614</c:v>
                </c:pt>
                <c:pt idx="197">
                  <c:v>0.441102755339043</c:v>
                </c:pt>
                <c:pt idx="198">
                  <c:v>0.667515278839337</c:v>
                </c:pt>
                <c:pt idx="199">
                  <c:v>0.506575029812136</c:v>
                </c:pt>
                <c:pt idx="200">
                  <c:v>0.421425619501524</c:v>
                </c:pt>
                <c:pt idx="201">
                  <c:v>0.590079852153111</c:v>
                </c:pt>
                <c:pt idx="202">
                  <c:v>0.613480051971031</c:v>
                </c:pt>
                <c:pt idx="203">
                  <c:v>0.82499553540713</c:v>
                </c:pt>
                <c:pt idx="204">
                  <c:v>0.490835343433823</c:v>
                </c:pt>
                <c:pt idx="205">
                  <c:v>0.324762374479039</c:v>
                </c:pt>
                <c:pt idx="206">
                  <c:v>0.736967597541774</c:v>
                </c:pt>
                <c:pt idx="207">
                  <c:v>0.444865146495165</c:v>
                </c:pt>
                <c:pt idx="208">
                  <c:v>0.447257099998161</c:v>
                </c:pt>
                <c:pt idx="209">
                  <c:v>0.466041150057793</c:v>
                </c:pt>
                <c:pt idx="210">
                  <c:v>0.443848707300629</c:v>
                </c:pt>
                <c:pt idx="211">
                  <c:v>0.613029392507444</c:v>
                </c:pt>
                <c:pt idx="212">
                  <c:v>0.846671278888792</c:v>
                </c:pt>
                <c:pt idx="213">
                  <c:v>0.682139890600958</c:v>
                </c:pt>
                <c:pt idx="214">
                  <c:v>0.663116197501247</c:v>
                </c:pt>
                <c:pt idx="215">
                  <c:v>0.576711538342661</c:v>
                </c:pt>
                <c:pt idx="216">
                  <c:v>0.533733046285172</c:v>
                </c:pt>
                <c:pt idx="217">
                  <c:v>0.782397035371363</c:v>
                </c:pt>
                <c:pt idx="218">
                  <c:v>0.427426568926741</c:v>
                </c:pt>
                <c:pt idx="219">
                  <c:v>0.568381710062196</c:v>
                </c:pt>
                <c:pt idx="220">
                  <c:v>0.807231937852063</c:v>
                </c:pt>
                <c:pt idx="221">
                  <c:v>0.407774325823236</c:v>
                </c:pt>
                <c:pt idx="222">
                  <c:v>0.353934273664034</c:v>
                </c:pt>
                <c:pt idx="223">
                  <c:v>0.784595458640205</c:v>
                </c:pt>
                <c:pt idx="224">
                  <c:v>0.5820171739851</c:v>
                </c:pt>
                <c:pt idx="225">
                  <c:v>0.428965832802265</c:v>
                </c:pt>
                <c:pt idx="226">
                  <c:v>0.698132167210747</c:v>
                </c:pt>
                <c:pt idx="227">
                  <c:v>0.46007889699364</c:v>
                </c:pt>
                <c:pt idx="228">
                  <c:v>0.736390262183666</c:v>
                </c:pt>
                <c:pt idx="229">
                  <c:v>0.500539440690457</c:v>
                </c:pt>
                <c:pt idx="230">
                  <c:v>0.57112529524531</c:v>
                </c:pt>
                <c:pt idx="231">
                  <c:v>0.379158481508347</c:v>
                </c:pt>
                <c:pt idx="232">
                  <c:v>0.323556927759974</c:v>
                </c:pt>
                <c:pt idx="233">
                  <c:v>0.390001064712631</c:v>
                </c:pt>
                <c:pt idx="234">
                  <c:v>0.544969357314268</c:v>
                </c:pt>
                <c:pt idx="235">
                  <c:v>0.607373022627634</c:v>
                </c:pt>
                <c:pt idx="236">
                  <c:v>0.548318271333774</c:v>
                </c:pt>
                <c:pt idx="237">
                  <c:v>0.729928409201668</c:v>
                </c:pt>
                <c:pt idx="238">
                  <c:v>0.433412284389401</c:v>
                </c:pt>
                <c:pt idx="239">
                  <c:v>0.410099392291157</c:v>
                </c:pt>
                <c:pt idx="240">
                  <c:v>0.572465031702226</c:v>
                </c:pt>
                <c:pt idx="241">
                  <c:v>0.511276572560371</c:v>
                </c:pt>
                <c:pt idx="242">
                  <c:v>0.383459248942688</c:v>
                </c:pt>
                <c:pt idx="243">
                  <c:v>0.401586791618209</c:v>
                </c:pt>
                <c:pt idx="244">
                  <c:v>0.498525801621118</c:v>
                </c:pt>
                <c:pt idx="245">
                  <c:v>0.625000582972302</c:v>
                </c:pt>
                <c:pt idx="246">
                  <c:v>0.693994368960437</c:v>
                </c:pt>
                <c:pt idx="247">
                  <c:v>0.838895828244717</c:v>
                </c:pt>
                <c:pt idx="248">
                  <c:v>0.846584400163952</c:v>
                </c:pt>
                <c:pt idx="249">
                  <c:v>0.383343032219017</c:v>
                </c:pt>
                <c:pt idx="250">
                  <c:v>0.501175483805867</c:v>
                </c:pt>
                <c:pt idx="251">
                  <c:v>0.398495619687945</c:v>
                </c:pt>
                <c:pt idx="252">
                  <c:v>0.571116878768884</c:v>
                </c:pt>
                <c:pt idx="253">
                  <c:v>0.593918589283607</c:v>
                </c:pt>
                <c:pt idx="254">
                  <c:v>0.604212538335992</c:v>
                </c:pt>
                <c:pt idx="255">
                  <c:v>0.422584704461357</c:v>
                </c:pt>
                <c:pt idx="256">
                  <c:v>0.483304615780939</c:v>
                </c:pt>
                <c:pt idx="257">
                  <c:v>0.507325696827572</c:v>
                </c:pt>
                <c:pt idx="258">
                  <c:v>0.564068564108788</c:v>
                </c:pt>
                <c:pt idx="259">
                  <c:v>0.629010871574609</c:v>
                </c:pt>
                <c:pt idx="260">
                  <c:v>0.677645851898059</c:v>
                </c:pt>
                <c:pt idx="261">
                  <c:v>0.342306420429056</c:v>
                </c:pt>
                <c:pt idx="262">
                  <c:v>0.532318250383192</c:v>
                </c:pt>
                <c:pt idx="263">
                  <c:v>0.397287349262908</c:v>
                </c:pt>
                <c:pt idx="264">
                  <c:v>0.500567064423862</c:v>
                </c:pt>
                <c:pt idx="265">
                  <c:v>0.281441348166585</c:v>
                </c:pt>
                <c:pt idx="266">
                  <c:v>0.628791812119454</c:v>
                </c:pt>
                <c:pt idx="267">
                  <c:v>0.765108902992398</c:v>
                </c:pt>
                <c:pt idx="268">
                  <c:v>0.4468941801104</c:v>
                </c:pt>
                <c:pt idx="269">
                  <c:v>0.427952381609951</c:v>
                </c:pt>
                <c:pt idx="270">
                  <c:v>0.338648628757821</c:v>
                </c:pt>
                <c:pt idx="271">
                  <c:v>0.422798989447246</c:v>
                </c:pt>
                <c:pt idx="272">
                  <c:v>0.357541442934862</c:v>
                </c:pt>
                <c:pt idx="273">
                  <c:v>0.824934301010882</c:v>
                </c:pt>
                <c:pt idx="274">
                  <c:v>0.450970289647617</c:v>
                </c:pt>
                <c:pt idx="275">
                  <c:v>0.513139200933093</c:v>
                </c:pt>
                <c:pt idx="276">
                  <c:v>0.405851284685918</c:v>
                </c:pt>
                <c:pt idx="277">
                  <c:v>0.53712133370345</c:v>
                </c:pt>
                <c:pt idx="278">
                  <c:v>0.409507582319303</c:v>
                </c:pt>
                <c:pt idx="279">
                  <c:v>0.890641258484643</c:v>
                </c:pt>
                <c:pt idx="280">
                  <c:v>0.676203445156257</c:v>
                </c:pt>
                <c:pt idx="281">
                  <c:v>0.716858133036969</c:v>
                </c:pt>
                <c:pt idx="282">
                  <c:v>0.688781172477796</c:v>
                </c:pt>
                <c:pt idx="283">
                  <c:v>0.33132987351046</c:v>
                </c:pt>
                <c:pt idx="284">
                  <c:v>0.347749125989001</c:v>
                </c:pt>
                <c:pt idx="285">
                  <c:v>0.614097094194444</c:v>
                </c:pt>
                <c:pt idx="286">
                  <c:v>0.443102106443061</c:v>
                </c:pt>
                <c:pt idx="287">
                  <c:v>0.397863682710178</c:v>
                </c:pt>
                <c:pt idx="288">
                  <c:v>0.55840231684344</c:v>
                </c:pt>
                <c:pt idx="289">
                  <c:v>0.840407858723677</c:v>
                </c:pt>
                <c:pt idx="290">
                  <c:v>0.419801001559586</c:v>
                </c:pt>
                <c:pt idx="291">
                  <c:v>0.390153645530983</c:v>
                </c:pt>
                <c:pt idx="292">
                  <c:v>0.621390084271978</c:v>
                </c:pt>
                <c:pt idx="293">
                  <c:v>0.391665885503638</c:v>
                </c:pt>
                <c:pt idx="294">
                  <c:v>0.85807591386789</c:v>
                </c:pt>
                <c:pt idx="295">
                  <c:v>0.625817160336278</c:v>
                </c:pt>
                <c:pt idx="296">
                  <c:v>0.869651269845637</c:v>
                </c:pt>
                <c:pt idx="297">
                  <c:v>0.370404162618619</c:v>
                </c:pt>
                <c:pt idx="298">
                  <c:v>1.00416026678009</c:v>
                </c:pt>
                <c:pt idx="299">
                  <c:v>0.790753423961722</c:v>
                </c:pt>
                <c:pt idx="300">
                  <c:v>0.409478352352911</c:v>
                </c:pt>
                <c:pt idx="301">
                  <c:v>0.432851839705302</c:v>
                </c:pt>
                <c:pt idx="302">
                  <c:v>0.433800018996671</c:v>
                </c:pt>
                <c:pt idx="303">
                  <c:v>0.452414991339255</c:v>
                </c:pt>
                <c:pt idx="304">
                  <c:v>0.480650683284306</c:v>
                </c:pt>
                <c:pt idx="305">
                  <c:v>0.787334700339797</c:v>
                </c:pt>
                <c:pt idx="306">
                  <c:v>0.591666314807694</c:v>
                </c:pt>
                <c:pt idx="307">
                  <c:v>0.780050660195795</c:v>
                </c:pt>
                <c:pt idx="308">
                  <c:v>0.77450341955361</c:v>
                </c:pt>
                <c:pt idx="309">
                  <c:v>0.709800980607125</c:v>
                </c:pt>
                <c:pt idx="310">
                  <c:v>0.779117242758547</c:v>
                </c:pt>
                <c:pt idx="311">
                  <c:v>0.808792540131505</c:v>
                </c:pt>
                <c:pt idx="312">
                  <c:v>0.798125513973614</c:v>
                </c:pt>
                <c:pt idx="313">
                  <c:v>0.772414070253614</c:v>
                </c:pt>
                <c:pt idx="314">
                  <c:v>0.828474352211598</c:v>
                </c:pt>
                <c:pt idx="315">
                  <c:v>0.448716927314956</c:v>
                </c:pt>
                <c:pt idx="316">
                  <c:v>0.505770686223528</c:v>
                </c:pt>
                <c:pt idx="317">
                  <c:v>0.491725694720512</c:v>
                </c:pt>
                <c:pt idx="318">
                  <c:v>0.466043359378738</c:v>
                </c:pt>
                <c:pt idx="319">
                  <c:v>0.587405677723962</c:v>
                </c:pt>
                <c:pt idx="320">
                  <c:v>0.774663932527096</c:v>
                </c:pt>
                <c:pt idx="321">
                  <c:v>0.632163002675257</c:v>
                </c:pt>
                <c:pt idx="322">
                  <c:v>0.547360745662991</c:v>
                </c:pt>
                <c:pt idx="323">
                  <c:v>0.720278481233989</c:v>
                </c:pt>
                <c:pt idx="324">
                  <c:v>0.372535756365263</c:v>
                </c:pt>
                <c:pt idx="325">
                  <c:v>0.800627998953777</c:v>
                </c:pt>
                <c:pt idx="326">
                  <c:v>0.485103425931971</c:v>
                </c:pt>
                <c:pt idx="327">
                  <c:v>0.495948386649569</c:v>
                </c:pt>
                <c:pt idx="328">
                  <c:v>0.569091094175028</c:v>
                </c:pt>
                <c:pt idx="329">
                  <c:v>0.37157765252058</c:v>
                </c:pt>
                <c:pt idx="330">
                  <c:v>0.587727083846785</c:v>
                </c:pt>
                <c:pt idx="331">
                  <c:v>0.730834661519298</c:v>
                </c:pt>
                <c:pt idx="332">
                  <c:v>0.419641582517954</c:v>
                </c:pt>
                <c:pt idx="333">
                  <c:v>0.471686641937158</c:v>
                </c:pt>
                <c:pt idx="334">
                  <c:v>0.408512824613546</c:v>
                </c:pt>
                <c:pt idx="335">
                  <c:v>0.622488520083253</c:v>
                </c:pt>
                <c:pt idx="336">
                  <c:v>0.485587187040693</c:v>
                </c:pt>
                <c:pt idx="337">
                  <c:v>0.646371738250434</c:v>
                </c:pt>
                <c:pt idx="338">
                  <c:v>0.502927659050284</c:v>
                </c:pt>
                <c:pt idx="339">
                  <c:v>0.587896147060796</c:v>
                </c:pt>
                <c:pt idx="340">
                  <c:v>0.662969160162617</c:v>
                </c:pt>
                <c:pt idx="341">
                  <c:v>0.428111290741029</c:v>
                </c:pt>
                <c:pt idx="342">
                  <c:v>0.386356763552721</c:v>
                </c:pt>
                <c:pt idx="343">
                  <c:v>0.464284828742583</c:v>
                </c:pt>
                <c:pt idx="344">
                  <c:v>0.449030605702195</c:v>
                </c:pt>
                <c:pt idx="345">
                  <c:v>0.662567232739602</c:v>
                </c:pt>
                <c:pt idx="346">
                  <c:v>0.414501689141873</c:v>
                </c:pt>
                <c:pt idx="347">
                  <c:v>0.656299802668964</c:v>
                </c:pt>
                <c:pt idx="348">
                  <c:v>0.917283677933725</c:v>
                </c:pt>
                <c:pt idx="349">
                  <c:v>0.553756186833578</c:v>
                </c:pt>
                <c:pt idx="350">
                  <c:v>0.419694212036997</c:v>
                </c:pt>
                <c:pt idx="351">
                  <c:v>0.353171288681977</c:v>
                </c:pt>
                <c:pt idx="352">
                  <c:v>0.41995778136733</c:v>
                </c:pt>
                <c:pt idx="353">
                  <c:v>0.603706759052332</c:v>
                </c:pt>
                <c:pt idx="354">
                  <c:v>0.584766975024859</c:v>
                </c:pt>
                <c:pt idx="355">
                  <c:v>0.526834848726175</c:v>
                </c:pt>
                <c:pt idx="356">
                  <c:v>0.528966749578966</c:v>
                </c:pt>
                <c:pt idx="357">
                  <c:v>0.414697394528307</c:v>
                </c:pt>
                <c:pt idx="358">
                  <c:v>0.406217783844352</c:v>
                </c:pt>
                <c:pt idx="359">
                  <c:v>0.768172751035142</c:v>
                </c:pt>
                <c:pt idx="360">
                  <c:v>0.463219498257692</c:v>
                </c:pt>
                <c:pt idx="361">
                  <c:v>0.792105854843992</c:v>
                </c:pt>
                <c:pt idx="362">
                  <c:v>0.744395766437436</c:v>
                </c:pt>
                <c:pt idx="363">
                  <c:v>0.516894614402486</c:v>
                </c:pt>
                <c:pt idx="364">
                  <c:v>0.377730988703307</c:v>
                </c:pt>
                <c:pt idx="365">
                  <c:v>0.412129368384521</c:v>
                </c:pt>
                <c:pt idx="366">
                  <c:v>0.798110213067319</c:v>
                </c:pt>
                <c:pt idx="367">
                  <c:v>0.419576091769502</c:v>
                </c:pt>
                <c:pt idx="368">
                  <c:v>0.420768392807986</c:v>
                </c:pt>
                <c:pt idx="369">
                  <c:v>0.422635469557048</c:v>
                </c:pt>
                <c:pt idx="370">
                  <c:v>0.504921590918548</c:v>
                </c:pt>
                <c:pt idx="371">
                  <c:v>0.41997282318333</c:v>
                </c:pt>
                <c:pt idx="372">
                  <c:v>0.529783341108033</c:v>
                </c:pt>
                <c:pt idx="373">
                  <c:v>0.735634217283129</c:v>
                </c:pt>
                <c:pt idx="374">
                  <c:v>0.37193225580701</c:v>
                </c:pt>
                <c:pt idx="375">
                  <c:v>0.687279307673757</c:v>
                </c:pt>
                <c:pt idx="376">
                  <c:v>0.387878745339743</c:v>
                </c:pt>
                <c:pt idx="377">
                  <c:v>0.785603538078719</c:v>
                </c:pt>
                <c:pt idx="378">
                  <c:v>0.335503689087696</c:v>
                </c:pt>
                <c:pt idx="379">
                  <c:v>0.578530189952509</c:v>
                </c:pt>
                <c:pt idx="380">
                  <c:v>0.687775861544585</c:v>
                </c:pt>
                <c:pt idx="381">
                  <c:v>0.545179896585591</c:v>
                </c:pt>
                <c:pt idx="382">
                  <c:v>0.360812214035777</c:v>
                </c:pt>
                <c:pt idx="383">
                  <c:v>0.416751091400356</c:v>
                </c:pt>
                <c:pt idx="384">
                  <c:v>0.799388064340764</c:v>
                </c:pt>
                <c:pt idx="385">
                  <c:v>0.437503237362281</c:v>
                </c:pt>
                <c:pt idx="386">
                  <c:v>0.705988097730315</c:v>
                </c:pt>
                <c:pt idx="387">
                  <c:v>0.551837270706817</c:v>
                </c:pt>
                <c:pt idx="388">
                  <c:v>0.844639290089436</c:v>
                </c:pt>
                <c:pt idx="389">
                  <c:v>0.581759035665637</c:v>
                </c:pt>
                <c:pt idx="390">
                  <c:v>0.779019849505009</c:v>
                </c:pt>
                <c:pt idx="391">
                  <c:v>0.805865909143899</c:v>
                </c:pt>
                <c:pt idx="392">
                  <c:v>0.443842703546266</c:v>
                </c:pt>
                <c:pt idx="393">
                  <c:v>0.621325070928627</c:v>
                </c:pt>
                <c:pt idx="394">
                  <c:v>0.390967836475077</c:v>
                </c:pt>
                <c:pt idx="395">
                  <c:v>0.495696039908946</c:v>
                </c:pt>
                <c:pt idx="396">
                  <c:v>0.674212648199622</c:v>
                </c:pt>
                <c:pt idx="397">
                  <c:v>0.581837001065348</c:v>
                </c:pt>
                <c:pt idx="398">
                  <c:v>0.585808117764734</c:v>
                </c:pt>
                <c:pt idx="399">
                  <c:v>0.55002843834786</c:v>
                </c:pt>
                <c:pt idx="400">
                  <c:v>0.644452758661803</c:v>
                </c:pt>
                <c:pt idx="401">
                  <c:v>0.792605652553555</c:v>
                </c:pt>
                <c:pt idx="402">
                  <c:v>0.707095901230365</c:v>
                </c:pt>
                <c:pt idx="403">
                  <c:v>0.467848777765497</c:v>
                </c:pt>
                <c:pt idx="404">
                  <c:v>0.356677440510525</c:v>
                </c:pt>
                <c:pt idx="405">
                  <c:v>0.717797838102226</c:v>
                </c:pt>
                <c:pt idx="406">
                  <c:v>0.765065473864957</c:v>
                </c:pt>
                <c:pt idx="407">
                  <c:v>0.684597714664628</c:v>
                </c:pt>
                <c:pt idx="408">
                  <c:v>0.626373092337974</c:v>
                </c:pt>
                <c:pt idx="409">
                  <c:v>0.531846604782404</c:v>
                </c:pt>
                <c:pt idx="410">
                  <c:v>0.573610792336432</c:v>
                </c:pt>
                <c:pt idx="411">
                  <c:v>0.863270858826583</c:v>
                </c:pt>
                <c:pt idx="412">
                  <c:v>0.599267929254876</c:v>
                </c:pt>
                <c:pt idx="413">
                  <c:v>0.60343106499549</c:v>
                </c:pt>
                <c:pt idx="414">
                  <c:v>0.478400985727657</c:v>
                </c:pt>
                <c:pt idx="415">
                  <c:v>0.466785337796875</c:v>
                </c:pt>
                <c:pt idx="416">
                  <c:v>0.415718510754423</c:v>
                </c:pt>
                <c:pt idx="417">
                  <c:v>0.563729505911582</c:v>
                </c:pt>
                <c:pt idx="418">
                  <c:v>0.498259957329352</c:v>
                </c:pt>
                <c:pt idx="419">
                  <c:v>0.388713735684023</c:v>
                </c:pt>
                <c:pt idx="420">
                  <c:v>0.639274180539398</c:v>
                </c:pt>
                <c:pt idx="421">
                  <c:v>0.467588208058266</c:v>
                </c:pt>
                <c:pt idx="422">
                  <c:v>0.401333212575949</c:v>
                </c:pt>
                <c:pt idx="423">
                  <c:v>0.767062228348757</c:v>
                </c:pt>
                <c:pt idx="424">
                  <c:v>0.527666105198196</c:v>
                </c:pt>
                <c:pt idx="425">
                  <c:v>0.558454020554547</c:v>
                </c:pt>
                <c:pt idx="426">
                  <c:v>0.824040264012903</c:v>
                </c:pt>
                <c:pt idx="427">
                  <c:v>0.295550352265258</c:v>
                </c:pt>
                <c:pt idx="428">
                  <c:v>0.559536368142055</c:v>
                </c:pt>
                <c:pt idx="429">
                  <c:v>0.422556600155144</c:v>
                </c:pt>
                <c:pt idx="430">
                  <c:v>0.779532057733557</c:v>
                </c:pt>
                <c:pt idx="431">
                  <c:v>0.545420489658287</c:v>
                </c:pt>
                <c:pt idx="432">
                  <c:v>0.804300644535153</c:v>
                </c:pt>
                <c:pt idx="433">
                  <c:v>0.724626597333809</c:v>
                </c:pt>
                <c:pt idx="434">
                  <c:v>0.369524387800921</c:v>
                </c:pt>
                <c:pt idx="435">
                  <c:v>0.486553658263033</c:v>
                </c:pt>
                <c:pt idx="436">
                  <c:v>0.246421593361988</c:v>
                </c:pt>
                <c:pt idx="437">
                  <c:v>0.564339772100201</c:v>
                </c:pt>
                <c:pt idx="438">
                  <c:v>0.332974143044022</c:v>
                </c:pt>
                <c:pt idx="439">
                  <c:v>0.575420383011556</c:v>
                </c:pt>
                <c:pt idx="440">
                  <c:v>0.591103158900467</c:v>
                </c:pt>
                <c:pt idx="441">
                  <c:v>0.506037043142363</c:v>
                </c:pt>
                <c:pt idx="442">
                  <c:v>0.501718423696603</c:v>
                </c:pt>
                <c:pt idx="443">
                  <c:v>0.276780178088881</c:v>
                </c:pt>
                <c:pt idx="444">
                  <c:v>0.602273752450183</c:v>
                </c:pt>
                <c:pt idx="445">
                  <c:v>0.516190673451932</c:v>
                </c:pt>
                <c:pt idx="446">
                  <c:v>0.45434441567747</c:v>
                </c:pt>
                <c:pt idx="447">
                  <c:v>0.821474281495608</c:v>
                </c:pt>
                <c:pt idx="448">
                  <c:v>0.606706058868793</c:v>
                </c:pt>
                <c:pt idx="449">
                  <c:v>0.66225391177172</c:v>
                </c:pt>
                <c:pt idx="450">
                  <c:v>0.605363910286851</c:v>
                </c:pt>
                <c:pt idx="451">
                  <c:v>0.449520437493531</c:v>
                </c:pt>
                <c:pt idx="452">
                  <c:v>0.589714276751931</c:v>
                </c:pt>
                <c:pt idx="453">
                  <c:v>0.411570791079892</c:v>
                </c:pt>
                <c:pt idx="454">
                  <c:v>0.396772800134647</c:v>
                </c:pt>
                <c:pt idx="455">
                  <c:v>0.673955352767545</c:v>
                </c:pt>
                <c:pt idx="456">
                  <c:v>0.52447558968533</c:v>
                </c:pt>
                <c:pt idx="457">
                  <c:v>0.423662141856029</c:v>
                </c:pt>
                <c:pt idx="458">
                  <c:v>0.684046763620807</c:v>
                </c:pt>
                <c:pt idx="459">
                  <c:v>0.613183420451315</c:v>
                </c:pt>
                <c:pt idx="460">
                  <c:v>0.647256536613772</c:v>
                </c:pt>
                <c:pt idx="461">
                  <c:v>0.446057534100865</c:v>
                </c:pt>
                <c:pt idx="462">
                  <c:v>0.675300942191335</c:v>
                </c:pt>
                <c:pt idx="463">
                  <c:v>0.486018456085583</c:v>
                </c:pt>
                <c:pt idx="464">
                  <c:v>0.676045916505805</c:v>
                </c:pt>
                <c:pt idx="465">
                  <c:v>0.563025499840905</c:v>
                </c:pt>
                <c:pt idx="466">
                  <c:v>0.421647294649181</c:v>
                </c:pt>
                <c:pt idx="467">
                  <c:v>0.417342974183766</c:v>
                </c:pt>
                <c:pt idx="468">
                  <c:v>0.630612447043992</c:v>
                </c:pt>
                <c:pt idx="469">
                  <c:v>0.419891717955854</c:v>
                </c:pt>
                <c:pt idx="470">
                  <c:v>0.568597788005749</c:v>
                </c:pt>
                <c:pt idx="471">
                  <c:v>0.480109203892471</c:v>
                </c:pt>
                <c:pt idx="472">
                  <c:v>0.642126989975302</c:v>
                </c:pt>
                <c:pt idx="473">
                  <c:v>0.586080869749333</c:v>
                </c:pt>
                <c:pt idx="474">
                  <c:v>0.823709967142595</c:v>
                </c:pt>
                <c:pt idx="475">
                  <c:v>0.708344222951109</c:v>
                </c:pt>
                <c:pt idx="476">
                  <c:v>0.481467736801591</c:v>
                </c:pt>
                <c:pt idx="477">
                  <c:v>0.459702415885179</c:v>
                </c:pt>
                <c:pt idx="478">
                  <c:v>0.543739680833583</c:v>
                </c:pt>
                <c:pt idx="479">
                  <c:v>0.596150462279959</c:v>
                </c:pt>
                <c:pt idx="480">
                  <c:v>0.748677274320207</c:v>
                </c:pt>
                <c:pt idx="481">
                  <c:v>0.810404707201844</c:v>
                </c:pt>
                <c:pt idx="482">
                  <c:v>0.435067079362558</c:v>
                </c:pt>
                <c:pt idx="483">
                  <c:v>0.506025218160026</c:v>
                </c:pt>
                <c:pt idx="484">
                  <c:v>0.810236850944807</c:v>
                </c:pt>
                <c:pt idx="485">
                  <c:v>0.452101113700749</c:v>
                </c:pt>
                <c:pt idx="486">
                  <c:v>0.41072263742917</c:v>
                </c:pt>
                <c:pt idx="487">
                  <c:v>0.358204520678002</c:v>
                </c:pt>
                <c:pt idx="488">
                  <c:v>0.370549376303341</c:v>
                </c:pt>
                <c:pt idx="489">
                  <c:v>0.43115123905304</c:v>
                </c:pt>
                <c:pt idx="490">
                  <c:v>0.724811842557836</c:v>
                </c:pt>
                <c:pt idx="491">
                  <c:v>0.559089214134077</c:v>
                </c:pt>
                <c:pt idx="492">
                  <c:v>0.874035385140842</c:v>
                </c:pt>
                <c:pt idx="493">
                  <c:v>0.416819176606282</c:v>
                </c:pt>
                <c:pt idx="494">
                  <c:v>0.76337728502436</c:v>
                </c:pt>
                <c:pt idx="495">
                  <c:v>0.68044295008965</c:v>
                </c:pt>
                <c:pt idx="496">
                  <c:v>0.598482586743377</c:v>
                </c:pt>
                <c:pt idx="497">
                  <c:v>0.739817450669139</c:v>
                </c:pt>
                <c:pt idx="498">
                  <c:v>0.745641901586685</c:v>
                </c:pt>
                <c:pt idx="499">
                  <c:v>0.386534813411203</c:v>
                </c:pt>
                <c:pt idx="500">
                  <c:v>0.597784090882174</c:v>
                </c:pt>
                <c:pt idx="501">
                  <c:v>0.70170247759701</c:v>
                </c:pt>
                <c:pt idx="502">
                  <c:v>0.497541943781499</c:v>
                </c:pt>
                <c:pt idx="503">
                  <c:v>0.550923038739056</c:v>
                </c:pt>
                <c:pt idx="504">
                  <c:v>0.471072480876681</c:v>
                </c:pt>
                <c:pt idx="505">
                  <c:v>0.374621655260892</c:v>
                </c:pt>
                <c:pt idx="506">
                  <c:v>0.437067659602683</c:v>
                </c:pt>
                <c:pt idx="507">
                  <c:v>0.527818479047762</c:v>
                </c:pt>
                <c:pt idx="508">
                  <c:v>0.539483286747975</c:v>
                </c:pt>
                <c:pt idx="509">
                  <c:v>0.405498574409441</c:v>
                </c:pt>
                <c:pt idx="510">
                  <c:v>0.473683226337438</c:v>
                </c:pt>
                <c:pt idx="511">
                  <c:v>0.367994768856989</c:v>
                </c:pt>
                <c:pt idx="512">
                  <c:v>0.498333412164035</c:v>
                </c:pt>
                <c:pt idx="513">
                  <c:v>0.530714017789548</c:v>
                </c:pt>
                <c:pt idx="514">
                  <c:v>0.570195085020524</c:v>
                </c:pt>
                <c:pt idx="515">
                  <c:v>0.462208312440677</c:v>
                </c:pt>
                <c:pt idx="516">
                  <c:v>0.42998032123913</c:v>
                </c:pt>
                <c:pt idx="517">
                  <c:v>0.47057778534343</c:v>
                </c:pt>
                <c:pt idx="518">
                  <c:v>0.604702073079889</c:v>
                </c:pt>
                <c:pt idx="519">
                  <c:v>0.564303690478056</c:v>
                </c:pt>
                <c:pt idx="520">
                  <c:v>0.4169507557205</c:v>
                </c:pt>
                <c:pt idx="521">
                  <c:v>0.518189320844147</c:v>
                </c:pt>
                <c:pt idx="522">
                  <c:v>0.287081915615574</c:v>
                </c:pt>
                <c:pt idx="523">
                  <c:v>0.358542055766451</c:v>
                </c:pt>
                <c:pt idx="524">
                  <c:v>0.715820707956537</c:v>
                </c:pt>
                <c:pt idx="525">
                  <c:v>0.550479197723578</c:v>
                </c:pt>
                <c:pt idx="526">
                  <c:v>0.392058771978417</c:v>
                </c:pt>
                <c:pt idx="527">
                  <c:v>0.71353947873748</c:v>
                </c:pt>
                <c:pt idx="528">
                  <c:v>0.434564898133364</c:v>
                </c:pt>
                <c:pt idx="529">
                  <c:v>0.653505275155721</c:v>
                </c:pt>
                <c:pt idx="530">
                  <c:v>0.573310491805048</c:v>
                </c:pt>
                <c:pt idx="531">
                  <c:v>0.605491520528328</c:v>
                </c:pt>
                <c:pt idx="532">
                  <c:v>0.43349217635061</c:v>
                </c:pt>
                <c:pt idx="533">
                  <c:v>0.551497913054173</c:v>
                </c:pt>
                <c:pt idx="534">
                  <c:v>0.455926203626945</c:v>
                </c:pt>
                <c:pt idx="535">
                  <c:v>0.436362223442789</c:v>
                </c:pt>
                <c:pt idx="536">
                  <c:v>0.464414706840284</c:v>
                </c:pt>
                <c:pt idx="537">
                  <c:v>0.515680166630157</c:v>
                </c:pt>
                <c:pt idx="538">
                  <c:v>0.76207405610375</c:v>
                </c:pt>
                <c:pt idx="539">
                  <c:v>0.311884554234596</c:v>
                </c:pt>
                <c:pt idx="540">
                  <c:v>0.332712849718341</c:v>
                </c:pt>
                <c:pt idx="541">
                  <c:v>0.801700236048793</c:v>
                </c:pt>
                <c:pt idx="542">
                  <c:v>0.63012632924885</c:v>
                </c:pt>
                <c:pt idx="543">
                  <c:v>0.458097985154816</c:v>
                </c:pt>
                <c:pt idx="544">
                  <c:v>0.79306645781855</c:v>
                </c:pt>
                <c:pt idx="545">
                  <c:v>0.563306625967293</c:v>
                </c:pt>
                <c:pt idx="546">
                  <c:v>0.55372808041224</c:v>
                </c:pt>
                <c:pt idx="547">
                  <c:v>0.804341736750957</c:v>
                </c:pt>
                <c:pt idx="548">
                  <c:v>0.696594218653789</c:v>
                </c:pt>
                <c:pt idx="549">
                  <c:v>0.724226842190874</c:v>
                </c:pt>
                <c:pt idx="550">
                  <c:v>0.51738929124605</c:v>
                </c:pt>
                <c:pt idx="551">
                  <c:v>0.514724212316425</c:v>
                </c:pt>
                <c:pt idx="552">
                  <c:v>0.639563599964023</c:v>
                </c:pt>
                <c:pt idx="553">
                  <c:v>0.654711107073611</c:v>
                </c:pt>
                <c:pt idx="554">
                  <c:v>0.483969194412852</c:v>
                </c:pt>
                <c:pt idx="555">
                  <c:v>0.728479347283127</c:v>
                </c:pt>
                <c:pt idx="556">
                  <c:v>0.387007602375693</c:v>
                </c:pt>
                <c:pt idx="557">
                  <c:v>0.41159848127499</c:v>
                </c:pt>
                <c:pt idx="558">
                  <c:v>0.386922145826238</c:v>
                </c:pt>
                <c:pt idx="559">
                  <c:v>0.51497266522472</c:v>
                </c:pt>
                <c:pt idx="560">
                  <c:v>0.231818333167242</c:v>
                </c:pt>
                <c:pt idx="561">
                  <c:v>0.587626640363007</c:v>
                </c:pt>
                <c:pt idx="562">
                  <c:v>0.431595692613453</c:v>
                </c:pt>
                <c:pt idx="563">
                  <c:v>0.920198753721323</c:v>
                </c:pt>
                <c:pt idx="564">
                  <c:v>0.639215594978325</c:v>
                </c:pt>
                <c:pt idx="565">
                  <c:v>0.447515704959596</c:v>
                </c:pt>
                <c:pt idx="566">
                  <c:v>0.628013543632312</c:v>
                </c:pt>
                <c:pt idx="567">
                  <c:v>0.503701530303564</c:v>
                </c:pt>
                <c:pt idx="568">
                  <c:v>0.558138398073706</c:v>
                </c:pt>
                <c:pt idx="569">
                  <c:v>0.535639386643806</c:v>
                </c:pt>
                <c:pt idx="570">
                  <c:v>0.520441386340873</c:v>
                </c:pt>
                <c:pt idx="571">
                  <c:v>0.625346873384971</c:v>
                </c:pt>
                <c:pt idx="572">
                  <c:v>0.448338494104616</c:v>
                </c:pt>
                <c:pt idx="573">
                  <c:v>0.535187037081811</c:v>
                </c:pt>
                <c:pt idx="574">
                  <c:v>0.748886288759752</c:v>
                </c:pt>
                <c:pt idx="575">
                  <c:v>0.274886504792818</c:v>
                </c:pt>
                <c:pt idx="576">
                  <c:v>0.484510560443664</c:v>
                </c:pt>
                <c:pt idx="577">
                  <c:v>0.472265315475284</c:v>
                </c:pt>
                <c:pt idx="578">
                  <c:v>0.405102953529001</c:v>
                </c:pt>
                <c:pt idx="579">
                  <c:v>0.526710572708695</c:v>
                </c:pt>
                <c:pt idx="580">
                  <c:v>0.647092526145952</c:v>
                </c:pt>
                <c:pt idx="581">
                  <c:v>0.751554872645646</c:v>
                </c:pt>
                <c:pt idx="582">
                  <c:v>0.407225626959659</c:v>
                </c:pt>
                <c:pt idx="583">
                  <c:v>0.519732678670539</c:v>
                </c:pt>
                <c:pt idx="584">
                  <c:v>0.709113342088967</c:v>
                </c:pt>
                <c:pt idx="585">
                  <c:v>0.403270892644034</c:v>
                </c:pt>
                <c:pt idx="586">
                  <c:v>0.559721474677615</c:v>
                </c:pt>
                <c:pt idx="587">
                  <c:v>0.484947868982284</c:v>
                </c:pt>
                <c:pt idx="588">
                  <c:v>0.64738589591286</c:v>
                </c:pt>
                <c:pt idx="589">
                  <c:v>0.413940129617022</c:v>
                </c:pt>
                <c:pt idx="590">
                  <c:v>0.558427205601371</c:v>
                </c:pt>
                <c:pt idx="591">
                  <c:v>0.543335869890306</c:v>
                </c:pt>
                <c:pt idx="592">
                  <c:v>0.548439802207403</c:v>
                </c:pt>
                <c:pt idx="593">
                  <c:v>0.458073941807837</c:v>
                </c:pt>
                <c:pt idx="594">
                  <c:v>0.482461626167622</c:v>
                </c:pt>
                <c:pt idx="595">
                  <c:v>0.532901163361855</c:v>
                </c:pt>
                <c:pt idx="596">
                  <c:v>0.462437189154557</c:v>
                </c:pt>
                <c:pt idx="597">
                  <c:v>0.829700428330984</c:v>
                </c:pt>
                <c:pt idx="598">
                  <c:v>0.451484804239567</c:v>
                </c:pt>
                <c:pt idx="599">
                  <c:v>0.480668965864263</c:v>
                </c:pt>
                <c:pt idx="600">
                  <c:v>0.75457069468015</c:v>
                </c:pt>
                <c:pt idx="601">
                  <c:v>0.674740670608206</c:v>
                </c:pt>
                <c:pt idx="602">
                  <c:v>0.364330707248192</c:v>
                </c:pt>
                <c:pt idx="603">
                  <c:v>0.452752449894327</c:v>
                </c:pt>
                <c:pt idx="607">
                  <c:v>0.751018093221684</c:v>
                </c:pt>
                <c:pt idx="608">
                  <c:v>0.631413491268131</c:v>
                </c:pt>
                <c:pt idx="609">
                  <c:v>0.650088397319623</c:v>
                </c:pt>
                <c:pt idx="610">
                  <c:v>0.279906449391658</c:v>
                </c:pt>
                <c:pt idx="611">
                  <c:v>0.335406116783087</c:v>
                </c:pt>
                <c:pt idx="612">
                  <c:v>0.818592663654767</c:v>
                </c:pt>
                <c:pt idx="613">
                  <c:v>0.659768046288365</c:v>
                </c:pt>
                <c:pt idx="614">
                  <c:v>0.846196303852171</c:v>
                </c:pt>
                <c:pt idx="615">
                  <c:v>0.410486006892356</c:v>
                </c:pt>
                <c:pt idx="616">
                  <c:v>0.578594179005257</c:v>
                </c:pt>
                <c:pt idx="617">
                  <c:v>0.655250194657391</c:v>
                </c:pt>
                <c:pt idx="618">
                  <c:v>0.477774168132615</c:v>
                </c:pt>
                <c:pt idx="619">
                  <c:v>0.292932458257547</c:v>
                </c:pt>
                <c:pt idx="620">
                  <c:v>0.435997290823295</c:v>
                </c:pt>
                <c:pt idx="621">
                  <c:v>0.669775716058093</c:v>
                </c:pt>
                <c:pt idx="622">
                  <c:v>0.463534241289757</c:v>
                </c:pt>
                <c:pt idx="623">
                  <c:v>0.405089809683296</c:v>
                </c:pt>
                <c:pt idx="624">
                  <c:v>0.745663129962696</c:v>
                </c:pt>
                <c:pt idx="625">
                  <c:v>0.68941798422467</c:v>
                </c:pt>
                <c:pt idx="626">
                  <c:v>0.582816606362146</c:v>
                </c:pt>
                <c:pt idx="627">
                  <c:v>0.450793418843631</c:v>
                </c:pt>
                <c:pt idx="628">
                  <c:v>0.599554548084642</c:v>
                </c:pt>
                <c:pt idx="629">
                  <c:v>0.762491298407004</c:v>
                </c:pt>
                <c:pt idx="630">
                  <c:v>0.446343443988167</c:v>
                </c:pt>
                <c:pt idx="631">
                  <c:v>0.474442088774975</c:v>
                </c:pt>
                <c:pt idx="632">
                  <c:v>0.418647159326233</c:v>
                </c:pt>
                <c:pt idx="633">
                  <c:v>0.709256600743482</c:v>
                </c:pt>
                <c:pt idx="634">
                  <c:v>0.491277068381289</c:v>
                </c:pt>
                <c:pt idx="635">
                  <c:v>0.422381891625068</c:v>
                </c:pt>
                <c:pt idx="636">
                  <c:v>0.423236111510572</c:v>
                </c:pt>
                <c:pt idx="637">
                  <c:v>0.491599933201724</c:v>
                </c:pt>
                <c:pt idx="638">
                  <c:v>0.509930245090796</c:v>
                </c:pt>
                <c:pt idx="639">
                  <c:v>0.496606826125757</c:v>
                </c:pt>
                <c:pt idx="640">
                  <c:v>0.494682100097918</c:v>
                </c:pt>
                <c:pt idx="641">
                  <c:v>0.504956053844803</c:v>
                </c:pt>
                <c:pt idx="643">
                  <c:v>0.815026039371571</c:v>
                </c:pt>
                <c:pt idx="644">
                  <c:v>0.41262285594891</c:v>
                </c:pt>
                <c:pt idx="645">
                  <c:v>0.630645121492044</c:v>
                </c:pt>
                <c:pt idx="646">
                  <c:v>0.478526977402889</c:v>
                </c:pt>
                <c:pt idx="647">
                  <c:v>0.667386289555432</c:v>
                </c:pt>
                <c:pt idx="648">
                  <c:v>0.379383081069325</c:v>
                </c:pt>
                <c:pt idx="649">
                  <c:v>0.482437876918724</c:v>
                </c:pt>
                <c:pt idx="650">
                  <c:v>0.526267000878088</c:v>
                </c:pt>
                <c:pt idx="651">
                  <c:v>0.65450351098545</c:v>
                </c:pt>
                <c:pt idx="652">
                  <c:v>0.661673356915062</c:v>
                </c:pt>
                <c:pt idx="653">
                  <c:v>0.396900924639432</c:v>
                </c:pt>
                <c:pt idx="654">
                  <c:v>0.54439157498913</c:v>
                </c:pt>
                <c:pt idx="655">
                  <c:v>0.487495352971336</c:v>
                </c:pt>
                <c:pt idx="656">
                  <c:v>0.17404476544138</c:v>
                </c:pt>
                <c:pt idx="657">
                  <c:v>0.467200005936548</c:v>
                </c:pt>
                <c:pt idx="658">
                  <c:v>0.380910811182388</c:v>
                </c:pt>
                <c:pt idx="659">
                  <c:v>0.51535844531508</c:v>
                </c:pt>
                <c:pt idx="660">
                  <c:v>0.391903131831282</c:v>
                </c:pt>
                <c:pt idx="661">
                  <c:v>0.660082407194988</c:v>
                </c:pt>
                <c:pt idx="662">
                  <c:v>0.406098271353146</c:v>
                </c:pt>
                <c:pt idx="663">
                  <c:v>0.403345348743677</c:v>
                </c:pt>
                <c:pt idx="664">
                  <c:v>0.777046015482249</c:v>
                </c:pt>
                <c:pt idx="665">
                  <c:v>0.294356954115402</c:v>
                </c:pt>
                <c:pt idx="666">
                  <c:v>0.43190477619141</c:v>
                </c:pt>
                <c:pt idx="667">
                  <c:v>0.154593630644748</c:v>
                </c:pt>
                <c:pt idx="668">
                  <c:v>0.44304715989744</c:v>
                </c:pt>
                <c:pt idx="669">
                  <c:v>0.711114746144445</c:v>
                </c:pt>
                <c:pt idx="670">
                  <c:v>0.390381812081345</c:v>
                </c:pt>
                <c:pt idx="671">
                  <c:v>0.433263980349626</c:v>
                </c:pt>
                <c:pt idx="672">
                  <c:v>0.785106039726722</c:v>
                </c:pt>
                <c:pt idx="673">
                  <c:v>0.424083086759675</c:v>
                </c:pt>
                <c:pt idx="674">
                  <c:v>0.731717520747972</c:v>
                </c:pt>
                <c:pt idx="675">
                  <c:v>0.699897829427782</c:v>
                </c:pt>
                <c:pt idx="676">
                  <c:v>0.799373508373817</c:v>
                </c:pt>
                <c:pt idx="677">
                  <c:v>0.558738703521651</c:v>
                </c:pt>
                <c:pt idx="678">
                  <c:v>0.810227656266448</c:v>
                </c:pt>
                <c:pt idx="679">
                  <c:v>0.39242550515256</c:v>
                </c:pt>
                <c:pt idx="680">
                  <c:v>0.754966008397649</c:v>
                </c:pt>
                <c:pt idx="681">
                  <c:v>0.559942860833913</c:v>
                </c:pt>
                <c:pt idx="682">
                  <c:v>0.408581069854818</c:v>
                </c:pt>
                <c:pt idx="683">
                  <c:v>0.644858766203778</c:v>
                </c:pt>
                <c:pt idx="684">
                  <c:v>0.51194748507134</c:v>
                </c:pt>
                <c:pt idx="685">
                  <c:v>0.564165745238844</c:v>
                </c:pt>
                <c:pt idx="686">
                  <c:v>0.581833373092319</c:v>
                </c:pt>
                <c:pt idx="687">
                  <c:v>0.616041905698431</c:v>
                </c:pt>
                <c:pt idx="688">
                  <c:v>0.677262359277854</c:v>
                </c:pt>
                <c:pt idx="689">
                  <c:v>0.622938013620677</c:v>
                </c:pt>
                <c:pt idx="690">
                  <c:v>0.535260650109314</c:v>
                </c:pt>
                <c:pt idx="691">
                  <c:v>0.715725704288988</c:v>
                </c:pt>
                <c:pt idx="692">
                  <c:v>0.62878496806392</c:v>
                </c:pt>
                <c:pt idx="693">
                  <c:v>0.524046844295298</c:v>
                </c:pt>
                <c:pt idx="694">
                  <c:v>0.275032598235538</c:v>
                </c:pt>
                <c:pt idx="695">
                  <c:v>0.435664348863092</c:v>
                </c:pt>
                <c:pt idx="696">
                  <c:v>0.524044759319759</c:v>
                </c:pt>
                <c:pt idx="697">
                  <c:v>0.405685524544858</c:v>
                </c:pt>
                <c:pt idx="698">
                  <c:v>0.326776931063914</c:v>
                </c:pt>
                <c:pt idx="699">
                  <c:v>0.614043339253564</c:v>
                </c:pt>
                <c:pt idx="700">
                  <c:v>0.467656102810137</c:v>
                </c:pt>
                <c:pt idx="701">
                  <c:v>0.688405046852178</c:v>
                </c:pt>
                <c:pt idx="702">
                  <c:v>0.587941281033305</c:v>
                </c:pt>
                <c:pt idx="703">
                  <c:v>0.290895509221402</c:v>
                </c:pt>
                <c:pt idx="704">
                  <c:v>0.729978218997859</c:v>
                </c:pt>
                <c:pt idx="705">
                  <c:v>0.57531263664134</c:v>
                </c:pt>
                <c:pt idx="706">
                  <c:v>0.702796859906843</c:v>
                </c:pt>
                <c:pt idx="707">
                  <c:v>0.451325054355543</c:v>
                </c:pt>
                <c:pt idx="708">
                  <c:v>0.37771717744189</c:v>
                </c:pt>
                <c:pt idx="709">
                  <c:v>0.408083385193578</c:v>
                </c:pt>
                <c:pt idx="710">
                  <c:v>0.383984251969238</c:v>
                </c:pt>
                <c:pt idx="711">
                  <c:v>0.654290567341084</c:v>
                </c:pt>
                <c:pt idx="712">
                  <c:v>0.518622511623821</c:v>
                </c:pt>
                <c:pt idx="713">
                  <c:v>0.756527448918432</c:v>
                </c:pt>
                <c:pt idx="714">
                  <c:v>0.840677822271168</c:v>
                </c:pt>
                <c:pt idx="715">
                  <c:v>0.456682115665909</c:v>
                </c:pt>
                <c:pt idx="716">
                  <c:v>0.496894289495446</c:v>
                </c:pt>
                <c:pt idx="717">
                  <c:v>0.386473464201059</c:v>
                </c:pt>
                <c:pt idx="718">
                  <c:v>0.435278910543297</c:v>
                </c:pt>
                <c:pt idx="719">
                  <c:v>0.889531527619454</c:v>
                </c:pt>
                <c:pt idx="720">
                  <c:v>0.559196623101036</c:v>
                </c:pt>
                <c:pt idx="721">
                  <c:v>0.50666592881408</c:v>
                </c:pt>
                <c:pt idx="722">
                  <c:v>0.265705846349846</c:v>
                </c:pt>
                <c:pt idx="723">
                  <c:v>0.480565744517992</c:v>
                </c:pt>
                <c:pt idx="724">
                  <c:v>0.486757437987162</c:v>
                </c:pt>
                <c:pt idx="725">
                  <c:v>0.494315679985161</c:v>
                </c:pt>
                <c:pt idx="726">
                  <c:v>0.461116799126918</c:v>
                </c:pt>
                <c:pt idx="727">
                  <c:v>0.609884361538319</c:v>
                </c:pt>
                <c:pt idx="728">
                  <c:v>0.582964460539661</c:v>
                </c:pt>
                <c:pt idx="729">
                  <c:v>0.400237562900857</c:v>
                </c:pt>
                <c:pt idx="730">
                  <c:v>0.533334601919083</c:v>
                </c:pt>
                <c:pt idx="731">
                  <c:v>0.419619091375793</c:v>
                </c:pt>
                <c:pt idx="732">
                  <c:v>0.838652304908322</c:v>
                </c:pt>
                <c:pt idx="733">
                  <c:v>0.605888903074194</c:v>
                </c:pt>
                <c:pt idx="734">
                  <c:v>0.247264708084755</c:v>
                </c:pt>
                <c:pt idx="735">
                  <c:v>0.355557461217608</c:v>
                </c:pt>
                <c:pt idx="736">
                  <c:v>0.514193993255584</c:v>
                </c:pt>
                <c:pt idx="737">
                  <c:v>0.623390112036217</c:v>
                </c:pt>
                <c:pt idx="738">
                  <c:v>0.76969481457841</c:v>
                </c:pt>
                <c:pt idx="739">
                  <c:v>0.489677154204458</c:v>
                </c:pt>
                <c:pt idx="740">
                  <c:v>0.603523478547287</c:v>
                </c:pt>
                <c:pt idx="741">
                  <c:v>0.604763835007385</c:v>
                </c:pt>
                <c:pt idx="742">
                  <c:v>0.320179934257806</c:v>
                </c:pt>
              </c:numCache>
            </c:numRef>
          </c:yVal>
          <c:smooth val="1"/>
        </c:ser>
        <c:axId val="55105509"/>
        <c:axId val="87308943"/>
      </c:scatterChart>
      <c:valAx>
        <c:axId val="55105509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Actual Biden MiV%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87308943"/>
        <c:crosses val="autoZero"/>
        <c:crossBetween val="midCat"/>
      </c:valAx>
      <c:valAx>
        <c:axId val="87308943"/>
        <c:scaling>
          <c:orientation val="minMax"/>
          <c:max val="1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Manifold  %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55105509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ff2cc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C predicted vs C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Phantom'!$L$1</c:f>
              <c:strCache>
                <c:ptCount val="1"/>
                <c:pt idx="0">
                  <c:v>c predicted</c:v>
                </c:pt>
              </c:strCache>
            </c:strRef>
          </c:tx>
          <c:spPr>
            <a:solidFill>
              <a:srgbClr val="ff0000"/>
            </a:solidFill>
            <a:ln w="19080">
              <a:noFill/>
            </a:ln>
          </c:spPr>
          <c:marker>
            <c:symbol val="x"/>
            <c:size val="2"/>
            <c:spPr>
              <a:solidFill>
                <a:srgbClr val="ff00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00ff">
                    <a:alpha val="4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 With Phantom'!$K$2:$K$944</c:f>
              <c:numCache>
                <c:formatCode>General</c:formatCode>
                <c:ptCount val="943"/>
                <c:pt idx="0">
                  <c:v>1621</c:v>
                </c:pt>
                <c:pt idx="1">
                  <c:v>980</c:v>
                </c:pt>
                <c:pt idx="2">
                  <c:v>1464</c:v>
                </c:pt>
                <c:pt idx="3">
                  <c:v>826</c:v>
                </c:pt>
                <c:pt idx="4">
                  <c:v>2746</c:v>
                </c:pt>
                <c:pt idx="5">
                  <c:v>567</c:v>
                </c:pt>
                <c:pt idx="6">
                  <c:v>75</c:v>
                </c:pt>
                <c:pt idx="7">
                  <c:v>1886</c:v>
                </c:pt>
                <c:pt idx="8">
                  <c:v>1303</c:v>
                </c:pt>
                <c:pt idx="9">
                  <c:v>1656</c:v>
                </c:pt>
                <c:pt idx="10">
                  <c:v>2678</c:v>
                </c:pt>
                <c:pt idx="11">
                  <c:v>510</c:v>
                </c:pt>
                <c:pt idx="12">
                  <c:v>657</c:v>
                </c:pt>
                <c:pt idx="13">
                  <c:v>288</c:v>
                </c:pt>
                <c:pt idx="14">
                  <c:v>435</c:v>
                </c:pt>
                <c:pt idx="15">
                  <c:v>953</c:v>
                </c:pt>
                <c:pt idx="16">
                  <c:v>788</c:v>
                </c:pt>
                <c:pt idx="17">
                  <c:v>850</c:v>
                </c:pt>
                <c:pt idx="18">
                  <c:v>1110</c:v>
                </c:pt>
                <c:pt idx="19">
                  <c:v>1683</c:v>
                </c:pt>
                <c:pt idx="20">
                  <c:v>1351</c:v>
                </c:pt>
                <c:pt idx="21">
                  <c:v>436</c:v>
                </c:pt>
                <c:pt idx="22">
                  <c:v>771</c:v>
                </c:pt>
                <c:pt idx="23">
                  <c:v>1641</c:v>
                </c:pt>
                <c:pt idx="24">
                  <c:v>2675</c:v>
                </c:pt>
                <c:pt idx="25">
                  <c:v>1051</c:v>
                </c:pt>
                <c:pt idx="26">
                  <c:v>1643</c:v>
                </c:pt>
                <c:pt idx="27">
                  <c:v>2287</c:v>
                </c:pt>
                <c:pt idx="28">
                  <c:v>21</c:v>
                </c:pt>
                <c:pt idx="29">
                  <c:v>787</c:v>
                </c:pt>
                <c:pt idx="30">
                  <c:v>1249</c:v>
                </c:pt>
                <c:pt idx="31">
                  <c:v>901</c:v>
                </c:pt>
                <c:pt idx="32">
                  <c:v>994</c:v>
                </c:pt>
                <c:pt idx="33">
                  <c:v>508</c:v>
                </c:pt>
                <c:pt idx="34">
                  <c:v>1145</c:v>
                </c:pt>
                <c:pt idx="35">
                  <c:v>1984</c:v>
                </c:pt>
                <c:pt idx="36">
                  <c:v>783</c:v>
                </c:pt>
                <c:pt idx="37">
                  <c:v>1554</c:v>
                </c:pt>
                <c:pt idx="38">
                  <c:v>1893</c:v>
                </c:pt>
                <c:pt idx="39">
                  <c:v>2062</c:v>
                </c:pt>
                <c:pt idx="40">
                  <c:v>1053</c:v>
                </c:pt>
                <c:pt idx="41">
                  <c:v>2457</c:v>
                </c:pt>
                <c:pt idx="42">
                  <c:v>1668</c:v>
                </c:pt>
                <c:pt idx="43">
                  <c:v>741</c:v>
                </c:pt>
                <c:pt idx="44">
                  <c:v>861</c:v>
                </c:pt>
                <c:pt idx="45">
                  <c:v>439</c:v>
                </c:pt>
                <c:pt idx="46">
                  <c:v>804</c:v>
                </c:pt>
                <c:pt idx="47">
                  <c:v>1281</c:v>
                </c:pt>
                <c:pt idx="48">
                  <c:v>869</c:v>
                </c:pt>
                <c:pt idx="49">
                  <c:v>2349</c:v>
                </c:pt>
                <c:pt idx="50">
                  <c:v>895</c:v>
                </c:pt>
                <c:pt idx="51">
                  <c:v>1343</c:v>
                </c:pt>
                <c:pt idx="52">
                  <c:v>718</c:v>
                </c:pt>
                <c:pt idx="53">
                  <c:v>358</c:v>
                </c:pt>
                <c:pt idx="54">
                  <c:v>2429</c:v>
                </c:pt>
                <c:pt idx="55">
                  <c:v>1146</c:v>
                </c:pt>
                <c:pt idx="56">
                  <c:v>667</c:v>
                </c:pt>
                <c:pt idx="57">
                  <c:v>349</c:v>
                </c:pt>
                <c:pt idx="58">
                  <c:v>1174</c:v>
                </c:pt>
                <c:pt idx="59">
                  <c:v>1348</c:v>
                </c:pt>
                <c:pt idx="60">
                  <c:v>2140</c:v>
                </c:pt>
                <c:pt idx="61">
                  <c:v>470</c:v>
                </c:pt>
                <c:pt idx="62">
                  <c:v>1104</c:v>
                </c:pt>
                <c:pt idx="63">
                  <c:v>1658</c:v>
                </c:pt>
                <c:pt idx="64">
                  <c:v>26</c:v>
                </c:pt>
                <c:pt idx="65">
                  <c:v>812</c:v>
                </c:pt>
                <c:pt idx="66">
                  <c:v>99</c:v>
                </c:pt>
                <c:pt idx="67">
                  <c:v>1380</c:v>
                </c:pt>
                <c:pt idx="68">
                  <c:v>2586</c:v>
                </c:pt>
                <c:pt idx="69">
                  <c:v>1106</c:v>
                </c:pt>
                <c:pt idx="70">
                  <c:v>1631</c:v>
                </c:pt>
                <c:pt idx="71">
                  <c:v>576</c:v>
                </c:pt>
                <c:pt idx="72">
                  <c:v>830</c:v>
                </c:pt>
                <c:pt idx="73">
                  <c:v>1021</c:v>
                </c:pt>
                <c:pt idx="74">
                  <c:v>376</c:v>
                </c:pt>
                <c:pt idx="75">
                  <c:v>2407</c:v>
                </c:pt>
                <c:pt idx="76">
                  <c:v>1173</c:v>
                </c:pt>
                <c:pt idx="77">
                  <c:v>1166</c:v>
                </c:pt>
                <c:pt idx="78">
                  <c:v>1055</c:v>
                </c:pt>
                <c:pt idx="79">
                  <c:v>1310</c:v>
                </c:pt>
                <c:pt idx="80">
                  <c:v>1366</c:v>
                </c:pt>
                <c:pt idx="81">
                  <c:v>94</c:v>
                </c:pt>
                <c:pt idx="82">
                  <c:v>1153</c:v>
                </c:pt>
                <c:pt idx="83">
                  <c:v>1139</c:v>
                </c:pt>
                <c:pt idx="84">
                  <c:v>1765</c:v>
                </c:pt>
                <c:pt idx="85">
                  <c:v>1104</c:v>
                </c:pt>
                <c:pt idx="86">
                  <c:v>1523</c:v>
                </c:pt>
                <c:pt idx="87">
                  <c:v>1196</c:v>
                </c:pt>
                <c:pt idx="88">
                  <c:v>1414</c:v>
                </c:pt>
                <c:pt idx="89">
                  <c:v>1018</c:v>
                </c:pt>
                <c:pt idx="90">
                  <c:v>1407</c:v>
                </c:pt>
                <c:pt idx="91">
                  <c:v>1783</c:v>
                </c:pt>
                <c:pt idx="92">
                  <c:v>3167</c:v>
                </c:pt>
                <c:pt idx="93">
                  <c:v>992</c:v>
                </c:pt>
                <c:pt idx="94">
                  <c:v>2087</c:v>
                </c:pt>
                <c:pt idx="95">
                  <c:v>1176</c:v>
                </c:pt>
                <c:pt idx="96">
                  <c:v>1802</c:v>
                </c:pt>
                <c:pt idx="97">
                  <c:v>720</c:v>
                </c:pt>
                <c:pt idx="98">
                  <c:v>1801</c:v>
                </c:pt>
                <c:pt idx="99">
                  <c:v>1152</c:v>
                </c:pt>
                <c:pt idx="100">
                  <c:v>1945</c:v>
                </c:pt>
                <c:pt idx="101">
                  <c:v>658</c:v>
                </c:pt>
                <c:pt idx="102">
                  <c:v>3111</c:v>
                </c:pt>
                <c:pt idx="103">
                  <c:v>1157</c:v>
                </c:pt>
                <c:pt idx="104">
                  <c:v>872</c:v>
                </c:pt>
                <c:pt idx="105">
                  <c:v>1455</c:v>
                </c:pt>
                <c:pt idx="106">
                  <c:v>651</c:v>
                </c:pt>
                <c:pt idx="107">
                  <c:v>1479</c:v>
                </c:pt>
                <c:pt idx="108">
                  <c:v>1141</c:v>
                </c:pt>
                <c:pt idx="109">
                  <c:v>1451</c:v>
                </c:pt>
                <c:pt idx="110">
                  <c:v>1328</c:v>
                </c:pt>
                <c:pt idx="111">
                  <c:v>1574</c:v>
                </c:pt>
                <c:pt idx="112">
                  <c:v>166</c:v>
                </c:pt>
                <c:pt idx="113">
                  <c:v>1515</c:v>
                </c:pt>
                <c:pt idx="114">
                  <c:v>520</c:v>
                </c:pt>
                <c:pt idx="115">
                  <c:v>760</c:v>
                </c:pt>
                <c:pt idx="116">
                  <c:v>1518</c:v>
                </c:pt>
                <c:pt idx="117">
                  <c:v>480</c:v>
                </c:pt>
                <c:pt idx="118">
                  <c:v>2614</c:v>
                </c:pt>
                <c:pt idx="119">
                  <c:v>765</c:v>
                </c:pt>
                <c:pt idx="120">
                  <c:v>1724</c:v>
                </c:pt>
                <c:pt idx="121">
                  <c:v>2513</c:v>
                </c:pt>
                <c:pt idx="122">
                  <c:v>1932</c:v>
                </c:pt>
                <c:pt idx="123">
                  <c:v>808</c:v>
                </c:pt>
                <c:pt idx="124">
                  <c:v>1262</c:v>
                </c:pt>
                <c:pt idx="125">
                  <c:v>1074</c:v>
                </c:pt>
                <c:pt idx="126">
                  <c:v>2562</c:v>
                </c:pt>
                <c:pt idx="127">
                  <c:v>845</c:v>
                </c:pt>
                <c:pt idx="128">
                  <c:v>874</c:v>
                </c:pt>
                <c:pt idx="129">
                  <c:v>471</c:v>
                </c:pt>
                <c:pt idx="130">
                  <c:v>627</c:v>
                </c:pt>
                <c:pt idx="131">
                  <c:v>1209</c:v>
                </c:pt>
                <c:pt idx="132">
                  <c:v>691</c:v>
                </c:pt>
                <c:pt idx="133">
                  <c:v>700</c:v>
                </c:pt>
                <c:pt idx="134">
                  <c:v>2118</c:v>
                </c:pt>
                <c:pt idx="135">
                  <c:v>939</c:v>
                </c:pt>
                <c:pt idx="136">
                  <c:v>1301</c:v>
                </c:pt>
                <c:pt idx="137">
                  <c:v>466</c:v>
                </c:pt>
                <c:pt idx="138">
                  <c:v>881</c:v>
                </c:pt>
                <c:pt idx="139">
                  <c:v>1629</c:v>
                </c:pt>
                <c:pt idx="140">
                  <c:v>978</c:v>
                </c:pt>
                <c:pt idx="141">
                  <c:v>597</c:v>
                </c:pt>
                <c:pt idx="142">
                  <c:v>1934</c:v>
                </c:pt>
                <c:pt idx="143">
                  <c:v>1620</c:v>
                </c:pt>
                <c:pt idx="144">
                  <c:v>461</c:v>
                </c:pt>
                <c:pt idx="145">
                  <c:v>323</c:v>
                </c:pt>
                <c:pt idx="146">
                  <c:v>977</c:v>
                </c:pt>
                <c:pt idx="147">
                  <c:v>1139</c:v>
                </c:pt>
                <c:pt idx="148">
                  <c:v>1119</c:v>
                </c:pt>
                <c:pt idx="149">
                  <c:v>756</c:v>
                </c:pt>
                <c:pt idx="150">
                  <c:v>1411</c:v>
                </c:pt>
                <c:pt idx="151">
                  <c:v>1744</c:v>
                </c:pt>
                <c:pt idx="152">
                  <c:v>407</c:v>
                </c:pt>
                <c:pt idx="153">
                  <c:v>2090</c:v>
                </c:pt>
                <c:pt idx="154">
                  <c:v>582</c:v>
                </c:pt>
                <c:pt idx="155">
                  <c:v>474</c:v>
                </c:pt>
                <c:pt idx="156">
                  <c:v>2125</c:v>
                </c:pt>
                <c:pt idx="157">
                  <c:v>2290</c:v>
                </c:pt>
                <c:pt idx="158">
                  <c:v>1066</c:v>
                </c:pt>
                <c:pt idx="159">
                  <c:v>832</c:v>
                </c:pt>
                <c:pt idx="160">
                  <c:v>596</c:v>
                </c:pt>
                <c:pt idx="161">
                  <c:v>730</c:v>
                </c:pt>
                <c:pt idx="162">
                  <c:v>1276</c:v>
                </c:pt>
                <c:pt idx="163">
                  <c:v>1015</c:v>
                </c:pt>
                <c:pt idx="164">
                  <c:v>1657</c:v>
                </c:pt>
                <c:pt idx="165">
                  <c:v>1125</c:v>
                </c:pt>
                <c:pt idx="166">
                  <c:v>2903</c:v>
                </c:pt>
                <c:pt idx="167">
                  <c:v>1001</c:v>
                </c:pt>
                <c:pt idx="168">
                  <c:v>897</c:v>
                </c:pt>
                <c:pt idx="169">
                  <c:v>452</c:v>
                </c:pt>
                <c:pt idx="170">
                  <c:v>1463</c:v>
                </c:pt>
                <c:pt idx="171">
                  <c:v>1708</c:v>
                </c:pt>
                <c:pt idx="172">
                  <c:v>1690</c:v>
                </c:pt>
                <c:pt idx="173">
                  <c:v>673</c:v>
                </c:pt>
                <c:pt idx="174">
                  <c:v>1183</c:v>
                </c:pt>
                <c:pt idx="175">
                  <c:v>1814</c:v>
                </c:pt>
                <c:pt idx="176">
                  <c:v>1587</c:v>
                </c:pt>
                <c:pt idx="177">
                  <c:v>1863</c:v>
                </c:pt>
                <c:pt idx="178">
                  <c:v>983</c:v>
                </c:pt>
                <c:pt idx="179">
                  <c:v>874</c:v>
                </c:pt>
                <c:pt idx="180">
                  <c:v>1107</c:v>
                </c:pt>
                <c:pt idx="181">
                  <c:v>2093</c:v>
                </c:pt>
                <c:pt idx="182">
                  <c:v>2193</c:v>
                </c:pt>
                <c:pt idx="183">
                  <c:v>1469</c:v>
                </c:pt>
                <c:pt idx="184">
                  <c:v>2209</c:v>
                </c:pt>
                <c:pt idx="185">
                  <c:v>870</c:v>
                </c:pt>
                <c:pt idx="186">
                  <c:v>787</c:v>
                </c:pt>
                <c:pt idx="187">
                  <c:v>1187</c:v>
                </c:pt>
                <c:pt idx="188">
                  <c:v>2253</c:v>
                </c:pt>
                <c:pt idx="189">
                  <c:v>920</c:v>
                </c:pt>
                <c:pt idx="190">
                  <c:v>2318</c:v>
                </c:pt>
                <c:pt idx="191">
                  <c:v>3471</c:v>
                </c:pt>
                <c:pt idx="192">
                  <c:v>803</c:v>
                </c:pt>
                <c:pt idx="193">
                  <c:v>2350</c:v>
                </c:pt>
                <c:pt idx="194">
                  <c:v>1127</c:v>
                </c:pt>
                <c:pt idx="195">
                  <c:v>961</c:v>
                </c:pt>
                <c:pt idx="196">
                  <c:v>818</c:v>
                </c:pt>
                <c:pt idx="197">
                  <c:v>1857</c:v>
                </c:pt>
                <c:pt idx="198">
                  <c:v>1059</c:v>
                </c:pt>
                <c:pt idx="199">
                  <c:v>1130</c:v>
                </c:pt>
                <c:pt idx="200">
                  <c:v>1669</c:v>
                </c:pt>
                <c:pt idx="201">
                  <c:v>1367</c:v>
                </c:pt>
                <c:pt idx="202">
                  <c:v>1295</c:v>
                </c:pt>
                <c:pt idx="203">
                  <c:v>969</c:v>
                </c:pt>
                <c:pt idx="204">
                  <c:v>1097</c:v>
                </c:pt>
                <c:pt idx="205">
                  <c:v>2341</c:v>
                </c:pt>
                <c:pt idx="206">
                  <c:v>1563</c:v>
                </c:pt>
                <c:pt idx="207">
                  <c:v>1431</c:v>
                </c:pt>
                <c:pt idx="208">
                  <c:v>451</c:v>
                </c:pt>
                <c:pt idx="209">
                  <c:v>1018</c:v>
                </c:pt>
                <c:pt idx="210">
                  <c:v>1064</c:v>
                </c:pt>
                <c:pt idx="211">
                  <c:v>736</c:v>
                </c:pt>
                <c:pt idx="212">
                  <c:v>1161</c:v>
                </c:pt>
                <c:pt idx="213">
                  <c:v>2181</c:v>
                </c:pt>
                <c:pt idx="214">
                  <c:v>1256</c:v>
                </c:pt>
                <c:pt idx="215">
                  <c:v>1847</c:v>
                </c:pt>
                <c:pt idx="216">
                  <c:v>757</c:v>
                </c:pt>
                <c:pt idx="217">
                  <c:v>2030</c:v>
                </c:pt>
                <c:pt idx="218">
                  <c:v>894</c:v>
                </c:pt>
                <c:pt idx="219">
                  <c:v>1859</c:v>
                </c:pt>
                <c:pt idx="220">
                  <c:v>1944</c:v>
                </c:pt>
                <c:pt idx="221">
                  <c:v>1154</c:v>
                </c:pt>
                <c:pt idx="222">
                  <c:v>922</c:v>
                </c:pt>
                <c:pt idx="223">
                  <c:v>2201</c:v>
                </c:pt>
                <c:pt idx="224">
                  <c:v>658</c:v>
                </c:pt>
                <c:pt idx="225">
                  <c:v>2101</c:v>
                </c:pt>
                <c:pt idx="226">
                  <c:v>2050</c:v>
                </c:pt>
                <c:pt idx="227">
                  <c:v>2484</c:v>
                </c:pt>
                <c:pt idx="228">
                  <c:v>2256</c:v>
                </c:pt>
                <c:pt idx="229">
                  <c:v>656</c:v>
                </c:pt>
                <c:pt idx="230">
                  <c:v>1054</c:v>
                </c:pt>
                <c:pt idx="231">
                  <c:v>1848</c:v>
                </c:pt>
                <c:pt idx="232">
                  <c:v>1515</c:v>
                </c:pt>
                <c:pt idx="233">
                  <c:v>1893</c:v>
                </c:pt>
                <c:pt idx="234">
                  <c:v>1811</c:v>
                </c:pt>
                <c:pt idx="235">
                  <c:v>3000</c:v>
                </c:pt>
                <c:pt idx="236">
                  <c:v>2375</c:v>
                </c:pt>
                <c:pt idx="237">
                  <c:v>112</c:v>
                </c:pt>
                <c:pt idx="238">
                  <c:v>1093</c:v>
                </c:pt>
                <c:pt idx="239">
                  <c:v>1482</c:v>
                </c:pt>
                <c:pt idx="240">
                  <c:v>1832</c:v>
                </c:pt>
                <c:pt idx="241">
                  <c:v>821</c:v>
                </c:pt>
                <c:pt idx="242">
                  <c:v>828</c:v>
                </c:pt>
                <c:pt idx="243">
                  <c:v>1895</c:v>
                </c:pt>
                <c:pt idx="244">
                  <c:v>3244</c:v>
                </c:pt>
                <c:pt idx="245">
                  <c:v>3098</c:v>
                </c:pt>
                <c:pt idx="246">
                  <c:v>1742</c:v>
                </c:pt>
                <c:pt idx="247">
                  <c:v>732</c:v>
                </c:pt>
                <c:pt idx="248">
                  <c:v>1599</c:v>
                </c:pt>
                <c:pt idx="249">
                  <c:v>1189</c:v>
                </c:pt>
                <c:pt idx="250">
                  <c:v>1212</c:v>
                </c:pt>
                <c:pt idx="251">
                  <c:v>943</c:v>
                </c:pt>
                <c:pt idx="252">
                  <c:v>2068</c:v>
                </c:pt>
                <c:pt idx="253">
                  <c:v>780</c:v>
                </c:pt>
                <c:pt idx="254">
                  <c:v>1966</c:v>
                </c:pt>
                <c:pt idx="255">
                  <c:v>163</c:v>
                </c:pt>
                <c:pt idx="256">
                  <c:v>1328</c:v>
                </c:pt>
                <c:pt idx="257">
                  <c:v>1981</c:v>
                </c:pt>
                <c:pt idx="258">
                  <c:v>1110</c:v>
                </c:pt>
                <c:pt idx="259">
                  <c:v>1127</c:v>
                </c:pt>
                <c:pt idx="260">
                  <c:v>1234</c:v>
                </c:pt>
                <c:pt idx="261">
                  <c:v>1007</c:v>
                </c:pt>
                <c:pt idx="262">
                  <c:v>707</c:v>
                </c:pt>
                <c:pt idx="263">
                  <c:v>1422</c:v>
                </c:pt>
                <c:pt idx="264">
                  <c:v>1764</c:v>
                </c:pt>
                <c:pt idx="265">
                  <c:v>59</c:v>
                </c:pt>
                <c:pt idx="266">
                  <c:v>651</c:v>
                </c:pt>
                <c:pt idx="267">
                  <c:v>1466</c:v>
                </c:pt>
                <c:pt idx="268">
                  <c:v>1962</c:v>
                </c:pt>
                <c:pt idx="269">
                  <c:v>1582</c:v>
                </c:pt>
                <c:pt idx="270">
                  <c:v>1283</c:v>
                </c:pt>
                <c:pt idx="271">
                  <c:v>900</c:v>
                </c:pt>
                <c:pt idx="272">
                  <c:v>808</c:v>
                </c:pt>
                <c:pt idx="273">
                  <c:v>1396</c:v>
                </c:pt>
                <c:pt idx="274">
                  <c:v>1959</c:v>
                </c:pt>
                <c:pt idx="275">
                  <c:v>1464</c:v>
                </c:pt>
                <c:pt idx="276">
                  <c:v>489</c:v>
                </c:pt>
                <c:pt idx="277">
                  <c:v>1246</c:v>
                </c:pt>
                <c:pt idx="278">
                  <c:v>1538</c:v>
                </c:pt>
                <c:pt idx="279">
                  <c:v>1371</c:v>
                </c:pt>
                <c:pt idx="280">
                  <c:v>1400</c:v>
                </c:pt>
                <c:pt idx="281">
                  <c:v>1108</c:v>
                </c:pt>
                <c:pt idx="282">
                  <c:v>1978</c:v>
                </c:pt>
                <c:pt idx="283">
                  <c:v>239</c:v>
                </c:pt>
                <c:pt idx="284">
                  <c:v>864</c:v>
                </c:pt>
                <c:pt idx="285">
                  <c:v>1739</c:v>
                </c:pt>
                <c:pt idx="286">
                  <c:v>1506</c:v>
                </c:pt>
                <c:pt idx="287">
                  <c:v>40</c:v>
                </c:pt>
                <c:pt idx="288">
                  <c:v>455</c:v>
                </c:pt>
                <c:pt idx="289">
                  <c:v>717</c:v>
                </c:pt>
                <c:pt idx="290">
                  <c:v>55</c:v>
                </c:pt>
                <c:pt idx="291">
                  <c:v>1109</c:v>
                </c:pt>
                <c:pt idx="292">
                  <c:v>1227</c:v>
                </c:pt>
                <c:pt idx="293">
                  <c:v>832</c:v>
                </c:pt>
                <c:pt idx="294">
                  <c:v>968</c:v>
                </c:pt>
                <c:pt idx="295">
                  <c:v>1506</c:v>
                </c:pt>
                <c:pt idx="296">
                  <c:v>2238</c:v>
                </c:pt>
                <c:pt idx="297">
                  <c:v>1746</c:v>
                </c:pt>
                <c:pt idx="298">
                  <c:v>9</c:v>
                </c:pt>
                <c:pt idx="299">
                  <c:v>2273</c:v>
                </c:pt>
                <c:pt idx="300">
                  <c:v>2105</c:v>
                </c:pt>
                <c:pt idx="301">
                  <c:v>2222</c:v>
                </c:pt>
                <c:pt idx="302">
                  <c:v>920</c:v>
                </c:pt>
                <c:pt idx="303">
                  <c:v>978</c:v>
                </c:pt>
                <c:pt idx="304">
                  <c:v>1333</c:v>
                </c:pt>
                <c:pt idx="305">
                  <c:v>456</c:v>
                </c:pt>
                <c:pt idx="306">
                  <c:v>1248</c:v>
                </c:pt>
                <c:pt idx="307">
                  <c:v>592</c:v>
                </c:pt>
                <c:pt idx="308">
                  <c:v>1820</c:v>
                </c:pt>
                <c:pt idx="309">
                  <c:v>1648</c:v>
                </c:pt>
                <c:pt idx="310">
                  <c:v>925</c:v>
                </c:pt>
                <c:pt idx="311">
                  <c:v>1429</c:v>
                </c:pt>
                <c:pt idx="312">
                  <c:v>1733</c:v>
                </c:pt>
                <c:pt idx="313">
                  <c:v>1224</c:v>
                </c:pt>
                <c:pt idx="314">
                  <c:v>2038</c:v>
                </c:pt>
                <c:pt idx="315">
                  <c:v>1334</c:v>
                </c:pt>
                <c:pt idx="316">
                  <c:v>1211</c:v>
                </c:pt>
                <c:pt idx="317">
                  <c:v>2013</c:v>
                </c:pt>
                <c:pt idx="318">
                  <c:v>1928</c:v>
                </c:pt>
                <c:pt idx="319">
                  <c:v>914</c:v>
                </c:pt>
                <c:pt idx="320">
                  <c:v>1747</c:v>
                </c:pt>
                <c:pt idx="321">
                  <c:v>1597</c:v>
                </c:pt>
                <c:pt idx="322">
                  <c:v>1218</c:v>
                </c:pt>
                <c:pt idx="323">
                  <c:v>2172</c:v>
                </c:pt>
                <c:pt idx="324">
                  <c:v>1004</c:v>
                </c:pt>
                <c:pt idx="325">
                  <c:v>607</c:v>
                </c:pt>
                <c:pt idx="326">
                  <c:v>2849</c:v>
                </c:pt>
                <c:pt idx="327">
                  <c:v>1446</c:v>
                </c:pt>
                <c:pt idx="328">
                  <c:v>1054</c:v>
                </c:pt>
                <c:pt idx="329">
                  <c:v>437</c:v>
                </c:pt>
                <c:pt idx="330">
                  <c:v>1443</c:v>
                </c:pt>
                <c:pt idx="331">
                  <c:v>1827</c:v>
                </c:pt>
                <c:pt idx="332">
                  <c:v>1203</c:v>
                </c:pt>
                <c:pt idx="333">
                  <c:v>1534</c:v>
                </c:pt>
                <c:pt idx="334">
                  <c:v>491</c:v>
                </c:pt>
                <c:pt idx="335">
                  <c:v>1886</c:v>
                </c:pt>
                <c:pt idx="336">
                  <c:v>1224</c:v>
                </c:pt>
                <c:pt idx="337">
                  <c:v>1830</c:v>
                </c:pt>
                <c:pt idx="338">
                  <c:v>974</c:v>
                </c:pt>
                <c:pt idx="339">
                  <c:v>1879</c:v>
                </c:pt>
                <c:pt idx="340">
                  <c:v>1426</c:v>
                </c:pt>
                <c:pt idx="341">
                  <c:v>2123</c:v>
                </c:pt>
                <c:pt idx="342">
                  <c:v>499</c:v>
                </c:pt>
                <c:pt idx="343">
                  <c:v>1219</c:v>
                </c:pt>
                <c:pt idx="344">
                  <c:v>421</c:v>
                </c:pt>
                <c:pt idx="345">
                  <c:v>2083</c:v>
                </c:pt>
                <c:pt idx="346">
                  <c:v>459</c:v>
                </c:pt>
                <c:pt idx="347">
                  <c:v>2638</c:v>
                </c:pt>
                <c:pt idx="348">
                  <c:v>205</c:v>
                </c:pt>
                <c:pt idx="349">
                  <c:v>874</c:v>
                </c:pt>
                <c:pt idx="350">
                  <c:v>1670</c:v>
                </c:pt>
                <c:pt idx="351">
                  <c:v>1962</c:v>
                </c:pt>
                <c:pt idx="352">
                  <c:v>509</c:v>
                </c:pt>
                <c:pt idx="353">
                  <c:v>2145</c:v>
                </c:pt>
                <c:pt idx="354">
                  <c:v>856</c:v>
                </c:pt>
                <c:pt idx="355">
                  <c:v>2588</c:v>
                </c:pt>
                <c:pt idx="356">
                  <c:v>1626</c:v>
                </c:pt>
                <c:pt idx="357">
                  <c:v>1491</c:v>
                </c:pt>
                <c:pt idx="358">
                  <c:v>1798</c:v>
                </c:pt>
                <c:pt idx="359">
                  <c:v>1718</c:v>
                </c:pt>
                <c:pt idx="360">
                  <c:v>682</c:v>
                </c:pt>
                <c:pt idx="361">
                  <c:v>1415</c:v>
                </c:pt>
                <c:pt idx="362">
                  <c:v>3297</c:v>
                </c:pt>
                <c:pt idx="363">
                  <c:v>248</c:v>
                </c:pt>
                <c:pt idx="364">
                  <c:v>653</c:v>
                </c:pt>
                <c:pt idx="365">
                  <c:v>868</c:v>
                </c:pt>
                <c:pt idx="366">
                  <c:v>722</c:v>
                </c:pt>
                <c:pt idx="367">
                  <c:v>728</c:v>
                </c:pt>
                <c:pt idx="368">
                  <c:v>895</c:v>
                </c:pt>
                <c:pt idx="369">
                  <c:v>962</c:v>
                </c:pt>
                <c:pt idx="370">
                  <c:v>789</c:v>
                </c:pt>
                <c:pt idx="371">
                  <c:v>1095</c:v>
                </c:pt>
                <c:pt idx="372">
                  <c:v>1278</c:v>
                </c:pt>
                <c:pt idx="373">
                  <c:v>2058</c:v>
                </c:pt>
                <c:pt idx="374">
                  <c:v>674</c:v>
                </c:pt>
                <c:pt idx="375">
                  <c:v>11</c:v>
                </c:pt>
                <c:pt idx="376">
                  <c:v>2423</c:v>
                </c:pt>
                <c:pt idx="377">
                  <c:v>1413</c:v>
                </c:pt>
                <c:pt idx="378">
                  <c:v>753</c:v>
                </c:pt>
                <c:pt idx="379">
                  <c:v>2043</c:v>
                </c:pt>
                <c:pt idx="380">
                  <c:v>745</c:v>
                </c:pt>
                <c:pt idx="381">
                  <c:v>1323</c:v>
                </c:pt>
                <c:pt idx="382">
                  <c:v>849</c:v>
                </c:pt>
                <c:pt idx="383">
                  <c:v>1469</c:v>
                </c:pt>
                <c:pt idx="384">
                  <c:v>721</c:v>
                </c:pt>
                <c:pt idx="385">
                  <c:v>2360</c:v>
                </c:pt>
                <c:pt idx="386">
                  <c:v>1582</c:v>
                </c:pt>
                <c:pt idx="387">
                  <c:v>1076</c:v>
                </c:pt>
                <c:pt idx="388">
                  <c:v>1132</c:v>
                </c:pt>
                <c:pt idx="389">
                  <c:v>992</c:v>
                </c:pt>
                <c:pt idx="390">
                  <c:v>2520</c:v>
                </c:pt>
                <c:pt idx="391">
                  <c:v>1233</c:v>
                </c:pt>
                <c:pt idx="392">
                  <c:v>711</c:v>
                </c:pt>
                <c:pt idx="393">
                  <c:v>2825</c:v>
                </c:pt>
                <c:pt idx="394">
                  <c:v>1210</c:v>
                </c:pt>
                <c:pt idx="395">
                  <c:v>1119</c:v>
                </c:pt>
                <c:pt idx="396">
                  <c:v>1024</c:v>
                </c:pt>
                <c:pt idx="397">
                  <c:v>716</c:v>
                </c:pt>
                <c:pt idx="398">
                  <c:v>1354</c:v>
                </c:pt>
                <c:pt idx="399">
                  <c:v>813</c:v>
                </c:pt>
                <c:pt idx="400">
                  <c:v>1238</c:v>
                </c:pt>
                <c:pt idx="401">
                  <c:v>1732</c:v>
                </c:pt>
                <c:pt idx="402">
                  <c:v>2233</c:v>
                </c:pt>
                <c:pt idx="403">
                  <c:v>1308</c:v>
                </c:pt>
                <c:pt idx="404">
                  <c:v>227</c:v>
                </c:pt>
                <c:pt idx="405">
                  <c:v>938</c:v>
                </c:pt>
                <c:pt idx="406">
                  <c:v>1347</c:v>
                </c:pt>
                <c:pt idx="407">
                  <c:v>2216</c:v>
                </c:pt>
                <c:pt idx="408">
                  <c:v>533</c:v>
                </c:pt>
                <c:pt idx="409">
                  <c:v>2719</c:v>
                </c:pt>
                <c:pt idx="410">
                  <c:v>468</c:v>
                </c:pt>
                <c:pt idx="411">
                  <c:v>1475</c:v>
                </c:pt>
                <c:pt idx="412">
                  <c:v>1652</c:v>
                </c:pt>
                <c:pt idx="413">
                  <c:v>1794</c:v>
                </c:pt>
                <c:pt idx="414">
                  <c:v>3106</c:v>
                </c:pt>
                <c:pt idx="415">
                  <c:v>2501</c:v>
                </c:pt>
                <c:pt idx="416">
                  <c:v>431</c:v>
                </c:pt>
                <c:pt idx="417">
                  <c:v>974</c:v>
                </c:pt>
                <c:pt idx="418">
                  <c:v>1338</c:v>
                </c:pt>
                <c:pt idx="419">
                  <c:v>2359</c:v>
                </c:pt>
                <c:pt idx="420">
                  <c:v>848</c:v>
                </c:pt>
                <c:pt idx="421">
                  <c:v>537</c:v>
                </c:pt>
                <c:pt idx="422">
                  <c:v>1230</c:v>
                </c:pt>
                <c:pt idx="423">
                  <c:v>748</c:v>
                </c:pt>
                <c:pt idx="424">
                  <c:v>2186</c:v>
                </c:pt>
                <c:pt idx="425">
                  <c:v>1562</c:v>
                </c:pt>
                <c:pt idx="426">
                  <c:v>1400</c:v>
                </c:pt>
                <c:pt idx="427">
                  <c:v>13</c:v>
                </c:pt>
                <c:pt idx="428">
                  <c:v>1631</c:v>
                </c:pt>
                <c:pt idx="429">
                  <c:v>713</c:v>
                </c:pt>
                <c:pt idx="430">
                  <c:v>1695</c:v>
                </c:pt>
                <c:pt idx="431">
                  <c:v>2063</c:v>
                </c:pt>
                <c:pt idx="432">
                  <c:v>766</c:v>
                </c:pt>
                <c:pt idx="433">
                  <c:v>834</c:v>
                </c:pt>
                <c:pt idx="434">
                  <c:v>1362</c:v>
                </c:pt>
                <c:pt idx="435">
                  <c:v>1134</c:v>
                </c:pt>
                <c:pt idx="436">
                  <c:v>166</c:v>
                </c:pt>
                <c:pt idx="437">
                  <c:v>1864</c:v>
                </c:pt>
                <c:pt idx="438">
                  <c:v>1537</c:v>
                </c:pt>
                <c:pt idx="439">
                  <c:v>1873</c:v>
                </c:pt>
                <c:pt idx="440">
                  <c:v>2953</c:v>
                </c:pt>
                <c:pt idx="441">
                  <c:v>1781</c:v>
                </c:pt>
                <c:pt idx="442">
                  <c:v>1754</c:v>
                </c:pt>
                <c:pt idx="443">
                  <c:v>1031</c:v>
                </c:pt>
                <c:pt idx="444">
                  <c:v>1041</c:v>
                </c:pt>
                <c:pt idx="445">
                  <c:v>1381</c:v>
                </c:pt>
                <c:pt idx="446">
                  <c:v>3064</c:v>
                </c:pt>
                <c:pt idx="447">
                  <c:v>1939</c:v>
                </c:pt>
                <c:pt idx="448">
                  <c:v>259</c:v>
                </c:pt>
                <c:pt idx="449">
                  <c:v>480</c:v>
                </c:pt>
                <c:pt idx="450">
                  <c:v>877</c:v>
                </c:pt>
                <c:pt idx="451">
                  <c:v>402</c:v>
                </c:pt>
                <c:pt idx="452">
                  <c:v>2183</c:v>
                </c:pt>
                <c:pt idx="453">
                  <c:v>1739</c:v>
                </c:pt>
                <c:pt idx="454">
                  <c:v>2117</c:v>
                </c:pt>
                <c:pt idx="455">
                  <c:v>712</c:v>
                </c:pt>
                <c:pt idx="456">
                  <c:v>1278</c:v>
                </c:pt>
                <c:pt idx="457">
                  <c:v>893</c:v>
                </c:pt>
                <c:pt idx="458">
                  <c:v>1695</c:v>
                </c:pt>
                <c:pt idx="459">
                  <c:v>1217</c:v>
                </c:pt>
                <c:pt idx="460">
                  <c:v>1911</c:v>
                </c:pt>
                <c:pt idx="461">
                  <c:v>516</c:v>
                </c:pt>
                <c:pt idx="462">
                  <c:v>1118</c:v>
                </c:pt>
                <c:pt idx="463">
                  <c:v>2675</c:v>
                </c:pt>
                <c:pt idx="464">
                  <c:v>2128</c:v>
                </c:pt>
                <c:pt idx="465">
                  <c:v>1483</c:v>
                </c:pt>
                <c:pt idx="466">
                  <c:v>1592</c:v>
                </c:pt>
                <c:pt idx="467">
                  <c:v>858</c:v>
                </c:pt>
                <c:pt idx="468">
                  <c:v>2114</c:v>
                </c:pt>
                <c:pt idx="469">
                  <c:v>1081</c:v>
                </c:pt>
                <c:pt idx="470">
                  <c:v>155</c:v>
                </c:pt>
                <c:pt idx="471">
                  <c:v>930</c:v>
                </c:pt>
                <c:pt idx="472">
                  <c:v>787</c:v>
                </c:pt>
                <c:pt idx="473">
                  <c:v>1826</c:v>
                </c:pt>
                <c:pt idx="474">
                  <c:v>1400</c:v>
                </c:pt>
                <c:pt idx="475">
                  <c:v>1749</c:v>
                </c:pt>
                <c:pt idx="476">
                  <c:v>1256</c:v>
                </c:pt>
                <c:pt idx="477">
                  <c:v>962</c:v>
                </c:pt>
                <c:pt idx="478">
                  <c:v>2084</c:v>
                </c:pt>
                <c:pt idx="479">
                  <c:v>1623</c:v>
                </c:pt>
                <c:pt idx="480">
                  <c:v>1033</c:v>
                </c:pt>
                <c:pt idx="481">
                  <c:v>1608</c:v>
                </c:pt>
                <c:pt idx="482">
                  <c:v>496</c:v>
                </c:pt>
                <c:pt idx="483">
                  <c:v>1011</c:v>
                </c:pt>
                <c:pt idx="484">
                  <c:v>3604</c:v>
                </c:pt>
                <c:pt idx="485">
                  <c:v>551</c:v>
                </c:pt>
                <c:pt idx="486">
                  <c:v>1565</c:v>
                </c:pt>
                <c:pt idx="487">
                  <c:v>1299</c:v>
                </c:pt>
                <c:pt idx="488">
                  <c:v>862</c:v>
                </c:pt>
                <c:pt idx="489">
                  <c:v>3128</c:v>
                </c:pt>
                <c:pt idx="490">
                  <c:v>711</c:v>
                </c:pt>
                <c:pt idx="491">
                  <c:v>2367</c:v>
                </c:pt>
                <c:pt idx="492">
                  <c:v>110</c:v>
                </c:pt>
                <c:pt idx="493">
                  <c:v>805</c:v>
                </c:pt>
                <c:pt idx="494">
                  <c:v>1257</c:v>
                </c:pt>
                <c:pt idx="495">
                  <c:v>557</c:v>
                </c:pt>
                <c:pt idx="496">
                  <c:v>1083</c:v>
                </c:pt>
                <c:pt idx="497">
                  <c:v>1817</c:v>
                </c:pt>
                <c:pt idx="498">
                  <c:v>1179</c:v>
                </c:pt>
                <c:pt idx="499">
                  <c:v>720</c:v>
                </c:pt>
                <c:pt idx="500">
                  <c:v>1148</c:v>
                </c:pt>
                <c:pt idx="501">
                  <c:v>1081</c:v>
                </c:pt>
                <c:pt idx="502">
                  <c:v>2087</c:v>
                </c:pt>
                <c:pt idx="503">
                  <c:v>1298</c:v>
                </c:pt>
                <c:pt idx="504">
                  <c:v>1395</c:v>
                </c:pt>
                <c:pt idx="505">
                  <c:v>2311</c:v>
                </c:pt>
                <c:pt idx="506">
                  <c:v>1254</c:v>
                </c:pt>
                <c:pt idx="507">
                  <c:v>1878</c:v>
                </c:pt>
                <c:pt idx="508">
                  <c:v>1527</c:v>
                </c:pt>
                <c:pt idx="509">
                  <c:v>573</c:v>
                </c:pt>
                <c:pt idx="510">
                  <c:v>1615</c:v>
                </c:pt>
                <c:pt idx="511">
                  <c:v>803</c:v>
                </c:pt>
                <c:pt idx="512">
                  <c:v>413</c:v>
                </c:pt>
                <c:pt idx="513">
                  <c:v>798</c:v>
                </c:pt>
                <c:pt idx="514">
                  <c:v>1069</c:v>
                </c:pt>
                <c:pt idx="515">
                  <c:v>903</c:v>
                </c:pt>
                <c:pt idx="516">
                  <c:v>1636</c:v>
                </c:pt>
                <c:pt idx="517">
                  <c:v>2093</c:v>
                </c:pt>
                <c:pt idx="518">
                  <c:v>2219</c:v>
                </c:pt>
                <c:pt idx="519">
                  <c:v>1762</c:v>
                </c:pt>
                <c:pt idx="520">
                  <c:v>3025</c:v>
                </c:pt>
                <c:pt idx="521">
                  <c:v>2266</c:v>
                </c:pt>
                <c:pt idx="522">
                  <c:v>1150</c:v>
                </c:pt>
                <c:pt idx="523">
                  <c:v>522</c:v>
                </c:pt>
                <c:pt idx="524">
                  <c:v>2262</c:v>
                </c:pt>
                <c:pt idx="525">
                  <c:v>2015</c:v>
                </c:pt>
                <c:pt idx="526">
                  <c:v>1067</c:v>
                </c:pt>
                <c:pt idx="527">
                  <c:v>799</c:v>
                </c:pt>
                <c:pt idx="528">
                  <c:v>1375</c:v>
                </c:pt>
                <c:pt idx="529">
                  <c:v>971</c:v>
                </c:pt>
                <c:pt idx="530">
                  <c:v>1538</c:v>
                </c:pt>
                <c:pt idx="531">
                  <c:v>622</c:v>
                </c:pt>
                <c:pt idx="532">
                  <c:v>2489</c:v>
                </c:pt>
                <c:pt idx="533">
                  <c:v>722</c:v>
                </c:pt>
                <c:pt idx="534">
                  <c:v>842</c:v>
                </c:pt>
                <c:pt idx="535">
                  <c:v>925</c:v>
                </c:pt>
                <c:pt idx="536">
                  <c:v>1031</c:v>
                </c:pt>
                <c:pt idx="537">
                  <c:v>1413</c:v>
                </c:pt>
                <c:pt idx="538">
                  <c:v>2230</c:v>
                </c:pt>
                <c:pt idx="539">
                  <c:v>1466</c:v>
                </c:pt>
                <c:pt idx="540">
                  <c:v>2625</c:v>
                </c:pt>
                <c:pt idx="541">
                  <c:v>1888</c:v>
                </c:pt>
                <c:pt idx="542">
                  <c:v>1614</c:v>
                </c:pt>
                <c:pt idx="543">
                  <c:v>647</c:v>
                </c:pt>
                <c:pt idx="544">
                  <c:v>694</c:v>
                </c:pt>
                <c:pt idx="545">
                  <c:v>1936</c:v>
                </c:pt>
                <c:pt idx="546">
                  <c:v>591</c:v>
                </c:pt>
                <c:pt idx="547">
                  <c:v>2378</c:v>
                </c:pt>
                <c:pt idx="548">
                  <c:v>1841</c:v>
                </c:pt>
                <c:pt idx="549">
                  <c:v>2467</c:v>
                </c:pt>
                <c:pt idx="550">
                  <c:v>1933</c:v>
                </c:pt>
                <c:pt idx="551">
                  <c:v>971</c:v>
                </c:pt>
                <c:pt idx="552">
                  <c:v>1919</c:v>
                </c:pt>
                <c:pt idx="553">
                  <c:v>1505</c:v>
                </c:pt>
                <c:pt idx="554">
                  <c:v>1089</c:v>
                </c:pt>
                <c:pt idx="555">
                  <c:v>2777</c:v>
                </c:pt>
                <c:pt idx="556">
                  <c:v>1211</c:v>
                </c:pt>
                <c:pt idx="557">
                  <c:v>2150</c:v>
                </c:pt>
                <c:pt idx="558">
                  <c:v>1264</c:v>
                </c:pt>
                <c:pt idx="559">
                  <c:v>818</c:v>
                </c:pt>
                <c:pt idx="560">
                  <c:v>87</c:v>
                </c:pt>
                <c:pt idx="561">
                  <c:v>1343</c:v>
                </c:pt>
                <c:pt idx="562">
                  <c:v>900</c:v>
                </c:pt>
                <c:pt idx="563">
                  <c:v>35</c:v>
                </c:pt>
                <c:pt idx="564">
                  <c:v>1271</c:v>
                </c:pt>
                <c:pt idx="565">
                  <c:v>1877</c:v>
                </c:pt>
                <c:pt idx="566">
                  <c:v>613</c:v>
                </c:pt>
                <c:pt idx="567">
                  <c:v>120</c:v>
                </c:pt>
                <c:pt idx="568">
                  <c:v>825</c:v>
                </c:pt>
                <c:pt idx="569">
                  <c:v>650</c:v>
                </c:pt>
                <c:pt idx="570">
                  <c:v>1083</c:v>
                </c:pt>
                <c:pt idx="571">
                  <c:v>1536</c:v>
                </c:pt>
                <c:pt idx="572">
                  <c:v>1019</c:v>
                </c:pt>
                <c:pt idx="573">
                  <c:v>902</c:v>
                </c:pt>
                <c:pt idx="574">
                  <c:v>860</c:v>
                </c:pt>
                <c:pt idx="575">
                  <c:v>548</c:v>
                </c:pt>
                <c:pt idx="576">
                  <c:v>1218</c:v>
                </c:pt>
                <c:pt idx="577">
                  <c:v>865</c:v>
                </c:pt>
                <c:pt idx="578">
                  <c:v>1000</c:v>
                </c:pt>
                <c:pt idx="579">
                  <c:v>2209</c:v>
                </c:pt>
                <c:pt idx="580">
                  <c:v>2032</c:v>
                </c:pt>
                <c:pt idx="581">
                  <c:v>1933</c:v>
                </c:pt>
                <c:pt idx="582">
                  <c:v>15</c:v>
                </c:pt>
                <c:pt idx="583">
                  <c:v>1475</c:v>
                </c:pt>
                <c:pt idx="584">
                  <c:v>2196</c:v>
                </c:pt>
                <c:pt idx="585">
                  <c:v>2118</c:v>
                </c:pt>
                <c:pt idx="586">
                  <c:v>1244</c:v>
                </c:pt>
                <c:pt idx="587">
                  <c:v>793</c:v>
                </c:pt>
                <c:pt idx="588">
                  <c:v>1270</c:v>
                </c:pt>
                <c:pt idx="589">
                  <c:v>1094</c:v>
                </c:pt>
                <c:pt idx="590">
                  <c:v>1225</c:v>
                </c:pt>
                <c:pt idx="591">
                  <c:v>830</c:v>
                </c:pt>
                <c:pt idx="592">
                  <c:v>1427</c:v>
                </c:pt>
                <c:pt idx="593">
                  <c:v>1419</c:v>
                </c:pt>
                <c:pt idx="594">
                  <c:v>1324</c:v>
                </c:pt>
                <c:pt idx="595">
                  <c:v>2135</c:v>
                </c:pt>
                <c:pt idx="596">
                  <c:v>784</c:v>
                </c:pt>
                <c:pt idx="597">
                  <c:v>1641</c:v>
                </c:pt>
                <c:pt idx="598">
                  <c:v>538</c:v>
                </c:pt>
                <c:pt idx="599">
                  <c:v>1946</c:v>
                </c:pt>
                <c:pt idx="600">
                  <c:v>2412</c:v>
                </c:pt>
                <c:pt idx="601">
                  <c:v>1680</c:v>
                </c:pt>
                <c:pt idx="602">
                  <c:v>446</c:v>
                </c:pt>
                <c:pt idx="603">
                  <c:v>759</c:v>
                </c:pt>
                <c:pt idx="604">
                  <c:v>1</c:v>
                </c:pt>
                <c:pt idx="605">
                  <c:v>3</c:v>
                </c:pt>
                <c:pt idx="606">
                  <c:v>11</c:v>
                </c:pt>
                <c:pt idx="607">
                  <c:v>2074</c:v>
                </c:pt>
                <c:pt idx="608">
                  <c:v>757</c:v>
                </c:pt>
                <c:pt idx="609">
                  <c:v>1551</c:v>
                </c:pt>
                <c:pt idx="610">
                  <c:v>1301</c:v>
                </c:pt>
                <c:pt idx="611">
                  <c:v>2207</c:v>
                </c:pt>
                <c:pt idx="612">
                  <c:v>1342</c:v>
                </c:pt>
                <c:pt idx="613">
                  <c:v>159</c:v>
                </c:pt>
                <c:pt idx="614">
                  <c:v>1875</c:v>
                </c:pt>
                <c:pt idx="615">
                  <c:v>774</c:v>
                </c:pt>
                <c:pt idx="616">
                  <c:v>800</c:v>
                </c:pt>
                <c:pt idx="617">
                  <c:v>443</c:v>
                </c:pt>
                <c:pt idx="618">
                  <c:v>2093</c:v>
                </c:pt>
                <c:pt idx="619">
                  <c:v>26</c:v>
                </c:pt>
                <c:pt idx="620">
                  <c:v>487</c:v>
                </c:pt>
                <c:pt idx="621">
                  <c:v>993</c:v>
                </c:pt>
                <c:pt idx="622">
                  <c:v>850</c:v>
                </c:pt>
                <c:pt idx="623">
                  <c:v>478</c:v>
                </c:pt>
                <c:pt idx="624">
                  <c:v>898</c:v>
                </c:pt>
                <c:pt idx="625">
                  <c:v>1046</c:v>
                </c:pt>
                <c:pt idx="626">
                  <c:v>2215</c:v>
                </c:pt>
                <c:pt idx="627">
                  <c:v>770</c:v>
                </c:pt>
                <c:pt idx="628">
                  <c:v>39</c:v>
                </c:pt>
                <c:pt idx="629">
                  <c:v>3566</c:v>
                </c:pt>
                <c:pt idx="630">
                  <c:v>522</c:v>
                </c:pt>
                <c:pt idx="631">
                  <c:v>1571</c:v>
                </c:pt>
                <c:pt idx="632">
                  <c:v>998</c:v>
                </c:pt>
                <c:pt idx="633">
                  <c:v>817</c:v>
                </c:pt>
                <c:pt idx="634">
                  <c:v>1472</c:v>
                </c:pt>
                <c:pt idx="635">
                  <c:v>861</c:v>
                </c:pt>
                <c:pt idx="636">
                  <c:v>1519</c:v>
                </c:pt>
                <c:pt idx="637">
                  <c:v>761</c:v>
                </c:pt>
                <c:pt idx="638">
                  <c:v>1689</c:v>
                </c:pt>
                <c:pt idx="639">
                  <c:v>732</c:v>
                </c:pt>
                <c:pt idx="640">
                  <c:v>1768</c:v>
                </c:pt>
                <c:pt idx="641">
                  <c:v>1073</c:v>
                </c:pt>
                <c:pt idx="642">
                  <c:v>0</c:v>
                </c:pt>
                <c:pt idx="643">
                  <c:v>1325</c:v>
                </c:pt>
                <c:pt idx="644">
                  <c:v>1975</c:v>
                </c:pt>
                <c:pt idx="645">
                  <c:v>2399</c:v>
                </c:pt>
                <c:pt idx="646">
                  <c:v>477</c:v>
                </c:pt>
                <c:pt idx="647">
                  <c:v>882</c:v>
                </c:pt>
                <c:pt idx="648">
                  <c:v>1544</c:v>
                </c:pt>
                <c:pt idx="649">
                  <c:v>1394</c:v>
                </c:pt>
                <c:pt idx="650">
                  <c:v>909</c:v>
                </c:pt>
                <c:pt idx="651">
                  <c:v>747</c:v>
                </c:pt>
                <c:pt idx="652">
                  <c:v>871</c:v>
                </c:pt>
                <c:pt idx="653">
                  <c:v>2104</c:v>
                </c:pt>
                <c:pt idx="654">
                  <c:v>859</c:v>
                </c:pt>
                <c:pt idx="655">
                  <c:v>1089</c:v>
                </c:pt>
                <c:pt idx="656">
                  <c:v>6</c:v>
                </c:pt>
                <c:pt idx="657">
                  <c:v>1179</c:v>
                </c:pt>
                <c:pt idx="658">
                  <c:v>1116</c:v>
                </c:pt>
                <c:pt idx="659">
                  <c:v>3717</c:v>
                </c:pt>
                <c:pt idx="660">
                  <c:v>1648</c:v>
                </c:pt>
                <c:pt idx="661">
                  <c:v>422</c:v>
                </c:pt>
                <c:pt idx="662">
                  <c:v>690</c:v>
                </c:pt>
                <c:pt idx="663">
                  <c:v>1175</c:v>
                </c:pt>
                <c:pt idx="664">
                  <c:v>1537</c:v>
                </c:pt>
                <c:pt idx="665">
                  <c:v>312</c:v>
                </c:pt>
                <c:pt idx="666">
                  <c:v>1520</c:v>
                </c:pt>
                <c:pt idx="667">
                  <c:v>1</c:v>
                </c:pt>
                <c:pt idx="668">
                  <c:v>1107</c:v>
                </c:pt>
                <c:pt idx="669">
                  <c:v>539</c:v>
                </c:pt>
                <c:pt idx="670">
                  <c:v>914</c:v>
                </c:pt>
                <c:pt idx="671">
                  <c:v>2353</c:v>
                </c:pt>
                <c:pt idx="672">
                  <c:v>899</c:v>
                </c:pt>
                <c:pt idx="673">
                  <c:v>3266</c:v>
                </c:pt>
                <c:pt idx="674">
                  <c:v>613</c:v>
                </c:pt>
                <c:pt idx="675">
                  <c:v>1781</c:v>
                </c:pt>
                <c:pt idx="676">
                  <c:v>1675</c:v>
                </c:pt>
                <c:pt idx="677">
                  <c:v>556</c:v>
                </c:pt>
                <c:pt idx="678">
                  <c:v>2748</c:v>
                </c:pt>
                <c:pt idx="679">
                  <c:v>4041</c:v>
                </c:pt>
                <c:pt idx="680">
                  <c:v>1578</c:v>
                </c:pt>
                <c:pt idx="681">
                  <c:v>201</c:v>
                </c:pt>
                <c:pt idx="682">
                  <c:v>1008</c:v>
                </c:pt>
                <c:pt idx="683">
                  <c:v>957</c:v>
                </c:pt>
                <c:pt idx="684">
                  <c:v>1527</c:v>
                </c:pt>
                <c:pt idx="685">
                  <c:v>695</c:v>
                </c:pt>
                <c:pt idx="686">
                  <c:v>1450</c:v>
                </c:pt>
                <c:pt idx="687">
                  <c:v>1269</c:v>
                </c:pt>
                <c:pt idx="688">
                  <c:v>1210</c:v>
                </c:pt>
                <c:pt idx="689">
                  <c:v>1087</c:v>
                </c:pt>
                <c:pt idx="690">
                  <c:v>1005</c:v>
                </c:pt>
                <c:pt idx="691">
                  <c:v>2003</c:v>
                </c:pt>
                <c:pt idx="692">
                  <c:v>1380</c:v>
                </c:pt>
                <c:pt idx="693">
                  <c:v>1346</c:v>
                </c:pt>
                <c:pt idx="694">
                  <c:v>98</c:v>
                </c:pt>
                <c:pt idx="695">
                  <c:v>2512</c:v>
                </c:pt>
                <c:pt idx="696">
                  <c:v>1632</c:v>
                </c:pt>
                <c:pt idx="697">
                  <c:v>914</c:v>
                </c:pt>
                <c:pt idx="698">
                  <c:v>2554</c:v>
                </c:pt>
                <c:pt idx="699">
                  <c:v>1904</c:v>
                </c:pt>
                <c:pt idx="700">
                  <c:v>1352</c:v>
                </c:pt>
                <c:pt idx="701">
                  <c:v>2171</c:v>
                </c:pt>
                <c:pt idx="702">
                  <c:v>1567</c:v>
                </c:pt>
                <c:pt idx="703">
                  <c:v>226</c:v>
                </c:pt>
                <c:pt idx="704">
                  <c:v>740</c:v>
                </c:pt>
                <c:pt idx="705">
                  <c:v>800</c:v>
                </c:pt>
                <c:pt idx="706">
                  <c:v>1350</c:v>
                </c:pt>
                <c:pt idx="707">
                  <c:v>2400</c:v>
                </c:pt>
                <c:pt idx="708">
                  <c:v>2795</c:v>
                </c:pt>
                <c:pt idx="709">
                  <c:v>1156</c:v>
                </c:pt>
                <c:pt idx="710">
                  <c:v>1181</c:v>
                </c:pt>
                <c:pt idx="711">
                  <c:v>1709</c:v>
                </c:pt>
                <c:pt idx="712">
                  <c:v>1167</c:v>
                </c:pt>
                <c:pt idx="713">
                  <c:v>1247</c:v>
                </c:pt>
                <c:pt idx="714">
                  <c:v>2784</c:v>
                </c:pt>
                <c:pt idx="715">
                  <c:v>916</c:v>
                </c:pt>
                <c:pt idx="716">
                  <c:v>2724</c:v>
                </c:pt>
                <c:pt idx="717">
                  <c:v>249</c:v>
                </c:pt>
                <c:pt idx="718">
                  <c:v>1626</c:v>
                </c:pt>
                <c:pt idx="719">
                  <c:v>1121</c:v>
                </c:pt>
                <c:pt idx="720">
                  <c:v>181</c:v>
                </c:pt>
                <c:pt idx="721">
                  <c:v>1800</c:v>
                </c:pt>
                <c:pt idx="722">
                  <c:v>1028</c:v>
                </c:pt>
                <c:pt idx="723">
                  <c:v>777</c:v>
                </c:pt>
                <c:pt idx="724">
                  <c:v>3409</c:v>
                </c:pt>
                <c:pt idx="725">
                  <c:v>1269</c:v>
                </c:pt>
                <c:pt idx="726">
                  <c:v>629</c:v>
                </c:pt>
                <c:pt idx="727">
                  <c:v>1723</c:v>
                </c:pt>
                <c:pt idx="728">
                  <c:v>1680</c:v>
                </c:pt>
                <c:pt idx="729">
                  <c:v>954</c:v>
                </c:pt>
                <c:pt idx="730">
                  <c:v>936</c:v>
                </c:pt>
                <c:pt idx="731">
                  <c:v>1369</c:v>
                </c:pt>
                <c:pt idx="732">
                  <c:v>2529</c:v>
                </c:pt>
                <c:pt idx="733">
                  <c:v>3308</c:v>
                </c:pt>
                <c:pt idx="734">
                  <c:v>546</c:v>
                </c:pt>
                <c:pt idx="735">
                  <c:v>1175</c:v>
                </c:pt>
                <c:pt idx="736">
                  <c:v>1051</c:v>
                </c:pt>
                <c:pt idx="737">
                  <c:v>1787</c:v>
                </c:pt>
                <c:pt idx="738">
                  <c:v>1833</c:v>
                </c:pt>
                <c:pt idx="739">
                  <c:v>1114</c:v>
                </c:pt>
                <c:pt idx="740">
                  <c:v>1165</c:v>
                </c:pt>
                <c:pt idx="741">
                  <c:v>998</c:v>
                </c:pt>
                <c:pt idx="742">
                  <c:v>1604</c:v>
                </c:pt>
              </c:numCache>
            </c:numRef>
          </c:xVal>
          <c:yVal>
            <c:numRef>
              <c:f>'Real Time Formula With Phantom'!$L$2:$L$944</c:f>
              <c:numCache>
                <c:formatCode>General</c:formatCode>
                <c:ptCount val="943"/>
                <c:pt idx="0">
                  <c:v>1783.04098095156</c:v>
                </c:pt>
                <c:pt idx="1">
                  <c:v>982.093382864105</c:v>
                </c:pt>
                <c:pt idx="2">
                  <c:v>1435.6979500894</c:v>
                </c:pt>
                <c:pt idx="3">
                  <c:v>828.424565226931</c:v>
                </c:pt>
                <c:pt idx="4">
                  <c:v>2697.15851153541</c:v>
                </c:pt>
                <c:pt idx="5">
                  <c:v>584.633618731533</c:v>
                </c:pt>
                <c:pt idx="6">
                  <c:v>15.1169557756359</c:v>
                </c:pt>
                <c:pt idx="7">
                  <c:v>1894.77516874452</c:v>
                </c:pt>
                <c:pt idx="8">
                  <c:v>1196.89225117315</c:v>
                </c:pt>
                <c:pt idx="9">
                  <c:v>1399.70766459636</c:v>
                </c:pt>
                <c:pt idx="10">
                  <c:v>2642.831030104</c:v>
                </c:pt>
                <c:pt idx="11">
                  <c:v>502.301391088658</c:v>
                </c:pt>
                <c:pt idx="12">
                  <c:v>670.462816881663</c:v>
                </c:pt>
                <c:pt idx="13">
                  <c:v>320.958233227055</c:v>
                </c:pt>
                <c:pt idx="14">
                  <c:v>471.838175575157</c:v>
                </c:pt>
                <c:pt idx="15">
                  <c:v>714.696524805284</c:v>
                </c:pt>
                <c:pt idx="16">
                  <c:v>787.594825108051</c:v>
                </c:pt>
                <c:pt idx="17">
                  <c:v>781.460450135387</c:v>
                </c:pt>
                <c:pt idx="18">
                  <c:v>1072.30927194802</c:v>
                </c:pt>
                <c:pt idx="19">
                  <c:v>1687.0533900628</c:v>
                </c:pt>
                <c:pt idx="20">
                  <c:v>1337.19777123752</c:v>
                </c:pt>
                <c:pt idx="21">
                  <c:v>453.169864296377</c:v>
                </c:pt>
                <c:pt idx="22">
                  <c:v>797.416087959186</c:v>
                </c:pt>
                <c:pt idx="23">
                  <c:v>1682.89324631488</c:v>
                </c:pt>
                <c:pt idx="24">
                  <c:v>2582.49498739183</c:v>
                </c:pt>
                <c:pt idx="25">
                  <c:v>1042.22584602519</c:v>
                </c:pt>
                <c:pt idx="26">
                  <c:v>1667.1051001737</c:v>
                </c:pt>
                <c:pt idx="27">
                  <c:v>2435.93669291618</c:v>
                </c:pt>
                <c:pt idx="28">
                  <c:v>24.8909818331951</c:v>
                </c:pt>
                <c:pt idx="29">
                  <c:v>766.921521977453</c:v>
                </c:pt>
                <c:pt idx="30">
                  <c:v>1294.64884629285</c:v>
                </c:pt>
                <c:pt idx="31">
                  <c:v>890.966725430129</c:v>
                </c:pt>
                <c:pt idx="32">
                  <c:v>997.920969443126</c:v>
                </c:pt>
                <c:pt idx="33">
                  <c:v>582.631366556648</c:v>
                </c:pt>
                <c:pt idx="34">
                  <c:v>1160.3715411538</c:v>
                </c:pt>
                <c:pt idx="35">
                  <c:v>1874.82369640231</c:v>
                </c:pt>
                <c:pt idx="36">
                  <c:v>871.852544891806</c:v>
                </c:pt>
                <c:pt idx="37">
                  <c:v>1658.41111240735</c:v>
                </c:pt>
                <c:pt idx="38">
                  <c:v>1797.70301522186</c:v>
                </c:pt>
                <c:pt idx="39">
                  <c:v>1989.55795153588</c:v>
                </c:pt>
                <c:pt idx="40">
                  <c:v>1045.61051394623</c:v>
                </c:pt>
                <c:pt idx="41">
                  <c:v>2524.60209136167</c:v>
                </c:pt>
                <c:pt idx="42">
                  <c:v>1651.39471818011</c:v>
                </c:pt>
                <c:pt idx="43">
                  <c:v>677.128673181542</c:v>
                </c:pt>
                <c:pt idx="44">
                  <c:v>831.493086749424</c:v>
                </c:pt>
                <c:pt idx="45">
                  <c:v>525.603408203523</c:v>
                </c:pt>
                <c:pt idx="46">
                  <c:v>997.977153428599</c:v>
                </c:pt>
                <c:pt idx="47">
                  <c:v>1232.36538011562</c:v>
                </c:pt>
                <c:pt idx="48">
                  <c:v>833.512230368029</c:v>
                </c:pt>
                <c:pt idx="49">
                  <c:v>2578.60015805687</c:v>
                </c:pt>
                <c:pt idx="50">
                  <c:v>874.024303634082</c:v>
                </c:pt>
                <c:pt idx="51">
                  <c:v>1386.70931711438</c:v>
                </c:pt>
                <c:pt idx="52">
                  <c:v>784.677294696929</c:v>
                </c:pt>
                <c:pt idx="53">
                  <c:v>357.356836508155</c:v>
                </c:pt>
                <c:pt idx="54">
                  <c:v>2419.38290050142</c:v>
                </c:pt>
                <c:pt idx="55">
                  <c:v>1252.27755102429</c:v>
                </c:pt>
                <c:pt idx="56">
                  <c:v>650.721249977934</c:v>
                </c:pt>
                <c:pt idx="57">
                  <c:v>315.116105682631</c:v>
                </c:pt>
                <c:pt idx="58">
                  <c:v>1122.40797063248</c:v>
                </c:pt>
                <c:pt idx="59">
                  <c:v>1320.07171138393</c:v>
                </c:pt>
                <c:pt idx="60">
                  <c:v>2080.77111706572</c:v>
                </c:pt>
                <c:pt idx="61">
                  <c:v>528.083396352452</c:v>
                </c:pt>
                <c:pt idx="62">
                  <c:v>1296.57972883903</c:v>
                </c:pt>
                <c:pt idx="63">
                  <c:v>1704.79259636306</c:v>
                </c:pt>
                <c:pt idx="64">
                  <c:v>17.9388917604054</c:v>
                </c:pt>
                <c:pt idx="65">
                  <c:v>835.047450122469</c:v>
                </c:pt>
                <c:pt idx="66">
                  <c:v>126.027992041937</c:v>
                </c:pt>
                <c:pt idx="67">
                  <c:v>1755.32722718339</c:v>
                </c:pt>
                <c:pt idx="68">
                  <c:v>2746.66013178749</c:v>
                </c:pt>
                <c:pt idx="69">
                  <c:v>1090.00254340228</c:v>
                </c:pt>
                <c:pt idx="70">
                  <c:v>1569.14857788183</c:v>
                </c:pt>
                <c:pt idx="71">
                  <c:v>628.576846551862</c:v>
                </c:pt>
                <c:pt idx="72">
                  <c:v>802.735388499039</c:v>
                </c:pt>
                <c:pt idx="73">
                  <c:v>1080.30179522014</c:v>
                </c:pt>
                <c:pt idx="74">
                  <c:v>408.074876122233</c:v>
                </c:pt>
                <c:pt idx="75">
                  <c:v>2336.86808839922</c:v>
                </c:pt>
                <c:pt idx="76">
                  <c:v>1186.56039753978</c:v>
                </c:pt>
                <c:pt idx="77">
                  <c:v>1188.0812615652</c:v>
                </c:pt>
                <c:pt idx="78">
                  <c:v>983.295518347677</c:v>
                </c:pt>
                <c:pt idx="79">
                  <c:v>1351.97241730517</c:v>
                </c:pt>
                <c:pt idx="80">
                  <c:v>1370.51891802725</c:v>
                </c:pt>
                <c:pt idx="81">
                  <c:v>86.89900225964</c:v>
                </c:pt>
                <c:pt idx="82">
                  <c:v>1251.87791144946</c:v>
                </c:pt>
                <c:pt idx="83">
                  <c:v>1163.65056028604</c:v>
                </c:pt>
                <c:pt idx="84">
                  <c:v>1694.44799895617</c:v>
                </c:pt>
                <c:pt idx="85">
                  <c:v>1030.50261383644</c:v>
                </c:pt>
                <c:pt idx="86">
                  <c:v>1513.57245869639</c:v>
                </c:pt>
                <c:pt idx="87">
                  <c:v>1170.89462284051</c:v>
                </c:pt>
                <c:pt idx="88">
                  <c:v>1554.87864592823</c:v>
                </c:pt>
                <c:pt idx="89">
                  <c:v>1132.483824751</c:v>
                </c:pt>
                <c:pt idx="90">
                  <c:v>1492.91488111291</c:v>
                </c:pt>
                <c:pt idx="91">
                  <c:v>1872.42256746989</c:v>
                </c:pt>
                <c:pt idx="92">
                  <c:v>3338.81836730964</c:v>
                </c:pt>
                <c:pt idx="93">
                  <c:v>964.83184454041</c:v>
                </c:pt>
                <c:pt idx="94">
                  <c:v>2043.34629853061</c:v>
                </c:pt>
                <c:pt idx="95">
                  <c:v>1197.09158214723</c:v>
                </c:pt>
                <c:pt idx="96">
                  <c:v>1350.85939101247</c:v>
                </c:pt>
                <c:pt idx="97">
                  <c:v>666.624139554269</c:v>
                </c:pt>
                <c:pt idx="98">
                  <c:v>1586.77544496022</c:v>
                </c:pt>
                <c:pt idx="99">
                  <c:v>1069.28542503122</c:v>
                </c:pt>
                <c:pt idx="100">
                  <c:v>1855.96013781769</c:v>
                </c:pt>
                <c:pt idx="101">
                  <c:v>746.161491224552</c:v>
                </c:pt>
                <c:pt idx="102">
                  <c:v>2724.41615768966</c:v>
                </c:pt>
                <c:pt idx="103">
                  <c:v>1137.66713352162</c:v>
                </c:pt>
                <c:pt idx="104">
                  <c:v>909.298770589012</c:v>
                </c:pt>
                <c:pt idx="105">
                  <c:v>1552.27953576575</c:v>
                </c:pt>
                <c:pt idx="106">
                  <c:v>719.315753654416</c:v>
                </c:pt>
                <c:pt idx="107">
                  <c:v>1427.57658670149</c:v>
                </c:pt>
                <c:pt idx="108">
                  <c:v>1033.86613584317</c:v>
                </c:pt>
                <c:pt idx="109">
                  <c:v>1369.57243196434</c:v>
                </c:pt>
                <c:pt idx="110">
                  <c:v>1295.26804057942</c:v>
                </c:pt>
                <c:pt idx="111">
                  <c:v>1670.58034653157</c:v>
                </c:pt>
                <c:pt idx="112">
                  <c:v>165.904968717718</c:v>
                </c:pt>
                <c:pt idx="113">
                  <c:v>1533.11617099953</c:v>
                </c:pt>
                <c:pt idx="114">
                  <c:v>498.836514971268</c:v>
                </c:pt>
                <c:pt idx="115">
                  <c:v>705.588114221482</c:v>
                </c:pt>
                <c:pt idx="116">
                  <c:v>1390.26654981111</c:v>
                </c:pt>
                <c:pt idx="117">
                  <c:v>593.92331570071</c:v>
                </c:pt>
                <c:pt idx="118">
                  <c:v>2553.42945600101</c:v>
                </c:pt>
                <c:pt idx="119">
                  <c:v>750.314805563236</c:v>
                </c:pt>
                <c:pt idx="120">
                  <c:v>1738.68977207994</c:v>
                </c:pt>
                <c:pt idx="121">
                  <c:v>2478.58443360342</c:v>
                </c:pt>
                <c:pt idx="122">
                  <c:v>1858.0450104883</c:v>
                </c:pt>
                <c:pt idx="123">
                  <c:v>862.870523198715</c:v>
                </c:pt>
                <c:pt idx="124">
                  <c:v>1369.05031462885</c:v>
                </c:pt>
                <c:pt idx="125">
                  <c:v>1014.06944363048</c:v>
                </c:pt>
                <c:pt idx="126">
                  <c:v>2487.60723799042</c:v>
                </c:pt>
                <c:pt idx="127">
                  <c:v>841.567170932302</c:v>
                </c:pt>
                <c:pt idx="128">
                  <c:v>855.576866634156</c:v>
                </c:pt>
                <c:pt idx="129">
                  <c:v>456.291347281399</c:v>
                </c:pt>
                <c:pt idx="130">
                  <c:v>624.55926599903</c:v>
                </c:pt>
                <c:pt idx="131">
                  <c:v>1185.23395951964</c:v>
                </c:pt>
                <c:pt idx="132">
                  <c:v>695.170708577152</c:v>
                </c:pt>
                <c:pt idx="133">
                  <c:v>840.489492451244</c:v>
                </c:pt>
                <c:pt idx="134">
                  <c:v>2039.50943815499</c:v>
                </c:pt>
                <c:pt idx="135">
                  <c:v>768.6788164073</c:v>
                </c:pt>
                <c:pt idx="136">
                  <c:v>1053.98230998455</c:v>
                </c:pt>
                <c:pt idx="137">
                  <c:v>448.154451993604</c:v>
                </c:pt>
                <c:pt idx="138">
                  <c:v>825.641833703494</c:v>
                </c:pt>
                <c:pt idx="139">
                  <c:v>1741.42321683973</c:v>
                </c:pt>
                <c:pt idx="140">
                  <c:v>915.105662471845</c:v>
                </c:pt>
                <c:pt idx="141">
                  <c:v>687.344865090146</c:v>
                </c:pt>
                <c:pt idx="142">
                  <c:v>1899.9233575453</c:v>
                </c:pt>
                <c:pt idx="143">
                  <c:v>1660.92477237152</c:v>
                </c:pt>
                <c:pt idx="144">
                  <c:v>547.259614800391</c:v>
                </c:pt>
                <c:pt idx="145">
                  <c:v>341.942466021299</c:v>
                </c:pt>
                <c:pt idx="146">
                  <c:v>991.330934515134</c:v>
                </c:pt>
                <c:pt idx="147">
                  <c:v>1119.70497592874</c:v>
                </c:pt>
                <c:pt idx="148">
                  <c:v>1110.55355139358</c:v>
                </c:pt>
                <c:pt idx="149">
                  <c:v>738.980824341375</c:v>
                </c:pt>
                <c:pt idx="150">
                  <c:v>1460.82794850676</c:v>
                </c:pt>
                <c:pt idx="151">
                  <c:v>1824.32913762041</c:v>
                </c:pt>
                <c:pt idx="152">
                  <c:v>407.687844549274</c:v>
                </c:pt>
                <c:pt idx="153">
                  <c:v>2079.94935653682</c:v>
                </c:pt>
                <c:pt idx="154">
                  <c:v>606.748406085795</c:v>
                </c:pt>
                <c:pt idx="155">
                  <c:v>468.449339555084</c:v>
                </c:pt>
                <c:pt idx="156">
                  <c:v>2149.17503681304</c:v>
                </c:pt>
                <c:pt idx="157">
                  <c:v>2252.02252599683</c:v>
                </c:pt>
                <c:pt idx="158">
                  <c:v>1085.30735983079</c:v>
                </c:pt>
                <c:pt idx="159">
                  <c:v>905.795842372218</c:v>
                </c:pt>
                <c:pt idx="160">
                  <c:v>604.046484252538</c:v>
                </c:pt>
                <c:pt idx="161">
                  <c:v>786.286832961084</c:v>
                </c:pt>
                <c:pt idx="162">
                  <c:v>1533.86015146391</c:v>
                </c:pt>
                <c:pt idx="163">
                  <c:v>989.458243844008</c:v>
                </c:pt>
                <c:pt idx="164">
                  <c:v>1502.29288279461</c:v>
                </c:pt>
                <c:pt idx="165">
                  <c:v>1006.61612273327</c:v>
                </c:pt>
                <c:pt idx="166">
                  <c:v>2889.13776189827</c:v>
                </c:pt>
                <c:pt idx="167">
                  <c:v>989.634462968539</c:v>
                </c:pt>
                <c:pt idx="168">
                  <c:v>892.320011084203</c:v>
                </c:pt>
                <c:pt idx="169">
                  <c:v>457.960236844829</c:v>
                </c:pt>
                <c:pt idx="170">
                  <c:v>1413.77273448638</c:v>
                </c:pt>
                <c:pt idx="171">
                  <c:v>1659.12907496389</c:v>
                </c:pt>
                <c:pt idx="172">
                  <c:v>1554.11673824333</c:v>
                </c:pt>
                <c:pt idx="173">
                  <c:v>644.224773314601</c:v>
                </c:pt>
                <c:pt idx="174">
                  <c:v>1114.02691227162</c:v>
                </c:pt>
                <c:pt idx="175">
                  <c:v>1843.97394221849</c:v>
                </c:pt>
                <c:pt idx="176">
                  <c:v>1650.849351577</c:v>
                </c:pt>
                <c:pt idx="177">
                  <c:v>1864.09888276876</c:v>
                </c:pt>
                <c:pt idx="178">
                  <c:v>940.269191629538</c:v>
                </c:pt>
                <c:pt idx="179">
                  <c:v>896.83251100364</c:v>
                </c:pt>
                <c:pt idx="180">
                  <c:v>1072.8301426859</c:v>
                </c:pt>
                <c:pt idx="181">
                  <c:v>2022.690964726</c:v>
                </c:pt>
                <c:pt idx="182">
                  <c:v>2187.93976175887</c:v>
                </c:pt>
                <c:pt idx="183">
                  <c:v>1237.84213672454</c:v>
                </c:pt>
                <c:pt idx="184">
                  <c:v>2082.07783277838</c:v>
                </c:pt>
                <c:pt idx="185">
                  <c:v>859.171473246453</c:v>
                </c:pt>
                <c:pt idx="186">
                  <c:v>816.076666984267</c:v>
                </c:pt>
                <c:pt idx="187">
                  <c:v>1470.78396023383</c:v>
                </c:pt>
                <c:pt idx="188">
                  <c:v>2281.68111844442</c:v>
                </c:pt>
                <c:pt idx="189">
                  <c:v>889.200656580355</c:v>
                </c:pt>
                <c:pt idx="190">
                  <c:v>2342.30528146917</c:v>
                </c:pt>
                <c:pt idx="191">
                  <c:v>3418.86539084954</c:v>
                </c:pt>
                <c:pt idx="192">
                  <c:v>791.860138602306</c:v>
                </c:pt>
                <c:pt idx="193">
                  <c:v>2339.79455813842</c:v>
                </c:pt>
                <c:pt idx="194">
                  <c:v>1120.64980738515</c:v>
                </c:pt>
                <c:pt idx="195">
                  <c:v>907.967682144373</c:v>
                </c:pt>
                <c:pt idx="196">
                  <c:v>812.690898757554</c:v>
                </c:pt>
                <c:pt idx="197">
                  <c:v>2008.99153747784</c:v>
                </c:pt>
                <c:pt idx="198">
                  <c:v>1089.09513782395</c:v>
                </c:pt>
                <c:pt idx="199">
                  <c:v>1148.67018068302</c:v>
                </c:pt>
                <c:pt idx="200">
                  <c:v>1695.75744068166</c:v>
                </c:pt>
                <c:pt idx="201">
                  <c:v>1282.54970911123</c:v>
                </c:pt>
                <c:pt idx="202">
                  <c:v>1392.88800596146</c:v>
                </c:pt>
                <c:pt idx="203">
                  <c:v>1775.76304544858</c:v>
                </c:pt>
                <c:pt idx="204">
                  <c:v>1178.51920826411</c:v>
                </c:pt>
                <c:pt idx="205">
                  <c:v>2348.04715239148</c:v>
                </c:pt>
                <c:pt idx="206">
                  <c:v>1394.00767443664</c:v>
                </c:pt>
                <c:pt idx="207">
                  <c:v>1417.59663013103</c:v>
                </c:pt>
                <c:pt idx="208">
                  <c:v>473.093149464335</c:v>
                </c:pt>
                <c:pt idx="209">
                  <c:v>924.818998448485</c:v>
                </c:pt>
                <c:pt idx="210">
                  <c:v>1108.50253310755</c:v>
                </c:pt>
                <c:pt idx="211">
                  <c:v>734.137668288511</c:v>
                </c:pt>
                <c:pt idx="212">
                  <c:v>1102.92886980822</c:v>
                </c:pt>
                <c:pt idx="213">
                  <c:v>2325.78821329016</c:v>
                </c:pt>
                <c:pt idx="214">
                  <c:v>1244.42155908876</c:v>
                </c:pt>
                <c:pt idx="215">
                  <c:v>2045.8779799017</c:v>
                </c:pt>
                <c:pt idx="216">
                  <c:v>893.958221832172</c:v>
                </c:pt>
                <c:pt idx="217">
                  <c:v>2110.2139773396</c:v>
                </c:pt>
                <c:pt idx="218">
                  <c:v>891.065604198888</c:v>
                </c:pt>
                <c:pt idx="219">
                  <c:v>1834.64534685137</c:v>
                </c:pt>
                <c:pt idx="220">
                  <c:v>1939.56115886001</c:v>
                </c:pt>
                <c:pt idx="221">
                  <c:v>1173.15173973219</c:v>
                </c:pt>
                <c:pt idx="222">
                  <c:v>942.975671552374</c:v>
                </c:pt>
                <c:pt idx="223">
                  <c:v>1735.12147198781</c:v>
                </c:pt>
                <c:pt idx="224">
                  <c:v>672.753231616053</c:v>
                </c:pt>
                <c:pt idx="225">
                  <c:v>2378.47107711392</c:v>
                </c:pt>
                <c:pt idx="226">
                  <c:v>1969.53494170735</c:v>
                </c:pt>
                <c:pt idx="227">
                  <c:v>2366.81857885166</c:v>
                </c:pt>
                <c:pt idx="228">
                  <c:v>2291.39758004704</c:v>
                </c:pt>
                <c:pt idx="229">
                  <c:v>658.336987906283</c:v>
                </c:pt>
                <c:pt idx="230">
                  <c:v>1039.7928291341</c:v>
                </c:pt>
                <c:pt idx="231">
                  <c:v>1971.19005310661</c:v>
                </c:pt>
                <c:pt idx="232">
                  <c:v>1583.27600656344</c:v>
                </c:pt>
                <c:pt idx="233">
                  <c:v>1832.3010922738</c:v>
                </c:pt>
                <c:pt idx="234">
                  <c:v>1882.60382065948</c:v>
                </c:pt>
                <c:pt idx="235">
                  <c:v>2836.6253985112</c:v>
                </c:pt>
                <c:pt idx="236">
                  <c:v>2269.70990697329</c:v>
                </c:pt>
                <c:pt idx="237">
                  <c:v>-124.703135790267</c:v>
                </c:pt>
                <c:pt idx="238">
                  <c:v>1045.74922842075</c:v>
                </c:pt>
                <c:pt idx="239">
                  <c:v>1454.5345772311</c:v>
                </c:pt>
                <c:pt idx="240">
                  <c:v>1822.97357600085</c:v>
                </c:pt>
                <c:pt idx="241">
                  <c:v>817.839950679</c:v>
                </c:pt>
                <c:pt idx="242">
                  <c:v>842.875981040124</c:v>
                </c:pt>
                <c:pt idx="243">
                  <c:v>1936.46807801333</c:v>
                </c:pt>
                <c:pt idx="244">
                  <c:v>3189.35183868909</c:v>
                </c:pt>
                <c:pt idx="245">
                  <c:v>3067.91117060623</c:v>
                </c:pt>
                <c:pt idx="246">
                  <c:v>1486.38299872022</c:v>
                </c:pt>
                <c:pt idx="247">
                  <c:v>514.213094640987</c:v>
                </c:pt>
                <c:pt idx="248">
                  <c:v>1677.31362689624</c:v>
                </c:pt>
                <c:pt idx="249">
                  <c:v>1179.47287538315</c:v>
                </c:pt>
                <c:pt idx="250">
                  <c:v>1331.79744250123</c:v>
                </c:pt>
                <c:pt idx="251">
                  <c:v>936.0588107874</c:v>
                </c:pt>
                <c:pt idx="252">
                  <c:v>1887.47235823019</c:v>
                </c:pt>
                <c:pt idx="253">
                  <c:v>774.2927334036</c:v>
                </c:pt>
                <c:pt idx="254">
                  <c:v>1895.47670890861</c:v>
                </c:pt>
                <c:pt idx="255">
                  <c:v>146.114048111336</c:v>
                </c:pt>
                <c:pt idx="256">
                  <c:v>1348.98340466548</c:v>
                </c:pt>
                <c:pt idx="257">
                  <c:v>1931.94579664825</c:v>
                </c:pt>
                <c:pt idx="258">
                  <c:v>1033.73300621403</c:v>
                </c:pt>
                <c:pt idx="259">
                  <c:v>1099.45591954651</c:v>
                </c:pt>
                <c:pt idx="260">
                  <c:v>1128.17846359053</c:v>
                </c:pt>
                <c:pt idx="261">
                  <c:v>1053.76557347274</c:v>
                </c:pt>
                <c:pt idx="262">
                  <c:v>702.118970503138</c:v>
                </c:pt>
                <c:pt idx="263">
                  <c:v>1390.47501344358</c:v>
                </c:pt>
                <c:pt idx="264">
                  <c:v>1947.08996233309</c:v>
                </c:pt>
                <c:pt idx="265">
                  <c:v>55.325310556755</c:v>
                </c:pt>
                <c:pt idx="266">
                  <c:v>684.057940004932</c:v>
                </c:pt>
                <c:pt idx="267">
                  <c:v>1397.38417821338</c:v>
                </c:pt>
                <c:pt idx="268">
                  <c:v>1924.54801009153</c:v>
                </c:pt>
                <c:pt idx="269">
                  <c:v>1609.44419162992</c:v>
                </c:pt>
                <c:pt idx="270">
                  <c:v>1233.17349061544</c:v>
                </c:pt>
                <c:pt idx="271">
                  <c:v>835.076807936917</c:v>
                </c:pt>
                <c:pt idx="272">
                  <c:v>826.489044725534</c:v>
                </c:pt>
                <c:pt idx="273">
                  <c:v>1574.65004923034</c:v>
                </c:pt>
                <c:pt idx="274">
                  <c:v>2078.19457717386</c:v>
                </c:pt>
                <c:pt idx="275">
                  <c:v>1445.64319942493</c:v>
                </c:pt>
                <c:pt idx="276">
                  <c:v>488.217828213714</c:v>
                </c:pt>
                <c:pt idx="277">
                  <c:v>1369.44542462726</c:v>
                </c:pt>
                <c:pt idx="278">
                  <c:v>1590.25630323381</c:v>
                </c:pt>
                <c:pt idx="279">
                  <c:v>1361.36619331908</c:v>
                </c:pt>
                <c:pt idx="280">
                  <c:v>1608.59489753457</c:v>
                </c:pt>
                <c:pt idx="281">
                  <c:v>1136.2254868006</c:v>
                </c:pt>
                <c:pt idx="282">
                  <c:v>1930.7196235338</c:v>
                </c:pt>
                <c:pt idx="283">
                  <c:v>245.167444159619</c:v>
                </c:pt>
                <c:pt idx="284">
                  <c:v>855.314004229693</c:v>
                </c:pt>
                <c:pt idx="285">
                  <c:v>1943.61990589063</c:v>
                </c:pt>
                <c:pt idx="286">
                  <c:v>1549.17801403692</c:v>
                </c:pt>
                <c:pt idx="287">
                  <c:v>46.2761392991464</c:v>
                </c:pt>
                <c:pt idx="288">
                  <c:v>448.801863292525</c:v>
                </c:pt>
                <c:pt idx="289">
                  <c:v>766.608574703282</c:v>
                </c:pt>
                <c:pt idx="290">
                  <c:v>71.2697504159754</c:v>
                </c:pt>
                <c:pt idx="291">
                  <c:v>1086.90679232424</c:v>
                </c:pt>
                <c:pt idx="292">
                  <c:v>1281.73615041317</c:v>
                </c:pt>
                <c:pt idx="293">
                  <c:v>1009.91855181723</c:v>
                </c:pt>
                <c:pt idx="294">
                  <c:v>1152.23113094815</c:v>
                </c:pt>
                <c:pt idx="295">
                  <c:v>1535.80845981744</c:v>
                </c:pt>
                <c:pt idx="296">
                  <c:v>2679.30797620154</c:v>
                </c:pt>
                <c:pt idx="297">
                  <c:v>1789.98688655749</c:v>
                </c:pt>
                <c:pt idx="298">
                  <c:v>13.1234278535984</c:v>
                </c:pt>
                <c:pt idx="299">
                  <c:v>2276.21929980757</c:v>
                </c:pt>
                <c:pt idx="300">
                  <c:v>1967.40641439517</c:v>
                </c:pt>
                <c:pt idx="301">
                  <c:v>2145.79850066106</c:v>
                </c:pt>
                <c:pt idx="302">
                  <c:v>934.629697176218</c:v>
                </c:pt>
                <c:pt idx="303">
                  <c:v>968.272603850927</c:v>
                </c:pt>
                <c:pt idx="304">
                  <c:v>1346.62616047264</c:v>
                </c:pt>
                <c:pt idx="305">
                  <c:v>565.299895485403</c:v>
                </c:pt>
                <c:pt idx="306">
                  <c:v>1293.49663286816</c:v>
                </c:pt>
                <c:pt idx="307">
                  <c:v>524.256339822876</c:v>
                </c:pt>
                <c:pt idx="308">
                  <c:v>2027.91603422258</c:v>
                </c:pt>
                <c:pt idx="309">
                  <c:v>1544.49212784464</c:v>
                </c:pt>
                <c:pt idx="310">
                  <c:v>955.316091348079</c:v>
                </c:pt>
                <c:pt idx="311">
                  <c:v>1364.64280105492</c:v>
                </c:pt>
                <c:pt idx="312">
                  <c:v>1914.12435520329</c:v>
                </c:pt>
                <c:pt idx="313">
                  <c:v>1811.22601193108</c:v>
                </c:pt>
                <c:pt idx="314">
                  <c:v>2218.57901626372</c:v>
                </c:pt>
                <c:pt idx="315">
                  <c:v>1202.54273278736</c:v>
                </c:pt>
                <c:pt idx="316">
                  <c:v>1166.85779168046</c:v>
                </c:pt>
                <c:pt idx="317">
                  <c:v>1988.08995252931</c:v>
                </c:pt>
                <c:pt idx="318">
                  <c:v>1854.32514839558</c:v>
                </c:pt>
                <c:pt idx="319">
                  <c:v>971.889367240545</c:v>
                </c:pt>
                <c:pt idx="320">
                  <c:v>1527.29671400352</c:v>
                </c:pt>
                <c:pt idx="321">
                  <c:v>1610.46310244101</c:v>
                </c:pt>
                <c:pt idx="322">
                  <c:v>1269.94528807763</c:v>
                </c:pt>
                <c:pt idx="323">
                  <c:v>2301.0048786096</c:v>
                </c:pt>
                <c:pt idx="324">
                  <c:v>1028.04045999392</c:v>
                </c:pt>
                <c:pt idx="325">
                  <c:v>703.050813924002</c:v>
                </c:pt>
                <c:pt idx="326">
                  <c:v>2822.42408968222</c:v>
                </c:pt>
                <c:pt idx="327">
                  <c:v>1441.28788976151</c:v>
                </c:pt>
                <c:pt idx="328">
                  <c:v>1025.19910801322</c:v>
                </c:pt>
                <c:pt idx="329">
                  <c:v>429.013824084458</c:v>
                </c:pt>
                <c:pt idx="330">
                  <c:v>1332.92561103502</c:v>
                </c:pt>
                <c:pt idx="331">
                  <c:v>1539.56851447351</c:v>
                </c:pt>
                <c:pt idx="332">
                  <c:v>1251.98498727041</c:v>
                </c:pt>
                <c:pt idx="333">
                  <c:v>1667.26010741535</c:v>
                </c:pt>
                <c:pt idx="334">
                  <c:v>491.537435018358</c:v>
                </c:pt>
                <c:pt idx="335">
                  <c:v>1904.83762328547</c:v>
                </c:pt>
                <c:pt idx="336">
                  <c:v>1202.96087091717</c:v>
                </c:pt>
                <c:pt idx="337">
                  <c:v>1788.16289179288</c:v>
                </c:pt>
                <c:pt idx="338">
                  <c:v>933.342997858728</c:v>
                </c:pt>
                <c:pt idx="339">
                  <c:v>2012.22119399514</c:v>
                </c:pt>
                <c:pt idx="340">
                  <c:v>1539.67396966343</c:v>
                </c:pt>
                <c:pt idx="341">
                  <c:v>2091.57013641262</c:v>
                </c:pt>
                <c:pt idx="342">
                  <c:v>476.371475489721</c:v>
                </c:pt>
                <c:pt idx="343">
                  <c:v>1392.69792424834</c:v>
                </c:pt>
                <c:pt idx="344">
                  <c:v>417.199098150052</c:v>
                </c:pt>
                <c:pt idx="345">
                  <c:v>2191.14465288509</c:v>
                </c:pt>
                <c:pt idx="346">
                  <c:v>458.546094411514</c:v>
                </c:pt>
                <c:pt idx="347">
                  <c:v>2356.60731056889</c:v>
                </c:pt>
                <c:pt idx="348">
                  <c:v>-260.246085420536</c:v>
                </c:pt>
                <c:pt idx="349">
                  <c:v>846.640426365825</c:v>
                </c:pt>
                <c:pt idx="350">
                  <c:v>1673.194271966</c:v>
                </c:pt>
                <c:pt idx="351">
                  <c:v>1881.73420155265</c:v>
                </c:pt>
                <c:pt idx="352">
                  <c:v>505.897599853793</c:v>
                </c:pt>
                <c:pt idx="353">
                  <c:v>2045.57699318838</c:v>
                </c:pt>
                <c:pt idx="354">
                  <c:v>843.21555486799</c:v>
                </c:pt>
                <c:pt idx="355">
                  <c:v>2508.07146919213</c:v>
                </c:pt>
                <c:pt idx="356">
                  <c:v>1589.47418931851</c:v>
                </c:pt>
                <c:pt idx="357">
                  <c:v>1445.7885309469</c:v>
                </c:pt>
                <c:pt idx="358">
                  <c:v>1831.16879359276</c:v>
                </c:pt>
                <c:pt idx="359">
                  <c:v>1748.08747545496</c:v>
                </c:pt>
                <c:pt idx="360">
                  <c:v>658.856362599028</c:v>
                </c:pt>
                <c:pt idx="361">
                  <c:v>1447.07560409833</c:v>
                </c:pt>
                <c:pt idx="362">
                  <c:v>3160.07733118317</c:v>
                </c:pt>
                <c:pt idx="363">
                  <c:v>238.307474542682</c:v>
                </c:pt>
                <c:pt idx="364">
                  <c:v>624.261020846429</c:v>
                </c:pt>
                <c:pt idx="365">
                  <c:v>870.124882469059</c:v>
                </c:pt>
                <c:pt idx="366">
                  <c:v>716.135693114123</c:v>
                </c:pt>
                <c:pt idx="367">
                  <c:v>785.425983186633</c:v>
                </c:pt>
                <c:pt idx="368">
                  <c:v>799.781963999041</c:v>
                </c:pt>
                <c:pt idx="369">
                  <c:v>966.757998953834</c:v>
                </c:pt>
                <c:pt idx="370">
                  <c:v>722.452139743011</c:v>
                </c:pt>
                <c:pt idx="371">
                  <c:v>1070.56853925539</c:v>
                </c:pt>
                <c:pt idx="372">
                  <c:v>1328.45771860062</c:v>
                </c:pt>
                <c:pt idx="373">
                  <c:v>1952.69963815399</c:v>
                </c:pt>
                <c:pt idx="374">
                  <c:v>648.967128533293</c:v>
                </c:pt>
                <c:pt idx="375">
                  <c:v>10.9613658847852</c:v>
                </c:pt>
                <c:pt idx="376">
                  <c:v>2419.67135158126</c:v>
                </c:pt>
                <c:pt idx="377">
                  <c:v>1348.09865919925</c:v>
                </c:pt>
                <c:pt idx="378">
                  <c:v>733.921713880179</c:v>
                </c:pt>
                <c:pt idx="379">
                  <c:v>1970.16544701631</c:v>
                </c:pt>
                <c:pt idx="380">
                  <c:v>713.2960537029</c:v>
                </c:pt>
                <c:pt idx="381">
                  <c:v>1289.18048890268</c:v>
                </c:pt>
                <c:pt idx="382">
                  <c:v>875.578110882682</c:v>
                </c:pt>
                <c:pt idx="383">
                  <c:v>1510.49719384747</c:v>
                </c:pt>
                <c:pt idx="384">
                  <c:v>928.520857798962</c:v>
                </c:pt>
                <c:pt idx="385">
                  <c:v>2502.52685901735</c:v>
                </c:pt>
                <c:pt idx="386">
                  <c:v>1658.07448791161</c:v>
                </c:pt>
                <c:pt idx="387">
                  <c:v>1081.19546617958</c:v>
                </c:pt>
                <c:pt idx="388">
                  <c:v>1297.96845804795</c:v>
                </c:pt>
                <c:pt idx="389">
                  <c:v>956.137372476064</c:v>
                </c:pt>
                <c:pt idx="390">
                  <c:v>2294.04368882507</c:v>
                </c:pt>
                <c:pt idx="391">
                  <c:v>1288.58246220149</c:v>
                </c:pt>
                <c:pt idx="392">
                  <c:v>781.018087362718</c:v>
                </c:pt>
                <c:pt idx="393">
                  <c:v>2665.6895913182</c:v>
                </c:pt>
                <c:pt idx="394">
                  <c:v>1235.59787886278</c:v>
                </c:pt>
                <c:pt idx="395">
                  <c:v>1175.70014642086</c:v>
                </c:pt>
                <c:pt idx="396">
                  <c:v>1222.74403870403</c:v>
                </c:pt>
                <c:pt idx="397">
                  <c:v>854.231783453851</c:v>
                </c:pt>
                <c:pt idx="398">
                  <c:v>1449.93340753907</c:v>
                </c:pt>
                <c:pt idx="399">
                  <c:v>910.559560248005</c:v>
                </c:pt>
                <c:pt idx="400">
                  <c:v>1124.40109748739</c:v>
                </c:pt>
                <c:pt idx="401">
                  <c:v>1796.5799352078</c:v>
                </c:pt>
                <c:pt idx="402">
                  <c:v>2156.8534894888</c:v>
                </c:pt>
                <c:pt idx="403">
                  <c:v>1305.07823437739</c:v>
                </c:pt>
                <c:pt idx="404">
                  <c:v>241.205904754504</c:v>
                </c:pt>
                <c:pt idx="405">
                  <c:v>903.32650227733</c:v>
                </c:pt>
                <c:pt idx="406">
                  <c:v>1408.18772374205</c:v>
                </c:pt>
                <c:pt idx="407">
                  <c:v>2228.42161663693</c:v>
                </c:pt>
                <c:pt idx="408">
                  <c:v>627.205390712267</c:v>
                </c:pt>
                <c:pt idx="409">
                  <c:v>2787.67907772744</c:v>
                </c:pt>
                <c:pt idx="410">
                  <c:v>464.735393659105</c:v>
                </c:pt>
                <c:pt idx="411">
                  <c:v>1312.46270955254</c:v>
                </c:pt>
                <c:pt idx="412">
                  <c:v>1628.76555105163</c:v>
                </c:pt>
                <c:pt idx="413">
                  <c:v>1745.90125825446</c:v>
                </c:pt>
                <c:pt idx="414">
                  <c:v>3166.03507381343</c:v>
                </c:pt>
                <c:pt idx="415">
                  <c:v>2466.47939409474</c:v>
                </c:pt>
                <c:pt idx="416">
                  <c:v>421.61079598291</c:v>
                </c:pt>
                <c:pt idx="417">
                  <c:v>973.749900823694</c:v>
                </c:pt>
                <c:pt idx="418">
                  <c:v>1363.44631482648</c:v>
                </c:pt>
                <c:pt idx="419">
                  <c:v>2404.83347691241</c:v>
                </c:pt>
                <c:pt idx="420">
                  <c:v>1032.10744023258</c:v>
                </c:pt>
                <c:pt idx="421">
                  <c:v>572.437938543469</c:v>
                </c:pt>
                <c:pt idx="422">
                  <c:v>1261.30575865041</c:v>
                </c:pt>
                <c:pt idx="423">
                  <c:v>791.149983443377</c:v>
                </c:pt>
                <c:pt idx="424">
                  <c:v>2300.63118602865</c:v>
                </c:pt>
                <c:pt idx="425">
                  <c:v>1619.6263681792</c:v>
                </c:pt>
                <c:pt idx="426">
                  <c:v>1373.32114400475</c:v>
                </c:pt>
                <c:pt idx="427">
                  <c:v>11.7357893974638</c:v>
                </c:pt>
                <c:pt idx="428">
                  <c:v>1783.53268247985</c:v>
                </c:pt>
                <c:pt idx="429">
                  <c:v>789.519043747648</c:v>
                </c:pt>
                <c:pt idx="430">
                  <c:v>1485.30456074389</c:v>
                </c:pt>
                <c:pt idx="431">
                  <c:v>2071.56670046853</c:v>
                </c:pt>
                <c:pt idx="432">
                  <c:v>622.918921275209</c:v>
                </c:pt>
                <c:pt idx="433">
                  <c:v>964.001931374383</c:v>
                </c:pt>
                <c:pt idx="434">
                  <c:v>1324.10814762148</c:v>
                </c:pt>
                <c:pt idx="435">
                  <c:v>1182.06907626625</c:v>
                </c:pt>
                <c:pt idx="436">
                  <c:v>190.703130114637</c:v>
                </c:pt>
                <c:pt idx="437">
                  <c:v>1860.41942339537</c:v>
                </c:pt>
                <c:pt idx="438">
                  <c:v>1456.42505383805</c:v>
                </c:pt>
                <c:pt idx="439">
                  <c:v>1802.10500108435</c:v>
                </c:pt>
                <c:pt idx="440">
                  <c:v>2921.88711677773</c:v>
                </c:pt>
                <c:pt idx="441">
                  <c:v>1841.65747816447</c:v>
                </c:pt>
                <c:pt idx="442">
                  <c:v>1801.31187934092</c:v>
                </c:pt>
                <c:pt idx="443">
                  <c:v>1069.55456284873</c:v>
                </c:pt>
                <c:pt idx="444">
                  <c:v>1181.04429724583</c:v>
                </c:pt>
                <c:pt idx="445">
                  <c:v>1351.90979447698</c:v>
                </c:pt>
                <c:pt idx="446">
                  <c:v>3116.18225654241</c:v>
                </c:pt>
                <c:pt idx="447">
                  <c:v>1915.81620296269</c:v>
                </c:pt>
                <c:pt idx="448">
                  <c:v>234.231972158705</c:v>
                </c:pt>
                <c:pt idx="449">
                  <c:v>494.595206321322</c:v>
                </c:pt>
                <c:pt idx="450">
                  <c:v>846.581202075129</c:v>
                </c:pt>
                <c:pt idx="451">
                  <c:v>384.699923561575</c:v>
                </c:pt>
                <c:pt idx="452">
                  <c:v>2077.86701288666</c:v>
                </c:pt>
                <c:pt idx="453">
                  <c:v>1764.09178951602</c:v>
                </c:pt>
                <c:pt idx="454">
                  <c:v>2207.33628449786</c:v>
                </c:pt>
                <c:pt idx="455">
                  <c:v>739.391273718603</c:v>
                </c:pt>
                <c:pt idx="456">
                  <c:v>1454.91791297469</c:v>
                </c:pt>
                <c:pt idx="457">
                  <c:v>908.404398460696</c:v>
                </c:pt>
                <c:pt idx="458">
                  <c:v>1634.45787034435</c:v>
                </c:pt>
                <c:pt idx="459">
                  <c:v>1203.88198145224</c:v>
                </c:pt>
                <c:pt idx="460">
                  <c:v>1851.35091231027</c:v>
                </c:pt>
                <c:pt idx="461">
                  <c:v>507.399561747616</c:v>
                </c:pt>
                <c:pt idx="462">
                  <c:v>1118.05553820496</c:v>
                </c:pt>
                <c:pt idx="463">
                  <c:v>2692.30893869871</c:v>
                </c:pt>
                <c:pt idx="464">
                  <c:v>1996.94437773841</c:v>
                </c:pt>
                <c:pt idx="465">
                  <c:v>1533.74256991425</c:v>
                </c:pt>
                <c:pt idx="466">
                  <c:v>1471.59958572872</c:v>
                </c:pt>
                <c:pt idx="467">
                  <c:v>855.749128596312</c:v>
                </c:pt>
                <c:pt idx="468">
                  <c:v>1848.85875206694</c:v>
                </c:pt>
                <c:pt idx="469">
                  <c:v>1011.11716376334</c:v>
                </c:pt>
                <c:pt idx="470">
                  <c:v>168.339571957651</c:v>
                </c:pt>
                <c:pt idx="471">
                  <c:v>808.136555869527</c:v>
                </c:pt>
                <c:pt idx="472">
                  <c:v>735.321789982988</c:v>
                </c:pt>
                <c:pt idx="473">
                  <c:v>1702.72969487391</c:v>
                </c:pt>
                <c:pt idx="474">
                  <c:v>1449.14002824574</c:v>
                </c:pt>
                <c:pt idx="475">
                  <c:v>1481.86033490207</c:v>
                </c:pt>
                <c:pt idx="476">
                  <c:v>1254.76433383931</c:v>
                </c:pt>
                <c:pt idx="477">
                  <c:v>949.560189624854</c:v>
                </c:pt>
                <c:pt idx="478">
                  <c:v>2355.25774993148</c:v>
                </c:pt>
                <c:pt idx="479">
                  <c:v>1542.52121264267</c:v>
                </c:pt>
                <c:pt idx="480">
                  <c:v>936.826351623011</c:v>
                </c:pt>
                <c:pt idx="481">
                  <c:v>1494.80072459831</c:v>
                </c:pt>
                <c:pt idx="482">
                  <c:v>534.891804120786</c:v>
                </c:pt>
                <c:pt idx="483">
                  <c:v>1008.60626629613</c:v>
                </c:pt>
                <c:pt idx="484">
                  <c:v>3377.35046689235</c:v>
                </c:pt>
                <c:pt idx="485">
                  <c:v>548.93183822589</c:v>
                </c:pt>
                <c:pt idx="486">
                  <c:v>1579.76146103182</c:v>
                </c:pt>
                <c:pt idx="487">
                  <c:v>1243.72411587678</c:v>
                </c:pt>
                <c:pt idx="488">
                  <c:v>809.700032119221</c:v>
                </c:pt>
                <c:pt idx="489">
                  <c:v>3064.90694452763</c:v>
                </c:pt>
                <c:pt idx="490">
                  <c:v>828.940163526288</c:v>
                </c:pt>
                <c:pt idx="491">
                  <c:v>2475.12491720586</c:v>
                </c:pt>
                <c:pt idx="492">
                  <c:v>-89.2582278319999</c:v>
                </c:pt>
                <c:pt idx="493">
                  <c:v>773.653052147238</c:v>
                </c:pt>
                <c:pt idx="494">
                  <c:v>1032.01685089654</c:v>
                </c:pt>
                <c:pt idx="495">
                  <c:v>606.155479024374</c:v>
                </c:pt>
                <c:pt idx="496">
                  <c:v>1228.91568382189</c:v>
                </c:pt>
                <c:pt idx="497">
                  <c:v>1492.24873107745</c:v>
                </c:pt>
                <c:pt idx="498">
                  <c:v>1189.904801592</c:v>
                </c:pt>
                <c:pt idx="499">
                  <c:v>741.52666826235</c:v>
                </c:pt>
                <c:pt idx="500">
                  <c:v>1112.134442092</c:v>
                </c:pt>
                <c:pt idx="501">
                  <c:v>1076.25025817233</c:v>
                </c:pt>
                <c:pt idx="502">
                  <c:v>2155.00987624549</c:v>
                </c:pt>
                <c:pt idx="503">
                  <c:v>1277.14644036159</c:v>
                </c:pt>
                <c:pt idx="504">
                  <c:v>1381.90325425583</c:v>
                </c:pt>
                <c:pt idx="505">
                  <c:v>2280.78725264474</c:v>
                </c:pt>
                <c:pt idx="506">
                  <c:v>1188.02941257756</c:v>
                </c:pt>
                <c:pt idx="507">
                  <c:v>1847.50706866314</c:v>
                </c:pt>
                <c:pt idx="508">
                  <c:v>1494.25640580034</c:v>
                </c:pt>
                <c:pt idx="509">
                  <c:v>572.241830808056</c:v>
                </c:pt>
                <c:pt idx="510">
                  <c:v>1542.50247938144</c:v>
                </c:pt>
                <c:pt idx="511">
                  <c:v>756.704612007834</c:v>
                </c:pt>
                <c:pt idx="512">
                  <c:v>413.412341290731</c:v>
                </c:pt>
                <c:pt idx="513">
                  <c:v>789.82803291152</c:v>
                </c:pt>
                <c:pt idx="514">
                  <c:v>1038.65246708374</c:v>
                </c:pt>
                <c:pt idx="515">
                  <c:v>909.614480003242</c:v>
                </c:pt>
                <c:pt idx="516">
                  <c:v>1771.38288100822</c:v>
                </c:pt>
                <c:pt idx="517">
                  <c:v>2043.35872140714</c:v>
                </c:pt>
                <c:pt idx="518">
                  <c:v>2107.67132736691</c:v>
                </c:pt>
                <c:pt idx="519">
                  <c:v>1696.45202792517</c:v>
                </c:pt>
                <c:pt idx="520">
                  <c:v>3054.81637072675</c:v>
                </c:pt>
                <c:pt idx="521">
                  <c:v>2258.47066908217</c:v>
                </c:pt>
                <c:pt idx="522">
                  <c:v>1057.20551926998</c:v>
                </c:pt>
                <c:pt idx="523">
                  <c:v>413.050753856146</c:v>
                </c:pt>
                <c:pt idx="524">
                  <c:v>2084.35620577343</c:v>
                </c:pt>
                <c:pt idx="525">
                  <c:v>2252.97310750234</c:v>
                </c:pt>
                <c:pt idx="526">
                  <c:v>1030.24271407206</c:v>
                </c:pt>
                <c:pt idx="527">
                  <c:v>840.624744373868</c:v>
                </c:pt>
                <c:pt idx="528">
                  <c:v>1416.40007361234</c:v>
                </c:pt>
                <c:pt idx="529">
                  <c:v>975.267886827366</c:v>
                </c:pt>
                <c:pt idx="530">
                  <c:v>1567.59519992062</c:v>
                </c:pt>
                <c:pt idx="531">
                  <c:v>667.061204372958</c:v>
                </c:pt>
                <c:pt idx="532">
                  <c:v>2575.73948736643</c:v>
                </c:pt>
                <c:pt idx="533">
                  <c:v>667.131571991122</c:v>
                </c:pt>
                <c:pt idx="534">
                  <c:v>838.262744276405</c:v>
                </c:pt>
                <c:pt idx="535">
                  <c:v>862.894255718738</c:v>
                </c:pt>
                <c:pt idx="536">
                  <c:v>993.152363027917</c:v>
                </c:pt>
                <c:pt idx="537">
                  <c:v>1186.87473552031</c:v>
                </c:pt>
                <c:pt idx="538">
                  <c:v>1799.46938933409</c:v>
                </c:pt>
                <c:pt idx="539">
                  <c:v>1460.79578984771</c:v>
                </c:pt>
                <c:pt idx="540">
                  <c:v>2490.47354793805</c:v>
                </c:pt>
                <c:pt idx="541">
                  <c:v>1872.06123140521</c:v>
                </c:pt>
                <c:pt idx="542">
                  <c:v>1616.74860182954</c:v>
                </c:pt>
                <c:pt idx="543">
                  <c:v>687.285316525963</c:v>
                </c:pt>
                <c:pt idx="544">
                  <c:v>694.072036001609</c:v>
                </c:pt>
                <c:pt idx="545">
                  <c:v>1910.60739279639</c:v>
                </c:pt>
                <c:pt idx="546">
                  <c:v>543.47853303794</c:v>
                </c:pt>
                <c:pt idx="547">
                  <c:v>2605.80084921002</c:v>
                </c:pt>
                <c:pt idx="548">
                  <c:v>1572.72306601177</c:v>
                </c:pt>
                <c:pt idx="549">
                  <c:v>2571.31617747219</c:v>
                </c:pt>
                <c:pt idx="550">
                  <c:v>2160.83729138412</c:v>
                </c:pt>
                <c:pt idx="551">
                  <c:v>944.624906475061</c:v>
                </c:pt>
                <c:pt idx="552">
                  <c:v>1994.48784213431</c:v>
                </c:pt>
                <c:pt idx="553">
                  <c:v>1396.15370862499</c:v>
                </c:pt>
                <c:pt idx="554">
                  <c:v>1160.84556115834</c:v>
                </c:pt>
                <c:pt idx="555">
                  <c:v>2795.10911140721</c:v>
                </c:pt>
                <c:pt idx="556">
                  <c:v>1237.74236062694</c:v>
                </c:pt>
                <c:pt idx="557">
                  <c:v>2113.11342950469</c:v>
                </c:pt>
                <c:pt idx="558">
                  <c:v>1190.5034817643</c:v>
                </c:pt>
                <c:pt idx="559">
                  <c:v>937.326335332757</c:v>
                </c:pt>
                <c:pt idx="560">
                  <c:v>78.6065046905968</c:v>
                </c:pt>
                <c:pt idx="561">
                  <c:v>1373.81225557335</c:v>
                </c:pt>
                <c:pt idx="562">
                  <c:v>929.390580159732</c:v>
                </c:pt>
                <c:pt idx="563">
                  <c:v>-72.5304186218046</c:v>
                </c:pt>
                <c:pt idx="564">
                  <c:v>1190.14123422008</c:v>
                </c:pt>
                <c:pt idx="565">
                  <c:v>1827.27636055643</c:v>
                </c:pt>
                <c:pt idx="566">
                  <c:v>553.098351307488</c:v>
                </c:pt>
                <c:pt idx="567">
                  <c:v>133.027032813895</c:v>
                </c:pt>
                <c:pt idx="568">
                  <c:v>749.749193949509</c:v>
                </c:pt>
                <c:pt idx="569">
                  <c:v>634.214003814848</c:v>
                </c:pt>
                <c:pt idx="570">
                  <c:v>1119.00541087189</c:v>
                </c:pt>
                <c:pt idx="571">
                  <c:v>1433.81004807811</c:v>
                </c:pt>
                <c:pt idx="572">
                  <c:v>1002.81084305532</c:v>
                </c:pt>
                <c:pt idx="573">
                  <c:v>879.297040247424</c:v>
                </c:pt>
                <c:pt idx="574">
                  <c:v>861.745747207283</c:v>
                </c:pt>
                <c:pt idx="575">
                  <c:v>538.734649610724</c:v>
                </c:pt>
                <c:pt idx="576">
                  <c:v>1248.89188577838</c:v>
                </c:pt>
                <c:pt idx="577">
                  <c:v>892.126432775698</c:v>
                </c:pt>
                <c:pt idx="578">
                  <c:v>1038.6635199635</c:v>
                </c:pt>
                <c:pt idx="579">
                  <c:v>2235.54705007029</c:v>
                </c:pt>
                <c:pt idx="580">
                  <c:v>1918.7665014239</c:v>
                </c:pt>
                <c:pt idx="581">
                  <c:v>1846.26469212534</c:v>
                </c:pt>
                <c:pt idx="582">
                  <c:v>11.0042234355437</c:v>
                </c:pt>
                <c:pt idx="583">
                  <c:v>1476.01073839723</c:v>
                </c:pt>
                <c:pt idx="584">
                  <c:v>2402.24604091074</c:v>
                </c:pt>
                <c:pt idx="585">
                  <c:v>2126.70118340781</c:v>
                </c:pt>
                <c:pt idx="586">
                  <c:v>1254.55982933517</c:v>
                </c:pt>
                <c:pt idx="587">
                  <c:v>916.786366851362</c:v>
                </c:pt>
                <c:pt idx="588">
                  <c:v>1257.57814505618</c:v>
                </c:pt>
                <c:pt idx="589">
                  <c:v>1094.13634635372</c:v>
                </c:pt>
                <c:pt idx="590">
                  <c:v>1286.2517952214</c:v>
                </c:pt>
                <c:pt idx="591">
                  <c:v>817.380980882239</c:v>
                </c:pt>
                <c:pt idx="592">
                  <c:v>1447.44527987305</c:v>
                </c:pt>
                <c:pt idx="593">
                  <c:v>1353.06837600109</c:v>
                </c:pt>
                <c:pt idx="594">
                  <c:v>1424.11781394678</c:v>
                </c:pt>
                <c:pt idx="595">
                  <c:v>2093.39527729948</c:v>
                </c:pt>
                <c:pt idx="596">
                  <c:v>778.78602460987</c:v>
                </c:pt>
                <c:pt idx="597">
                  <c:v>1841.48394164667</c:v>
                </c:pt>
                <c:pt idx="598">
                  <c:v>534.824633212204</c:v>
                </c:pt>
                <c:pt idx="599">
                  <c:v>1876.59280236607</c:v>
                </c:pt>
                <c:pt idx="600">
                  <c:v>2430.85197226062</c:v>
                </c:pt>
                <c:pt idx="601">
                  <c:v>1602.79506539775</c:v>
                </c:pt>
                <c:pt idx="602">
                  <c:v>400.863758678521</c:v>
                </c:pt>
                <c:pt idx="603">
                  <c:v>805.285398327542</c:v>
                </c:pt>
                <c:pt idx="607">
                  <c:v>1945.04578268471</c:v>
                </c:pt>
                <c:pt idx="608">
                  <c:v>709.544341400713</c:v>
                </c:pt>
                <c:pt idx="609">
                  <c:v>1750.15030231203</c:v>
                </c:pt>
                <c:pt idx="610">
                  <c:v>1214.85935443531</c:v>
                </c:pt>
                <c:pt idx="611">
                  <c:v>2129.18175103834</c:v>
                </c:pt>
                <c:pt idx="612">
                  <c:v>1588.86788323636</c:v>
                </c:pt>
                <c:pt idx="613">
                  <c:v>159.135161989324</c:v>
                </c:pt>
                <c:pt idx="614">
                  <c:v>2037.69610271678</c:v>
                </c:pt>
                <c:pt idx="615">
                  <c:v>765.048892493545</c:v>
                </c:pt>
                <c:pt idx="616">
                  <c:v>778.863559133092</c:v>
                </c:pt>
                <c:pt idx="617">
                  <c:v>549.663231725418</c:v>
                </c:pt>
                <c:pt idx="618">
                  <c:v>2139.9553717471</c:v>
                </c:pt>
                <c:pt idx="619">
                  <c:v>23.4614072974978</c:v>
                </c:pt>
                <c:pt idx="620">
                  <c:v>491.895120378093</c:v>
                </c:pt>
                <c:pt idx="621">
                  <c:v>960.857849376781</c:v>
                </c:pt>
                <c:pt idx="622">
                  <c:v>885.824123578592</c:v>
                </c:pt>
                <c:pt idx="623">
                  <c:v>473.402279033905</c:v>
                </c:pt>
                <c:pt idx="624">
                  <c:v>979.088511891812</c:v>
                </c:pt>
                <c:pt idx="625">
                  <c:v>1160.18540179355</c:v>
                </c:pt>
                <c:pt idx="626">
                  <c:v>2251.35131962968</c:v>
                </c:pt>
                <c:pt idx="627">
                  <c:v>742.78566916627</c:v>
                </c:pt>
                <c:pt idx="628">
                  <c:v>40.6390447662234</c:v>
                </c:pt>
                <c:pt idx="629">
                  <c:v>3598.74557174584</c:v>
                </c:pt>
                <c:pt idx="630">
                  <c:v>525.429021231404</c:v>
                </c:pt>
                <c:pt idx="631">
                  <c:v>1560.43762486465</c:v>
                </c:pt>
                <c:pt idx="632">
                  <c:v>1039.62229919548</c:v>
                </c:pt>
                <c:pt idx="633">
                  <c:v>305.767315574821</c:v>
                </c:pt>
                <c:pt idx="634">
                  <c:v>1439.08437950292</c:v>
                </c:pt>
                <c:pt idx="635">
                  <c:v>859.146918840569</c:v>
                </c:pt>
                <c:pt idx="636">
                  <c:v>1634.73335794621</c:v>
                </c:pt>
                <c:pt idx="637">
                  <c:v>736.359909634074</c:v>
                </c:pt>
                <c:pt idx="638">
                  <c:v>1705.02149023562</c:v>
                </c:pt>
                <c:pt idx="639">
                  <c:v>784.319273983228</c:v>
                </c:pt>
                <c:pt idx="640">
                  <c:v>1858.61393885092</c:v>
                </c:pt>
                <c:pt idx="641">
                  <c:v>1046.58320862579</c:v>
                </c:pt>
                <c:pt idx="643">
                  <c:v>1531.74281749671</c:v>
                </c:pt>
                <c:pt idx="644">
                  <c:v>2037.23080577925</c:v>
                </c:pt>
                <c:pt idx="645">
                  <c:v>2398.28949931735</c:v>
                </c:pt>
                <c:pt idx="646">
                  <c:v>467.110276802745</c:v>
                </c:pt>
                <c:pt idx="647">
                  <c:v>928.078972447596</c:v>
                </c:pt>
                <c:pt idx="648">
                  <c:v>1520.72629173984</c:v>
                </c:pt>
                <c:pt idx="649">
                  <c:v>1566.32743594348</c:v>
                </c:pt>
                <c:pt idx="650">
                  <c:v>867.212309858793</c:v>
                </c:pt>
                <c:pt idx="651">
                  <c:v>716.834670095026</c:v>
                </c:pt>
                <c:pt idx="652">
                  <c:v>994.736990639363</c:v>
                </c:pt>
                <c:pt idx="653">
                  <c:v>2124.85431566641</c:v>
                </c:pt>
                <c:pt idx="654">
                  <c:v>889.604104868431</c:v>
                </c:pt>
                <c:pt idx="655">
                  <c:v>1115.15279548247</c:v>
                </c:pt>
                <c:pt idx="656">
                  <c:v>6.57820084138012</c:v>
                </c:pt>
                <c:pt idx="657">
                  <c:v>1115.3800468296</c:v>
                </c:pt>
                <c:pt idx="658">
                  <c:v>1049.42083336555</c:v>
                </c:pt>
                <c:pt idx="659">
                  <c:v>3617.06032662802</c:v>
                </c:pt>
                <c:pt idx="660">
                  <c:v>1599.39378264633</c:v>
                </c:pt>
                <c:pt idx="661">
                  <c:v>440.318343116864</c:v>
                </c:pt>
                <c:pt idx="662">
                  <c:v>695.103296401371</c:v>
                </c:pt>
                <c:pt idx="663">
                  <c:v>1137.85697198284</c:v>
                </c:pt>
                <c:pt idx="664">
                  <c:v>1561.90222313984</c:v>
                </c:pt>
                <c:pt idx="665">
                  <c:v>308.946582743073</c:v>
                </c:pt>
                <c:pt idx="666">
                  <c:v>1561.61167376885</c:v>
                </c:pt>
                <c:pt idx="667">
                  <c:v>1.09916276278587</c:v>
                </c:pt>
                <c:pt idx="668">
                  <c:v>1078.1770186507</c:v>
                </c:pt>
                <c:pt idx="669">
                  <c:v>553.669741040906</c:v>
                </c:pt>
                <c:pt idx="670">
                  <c:v>873.167637323134</c:v>
                </c:pt>
                <c:pt idx="671">
                  <c:v>2308.96487425546</c:v>
                </c:pt>
                <c:pt idx="672">
                  <c:v>1028.09686695197</c:v>
                </c:pt>
                <c:pt idx="673">
                  <c:v>3332.33803060441</c:v>
                </c:pt>
                <c:pt idx="674">
                  <c:v>815.229539788757</c:v>
                </c:pt>
                <c:pt idx="675">
                  <c:v>1749.20978513188</c:v>
                </c:pt>
                <c:pt idx="676">
                  <c:v>1711.36445074759</c:v>
                </c:pt>
                <c:pt idx="677">
                  <c:v>584.771665180972</c:v>
                </c:pt>
                <c:pt idx="678">
                  <c:v>2462.71150294251</c:v>
                </c:pt>
                <c:pt idx="679">
                  <c:v>4071.79746172715</c:v>
                </c:pt>
                <c:pt idx="680">
                  <c:v>1395.18269150766</c:v>
                </c:pt>
                <c:pt idx="681">
                  <c:v>247.445991628842</c:v>
                </c:pt>
                <c:pt idx="682">
                  <c:v>1033.87889557491</c:v>
                </c:pt>
                <c:pt idx="683">
                  <c:v>933.968614524932</c:v>
                </c:pt>
                <c:pt idx="684">
                  <c:v>1579.30563697556</c:v>
                </c:pt>
                <c:pt idx="685">
                  <c:v>649.308023967578</c:v>
                </c:pt>
                <c:pt idx="686">
                  <c:v>1400.80253817964</c:v>
                </c:pt>
                <c:pt idx="687">
                  <c:v>1289.17826223737</c:v>
                </c:pt>
                <c:pt idx="688">
                  <c:v>1064.98622061512</c:v>
                </c:pt>
                <c:pt idx="689">
                  <c:v>1022.2527239842</c:v>
                </c:pt>
                <c:pt idx="690">
                  <c:v>1004.083470573</c:v>
                </c:pt>
                <c:pt idx="691">
                  <c:v>1824.55109204418</c:v>
                </c:pt>
                <c:pt idx="692">
                  <c:v>1484.13562065629</c:v>
                </c:pt>
                <c:pt idx="693">
                  <c:v>1378.48214409904</c:v>
                </c:pt>
                <c:pt idx="694">
                  <c:v>99.4611096089597</c:v>
                </c:pt>
                <c:pt idx="695">
                  <c:v>2398.52130443161</c:v>
                </c:pt>
                <c:pt idx="696">
                  <c:v>1866.00547200684</c:v>
                </c:pt>
                <c:pt idx="697">
                  <c:v>954.660444378538</c:v>
                </c:pt>
                <c:pt idx="698">
                  <c:v>2648.45553666677</c:v>
                </c:pt>
                <c:pt idx="699">
                  <c:v>1883.04383046967</c:v>
                </c:pt>
                <c:pt idx="700">
                  <c:v>1427.79111216991</c:v>
                </c:pt>
                <c:pt idx="701">
                  <c:v>2197.63691389258</c:v>
                </c:pt>
                <c:pt idx="702">
                  <c:v>1586.13994106145</c:v>
                </c:pt>
                <c:pt idx="703">
                  <c:v>245.504635887986</c:v>
                </c:pt>
                <c:pt idx="704">
                  <c:v>696.118401372369</c:v>
                </c:pt>
                <c:pt idx="705">
                  <c:v>777.026619169723</c:v>
                </c:pt>
                <c:pt idx="706">
                  <c:v>1478.98080326864</c:v>
                </c:pt>
                <c:pt idx="707">
                  <c:v>2511.30119244725</c:v>
                </c:pt>
                <c:pt idx="708">
                  <c:v>2742.79368919515</c:v>
                </c:pt>
                <c:pt idx="709">
                  <c:v>1101.5497824054</c:v>
                </c:pt>
                <c:pt idx="710">
                  <c:v>1173.58990375924</c:v>
                </c:pt>
                <c:pt idx="711">
                  <c:v>1687.91481557345</c:v>
                </c:pt>
                <c:pt idx="712">
                  <c:v>1171.0363447511</c:v>
                </c:pt>
                <c:pt idx="713">
                  <c:v>1183.23486664884</c:v>
                </c:pt>
                <c:pt idx="714">
                  <c:v>2565.13869353351</c:v>
                </c:pt>
                <c:pt idx="715">
                  <c:v>946.322775105437</c:v>
                </c:pt>
                <c:pt idx="716">
                  <c:v>2751.26475137797</c:v>
                </c:pt>
                <c:pt idx="717">
                  <c:v>232.257566103751</c:v>
                </c:pt>
                <c:pt idx="718">
                  <c:v>1508.46420736827</c:v>
                </c:pt>
                <c:pt idx="719">
                  <c:v>1151.21063021517</c:v>
                </c:pt>
                <c:pt idx="720">
                  <c:v>165.918201271637</c:v>
                </c:pt>
                <c:pt idx="721">
                  <c:v>1923.70708631695</c:v>
                </c:pt>
                <c:pt idx="722">
                  <c:v>1050.29427499637</c:v>
                </c:pt>
                <c:pt idx="723">
                  <c:v>827.673773007019</c:v>
                </c:pt>
                <c:pt idx="724">
                  <c:v>3375.60286969803</c:v>
                </c:pt>
                <c:pt idx="725">
                  <c:v>1180.85294677569</c:v>
                </c:pt>
                <c:pt idx="726">
                  <c:v>638.424973333288</c:v>
                </c:pt>
                <c:pt idx="727">
                  <c:v>1679.68317726194</c:v>
                </c:pt>
                <c:pt idx="728">
                  <c:v>1601.63036110124</c:v>
                </c:pt>
                <c:pt idx="729">
                  <c:v>887.320730812837</c:v>
                </c:pt>
                <c:pt idx="730">
                  <c:v>973.111384869005</c:v>
                </c:pt>
                <c:pt idx="731">
                  <c:v>1325.63366398375</c:v>
                </c:pt>
                <c:pt idx="732">
                  <c:v>2354.50274554805</c:v>
                </c:pt>
                <c:pt idx="733">
                  <c:v>3229.96757580793</c:v>
                </c:pt>
                <c:pt idx="734">
                  <c:v>546.405267572003</c:v>
                </c:pt>
                <c:pt idx="735">
                  <c:v>1135.34601780122</c:v>
                </c:pt>
                <c:pt idx="736">
                  <c:v>1126.48792161235</c:v>
                </c:pt>
                <c:pt idx="737">
                  <c:v>1823.53584710791</c:v>
                </c:pt>
                <c:pt idx="738">
                  <c:v>1668.05587019898</c:v>
                </c:pt>
                <c:pt idx="739">
                  <c:v>1178.49644554311</c:v>
                </c:pt>
                <c:pt idx="740">
                  <c:v>1152.29894826056</c:v>
                </c:pt>
                <c:pt idx="741">
                  <c:v>1055.22520227243</c:v>
                </c:pt>
                <c:pt idx="742">
                  <c:v>1572.1154272764</c:v>
                </c:pt>
              </c:numCache>
            </c:numRef>
          </c:yVal>
          <c:smooth val="1"/>
        </c:ser>
        <c:axId val="59223387"/>
        <c:axId val="87333209"/>
      </c:scatterChart>
      <c:valAx>
        <c:axId val="59223387"/>
        <c:scaling>
          <c:orientation val="minMax"/>
          <c:max val="5000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c =BidMiV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87333209"/>
        <c:crosses val="autoZero"/>
        <c:crossBetween val="midCat"/>
      </c:valAx>
      <c:valAx>
        <c:axId val="87333209"/>
        <c:scaling>
          <c:orientation val="minMax"/>
          <c:max val="5000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c predicted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59223387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ce5cd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Garamond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Garamond"/>
                <a:ea typeface="Calibri"/>
              </a:rPr>
              <a:t>D predicted vs D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Phantom'!$N$1</c:f>
              <c:strCache>
                <c:ptCount val="1"/>
                <c:pt idx="0">
                  <c:v>d predict</c:v>
                </c:pt>
              </c:strCache>
            </c:strRef>
          </c:tx>
          <c:spPr>
            <a:solidFill>
              <a:srgbClr val="ff9900"/>
            </a:solidFill>
            <a:ln w="19080">
              <a:noFill/>
            </a:ln>
          </c:spPr>
          <c:marker>
            <c:symbol val="x"/>
            <c:size val="2"/>
            <c:spPr>
              <a:solidFill>
                <a:srgbClr val="ff990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ff00">
                    <a:alpha val="70000"/>
                  </a:srgbClr>
                </a:solidFill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xVal>
            <c:numRef>
              <c:f>'Real Time Formula With Phantom'!$M$2:$M$944</c:f>
              <c:numCache>
                <c:formatCode>General</c:formatCode>
                <c:ptCount val="943"/>
                <c:pt idx="0">
                  <c:v>1260</c:v>
                </c:pt>
                <c:pt idx="1">
                  <c:v>1591</c:v>
                </c:pt>
                <c:pt idx="2">
                  <c:v>284</c:v>
                </c:pt>
                <c:pt idx="3">
                  <c:v>1046</c:v>
                </c:pt>
                <c:pt idx="4">
                  <c:v>3689</c:v>
                </c:pt>
                <c:pt idx="5">
                  <c:v>757</c:v>
                </c:pt>
                <c:pt idx="6">
                  <c:v>163</c:v>
                </c:pt>
                <c:pt idx="7">
                  <c:v>1352</c:v>
                </c:pt>
                <c:pt idx="8">
                  <c:v>1036</c:v>
                </c:pt>
                <c:pt idx="9">
                  <c:v>1085</c:v>
                </c:pt>
                <c:pt idx="10">
                  <c:v>1744</c:v>
                </c:pt>
                <c:pt idx="11">
                  <c:v>183</c:v>
                </c:pt>
                <c:pt idx="12">
                  <c:v>932</c:v>
                </c:pt>
                <c:pt idx="13">
                  <c:v>420</c:v>
                </c:pt>
                <c:pt idx="14">
                  <c:v>724</c:v>
                </c:pt>
                <c:pt idx="15">
                  <c:v>418</c:v>
                </c:pt>
                <c:pt idx="16">
                  <c:v>637</c:v>
                </c:pt>
                <c:pt idx="17">
                  <c:v>806</c:v>
                </c:pt>
                <c:pt idx="18">
                  <c:v>883</c:v>
                </c:pt>
                <c:pt idx="19">
                  <c:v>1993</c:v>
                </c:pt>
                <c:pt idx="20">
                  <c:v>1303</c:v>
                </c:pt>
                <c:pt idx="21">
                  <c:v>788</c:v>
                </c:pt>
                <c:pt idx="22">
                  <c:v>999</c:v>
                </c:pt>
                <c:pt idx="23">
                  <c:v>2434</c:v>
                </c:pt>
                <c:pt idx="24">
                  <c:v>2638</c:v>
                </c:pt>
                <c:pt idx="25">
                  <c:v>2158</c:v>
                </c:pt>
                <c:pt idx="26">
                  <c:v>959</c:v>
                </c:pt>
                <c:pt idx="27">
                  <c:v>750</c:v>
                </c:pt>
                <c:pt idx="28">
                  <c:v>112</c:v>
                </c:pt>
                <c:pt idx="29">
                  <c:v>894</c:v>
                </c:pt>
                <c:pt idx="30">
                  <c:v>1131</c:v>
                </c:pt>
                <c:pt idx="31">
                  <c:v>1040</c:v>
                </c:pt>
                <c:pt idx="32">
                  <c:v>1162</c:v>
                </c:pt>
                <c:pt idx="33">
                  <c:v>307</c:v>
                </c:pt>
                <c:pt idx="34">
                  <c:v>1678</c:v>
                </c:pt>
                <c:pt idx="35">
                  <c:v>1865</c:v>
                </c:pt>
                <c:pt idx="36">
                  <c:v>319</c:v>
                </c:pt>
                <c:pt idx="37">
                  <c:v>1754</c:v>
                </c:pt>
                <c:pt idx="38">
                  <c:v>840</c:v>
                </c:pt>
                <c:pt idx="39">
                  <c:v>478</c:v>
                </c:pt>
                <c:pt idx="40">
                  <c:v>716</c:v>
                </c:pt>
                <c:pt idx="41">
                  <c:v>2331</c:v>
                </c:pt>
                <c:pt idx="42">
                  <c:v>2365</c:v>
                </c:pt>
                <c:pt idx="43">
                  <c:v>655</c:v>
                </c:pt>
                <c:pt idx="44">
                  <c:v>635</c:v>
                </c:pt>
                <c:pt idx="45">
                  <c:v>177</c:v>
                </c:pt>
                <c:pt idx="46">
                  <c:v>164</c:v>
                </c:pt>
                <c:pt idx="47">
                  <c:v>998</c:v>
                </c:pt>
                <c:pt idx="48">
                  <c:v>1717</c:v>
                </c:pt>
                <c:pt idx="49">
                  <c:v>1332</c:v>
                </c:pt>
                <c:pt idx="50">
                  <c:v>1404</c:v>
                </c:pt>
                <c:pt idx="51">
                  <c:v>1271</c:v>
                </c:pt>
                <c:pt idx="52">
                  <c:v>993</c:v>
                </c:pt>
                <c:pt idx="53">
                  <c:v>584</c:v>
                </c:pt>
                <c:pt idx="54">
                  <c:v>1849</c:v>
                </c:pt>
                <c:pt idx="55">
                  <c:v>1316</c:v>
                </c:pt>
                <c:pt idx="56">
                  <c:v>962</c:v>
                </c:pt>
                <c:pt idx="57">
                  <c:v>125</c:v>
                </c:pt>
                <c:pt idx="58">
                  <c:v>1528</c:v>
                </c:pt>
                <c:pt idx="59">
                  <c:v>1786</c:v>
                </c:pt>
                <c:pt idx="60">
                  <c:v>3342</c:v>
                </c:pt>
                <c:pt idx="61">
                  <c:v>614</c:v>
                </c:pt>
                <c:pt idx="62">
                  <c:v>714</c:v>
                </c:pt>
                <c:pt idx="63">
                  <c:v>1513</c:v>
                </c:pt>
                <c:pt idx="64">
                  <c:v>67</c:v>
                </c:pt>
                <c:pt idx="65">
                  <c:v>785</c:v>
                </c:pt>
                <c:pt idx="66">
                  <c:v>198</c:v>
                </c:pt>
                <c:pt idx="67">
                  <c:v>427</c:v>
                </c:pt>
                <c:pt idx="68">
                  <c:v>1829</c:v>
                </c:pt>
                <c:pt idx="69">
                  <c:v>1311</c:v>
                </c:pt>
                <c:pt idx="70">
                  <c:v>573</c:v>
                </c:pt>
                <c:pt idx="71">
                  <c:v>589</c:v>
                </c:pt>
                <c:pt idx="72">
                  <c:v>533</c:v>
                </c:pt>
                <c:pt idx="73">
                  <c:v>1334</c:v>
                </c:pt>
                <c:pt idx="74">
                  <c:v>77</c:v>
                </c:pt>
                <c:pt idx="75">
                  <c:v>1885</c:v>
                </c:pt>
                <c:pt idx="76">
                  <c:v>1588</c:v>
                </c:pt>
                <c:pt idx="77">
                  <c:v>2009</c:v>
                </c:pt>
                <c:pt idx="78">
                  <c:v>569</c:v>
                </c:pt>
                <c:pt idx="79">
                  <c:v>2481</c:v>
                </c:pt>
                <c:pt idx="80">
                  <c:v>1104</c:v>
                </c:pt>
                <c:pt idx="81">
                  <c:v>127</c:v>
                </c:pt>
                <c:pt idx="82">
                  <c:v>1681</c:v>
                </c:pt>
                <c:pt idx="83">
                  <c:v>365</c:v>
                </c:pt>
                <c:pt idx="84">
                  <c:v>1127</c:v>
                </c:pt>
                <c:pt idx="85">
                  <c:v>1718</c:v>
                </c:pt>
                <c:pt idx="86">
                  <c:v>536</c:v>
                </c:pt>
                <c:pt idx="87">
                  <c:v>661</c:v>
                </c:pt>
                <c:pt idx="88">
                  <c:v>1823</c:v>
                </c:pt>
                <c:pt idx="89">
                  <c:v>938</c:v>
                </c:pt>
                <c:pt idx="90">
                  <c:v>1012</c:v>
                </c:pt>
                <c:pt idx="91">
                  <c:v>838</c:v>
                </c:pt>
                <c:pt idx="92">
                  <c:v>954</c:v>
                </c:pt>
                <c:pt idx="93">
                  <c:v>1384</c:v>
                </c:pt>
                <c:pt idx="94">
                  <c:v>2030</c:v>
                </c:pt>
                <c:pt idx="95">
                  <c:v>1857</c:v>
                </c:pt>
                <c:pt idx="96">
                  <c:v>705</c:v>
                </c:pt>
                <c:pt idx="97">
                  <c:v>659</c:v>
                </c:pt>
                <c:pt idx="98">
                  <c:v>511</c:v>
                </c:pt>
                <c:pt idx="99">
                  <c:v>479</c:v>
                </c:pt>
                <c:pt idx="100">
                  <c:v>2612</c:v>
                </c:pt>
                <c:pt idx="101">
                  <c:v>129</c:v>
                </c:pt>
                <c:pt idx="102">
                  <c:v>908</c:v>
                </c:pt>
                <c:pt idx="103">
                  <c:v>1709</c:v>
                </c:pt>
                <c:pt idx="104">
                  <c:v>586</c:v>
                </c:pt>
                <c:pt idx="105">
                  <c:v>1040</c:v>
                </c:pt>
                <c:pt idx="106">
                  <c:v>647</c:v>
                </c:pt>
                <c:pt idx="107">
                  <c:v>1482</c:v>
                </c:pt>
                <c:pt idx="108">
                  <c:v>1102</c:v>
                </c:pt>
                <c:pt idx="109">
                  <c:v>670</c:v>
                </c:pt>
                <c:pt idx="110">
                  <c:v>1363</c:v>
                </c:pt>
                <c:pt idx="111">
                  <c:v>1952</c:v>
                </c:pt>
                <c:pt idx="112">
                  <c:v>371</c:v>
                </c:pt>
                <c:pt idx="113">
                  <c:v>1432</c:v>
                </c:pt>
                <c:pt idx="114">
                  <c:v>577</c:v>
                </c:pt>
                <c:pt idx="115">
                  <c:v>407</c:v>
                </c:pt>
                <c:pt idx="116">
                  <c:v>1792</c:v>
                </c:pt>
                <c:pt idx="117">
                  <c:v>343</c:v>
                </c:pt>
                <c:pt idx="118">
                  <c:v>2044</c:v>
                </c:pt>
                <c:pt idx="119">
                  <c:v>839</c:v>
                </c:pt>
                <c:pt idx="120">
                  <c:v>756</c:v>
                </c:pt>
                <c:pt idx="121">
                  <c:v>2260</c:v>
                </c:pt>
                <c:pt idx="122">
                  <c:v>864</c:v>
                </c:pt>
                <c:pt idx="123">
                  <c:v>340</c:v>
                </c:pt>
                <c:pt idx="124">
                  <c:v>1415</c:v>
                </c:pt>
                <c:pt idx="125">
                  <c:v>470</c:v>
                </c:pt>
                <c:pt idx="126">
                  <c:v>2124</c:v>
                </c:pt>
                <c:pt idx="127">
                  <c:v>684</c:v>
                </c:pt>
                <c:pt idx="128">
                  <c:v>669</c:v>
                </c:pt>
                <c:pt idx="129">
                  <c:v>791</c:v>
                </c:pt>
                <c:pt idx="130">
                  <c:v>614</c:v>
                </c:pt>
                <c:pt idx="131">
                  <c:v>1186</c:v>
                </c:pt>
                <c:pt idx="132">
                  <c:v>613</c:v>
                </c:pt>
                <c:pt idx="133">
                  <c:v>231</c:v>
                </c:pt>
                <c:pt idx="134">
                  <c:v>1188</c:v>
                </c:pt>
                <c:pt idx="135">
                  <c:v>362</c:v>
                </c:pt>
                <c:pt idx="136">
                  <c:v>751</c:v>
                </c:pt>
                <c:pt idx="137">
                  <c:v>200</c:v>
                </c:pt>
                <c:pt idx="138">
                  <c:v>522</c:v>
                </c:pt>
                <c:pt idx="139">
                  <c:v>1094</c:v>
                </c:pt>
                <c:pt idx="140">
                  <c:v>1543</c:v>
                </c:pt>
                <c:pt idx="141">
                  <c:v>375</c:v>
                </c:pt>
                <c:pt idx="142">
                  <c:v>2359</c:v>
                </c:pt>
                <c:pt idx="143">
                  <c:v>2328</c:v>
                </c:pt>
                <c:pt idx="144">
                  <c:v>490</c:v>
                </c:pt>
                <c:pt idx="145">
                  <c:v>316</c:v>
                </c:pt>
                <c:pt idx="146">
                  <c:v>1469</c:v>
                </c:pt>
                <c:pt idx="147">
                  <c:v>1191</c:v>
                </c:pt>
                <c:pt idx="148">
                  <c:v>2343</c:v>
                </c:pt>
                <c:pt idx="149">
                  <c:v>1176</c:v>
                </c:pt>
                <c:pt idx="150">
                  <c:v>2082</c:v>
                </c:pt>
                <c:pt idx="151">
                  <c:v>561</c:v>
                </c:pt>
                <c:pt idx="152">
                  <c:v>641</c:v>
                </c:pt>
                <c:pt idx="153">
                  <c:v>1657</c:v>
                </c:pt>
                <c:pt idx="154">
                  <c:v>897</c:v>
                </c:pt>
                <c:pt idx="155">
                  <c:v>612</c:v>
                </c:pt>
                <c:pt idx="156">
                  <c:v>2465</c:v>
                </c:pt>
                <c:pt idx="157">
                  <c:v>1377</c:v>
                </c:pt>
                <c:pt idx="158">
                  <c:v>888</c:v>
                </c:pt>
                <c:pt idx="159">
                  <c:v>213</c:v>
                </c:pt>
                <c:pt idx="160">
                  <c:v>772</c:v>
                </c:pt>
                <c:pt idx="161">
                  <c:v>731</c:v>
                </c:pt>
                <c:pt idx="162">
                  <c:v>1860</c:v>
                </c:pt>
                <c:pt idx="163">
                  <c:v>1375</c:v>
                </c:pt>
                <c:pt idx="164">
                  <c:v>744</c:v>
                </c:pt>
                <c:pt idx="165">
                  <c:v>382</c:v>
                </c:pt>
                <c:pt idx="166">
                  <c:v>3286</c:v>
                </c:pt>
                <c:pt idx="167">
                  <c:v>3083</c:v>
                </c:pt>
                <c:pt idx="168">
                  <c:v>1384</c:v>
                </c:pt>
                <c:pt idx="169">
                  <c:v>380</c:v>
                </c:pt>
                <c:pt idx="170">
                  <c:v>1582</c:v>
                </c:pt>
                <c:pt idx="171">
                  <c:v>953</c:v>
                </c:pt>
                <c:pt idx="172">
                  <c:v>1152</c:v>
                </c:pt>
                <c:pt idx="173">
                  <c:v>957</c:v>
                </c:pt>
                <c:pt idx="174">
                  <c:v>674</c:v>
                </c:pt>
                <c:pt idx="175">
                  <c:v>1591</c:v>
                </c:pt>
                <c:pt idx="176">
                  <c:v>2130</c:v>
                </c:pt>
                <c:pt idx="177">
                  <c:v>2709</c:v>
                </c:pt>
                <c:pt idx="178">
                  <c:v>1700</c:v>
                </c:pt>
                <c:pt idx="179">
                  <c:v>2415</c:v>
                </c:pt>
                <c:pt idx="180">
                  <c:v>894</c:v>
                </c:pt>
                <c:pt idx="181">
                  <c:v>4753</c:v>
                </c:pt>
                <c:pt idx="182">
                  <c:v>3149</c:v>
                </c:pt>
                <c:pt idx="183">
                  <c:v>369</c:v>
                </c:pt>
                <c:pt idx="184">
                  <c:v>1945</c:v>
                </c:pt>
                <c:pt idx="185">
                  <c:v>819</c:v>
                </c:pt>
                <c:pt idx="186">
                  <c:v>686</c:v>
                </c:pt>
                <c:pt idx="187">
                  <c:v>338</c:v>
                </c:pt>
                <c:pt idx="188">
                  <c:v>1667</c:v>
                </c:pt>
                <c:pt idx="189">
                  <c:v>498</c:v>
                </c:pt>
                <c:pt idx="190">
                  <c:v>3232</c:v>
                </c:pt>
                <c:pt idx="191">
                  <c:v>1427</c:v>
                </c:pt>
                <c:pt idx="192">
                  <c:v>761</c:v>
                </c:pt>
                <c:pt idx="193">
                  <c:v>1653</c:v>
                </c:pt>
                <c:pt idx="194">
                  <c:v>1397</c:v>
                </c:pt>
                <c:pt idx="195">
                  <c:v>1378</c:v>
                </c:pt>
                <c:pt idx="196">
                  <c:v>394</c:v>
                </c:pt>
                <c:pt idx="197">
                  <c:v>2375</c:v>
                </c:pt>
                <c:pt idx="198">
                  <c:v>518</c:v>
                </c:pt>
                <c:pt idx="199">
                  <c:v>1098</c:v>
                </c:pt>
                <c:pt idx="200">
                  <c:v>2256</c:v>
                </c:pt>
                <c:pt idx="201">
                  <c:v>941</c:v>
                </c:pt>
                <c:pt idx="202">
                  <c:v>820</c:v>
                </c:pt>
                <c:pt idx="203">
                  <c:v>203</c:v>
                </c:pt>
                <c:pt idx="204">
                  <c:v>1120</c:v>
                </c:pt>
                <c:pt idx="205">
                  <c:v>4908</c:v>
                </c:pt>
                <c:pt idx="206">
                  <c:v>563</c:v>
                </c:pt>
                <c:pt idx="207">
                  <c:v>1762</c:v>
                </c:pt>
                <c:pt idx="208">
                  <c:v>558</c:v>
                </c:pt>
                <c:pt idx="209">
                  <c:v>1171</c:v>
                </c:pt>
                <c:pt idx="210">
                  <c:v>1300</c:v>
                </c:pt>
                <c:pt idx="211">
                  <c:v>470</c:v>
                </c:pt>
                <c:pt idx="212">
                  <c:v>211</c:v>
                </c:pt>
                <c:pt idx="213">
                  <c:v>1009</c:v>
                </c:pt>
                <c:pt idx="214">
                  <c:v>644</c:v>
                </c:pt>
                <c:pt idx="215">
                  <c:v>1332</c:v>
                </c:pt>
                <c:pt idx="216">
                  <c:v>657</c:v>
                </c:pt>
                <c:pt idx="217">
                  <c:v>571</c:v>
                </c:pt>
                <c:pt idx="218">
                  <c:v>1215</c:v>
                </c:pt>
                <c:pt idx="219">
                  <c:v>1385</c:v>
                </c:pt>
                <c:pt idx="220">
                  <c:v>496</c:v>
                </c:pt>
                <c:pt idx="221">
                  <c:v>1706</c:v>
                </c:pt>
                <c:pt idx="222">
                  <c:v>1664</c:v>
                </c:pt>
                <c:pt idx="223">
                  <c:v>583</c:v>
                </c:pt>
                <c:pt idx="224">
                  <c:v>448</c:v>
                </c:pt>
                <c:pt idx="225">
                  <c:v>2748</c:v>
                </c:pt>
                <c:pt idx="226">
                  <c:v>869</c:v>
                </c:pt>
                <c:pt idx="227">
                  <c:v>2899</c:v>
                </c:pt>
                <c:pt idx="228">
                  <c:v>848</c:v>
                </c:pt>
                <c:pt idx="229">
                  <c:v>663</c:v>
                </c:pt>
                <c:pt idx="230">
                  <c:v>788</c:v>
                </c:pt>
                <c:pt idx="231">
                  <c:v>3008</c:v>
                </c:pt>
                <c:pt idx="232">
                  <c:v>3115</c:v>
                </c:pt>
                <c:pt idx="233">
                  <c:v>3061</c:v>
                </c:pt>
                <c:pt idx="234">
                  <c:v>1476</c:v>
                </c:pt>
                <c:pt idx="235">
                  <c:v>1922</c:v>
                </c:pt>
                <c:pt idx="236">
                  <c:v>1984</c:v>
                </c:pt>
                <c:pt idx="237">
                  <c:v>36</c:v>
                </c:pt>
                <c:pt idx="238">
                  <c:v>1435</c:v>
                </c:pt>
                <c:pt idx="239">
                  <c:v>2133</c:v>
                </c:pt>
                <c:pt idx="240">
                  <c:v>1316</c:v>
                </c:pt>
                <c:pt idx="241">
                  <c:v>780</c:v>
                </c:pt>
                <c:pt idx="242">
                  <c:v>1350</c:v>
                </c:pt>
                <c:pt idx="243">
                  <c:v>2796</c:v>
                </c:pt>
                <c:pt idx="244">
                  <c:v>3327</c:v>
                </c:pt>
                <c:pt idx="245">
                  <c:v>1851</c:v>
                </c:pt>
                <c:pt idx="246">
                  <c:v>776</c:v>
                </c:pt>
                <c:pt idx="247">
                  <c:v>137</c:v>
                </c:pt>
                <c:pt idx="248">
                  <c:v>292</c:v>
                </c:pt>
                <c:pt idx="249">
                  <c:v>1914</c:v>
                </c:pt>
                <c:pt idx="250">
                  <c:v>1185</c:v>
                </c:pt>
                <c:pt idx="251">
                  <c:v>1429</c:v>
                </c:pt>
                <c:pt idx="252">
                  <c:v>1561</c:v>
                </c:pt>
                <c:pt idx="253">
                  <c:v>508</c:v>
                </c:pt>
                <c:pt idx="254">
                  <c:v>1252</c:v>
                </c:pt>
                <c:pt idx="255">
                  <c:v>177</c:v>
                </c:pt>
                <c:pt idx="256">
                  <c:v>1377</c:v>
                </c:pt>
                <c:pt idx="257">
                  <c:v>1855</c:v>
                </c:pt>
                <c:pt idx="258">
                  <c:v>861</c:v>
                </c:pt>
                <c:pt idx="259">
                  <c:v>685</c:v>
                </c:pt>
                <c:pt idx="260">
                  <c:v>606</c:v>
                </c:pt>
                <c:pt idx="261">
                  <c:v>1957</c:v>
                </c:pt>
                <c:pt idx="262">
                  <c:v>629</c:v>
                </c:pt>
                <c:pt idx="263">
                  <c:v>2219</c:v>
                </c:pt>
                <c:pt idx="264">
                  <c:v>1747</c:v>
                </c:pt>
                <c:pt idx="265">
                  <c:v>156</c:v>
                </c:pt>
                <c:pt idx="266">
                  <c:v>372</c:v>
                </c:pt>
                <c:pt idx="267">
                  <c:v>454</c:v>
                </c:pt>
                <c:pt idx="268">
                  <c:v>2555</c:v>
                </c:pt>
                <c:pt idx="269">
                  <c:v>2143</c:v>
                </c:pt>
                <c:pt idx="270">
                  <c:v>2552</c:v>
                </c:pt>
                <c:pt idx="271">
                  <c:v>1246</c:v>
                </c:pt>
                <c:pt idx="272">
                  <c:v>1468</c:v>
                </c:pt>
                <c:pt idx="273">
                  <c:v>296</c:v>
                </c:pt>
                <c:pt idx="274">
                  <c:v>2374</c:v>
                </c:pt>
                <c:pt idx="275">
                  <c:v>1391</c:v>
                </c:pt>
                <c:pt idx="276">
                  <c:v>743</c:v>
                </c:pt>
                <c:pt idx="277">
                  <c:v>1048</c:v>
                </c:pt>
                <c:pt idx="278">
                  <c:v>2223</c:v>
                </c:pt>
                <c:pt idx="279">
                  <c:v>163</c:v>
                </c:pt>
                <c:pt idx="280">
                  <c:v>663</c:v>
                </c:pt>
                <c:pt idx="281">
                  <c:v>431</c:v>
                </c:pt>
                <c:pt idx="282">
                  <c:v>921</c:v>
                </c:pt>
                <c:pt idx="283">
                  <c:v>501</c:v>
                </c:pt>
                <c:pt idx="284">
                  <c:v>1635</c:v>
                </c:pt>
                <c:pt idx="285">
                  <c:v>1099</c:v>
                </c:pt>
                <c:pt idx="286">
                  <c:v>1884</c:v>
                </c:pt>
                <c:pt idx="287">
                  <c:v>57</c:v>
                </c:pt>
                <c:pt idx="288">
                  <c:v>329</c:v>
                </c:pt>
                <c:pt idx="289">
                  <c:v>136</c:v>
                </c:pt>
                <c:pt idx="290">
                  <c:v>78</c:v>
                </c:pt>
                <c:pt idx="291">
                  <c:v>1729</c:v>
                </c:pt>
                <c:pt idx="292">
                  <c:v>737</c:v>
                </c:pt>
                <c:pt idx="293">
                  <c:v>1289</c:v>
                </c:pt>
                <c:pt idx="294">
                  <c:v>157</c:v>
                </c:pt>
                <c:pt idx="295">
                  <c:v>887</c:v>
                </c:pt>
                <c:pt idx="296">
                  <c:v>343</c:v>
                </c:pt>
                <c:pt idx="297">
                  <c:v>3005</c:v>
                </c:pt>
                <c:pt idx="298">
                  <c:v>0</c:v>
                </c:pt>
                <c:pt idx="299">
                  <c:v>612</c:v>
                </c:pt>
                <c:pt idx="300">
                  <c:v>3036</c:v>
                </c:pt>
                <c:pt idx="301">
                  <c:v>2864</c:v>
                </c:pt>
                <c:pt idx="302">
                  <c:v>1240</c:v>
                </c:pt>
                <c:pt idx="303">
                  <c:v>1165</c:v>
                </c:pt>
                <c:pt idx="304">
                  <c:v>1441</c:v>
                </c:pt>
                <c:pt idx="305">
                  <c:v>123</c:v>
                </c:pt>
                <c:pt idx="306">
                  <c:v>838</c:v>
                </c:pt>
                <c:pt idx="307">
                  <c:v>166</c:v>
                </c:pt>
                <c:pt idx="308">
                  <c:v>535</c:v>
                </c:pt>
                <c:pt idx="309">
                  <c:v>675</c:v>
                </c:pt>
                <c:pt idx="310">
                  <c:v>268</c:v>
                </c:pt>
                <c:pt idx="311">
                  <c:v>330</c:v>
                </c:pt>
                <c:pt idx="312">
                  <c:v>443</c:v>
                </c:pt>
                <c:pt idx="313">
                  <c:v>371</c:v>
                </c:pt>
                <c:pt idx="314">
                  <c:v>433</c:v>
                </c:pt>
                <c:pt idx="315">
                  <c:v>1651</c:v>
                </c:pt>
                <c:pt idx="316">
                  <c:v>1190</c:v>
                </c:pt>
                <c:pt idx="317">
                  <c:v>2088</c:v>
                </c:pt>
                <c:pt idx="318">
                  <c:v>2226</c:v>
                </c:pt>
                <c:pt idx="319">
                  <c:v>625</c:v>
                </c:pt>
                <c:pt idx="320">
                  <c:v>484</c:v>
                </c:pt>
                <c:pt idx="321">
                  <c:v>932</c:v>
                </c:pt>
                <c:pt idx="322">
                  <c:v>994</c:v>
                </c:pt>
                <c:pt idx="323">
                  <c:v>822</c:v>
                </c:pt>
                <c:pt idx="324">
                  <c:v>1692</c:v>
                </c:pt>
                <c:pt idx="325">
                  <c:v>141</c:v>
                </c:pt>
                <c:pt idx="326">
                  <c:v>2970</c:v>
                </c:pt>
                <c:pt idx="327">
                  <c:v>1458</c:v>
                </c:pt>
                <c:pt idx="328">
                  <c:v>779</c:v>
                </c:pt>
                <c:pt idx="329">
                  <c:v>766</c:v>
                </c:pt>
                <c:pt idx="330">
                  <c:v>1013</c:v>
                </c:pt>
                <c:pt idx="331">
                  <c:v>676</c:v>
                </c:pt>
                <c:pt idx="332">
                  <c:v>1637</c:v>
                </c:pt>
                <c:pt idx="333">
                  <c:v>1661</c:v>
                </c:pt>
                <c:pt idx="334">
                  <c:v>714</c:v>
                </c:pt>
                <c:pt idx="335">
                  <c:v>1143</c:v>
                </c:pt>
                <c:pt idx="336">
                  <c:v>1318</c:v>
                </c:pt>
                <c:pt idx="337">
                  <c:v>1010</c:v>
                </c:pt>
                <c:pt idx="338">
                  <c:v>994</c:v>
                </c:pt>
                <c:pt idx="339">
                  <c:v>1323</c:v>
                </c:pt>
                <c:pt idx="340">
                  <c:v>727</c:v>
                </c:pt>
                <c:pt idx="341">
                  <c:v>2822</c:v>
                </c:pt>
                <c:pt idx="342">
                  <c:v>803</c:v>
                </c:pt>
                <c:pt idx="343">
                  <c:v>1391</c:v>
                </c:pt>
                <c:pt idx="344">
                  <c:v>522</c:v>
                </c:pt>
                <c:pt idx="345">
                  <c:v>1050</c:v>
                </c:pt>
                <c:pt idx="346">
                  <c:v>670</c:v>
                </c:pt>
                <c:pt idx="347">
                  <c:v>1381</c:v>
                </c:pt>
                <c:pt idx="348">
                  <c:v>18</c:v>
                </c:pt>
                <c:pt idx="349">
                  <c:v>708</c:v>
                </c:pt>
                <c:pt idx="350">
                  <c:v>2430</c:v>
                </c:pt>
                <c:pt idx="351">
                  <c:v>3569</c:v>
                </c:pt>
                <c:pt idx="352">
                  <c:v>725</c:v>
                </c:pt>
                <c:pt idx="353">
                  <c:v>1411</c:v>
                </c:pt>
                <c:pt idx="354">
                  <c:v>617</c:v>
                </c:pt>
                <c:pt idx="355">
                  <c:v>2329</c:v>
                </c:pt>
                <c:pt idx="356">
                  <c:v>1441</c:v>
                </c:pt>
                <c:pt idx="357">
                  <c:v>2105</c:v>
                </c:pt>
                <c:pt idx="358">
                  <c:v>2650</c:v>
                </c:pt>
                <c:pt idx="359">
                  <c:v>527</c:v>
                </c:pt>
                <c:pt idx="360">
                  <c:v>802</c:v>
                </c:pt>
                <c:pt idx="361">
                  <c:v>371</c:v>
                </c:pt>
                <c:pt idx="362">
                  <c:v>1132</c:v>
                </c:pt>
                <c:pt idx="363">
                  <c:v>239</c:v>
                </c:pt>
                <c:pt idx="364">
                  <c:v>1079</c:v>
                </c:pt>
                <c:pt idx="365">
                  <c:v>1298</c:v>
                </c:pt>
                <c:pt idx="366">
                  <c:v>186</c:v>
                </c:pt>
                <c:pt idx="367">
                  <c:v>993</c:v>
                </c:pt>
                <c:pt idx="368">
                  <c:v>1215</c:v>
                </c:pt>
                <c:pt idx="369">
                  <c:v>1325</c:v>
                </c:pt>
                <c:pt idx="370">
                  <c:v>781</c:v>
                </c:pt>
                <c:pt idx="371">
                  <c:v>1513</c:v>
                </c:pt>
                <c:pt idx="372">
                  <c:v>1116</c:v>
                </c:pt>
                <c:pt idx="373">
                  <c:v>752</c:v>
                </c:pt>
                <c:pt idx="374">
                  <c:v>1150</c:v>
                </c:pt>
                <c:pt idx="375">
                  <c:v>5</c:v>
                </c:pt>
                <c:pt idx="376">
                  <c:v>3794</c:v>
                </c:pt>
                <c:pt idx="377">
                  <c:v>378</c:v>
                </c:pt>
                <c:pt idx="378">
                  <c:v>1495</c:v>
                </c:pt>
                <c:pt idx="379">
                  <c:v>1515</c:v>
                </c:pt>
                <c:pt idx="380">
                  <c:v>328</c:v>
                </c:pt>
                <c:pt idx="381">
                  <c:v>1133</c:v>
                </c:pt>
                <c:pt idx="382">
                  <c:v>1513</c:v>
                </c:pt>
                <c:pt idx="383">
                  <c:v>2056</c:v>
                </c:pt>
                <c:pt idx="384">
                  <c:v>186</c:v>
                </c:pt>
                <c:pt idx="385">
                  <c:v>3028</c:v>
                </c:pt>
                <c:pt idx="386">
                  <c:v>668</c:v>
                </c:pt>
                <c:pt idx="387">
                  <c:v>853</c:v>
                </c:pt>
                <c:pt idx="388">
                  <c:v>207</c:v>
                </c:pt>
                <c:pt idx="389">
                  <c:v>734</c:v>
                </c:pt>
                <c:pt idx="390">
                  <c:v>732</c:v>
                </c:pt>
                <c:pt idx="391">
                  <c:v>300</c:v>
                </c:pt>
                <c:pt idx="392">
                  <c:v>874</c:v>
                </c:pt>
                <c:pt idx="393">
                  <c:v>1714</c:v>
                </c:pt>
                <c:pt idx="394">
                  <c:v>1875</c:v>
                </c:pt>
                <c:pt idx="395">
                  <c:v>1124</c:v>
                </c:pt>
                <c:pt idx="396">
                  <c:v>480</c:v>
                </c:pt>
                <c:pt idx="397">
                  <c:v>503</c:v>
                </c:pt>
                <c:pt idx="398">
                  <c:v>943</c:v>
                </c:pt>
                <c:pt idx="399">
                  <c:v>654</c:v>
                </c:pt>
                <c:pt idx="400">
                  <c:v>687</c:v>
                </c:pt>
                <c:pt idx="401">
                  <c:v>459</c:v>
                </c:pt>
                <c:pt idx="402">
                  <c:v>939</c:v>
                </c:pt>
                <c:pt idx="403">
                  <c:v>1487</c:v>
                </c:pt>
                <c:pt idx="404">
                  <c:v>392</c:v>
                </c:pt>
                <c:pt idx="405">
                  <c:v>375</c:v>
                </c:pt>
                <c:pt idx="406">
                  <c:v>414</c:v>
                </c:pt>
                <c:pt idx="407">
                  <c:v>1034</c:v>
                </c:pt>
                <c:pt idx="408">
                  <c:v>320</c:v>
                </c:pt>
                <c:pt idx="409">
                  <c:v>2429</c:v>
                </c:pt>
                <c:pt idx="410">
                  <c:v>358</c:v>
                </c:pt>
                <c:pt idx="411">
                  <c:v>250</c:v>
                </c:pt>
                <c:pt idx="412">
                  <c:v>1079</c:v>
                </c:pt>
                <c:pt idx="413">
                  <c:v>1175</c:v>
                </c:pt>
                <c:pt idx="414">
                  <c:v>3414</c:v>
                </c:pt>
                <c:pt idx="415">
                  <c:v>2822</c:v>
                </c:pt>
                <c:pt idx="416">
                  <c:v>613</c:v>
                </c:pt>
                <c:pt idx="417">
                  <c:v>761</c:v>
                </c:pt>
                <c:pt idx="418">
                  <c:v>1344</c:v>
                </c:pt>
                <c:pt idx="419">
                  <c:v>3713</c:v>
                </c:pt>
                <c:pt idx="420">
                  <c:v>459</c:v>
                </c:pt>
                <c:pt idx="421">
                  <c:v>602</c:v>
                </c:pt>
                <c:pt idx="422">
                  <c:v>1899</c:v>
                </c:pt>
                <c:pt idx="423">
                  <c:v>228</c:v>
                </c:pt>
                <c:pt idx="424">
                  <c:v>1936</c:v>
                </c:pt>
                <c:pt idx="425">
                  <c:v>1212</c:v>
                </c:pt>
                <c:pt idx="426">
                  <c:v>309</c:v>
                </c:pt>
                <c:pt idx="427">
                  <c:v>24</c:v>
                </c:pt>
                <c:pt idx="428">
                  <c:v>1283</c:v>
                </c:pt>
                <c:pt idx="429">
                  <c:v>948</c:v>
                </c:pt>
                <c:pt idx="430">
                  <c:v>478</c:v>
                </c:pt>
                <c:pt idx="431">
                  <c:v>1732</c:v>
                </c:pt>
                <c:pt idx="432">
                  <c:v>189</c:v>
                </c:pt>
                <c:pt idx="433">
                  <c:v>309</c:v>
                </c:pt>
                <c:pt idx="434">
                  <c:v>2337</c:v>
                </c:pt>
                <c:pt idx="435">
                  <c:v>1222</c:v>
                </c:pt>
                <c:pt idx="436">
                  <c:v>441</c:v>
                </c:pt>
                <c:pt idx="437">
                  <c:v>1447</c:v>
                </c:pt>
                <c:pt idx="438">
                  <c:v>3108</c:v>
                </c:pt>
                <c:pt idx="439">
                  <c:v>1398</c:v>
                </c:pt>
                <c:pt idx="440">
                  <c:v>2067</c:v>
                </c:pt>
                <c:pt idx="441">
                  <c:v>1753</c:v>
                </c:pt>
                <c:pt idx="442">
                  <c:v>1723</c:v>
                </c:pt>
                <c:pt idx="443">
                  <c:v>2614</c:v>
                </c:pt>
                <c:pt idx="444">
                  <c:v>688</c:v>
                </c:pt>
                <c:pt idx="445">
                  <c:v>1303</c:v>
                </c:pt>
                <c:pt idx="446">
                  <c:v>3663</c:v>
                </c:pt>
                <c:pt idx="447">
                  <c:v>462</c:v>
                </c:pt>
                <c:pt idx="448">
                  <c:v>172</c:v>
                </c:pt>
                <c:pt idx="449">
                  <c:v>233</c:v>
                </c:pt>
                <c:pt idx="450">
                  <c:v>558</c:v>
                </c:pt>
                <c:pt idx="451">
                  <c:v>500</c:v>
                </c:pt>
                <c:pt idx="452">
                  <c:v>1551</c:v>
                </c:pt>
                <c:pt idx="453">
                  <c:v>2595</c:v>
                </c:pt>
                <c:pt idx="454">
                  <c:v>3282</c:v>
                </c:pt>
                <c:pt idx="455">
                  <c:v>345</c:v>
                </c:pt>
                <c:pt idx="456">
                  <c:v>1124</c:v>
                </c:pt>
                <c:pt idx="457">
                  <c:v>1240</c:v>
                </c:pt>
                <c:pt idx="458">
                  <c:v>789</c:v>
                </c:pt>
                <c:pt idx="459">
                  <c:v>795</c:v>
                </c:pt>
                <c:pt idx="460">
                  <c:v>1033</c:v>
                </c:pt>
                <c:pt idx="461">
                  <c:v>659</c:v>
                </c:pt>
                <c:pt idx="462">
                  <c:v>546</c:v>
                </c:pt>
                <c:pt idx="463">
                  <c:v>2815</c:v>
                </c:pt>
                <c:pt idx="464">
                  <c:v>992</c:v>
                </c:pt>
                <c:pt idx="465">
                  <c:v>1149</c:v>
                </c:pt>
                <c:pt idx="466">
                  <c:v>2209</c:v>
                </c:pt>
                <c:pt idx="467">
                  <c:v>1192</c:v>
                </c:pt>
                <c:pt idx="468">
                  <c:v>1206</c:v>
                </c:pt>
                <c:pt idx="469">
                  <c:v>1525</c:v>
                </c:pt>
                <c:pt idx="470">
                  <c:v>119</c:v>
                </c:pt>
                <c:pt idx="471">
                  <c:v>1026</c:v>
                </c:pt>
                <c:pt idx="472">
                  <c:v>451</c:v>
                </c:pt>
                <c:pt idx="473">
                  <c:v>1300</c:v>
                </c:pt>
                <c:pt idx="474">
                  <c:v>297</c:v>
                </c:pt>
                <c:pt idx="475">
                  <c:v>720</c:v>
                </c:pt>
                <c:pt idx="476">
                  <c:v>1345</c:v>
                </c:pt>
                <c:pt idx="477">
                  <c:v>1168</c:v>
                </c:pt>
                <c:pt idx="478">
                  <c:v>1730</c:v>
                </c:pt>
                <c:pt idx="479">
                  <c:v>1097</c:v>
                </c:pt>
                <c:pt idx="480">
                  <c:v>336</c:v>
                </c:pt>
                <c:pt idx="481">
                  <c:v>389</c:v>
                </c:pt>
                <c:pt idx="482">
                  <c:v>633</c:v>
                </c:pt>
                <c:pt idx="483">
                  <c:v>984</c:v>
                </c:pt>
                <c:pt idx="484">
                  <c:v>886</c:v>
                </c:pt>
                <c:pt idx="485">
                  <c:v>671</c:v>
                </c:pt>
                <c:pt idx="486">
                  <c:v>2240</c:v>
                </c:pt>
                <c:pt idx="487">
                  <c:v>2348</c:v>
                </c:pt>
                <c:pt idx="488">
                  <c:v>1489</c:v>
                </c:pt>
                <c:pt idx="489">
                  <c:v>4297</c:v>
                </c:pt>
                <c:pt idx="490">
                  <c:v>266</c:v>
                </c:pt>
                <c:pt idx="491">
                  <c:v>1905</c:v>
                </c:pt>
                <c:pt idx="492">
                  <c:v>15</c:v>
                </c:pt>
                <c:pt idx="493">
                  <c:v>1137</c:v>
                </c:pt>
                <c:pt idx="494">
                  <c:v>396</c:v>
                </c:pt>
                <c:pt idx="495">
                  <c:v>258</c:v>
                </c:pt>
                <c:pt idx="496">
                  <c:v>717</c:v>
                </c:pt>
                <c:pt idx="497">
                  <c:v>635</c:v>
                </c:pt>
                <c:pt idx="498">
                  <c:v>396</c:v>
                </c:pt>
                <c:pt idx="499">
                  <c:v>1128</c:v>
                </c:pt>
                <c:pt idx="500">
                  <c:v>776</c:v>
                </c:pt>
                <c:pt idx="501">
                  <c:v>453</c:v>
                </c:pt>
                <c:pt idx="502">
                  <c:v>2129</c:v>
                </c:pt>
                <c:pt idx="503">
                  <c:v>1070</c:v>
                </c:pt>
                <c:pt idx="504">
                  <c:v>1561</c:v>
                </c:pt>
                <c:pt idx="505">
                  <c:v>3912</c:v>
                </c:pt>
                <c:pt idx="506">
                  <c:v>1629</c:v>
                </c:pt>
                <c:pt idx="507">
                  <c:v>1658</c:v>
                </c:pt>
                <c:pt idx="508">
                  <c:v>1331</c:v>
                </c:pt>
                <c:pt idx="509">
                  <c:v>841</c:v>
                </c:pt>
                <c:pt idx="510">
                  <c:v>1751</c:v>
                </c:pt>
                <c:pt idx="511">
                  <c:v>1400</c:v>
                </c:pt>
                <c:pt idx="512">
                  <c:v>404</c:v>
                </c:pt>
                <c:pt idx="513">
                  <c:v>701</c:v>
                </c:pt>
                <c:pt idx="514">
                  <c:v>812</c:v>
                </c:pt>
                <c:pt idx="515">
                  <c:v>1067</c:v>
                </c:pt>
                <c:pt idx="516">
                  <c:v>2183</c:v>
                </c:pt>
                <c:pt idx="517">
                  <c:v>2308</c:v>
                </c:pt>
                <c:pt idx="518">
                  <c:v>1409</c:v>
                </c:pt>
                <c:pt idx="519">
                  <c:v>1368</c:v>
                </c:pt>
                <c:pt idx="520">
                  <c:v>4295</c:v>
                </c:pt>
                <c:pt idx="521">
                  <c:v>2123</c:v>
                </c:pt>
                <c:pt idx="522">
                  <c:v>2888</c:v>
                </c:pt>
                <c:pt idx="523">
                  <c:v>942</c:v>
                </c:pt>
                <c:pt idx="524">
                  <c:v>919</c:v>
                </c:pt>
                <c:pt idx="525">
                  <c:v>1623</c:v>
                </c:pt>
                <c:pt idx="526">
                  <c:v>1634</c:v>
                </c:pt>
                <c:pt idx="527">
                  <c:v>321</c:v>
                </c:pt>
                <c:pt idx="528">
                  <c:v>1777</c:v>
                </c:pt>
                <c:pt idx="529">
                  <c:v>521</c:v>
                </c:pt>
                <c:pt idx="530">
                  <c:v>1156</c:v>
                </c:pt>
                <c:pt idx="531">
                  <c:v>395</c:v>
                </c:pt>
                <c:pt idx="532">
                  <c:v>3281</c:v>
                </c:pt>
                <c:pt idx="533">
                  <c:v>571</c:v>
                </c:pt>
                <c:pt idx="534">
                  <c:v>970</c:v>
                </c:pt>
                <c:pt idx="535">
                  <c:v>1221</c:v>
                </c:pt>
                <c:pt idx="536">
                  <c:v>1194</c:v>
                </c:pt>
                <c:pt idx="537">
                  <c:v>1346</c:v>
                </c:pt>
                <c:pt idx="538">
                  <c:v>648</c:v>
                </c:pt>
                <c:pt idx="539">
                  <c:v>3165</c:v>
                </c:pt>
                <c:pt idx="540">
                  <c:v>5284</c:v>
                </c:pt>
                <c:pt idx="541">
                  <c:v>466</c:v>
                </c:pt>
                <c:pt idx="542">
                  <c:v>929</c:v>
                </c:pt>
                <c:pt idx="543">
                  <c:v>734</c:v>
                </c:pt>
                <c:pt idx="544">
                  <c:v>181</c:v>
                </c:pt>
                <c:pt idx="545">
                  <c:v>1530</c:v>
                </c:pt>
                <c:pt idx="546">
                  <c:v>468</c:v>
                </c:pt>
                <c:pt idx="547">
                  <c:v>589</c:v>
                </c:pt>
                <c:pt idx="548">
                  <c:v>783</c:v>
                </c:pt>
                <c:pt idx="549">
                  <c:v>943</c:v>
                </c:pt>
                <c:pt idx="550">
                  <c:v>1770</c:v>
                </c:pt>
                <c:pt idx="551">
                  <c:v>887</c:v>
                </c:pt>
                <c:pt idx="552">
                  <c:v>1079</c:v>
                </c:pt>
                <c:pt idx="553">
                  <c:v>810</c:v>
                </c:pt>
                <c:pt idx="554">
                  <c:v>1205</c:v>
                </c:pt>
                <c:pt idx="555">
                  <c:v>1048</c:v>
                </c:pt>
                <c:pt idx="556">
                  <c:v>1982</c:v>
                </c:pt>
                <c:pt idx="557">
                  <c:v>3069</c:v>
                </c:pt>
                <c:pt idx="558">
                  <c:v>2041</c:v>
                </c:pt>
                <c:pt idx="559">
                  <c:v>744</c:v>
                </c:pt>
                <c:pt idx="560">
                  <c:v>268</c:v>
                </c:pt>
                <c:pt idx="561">
                  <c:v>952</c:v>
                </c:pt>
                <c:pt idx="562">
                  <c:v>1169</c:v>
                </c:pt>
                <c:pt idx="563">
                  <c:v>2</c:v>
                </c:pt>
                <c:pt idx="564">
                  <c:v>717</c:v>
                </c:pt>
                <c:pt idx="565">
                  <c:v>2333</c:v>
                </c:pt>
                <c:pt idx="566">
                  <c:v>353</c:v>
                </c:pt>
                <c:pt idx="567">
                  <c:v>116</c:v>
                </c:pt>
                <c:pt idx="568">
                  <c:v>646</c:v>
                </c:pt>
                <c:pt idx="569">
                  <c:v>575</c:v>
                </c:pt>
                <c:pt idx="570">
                  <c:v>989</c:v>
                </c:pt>
                <c:pt idx="571">
                  <c:v>930</c:v>
                </c:pt>
                <c:pt idx="572">
                  <c:v>1250</c:v>
                </c:pt>
                <c:pt idx="573">
                  <c:v>786</c:v>
                </c:pt>
                <c:pt idx="574">
                  <c:v>281</c:v>
                </c:pt>
                <c:pt idx="575">
                  <c:v>1452</c:v>
                </c:pt>
                <c:pt idx="576">
                  <c:v>1289</c:v>
                </c:pt>
                <c:pt idx="577">
                  <c:v>1010</c:v>
                </c:pt>
                <c:pt idx="578">
                  <c:v>1472</c:v>
                </c:pt>
                <c:pt idx="579">
                  <c:v>1987</c:v>
                </c:pt>
                <c:pt idx="580">
                  <c:v>1107</c:v>
                </c:pt>
                <c:pt idx="581">
                  <c:v>648</c:v>
                </c:pt>
                <c:pt idx="582">
                  <c:v>27</c:v>
                </c:pt>
                <c:pt idx="583">
                  <c:v>1365</c:v>
                </c:pt>
                <c:pt idx="584">
                  <c:v>898</c:v>
                </c:pt>
                <c:pt idx="585">
                  <c:v>3140</c:v>
                </c:pt>
                <c:pt idx="586">
                  <c:v>997</c:v>
                </c:pt>
                <c:pt idx="587">
                  <c:v>810</c:v>
                </c:pt>
                <c:pt idx="588">
                  <c:v>688</c:v>
                </c:pt>
                <c:pt idx="589">
                  <c:v>1602</c:v>
                </c:pt>
                <c:pt idx="590">
                  <c:v>949</c:v>
                </c:pt>
                <c:pt idx="591">
                  <c:v>692</c:v>
                </c:pt>
                <c:pt idx="592">
                  <c:v>1172</c:v>
                </c:pt>
                <c:pt idx="593">
                  <c:v>1710</c:v>
                </c:pt>
                <c:pt idx="594">
                  <c:v>1402</c:v>
                </c:pt>
                <c:pt idx="595">
                  <c:v>1893</c:v>
                </c:pt>
                <c:pt idx="596">
                  <c:v>896</c:v>
                </c:pt>
                <c:pt idx="597">
                  <c:v>344</c:v>
                </c:pt>
                <c:pt idx="598">
                  <c:v>660</c:v>
                </c:pt>
                <c:pt idx="599">
                  <c:v>2129</c:v>
                </c:pt>
                <c:pt idx="600">
                  <c:v>789</c:v>
                </c:pt>
                <c:pt idx="601">
                  <c:v>820</c:v>
                </c:pt>
                <c:pt idx="602">
                  <c:v>795</c:v>
                </c:pt>
                <c:pt idx="603">
                  <c:v>915</c:v>
                </c:pt>
                <c:pt idx="604">
                  <c:v>1</c:v>
                </c:pt>
                <c:pt idx="605">
                  <c:v>2</c:v>
                </c:pt>
                <c:pt idx="606">
                  <c:v>12</c:v>
                </c:pt>
                <c:pt idx="607">
                  <c:v>706</c:v>
                </c:pt>
                <c:pt idx="608">
                  <c:v>459</c:v>
                </c:pt>
                <c:pt idx="609">
                  <c:v>820</c:v>
                </c:pt>
                <c:pt idx="610">
                  <c:v>3400</c:v>
                </c:pt>
                <c:pt idx="611">
                  <c:v>4409</c:v>
                </c:pt>
                <c:pt idx="612">
                  <c:v>302</c:v>
                </c:pt>
                <c:pt idx="613">
                  <c:v>86</c:v>
                </c:pt>
                <c:pt idx="614">
                  <c:v>346</c:v>
                </c:pt>
                <c:pt idx="615">
                  <c:v>1142</c:v>
                </c:pt>
                <c:pt idx="616">
                  <c:v>589</c:v>
                </c:pt>
                <c:pt idx="617">
                  <c:v>228</c:v>
                </c:pt>
                <c:pt idx="618">
                  <c:v>2275</c:v>
                </c:pt>
                <c:pt idx="619">
                  <c:v>65</c:v>
                </c:pt>
                <c:pt idx="620">
                  <c:v>641</c:v>
                </c:pt>
                <c:pt idx="621">
                  <c:v>496</c:v>
                </c:pt>
                <c:pt idx="622">
                  <c:v>942</c:v>
                </c:pt>
                <c:pt idx="623">
                  <c:v>714</c:v>
                </c:pt>
                <c:pt idx="624">
                  <c:v>305</c:v>
                </c:pt>
                <c:pt idx="625">
                  <c:v>471</c:v>
                </c:pt>
                <c:pt idx="626">
                  <c:v>1591</c:v>
                </c:pt>
                <c:pt idx="627">
                  <c:v>937</c:v>
                </c:pt>
                <c:pt idx="628">
                  <c:v>27</c:v>
                </c:pt>
                <c:pt idx="629">
                  <c:v>1113</c:v>
                </c:pt>
                <c:pt idx="630">
                  <c:v>673</c:v>
                </c:pt>
                <c:pt idx="631">
                  <c:v>1760</c:v>
                </c:pt>
                <c:pt idx="632">
                  <c:v>1433</c:v>
                </c:pt>
                <c:pt idx="633">
                  <c:v>309</c:v>
                </c:pt>
                <c:pt idx="634">
                  <c:v>1495</c:v>
                </c:pt>
                <c:pt idx="635">
                  <c:v>1201</c:v>
                </c:pt>
                <c:pt idx="636">
                  <c:v>2065</c:v>
                </c:pt>
                <c:pt idx="637">
                  <c:v>789</c:v>
                </c:pt>
                <c:pt idx="638">
                  <c:v>1619</c:v>
                </c:pt>
                <c:pt idx="639">
                  <c:v>734</c:v>
                </c:pt>
                <c:pt idx="640">
                  <c:v>1817</c:v>
                </c:pt>
                <c:pt idx="641">
                  <c:v>1053</c:v>
                </c:pt>
                <c:pt idx="642">
                  <c:v>7</c:v>
                </c:pt>
                <c:pt idx="643">
                  <c:v>303</c:v>
                </c:pt>
                <c:pt idx="644">
                  <c:v>2864</c:v>
                </c:pt>
                <c:pt idx="645">
                  <c:v>1451</c:v>
                </c:pt>
                <c:pt idx="646">
                  <c:v>523</c:v>
                </c:pt>
                <c:pt idx="647">
                  <c:v>438</c:v>
                </c:pt>
                <c:pt idx="648">
                  <c:v>2505</c:v>
                </c:pt>
                <c:pt idx="649">
                  <c:v>1474</c:v>
                </c:pt>
                <c:pt idx="650">
                  <c:v>822</c:v>
                </c:pt>
                <c:pt idx="651">
                  <c:v>394</c:v>
                </c:pt>
                <c:pt idx="652">
                  <c:v>445</c:v>
                </c:pt>
                <c:pt idx="653">
                  <c:v>3201</c:v>
                </c:pt>
                <c:pt idx="654">
                  <c:v>710</c:v>
                </c:pt>
                <c:pt idx="655">
                  <c:v>1134</c:v>
                </c:pt>
                <c:pt idx="656">
                  <c:v>31</c:v>
                </c:pt>
                <c:pt idx="657">
                  <c:v>1320</c:v>
                </c:pt>
                <c:pt idx="658">
                  <c:v>1814</c:v>
                </c:pt>
                <c:pt idx="659">
                  <c:v>3516</c:v>
                </c:pt>
                <c:pt idx="660">
                  <c:v>2624</c:v>
                </c:pt>
                <c:pt idx="661">
                  <c:v>219</c:v>
                </c:pt>
                <c:pt idx="662">
                  <c:v>1022</c:v>
                </c:pt>
                <c:pt idx="663">
                  <c:v>1758</c:v>
                </c:pt>
                <c:pt idx="664">
                  <c:v>448</c:v>
                </c:pt>
                <c:pt idx="665">
                  <c:v>679</c:v>
                </c:pt>
                <c:pt idx="666">
                  <c:v>1974</c:v>
                </c:pt>
                <c:pt idx="667">
                  <c:v>6</c:v>
                </c:pt>
                <c:pt idx="668">
                  <c:v>1351</c:v>
                </c:pt>
                <c:pt idx="669">
                  <c:v>213</c:v>
                </c:pt>
                <c:pt idx="670">
                  <c:v>1467</c:v>
                </c:pt>
                <c:pt idx="671">
                  <c:v>3014</c:v>
                </c:pt>
                <c:pt idx="672">
                  <c:v>248</c:v>
                </c:pt>
                <c:pt idx="673">
                  <c:v>4441</c:v>
                </c:pt>
                <c:pt idx="674">
                  <c:v>221</c:v>
                </c:pt>
                <c:pt idx="675">
                  <c:v>775</c:v>
                </c:pt>
                <c:pt idx="676">
                  <c:v>417</c:v>
                </c:pt>
                <c:pt idx="677">
                  <c:v>434</c:v>
                </c:pt>
                <c:pt idx="678">
                  <c:v>671</c:v>
                </c:pt>
                <c:pt idx="679">
                  <c:v>6274</c:v>
                </c:pt>
                <c:pt idx="680">
                  <c:v>519</c:v>
                </c:pt>
                <c:pt idx="681">
                  <c:v>157</c:v>
                </c:pt>
                <c:pt idx="682">
                  <c:v>1449</c:v>
                </c:pt>
                <c:pt idx="683">
                  <c:v>520</c:v>
                </c:pt>
                <c:pt idx="684">
                  <c:v>1456</c:v>
                </c:pt>
                <c:pt idx="685">
                  <c:v>539</c:v>
                </c:pt>
                <c:pt idx="686">
                  <c:v>1051</c:v>
                </c:pt>
                <c:pt idx="687">
                  <c:v>790</c:v>
                </c:pt>
                <c:pt idx="688">
                  <c:v>565</c:v>
                </c:pt>
                <c:pt idx="689">
                  <c:v>644</c:v>
                </c:pt>
                <c:pt idx="690">
                  <c:v>875</c:v>
                </c:pt>
                <c:pt idx="691">
                  <c:v>809</c:v>
                </c:pt>
                <c:pt idx="692">
                  <c:v>808</c:v>
                </c:pt>
                <c:pt idx="693">
                  <c:v>1224</c:v>
                </c:pt>
                <c:pt idx="694">
                  <c:v>238</c:v>
                </c:pt>
                <c:pt idx="695">
                  <c:v>3304</c:v>
                </c:pt>
                <c:pt idx="696">
                  <c:v>1467</c:v>
                </c:pt>
                <c:pt idx="697">
                  <c:v>1330</c:v>
                </c:pt>
                <c:pt idx="698">
                  <c:v>5145</c:v>
                </c:pt>
                <c:pt idx="699">
                  <c:v>1234</c:v>
                </c:pt>
                <c:pt idx="700">
                  <c:v>1513</c:v>
                </c:pt>
                <c:pt idx="701">
                  <c:v>983</c:v>
                </c:pt>
                <c:pt idx="702">
                  <c:v>1083</c:v>
                </c:pt>
                <c:pt idx="703">
                  <c:v>553</c:v>
                </c:pt>
                <c:pt idx="704">
                  <c:v>276</c:v>
                </c:pt>
                <c:pt idx="705">
                  <c:v>591</c:v>
                </c:pt>
                <c:pt idx="706">
                  <c:v>566</c:v>
                </c:pt>
                <c:pt idx="707">
                  <c:v>2918</c:v>
                </c:pt>
                <c:pt idx="708">
                  <c:v>4596</c:v>
                </c:pt>
                <c:pt idx="709">
                  <c:v>1625</c:v>
                </c:pt>
                <c:pt idx="710">
                  <c:v>1923</c:v>
                </c:pt>
                <c:pt idx="711">
                  <c:v>917</c:v>
                </c:pt>
                <c:pt idx="712">
                  <c:v>1096</c:v>
                </c:pt>
                <c:pt idx="713">
                  <c:v>400</c:v>
                </c:pt>
                <c:pt idx="714">
                  <c:v>539</c:v>
                </c:pt>
                <c:pt idx="715">
                  <c:v>1103</c:v>
                </c:pt>
                <c:pt idx="716">
                  <c:v>2811</c:v>
                </c:pt>
                <c:pt idx="717">
                  <c:v>396</c:v>
                </c:pt>
                <c:pt idx="718">
                  <c:v>2062</c:v>
                </c:pt>
                <c:pt idx="719">
                  <c:v>153</c:v>
                </c:pt>
                <c:pt idx="720">
                  <c:v>137</c:v>
                </c:pt>
                <c:pt idx="721">
                  <c:v>1716</c:v>
                </c:pt>
                <c:pt idx="722">
                  <c:v>2731</c:v>
                </c:pt>
                <c:pt idx="723">
                  <c:v>858</c:v>
                </c:pt>
                <c:pt idx="724">
                  <c:v>3612</c:v>
                </c:pt>
                <c:pt idx="725">
                  <c:v>1309</c:v>
                </c:pt>
                <c:pt idx="726">
                  <c:v>717</c:v>
                </c:pt>
                <c:pt idx="727">
                  <c:v>1150</c:v>
                </c:pt>
                <c:pt idx="728">
                  <c:v>1194</c:v>
                </c:pt>
                <c:pt idx="729">
                  <c:v>1427</c:v>
                </c:pt>
                <c:pt idx="730">
                  <c:v>811</c:v>
                </c:pt>
                <c:pt idx="731">
                  <c:v>1889</c:v>
                </c:pt>
                <c:pt idx="732">
                  <c:v>537</c:v>
                </c:pt>
                <c:pt idx="733">
                  <c:v>2154</c:v>
                </c:pt>
                <c:pt idx="734">
                  <c:v>1655</c:v>
                </c:pt>
                <c:pt idx="735">
                  <c:v>2195</c:v>
                </c:pt>
                <c:pt idx="736">
                  <c:v>983</c:v>
                </c:pt>
                <c:pt idx="737">
                  <c:v>1073</c:v>
                </c:pt>
                <c:pt idx="738">
                  <c:v>545</c:v>
                </c:pt>
                <c:pt idx="739">
                  <c:v>1134</c:v>
                </c:pt>
                <c:pt idx="740">
                  <c:v>760</c:v>
                </c:pt>
                <c:pt idx="741">
                  <c:v>652</c:v>
                </c:pt>
                <c:pt idx="742">
                  <c:v>3373</c:v>
                </c:pt>
              </c:numCache>
            </c:numRef>
          </c:xVal>
          <c:yVal>
            <c:numRef>
              <c:f>'Real Time Formula With Phantom'!$N$2:$N$944</c:f>
              <c:numCache>
                <c:formatCode>General</c:formatCode>
                <c:ptCount val="943"/>
                <c:pt idx="0">
                  <c:v>1395.26497840116</c:v>
                </c:pt>
                <c:pt idx="1">
                  <c:v>1594.64350734592</c:v>
                </c:pt>
                <c:pt idx="2">
                  <c:v>278.367151356806</c:v>
                </c:pt>
                <c:pt idx="3">
                  <c:v>1049.30118148747</c:v>
                </c:pt>
                <c:pt idx="4">
                  <c:v>3619.42230064342</c:v>
                </c:pt>
                <c:pt idx="5">
                  <c:v>781.656399061135</c:v>
                </c:pt>
                <c:pt idx="6">
                  <c:v>33.3503023103573</c:v>
                </c:pt>
                <c:pt idx="7">
                  <c:v>1358.65624226898</c:v>
                </c:pt>
                <c:pt idx="8">
                  <c:v>946.791723502163</c:v>
                </c:pt>
                <c:pt idx="9">
                  <c:v>902.437527861542</c:v>
                </c:pt>
                <c:pt idx="10">
                  <c:v>1719.90107229552</c:v>
                </c:pt>
                <c:pt idx="11">
                  <c:v>180.116328620837</c:v>
                </c:pt>
                <c:pt idx="12">
                  <c:v>951.439491648826</c:v>
                </c:pt>
                <c:pt idx="13">
                  <c:v>472.863700819633</c:v>
                </c:pt>
                <c:pt idx="14">
                  <c:v>789.635947572662</c:v>
                </c:pt>
                <c:pt idx="15">
                  <c:v>300.375848782095</c:v>
                </c:pt>
                <c:pt idx="16">
                  <c:v>636.647283016379</c:v>
                </c:pt>
                <c:pt idx="17">
                  <c:v>737.762054315209</c:v>
                </c:pt>
                <c:pt idx="18">
                  <c:v>850.863357086856</c:v>
                </c:pt>
                <c:pt idx="19">
                  <c:v>1998.09236245821</c:v>
                </c:pt>
                <c:pt idx="20">
                  <c:v>1288.86891645271</c:v>
                </c:pt>
                <c:pt idx="21">
                  <c:v>820.440242520921</c:v>
                </c:pt>
                <c:pt idx="22">
                  <c:v>1035.25290493042</c:v>
                </c:pt>
                <c:pt idx="23">
                  <c:v>2499.70573159544</c:v>
                </c:pt>
                <c:pt idx="24">
                  <c:v>2540.91353010315</c:v>
                </c:pt>
                <c:pt idx="25">
                  <c:v>2139.12275997025</c:v>
                </c:pt>
                <c:pt idx="26">
                  <c:v>973.88844422493</c:v>
                </c:pt>
                <c:pt idx="27">
                  <c:v>802.292224959741</c:v>
                </c:pt>
                <c:pt idx="28">
                  <c:v>135.345890999171</c:v>
                </c:pt>
                <c:pt idx="29">
                  <c:v>868.932926078154</c:v>
                </c:pt>
                <c:pt idx="30">
                  <c:v>1175.61294206532</c:v>
                </c:pt>
                <c:pt idx="31">
                  <c:v>1027.866989436</c:v>
                </c:pt>
                <c:pt idx="32">
                  <c:v>1166.82153236815</c:v>
                </c:pt>
                <c:pt idx="33">
                  <c:v>355.839644290748</c:v>
                </c:pt>
                <c:pt idx="34">
                  <c:v>1701.72591646192</c:v>
                </c:pt>
                <c:pt idx="35">
                  <c:v>1757.80872010408</c:v>
                </c:pt>
                <c:pt idx="36">
                  <c:v>355.955486720695</c:v>
                </c:pt>
                <c:pt idx="37">
                  <c:v>1878.74007822419</c:v>
                </c:pt>
                <c:pt idx="38">
                  <c:v>795.521811441645</c:v>
                </c:pt>
                <c:pt idx="39">
                  <c:v>459.322550113382</c:v>
                </c:pt>
                <c:pt idx="40">
                  <c:v>710.713047270924</c:v>
                </c:pt>
                <c:pt idx="41">
                  <c:v>2399.60555990532</c:v>
                </c:pt>
                <c:pt idx="42">
                  <c:v>2340.46484890286</c:v>
                </c:pt>
                <c:pt idx="43">
                  <c:v>597.200391903791</c:v>
                </c:pt>
                <c:pt idx="44">
                  <c:v>611.885690532331</c:v>
                </c:pt>
                <c:pt idx="45">
                  <c:v>214.265708984546</c:v>
                </c:pt>
                <c:pt idx="46">
                  <c:v>206.674973754292</c:v>
                </c:pt>
                <c:pt idx="47">
                  <c:v>958.038117865948</c:v>
                </c:pt>
                <c:pt idx="48">
                  <c:v>1642.89088284361</c:v>
                </c:pt>
                <c:pt idx="49">
                  <c:v>1468.1175975086</c:v>
                </c:pt>
                <c:pt idx="50">
                  <c:v>1370.36413945777</c:v>
                </c:pt>
                <c:pt idx="51">
                  <c:v>1316.68093794189</c:v>
                </c:pt>
                <c:pt idx="52">
                  <c:v>1093.10556206515</c:v>
                </c:pt>
                <c:pt idx="53">
                  <c:v>582.92627428167</c:v>
                </c:pt>
                <c:pt idx="54">
                  <c:v>1841.2841270946</c:v>
                </c:pt>
                <c:pt idx="55">
                  <c:v>1447.49001782412</c:v>
                </c:pt>
                <c:pt idx="56">
                  <c:v>938.049379569891</c:v>
                </c:pt>
                <c:pt idx="57">
                  <c:v>112.685900640006</c:v>
                </c:pt>
                <c:pt idx="58">
                  <c:v>1457.81662136601</c:v>
                </c:pt>
                <c:pt idx="59">
                  <c:v>1746.31030474533</c:v>
                </c:pt>
                <c:pt idx="60">
                  <c:v>3244.113384271</c:v>
                </c:pt>
                <c:pt idx="61">
                  <c:v>694.188921954551</c:v>
                </c:pt>
                <c:pt idx="62">
                  <c:v>849.841892417624</c:v>
                </c:pt>
                <c:pt idx="63">
                  <c:v>1559.41327016208</c:v>
                </c:pt>
                <c:pt idx="64">
                  <c:v>51.0793112268007</c:v>
                </c:pt>
                <c:pt idx="65">
                  <c:v>809.546922781039</c:v>
                </c:pt>
                <c:pt idx="66">
                  <c:v>258.353768637334</c:v>
                </c:pt>
                <c:pt idx="67">
                  <c:v>559.63443366631</c:v>
                </c:pt>
                <c:pt idx="68">
                  <c:v>1949.46659278459</c:v>
                </c:pt>
                <c:pt idx="69">
                  <c:v>1290.17499234049</c:v>
                </c:pt>
                <c:pt idx="70">
                  <c:v>549.368088719002</c:v>
                </c:pt>
                <c:pt idx="71">
                  <c:v>647.700605717636</c:v>
                </c:pt>
                <c:pt idx="72">
                  <c:v>514.423754589714</c:v>
                </c:pt>
                <c:pt idx="73">
                  <c:v>1414.86094023816</c:v>
                </c:pt>
                <c:pt idx="74">
                  <c:v>84.0934822193399</c:v>
                </c:pt>
                <c:pt idx="75">
                  <c:v>1826.27119457059</c:v>
                </c:pt>
                <c:pt idx="76">
                  <c:v>1606.89262165712</c:v>
                </c:pt>
                <c:pt idx="77">
                  <c:v>2049.50071392084</c:v>
                </c:pt>
                <c:pt idx="78">
                  <c:v>528.174601561506</c:v>
                </c:pt>
                <c:pt idx="79">
                  <c:v>2563.99161487668</c:v>
                </c:pt>
                <c:pt idx="80">
                  <c:v>1107.85943538201</c:v>
                </c:pt>
                <c:pt idx="81">
                  <c:v>116.570409568846</c:v>
                </c:pt>
                <c:pt idx="82">
                  <c:v>1834.96469489771</c:v>
                </c:pt>
                <c:pt idx="83">
                  <c:v>373.498804281623</c:v>
                </c:pt>
                <c:pt idx="84">
                  <c:v>1080.00433319082</c:v>
                </c:pt>
                <c:pt idx="85">
                  <c:v>1597.66027972153</c:v>
                </c:pt>
                <c:pt idx="86">
                  <c:v>532.558372907735</c:v>
                </c:pt>
                <c:pt idx="87">
                  <c:v>646.216562546144</c:v>
                </c:pt>
                <c:pt idx="88">
                  <c:v>2016.14311684411</c:v>
                </c:pt>
                <c:pt idx="89">
                  <c:v>1053.32794511782</c:v>
                </c:pt>
                <c:pt idx="90">
                  <c:v>1079.98431109139</c:v>
                </c:pt>
                <c:pt idx="91">
                  <c:v>882.211050938763</c:v>
                </c:pt>
                <c:pt idx="92">
                  <c:v>1011.97245668388</c:v>
                </c:pt>
                <c:pt idx="93">
                  <c:v>1343.74990197962</c:v>
                </c:pt>
                <c:pt idx="94">
                  <c:v>1984.84099847994</c:v>
                </c:pt>
                <c:pt idx="95">
                  <c:v>1892.71507910265</c:v>
                </c:pt>
                <c:pt idx="96">
                  <c:v>516.108705734709</c:v>
                </c:pt>
                <c:pt idx="97">
                  <c:v>609.160290308799</c:v>
                </c:pt>
                <c:pt idx="98">
                  <c:v>445.643356089558</c:v>
                </c:pt>
                <c:pt idx="99">
                  <c:v>444.202403128691</c:v>
                </c:pt>
                <c:pt idx="100">
                  <c:v>2488.09914439469</c:v>
                </c:pt>
                <c:pt idx="101">
                  <c:v>147.925333449537</c:v>
                </c:pt>
                <c:pt idx="102">
                  <c:v>788.551855498218</c:v>
                </c:pt>
                <c:pt idx="103">
                  <c:v>1679.30094164727</c:v>
                </c:pt>
                <c:pt idx="104">
                  <c:v>613.75349381462</c:v>
                </c:pt>
                <c:pt idx="105">
                  <c:v>1114.11484631153</c:v>
                </c:pt>
                <c:pt idx="106">
                  <c:v>722.266484404138</c:v>
                </c:pt>
                <c:pt idx="107">
                  <c:v>1427.92485716456</c:v>
                </c:pt>
                <c:pt idx="108">
                  <c:v>992.575444668765</c:v>
                </c:pt>
                <c:pt idx="109">
                  <c:v>629.528080045643</c:v>
                </c:pt>
                <c:pt idx="110">
                  <c:v>1328.63489292035</c:v>
                </c:pt>
                <c:pt idx="111">
                  <c:v>2079.48128507595</c:v>
                </c:pt>
                <c:pt idx="112">
                  <c:v>370.772262311691</c:v>
                </c:pt>
                <c:pt idx="113">
                  <c:v>1450.10446804669</c:v>
                </c:pt>
                <c:pt idx="114">
                  <c:v>552.315935231139</c:v>
                </c:pt>
                <c:pt idx="115">
                  <c:v>376.375874542603</c:v>
                </c:pt>
                <c:pt idx="116">
                  <c:v>1631.08798696331</c:v>
                </c:pt>
                <c:pt idx="117">
                  <c:v>431.509652967475</c:v>
                </c:pt>
                <c:pt idx="118">
                  <c:v>1993.50216287445</c:v>
                </c:pt>
                <c:pt idx="119">
                  <c:v>821.470126389322</c:v>
                </c:pt>
                <c:pt idx="120">
                  <c:v>762.895199139564</c:v>
                </c:pt>
                <c:pt idx="121">
                  <c:v>2227.38274793994</c:v>
                </c:pt>
                <c:pt idx="122">
                  <c:v>828.24889451746</c:v>
                </c:pt>
                <c:pt idx="123">
                  <c:v>364.713633595772</c:v>
                </c:pt>
                <c:pt idx="124">
                  <c:v>1542.28788348592</c:v>
                </c:pt>
                <c:pt idx="125">
                  <c:v>440.71517809025</c:v>
                </c:pt>
                <c:pt idx="126">
                  <c:v>2058.659146509</c:v>
                </c:pt>
                <c:pt idx="127">
                  <c:v>681.008084757511</c:v>
                </c:pt>
                <c:pt idx="128">
                  <c:v>653.610313401309</c:v>
                </c:pt>
                <c:pt idx="129">
                  <c:v>765.571481740723</c:v>
                </c:pt>
                <c:pt idx="130">
                  <c:v>611.482190188473</c:v>
                </c:pt>
                <c:pt idx="131">
                  <c:v>1161.29177830319</c:v>
                </c:pt>
                <c:pt idx="132">
                  <c:v>616.990839743636</c:v>
                </c:pt>
                <c:pt idx="133">
                  <c:v>282.037198429554</c:v>
                </c:pt>
                <c:pt idx="134">
                  <c:v>1141.6338154449</c:v>
                </c:pt>
                <c:pt idx="135">
                  <c:v>293.677243843993</c:v>
                </c:pt>
                <c:pt idx="136">
                  <c:v>608.605499395695</c:v>
                </c:pt>
                <c:pt idx="137">
                  <c:v>191.696630571133</c:v>
                </c:pt>
                <c:pt idx="138">
                  <c:v>485.214378673101</c:v>
                </c:pt>
                <c:pt idx="139">
                  <c:v>1177.50106147018</c:v>
                </c:pt>
                <c:pt idx="140">
                  <c:v>1439.72087732219</c:v>
                </c:pt>
                <c:pt idx="141">
                  <c:v>433.584041025959</c:v>
                </c:pt>
                <c:pt idx="142">
                  <c:v>2315.58729111935</c:v>
                </c:pt>
                <c:pt idx="143">
                  <c:v>2388.37466418889</c:v>
                </c:pt>
                <c:pt idx="144">
                  <c:v>590.400535259471</c:v>
                </c:pt>
                <c:pt idx="145">
                  <c:v>336.561480211154</c:v>
                </c:pt>
                <c:pt idx="146">
                  <c:v>1491.64453648772</c:v>
                </c:pt>
                <c:pt idx="147">
                  <c:v>1169.55028390399</c:v>
                </c:pt>
                <c:pt idx="148">
                  <c:v>2324.35556845746</c:v>
                </c:pt>
                <c:pt idx="149">
                  <c:v>1147.86842874904</c:v>
                </c:pt>
                <c:pt idx="150">
                  <c:v>2160.63632556152</c:v>
                </c:pt>
                <c:pt idx="151">
                  <c:v>589.204264264822</c:v>
                </c:pt>
                <c:pt idx="152">
                  <c:v>642.107261957367</c:v>
                </c:pt>
                <c:pt idx="153">
                  <c:v>1648.56108134443</c:v>
                </c:pt>
                <c:pt idx="154">
                  <c:v>938.646733446546</c:v>
                </c:pt>
                <c:pt idx="155">
                  <c:v>604.38799470106</c:v>
                </c:pt>
                <c:pt idx="156">
                  <c:v>2495.04443101487</c:v>
                </c:pt>
                <c:pt idx="157">
                  <c:v>1352.57728420623</c:v>
                </c:pt>
                <c:pt idx="158">
                  <c:v>905.388510524824</c:v>
                </c:pt>
                <c:pt idx="159">
                  <c:v>233.357473757853</c:v>
                </c:pt>
                <c:pt idx="160">
                  <c:v>782.921125272555</c:v>
                </c:pt>
                <c:pt idx="161">
                  <c:v>790.097571098705</c:v>
                </c:pt>
                <c:pt idx="162">
                  <c:v>2271.50342150407</c:v>
                </c:pt>
                <c:pt idx="163">
                  <c:v>1338.28817221033</c:v>
                </c:pt>
                <c:pt idx="164">
                  <c:v>671.607158742479</c:v>
                </c:pt>
                <c:pt idx="165">
                  <c:v>337.847055547098</c:v>
                </c:pt>
                <c:pt idx="166">
                  <c:v>3269.38014515787</c:v>
                </c:pt>
                <c:pt idx="167">
                  <c:v>3045.42906369928</c:v>
                </c:pt>
                <c:pt idx="168">
                  <c:v>1376.40172811064</c:v>
                </c:pt>
                <c:pt idx="169">
                  <c:v>385.451133280999</c:v>
                </c:pt>
                <c:pt idx="170">
                  <c:v>1526.20909908456</c:v>
                </c:pt>
                <c:pt idx="171">
                  <c:v>923.181852499093</c:v>
                </c:pt>
                <c:pt idx="172">
                  <c:v>1050.68222878865</c:v>
                </c:pt>
                <c:pt idx="173">
                  <c:v>913.489237600883</c:v>
                </c:pt>
                <c:pt idx="174">
                  <c:v>631.781795495288</c:v>
                </c:pt>
                <c:pt idx="175">
                  <c:v>1619.12601892602</c:v>
                </c:pt>
                <c:pt idx="176">
                  <c:v>2221.31942144153</c:v>
                </c:pt>
                <c:pt idx="177">
                  <c:v>2710.68344308698</c:v>
                </c:pt>
                <c:pt idx="178">
                  <c:v>1621.86120324192</c:v>
                </c:pt>
                <c:pt idx="179">
                  <c:v>2483.99715031953</c:v>
                </c:pt>
                <c:pt idx="180">
                  <c:v>864.687062203793</c:v>
                </c:pt>
                <c:pt idx="181">
                  <c:v>4583.85490284494</c:v>
                </c:pt>
                <c:pt idx="182">
                  <c:v>3141.32672465118</c:v>
                </c:pt>
                <c:pt idx="183">
                  <c:v>305.180918169555</c:v>
                </c:pt>
                <c:pt idx="184">
                  <c:v>1827.65386957167</c:v>
                </c:pt>
                <c:pt idx="185">
                  <c:v>807.946126030333</c:v>
                </c:pt>
                <c:pt idx="186">
                  <c:v>713.619363865723</c:v>
                </c:pt>
                <c:pt idx="187">
                  <c:v>431.819864738513</c:v>
                </c:pt>
                <c:pt idx="188">
                  <c:v>1689.28119945269</c:v>
                </c:pt>
                <c:pt idx="189">
                  <c:v>480.543899142383</c:v>
                </c:pt>
                <c:pt idx="190">
                  <c:v>3268.08383925269</c:v>
                </c:pt>
                <c:pt idx="191">
                  <c:v>1404.46855059815</c:v>
                </c:pt>
                <c:pt idx="192">
                  <c:v>749.982107887682</c:v>
                </c:pt>
                <c:pt idx="193">
                  <c:v>1645.41091484697</c:v>
                </c:pt>
                <c:pt idx="194">
                  <c:v>1388.77525270933</c:v>
                </c:pt>
                <c:pt idx="195">
                  <c:v>1295.86982822967</c:v>
                </c:pt>
                <c:pt idx="196">
                  <c:v>391.30725440581</c:v>
                </c:pt>
                <c:pt idx="197">
                  <c:v>2580.29662645112</c:v>
                </c:pt>
                <c:pt idx="198">
                  <c:v>534.192921926273</c:v>
                </c:pt>
                <c:pt idx="199">
                  <c:v>1117.48820406346</c:v>
                </c:pt>
                <c:pt idx="200">
                  <c:v>2294.79152826505</c:v>
                </c:pt>
                <c:pt idx="201">
                  <c:v>878.982705009724</c:v>
                </c:pt>
                <c:pt idx="202">
                  <c:v>886.584086772901</c:v>
                </c:pt>
                <c:pt idx="203">
                  <c:v>393.444064631913</c:v>
                </c:pt>
                <c:pt idx="204">
                  <c:v>1209.03564825493</c:v>
                </c:pt>
                <c:pt idx="205">
                  <c:v>4923.57544106541</c:v>
                </c:pt>
                <c:pt idx="206">
                  <c:v>497.241480010911</c:v>
                </c:pt>
                <c:pt idx="207">
                  <c:v>1744.1591508257</c:v>
                </c:pt>
                <c:pt idx="208">
                  <c:v>586.721094303635</c:v>
                </c:pt>
                <c:pt idx="209">
                  <c:v>1057.54309461041</c:v>
                </c:pt>
                <c:pt idx="210">
                  <c:v>1359.11354176499</c:v>
                </c:pt>
                <c:pt idx="211">
                  <c:v>468.798422674604</c:v>
                </c:pt>
                <c:pt idx="212">
                  <c:v>199.457356248475</c:v>
                </c:pt>
                <c:pt idx="213">
                  <c:v>1080.58136615468</c:v>
                </c:pt>
                <c:pt idx="214">
                  <c:v>637.638411333295</c:v>
                </c:pt>
                <c:pt idx="215">
                  <c:v>1486.61700871642</c:v>
                </c:pt>
                <c:pt idx="216">
                  <c:v>782.9347551969</c:v>
                </c:pt>
                <c:pt idx="217">
                  <c:v>595.125868354063</c:v>
                </c:pt>
                <c:pt idx="218">
                  <c:v>1210.80569253594</c:v>
                </c:pt>
                <c:pt idx="219">
                  <c:v>1365.07574110349</c:v>
                </c:pt>
                <c:pt idx="220">
                  <c:v>494.737168627007</c:v>
                </c:pt>
                <c:pt idx="221">
                  <c:v>1735.26933934112</c:v>
                </c:pt>
                <c:pt idx="222">
                  <c:v>1704.69412619782</c:v>
                </c:pt>
                <c:pt idx="223">
                  <c:v>441.582772402664</c:v>
                </c:pt>
                <c:pt idx="224">
                  <c:v>459.451217079318</c:v>
                </c:pt>
                <c:pt idx="225">
                  <c:v>3139.02729959855</c:v>
                </c:pt>
                <c:pt idx="226">
                  <c:v>831.851436075141</c:v>
                </c:pt>
                <c:pt idx="227">
                  <c:v>2753.10823065941</c:v>
                </c:pt>
                <c:pt idx="228">
                  <c:v>861.855840755032</c:v>
                </c:pt>
                <c:pt idx="229">
                  <c:v>665.493018256109</c:v>
                </c:pt>
                <c:pt idx="230">
                  <c:v>776.753693114909</c:v>
                </c:pt>
                <c:pt idx="231">
                  <c:v>3221.93129472341</c:v>
                </c:pt>
                <c:pt idx="232">
                  <c:v>3266.42827148389</c:v>
                </c:pt>
                <c:pt idx="233">
                  <c:v>2960.2037919591</c:v>
                </c:pt>
                <c:pt idx="234">
                  <c:v>1539.84178823322</c:v>
                </c:pt>
                <c:pt idx="235">
                  <c:v>1809.20340986196</c:v>
                </c:pt>
                <c:pt idx="236">
                  <c:v>1891.17001964949</c:v>
                </c:pt>
                <c:pt idx="237">
                  <c:v>-53.9104934397139</c:v>
                </c:pt>
                <c:pt idx="238">
                  <c:v>1369.15321813912</c:v>
                </c:pt>
                <c:pt idx="239">
                  <c:v>2091.02047546703</c:v>
                </c:pt>
                <c:pt idx="240">
                  <c:v>1308.69628468208</c:v>
                </c:pt>
                <c:pt idx="241">
                  <c:v>776.769562710537</c:v>
                </c:pt>
                <c:pt idx="242">
                  <c:v>1375.24251835032</c:v>
                </c:pt>
                <c:pt idx="243">
                  <c:v>2861.69661797617</c:v>
                </c:pt>
                <c:pt idx="244">
                  <c:v>3268.4939367838</c:v>
                </c:pt>
                <c:pt idx="245">
                  <c:v>1831.46719638802</c:v>
                </c:pt>
                <c:pt idx="246">
                  <c:v>658.925546623031</c:v>
                </c:pt>
                <c:pt idx="247">
                  <c:v>90.7790380712888</c:v>
                </c:pt>
                <c:pt idx="248">
                  <c:v>307.461247368218</c:v>
                </c:pt>
                <c:pt idx="249">
                  <c:v>1897.81913155074</c:v>
                </c:pt>
                <c:pt idx="250">
                  <c:v>1312.36160619507</c:v>
                </c:pt>
                <c:pt idx="251">
                  <c:v>1417.947329387</c:v>
                </c:pt>
                <c:pt idx="252">
                  <c:v>1417.49735433668</c:v>
                </c:pt>
                <c:pt idx="253">
                  <c:v>503.754693319919</c:v>
                </c:pt>
                <c:pt idx="254">
                  <c:v>1202.45389181115</c:v>
                </c:pt>
                <c:pt idx="255">
                  <c:v>152.706531480931</c:v>
                </c:pt>
                <c:pt idx="256">
                  <c:v>1400.90400702791</c:v>
                </c:pt>
                <c:pt idx="257">
                  <c:v>1804.27901862025</c:v>
                </c:pt>
                <c:pt idx="258">
                  <c:v>799.799628659912</c:v>
                </c:pt>
                <c:pt idx="259">
                  <c:v>667.204128889614</c:v>
                </c:pt>
                <c:pt idx="260">
                  <c:v>552.390332759151</c:v>
                </c:pt>
                <c:pt idx="261">
                  <c:v>2052.14684814031</c:v>
                </c:pt>
                <c:pt idx="262">
                  <c:v>624.388640641086</c:v>
                </c:pt>
                <c:pt idx="263">
                  <c:v>2168.15395173829</c:v>
                </c:pt>
                <c:pt idx="264">
                  <c:v>1940.78492797848</c:v>
                </c:pt>
                <c:pt idx="265">
                  <c:v>146.12050707062</c:v>
                </c:pt>
                <c:pt idx="266">
                  <c:v>392.746707175509</c:v>
                </c:pt>
                <c:pt idx="267">
                  <c:v>432.210673728634</c:v>
                </c:pt>
                <c:pt idx="268">
                  <c:v>2505.89290527461</c:v>
                </c:pt>
                <c:pt idx="269">
                  <c:v>2182.03173920699</c:v>
                </c:pt>
                <c:pt idx="270">
                  <c:v>2448.39005720112</c:v>
                </c:pt>
                <c:pt idx="271">
                  <c:v>1152.07452084738</c:v>
                </c:pt>
                <c:pt idx="272">
                  <c:v>1503.06996739754</c:v>
                </c:pt>
                <c:pt idx="273">
                  <c:v>338.927760348304</c:v>
                </c:pt>
                <c:pt idx="274">
                  <c:v>2527.55541700838</c:v>
                </c:pt>
                <c:pt idx="275">
                  <c:v>1372.54814803037</c:v>
                </c:pt>
                <c:pt idx="276">
                  <c:v>741.779938937821</c:v>
                </c:pt>
                <c:pt idx="277">
                  <c:v>1160.40411831896</c:v>
                </c:pt>
                <c:pt idx="278">
                  <c:v>2302.83874221401</c:v>
                </c:pt>
                <c:pt idx="279">
                  <c:v>161.680626105389</c:v>
                </c:pt>
                <c:pt idx="280">
                  <c:v>769.60912624974</c:v>
                </c:pt>
                <c:pt idx="281">
                  <c:v>443.130155175319</c:v>
                </c:pt>
                <c:pt idx="282">
                  <c:v>897.324995583935</c:v>
                </c:pt>
                <c:pt idx="283">
                  <c:v>513.972020980355</c:v>
                </c:pt>
                <c:pt idx="284">
                  <c:v>1617.70626067353</c:v>
                </c:pt>
                <c:pt idx="285">
                  <c:v>1233.18758038933</c:v>
                </c:pt>
                <c:pt idx="286">
                  <c:v>1941.01097038579</c:v>
                </c:pt>
                <c:pt idx="287">
                  <c:v>67.0710142242116</c:v>
                </c:pt>
                <c:pt idx="288">
                  <c:v>323.74586808164</c:v>
                </c:pt>
                <c:pt idx="289">
                  <c:v>145.957065468948</c:v>
                </c:pt>
                <c:pt idx="290">
                  <c:v>100.830133648224</c:v>
                </c:pt>
                <c:pt idx="291">
                  <c:v>1692.4634291667</c:v>
                </c:pt>
                <c:pt idx="292">
                  <c:v>772.877476741405</c:v>
                </c:pt>
                <c:pt idx="293">
                  <c:v>1578.98542113354</c:v>
                </c:pt>
                <c:pt idx="294">
                  <c:v>190.571741097375</c:v>
                </c:pt>
                <c:pt idx="295">
                  <c:v>905.740787311081</c:v>
                </c:pt>
                <c:pt idx="296">
                  <c:v>420.652704610432</c:v>
                </c:pt>
                <c:pt idx="297">
                  <c:v>3084.392765061</c:v>
                </c:pt>
                <c:pt idx="298">
                  <c:v>0</c:v>
                </c:pt>
                <c:pt idx="299">
                  <c:v>612.932559307782</c:v>
                </c:pt>
                <c:pt idx="300">
                  <c:v>2827.02049498192</c:v>
                </c:pt>
                <c:pt idx="301">
                  <c:v>2758.32097798685</c:v>
                </c:pt>
                <c:pt idx="302">
                  <c:v>1260.37764063081</c:v>
                </c:pt>
                <c:pt idx="303">
                  <c:v>1152.41390066971</c:v>
                </c:pt>
                <c:pt idx="304">
                  <c:v>1456.71563711488</c:v>
                </c:pt>
                <c:pt idx="305">
                  <c:v>155.548057408128</c:v>
                </c:pt>
                <c:pt idx="306">
                  <c:v>871.630894042631</c:v>
                </c:pt>
                <c:pt idx="307">
                  <c:v>146.046766758175</c:v>
                </c:pt>
                <c:pt idx="308">
                  <c:v>599.101412838389</c:v>
                </c:pt>
                <c:pt idx="309">
                  <c:v>628.813220392828</c:v>
                </c:pt>
                <c:pt idx="310">
                  <c:v>277.351536242452</c:v>
                </c:pt>
                <c:pt idx="311">
                  <c:v>313.688445672779</c:v>
                </c:pt>
                <c:pt idx="312">
                  <c:v>491.374827787214</c:v>
                </c:pt>
                <c:pt idx="313">
                  <c:v>545.560966233243</c:v>
                </c:pt>
                <c:pt idx="314">
                  <c:v>473.310001822989</c:v>
                </c:pt>
                <c:pt idx="315">
                  <c:v>1483.71505724873</c:v>
                </c:pt>
                <c:pt idx="316">
                  <c:v>1143.7201544737</c:v>
                </c:pt>
                <c:pt idx="317">
                  <c:v>2060.53078298599</c:v>
                </c:pt>
                <c:pt idx="318">
                  <c:v>2136.4431444569</c:v>
                </c:pt>
                <c:pt idx="319">
                  <c:v>669.1177914549</c:v>
                </c:pt>
                <c:pt idx="320">
                  <c:v>414.88839842975</c:v>
                </c:pt>
                <c:pt idx="321">
                  <c:v>940.1663943378</c:v>
                </c:pt>
                <c:pt idx="322">
                  <c:v>1039.95315819806</c:v>
                </c:pt>
                <c:pt idx="323">
                  <c:v>876.06428522643</c:v>
                </c:pt>
                <c:pt idx="324">
                  <c:v>1735.02590078368</c:v>
                </c:pt>
                <c:pt idx="325">
                  <c:v>167.534901112818</c:v>
                </c:pt>
                <c:pt idx="326">
                  <c:v>2940.09662809384</c:v>
                </c:pt>
                <c:pt idx="327">
                  <c:v>1452.87868847159</c:v>
                </c:pt>
                <c:pt idx="328">
                  <c:v>755.656928291857</c:v>
                </c:pt>
                <c:pt idx="329">
                  <c:v>751.700428259334</c:v>
                </c:pt>
                <c:pt idx="330">
                  <c:v>931.437147351981</c:v>
                </c:pt>
                <c:pt idx="331">
                  <c:v>561.985994877063</c:v>
                </c:pt>
                <c:pt idx="332">
                  <c:v>1709.04597407185</c:v>
                </c:pt>
                <c:pt idx="333">
                  <c:v>1819.92501699164</c:v>
                </c:pt>
                <c:pt idx="334">
                  <c:v>714.818015296656</c:v>
                </c:pt>
                <c:pt idx="335">
                  <c:v>1155.37710101381</c:v>
                </c:pt>
                <c:pt idx="336">
                  <c:v>1294.16910798532</c:v>
                </c:pt>
                <c:pt idx="337">
                  <c:v>985.107905791996</c:v>
                </c:pt>
                <c:pt idx="338">
                  <c:v>951.261163411735</c:v>
                </c:pt>
                <c:pt idx="339">
                  <c:v>1421.17336753936</c:v>
                </c:pt>
                <c:pt idx="340">
                  <c:v>787.606784846062</c:v>
                </c:pt>
                <c:pt idx="341">
                  <c:v>2777.67941833986</c:v>
                </c:pt>
                <c:pt idx="342">
                  <c:v>765.357085880821</c:v>
                </c:pt>
                <c:pt idx="343">
                  <c:v>1603.11834678123</c:v>
                </c:pt>
                <c:pt idx="344">
                  <c:v>517.020729977457</c:v>
                </c:pt>
                <c:pt idx="345">
                  <c:v>1107.5888544291</c:v>
                </c:pt>
                <c:pt idx="346">
                  <c:v>669.316194178385</c:v>
                </c:pt>
                <c:pt idx="347">
                  <c:v>1224.28743390702</c:v>
                </c:pt>
                <c:pt idx="348">
                  <c:v>-26.252198356195</c:v>
                </c:pt>
                <c:pt idx="349">
                  <c:v>684.750233564091</c:v>
                </c:pt>
                <c:pt idx="350">
                  <c:v>2434.70855116276</c:v>
                </c:pt>
                <c:pt idx="351">
                  <c:v>3412.89904353216</c:v>
                </c:pt>
                <c:pt idx="352">
                  <c:v>720.43374891102</c:v>
                </c:pt>
                <c:pt idx="353">
                  <c:v>1340.49762653707</c:v>
                </c:pt>
                <c:pt idx="354">
                  <c:v>607.148972072938</c:v>
                </c:pt>
                <c:pt idx="355">
                  <c:v>2252.30540009713</c:v>
                </c:pt>
                <c:pt idx="356">
                  <c:v>1406.12066714283</c:v>
                </c:pt>
                <c:pt idx="357">
                  <c:v>2037.74184755957</c:v>
                </c:pt>
                <c:pt idx="358">
                  <c:v>2701.64622093554</c:v>
                </c:pt>
                <c:pt idx="359">
                  <c:v>536.354527591133</c:v>
                </c:pt>
                <c:pt idx="360">
                  <c:v>773.72055542297</c:v>
                </c:pt>
                <c:pt idx="361">
                  <c:v>380.188002201575</c:v>
                </c:pt>
                <c:pt idx="362">
                  <c:v>1081.59460990532</c:v>
                </c:pt>
                <c:pt idx="363">
                  <c:v>229.307474542682</c:v>
                </c:pt>
                <c:pt idx="364">
                  <c:v>1029.60738123189</c:v>
                </c:pt>
                <c:pt idx="365">
                  <c:v>1301.22379193818</c:v>
                </c:pt>
                <c:pt idx="366">
                  <c:v>184.45637262072</c:v>
                </c:pt>
                <c:pt idx="367">
                  <c:v>1077.43212587414</c:v>
                </c:pt>
                <c:pt idx="368">
                  <c:v>1077.17925510789</c:v>
                </c:pt>
                <c:pt idx="369">
                  <c:v>1331.83259889138</c:v>
                </c:pt>
                <c:pt idx="370">
                  <c:v>713.124306850559</c:v>
                </c:pt>
                <c:pt idx="371">
                  <c:v>1477.39019326479</c:v>
                </c:pt>
                <c:pt idx="372">
                  <c:v>1163.9669112501</c:v>
                </c:pt>
                <c:pt idx="373">
                  <c:v>710.564814097242</c:v>
                </c:pt>
                <c:pt idx="374">
                  <c:v>1105.08594945539</c:v>
                </c:pt>
                <c:pt idx="375">
                  <c:v>4.98514072491738</c:v>
                </c:pt>
                <c:pt idx="376">
                  <c:v>3788.40408963599</c:v>
                </c:pt>
                <c:pt idx="377">
                  <c:v>358.798661107314</c:v>
                </c:pt>
                <c:pt idx="378">
                  <c:v>1454.9380419507</c:v>
                </c:pt>
                <c:pt idx="379">
                  <c:v>1458.30141806773</c:v>
                </c:pt>
                <c:pt idx="380">
                  <c:v>312.495150351053</c:v>
                </c:pt>
                <c:pt idx="381">
                  <c:v>1102.97124728941</c:v>
                </c:pt>
                <c:pt idx="382">
                  <c:v>1562.59665334358</c:v>
                </c:pt>
                <c:pt idx="383">
                  <c:v>2117.85951370081</c:v>
                </c:pt>
                <c:pt idx="384">
                  <c:v>243.74962752793</c:v>
                </c:pt>
                <c:pt idx="385">
                  <c:v>3221.66682613058</c:v>
                </c:pt>
                <c:pt idx="386">
                  <c:v>700.918542913031</c:v>
                </c:pt>
                <c:pt idx="387">
                  <c:v>857.472271485073</c:v>
                </c:pt>
                <c:pt idx="388">
                  <c:v>240.610566857433</c:v>
                </c:pt>
                <c:pt idx="389">
                  <c:v>706.000111248673</c:v>
                </c:pt>
                <c:pt idx="390">
                  <c:v>661.120008318495</c:v>
                </c:pt>
                <c:pt idx="391">
                  <c:v>313.944995847283</c:v>
                </c:pt>
                <c:pt idx="392">
                  <c:v>967.077377467506</c:v>
                </c:pt>
                <c:pt idx="393">
                  <c:v>1609.70478578298</c:v>
                </c:pt>
                <c:pt idx="394">
                  <c:v>1917.30986984008</c:v>
                </c:pt>
                <c:pt idx="395">
                  <c:v>1184.77356734457</c:v>
                </c:pt>
                <c:pt idx="396">
                  <c:v>583.248232872839</c:v>
                </c:pt>
                <c:pt idx="397">
                  <c:v>609.527245964436</c:v>
                </c:pt>
                <c:pt idx="398">
                  <c:v>1016.28905551218</c:v>
                </c:pt>
                <c:pt idx="399">
                  <c:v>738.492558988908</c:v>
                </c:pt>
                <c:pt idx="400">
                  <c:v>622.30832837475</c:v>
                </c:pt>
                <c:pt idx="401">
                  <c:v>476.419587786313</c:v>
                </c:pt>
                <c:pt idx="402">
                  <c:v>904.832106089742</c:v>
                </c:pt>
                <c:pt idx="403">
                  <c:v>1483.4698902155</c:v>
                </c:pt>
                <c:pt idx="404">
                  <c:v>418.887804401246</c:v>
                </c:pt>
                <c:pt idx="405">
                  <c:v>360.96630398194</c:v>
                </c:pt>
                <c:pt idx="406">
                  <c:v>433.83047680353</c:v>
                </c:pt>
                <c:pt idx="407">
                  <c:v>1040.28053241876</c:v>
                </c:pt>
                <c:pt idx="408">
                  <c:v>378.79715765145</c:v>
                </c:pt>
                <c:pt idx="409">
                  <c:v>2493.95670129641</c:v>
                </c:pt>
                <c:pt idx="410">
                  <c:v>355.423389210286</c:v>
                </c:pt>
                <c:pt idx="411">
                  <c:v>219.419530405503</c:v>
                </c:pt>
                <c:pt idx="412">
                  <c:v>1062.37973724861</c:v>
                </c:pt>
                <c:pt idx="413">
                  <c:v>1140.66593313807</c:v>
                </c:pt>
                <c:pt idx="414">
                  <c:v>3483.73203927503</c:v>
                </c:pt>
                <c:pt idx="415">
                  <c:v>2780.24204232878</c:v>
                </c:pt>
                <c:pt idx="416">
                  <c:v>599.278867090905</c:v>
                </c:pt>
                <c:pt idx="417">
                  <c:v>760.801297351669</c:v>
                </c:pt>
                <c:pt idx="418">
                  <c:v>1371.15835442174</c:v>
                </c:pt>
                <c:pt idx="419">
                  <c:v>3789.32692205691</c:v>
                </c:pt>
                <c:pt idx="420">
                  <c:v>571.143619946231</c:v>
                </c:pt>
                <c:pt idx="421">
                  <c:v>644.800045494402</c:v>
                </c:pt>
                <c:pt idx="422">
                  <c:v>1948.76100830642</c:v>
                </c:pt>
                <c:pt idx="423">
                  <c:v>241.59999478169</c:v>
                </c:pt>
                <c:pt idx="424">
                  <c:v>2045.76713307818</c:v>
                </c:pt>
                <c:pt idx="425">
                  <c:v>1260.84953661793</c:v>
                </c:pt>
                <c:pt idx="426">
                  <c:v>302.243784590963</c:v>
                </c:pt>
                <c:pt idx="427">
                  <c:v>20.7908500089465</c:v>
                </c:pt>
                <c:pt idx="428">
                  <c:v>1412.38605135072</c:v>
                </c:pt>
                <c:pt idx="429">
                  <c:v>1059.09583089565</c:v>
                </c:pt>
                <c:pt idx="430">
                  <c:v>413.182992927837</c:v>
                </c:pt>
                <c:pt idx="431">
                  <c:v>1739.69262994363</c:v>
                </c:pt>
                <c:pt idx="432">
                  <c:v>153.385253230459</c:v>
                </c:pt>
                <c:pt idx="433">
                  <c:v>361.298074263915</c:v>
                </c:pt>
                <c:pt idx="434">
                  <c:v>2268.47733153977</c:v>
                </c:pt>
                <c:pt idx="435">
                  <c:v>1276.21261969233</c:v>
                </c:pt>
                <c:pt idx="436">
                  <c:v>521.885106032496</c:v>
                </c:pt>
                <c:pt idx="437">
                  <c:v>1444.04945835803</c:v>
                </c:pt>
                <c:pt idx="438">
                  <c:v>2936.84805071711</c:v>
                </c:pt>
                <c:pt idx="439">
                  <c:v>1341.69350266627</c:v>
                </c:pt>
                <c:pt idx="440">
                  <c:v>2044.17391355904</c:v>
                </c:pt>
                <c:pt idx="441">
                  <c:v>1816.33646166028</c:v>
                </c:pt>
                <c:pt idx="442">
                  <c:v>1773.215402895</c:v>
                </c:pt>
                <c:pt idx="443">
                  <c:v>2721.3917207708</c:v>
                </c:pt>
                <c:pt idx="444">
                  <c:v>785.508640355891</c:v>
                </c:pt>
                <c:pt idx="445">
                  <c:v>1273.78705099376</c:v>
                </c:pt>
                <c:pt idx="446">
                  <c:v>3729.65365494911</c:v>
                </c:pt>
                <c:pt idx="447">
                  <c:v>456.113897992535</c:v>
                </c:pt>
                <c:pt idx="448">
                  <c:v>154.717831319693</c:v>
                </c:pt>
                <c:pt idx="449">
                  <c:v>240.922352429424</c:v>
                </c:pt>
                <c:pt idx="450">
                  <c:v>536.585690158379</c:v>
                </c:pt>
                <c:pt idx="451">
                  <c:v>477.597023317148</c:v>
                </c:pt>
                <c:pt idx="452">
                  <c:v>1472.1152309043</c:v>
                </c:pt>
                <c:pt idx="453">
                  <c:v>2633.21055618078</c:v>
                </c:pt>
                <c:pt idx="454">
                  <c:v>3426.74383261</c:v>
                </c:pt>
                <c:pt idx="455">
                  <c:v>358.816227372528</c:v>
                </c:pt>
                <c:pt idx="456">
                  <c:v>1295.18988635888</c:v>
                </c:pt>
                <c:pt idx="457">
                  <c:v>1262.33383018282</c:v>
                </c:pt>
                <c:pt idx="458">
                  <c:v>758.457445801522</c:v>
                </c:pt>
                <c:pt idx="459">
                  <c:v>785.968789490529</c:v>
                </c:pt>
                <c:pt idx="460">
                  <c:v>997.478968280766</c:v>
                </c:pt>
                <c:pt idx="461">
                  <c:v>647.657866061847</c:v>
                </c:pt>
                <c:pt idx="462">
                  <c:v>546.028828991887</c:v>
                </c:pt>
                <c:pt idx="463">
                  <c:v>2834.1139129448</c:v>
                </c:pt>
                <c:pt idx="464">
                  <c:v>924.305747711169</c:v>
                </c:pt>
                <c:pt idx="465">
                  <c:v>1190.33647666914</c:v>
                </c:pt>
                <c:pt idx="466">
                  <c:v>2033.13838628887</c:v>
                </c:pt>
                <c:pt idx="467">
                  <c:v>1188.67609677415</c:v>
                </c:pt>
                <c:pt idx="468">
                  <c:v>1039.40580413095</c:v>
                </c:pt>
                <c:pt idx="469">
                  <c:v>1422.84422771155</c:v>
                </c:pt>
                <c:pt idx="470">
                  <c:v>129.324979424849</c:v>
                </c:pt>
                <c:pt idx="471">
                  <c:v>890.637080688911</c:v>
                </c:pt>
                <c:pt idx="472">
                  <c:v>419.764521709619</c:v>
                </c:pt>
                <c:pt idx="473">
                  <c:v>1208.93883091649</c:v>
                </c:pt>
                <c:pt idx="474">
                  <c:v>308.503518062617</c:v>
                </c:pt>
                <c:pt idx="475">
                  <c:v>603.187236500645</c:v>
                </c:pt>
                <c:pt idx="476">
                  <c:v>1343.58322856996</c:v>
                </c:pt>
                <c:pt idx="477">
                  <c:v>1152.41522221169</c:v>
                </c:pt>
                <c:pt idx="478">
                  <c:v>1972.23378300879</c:v>
                </c:pt>
                <c:pt idx="479">
                  <c:v>1040.18358035404</c:v>
                </c:pt>
                <c:pt idx="480">
                  <c:v>300.558699498717</c:v>
                </c:pt>
                <c:pt idx="481">
                  <c:v>359.224677999204</c:v>
                </c:pt>
                <c:pt idx="482">
                  <c:v>686.513341166196</c:v>
                </c:pt>
                <c:pt idx="483">
                  <c:v>981.537747602857</c:v>
                </c:pt>
                <c:pt idx="484">
                  <c:v>824.749873983651</c:v>
                </c:pt>
                <c:pt idx="485">
                  <c:v>668.329992206969</c:v>
                </c:pt>
                <c:pt idx="486">
                  <c:v>2262.45481917547</c:v>
                </c:pt>
                <c:pt idx="487">
                  <c:v>2243.50419258765</c:v>
                </c:pt>
                <c:pt idx="488">
                  <c:v>1395.03634984116</c:v>
                </c:pt>
                <c:pt idx="489">
                  <c:v>4209.63425294035</c:v>
                </c:pt>
                <c:pt idx="490">
                  <c:v>313.176065410515</c:v>
                </c:pt>
                <c:pt idx="491">
                  <c:v>1997.07163131798</c:v>
                </c:pt>
                <c:pt idx="492">
                  <c:v>-14.9403554773471</c:v>
                </c:pt>
                <c:pt idx="493">
                  <c:v>1090.8318002074</c:v>
                </c:pt>
                <c:pt idx="494">
                  <c:v>325.286589312048</c:v>
                </c:pt>
                <c:pt idx="495">
                  <c:v>282.38111759609</c:v>
                </c:pt>
                <c:pt idx="496">
                  <c:v>820.418355032012</c:v>
                </c:pt>
                <c:pt idx="497">
                  <c:v>511.254052769431</c:v>
                </c:pt>
                <c:pt idx="498">
                  <c:v>400.0797387094</c:v>
                </c:pt>
                <c:pt idx="499">
                  <c:v>1164.093798487</c:v>
                </c:pt>
                <c:pt idx="500">
                  <c:v>750.083857657837</c:v>
                </c:pt>
                <c:pt idx="501">
                  <c:v>450.796806501621</c:v>
                </c:pt>
                <c:pt idx="502">
                  <c:v>2200.75941222854</c:v>
                </c:pt>
                <c:pt idx="503">
                  <c:v>1051.88587476428</c:v>
                </c:pt>
                <c:pt idx="504">
                  <c:v>1545.31478509003</c:v>
                </c:pt>
                <c:pt idx="505">
                  <c:v>3858.34411322155</c:v>
                </c:pt>
                <c:pt idx="506">
                  <c:v>1538.65453248422</c:v>
                </c:pt>
                <c:pt idx="507">
                  <c:v>1629.070419548</c:v>
                </c:pt>
                <c:pt idx="508">
                  <c:v>1301.0891849423</c:v>
                </c:pt>
                <c:pt idx="509">
                  <c:v>839.825531584526</c:v>
                </c:pt>
                <c:pt idx="510">
                  <c:v>1665.11832172878</c:v>
                </c:pt>
                <c:pt idx="511">
                  <c:v>1316.59178031163</c:v>
                </c:pt>
                <c:pt idx="512">
                  <c:v>404.445251159006</c:v>
                </c:pt>
                <c:pt idx="513">
                  <c:v>693.411073141078</c:v>
                </c:pt>
                <c:pt idx="514">
                  <c:v>788.301500297278</c:v>
                </c:pt>
                <c:pt idx="515">
                  <c:v>1074.92527634535</c:v>
                </c:pt>
                <c:pt idx="516">
                  <c:v>2372.28386506505</c:v>
                </c:pt>
                <c:pt idx="517">
                  <c:v>2248.79173644922</c:v>
                </c:pt>
                <c:pt idx="518">
                  <c:v>1330.63325405963</c:v>
                </c:pt>
                <c:pt idx="519">
                  <c:v>1315.28182360458</c:v>
                </c:pt>
                <c:pt idx="520">
                  <c:v>4339.25447817327</c:v>
                </c:pt>
                <c:pt idx="521">
                  <c:v>2115.48686119167</c:v>
                </c:pt>
                <c:pt idx="522">
                  <c:v>2643.57143045801</c:v>
                </c:pt>
                <c:pt idx="523">
                  <c:v>740.346776181067</c:v>
                </c:pt>
                <c:pt idx="524">
                  <c:v>842.013555339391</c:v>
                </c:pt>
                <c:pt idx="525">
                  <c:v>1828.56686590299</c:v>
                </c:pt>
                <c:pt idx="526">
                  <c:v>1573.32023913541</c:v>
                </c:pt>
                <c:pt idx="527">
                  <c:v>338.526208157418</c:v>
                </c:pt>
                <c:pt idx="528">
                  <c:v>1834.35908718948</c:v>
                </c:pt>
                <c:pt idx="529">
                  <c:v>523.487470965251</c:v>
                </c:pt>
                <c:pt idx="530">
                  <c:v>1179.48534153651</c:v>
                </c:pt>
                <c:pt idx="531">
                  <c:v>425.94331630761</c:v>
                </c:pt>
                <c:pt idx="532">
                  <c:v>3400.73385390697</c:v>
                </c:pt>
                <c:pt idx="533">
                  <c:v>523.371649166937</c:v>
                </c:pt>
                <c:pt idx="534">
                  <c:v>965.281201289659</c:v>
                </c:pt>
                <c:pt idx="535">
                  <c:v>1135.38756541013</c:v>
                </c:pt>
                <c:pt idx="536">
                  <c:v>1147.35476240348</c:v>
                </c:pt>
                <c:pt idx="537">
                  <c:v>1125.84110133772</c:v>
                </c:pt>
                <c:pt idx="538">
                  <c:v>497.041575826993</c:v>
                </c:pt>
                <c:pt idx="539">
                  <c:v>3152.76364019934</c:v>
                </c:pt>
                <c:pt idx="540">
                  <c:v>4998.06960262401</c:v>
                </c:pt>
                <c:pt idx="541">
                  <c:v>461.817276239639</c:v>
                </c:pt>
                <c:pt idx="542">
                  <c:v>930.734708359277</c:v>
                </c:pt>
                <c:pt idx="543">
                  <c:v>784.896181146641</c:v>
                </c:pt>
                <c:pt idx="544">
                  <c:v>181.019574042053</c:v>
                </c:pt>
                <c:pt idx="545">
                  <c:v>1508.87762103484</c:v>
                </c:pt>
                <c:pt idx="546">
                  <c:v>427.341916021471</c:v>
                </c:pt>
                <c:pt idx="547">
                  <c:v>648.989318759484</c:v>
                </c:pt>
                <c:pt idx="548">
                  <c:v>655.416410234315</c:v>
                </c:pt>
                <c:pt idx="549">
                  <c:v>985.15807098433</c:v>
                </c:pt>
                <c:pt idx="550">
                  <c:v>1995.63170289057</c:v>
                </c:pt>
                <c:pt idx="551">
                  <c:v>860.624906475061</c:v>
                </c:pt>
                <c:pt idx="552">
                  <c:v>1125.63825896213</c:v>
                </c:pt>
                <c:pt idx="553">
                  <c:v>747.423835048168</c:v>
                </c:pt>
                <c:pt idx="554">
                  <c:v>1287.12792497043</c:v>
                </c:pt>
                <c:pt idx="555">
                  <c:v>1055.47271708325</c:v>
                </c:pt>
                <c:pt idx="556">
                  <c:v>2027.04320937572</c:v>
                </c:pt>
                <c:pt idx="557">
                  <c:v>3013.28675884941</c:v>
                </c:pt>
                <c:pt idx="558">
                  <c:v>1917.6954567138</c:v>
                </c:pt>
                <c:pt idx="559">
                  <c:v>864.154990439234</c:v>
                </c:pt>
                <c:pt idx="560">
                  <c:v>238.419040802783</c:v>
                </c:pt>
                <c:pt idx="561">
                  <c:v>975.29707128717</c:v>
                </c:pt>
                <c:pt idx="562">
                  <c:v>1209.99212495963</c:v>
                </c:pt>
                <c:pt idx="563">
                  <c:v>-8.17179635611665</c:v>
                </c:pt>
                <c:pt idx="564">
                  <c:v>669.154234952496</c:v>
                </c:pt>
                <c:pt idx="565">
                  <c:v>2268.67221470588</c:v>
                </c:pt>
                <c:pt idx="566">
                  <c:v>315.593790600647</c:v>
                </c:pt>
                <c:pt idx="567">
                  <c:v>129.762429827582</c:v>
                </c:pt>
                <c:pt idx="568">
                  <c:v>582.924605265544</c:v>
                </c:pt>
                <c:pt idx="569">
                  <c:v>560.433724173879</c:v>
                </c:pt>
                <c:pt idx="570">
                  <c:v>1024.61894850117</c:v>
                </c:pt>
                <c:pt idx="571">
                  <c:v>864.419172299663</c:v>
                </c:pt>
                <c:pt idx="572">
                  <c:v>1228.76427077609</c:v>
                </c:pt>
                <c:pt idx="573">
                  <c:v>765.188953560139</c:v>
                </c:pt>
                <c:pt idx="574">
                  <c:v>281.629908786133</c:v>
                </c:pt>
                <c:pt idx="575">
                  <c:v>1426.02132053725</c:v>
                </c:pt>
                <c:pt idx="576">
                  <c:v>1324.19892754556</c:v>
                </c:pt>
                <c:pt idx="577">
                  <c:v>1042.34066699345</c:v>
                </c:pt>
                <c:pt idx="578">
                  <c:v>1531.9266165752</c:v>
                </c:pt>
                <c:pt idx="579">
                  <c:v>2012.53893424483</c:v>
                </c:pt>
                <c:pt idx="580">
                  <c:v>1039.91829237373</c:v>
                </c:pt>
                <c:pt idx="581">
                  <c:v>618.591372620297</c:v>
                </c:pt>
                <c:pt idx="582">
                  <c:v>21.6143881087764</c:v>
                </c:pt>
                <c:pt idx="583">
                  <c:v>1365.99949327108</c:v>
                </c:pt>
                <c:pt idx="584">
                  <c:v>987.528568888152</c:v>
                </c:pt>
                <c:pt idx="585">
                  <c:v>3153.64953611926</c:v>
                </c:pt>
                <c:pt idx="586">
                  <c:v>1005.99510026569</c:v>
                </c:pt>
                <c:pt idx="587">
                  <c:v>950.163347447906</c:v>
                </c:pt>
                <c:pt idx="588">
                  <c:v>680.623357912489</c:v>
                </c:pt>
                <c:pt idx="589">
                  <c:v>1602.20576130066</c:v>
                </c:pt>
                <c:pt idx="590">
                  <c:v>1000.11137181058</c:v>
                </c:pt>
                <c:pt idx="591">
                  <c:v>680.621000101903</c:v>
                </c:pt>
                <c:pt idx="592">
                  <c:v>1190.16892699101</c:v>
                </c:pt>
                <c:pt idx="593">
                  <c:v>1626.7419464578</c:v>
                </c:pt>
                <c:pt idx="594">
                  <c:v>1516.22499693281</c:v>
                </c:pt>
                <c:pt idx="595">
                  <c:v>1853.75745020006</c:v>
                </c:pt>
                <c:pt idx="596">
                  <c:v>889.538509025729</c:v>
                </c:pt>
                <c:pt idx="597">
                  <c:v>391.320611084218</c:v>
                </c:pt>
                <c:pt idx="598">
                  <c:v>655.927859998599</c:v>
                </c:pt>
                <c:pt idx="599">
                  <c:v>2049.54521891412</c:v>
                </c:pt>
                <c:pt idx="600">
                  <c:v>795.577100674924</c:v>
                </c:pt>
                <c:pt idx="601">
                  <c:v>778.815130042052</c:v>
                </c:pt>
                <c:pt idx="602">
                  <c:v>711.406871453943</c:v>
                </c:pt>
                <c:pt idx="603">
                  <c:v>973.945142177031</c:v>
                </c:pt>
                <c:pt idx="607">
                  <c:v>658.989737132206</c:v>
                </c:pt>
                <c:pt idx="608">
                  <c:v>428.616052351366</c:v>
                </c:pt>
                <c:pt idx="609">
                  <c:v>932.745866702306</c:v>
                </c:pt>
                <c:pt idx="610">
                  <c:v>3164.71078859853</c:v>
                </c:pt>
                <c:pt idx="611">
                  <c:v>4246.04062262106</c:v>
                </c:pt>
                <c:pt idx="612">
                  <c:v>361.490286361928</c:v>
                </c:pt>
                <c:pt idx="613">
                  <c:v>86.0772354224711</c:v>
                </c:pt>
                <c:pt idx="614">
                  <c:v>378.366390303869</c:v>
                </c:pt>
                <c:pt idx="615">
                  <c:v>1128.43259805625</c:v>
                </c:pt>
                <c:pt idx="616">
                  <c:v>572.633064791896</c:v>
                </c:pt>
                <c:pt idx="617">
                  <c:v>287.888781747468</c:v>
                </c:pt>
                <c:pt idx="618">
                  <c:v>2329.44008359234</c:v>
                </c:pt>
                <c:pt idx="619">
                  <c:v>58.6065072677722</c:v>
                </c:pt>
                <c:pt idx="620">
                  <c:v>647.725895399499</c:v>
                </c:pt>
                <c:pt idx="621">
                  <c:v>479.249865168181</c:v>
                </c:pt>
                <c:pt idx="622">
                  <c:v>986.152534955596</c:v>
                </c:pt>
                <c:pt idx="623">
                  <c:v>706.810148283473</c:v>
                </c:pt>
                <c:pt idx="624">
                  <c:v>334.067968023901</c:v>
                </c:pt>
                <c:pt idx="625">
                  <c:v>524.86657225021</c:v>
                </c:pt>
                <c:pt idx="626">
                  <c:v>1619.03658636369</c:v>
                </c:pt>
                <c:pt idx="627">
                  <c:v>901.600648344451</c:v>
                </c:pt>
                <c:pt idx="628">
                  <c:v>28.1767500885707</c:v>
                </c:pt>
                <c:pt idx="629">
                  <c:v>1123.88752917652</c:v>
                </c:pt>
                <c:pt idx="630">
                  <c:v>677.543779084199</c:v>
                </c:pt>
                <c:pt idx="631">
                  <c:v>1747.72068248865</c:v>
                </c:pt>
                <c:pt idx="632">
                  <c:v>1494.24541072564</c:v>
                </c:pt>
                <c:pt idx="633">
                  <c:v>81.8462911815319</c:v>
                </c:pt>
                <c:pt idx="634">
                  <c:v>1458.64989155734</c:v>
                </c:pt>
                <c:pt idx="635">
                  <c:v>1198.29741165778</c:v>
                </c:pt>
                <c:pt idx="636">
                  <c:v>2230.5866365223</c:v>
                </c:pt>
                <c:pt idx="637">
                  <c:v>762.353972751308</c:v>
                </c:pt>
                <c:pt idx="638">
                  <c:v>1635.11727088376</c:v>
                </c:pt>
                <c:pt idx="639">
                  <c:v>789.816022433557</c:v>
                </c:pt>
                <c:pt idx="640">
                  <c:v>1913.87141169724</c:v>
                </c:pt>
                <c:pt idx="641">
                  <c:v>1025.1826840374</c:v>
                </c:pt>
                <c:pt idx="643">
                  <c:v>353.665360312331</c:v>
                </c:pt>
                <c:pt idx="644">
                  <c:v>2957.25531654749</c:v>
                </c:pt>
                <c:pt idx="645">
                  <c:v>1450.5496138472</c:v>
                </c:pt>
                <c:pt idx="646">
                  <c:v>511.528721878488</c:v>
                </c:pt>
                <c:pt idx="647">
                  <c:v>462.80046606256</c:v>
                </c:pt>
                <c:pt idx="648">
                  <c:v>2464.70200514213</c:v>
                </c:pt>
                <c:pt idx="649">
                  <c:v>1669.76860904825</c:v>
                </c:pt>
                <c:pt idx="650">
                  <c:v>782.526705005075</c:v>
                </c:pt>
                <c:pt idx="651">
                  <c:v>377.290235434457</c:v>
                </c:pt>
                <c:pt idx="652">
                  <c:v>510.993061674327</c:v>
                </c:pt>
                <c:pt idx="653">
                  <c:v>3234.40821933413</c:v>
                </c:pt>
                <c:pt idx="654">
                  <c:v>737.626782449104</c:v>
                </c:pt>
                <c:pt idx="655">
                  <c:v>1163.05366445688</c:v>
                </c:pt>
                <c:pt idx="656">
                  <c:v>33.8910042069006</c:v>
                </c:pt>
                <c:pt idx="657">
                  <c:v>1243.64614654549</c:v>
                </c:pt>
                <c:pt idx="658">
                  <c:v>1700.74960535408</c:v>
                </c:pt>
                <c:pt idx="659">
                  <c:v>3415.98301383274</c:v>
                </c:pt>
                <c:pt idx="660">
                  <c:v>2543.80264496365</c:v>
                </c:pt>
                <c:pt idx="661">
                  <c:v>229.208874366252</c:v>
                </c:pt>
                <c:pt idx="662">
                  <c:v>1029.83394605768</c:v>
                </c:pt>
                <c:pt idx="663">
                  <c:v>1699.61917422033</c:v>
                </c:pt>
                <c:pt idx="664">
                  <c:v>455.645027211694</c:v>
                </c:pt>
                <c:pt idx="665">
                  <c:v>671.261887773542</c:v>
                </c:pt>
                <c:pt idx="666">
                  <c:v>2031.91475490963</c:v>
                </c:pt>
                <c:pt idx="667">
                  <c:v>6.2974882883576</c:v>
                </c:pt>
                <c:pt idx="668">
                  <c:v>1312.36867599833</c:v>
                </c:pt>
                <c:pt idx="669">
                  <c:v>219.387652141984</c:v>
                </c:pt>
                <c:pt idx="670">
                  <c:v>1400.19911883764</c:v>
                </c:pt>
                <c:pt idx="671">
                  <c:v>2952.81134533754</c:v>
                </c:pt>
                <c:pt idx="672">
                  <c:v>285.251832254799</c:v>
                </c:pt>
                <c:pt idx="673">
                  <c:v>4536.68853541459</c:v>
                </c:pt>
                <c:pt idx="674">
                  <c:v>299.628701983864</c:v>
                </c:pt>
                <c:pt idx="675">
                  <c:v>759.9675501967</c:v>
                </c:pt>
                <c:pt idx="676">
                  <c:v>426.737760869646</c:v>
                </c:pt>
                <c:pt idx="677">
                  <c:v>458.553829447636</c:v>
                </c:pt>
                <c:pt idx="678">
                  <c:v>595.991342779165</c:v>
                </c:pt>
                <c:pt idx="679">
                  <c:v>6324.43568192737</c:v>
                </c:pt>
                <c:pt idx="680">
                  <c:v>454.79886284122</c:v>
                </c:pt>
                <c:pt idx="681">
                  <c:v>195.3868697937</c:v>
                </c:pt>
                <c:pt idx="682">
                  <c:v>1488.4299391336</c:v>
                </c:pt>
                <c:pt idx="683">
                  <c:v>506.311747440038</c:v>
                </c:pt>
                <c:pt idx="684">
                  <c:v>1508.49770173801</c:v>
                </c:pt>
                <c:pt idx="685">
                  <c:v>501.462858927043</c:v>
                </c:pt>
                <c:pt idx="686">
                  <c:v>1013.61503712418</c:v>
                </c:pt>
                <c:pt idx="687">
                  <c:v>803.238339675961</c:v>
                </c:pt>
                <c:pt idx="688">
                  <c:v>490.910943414348</c:v>
                </c:pt>
                <c:pt idx="689">
                  <c:v>602.165822506681</c:v>
                </c:pt>
                <c:pt idx="690">
                  <c:v>874.146101554051</c:v>
                </c:pt>
                <c:pt idx="691">
                  <c:v>733.152962989353</c:v>
                </c:pt>
                <c:pt idx="692">
                  <c:v>874.560912172064</c:v>
                </c:pt>
                <c:pt idx="693">
                  <c:v>1255.40017331757</c:v>
                </c:pt>
                <c:pt idx="694">
                  <c:v>242.1111613507</c:v>
                </c:pt>
                <c:pt idx="695">
                  <c:v>3147.31875535735</c:v>
                </c:pt>
                <c:pt idx="696">
                  <c:v>1691.30507481405</c:v>
                </c:pt>
                <c:pt idx="697">
                  <c:v>1392.88087317631</c:v>
                </c:pt>
                <c:pt idx="698">
                  <c:v>5351.50469513149</c:v>
                </c:pt>
                <c:pt idx="699">
                  <c:v>1219.62635539938</c:v>
                </c:pt>
                <c:pt idx="700">
                  <c:v>1604.89403968476</c:v>
                </c:pt>
                <c:pt idx="701">
                  <c:v>995.565816873157</c:v>
                </c:pt>
                <c:pt idx="702">
                  <c:v>1097.38660633002</c:v>
                </c:pt>
                <c:pt idx="703">
                  <c:v>603.661391916847</c:v>
                </c:pt>
                <c:pt idx="704">
                  <c:v>259.365812613247</c:v>
                </c:pt>
                <c:pt idx="705">
                  <c:v>572.840089438924</c:v>
                </c:pt>
                <c:pt idx="706">
                  <c:v>623.381223501403</c:v>
                </c:pt>
                <c:pt idx="707">
                  <c:v>3061.0259978954</c:v>
                </c:pt>
                <c:pt idx="708">
                  <c:v>4504.84555367384</c:v>
                </c:pt>
                <c:pt idx="709">
                  <c:v>1541.23043446984</c:v>
                </c:pt>
                <c:pt idx="710">
                  <c:v>1910.34031176912</c:v>
                </c:pt>
                <c:pt idx="711">
                  <c:v>904.976508546067</c:v>
                </c:pt>
                <c:pt idx="712">
                  <c:v>1099.91010782624</c:v>
                </c:pt>
                <c:pt idx="713">
                  <c:v>378.701577907879</c:v>
                </c:pt>
                <c:pt idx="714">
                  <c:v>491.153855667017</c:v>
                </c:pt>
                <c:pt idx="715">
                  <c:v>1140.42154788491</c:v>
                </c:pt>
                <c:pt idx="716">
                  <c:v>2840.59582860618</c:v>
                </c:pt>
                <c:pt idx="717">
                  <c:v>368.137591351765</c:v>
                </c:pt>
                <c:pt idx="718">
                  <c:v>1899.73819778275</c:v>
                </c:pt>
                <c:pt idx="719">
                  <c:v>157.543144900667</c:v>
                </c:pt>
                <c:pt idx="720">
                  <c:v>124.131291302429</c:v>
                </c:pt>
                <c:pt idx="721">
                  <c:v>1842.97909470376</c:v>
                </c:pt>
                <c:pt idx="722">
                  <c:v>2796.5833408363</c:v>
                </c:pt>
                <c:pt idx="723">
                  <c:v>916.220930688915</c:v>
                </c:pt>
                <c:pt idx="724">
                  <c:v>3574.67159314903</c:v>
                </c:pt>
                <c:pt idx="725">
                  <c:v>1214.61244743237</c:v>
                </c:pt>
                <c:pt idx="726">
                  <c:v>728.672358926918</c:v>
                </c:pt>
                <c:pt idx="727">
                  <c:v>1119.85366586398</c:v>
                </c:pt>
                <c:pt idx="728">
                  <c:v>1134.61726588963</c:v>
                </c:pt>
                <c:pt idx="729">
                  <c:v>1321.7481229711</c:v>
                </c:pt>
                <c:pt idx="730">
                  <c:v>845.825262597814</c:v>
                </c:pt>
                <c:pt idx="731">
                  <c:v>1825.63462552965</c:v>
                </c:pt>
                <c:pt idx="732">
                  <c:v>497.19532674944</c:v>
                </c:pt>
                <c:pt idx="733">
                  <c:v>2099.56500992787</c:v>
                </c:pt>
                <c:pt idx="734">
                  <c:v>1656.31259342479</c:v>
                </c:pt>
                <c:pt idx="735">
                  <c:v>2118.74489448301</c:v>
                </c:pt>
                <c:pt idx="736">
                  <c:v>1058.02521105955</c:v>
                </c:pt>
                <c:pt idx="737">
                  <c:v>1096.66112804314</c:v>
                </c:pt>
                <c:pt idx="738">
                  <c:v>489.906986086766</c:v>
                </c:pt>
                <c:pt idx="739">
                  <c:v>1204.62151382927</c:v>
                </c:pt>
                <c:pt idx="740">
                  <c:v>750.976939453357</c:v>
                </c:pt>
                <c:pt idx="741">
                  <c:v>692.520735713136</c:v>
                </c:pt>
                <c:pt idx="742">
                  <c:v>3301.0336137681</c:v>
                </c:pt>
              </c:numCache>
            </c:numRef>
          </c:yVal>
          <c:smooth val="1"/>
        </c:ser>
        <c:axId val="36383867"/>
        <c:axId val="18942849"/>
      </c:scatterChart>
      <c:valAx>
        <c:axId val="36383867"/>
        <c:scaling>
          <c:orientation val="minMax"/>
          <c:max val="7500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d = Trump MiV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18942849"/>
        <c:crosses val="autoZero"/>
        <c:crossBetween val="midCat"/>
      </c:valAx>
      <c:valAx>
        <c:axId val="18942849"/>
        <c:scaling>
          <c:orientation val="minMax"/>
          <c:max val="7500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Garamond"/>
                    <a:ea typeface="Calibri"/>
                  </a:rPr>
                  <a:t>d  predicted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Garamond"/>
                <a:ea typeface="Calibri"/>
              </a:defRPr>
            </a:pPr>
          </a:p>
        </c:txPr>
        <c:crossAx val="36383867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Garamond"/>
              <a:ea typeface="Calibri"/>
            </a:defRPr>
          </a:pPr>
        </a:p>
      </c:txPr>
    </c:legend>
    <c:plotVisOnly val="1"/>
    <c:dispBlanksAs val="zero"/>
  </c:chart>
  <c:spPr>
    <a:solidFill>
      <a:srgbClr val="fce5cd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Sum Actual vs. Quantile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Phantom'!$AH$1</c:f>
              <c:strCache>
                <c:ptCount val="1"/>
                <c:pt idx="0">
                  <c:v>Sum Actual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'Real Time Formula With Phantom'!$AG$2:$AG$741</c:f>
              <c:numCache>
                <c:formatCode>General</c:formatCode>
                <c:ptCount val="740"/>
                <c:pt idx="0">
                  <c:v>0.00135135135135135</c:v>
                </c:pt>
                <c:pt idx="1">
                  <c:v>0.0027027027027027</c:v>
                </c:pt>
                <c:pt idx="2">
                  <c:v>0.00405405405405405</c:v>
                </c:pt>
                <c:pt idx="3">
                  <c:v>0.00540540540540541</c:v>
                </c:pt>
                <c:pt idx="4">
                  <c:v>0.00675675675675676</c:v>
                </c:pt>
                <c:pt idx="5">
                  <c:v>0.00810810810810811</c:v>
                </c:pt>
                <c:pt idx="6">
                  <c:v>0.00945945945945946</c:v>
                </c:pt>
                <c:pt idx="7">
                  <c:v>0.0108108108108108</c:v>
                </c:pt>
                <c:pt idx="8">
                  <c:v>0.0121621621621622</c:v>
                </c:pt>
                <c:pt idx="9">
                  <c:v>0.0135135135135135</c:v>
                </c:pt>
                <c:pt idx="10">
                  <c:v>0.0148648648648649</c:v>
                </c:pt>
                <c:pt idx="11">
                  <c:v>0.0162162162162162</c:v>
                </c:pt>
                <c:pt idx="12">
                  <c:v>0.0175675675675676</c:v>
                </c:pt>
                <c:pt idx="13">
                  <c:v>0.0189189189189189</c:v>
                </c:pt>
                <c:pt idx="14">
                  <c:v>0.0202702702702703</c:v>
                </c:pt>
                <c:pt idx="15">
                  <c:v>0.0216216216216216</c:v>
                </c:pt>
                <c:pt idx="16">
                  <c:v>0.022972972972973</c:v>
                </c:pt>
                <c:pt idx="17">
                  <c:v>0.0243243243243243</c:v>
                </c:pt>
                <c:pt idx="18">
                  <c:v>0.0256756756756757</c:v>
                </c:pt>
                <c:pt idx="19">
                  <c:v>0.027027027027027</c:v>
                </c:pt>
                <c:pt idx="20">
                  <c:v>0.0283783783783784</c:v>
                </c:pt>
                <c:pt idx="21">
                  <c:v>0.0297297297297297</c:v>
                </c:pt>
                <c:pt idx="22">
                  <c:v>0.0310810810810811</c:v>
                </c:pt>
                <c:pt idx="23">
                  <c:v>0.0324324324324324</c:v>
                </c:pt>
                <c:pt idx="24">
                  <c:v>0.0337837837837838</c:v>
                </c:pt>
                <c:pt idx="25">
                  <c:v>0.0351351351351351</c:v>
                </c:pt>
                <c:pt idx="26">
                  <c:v>0.0364864864864865</c:v>
                </c:pt>
                <c:pt idx="27">
                  <c:v>0.0378378378378378</c:v>
                </c:pt>
                <c:pt idx="28">
                  <c:v>0.0391891891891892</c:v>
                </c:pt>
                <c:pt idx="29">
                  <c:v>0.0405405405405405</c:v>
                </c:pt>
                <c:pt idx="30">
                  <c:v>0.0418918918918919</c:v>
                </c:pt>
                <c:pt idx="31">
                  <c:v>0.0432432432432432</c:v>
                </c:pt>
                <c:pt idx="32">
                  <c:v>0.0445945945945946</c:v>
                </c:pt>
                <c:pt idx="33">
                  <c:v>0.045945945945946</c:v>
                </c:pt>
                <c:pt idx="34">
                  <c:v>0.0472972972972973</c:v>
                </c:pt>
                <c:pt idx="35">
                  <c:v>0.0486486486486487</c:v>
                </c:pt>
                <c:pt idx="36">
                  <c:v>0.05</c:v>
                </c:pt>
                <c:pt idx="37">
                  <c:v>0.0513513513513514</c:v>
                </c:pt>
                <c:pt idx="38">
                  <c:v>0.0527027027027027</c:v>
                </c:pt>
                <c:pt idx="39">
                  <c:v>0.0540540540540541</c:v>
                </c:pt>
                <c:pt idx="40">
                  <c:v>0.0554054054054054</c:v>
                </c:pt>
                <c:pt idx="41">
                  <c:v>0.0567567567567568</c:v>
                </c:pt>
                <c:pt idx="42">
                  <c:v>0.0581081081081081</c:v>
                </c:pt>
                <c:pt idx="43">
                  <c:v>0.0594594594594595</c:v>
                </c:pt>
                <c:pt idx="44">
                  <c:v>0.0608108108108108</c:v>
                </c:pt>
                <c:pt idx="45">
                  <c:v>0.0621621621621622</c:v>
                </c:pt>
                <c:pt idx="46">
                  <c:v>0.0635135135135135</c:v>
                </c:pt>
                <c:pt idx="47">
                  <c:v>0.0648648648648649</c:v>
                </c:pt>
                <c:pt idx="48">
                  <c:v>0.0662162162162162</c:v>
                </c:pt>
                <c:pt idx="49">
                  <c:v>0.0675675675675676</c:v>
                </c:pt>
                <c:pt idx="50">
                  <c:v>0.0689189189189189</c:v>
                </c:pt>
                <c:pt idx="51">
                  <c:v>0.0702702702702703</c:v>
                </c:pt>
                <c:pt idx="52">
                  <c:v>0.0716216216216216</c:v>
                </c:pt>
                <c:pt idx="53">
                  <c:v>0.072972972972973</c:v>
                </c:pt>
                <c:pt idx="54">
                  <c:v>0.0743243243243243</c:v>
                </c:pt>
                <c:pt idx="55">
                  <c:v>0.0756756756756757</c:v>
                </c:pt>
                <c:pt idx="56">
                  <c:v>0.077027027027027</c:v>
                </c:pt>
                <c:pt idx="57">
                  <c:v>0.0783783783783784</c:v>
                </c:pt>
                <c:pt idx="58">
                  <c:v>0.0797297297297297</c:v>
                </c:pt>
                <c:pt idx="59">
                  <c:v>0.0810810810810811</c:v>
                </c:pt>
                <c:pt idx="60">
                  <c:v>0.0824324324324324</c:v>
                </c:pt>
                <c:pt idx="61">
                  <c:v>0.0837837837837838</c:v>
                </c:pt>
                <c:pt idx="62">
                  <c:v>0.0851351351351351</c:v>
                </c:pt>
                <c:pt idx="63">
                  <c:v>0.0864864864864865</c:v>
                </c:pt>
                <c:pt idx="64">
                  <c:v>0.0878378378378378</c:v>
                </c:pt>
                <c:pt idx="65">
                  <c:v>0.0891891891891892</c:v>
                </c:pt>
                <c:pt idx="66">
                  <c:v>0.0905405405405405</c:v>
                </c:pt>
                <c:pt idx="67">
                  <c:v>0.0918918918918919</c:v>
                </c:pt>
                <c:pt idx="68">
                  <c:v>0.0932432432432432</c:v>
                </c:pt>
                <c:pt idx="69">
                  <c:v>0.0945945945945946</c:v>
                </c:pt>
                <c:pt idx="70">
                  <c:v>0.095945945945946</c:v>
                </c:pt>
                <c:pt idx="71">
                  <c:v>0.0972972972972973</c:v>
                </c:pt>
                <c:pt idx="72">
                  <c:v>0.0986486486486487</c:v>
                </c:pt>
                <c:pt idx="73">
                  <c:v>0.1</c:v>
                </c:pt>
                <c:pt idx="74">
                  <c:v>0.101351351351351</c:v>
                </c:pt>
                <c:pt idx="75">
                  <c:v>0.102702702702703</c:v>
                </c:pt>
                <c:pt idx="76">
                  <c:v>0.104054054054054</c:v>
                </c:pt>
                <c:pt idx="77">
                  <c:v>0.105405405405405</c:v>
                </c:pt>
                <c:pt idx="78">
                  <c:v>0.106756756756757</c:v>
                </c:pt>
                <c:pt idx="79">
                  <c:v>0.108108108108108</c:v>
                </c:pt>
                <c:pt idx="80">
                  <c:v>0.109459459459459</c:v>
                </c:pt>
                <c:pt idx="81">
                  <c:v>0.110810810810811</c:v>
                </c:pt>
                <c:pt idx="82">
                  <c:v>0.112162162162162</c:v>
                </c:pt>
                <c:pt idx="83">
                  <c:v>0.113513513513514</c:v>
                </c:pt>
                <c:pt idx="84">
                  <c:v>0.114864864864865</c:v>
                </c:pt>
                <c:pt idx="85">
                  <c:v>0.116216216216216</c:v>
                </c:pt>
                <c:pt idx="86">
                  <c:v>0.117567567567568</c:v>
                </c:pt>
                <c:pt idx="87">
                  <c:v>0.118918918918919</c:v>
                </c:pt>
                <c:pt idx="88">
                  <c:v>0.12027027027027</c:v>
                </c:pt>
                <c:pt idx="89">
                  <c:v>0.121621621621622</c:v>
                </c:pt>
                <c:pt idx="90">
                  <c:v>0.122972972972973</c:v>
                </c:pt>
                <c:pt idx="91">
                  <c:v>0.124324324324324</c:v>
                </c:pt>
                <c:pt idx="92">
                  <c:v>0.125675675675676</c:v>
                </c:pt>
                <c:pt idx="93">
                  <c:v>0.127027027027027</c:v>
                </c:pt>
                <c:pt idx="94">
                  <c:v>0.128378378378378</c:v>
                </c:pt>
                <c:pt idx="95">
                  <c:v>0.12972972972973</c:v>
                </c:pt>
                <c:pt idx="96">
                  <c:v>0.131081081081081</c:v>
                </c:pt>
                <c:pt idx="97">
                  <c:v>0.132432432432432</c:v>
                </c:pt>
                <c:pt idx="98">
                  <c:v>0.133783783783784</c:v>
                </c:pt>
                <c:pt idx="99">
                  <c:v>0.135135135135135</c:v>
                </c:pt>
                <c:pt idx="100">
                  <c:v>0.136486486486486</c:v>
                </c:pt>
                <c:pt idx="101">
                  <c:v>0.137837837837838</c:v>
                </c:pt>
                <c:pt idx="102">
                  <c:v>0.139189189189189</c:v>
                </c:pt>
                <c:pt idx="103">
                  <c:v>0.140540540540541</c:v>
                </c:pt>
                <c:pt idx="104">
                  <c:v>0.141891891891892</c:v>
                </c:pt>
                <c:pt idx="105">
                  <c:v>0.143243243243243</c:v>
                </c:pt>
                <c:pt idx="106">
                  <c:v>0.144594594594595</c:v>
                </c:pt>
                <c:pt idx="107">
                  <c:v>0.145945945945946</c:v>
                </c:pt>
                <c:pt idx="108">
                  <c:v>0.147297297297297</c:v>
                </c:pt>
                <c:pt idx="109">
                  <c:v>0.148648648648649</c:v>
                </c:pt>
                <c:pt idx="110">
                  <c:v>0.15</c:v>
                </c:pt>
                <c:pt idx="111">
                  <c:v>0.151351351351351</c:v>
                </c:pt>
                <c:pt idx="112">
                  <c:v>0.152702702702703</c:v>
                </c:pt>
                <c:pt idx="113">
                  <c:v>0.154054054054054</c:v>
                </c:pt>
                <c:pt idx="114">
                  <c:v>0.155405405405405</c:v>
                </c:pt>
                <c:pt idx="115">
                  <c:v>0.156756756756757</c:v>
                </c:pt>
                <c:pt idx="116">
                  <c:v>0.158108108108108</c:v>
                </c:pt>
                <c:pt idx="117">
                  <c:v>0.159459459459459</c:v>
                </c:pt>
                <c:pt idx="118">
                  <c:v>0.160810810810811</c:v>
                </c:pt>
                <c:pt idx="119">
                  <c:v>0.162162162162162</c:v>
                </c:pt>
                <c:pt idx="120">
                  <c:v>0.163513513513514</c:v>
                </c:pt>
                <c:pt idx="121">
                  <c:v>0.164864864864865</c:v>
                </c:pt>
                <c:pt idx="122">
                  <c:v>0.166216216216216</c:v>
                </c:pt>
                <c:pt idx="123">
                  <c:v>0.167567567567568</c:v>
                </c:pt>
                <c:pt idx="124">
                  <c:v>0.168918918918919</c:v>
                </c:pt>
                <c:pt idx="125">
                  <c:v>0.17027027027027</c:v>
                </c:pt>
                <c:pt idx="126">
                  <c:v>0.171621621621622</c:v>
                </c:pt>
                <c:pt idx="127">
                  <c:v>0.172972972972973</c:v>
                </c:pt>
                <c:pt idx="128">
                  <c:v>0.174324324324324</c:v>
                </c:pt>
                <c:pt idx="129">
                  <c:v>0.175675675675676</c:v>
                </c:pt>
                <c:pt idx="130">
                  <c:v>0.177027027027027</c:v>
                </c:pt>
                <c:pt idx="131">
                  <c:v>0.178378378378378</c:v>
                </c:pt>
                <c:pt idx="132">
                  <c:v>0.17972972972973</c:v>
                </c:pt>
                <c:pt idx="133">
                  <c:v>0.181081081081081</c:v>
                </c:pt>
                <c:pt idx="134">
                  <c:v>0.182432432432432</c:v>
                </c:pt>
                <c:pt idx="135">
                  <c:v>0.183783783783784</c:v>
                </c:pt>
                <c:pt idx="136">
                  <c:v>0.185135135135135</c:v>
                </c:pt>
                <c:pt idx="137">
                  <c:v>0.186486486486487</c:v>
                </c:pt>
                <c:pt idx="138">
                  <c:v>0.187837837837838</c:v>
                </c:pt>
                <c:pt idx="139">
                  <c:v>0.189189189189189</c:v>
                </c:pt>
                <c:pt idx="140">
                  <c:v>0.190540540540541</c:v>
                </c:pt>
                <c:pt idx="141">
                  <c:v>0.191891891891892</c:v>
                </c:pt>
                <c:pt idx="142">
                  <c:v>0.193243243243243</c:v>
                </c:pt>
                <c:pt idx="143">
                  <c:v>0.194594594594595</c:v>
                </c:pt>
                <c:pt idx="144">
                  <c:v>0.195945945945946</c:v>
                </c:pt>
                <c:pt idx="145">
                  <c:v>0.197297297297297</c:v>
                </c:pt>
                <c:pt idx="146">
                  <c:v>0.198648648648649</c:v>
                </c:pt>
                <c:pt idx="147">
                  <c:v>0.2</c:v>
                </c:pt>
                <c:pt idx="148">
                  <c:v>0.201351351351351</c:v>
                </c:pt>
                <c:pt idx="149">
                  <c:v>0.202702702702703</c:v>
                </c:pt>
                <c:pt idx="150">
                  <c:v>0.204054054054054</c:v>
                </c:pt>
                <c:pt idx="151">
                  <c:v>0.205405405405405</c:v>
                </c:pt>
                <c:pt idx="152">
                  <c:v>0.206756756756757</c:v>
                </c:pt>
                <c:pt idx="153">
                  <c:v>0.208108108108108</c:v>
                </c:pt>
                <c:pt idx="154">
                  <c:v>0.209459459459459</c:v>
                </c:pt>
                <c:pt idx="155">
                  <c:v>0.210810810810811</c:v>
                </c:pt>
                <c:pt idx="156">
                  <c:v>0.212162162162162</c:v>
                </c:pt>
                <c:pt idx="157">
                  <c:v>0.213513513513513</c:v>
                </c:pt>
                <c:pt idx="158">
                  <c:v>0.214864864864865</c:v>
                </c:pt>
                <c:pt idx="159">
                  <c:v>0.216216216216216</c:v>
                </c:pt>
                <c:pt idx="160">
                  <c:v>0.217567567567568</c:v>
                </c:pt>
                <c:pt idx="161">
                  <c:v>0.218918918918919</c:v>
                </c:pt>
                <c:pt idx="162">
                  <c:v>0.22027027027027</c:v>
                </c:pt>
                <c:pt idx="163">
                  <c:v>0.221621621621622</c:v>
                </c:pt>
                <c:pt idx="164">
                  <c:v>0.222972972972973</c:v>
                </c:pt>
                <c:pt idx="165">
                  <c:v>0.224324324324324</c:v>
                </c:pt>
                <c:pt idx="166">
                  <c:v>0.225675675675676</c:v>
                </c:pt>
                <c:pt idx="167">
                  <c:v>0.227027027027027</c:v>
                </c:pt>
                <c:pt idx="168">
                  <c:v>0.228378378378378</c:v>
                </c:pt>
                <c:pt idx="169">
                  <c:v>0.22972972972973</c:v>
                </c:pt>
                <c:pt idx="170">
                  <c:v>0.231081081081081</c:v>
                </c:pt>
                <c:pt idx="171">
                  <c:v>0.232432432432432</c:v>
                </c:pt>
                <c:pt idx="172">
                  <c:v>0.233783783783784</c:v>
                </c:pt>
                <c:pt idx="173">
                  <c:v>0.235135135135135</c:v>
                </c:pt>
                <c:pt idx="174">
                  <c:v>0.236486486486486</c:v>
                </c:pt>
                <c:pt idx="175">
                  <c:v>0.237837837837838</c:v>
                </c:pt>
                <c:pt idx="176">
                  <c:v>0.239189189189189</c:v>
                </c:pt>
                <c:pt idx="177">
                  <c:v>0.240540540540541</c:v>
                </c:pt>
                <c:pt idx="178">
                  <c:v>0.241891891891892</c:v>
                </c:pt>
                <c:pt idx="179">
                  <c:v>0.243243243243243</c:v>
                </c:pt>
                <c:pt idx="180">
                  <c:v>0.244594594594595</c:v>
                </c:pt>
                <c:pt idx="181">
                  <c:v>0.245945945945946</c:v>
                </c:pt>
                <c:pt idx="182">
                  <c:v>0.247297297297297</c:v>
                </c:pt>
                <c:pt idx="183">
                  <c:v>0.248648648648649</c:v>
                </c:pt>
                <c:pt idx="184">
                  <c:v>0.25</c:v>
                </c:pt>
                <c:pt idx="185">
                  <c:v>0.251351351351351</c:v>
                </c:pt>
                <c:pt idx="186">
                  <c:v>0.252702702702703</c:v>
                </c:pt>
                <c:pt idx="187">
                  <c:v>0.254054054054054</c:v>
                </c:pt>
                <c:pt idx="188">
                  <c:v>0.255405405405405</c:v>
                </c:pt>
                <c:pt idx="189">
                  <c:v>0.256756756756757</c:v>
                </c:pt>
                <c:pt idx="190">
                  <c:v>0.258108108108108</c:v>
                </c:pt>
                <c:pt idx="191">
                  <c:v>0.259459459459459</c:v>
                </c:pt>
                <c:pt idx="192">
                  <c:v>0.260810810810811</c:v>
                </c:pt>
                <c:pt idx="193">
                  <c:v>0.262162162162162</c:v>
                </c:pt>
                <c:pt idx="194">
                  <c:v>0.263513513513513</c:v>
                </c:pt>
                <c:pt idx="195">
                  <c:v>0.264864864864865</c:v>
                </c:pt>
                <c:pt idx="196">
                  <c:v>0.266216216216216</c:v>
                </c:pt>
                <c:pt idx="197">
                  <c:v>0.267567567567568</c:v>
                </c:pt>
                <c:pt idx="198">
                  <c:v>0.268918918918919</c:v>
                </c:pt>
                <c:pt idx="199">
                  <c:v>0.27027027027027</c:v>
                </c:pt>
                <c:pt idx="200">
                  <c:v>0.271621621621622</c:v>
                </c:pt>
                <c:pt idx="201">
                  <c:v>0.272972972972973</c:v>
                </c:pt>
                <c:pt idx="202">
                  <c:v>0.274324324324324</c:v>
                </c:pt>
                <c:pt idx="203">
                  <c:v>0.275675675675676</c:v>
                </c:pt>
                <c:pt idx="204">
                  <c:v>0.277027027027027</c:v>
                </c:pt>
                <c:pt idx="205">
                  <c:v>0.278378378378378</c:v>
                </c:pt>
                <c:pt idx="206">
                  <c:v>0.27972972972973</c:v>
                </c:pt>
                <c:pt idx="207">
                  <c:v>0.281081081081081</c:v>
                </c:pt>
                <c:pt idx="208">
                  <c:v>0.282432432432432</c:v>
                </c:pt>
                <c:pt idx="209">
                  <c:v>0.283783783783784</c:v>
                </c:pt>
                <c:pt idx="210">
                  <c:v>0.285135135135135</c:v>
                </c:pt>
                <c:pt idx="211">
                  <c:v>0.286486486486486</c:v>
                </c:pt>
                <c:pt idx="212">
                  <c:v>0.287837837837838</c:v>
                </c:pt>
                <c:pt idx="213">
                  <c:v>0.289189189189189</c:v>
                </c:pt>
                <c:pt idx="214">
                  <c:v>0.29054054054054</c:v>
                </c:pt>
                <c:pt idx="215">
                  <c:v>0.291891891891892</c:v>
                </c:pt>
                <c:pt idx="216">
                  <c:v>0.293243243243243</c:v>
                </c:pt>
                <c:pt idx="217">
                  <c:v>0.294594594594595</c:v>
                </c:pt>
                <c:pt idx="218">
                  <c:v>0.295945945945946</c:v>
                </c:pt>
                <c:pt idx="219">
                  <c:v>0.297297297297297</c:v>
                </c:pt>
                <c:pt idx="220">
                  <c:v>0.298648648648649</c:v>
                </c:pt>
                <c:pt idx="221">
                  <c:v>0.3</c:v>
                </c:pt>
                <c:pt idx="222">
                  <c:v>0.301351351351351</c:v>
                </c:pt>
                <c:pt idx="223">
                  <c:v>0.302702702702703</c:v>
                </c:pt>
                <c:pt idx="224">
                  <c:v>0.304054054054054</c:v>
                </c:pt>
                <c:pt idx="225">
                  <c:v>0.305405405405405</c:v>
                </c:pt>
                <c:pt idx="226">
                  <c:v>0.306756756756757</c:v>
                </c:pt>
                <c:pt idx="227">
                  <c:v>0.308108108108108</c:v>
                </c:pt>
                <c:pt idx="228">
                  <c:v>0.309459459459459</c:v>
                </c:pt>
                <c:pt idx="229">
                  <c:v>0.310810810810811</c:v>
                </c:pt>
                <c:pt idx="230">
                  <c:v>0.312162162162162</c:v>
                </c:pt>
                <c:pt idx="231">
                  <c:v>0.313513513513513</c:v>
                </c:pt>
                <c:pt idx="232">
                  <c:v>0.314864864864865</c:v>
                </c:pt>
                <c:pt idx="233">
                  <c:v>0.316216216216216</c:v>
                </c:pt>
                <c:pt idx="234">
                  <c:v>0.317567567567568</c:v>
                </c:pt>
                <c:pt idx="235">
                  <c:v>0.318918918918919</c:v>
                </c:pt>
                <c:pt idx="236">
                  <c:v>0.32027027027027</c:v>
                </c:pt>
                <c:pt idx="237">
                  <c:v>0.321621621621622</c:v>
                </c:pt>
                <c:pt idx="238">
                  <c:v>0.322972972972973</c:v>
                </c:pt>
                <c:pt idx="239">
                  <c:v>0.324324324324324</c:v>
                </c:pt>
                <c:pt idx="240">
                  <c:v>0.325675675675676</c:v>
                </c:pt>
                <c:pt idx="241">
                  <c:v>0.327027027027027</c:v>
                </c:pt>
                <c:pt idx="242">
                  <c:v>0.328378378378378</c:v>
                </c:pt>
                <c:pt idx="243">
                  <c:v>0.32972972972973</c:v>
                </c:pt>
                <c:pt idx="244">
                  <c:v>0.331081081081081</c:v>
                </c:pt>
                <c:pt idx="245">
                  <c:v>0.332432432432432</c:v>
                </c:pt>
                <c:pt idx="246">
                  <c:v>0.333783783783784</c:v>
                </c:pt>
                <c:pt idx="247">
                  <c:v>0.335135135135135</c:v>
                </c:pt>
                <c:pt idx="248">
                  <c:v>0.336486486486486</c:v>
                </c:pt>
                <c:pt idx="249">
                  <c:v>0.337837837837838</c:v>
                </c:pt>
                <c:pt idx="250">
                  <c:v>0.339189189189189</c:v>
                </c:pt>
                <c:pt idx="251">
                  <c:v>0.340540540540541</c:v>
                </c:pt>
                <c:pt idx="252">
                  <c:v>0.341891891891892</c:v>
                </c:pt>
                <c:pt idx="253">
                  <c:v>0.343243243243243</c:v>
                </c:pt>
                <c:pt idx="254">
                  <c:v>0.344594594594595</c:v>
                </c:pt>
                <c:pt idx="255">
                  <c:v>0.345945945945946</c:v>
                </c:pt>
                <c:pt idx="256">
                  <c:v>0.347297297297297</c:v>
                </c:pt>
                <c:pt idx="257">
                  <c:v>0.348648648648649</c:v>
                </c:pt>
                <c:pt idx="258">
                  <c:v>0.35</c:v>
                </c:pt>
                <c:pt idx="259">
                  <c:v>0.351351351351351</c:v>
                </c:pt>
                <c:pt idx="260">
                  <c:v>0.352702702702703</c:v>
                </c:pt>
                <c:pt idx="261">
                  <c:v>0.354054054054054</c:v>
                </c:pt>
                <c:pt idx="262">
                  <c:v>0.355405405405405</c:v>
                </c:pt>
                <c:pt idx="263">
                  <c:v>0.356756756756757</c:v>
                </c:pt>
                <c:pt idx="264">
                  <c:v>0.358108108108108</c:v>
                </c:pt>
                <c:pt idx="265">
                  <c:v>0.359459459459459</c:v>
                </c:pt>
                <c:pt idx="266">
                  <c:v>0.360810810810811</c:v>
                </c:pt>
                <c:pt idx="267">
                  <c:v>0.362162162162162</c:v>
                </c:pt>
                <c:pt idx="268">
                  <c:v>0.363513513513513</c:v>
                </c:pt>
                <c:pt idx="269">
                  <c:v>0.364864864864865</c:v>
                </c:pt>
                <c:pt idx="270">
                  <c:v>0.366216216216216</c:v>
                </c:pt>
                <c:pt idx="271">
                  <c:v>0.367567567567568</c:v>
                </c:pt>
                <c:pt idx="272">
                  <c:v>0.368918918918919</c:v>
                </c:pt>
                <c:pt idx="273">
                  <c:v>0.37027027027027</c:v>
                </c:pt>
                <c:pt idx="274">
                  <c:v>0.371621621621622</c:v>
                </c:pt>
                <c:pt idx="275">
                  <c:v>0.372972972972973</c:v>
                </c:pt>
                <c:pt idx="276">
                  <c:v>0.374324324324324</c:v>
                </c:pt>
                <c:pt idx="277">
                  <c:v>0.375675675675676</c:v>
                </c:pt>
                <c:pt idx="278">
                  <c:v>0.377027027027027</c:v>
                </c:pt>
                <c:pt idx="279">
                  <c:v>0.378378378378378</c:v>
                </c:pt>
                <c:pt idx="280">
                  <c:v>0.37972972972973</c:v>
                </c:pt>
                <c:pt idx="281">
                  <c:v>0.381081081081081</c:v>
                </c:pt>
                <c:pt idx="282">
                  <c:v>0.382432432432432</c:v>
                </c:pt>
                <c:pt idx="283">
                  <c:v>0.383783783783784</c:v>
                </c:pt>
                <c:pt idx="284">
                  <c:v>0.385135135135135</c:v>
                </c:pt>
                <c:pt idx="285">
                  <c:v>0.386486486486486</c:v>
                </c:pt>
                <c:pt idx="286">
                  <c:v>0.387837837837838</c:v>
                </c:pt>
                <c:pt idx="287">
                  <c:v>0.389189189189189</c:v>
                </c:pt>
                <c:pt idx="288">
                  <c:v>0.390540540540541</c:v>
                </c:pt>
                <c:pt idx="289">
                  <c:v>0.391891891891892</c:v>
                </c:pt>
                <c:pt idx="290">
                  <c:v>0.393243243243243</c:v>
                </c:pt>
                <c:pt idx="291">
                  <c:v>0.394594594594595</c:v>
                </c:pt>
                <c:pt idx="292">
                  <c:v>0.395945945945946</c:v>
                </c:pt>
                <c:pt idx="293">
                  <c:v>0.397297297297297</c:v>
                </c:pt>
                <c:pt idx="294">
                  <c:v>0.398648648648649</c:v>
                </c:pt>
                <c:pt idx="295">
                  <c:v>0.4</c:v>
                </c:pt>
                <c:pt idx="296">
                  <c:v>0.401351351351351</c:v>
                </c:pt>
                <c:pt idx="297">
                  <c:v>0.402702702702703</c:v>
                </c:pt>
                <c:pt idx="298">
                  <c:v>0.404054054054054</c:v>
                </c:pt>
                <c:pt idx="299">
                  <c:v>0.405405405405405</c:v>
                </c:pt>
                <c:pt idx="300">
                  <c:v>0.406756756756757</c:v>
                </c:pt>
                <c:pt idx="301">
                  <c:v>0.408108108108108</c:v>
                </c:pt>
                <c:pt idx="302">
                  <c:v>0.409459459459459</c:v>
                </c:pt>
                <c:pt idx="303">
                  <c:v>0.410810810810811</c:v>
                </c:pt>
                <c:pt idx="304">
                  <c:v>0.412162162162162</c:v>
                </c:pt>
                <c:pt idx="305">
                  <c:v>0.413513513513514</c:v>
                </c:pt>
                <c:pt idx="306">
                  <c:v>0.414864864864865</c:v>
                </c:pt>
                <c:pt idx="307">
                  <c:v>0.416216216216216</c:v>
                </c:pt>
                <c:pt idx="308">
                  <c:v>0.417567567567568</c:v>
                </c:pt>
                <c:pt idx="309">
                  <c:v>0.418918918918919</c:v>
                </c:pt>
                <c:pt idx="310">
                  <c:v>0.42027027027027</c:v>
                </c:pt>
                <c:pt idx="311">
                  <c:v>0.421621621621622</c:v>
                </c:pt>
                <c:pt idx="312">
                  <c:v>0.422972972972973</c:v>
                </c:pt>
                <c:pt idx="313">
                  <c:v>0.424324324324324</c:v>
                </c:pt>
                <c:pt idx="314">
                  <c:v>0.425675675675676</c:v>
                </c:pt>
                <c:pt idx="315">
                  <c:v>0.427027027027027</c:v>
                </c:pt>
                <c:pt idx="316">
                  <c:v>0.428378378378378</c:v>
                </c:pt>
                <c:pt idx="317">
                  <c:v>0.42972972972973</c:v>
                </c:pt>
                <c:pt idx="318">
                  <c:v>0.431081081081081</c:v>
                </c:pt>
                <c:pt idx="319">
                  <c:v>0.432432432432432</c:v>
                </c:pt>
                <c:pt idx="320">
                  <c:v>0.433783783783784</c:v>
                </c:pt>
                <c:pt idx="321">
                  <c:v>0.435135135135135</c:v>
                </c:pt>
                <c:pt idx="322">
                  <c:v>0.436486486486486</c:v>
                </c:pt>
                <c:pt idx="323">
                  <c:v>0.437837837837838</c:v>
                </c:pt>
                <c:pt idx="324">
                  <c:v>0.439189189189189</c:v>
                </c:pt>
                <c:pt idx="325">
                  <c:v>0.440540540540541</c:v>
                </c:pt>
                <c:pt idx="326">
                  <c:v>0.441891891891892</c:v>
                </c:pt>
                <c:pt idx="327">
                  <c:v>0.443243243243243</c:v>
                </c:pt>
                <c:pt idx="328">
                  <c:v>0.444594594594595</c:v>
                </c:pt>
                <c:pt idx="329">
                  <c:v>0.445945945945946</c:v>
                </c:pt>
                <c:pt idx="330">
                  <c:v>0.447297297297297</c:v>
                </c:pt>
                <c:pt idx="331">
                  <c:v>0.448648648648649</c:v>
                </c:pt>
                <c:pt idx="332">
                  <c:v>0.45</c:v>
                </c:pt>
                <c:pt idx="333">
                  <c:v>0.451351351351351</c:v>
                </c:pt>
                <c:pt idx="334">
                  <c:v>0.452702702702703</c:v>
                </c:pt>
                <c:pt idx="335">
                  <c:v>0.454054054054054</c:v>
                </c:pt>
                <c:pt idx="336">
                  <c:v>0.455405405405405</c:v>
                </c:pt>
                <c:pt idx="337">
                  <c:v>0.456756756756757</c:v>
                </c:pt>
                <c:pt idx="338">
                  <c:v>0.458108108108108</c:v>
                </c:pt>
                <c:pt idx="339">
                  <c:v>0.45945945945946</c:v>
                </c:pt>
                <c:pt idx="340">
                  <c:v>0.460810810810811</c:v>
                </c:pt>
                <c:pt idx="341">
                  <c:v>0.462162162162162</c:v>
                </c:pt>
                <c:pt idx="342">
                  <c:v>0.463513513513514</c:v>
                </c:pt>
                <c:pt idx="343">
                  <c:v>0.464864864864865</c:v>
                </c:pt>
                <c:pt idx="344">
                  <c:v>0.466216216216216</c:v>
                </c:pt>
                <c:pt idx="345">
                  <c:v>0.467567567567568</c:v>
                </c:pt>
                <c:pt idx="346">
                  <c:v>0.468918918918919</c:v>
                </c:pt>
                <c:pt idx="347">
                  <c:v>0.47027027027027</c:v>
                </c:pt>
                <c:pt idx="348">
                  <c:v>0.471621621621622</c:v>
                </c:pt>
                <c:pt idx="349">
                  <c:v>0.472972972972973</c:v>
                </c:pt>
                <c:pt idx="350">
                  <c:v>0.474324324324324</c:v>
                </c:pt>
                <c:pt idx="351">
                  <c:v>0.475675675675676</c:v>
                </c:pt>
                <c:pt idx="352">
                  <c:v>0.477027027027027</c:v>
                </c:pt>
                <c:pt idx="353">
                  <c:v>0.478378378378378</c:v>
                </c:pt>
                <c:pt idx="354">
                  <c:v>0.47972972972973</c:v>
                </c:pt>
                <c:pt idx="355">
                  <c:v>0.481081081081081</c:v>
                </c:pt>
                <c:pt idx="356">
                  <c:v>0.482432432432432</c:v>
                </c:pt>
                <c:pt idx="357">
                  <c:v>0.483783783783784</c:v>
                </c:pt>
                <c:pt idx="358">
                  <c:v>0.485135135135135</c:v>
                </c:pt>
                <c:pt idx="359">
                  <c:v>0.486486486486487</c:v>
                </c:pt>
                <c:pt idx="360">
                  <c:v>0.487837837837838</c:v>
                </c:pt>
                <c:pt idx="361">
                  <c:v>0.489189189189189</c:v>
                </c:pt>
                <c:pt idx="362">
                  <c:v>0.490540540540541</c:v>
                </c:pt>
                <c:pt idx="363">
                  <c:v>0.491891891891892</c:v>
                </c:pt>
                <c:pt idx="364">
                  <c:v>0.493243243243243</c:v>
                </c:pt>
                <c:pt idx="365">
                  <c:v>0.494594594594595</c:v>
                </c:pt>
                <c:pt idx="366">
                  <c:v>0.495945945945946</c:v>
                </c:pt>
                <c:pt idx="367">
                  <c:v>0.497297297297297</c:v>
                </c:pt>
                <c:pt idx="368">
                  <c:v>0.498648648648649</c:v>
                </c:pt>
                <c:pt idx="369">
                  <c:v>0.5</c:v>
                </c:pt>
                <c:pt idx="370">
                  <c:v>0.501351351351351</c:v>
                </c:pt>
                <c:pt idx="371">
                  <c:v>0.502702702702703</c:v>
                </c:pt>
                <c:pt idx="372">
                  <c:v>0.504054054054054</c:v>
                </c:pt>
                <c:pt idx="373">
                  <c:v>0.505405405405405</c:v>
                </c:pt>
                <c:pt idx="374">
                  <c:v>0.506756756756757</c:v>
                </c:pt>
                <c:pt idx="375">
                  <c:v>0.508108108108108</c:v>
                </c:pt>
                <c:pt idx="376">
                  <c:v>0.50945945945946</c:v>
                </c:pt>
                <c:pt idx="377">
                  <c:v>0.510810810810811</c:v>
                </c:pt>
                <c:pt idx="378">
                  <c:v>0.512162162162162</c:v>
                </c:pt>
                <c:pt idx="379">
                  <c:v>0.513513513513513</c:v>
                </c:pt>
                <c:pt idx="380">
                  <c:v>0.514864864864865</c:v>
                </c:pt>
                <c:pt idx="381">
                  <c:v>0.516216216216216</c:v>
                </c:pt>
                <c:pt idx="382">
                  <c:v>0.517567567567568</c:v>
                </c:pt>
                <c:pt idx="383">
                  <c:v>0.518918918918919</c:v>
                </c:pt>
                <c:pt idx="384">
                  <c:v>0.52027027027027</c:v>
                </c:pt>
                <c:pt idx="385">
                  <c:v>0.521621621621622</c:v>
                </c:pt>
                <c:pt idx="386">
                  <c:v>0.522972972972973</c:v>
                </c:pt>
                <c:pt idx="387">
                  <c:v>0.524324324324324</c:v>
                </c:pt>
                <c:pt idx="388">
                  <c:v>0.525675675675676</c:v>
                </c:pt>
                <c:pt idx="389">
                  <c:v>0.527027027027027</c:v>
                </c:pt>
                <c:pt idx="390">
                  <c:v>0.528378378378378</c:v>
                </c:pt>
                <c:pt idx="391">
                  <c:v>0.52972972972973</c:v>
                </c:pt>
                <c:pt idx="392">
                  <c:v>0.531081081081081</c:v>
                </c:pt>
                <c:pt idx="393">
                  <c:v>0.532432432432432</c:v>
                </c:pt>
                <c:pt idx="394">
                  <c:v>0.533783783783784</c:v>
                </c:pt>
                <c:pt idx="395">
                  <c:v>0.535135135135135</c:v>
                </c:pt>
                <c:pt idx="396">
                  <c:v>0.536486486486486</c:v>
                </c:pt>
                <c:pt idx="397">
                  <c:v>0.537837837837838</c:v>
                </c:pt>
                <c:pt idx="398">
                  <c:v>0.539189189189189</c:v>
                </c:pt>
                <c:pt idx="399">
                  <c:v>0.540540540540541</c:v>
                </c:pt>
                <c:pt idx="400">
                  <c:v>0.541891891891892</c:v>
                </c:pt>
                <c:pt idx="401">
                  <c:v>0.543243243243243</c:v>
                </c:pt>
                <c:pt idx="402">
                  <c:v>0.544594594594595</c:v>
                </c:pt>
                <c:pt idx="403">
                  <c:v>0.545945945945946</c:v>
                </c:pt>
                <c:pt idx="404">
                  <c:v>0.547297297297297</c:v>
                </c:pt>
                <c:pt idx="405">
                  <c:v>0.548648648648649</c:v>
                </c:pt>
                <c:pt idx="406">
                  <c:v>0.55</c:v>
                </c:pt>
                <c:pt idx="407">
                  <c:v>0.551351351351351</c:v>
                </c:pt>
                <c:pt idx="408">
                  <c:v>0.552702702702703</c:v>
                </c:pt>
                <c:pt idx="409">
                  <c:v>0.554054054054054</c:v>
                </c:pt>
                <c:pt idx="410">
                  <c:v>0.555405405405405</c:v>
                </c:pt>
                <c:pt idx="411">
                  <c:v>0.556756756756757</c:v>
                </c:pt>
                <c:pt idx="412">
                  <c:v>0.558108108108108</c:v>
                </c:pt>
                <c:pt idx="413">
                  <c:v>0.559459459459459</c:v>
                </c:pt>
                <c:pt idx="414">
                  <c:v>0.560810810810811</c:v>
                </c:pt>
                <c:pt idx="415">
                  <c:v>0.562162162162162</c:v>
                </c:pt>
                <c:pt idx="416">
                  <c:v>0.563513513513514</c:v>
                </c:pt>
                <c:pt idx="417">
                  <c:v>0.564864864864865</c:v>
                </c:pt>
                <c:pt idx="418">
                  <c:v>0.566216216216216</c:v>
                </c:pt>
                <c:pt idx="419">
                  <c:v>0.567567567567568</c:v>
                </c:pt>
                <c:pt idx="420">
                  <c:v>0.568918918918919</c:v>
                </c:pt>
                <c:pt idx="421">
                  <c:v>0.57027027027027</c:v>
                </c:pt>
                <c:pt idx="422">
                  <c:v>0.571621621621622</c:v>
                </c:pt>
                <c:pt idx="423">
                  <c:v>0.572972972972973</c:v>
                </c:pt>
                <c:pt idx="424">
                  <c:v>0.574324324324324</c:v>
                </c:pt>
                <c:pt idx="425">
                  <c:v>0.575675675675676</c:v>
                </c:pt>
                <c:pt idx="426">
                  <c:v>0.577027027027027</c:v>
                </c:pt>
                <c:pt idx="427">
                  <c:v>0.578378378378378</c:v>
                </c:pt>
                <c:pt idx="428">
                  <c:v>0.57972972972973</c:v>
                </c:pt>
                <c:pt idx="429">
                  <c:v>0.581081081081081</c:v>
                </c:pt>
                <c:pt idx="430">
                  <c:v>0.582432432432432</c:v>
                </c:pt>
                <c:pt idx="431">
                  <c:v>0.583783783783784</c:v>
                </c:pt>
                <c:pt idx="432">
                  <c:v>0.585135135135135</c:v>
                </c:pt>
                <c:pt idx="433">
                  <c:v>0.586486486486487</c:v>
                </c:pt>
                <c:pt idx="434">
                  <c:v>0.587837837837838</c:v>
                </c:pt>
                <c:pt idx="435">
                  <c:v>0.589189189189189</c:v>
                </c:pt>
                <c:pt idx="436">
                  <c:v>0.59054054054054</c:v>
                </c:pt>
                <c:pt idx="437">
                  <c:v>0.591891891891892</c:v>
                </c:pt>
                <c:pt idx="438">
                  <c:v>0.593243243243243</c:v>
                </c:pt>
                <c:pt idx="439">
                  <c:v>0.594594594594595</c:v>
                </c:pt>
                <c:pt idx="440">
                  <c:v>0.595945945945946</c:v>
                </c:pt>
                <c:pt idx="441">
                  <c:v>0.597297297297297</c:v>
                </c:pt>
                <c:pt idx="442">
                  <c:v>0.598648648648649</c:v>
                </c:pt>
                <c:pt idx="443">
                  <c:v>0.6</c:v>
                </c:pt>
                <c:pt idx="444">
                  <c:v>0.601351351351351</c:v>
                </c:pt>
                <c:pt idx="445">
                  <c:v>0.602702702702703</c:v>
                </c:pt>
                <c:pt idx="446">
                  <c:v>0.604054054054054</c:v>
                </c:pt>
                <c:pt idx="447">
                  <c:v>0.605405405405405</c:v>
                </c:pt>
                <c:pt idx="448">
                  <c:v>0.606756756756757</c:v>
                </c:pt>
                <c:pt idx="449">
                  <c:v>0.608108108108108</c:v>
                </c:pt>
                <c:pt idx="450">
                  <c:v>0.609459459459459</c:v>
                </c:pt>
                <c:pt idx="451">
                  <c:v>0.610810810810811</c:v>
                </c:pt>
                <c:pt idx="452">
                  <c:v>0.612162162162162</c:v>
                </c:pt>
                <c:pt idx="453">
                  <c:v>0.613513513513513</c:v>
                </c:pt>
                <c:pt idx="454">
                  <c:v>0.614864864864865</c:v>
                </c:pt>
                <c:pt idx="455">
                  <c:v>0.616216216216216</c:v>
                </c:pt>
                <c:pt idx="456">
                  <c:v>0.617567567567568</c:v>
                </c:pt>
                <c:pt idx="457">
                  <c:v>0.618918918918919</c:v>
                </c:pt>
                <c:pt idx="458">
                  <c:v>0.62027027027027</c:v>
                </c:pt>
                <c:pt idx="459">
                  <c:v>0.621621621621622</c:v>
                </c:pt>
                <c:pt idx="460">
                  <c:v>0.622972972972973</c:v>
                </c:pt>
                <c:pt idx="461">
                  <c:v>0.624324324324324</c:v>
                </c:pt>
                <c:pt idx="462">
                  <c:v>0.625675675675676</c:v>
                </c:pt>
                <c:pt idx="463">
                  <c:v>0.627027027027027</c:v>
                </c:pt>
                <c:pt idx="464">
                  <c:v>0.628378378378378</c:v>
                </c:pt>
                <c:pt idx="465">
                  <c:v>0.62972972972973</c:v>
                </c:pt>
                <c:pt idx="466">
                  <c:v>0.631081081081081</c:v>
                </c:pt>
                <c:pt idx="467">
                  <c:v>0.632432432432432</c:v>
                </c:pt>
                <c:pt idx="468">
                  <c:v>0.633783783783784</c:v>
                </c:pt>
                <c:pt idx="469">
                  <c:v>0.635135135135135</c:v>
                </c:pt>
                <c:pt idx="470">
                  <c:v>0.636486486486487</c:v>
                </c:pt>
                <c:pt idx="471">
                  <c:v>0.637837837837838</c:v>
                </c:pt>
                <c:pt idx="472">
                  <c:v>0.639189189189189</c:v>
                </c:pt>
                <c:pt idx="473">
                  <c:v>0.640540540540541</c:v>
                </c:pt>
                <c:pt idx="474">
                  <c:v>0.641891891891892</c:v>
                </c:pt>
                <c:pt idx="475">
                  <c:v>0.643243243243243</c:v>
                </c:pt>
                <c:pt idx="476">
                  <c:v>0.644594594594595</c:v>
                </c:pt>
                <c:pt idx="477">
                  <c:v>0.645945945945946</c:v>
                </c:pt>
                <c:pt idx="478">
                  <c:v>0.647297297297297</c:v>
                </c:pt>
                <c:pt idx="479">
                  <c:v>0.648648648648649</c:v>
                </c:pt>
                <c:pt idx="480">
                  <c:v>0.65</c:v>
                </c:pt>
                <c:pt idx="481">
                  <c:v>0.651351351351351</c:v>
                </c:pt>
                <c:pt idx="482">
                  <c:v>0.652702702702703</c:v>
                </c:pt>
                <c:pt idx="483">
                  <c:v>0.654054054054054</c:v>
                </c:pt>
                <c:pt idx="484">
                  <c:v>0.655405405405405</c:v>
                </c:pt>
                <c:pt idx="485">
                  <c:v>0.656756756756757</c:v>
                </c:pt>
                <c:pt idx="486">
                  <c:v>0.658108108108108</c:v>
                </c:pt>
                <c:pt idx="487">
                  <c:v>0.65945945945946</c:v>
                </c:pt>
                <c:pt idx="488">
                  <c:v>0.660810810810811</c:v>
                </c:pt>
                <c:pt idx="489">
                  <c:v>0.662162162162162</c:v>
                </c:pt>
                <c:pt idx="490">
                  <c:v>0.663513513513514</c:v>
                </c:pt>
                <c:pt idx="491">
                  <c:v>0.664864864864865</c:v>
                </c:pt>
                <c:pt idx="492">
                  <c:v>0.666216216216216</c:v>
                </c:pt>
                <c:pt idx="493">
                  <c:v>0.667567567567567</c:v>
                </c:pt>
                <c:pt idx="494">
                  <c:v>0.668918918918919</c:v>
                </c:pt>
                <c:pt idx="495">
                  <c:v>0.67027027027027</c:v>
                </c:pt>
                <c:pt idx="496">
                  <c:v>0.671621621621622</c:v>
                </c:pt>
                <c:pt idx="497">
                  <c:v>0.672972972972973</c:v>
                </c:pt>
                <c:pt idx="498">
                  <c:v>0.674324324324324</c:v>
                </c:pt>
                <c:pt idx="499">
                  <c:v>0.675675675675676</c:v>
                </c:pt>
                <c:pt idx="500">
                  <c:v>0.677027027027027</c:v>
                </c:pt>
                <c:pt idx="501">
                  <c:v>0.678378378378378</c:v>
                </c:pt>
                <c:pt idx="502">
                  <c:v>0.67972972972973</c:v>
                </c:pt>
                <c:pt idx="503">
                  <c:v>0.681081081081081</c:v>
                </c:pt>
                <c:pt idx="504">
                  <c:v>0.682432432432432</c:v>
                </c:pt>
                <c:pt idx="505">
                  <c:v>0.683783783783784</c:v>
                </c:pt>
                <c:pt idx="506">
                  <c:v>0.685135135135135</c:v>
                </c:pt>
                <c:pt idx="507">
                  <c:v>0.686486486486486</c:v>
                </c:pt>
                <c:pt idx="508">
                  <c:v>0.687837837837838</c:v>
                </c:pt>
                <c:pt idx="509">
                  <c:v>0.689189189189189</c:v>
                </c:pt>
                <c:pt idx="510">
                  <c:v>0.690540540540541</c:v>
                </c:pt>
                <c:pt idx="511">
                  <c:v>0.691891891891892</c:v>
                </c:pt>
                <c:pt idx="512">
                  <c:v>0.693243243243243</c:v>
                </c:pt>
                <c:pt idx="513">
                  <c:v>0.694594594594595</c:v>
                </c:pt>
                <c:pt idx="514">
                  <c:v>0.695945945945946</c:v>
                </c:pt>
                <c:pt idx="515">
                  <c:v>0.697297297297297</c:v>
                </c:pt>
                <c:pt idx="516">
                  <c:v>0.698648648648649</c:v>
                </c:pt>
                <c:pt idx="517">
                  <c:v>0.7</c:v>
                </c:pt>
                <c:pt idx="518">
                  <c:v>0.701351351351351</c:v>
                </c:pt>
                <c:pt idx="519">
                  <c:v>0.702702702702703</c:v>
                </c:pt>
                <c:pt idx="520">
                  <c:v>0.704054054054054</c:v>
                </c:pt>
                <c:pt idx="521">
                  <c:v>0.705405405405405</c:v>
                </c:pt>
                <c:pt idx="522">
                  <c:v>0.706756756756757</c:v>
                </c:pt>
                <c:pt idx="523">
                  <c:v>0.708108108108108</c:v>
                </c:pt>
                <c:pt idx="524">
                  <c:v>0.709459459459459</c:v>
                </c:pt>
                <c:pt idx="525">
                  <c:v>0.710810810810811</c:v>
                </c:pt>
                <c:pt idx="526">
                  <c:v>0.712162162162162</c:v>
                </c:pt>
                <c:pt idx="527">
                  <c:v>0.713513513513514</c:v>
                </c:pt>
                <c:pt idx="528">
                  <c:v>0.714864864864865</c:v>
                </c:pt>
                <c:pt idx="529">
                  <c:v>0.716216216216216</c:v>
                </c:pt>
                <c:pt idx="530">
                  <c:v>0.717567567567568</c:v>
                </c:pt>
                <c:pt idx="531">
                  <c:v>0.718918918918919</c:v>
                </c:pt>
                <c:pt idx="532">
                  <c:v>0.72027027027027</c:v>
                </c:pt>
                <c:pt idx="533">
                  <c:v>0.721621621621622</c:v>
                </c:pt>
                <c:pt idx="534">
                  <c:v>0.722972972972973</c:v>
                </c:pt>
                <c:pt idx="535">
                  <c:v>0.724324324324324</c:v>
                </c:pt>
                <c:pt idx="536">
                  <c:v>0.725675675675676</c:v>
                </c:pt>
                <c:pt idx="537">
                  <c:v>0.727027027027027</c:v>
                </c:pt>
                <c:pt idx="538">
                  <c:v>0.728378378378378</c:v>
                </c:pt>
                <c:pt idx="539">
                  <c:v>0.72972972972973</c:v>
                </c:pt>
                <c:pt idx="540">
                  <c:v>0.731081081081081</c:v>
                </c:pt>
                <c:pt idx="541">
                  <c:v>0.732432432432432</c:v>
                </c:pt>
                <c:pt idx="542">
                  <c:v>0.733783783783784</c:v>
                </c:pt>
                <c:pt idx="543">
                  <c:v>0.735135135135135</c:v>
                </c:pt>
                <c:pt idx="544">
                  <c:v>0.736486486486487</c:v>
                </c:pt>
                <c:pt idx="545">
                  <c:v>0.737837837837838</c:v>
                </c:pt>
                <c:pt idx="546">
                  <c:v>0.739189189189189</c:v>
                </c:pt>
                <c:pt idx="547">
                  <c:v>0.740540540540541</c:v>
                </c:pt>
                <c:pt idx="548">
                  <c:v>0.741891891891892</c:v>
                </c:pt>
                <c:pt idx="549">
                  <c:v>0.743243243243243</c:v>
                </c:pt>
                <c:pt idx="550">
                  <c:v>0.744594594594595</c:v>
                </c:pt>
                <c:pt idx="551">
                  <c:v>0.745945945945946</c:v>
                </c:pt>
                <c:pt idx="552">
                  <c:v>0.747297297297297</c:v>
                </c:pt>
                <c:pt idx="553">
                  <c:v>0.748648648648649</c:v>
                </c:pt>
                <c:pt idx="554">
                  <c:v>0.75</c:v>
                </c:pt>
                <c:pt idx="555">
                  <c:v>0.751351351351351</c:v>
                </c:pt>
                <c:pt idx="556">
                  <c:v>0.752702702702703</c:v>
                </c:pt>
                <c:pt idx="557">
                  <c:v>0.754054054054054</c:v>
                </c:pt>
                <c:pt idx="558">
                  <c:v>0.755405405405405</c:v>
                </c:pt>
                <c:pt idx="559">
                  <c:v>0.756756756756757</c:v>
                </c:pt>
                <c:pt idx="560">
                  <c:v>0.758108108108108</c:v>
                </c:pt>
                <c:pt idx="561">
                  <c:v>0.75945945945946</c:v>
                </c:pt>
                <c:pt idx="562">
                  <c:v>0.760810810810811</c:v>
                </c:pt>
                <c:pt idx="563">
                  <c:v>0.762162162162162</c:v>
                </c:pt>
                <c:pt idx="564">
                  <c:v>0.763513513513513</c:v>
                </c:pt>
                <c:pt idx="565">
                  <c:v>0.764864864864865</c:v>
                </c:pt>
                <c:pt idx="566">
                  <c:v>0.766216216216216</c:v>
                </c:pt>
                <c:pt idx="567">
                  <c:v>0.767567567567568</c:v>
                </c:pt>
                <c:pt idx="568">
                  <c:v>0.768918918918919</c:v>
                </c:pt>
                <c:pt idx="569">
                  <c:v>0.77027027027027</c:v>
                </c:pt>
                <c:pt idx="570">
                  <c:v>0.771621621621622</c:v>
                </c:pt>
                <c:pt idx="571">
                  <c:v>0.772972972972973</c:v>
                </c:pt>
                <c:pt idx="572">
                  <c:v>0.774324324324324</c:v>
                </c:pt>
                <c:pt idx="573">
                  <c:v>0.775675675675676</c:v>
                </c:pt>
                <c:pt idx="574">
                  <c:v>0.777027027027027</c:v>
                </c:pt>
                <c:pt idx="575">
                  <c:v>0.778378378378378</c:v>
                </c:pt>
                <c:pt idx="576">
                  <c:v>0.77972972972973</c:v>
                </c:pt>
                <c:pt idx="577">
                  <c:v>0.781081081081081</c:v>
                </c:pt>
                <c:pt idx="578">
                  <c:v>0.782432432432432</c:v>
                </c:pt>
                <c:pt idx="579">
                  <c:v>0.783783783783784</c:v>
                </c:pt>
                <c:pt idx="580">
                  <c:v>0.785135135135135</c:v>
                </c:pt>
                <c:pt idx="581">
                  <c:v>0.786486486486486</c:v>
                </c:pt>
                <c:pt idx="582">
                  <c:v>0.787837837837838</c:v>
                </c:pt>
                <c:pt idx="583">
                  <c:v>0.789189189189189</c:v>
                </c:pt>
                <c:pt idx="584">
                  <c:v>0.790540540540541</c:v>
                </c:pt>
                <c:pt idx="585">
                  <c:v>0.791891891891892</c:v>
                </c:pt>
                <c:pt idx="586">
                  <c:v>0.793243243243243</c:v>
                </c:pt>
                <c:pt idx="587">
                  <c:v>0.794594594594595</c:v>
                </c:pt>
                <c:pt idx="588">
                  <c:v>0.795945945945946</c:v>
                </c:pt>
                <c:pt idx="589">
                  <c:v>0.797297297297297</c:v>
                </c:pt>
                <c:pt idx="590">
                  <c:v>0.798648648648649</c:v>
                </c:pt>
                <c:pt idx="591">
                  <c:v>0.8</c:v>
                </c:pt>
                <c:pt idx="592">
                  <c:v>0.801351351351351</c:v>
                </c:pt>
                <c:pt idx="593">
                  <c:v>0.802702702702703</c:v>
                </c:pt>
                <c:pt idx="594">
                  <c:v>0.804054054054054</c:v>
                </c:pt>
                <c:pt idx="595">
                  <c:v>0.805405405405405</c:v>
                </c:pt>
                <c:pt idx="596">
                  <c:v>0.806756756756757</c:v>
                </c:pt>
                <c:pt idx="597">
                  <c:v>0.808108108108108</c:v>
                </c:pt>
                <c:pt idx="598">
                  <c:v>0.809459459459459</c:v>
                </c:pt>
                <c:pt idx="599">
                  <c:v>0.810810810810811</c:v>
                </c:pt>
                <c:pt idx="600">
                  <c:v>0.812162162162162</c:v>
                </c:pt>
                <c:pt idx="601">
                  <c:v>0.813513513513514</c:v>
                </c:pt>
                <c:pt idx="602">
                  <c:v>0.814864864864865</c:v>
                </c:pt>
                <c:pt idx="603">
                  <c:v>0.816216216216216</c:v>
                </c:pt>
                <c:pt idx="604">
                  <c:v>0.817567567567568</c:v>
                </c:pt>
                <c:pt idx="605">
                  <c:v>0.818918918918919</c:v>
                </c:pt>
                <c:pt idx="606">
                  <c:v>0.82027027027027</c:v>
                </c:pt>
                <c:pt idx="607">
                  <c:v>0.821621621621622</c:v>
                </c:pt>
                <c:pt idx="608">
                  <c:v>0.822972972972973</c:v>
                </c:pt>
                <c:pt idx="609">
                  <c:v>0.824324324324324</c:v>
                </c:pt>
                <c:pt idx="610">
                  <c:v>0.825675675675676</c:v>
                </c:pt>
                <c:pt idx="611">
                  <c:v>0.827027027027027</c:v>
                </c:pt>
                <c:pt idx="612">
                  <c:v>0.828378378378378</c:v>
                </c:pt>
                <c:pt idx="613">
                  <c:v>0.82972972972973</c:v>
                </c:pt>
                <c:pt idx="614">
                  <c:v>0.831081081081081</c:v>
                </c:pt>
                <c:pt idx="615">
                  <c:v>0.832432432432432</c:v>
                </c:pt>
                <c:pt idx="616">
                  <c:v>0.833783783783784</c:v>
                </c:pt>
                <c:pt idx="617">
                  <c:v>0.835135135135135</c:v>
                </c:pt>
                <c:pt idx="618">
                  <c:v>0.836486486486487</c:v>
                </c:pt>
                <c:pt idx="619">
                  <c:v>0.837837837837838</c:v>
                </c:pt>
                <c:pt idx="620">
                  <c:v>0.839189189189189</c:v>
                </c:pt>
                <c:pt idx="621">
                  <c:v>0.840540540540541</c:v>
                </c:pt>
                <c:pt idx="622">
                  <c:v>0.841891891891892</c:v>
                </c:pt>
                <c:pt idx="623">
                  <c:v>0.843243243243243</c:v>
                </c:pt>
                <c:pt idx="624">
                  <c:v>0.844594594594595</c:v>
                </c:pt>
                <c:pt idx="625">
                  <c:v>0.845945945945946</c:v>
                </c:pt>
                <c:pt idx="626">
                  <c:v>0.847297297297297</c:v>
                </c:pt>
                <c:pt idx="627">
                  <c:v>0.848648648648649</c:v>
                </c:pt>
                <c:pt idx="628">
                  <c:v>0.85</c:v>
                </c:pt>
                <c:pt idx="629">
                  <c:v>0.851351351351351</c:v>
                </c:pt>
                <c:pt idx="630">
                  <c:v>0.852702702702703</c:v>
                </c:pt>
                <c:pt idx="631">
                  <c:v>0.854054054054054</c:v>
                </c:pt>
                <c:pt idx="632">
                  <c:v>0.855405405405405</c:v>
                </c:pt>
                <c:pt idx="633">
                  <c:v>0.856756756756757</c:v>
                </c:pt>
                <c:pt idx="634">
                  <c:v>0.858108108108108</c:v>
                </c:pt>
                <c:pt idx="635">
                  <c:v>0.85945945945946</c:v>
                </c:pt>
                <c:pt idx="636">
                  <c:v>0.860810810810811</c:v>
                </c:pt>
                <c:pt idx="637">
                  <c:v>0.862162162162162</c:v>
                </c:pt>
                <c:pt idx="638">
                  <c:v>0.863513513513513</c:v>
                </c:pt>
                <c:pt idx="639">
                  <c:v>0.864864864864865</c:v>
                </c:pt>
                <c:pt idx="640">
                  <c:v>0.866216216216216</c:v>
                </c:pt>
                <c:pt idx="641">
                  <c:v>0.867567567567568</c:v>
                </c:pt>
                <c:pt idx="642">
                  <c:v>0.868918918918919</c:v>
                </c:pt>
                <c:pt idx="643">
                  <c:v>0.87027027027027</c:v>
                </c:pt>
                <c:pt idx="644">
                  <c:v>0.871621621621622</c:v>
                </c:pt>
                <c:pt idx="645">
                  <c:v>0.872972972972973</c:v>
                </c:pt>
                <c:pt idx="646">
                  <c:v>0.874324324324324</c:v>
                </c:pt>
                <c:pt idx="647">
                  <c:v>0.875675675675676</c:v>
                </c:pt>
                <c:pt idx="648">
                  <c:v>0.877027027027027</c:v>
                </c:pt>
                <c:pt idx="649">
                  <c:v>0.878378378378378</c:v>
                </c:pt>
                <c:pt idx="650">
                  <c:v>0.87972972972973</c:v>
                </c:pt>
                <c:pt idx="651">
                  <c:v>0.881081081081081</c:v>
                </c:pt>
                <c:pt idx="652">
                  <c:v>0.882432432432432</c:v>
                </c:pt>
                <c:pt idx="653">
                  <c:v>0.883783783783784</c:v>
                </c:pt>
                <c:pt idx="654">
                  <c:v>0.885135135135135</c:v>
                </c:pt>
                <c:pt idx="655">
                  <c:v>0.886486486486487</c:v>
                </c:pt>
                <c:pt idx="656">
                  <c:v>0.887837837837838</c:v>
                </c:pt>
                <c:pt idx="657">
                  <c:v>0.889189189189189</c:v>
                </c:pt>
                <c:pt idx="658">
                  <c:v>0.890540540540541</c:v>
                </c:pt>
                <c:pt idx="659">
                  <c:v>0.891891891891892</c:v>
                </c:pt>
                <c:pt idx="660">
                  <c:v>0.893243243243243</c:v>
                </c:pt>
                <c:pt idx="661">
                  <c:v>0.894594594594595</c:v>
                </c:pt>
                <c:pt idx="662">
                  <c:v>0.895945945945946</c:v>
                </c:pt>
                <c:pt idx="663">
                  <c:v>0.897297297297297</c:v>
                </c:pt>
                <c:pt idx="664">
                  <c:v>0.898648648648649</c:v>
                </c:pt>
                <c:pt idx="665">
                  <c:v>0.9</c:v>
                </c:pt>
                <c:pt idx="666">
                  <c:v>0.901351351351351</c:v>
                </c:pt>
                <c:pt idx="667">
                  <c:v>0.902702702702703</c:v>
                </c:pt>
                <c:pt idx="668">
                  <c:v>0.904054054054054</c:v>
                </c:pt>
                <c:pt idx="669">
                  <c:v>0.905405405405405</c:v>
                </c:pt>
                <c:pt idx="670">
                  <c:v>0.906756756756757</c:v>
                </c:pt>
                <c:pt idx="671">
                  <c:v>0.908108108108108</c:v>
                </c:pt>
                <c:pt idx="672">
                  <c:v>0.90945945945946</c:v>
                </c:pt>
                <c:pt idx="673">
                  <c:v>0.910810810810811</c:v>
                </c:pt>
                <c:pt idx="674">
                  <c:v>0.912162162162162</c:v>
                </c:pt>
                <c:pt idx="675">
                  <c:v>0.913513513513514</c:v>
                </c:pt>
                <c:pt idx="676">
                  <c:v>0.914864864864865</c:v>
                </c:pt>
                <c:pt idx="677">
                  <c:v>0.916216216216216</c:v>
                </c:pt>
                <c:pt idx="678">
                  <c:v>0.917567567567568</c:v>
                </c:pt>
                <c:pt idx="679">
                  <c:v>0.918918918918919</c:v>
                </c:pt>
                <c:pt idx="680">
                  <c:v>0.92027027027027</c:v>
                </c:pt>
                <c:pt idx="681">
                  <c:v>0.921621621621622</c:v>
                </c:pt>
                <c:pt idx="682">
                  <c:v>0.922972972972973</c:v>
                </c:pt>
                <c:pt idx="683">
                  <c:v>0.924324324324324</c:v>
                </c:pt>
                <c:pt idx="684">
                  <c:v>0.925675675675676</c:v>
                </c:pt>
                <c:pt idx="685">
                  <c:v>0.927027027027027</c:v>
                </c:pt>
                <c:pt idx="686">
                  <c:v>0.928378378378378</c:v>
                </c:pt>
                <c:pt idx="687">
                  <c:v>0.92972972972973</c:v>
                </c:pt>
                <c:pt idx="688">
                  <c:v>0.931081081081081</c:v>
                </c:pt>
                <c:pt idx="689">
                  <c:v>0.932432432432432</c:v>
                </c:pt>
                <c:pt idx="690">
                  <c:v>0.933783783783784</c:v>
                </c:pt>
                <c:pt idx="691">
                  <c:v>0.935135135135135</c:v>
                </c:pt>
                <c:pt idx="692">
                  <c:v>0.936486486486487</c:v>
                </c:pt>
                <c:pt idx="693">
                  <c:v>0.937837837837838</c:v>
                </c:pt>
                <c:pt idx="694">
                  <c:v>0.939189189189189</c:v>
                </c:pt>
                <c:pt idx="695">
                  <c:v>0.940540540540541</c:v>
                </c:pt>
                <c:pt idx="696">
                  <c:v>0.941891891891892</c:v>
                </c:pt>
                <c:pt idx="697">
                  <c:v>0.943243243243243</c:v>
                </c:pt>
                <c:pt idx="698">
                  <c:v>0.944594594594595</c:v>
                </c:pt>
                <c:pt idx="699">
                  <c:v>0.945945945945946</c:v>
                </c:pt>
                <c:pt idx="700">
                  <c:v>0.947297297297297</c:v>
                </c:pt>
                <c:pt idx="701">
                  <c:v>0.948648648648649</c:v>
                </c:pt>
                <c:pt idx="702">
                  <c:v>0.95</c:v>
                </c:pt>
                <c:pt idx="703">
                  <c:v>0.951351351351351</c:v>
                </c:pt>
                <c:pt idx="704">
                  <c:v>0.952702702702703</c:v>
                </c:pt>
                <c:pt idx="705">
                  <c:v>0.954054054054054</c:v>
                </c:pt>
                <c:pt idx="706">
                  <c:v>0.955405405405405</c:v>
                </c:pt>
                <c:pt idx="707">
                  <c:v>0.956756756756757</c:v>
                </c:pt>
                <c:pt idx="708">
                  <c:v>0.958108108108108</c:v>
                </c:pt>
                <c:pt idx="709">
                  <c:v>0.959459459459459</c:v>
                </c:pt>
                <c:pt idx="710">
                  <c:v>0.960810810810811</c:v>
                </c:pt>
                <c:pt idx="711">
                  <c:v>0.962162162162162</c:v>
                </c:pt>
                <c:pt idx="712">
                  <c:v>0.963513513513514</c:v>
                </c:pt>
                <c:pt idx="713">
                  <c:v>0.964864864864865</c:v>
                </c:pt>
                <c:pt idx="714">
                  <c:v>0.966216216216216</c:v>
                </c:pt>
                <c:pt idx="715">
                  <c:v>0.967567567567568</c:v>
                </c:pt>
                <c:pt idx="716">
                  <c:v>0.968918918918919</c:v>
                </c:pt>
                <c:pt idx="717">
                  <c:v>0.97027027027027</c:v>
                </c:pt>
                <c:pt idx="718">
                  <c:v>0.971621621621622</c:v>
                </c:pt>
                <c:pt idx="719">
                  <c:v>0.972972972972973</c:v>
                </c:pt>
                <c:pt idx="720">
                  <c:v>0.974324324324324</c:v>
                </c:pt>
                <c:pt idx="721">
                  <c:v>0.975675675675676</c:v>
                </c:pt>
                <c:pt idx="722">
                  <c:v>0.977027027027027</c:v>
                </c:pt>
                <c:pt idx="723">
                  <c:v>0.978378378378378</c:v>
                </c:pt>
                <c:pt idx="724">
                  <c:v>0.97972972972973</c:v>
                </c:pt>
                <c:pt idx="725">
                  <c:v>0.981081081081081</c:v>
                </c:pt>
                <c:pt idx="726">
                  <c:v>0.982432432432432</c:v>
                </c:pt>
                <c:pt idx="727">
                  <c:v>0.983783783783784</c:v>
                </c:pt>
                <c:pt idx="728">
                  <c:v>0.985135135135135</c:v>
                </c:pt>
                <c:pt idx="729">
                  <c:v>0.986486486486487</c:v>
                </c:pt>
                <c:pt idx="730">
                  <c:v>0.987837837837838</c:v>
                </c:pt>
                <c:pt idx="731">
                  <c:v>0.989189189189189</c:v>
                </c:pt>
                <c:pt idx="732">
                  <c:v>0.990540540540541</c:v>
                </c:pt>
                <c:pt idx="733">
                  <c:v>0.991891891891892</c:v>
                </c:pt>
                <c:pt idx="734">
                  <c:v>0.993243243243243</c:v>
                </c:pt>
                <c:pt idx="735">
                  <c:v>0.994594594594595</c:v>
                </c:pt>
                <c:pt idx="736">
                  <c:v>0.995945945945946</c:v>
                </c:pt>
                <c:pt idx="737">
                  <c:v>0.997297297297297</c:v>
                </c:pt>
                <c:pt idx="738">
                  <c:v>0.998648648648649</c:v>
                </c:pt>
                <c:pt idx="739">
                  <c:v>1</c:v>
                </c:pt>
              </c:numCache>
            </c:numRef>
          </c:xVal>
          <c:yVal>
            <c:numRef>
              <c:f>'Real Time Formula With Phantom'!$AH$2:$AH$741</c:f>
              <c:numCache>
                <c:formatCode>General</c:formatCode>
                <c:ptCount val="740"/>
                <c:pt idx="0">
                  <c:v>0</c:v>
                </c:pt>
                <c:pt idx="1">
                  <c:v>6204.5970811179</c:v>
                </c:pt>
                <c:pt idx="2">
                  <c:v>11330.5801299856</c:v>
                </c:pt>
                <c:pt idx="3">
                  <c:v>15312.7195832761</c:v>
                </c:pt>
                <c:pt idx="4">
                  <c:v>18586.5815363157</c:v>
                </c:pt>
                <c:pt idx="5">
                  <c:v>21532.3185217988</c:v>
                </c:pt>
                <c:pt idx="6">
                  <c:v>24294.0779576389</c:v>
                </c:pt>
                <c:pt idx="7">
                  <c:v>26603.4397602222</c:v>
                </c:pt>
                <c:pt idx="8">
                  <c:v>28873.3955321403</c:v>
                </c:pt>
                <c:pt idx="9">
                  <c:v>30916.2421999359</c:v>
                </c:pt>
                <c:pt idx="10">
                  <c:v>32931.3029724438</c:v>
                </c:pt>
                <c:pt idx="11">
                  <c:v>34861.6196128352</c:v>
                </c:pt>
                <c:pt idx="12">
                  <c:v>36740.5476008584</c:v>
                </c:pt>
                <c:pt idx="13">
                  <c:v>38554.109261576</c:v>
                </c:pt>
                <c:pt idx="14">
                  <c:v>40357.2144211742</c:v>
                </c:pt>
                <c:pt idx="15">
                  <c:v>42107.3112181276</c:v>
                </c:pt>
                <c:pt idx="16">
                  <c:v>43841.7139187086</c:v>
                </c:pt>
                <c:pt idx="17">
                  <c:v>45569.4360816759</c:v>
                </c:pt>
                <c:pt idx="18">
                  <c:v>47276.7098075991</c:v>
                </c:pt>
                <c:pt idx="19">
                  <c:v>48976.608561328</c:v>
                </c:pt>
                <c:pt idx="20">
                  <c:v>50659.9687976385</c:v>
                </c:pt>
                <c:pt idx="21">
                  <c:v>52341.374215203</c:v>
                </c:pt>
                <c:pt idx="22">
                  <c:v>54021.748157825</c:v>
                </c:pt>
                <c:pt idx="23">
                  <c:v>55682.4338898972</c:v>
                </c:pt>
                <c:pt idx="24">
                  <c:v>57239.6567759734</c:v>
                </c:pt>
                <c:pt idx="25">
                  <c:v>58793.7524765179</c:v>
                </c:pt>
                <c:pt idx="26">
                  <c:v>60306.4696187961</c:v>
                </c:pt>
                <c:pt idx="27">
                  <c:v>61814.4406289539</c:v>
                </c:pt>
                <c:pt idx="28">
                  <c:v>63292.0750762342</c:v>
                </c:pt>
                <c:pt idx="29">
                  <c:v>64734.3485941732</c:v>
                </c:pt>
                <c:pt idx="30">
                  <c:v>66166.4882806329</c:v>
                </c:pt>
                <c:pt idx="31">
                  <c:v>67594.667796871</c:v>
                </c:pt>
                <c:pt idx="32">
                  <c:v>69014.497560053</c:v>
                </c:pt>
                <c:pt idx="33">
                  <c:v>70423.8665036817</c:v>
                </c:pt>
                <c:pt idx="34">
                  <c:v>71830.8164128713</c:v>
                </c:pt>
                <c:pt idx="35">
                  <c:v>73237.4294351696</c:v>
                </c:pt>
                <c:pt idx="36">
                  <c:v>74634.4506355939</c:v>
                </c:pt>
                <c:pt idx="37">
                  <c:v>76027.0354175741</c:v>
                </c:pt>
                <c:pt idx="38">
                  <c:v>77374.7223659839</c:v>
                </c:pt>
                <c:pt idx="39">
                  <c:v>78720.5284988549</c:v>
                </c:pt>
                <c:pt idx="40">
                  <c:v>79993.1372964582</c:v>
                </c:pt>
                <c:pt idx="41">
                  <c:v>81238.7070691862</c:v>
                </c:pt>
                <c:pt idx="42">
                  <c:v>82463.8665837457</c:v>
                </c:pt>
                <c:pt idx="43">
                  <c:v>83686.5774002361</c:v>
                </c:pt>
                <c:pt idx="44">
                  <c:v>84890.5160212681</c:v>
                </c:pt>
                <c:pt idx="45">
                  <c:v>86091.4675895501</c:v>
                </c:pt>
                <c:pt idx="46">
                  <c:v>87247.5354642619</c:v>
                </c:pt>
                <c:pt idx="47">
                  <c:v>88377.3536138645</c:v>
                </c:pt>
                <c:pt idx="48">
                  <c:v>89505.4752274953</c:v>
                </c:pt>
                <c:pt idx="49">
                  <c:v>90613.1569926679</c:v>
                </c:pt>
                <c:pt idx="50">
                  <c:v>91714.9973066433</c:v>
                </c:pt>
                <c:pt idx="51">
                  <c:v>92812.3852469004</c:v>
                </c:pt>
                <c:pt idx="52">
                  <c:v>93907.3272576774</c:v>
                </c:pt>
                <c:pt idx="53">
                  <c:v>94992.8801418902</c:v>
                </c:pt>
                <c:pt idx="54">
                  <c:v>96078.0216249611</c:v>
                </c:pt>
                <c:pt idx="55">
                  <c:v>97147.9597084895</c:v>
                </c:pt>
                <c:pt idx="56">
                  <c:v>98205.2742896468</c:v>
                </c:pt>
                <c:pt idx="57">
                  <c:v>99251.6857075516</c:v>
                </c:pt>
                <c:pt idx="58">
                  <c:v>100289.566072977</c:v>
                </c:pt>
                <c:pt idx="59">
                  <c:v>101326.05130149</c:v>
                </c:pt>
                <c:pt idx="60">
                  <c:v>102358.595282112</c:v>
                </c:pt>
                <c:pt idx="61">
                  <c:v>103388.774961181</c:v>
                </c:pt>
                <c:pt idx="62">
                  <c:v>104411.639675092</c:v>
                </c:pt>
                <c:pt idx="63">
                  <c:v>105415.217528123</c:v>
                </c:pt>
                <c:pt idx="64">
                  <c:v>106414.00031175</c:v>
                </c:pt>
                <c:pt idx="65">
                  <c:v>107410.194433018</c:v>
                </c:pt>
                <c:pt idx="66">
                  <c:v>108403.177712514</c:v>
                </c:pt>
                <c:pt idx="67">
                  <c:v>109389.768620692</c:v>
                </c:pt>
                <c:pt idx="68">
                  <c:v>110374.622717573</c:v>
                </c:pt>
                <c:pt idx="69">
                  <c:v>111346.33827482</c:v>
                </c:pt>
                <c:pt idx="70">
                  <c:v>112317.273387317</c:v>
                </c:pt>
                <c:pt idx="71">
                  <c:v>113284.431253373</c:v>
                </c:pt>
                <c:pt idx="72">
                  <c:v>114246.327339622</c:v>
                </c:pt>
                <c:pt idx="73">
                  <c:v>115194.947824579</c:v>
                </c:pt>
                <c:pt idx="74">
                  <c:v>116138.70944015</c:v>
                </c:pt>
                <c:pt idx="75">
                  <c:v>117082.161219706</c:v>
                </c:pt>
                <c:pt idx="76">
                  <c:v>118007.832914889</c:v>
                </c:pt>
                <c:pt idx="77">
                  <c:v>118932.73773187</c:v>
                </c:pt>
                <c:pt idx="78">
                  <c:v>119847.452398018</c:v>
                </c:pt>
                <c:pt idx="79">
                  <c:v>120759.789039951</c:v>
                </c:pt>
                <c:pt idx="80">
                  <c:v>121655.887740025</c:v>
                </c:pt>
                <c:pt idx="81">
                  <c:v>122548.966475138</c:v>
                </c:pt>
                <c:pt idx="82">
                  <c:v>123435.660065759</c:v>
                </c:pt>
                <c:pt idx="83">
                  <c:v>124318.373519064</c:v>
                </c:pt>
                <c:pt idx="84">
                  <c:v>125197.873321199</c:v>
                </c:pt>
                <c:pt idx="85">
                  <c:v>126034.560501065</c:v>
                </c:pt>
                <c:pt idx="86">
                  <c:v>126870.292356532</c:v>
                </c:pt>
                <c:pt idx="87">
                  <c:v>127705.750471016</c:v>
                </c:pt>
                <c:pt idx="88">
                  <c:v>128538.57469422</c:v>
                </c:pt>
                <c:pt idx="89">
                  <c:v>129365.67215671</c:v>
                </c:pt>
                <c:pt idx="90">
                  <c:v>130174.434290836</c:v>
                </c:pt>
                <c:pt idx="91">
                  <c:v>130982.33561824</c:v>
                </c:pt>
                <c:pt idx="92">
                  <c:v>131784.714804518</c:v>
                </c:pt>
                <c:pt idx="93">
                  <c:v>132583.915696723</c:v>
                </c:pt>
                <c:pt idx="94">
                  <c:v>133380.276433639</c:v>
                </c:pt>
                <c:pt idx="95">
                  <c:v>134170.423459562</c:v>
                </c:pt>
                <c:pt idx="96">
                  <c:v>134949.311141456</c:v>
                </c:pt>
                <c:pt idx="97">
                  <c:v>135724.891463234</c:v>
                </c:pt>
                <c:pt idx="98">
                  <c:v>136491.72959997</c:v>
                </c:pt>
                <c:pt idx="99">
                  <c:v>137252.648900675</c:v>
                </c:pt>
                <c:pt idx="100">
                  <c:v>138009.440249882</c:v>
                </c:pt>
                <c:pt idx="101">
                  <c:v>138764.070999841</c:v>
                </c:pt>
                <c:pt idx="102">
                  <c:v>139518.599988394</c:v>
                </c:pt>
                <c:pt idx="103">
                  <c:v>140269.671475413</c:v>
                </c:pt>
                <c:pt idx="104">
                  <c:v>141019.737150754</c:v>
                </c:pt>
                <c:pt idx="105">
                  <c:v>141763.060403088</c:v>
                </c:pt>
                <c:pt idx="106">
                  <c:v>142505.87515197</c:v>
                </c:pt>
                <c:pt idx="107">
                  <c:v>143243.099237719</c:v>
                </c:pt>
                <c:pt idx="108">
                  <c:v>143974.626512503</c:v>
                </c:pt>
                <c:pt idx="109">
                  <c:v>144698.816000937</c:v>
                </c:pt>
                <c:pt idx="110">
                  <c:v>145416.659005491</c:v>
                </c:pt>
                <c:pt idx="111">
                  <c:v>146134.462152418</c:v>
                </c:pt>
                <c:pt idx="112">
                  <c:v>146840.499897976</c:v>
                </c:pt>
                <c:pt idx="113">
                  <c:v>147546.208488086</c:v>
                </c:pt>
                <c:pt idx="114">
                  <c:v>148246.676783487</c:v>
                </c:pt>
                <c:pt idx="115">
                  <c:v>148946.8591878</c:v>
                </c:pt>
                <c:pt idx="116">
                  <c:v>149642.216973354</c:v>
                </c:pt>
                <c:pt idx="117">
                  <c:v>150335.326973485</c:v>
                </c:pt>
                <c:pt idx="118">
                  <c:v>151025.077212344</c:v>
                </c:pt>
                <c:pt idx="119">
                  <c:v>151712.830227911</c:v>
                </c:pt>
                <c:pt idx="120">
                  <c:v>152398.154954852</c:v>
                </c:pt>
                <c:pt idx="121">
                  <c:v>153078.954343645</c:v>
                </c:pt>
                <c:pt idx="122">
                  <c:v>153759.060380909</c:v>
                </c:pt>
                <c:pt idx="123">
                  <c:v>154433.248077246</c:v>
                </c:pt>
                <c:pt idx="124">
                  <c:v>155107.296405241</c:v>
                </c:pt>
                <c:pt idx="125">
                  <c:v>155772.921079407</c:v>
                </c:pt>
                <c:pt idx="126">
                  <c:v>156436.097746457</c:v>
                </c:pt>
                <c:pt idx="127">
                  <c:v>157090.156374785</c:v>
                </c:pt>
                <c:pt idx="128">
                  <c:v>157743.802192006</c:v>
                </c:pt>
                <c:pt idx="129">
                  <c:v>158382.160455744</c:v>
                </c:pt>
                <c:pt idx="130">
                  <c:v>159019.333152844</c:v>
                </c:pt>
                <c:pt idx="131">
                  <c:v>159656.444310818</c:v>
                </c:pt>
                <c:pt idx="132">
                  <c:v>160286.539139248</c:v>
                </c:pt>
                <c:pt idx="133">
                  <c:v>160915.723605205</c:v>
                </c:pt>
                <c:pt idx="134">
                  <c:v>161540.069676917</c:v>
                </c:pt>
                <c:pt idx="135">
                  <c:v>162164.16605324</c:v>
                </c:pt>
                <c:pt idx="136">
                  <c:v>162786.172711417</c:v>
                </c:pt>
                <c:pt idx="137">
                  <c:v>163407.010461656</c:v>
                </c:pt>
                <c:pt idx="138">
                  <c:v>164027.65235279</c:v>
                </c:pt>
                <c:pt idx="139">
                  <c:v>164637.796182259</c:v>
                </c:pt>
                <c:pt idx="140">
                  <c:v>165244.87383875</c:v>
                </c:pt>
                <c:pt idx="141">
                  <c:v>165850.30356497</c:v>
                </c:pt>
                <c:pt idx="142">
                  <c:v>166455.350723334</c:v>
                </c:pt>
                <c:pt idx="143">
                  <c:v>167057.797712109</c:v>
                </c:pt>
                <c:pt idx="144">
                  <c:v>167659.198838673</c:v>
                </c:pt>
                <c:pt idx="145">
                  <c:v>168259.030876489</c:v>
                </c:pt>
                <c:pt idx="146">
                  <c:v>168858.669614436</c:v>
                </c:pt>
                <c:pt idx="147">
                  <c:v>169457.821216926</c:v>
                </c:pt>
                <c:pt idx="148">
                  <c:v>170052.756901725</c:v>
                </c:pt>
                <c:pt idx="149">
                  <c:v>170646.339693896</c:v>
                </c:pt>
                <c:pt idx="150">
                  <c:v>171235.137845062</c:v>
                </c:pt>
                <c:pt idx="151">
                  <c:v>171820.981042108</c:v>
                </c:pt>
                <c:pt idx="152">
                  <c:v>172405.751994804</c:v>
                </c:pt>
                <c:pt idx="153">
                  <c:v>172990.349480573</c:v>
                </c:pt>
                <c:pt idx="154">
                  <c:v>173567.800308469</c:v>
                </c:pt>
                <c:pt idx="155">
                  <c:v>174145.232759018</c:v>
                </c:pt>
                <c:pt idx="156">
                  <c:v>174721.315875892</c:v>
                </c:pt>
                <c:pt idx="157">
                  <c:v>175295.83193595</c:v>
                </c:pt>
                <c:pt idx="158">
                  <c:v>175869.120060931</c:v>
                </c:pt>
                <c:pt idx="159">
                  <c:v>176435.885912061</c:v>
                </c:pt>
                <c:pt idx="160">
                  <c:v>176992.333693564</c:v>
                </c:pt>
                <c:pt idx="161">
                  <c:v>177548.485379601</c:v>
                </c:pt>
                <c:pt idx="162">
                  <c:v>178103.537789117</c:v>
                </c:pt>
                <c:pt idx="163">
                  <c:v>178655.774490265</c:v>
                </c:pt>
                <c:pt idx="164">
                  <c:v>179207.929899787</c:v>
                </c:pt>
                <c:pt idx="165">
                  <c:v>179756.516455643</c:v>
                </c:pt>
                <c:pt idx="166">
                  <c:v>180298.211665722</c:v>
                </c:pt>
                <c:pt idx="167">
                  <c:v>180839.444663966</c:v>
                </c:pt>
                <c:pt idx="168">
                  <c:v>181380.154609433</c:v>
                </c:pt>
                <c:pt idx="169">
                  <c:v>181919.661682975</c:v>
                </c:pt>
                <c:pt idx="170">
                  <c:v>182454.039817233</c:v>
                </c:pt>
                <c:pt idx="171">
                  <c:v>182985.264227744</c:v>
                </c:pt>
                <c:pt idx="172">
                  <c:v>183510.81057786</c:v>
                </c:pt>
                <c:pt idx="173">
                  <c:v>184035.254027998</c:v>
                </c:pt>
                <c:pt idx="174">
                  <c:v>184559.57140382</c:v>
                </c:pt>
                <c:pt idx="175">
                  <c:v>185081.240031463</c:v>
                </c:pt>
                <c:pt idx="176">
                  <c:v>185601.300599006</c:v>
                </c:pt>
                <c:pt idx="177">
                  <c:v>186117.727844262</c:v>
                </c:pt>
                <c:pt idx="178">
                  <c:v>186634.001076991</c:v>
                </c:pt>
                <c:pt idx="179">
                  <c:v>187148.930263534</c:v>
                </c:pt>
                <c:pt idx="180">
                  <c:v>187657.88748107</c:v>
                </c:pt>
                <c:pt idx="181">
                  <c:v>188164.82840202</c:v>
                </c:pt>
                <c:pt idx="182">
                  <c:v>188668.435777663</c:v>
                </c:pt>
                <c:pt idx="183">
                  <c:v>189164.842413594</c:v>
                </c:pt>
                <c:pt idx="184">
                  <c:v>189655.918750885</c:v>
                </c:pt>
                <c:pt idx="185">
                  <c:v>190141.306938006</c:v>
                </c:pt>
                <c:pt idx="186">
                  <c:v>190619.348250027</c:v>
                </c:pt>
                <c:pt idx="187">
                  <c:v>191096.217673768</c:v>
                </c:pt>
                <c:pt idx="188">
                  <c:v>191571.234328206</c:v>
                </c:pt>
                <c:pt idx="189">
                  <c:v>192043.325333543</c:v>
                </c:pt>
                <c:pt idx="190">
                  <c:v>192514.51254309</c:v>
                </c:pt>
                <c:pt idx="191">
                  <c:v>192983.706749957</c:v>
                </c:pt>
                <c:pt idx="192">
                  <c:v>193452.240047962</c:v>
                </c:pt>
                <c:pt idx="193">
                  <c:v>193919.645557151</c:v>
                </c:pt>
                <c:pt idx="194">
                  <c:v>194377.811574864</c:v>
                </c:pt>
                <c:pt idx="195">
                  <c:v>194833.815239764</c:v>
                </c:pt>
                <c:pt idx="196">
                  <c:v>195289.267956845</c:v>
                </c:pt>
                <c:pt idx="197">
                  <c:v>195739.741950267</c:v>
                </c:pt>
                <c:pt idx="198">
                  <c:v>196187.450882469</c:v>
                </c:pt>
                <c:pt idx="199">
                  <c:v>196625.922450543</c:v>
                </c:pt>
                <c:pt idx="200">
                  <c:v>197063.930227683</c:v>
                </c:pt>
                <c:pt idx="201">
                  <c:v>197499.496950197</c:v>
                </c:pt>
                <c:pt idx="202">
                  <c:v>197923.899964897</c:v>
                </c:pt>
                <c:pt idx="203">
                  <c:v>198345.825413652</c:v>
                </c:pt>
                <c:pt idx="204">
                  <c:v>198763.467430114</c:v>
                </c:pt>
                <c:pt idx="205">
                  <c:v>199181.001985355</c:v>
                </c:pt>
                <c:pt idx="206">
                  <c:v>199597.442935909</c:v>
                </c:pt>
                <c:pt idx="207">
                  <c:v>200012.858380486</c:v>
                </c:pt>
                <c:pt idx="208">
                  <c:v>200426.742244902</c:v>
                </c:pt>
                <c:pt idx="209">
                  <c:v>200839.139524191</c:v>
                </c:pt>
                <c:pt idx="210">
                  <c:v>201250.937728337</c:v>
                </c:pt>
                <c:pt idx="211">
                  <c:v>201661.312438079</c:v>
                </c:pt>
                <c:pt idx="212">
                  <c:v>202068.683109446</c:v>
                </c:pt>
                <c:pt idx="213">
                  <c:v>202472.164244717</c:v>
                </c:pt>
                <c:pt idx="214">
                  <c:v>202868.27840861</c:v>
                </c:pt>
                <c:pt idx="215">
                  <c:v>203264.309149816</c:v>
                </c:pt>
                <c:pt idx="216">
                  <c:v>203658.519454506</c:v>
                </c:pt>
                <c:pt idx="217">
                  <c:v>204048.027147676</c:v>
                </c:pt>
                <c:pt idx="218">
                  <c:v>204429.810114394</c:v>
                </c:pt>
                <c:pt idx="219">
                  <c:v>204809.106138862</c:v>
                </c:pt>
                <c:pt idx="220">
                  <c:v>205188.075350866</c:v>
                </c:pt>
                <c:pt idx="221">
                  <c:v>205566.034638054</c:v>
                </c:pt>
                <c:pt idx="222">
                  <c:v>205942.552453093</c:v>
                </c:pt>
                <c:pt idx="223">
                  <c:v>206318.447245193</c:v>
                </c:pt>
                <c:pt idx="224">
                  <c:v>206693.369493668</c:v>
                </c:pt>
                <c:pt idx="225">
                  <c:v>207068.04512387</c:v>
                </c:pt>
                <c:pt idx="226">
                  <c:v>207441.772295458</c:v>
                </c:pt>
                <c:pt idx="227">
                  <c:v>207813.946533957</c:v>
                </c:pt>
                <c:pt idx="228">
                  <c:v>208185.784409998</c:v>
                </c:pt>
                <c:pt idx="229">
                  <c:v>208556.346581429</c:v>
                </c:pt>
                <c:pt idx="230">
                  <c:v>208926.220781598</c:v>
                </c:pt>
                <c:pt idx="231">
                  <c:v>209294.684240363</c:v>
                </c:pt>
                <c:pt idx="232">
                  <c:v>209662.844041631</c:v>
                </c:pt>
                <c:pt idx="233">
                  <c:v>210025.906320773</c:v>
                </c:pt>
                <c:pt idx="234">
                  <c:v>210388.133813559</c:v>
                </c:pt>
                <c:pt idx="235">
                  <c:v>210748.097949875</c:v>
                </c:pt>
                <c:pt idx="236">
                  <c:v>211107.382365332</c:v>
                </c:pt>
                <c:pt idx="237">
                  <c:v>211459.805627523</c:v>
                </c:pt>
                <c:pt idx="238">
                  <c:v>211807.148286235</c:v>
                </c:pt>
                <c:pt idx="239">
                  <c:v>212154.400424194</c:v>
                </c:pt>
                <c:pt idx="240">
                  <c:v>212496.106559108</c:v>
                </c:pt>
                <c:pt idx="241">
                  <c:v>212836.826948335</c:v>
                </c:pt>
                <c:pt idx="242">
                  <c:v>213171.979237676</c:v>
                </c:pt>
                <c:pt idx="243">
                  <c:v>213499.701257716</c:v>
                </c:pt>
                <c:pt idx="244">
                  <c:v>213825.078563885</c:v>
                </c:pt>
                <c:pt idx="245">
                  <c:v>214148.650202214</c:v>
                </c:pt>
                <c:pt idx="246">
                  <c:v>214467.476650038</c:v>
                </c:pt>
                <c:pt idx="247">
                  <c:v>214784.781027439</c:v>
                </c:pt>
                <c:pt idx="248">
                  <c:v>215098.298763216</c:v>
                </c:pt>
                <c:pt idx="249">
                  <c:v>215407.271143768</c:v>
                </c:pt>
                <c:pt idx="250">
                  <c:v>215715.437421274</c:v>
                </c:pt>
                <c:pt idx="251">
                  <c:v>216021.113208355</c:v>
                </c:pt>
                <c:pt idx="252">
                  <c:v>216324.371055908</c:v>
                </c:pt>
                <c:pt idx="253">
                  <c:v>216627.330623753</c:v>
                </c:pt>
                <c:pt idx="254">
                  <c:v>216929.181115497</c:v>
                </c:pt>
                <c:pt idx="255">
                  <c:v>217225.148690385</c:v>
                </c:pt>
                <c:pt idx="256">
                  <c:v>217519.898865027</c:v>
                </c:pt>
                <c:pt idx="257">
                  <c:v>217813.444597621</c:v>
                </c:pt>
                <c:pt idx="258">
                  <c:v>218104.431999024</c:v>
                </c:pt>
                <c:pt idx="259">
                  <c:v>218394.9011139</c:v>
                </c:pt>
                <c:pt idx="260">
                  <c:v>218683.158468997</c:v>
                </c:pt>
                <c:pt idx="261">
                  <c:v>218966.235435242</c:v>
                </c:pt>
                <c:pt idx="262">
                  <c:v>219247.42609647</c:v>
                </c:pt>
                <c:pt idx="263">
                  <c:v>219519.506257907</c:v>
                </c:pt>
                <c:pt idx="264">
                  <c:v>219788.020869776</c:v>
                </c:pt>
                <c:pt idx="265">
                  <c:v>220056.510377558</c:v>
                </c:pt>
                <c:pt idx="266">
                  <c:v>220323.764583399</c:v>
                </c:pt>
                <c:pt idx="267">
                  <c:v>220582.170239217</c:v>
                </c:pt>
                <c:pt idx="268">
                  <c:v>220837.988250429</c:v>
                </c:pt>
                <c:pt idx="269">
                  <c:v>221093.458688252</c:v>
                </c:pt>
                <c:pt idx="270">
                  <c:v>221345.772106286</c:v>
                </c:pt>
                <c:pt idx="271">
                  <c:v>221597.331515633</c:v>
                </c:pt>
                <c:pt idx="272">
                  <c:v>221841.713341905</c:v>
                </c:pt>
                <c:pt idx="273">
                  <c:v>222078.414091714</c:v>
                </c:pt>
                <c:pt idx="274">
                  <c:v>222309.023043797</c:v>
                </c:pt>
                <c:pt idx="275">
                  <c:v>222534.69147504</c:v>
                </c:pt>
                <c:pt idx="276">
                  <c:v>222756.665651868</c:v>
                </c:pt>
                <c:pt idx="277">
                  <c:v>222978.365632683</c:v>
                </c:pt>
                <c:pt idx="278">
                  <c:v>223199.638115994</c:v>
                </c:pt>
                <c:pt idx="279">
                  <c:v>223420.442328445</c:v>
                </c:pt>
                <c:pt idx="280">
                  <c:v>223641.085257913</c:v>
                </c:pt>
                <c:pt idx="281">
                  <c:v>223858.050822795</c:v>
                </c:pt>
                <c:pt idx="282">
                  <c:v>224073.650421534</c:v>
                </c:pt>
                <c:pt idx="283">
                  <c:v>224289.074692821</c:v>
                </c:pt>
                <c:pt idx="284">
                  <c:v>224489.438426574</c:v>
                </c:pt>
                <c:pt idx="285">
                  <c:v>224681.407640539</c:v>
                </c:pt>
                <c:pt idx="286">
                  <c:v>224872.153723379</c:v>
                </c:pt>
                <c:pt idx="287">
                  <c:v>225060.30531102</c:v>
                </c:pt>
                <c:pt idx="288">
                  <c:v>225246.384188202</c:v>
                </c:pt>
                <c:pt idx="289">
                  <c:v>225431.85987544</c:v>
                </c:pt>
                <c:pt idx="290">
                  <c:v>225610.873723631</c:v>
                </c:pt>
                <c:pt idx="291">
                  <c:v>225786.22506124</c:v>
                </c:pt>
                <c:pt idx="292">
                  <c:v>225961.491012977</c:v>
                </c:pt>
                <c:pt idx="293">
                  <c:v>226136.623518817</c:v>
                </c:pt>
                <c:pt idx="294">
                  <c:v>226310.806865034</c:v>
                </c:pt>
                <c:pt idx="295">
                  <c:v>226482.624962539</c:v>
                </c:pt>
                <c:pt idx="296">
                  <c:v>226654.319397858</c:v>
                </c:pt>
                <c:pt idx="297">
                  <c:v>226824.964721318</c:v>
                </c:pt>
                <c:pt idx="298">
                  <c:v>226992.65416766</c:v>
                </c:pt>
                <c:pt idx="299">
                  <c:v>227157.66266481</c:v>
                </c:pt>
                <c:pt idx="300">
                  <c:v>227322.501589807</c:v>
                </c:pt>
                <c:pt idx="301">
                  <c:v>227486.824384042</c:v>
                </c:pt>
                <c:pt idx="302">
                  <c:v>227650.477933458</c:v>
                </c:pt>
                <c:pt idx="303">
                  <c:v>227812.768254305</c:v>
                </c:pt>
                <c:pt idx="304">
                  <c:v>227973.248455134</c:v>
                </c:pt>
                <c:pt idx="305">
                  <c:v>228131.356582703</c:v>
                </c:pt>
                <c:pt idx="306">
                  <c:v>228288.455411212</c:v>
                </c:pt>
                <c:pt idx="307">
                  <c:v>228443.72775277</c:v>
                </c:pt>
                <c:pt idx="308">
                  <c:v>228598.854193738</c:v>
                </c:pt>
                <c:pt idx="309">
                  <c:v>228752.401648585</c:v>
                </c:pt>
                <c:pt idx="310">
                  <c:v>228903.373477217</c:v>
                </c:pt>
                <c:pt idx="311">
                  <c:v>229051.575432788</c:v>
                </c:pt>
                <c:pt idx="312">
                  <c:v>229199.385843409</c:v>
                </c:pt>
                <c:pt idx="313">
                  <c:v>229345.548012555</c:v>
                </c:pt>
                <c:pt idx="314">
                  <c:v>229488.839885485</c:v>
                </c:pt>
                <c:pt idx="315">
                  <c:v>229630.052344412</c:v>
                </c:pt>
                <c:pt idx="316">
                  <c:v>229771.029284731</c:v>
                </c:pt>
                <c:pt idx="317">
                  <c:v>229911.76404263</c:v>
                </c:pt>
                <c:pt idx="318">
                  <c:v>230048.825478774</c:v>
                </c:pt>
                <c:pt idx="319">
                  <c:v>230176.83201879</c:v>
                </c:pt>
                <c:pt idx="320">
                  <c:v>230302.862179264</c:v>
                </c:pt>
                <c:pt idx="321">
                  <c:v>230427.072776798</c:v>
                </c:pt>
                <c:pt idx="322">
                  <c:v>230551.047845437</c:v>
                </c:pt>
                <c:pt idx="323">
                  <c:v>230674.812344641</c:v>
                </c:pt>
                <c:pt idx="324">
                  <c:v>230796.390590301</c:v>
                </c:pt>
                <c:pt idx="325">
                  <c:v>230914.209780378</c:v>
                </c:pt>
                <c:pt idx="326">
                  <c:v>231027.144537082</c:v>
                </c:pt>
                <c:pt idx="327">
                  <c:v>231136.618789866</c:v>
                </c:pt>
                <c:pt idx="328">
                  <c:v>231245.941441091</c:v>
                </c:pt>
                <c:pt idx="329">
                  <c:v>231350.652365549</c:v>
                </c:pt>
                <c:pt idx="330">
                  <c:v>231454.439418117</c:v>
                </c:pt>
                <c:pt idx="331">
                  <c:v>231552.658426278</c:v>
                </c:pt>
                <c:pt idx="332">
                  <c:v>231649.93917072</c:v>
                </c:pt>
                <c:pt idx="333">
                  <c:v>231745.659628964</c:v>
                </c:pt>
                <c:pt idx="334">
                  <c:v>231839.664711697</c:v>
                </c:pt>
                <c:pt idx="335">
                  <c:v>231933.570164463</c:v>
                </c:pt>
                <c:pt idx="336">
                  <c:v>232027.471206415</c:v>
                </c:pt>
                <c:pt idx="337">
                  <c:v>232115.304928235</c:v>
                </c:pt>
                <c:pt idx="338">
                  <c:v>232201.383777633</c:v>
                </c:pt>
                <c:pt idx="339">
                  <c:v>232286.560764427</c:v>
                </c:pt>
                <c:pt idx="340">
                  <c:v>232371.653852528</c:v>
                </c:pt>
                <c:pt idx="341">
                  <c:v>232454.218977021</c:v>
                </c:pt>
                <c:pt idx="342">
                  <c:v>232535.383205817</c:v>
                </c:pt>
                <c:pt idx="343">
                  <c:v>232613.175178087</c:v>
                </c:pt>
                <c:pt idx="344">
                  <c:v>232690.870767435</c:v>
                </c:pt>
                <c:pt idx="345">
                  <c:v>232766.50039159</c:v>
                </c:pt>
                <c:pt idx="346">
                  <c:v>232841.810965649</c:v>
                </c:pt>
                <c:pt idx="347">
                  <c:v>232915.222143118</c:v>
                </c:pt>
                <c:pt idx="348">
                  <c:v>232985.381093299</c:v>
                </c:pt>
                <c:pt idx="349">
                  <c:v>233053.206849315</c:v>
                </c:pt>
                <c:pt idx="350">
                  <c:v>233119.555896508</c:v>
                </c:pt>
                <c:pt idx="351">
                  <c:v>233185.426571018</c:v>
                </c:pt>
                <c:pt idx="352">
                  <c:v>233248.689260157</c:v>
                </c:pt>
                <c:pt idx="353">
                  <c:v>233310.696145984</c:v>
                </c:pt>
                <c:pt idx="354">
                  <c:v>233372.152540269</c:v>
                </c:pt>
                <c:pt idx="355">
                  <c:v>233431.741918882</c:v>
                </c:pt>
                <c:pt idx="356">
                  <c:v>233483.12017858</c:v>
                </c:pt>
                <c:pt idx="357">
                  <c:v>233533.836645615</c:v>
                </c:pt>
                <c:pt idx="358">
                  <c:v>233583.973836714</c:v>
                </c:pt>
                <c:pt idx="359">
                  <c:v>233633.753740827</c:v>
                </c:pt>
                <c:pt idx="360">
                  <c:v>233683.294917973</c:v>
                </c:pt>
                <c:pt idx="361">
                  <c:v>233730.603214921</c:v>
                </c:pt>
                <c:pt idx="362">
                  <c:v>233777.641512747</c:v>
                </c:pt>
                <c:pt idx="363">
                  <c:v>233817.90081197</c:v>
                </c:pt>
                <c:pt idx="364">
                  <c:v>233858.033125347</c:v>
                </c:pt>
                <c:pt idx="365">
                  <c:v>233892.916499464</c:v>
                </c:pt>
                <c:pt idx="366">
                  <c:v>233927.233995371</c:v>
                </c:pt>
                <c:pt idx="367">
                  <c:v>233959.90506948</c:v>
                </c:pt>
                <c:pt idx="368">
                  <c:v>233992.362822591</c:v>
                </c:pt>
                <c:pt idx="369">
                  <c:v>234022.39268399</c:v>
                </c:pt>
                <c:pt idx="370">
                  <c:v>234050.903968359</c:v>
                </c:pt>
                <c:pt idx="371">
                  <c:v>234079.309874418</c:v>
                </c:pt>
                <c:pt idx="372">
                  <c:v>234106.294427718</c:v>
                </c:pt>
                <c:pt idx="373">
                  <c:v>234132.290435061</c:v>
                </c:pt>
                <c:pt idx="374">
                  <c:v>234157.965658813</c:v>
                </c:pt>
                <c:pt idx="375">
                  <c:v>234183.396792277</c:v>
                </c:pt>
                <c:pt idx="376">
                  <c:v>234208.712903293</c:v>
                </c:pt>
                <c:pt idx="377">
                  <c:v>234233.470287515</c:v>
                </c:pt>
                <c:pt idx="378">
                  <c:v>234256.109599315</c:v>
                </c:pt>
                <c:pt idx="379">
                  <c:v>234278.244795246</c:v>
                </c:pt>
                <c:pt idx="380">
                  <c:v>234298.236531864</c:v>
                </c:pt>
                <c:pt idx="381">
                  <c:v>234318.051493</c:v>
                </c:pt>
                <c:pt idx="382">
                  <c:v>234334.747298405</c:v>
                </c:pt>
                <c:pt idx="383">
                  <c:v>234350.214361477</c:v>
                </c:pt>
                <c:pt idx="384">
                  <c:v>234363.267124712</c:v>
                </c:pt>
                <c:pt idx="385">
                  <c:v>234374.099695001</c:v>
                </c:pt>
                <c:pt idx="386">
                  <c:v>234384.807092807</c:v>
                </c:pt>
                <c:pt idx="387">
                  <c:v>234395.321480104</c:v>
                </c:pt>
                <c:pt idx="388">
                  <c:v>234405.605704761</c:v>
                </c:pt>
                <c:pt idx="389">
                  <c:v>234415.65688092</c:v>
                </c:pt>
                <c:pt idx="390">
                  <c:v>234424.65688092</c:v>
                </c:pt>
                <c:pt idx="391">
                  <c:v>234431.089708814</c:v>
                </c:pt>
                <c:pt idx="392">
                  <c:v>234434.209574849</c:v>
                </c:pt>
                <c:pt idx="393">
                  <c:v>234437.318422154</c:v>
                </c:pt>
                <c:pt idx="394">
                  <c:v>234437.419474893</c:v>
                </c:pt>
                <c:pt idx="395">
                  <c:v>234436.558364518</c:v>
                </c:pt>
                <c:pt idx="396">
                  <c:v>234432.341860055</c:v>
                </c:pt>
                <c:pt idx="397">
                  <c:v>234427.060212801</c:v>
                </c:pt>
                <c:pt idx="398">
                  <c:v>234419.829095101</c:v>
                </c:pt>
                <c:pt idx="399">
                  <c:v>234412.031054029</c:v>
                </c:pt>
                <c:pt idx="400">
                  <c:v>234404.098229461</c:v>
                </c:pt>
                <c:pt idx="401">
                  <c:v>234394.170264544</c:v>
                </c:pt>
                <c:pt idx="402">
                  <c:v>234382.893232477</c:v>
                </c:pt>
                <c:pt idx="403">
                  <c:v>234371.583589995</c:v>
                </c:pt>
                <c:pt idx="404">
                  <c:v>234359.786926874</c:v>
                </c:pt>
                <c:pt idx="405">
                  <c:v>234344.42319941</c:v>
                </c:pt>
                <c:pt idx="406">
                  <c:v>234328.046617946</c:v>
                </c:pt>
                <c:pt idx="407">
                  <c:v>234310.594507862</c:v>
                </c:pt>
                <c:pt idx="408">
                  <c:v>234291.59149031</c:v>
                </c:pt>
                <c:pt idx="409">
                  <c:v>234272.325831943</c:v>
                </c:pt>
                <c:pt idx="410">
                  <c:v>234252.08847979</c:v>
                </c:pt>
                <c:pt idx="411">
                  <c:v>234230.25458377</c:v>
                </c:pt>
                <c:pt idx="412">
                  <c:v>234206.613672854</c:v>
                </c:pt>
                <c:pt idx="413">
                  <c:v>234182.425500017</c:v>
                </c:pt>
                <c:pt idx="414">
                  <c:v>234157.385897384</c:v>
                </c:pt>
                <c:pt idx="415">
                  <c:v>234132.007596453</c:v>
                </c:pt>
                <c:pt idx="416">
                  <c:v>234104.361424062</c:v>
                </c:pt>
                <c:pt idx="417">
                  <c:v>234073.680936016</c:v>
                </c:pt>
                <c:pt idx="418">
                  <c:v>234038.229204129</c:v>
                </c:pt>
                <c:pt idx="419">
                  <c:v>233997.608192079</c:v>
                </c:pt>
                <c:pt idx="420">
                  <c:v>233954.173179129</c:v>
                </c:pt>
                <c:pt idx="421">
                  <c:v>233907.484562851</c:v>
                </c:pt>
                <c:pt idx="422">
                  <c:v>233857.446169608</c:v>
                </c:pt>
                <c:pt idx="423">
                  <c:v>233803.436464839</c:v>
                </c:pt>
                <c:pt idx="424">
                  <c:v>233745.418576591</c:v>
                </c:pt>
                <c:pt idx="425">
                  <c:v>233684.658768197</c:v>
                </c:pt>
                <c:pt idx="426">
                  <c:v>233620.021279053</c:v>
                </c:pt>
                <c:pt idx="427">
                  <c:v>233554.564513886</c:v>
                </c:pt>
                <c:pt idx="428">
                  <c:v>233485.752023697</c:v>
                </c:pt>
                <c:pt idx="429">
                  <c:v>233416.507134029</c:v>
                </c:pt>
                <c:pt idx="430">
                  <c:v>233342.458162889</c:v>
                </c:pt>
                <c:pt idx="431">
                  <c:v>233268.097261383</c:v>
                </c:pt>
                <c:pt idx="432">
                  <c:v>233193.732314417</c:v>
                </c:pt>
                <c:pt idx="433">
                  <c:v>233115.621541926</c:v>
                </c:pt>
                <c:pt idx="434">
                  <c:v>233036.827794309</c:v>
                </c:pt>
                <c:pt idx="435">
                  <c:v>232953.511350222</c:v>
                </c:pt>
                <c:pt idx="436">
                  <c:v>232870.17660007</c:v>
                </c:pt>
                <c:pt idx="437">
                  <c:v>232785.545936215</c:v>
                </c:pt>
                <c:pt idx="438">
                  <c:v>232700.895825031</c:v>
                </c:pt>
                <c:pt idx="439">
                  <c:v>232614.565804581</c:v>
                </c:pt>
                <c:pt idx="440">
                  <c:v>232521.09729686</c:v>
                </c:pt>
                <c:pt idx="441">
                  <c:v>232425.844580145</c:v>
                </c:pt>
                <c:pt idx="442">
                  <c:v>232324.860616065</c:v>
                </c:pt>
                <c:pt idx="443">
                  <c:v>232223.615553553</c:v>
                </c:pt>
                <c:pt idx="444">
                  <c:v>232122.247483504</c:v>
                </c:pt>
                <c:pt idx="445">
                  <c:v>232016.556313166</c:v>
                </c:pt>
                <c:pt idx="446">
                  <c:v>231908.841244746</c:v>
                </c:pt>
                <c:pt idx="447">
                  <c:v>231799.715057813</c:v>
                </c:pt>
                <c:pt idx="448">
                  <c:v>231687.923922414</c:v>
                </c:pt>
                <c:pt idx="449">
                  <c:v>231575.440355381</c:v>
                </c:pt>
                <c:pt idx="450">
                  <c:v>231462.316762427</c:v>
                </c:pt>
                <c:pt idx="451">
                  <c:v>231347.623706029</c:v>
                </c:pt>
                <c:pt idx="452">
                  <c:v>231227.182198458</c:v>
                </c:pt>
                <c:pt idx="453">
                  <c:v>231106.165557919</c:v>
                </c:pt>
                <c:pt idx="454">
                  <c:v>230985.0743875</c:v>
                </c:pt>
                <c:pt idx="455">
                  <c:v>230861.938496639</c:v>
                </c:pt>
                <c:pt idx="456">
                  <c:v>230732.17972628</c:v>
                </c:pt>
                <c:pt idx="457">
                  <c:v>230601.330244924</c:v>
                </c:pt>
                <c:pt idx="458">
                  <c:v>230470.033859611</c:v>
                </c:pt>
                <c:pt idx="459">
                  <c:v>230338.234243477</c:v>
                </c:pt>
                <c:pt idx="460">
                  <c:v>230205.447850623</c:v>
                </c:pt>
                <c:pt idx="461">
                  <c:v>230067.535785957</c:v>
                </c:pt>
                <c:pt idx="462">
                  <c:v>229926.639082175</c:v>
                </c:pt>
                <c:pt idx="463">
                  <c:v>229785.289710915</c:v>
                </c:pt>
                <c:pt idx="464">
                  <c:v>229641.352998302</c:v>
                </c:pt>
                <c:pt idx="465">
                  <c:v>229496.735762019</c:v>
                </c:pt>
                <c:pt idx="466">
                  <c:v>229350.987804417</c:v>
                </c:pt>
                <c:pt idx="467">
                  <c:v>229205.174471687</c:v>
                </c:pt>
                <c:pt idx="468">
                  <c:v>229059.197715945</c:v>
                </c:pt>
                <c:pt idx="469">
                  <c:v>228911.786502502</c:v>
                </c:pt>
                <c:pt idx="470">
                  <c:v>228763.345520912</c:v>
                </c:pt>
                <c:pt idx="471">
                  <c:v>228610.04752223</c:v>
                </c:pt>
                <c:pt idx="472">
                  <c:v>228454.075953374</c:v>
                </c:pt>
                <c:pt idx="473">
                  <c:v>228297.830624179</c:v>
                </c:pt>
                <c:pt idx="474">
                  <c:v>228141.356269796</c:v>
                </c:pt>
                <c:pt idx="475">
                  <c:v>227982.426857361</c:v>
                </c:pt>
                <c:pt idx="476">
                  <c:v>227822.892647181</c:v>
                </c:pt>
                <c:pt idx="477">
                  <c:v>227663.103890796</c:v>
                </c:pt>
                <c:pt idx="478">
                  <c:v>227502.89715534</c:v>
                </c:pt>
                <c:pt idx="479">
                  <c:v>227341.399056803</c:v>
                </c:pt>
                <c:pt idx="480">
                  <c:v>227179.44441531</c:v>
                </c:pt>
                <c:pt idx="481">
                  <c:v>227013.077253002</c:v>
                </c:pt>
                <c:pt idx="482">
                  <c:v>226843.379322161</c:v>
                </c:pt>
                <c:pt idx="483">
                  <c:v>226672.89182092</c:v>
                </c:pt>
                <c:pt idx="484">
                  <c:v>226499.017226864</c:v>
                </c:pt>
                <c:pt idx="485">
                  <c:v>226319.845088977</c:v>
                </c:pt>
                <c:pt idx="486">
                  <c:v>226139.699283479</c:v>
                </c:pt>
                <c:pt idx="487">
                  <c:v>225959.436983862</c:v>
                </c:pt>
                <c:pt idx="488">
                  <c:v>225771.111050126</c:v>
                </c:pt>
                <c:pt idx="489">
                  <c:v>225582.450053325</c:v>
                </c:pt>
                <c:pt idx="490">
                  <c:v>225387.535863073</c:v>
                </c:pt>
                <c:pt idx="491">
                  <c:v>225190.395129091</c:v>
                </c:pt>
                <c:pt idx="492">
                  <c:v>224989.07180961</c:v>
                </c:pt>
                <c:pt idx="493">
                  <c:v>224787.563767086</c:v>
                </c:pt>
                <c:pt idx="494">
                  <c:v>224584.208250778</c:v>
                </c:pt>
                <c:pt idx="495">
                  <c:v>224374.375811767</c:v>
                </c:pt>
                <c:pt idx="496">
                  <c:v>224160.428972617</c:v>
                </c:pt>
                <c:pt idx="497">
                  <c:v>223945.717259564</c:v>
                </c:pt>
                <c:pt idx="498">
                  <c:v>223728.785367781</c:v>
                </c:pt>
                <c:pt idx="499">
                  <c:v>223510.628038929</c:v>
                </c:pt>
                <c:pt idx="500">
                  <c:v>223286.281178688</c:v>
                </c:pt>
                <c:pt idx="501">
                  <c:v>223060.959472618</c:v>
                </c:pt>
                <c:pt idx="502">
                  <c:v>222825.72701786</c:v>
                </c:pt>
                <c:pt idx="503">
                  <c:v>222590.411755642</c:v>
                </c:pt>
                <c:pt idx="504">
                  <c:v>222353.185926284</c:v>
                </c:pt>
                <c:pt idx="505">
                  <c:v>222110.330145508</c:v>
                </c:pt>
                <c:pt idx="506">
                  <c:v>221866.867962961</c:v>
                </c:pt>
                <c:pt idx="507">
                  <c:v>221622.413601996</c:v>
                </c:pt>
                <c:pt idx="508">
                  <c:v>221375.392192046</c:v>
                </c:pt>
                <c:pt idx="509">
                  <c:v>221127.772673317</c:v>
                </c:pt>
                <c:pt idx="510">
                  <c:v>220878.300544493</c:v>
                </c:pt>
                <c:pt idx="511">
                  <c:v>220627.369845185</c:v>
                </c:pt>
                <c:pt idx="512">
                  <c:v>220374.256223351</c:v>
                </c:pt>
                <c:pt idx="513">
                  <c:v>220118.407707865</c:v>
                </c:pt>
                <c:pt idx="514">
                  <c:v>219860.816069096</c:v>
                </c:pt>
                <c:pt idx="515">
                  <c:v>219603.186792286</c:v>
                </c:pt>
                <c:pt idx="516">
                  <c:v>219345.494416968</c:v>
                </c:pt>
                <c:pt idx="517">
                  <c:v>219085.677723876</c:v>
                </c:pt>
                <c:pt idx="518">
                  <c:v>218824.233985808</c:v>
                </c:pt>
                <c:pt idx="519">
                  <c:v>218562.423417362</c:v>
                </c:pt>
                <c:pt idx="520">
                  <c:v>218300.270158657</c:v>
                </c:pt>
                <c:pt idx="521">
                  <c:v>218033.03005633</c:v>
                </c:pt>
                <c:pt idx="522">
                  <c:v>217763.781389379</c:v>
                </c:pt>
                <c:pt idx="523">
                  <c:v>217492.868018297</c:v>
                </c:pt>
                <c:pt idx="524">
                  <c:v>217221.274347093</c:v>
                </c:pt>
                <c:pt idx="525">
                  <c:v>216948.598782083</c:v>
                </c:pt>
                <c:pt idx="526">
                  <c:v>216672.918608624</c:v>
                </c:pt>
                <c:pt idx="527">
                  <c:v>216392.525060854</c:v>
                </c:pt>
                <c:pt idx="528">
                  <c:v>216110.939388493</c:v>
                </c:pt>
                <c:pt idx="529">
                  <c:v>215827.825432987</c:v>
                </c:pt>
                <c:pt idx="530">
                  <c:v>215543.346777919</c:v>
                </c:pt>
                <c:pt idx="531">
                  <c:v>215255.1549385</c:v>
                </c:pt>
                <c:pt idx="532">
                  <c:v>214961.806094947</c:v>
                </c:pt>
                <c:pt idx="533">
                  <c:v>214666.195444146</c:v>
                </c:pt>
                <c:pt idx="534">
                  <c:v>214364.43723374</c:v>
                </c:pt>
                <c:pt idx="535">
                  <c:v>214061.19055969</c:v>
                </c:pt>
                <c:pt idx="536">
                  <c:v>213750.477864897</c:v>
                </c:pt>
                <c:pt idx="537">
                  <c:v>213439.376182384</c:v>
                </c:pt>
                <c:pt idx="538">
                  <c:v>213120.631262672</c:v>
                </c:pt>
                <c:pt idx="539">
                  <c:v>212800.614498905</c:v>
                </c:pt>
                <c:pt idx="540">
                  <c:v>212478.968431312</c:v>
                </c:pt>
                <c:pt idx="541">
                  <c:v>212154.349283464</c:v>
                </c:pt>
                <c:pt idx="542">
                  <c:v>211820.421162864</c:v>
                </c:pt>
                <c:pt idx="543">
                  <c:v>211485.86954781</c:v>
                </c:pt>
                <c:pt idx="544">
                  <c:v>211149.897120721</c:v>
                </c:pt>
                <c:pt idx="545">
                  <c:v>210810.823403746</c:v>
                </c:pt>
                <c:pt idx="546">
                  <c:v>210470.589212009</c:v>
                </c:pt>
                <c:pt idx="547">
                  <c:v>210128.754927252</c:v>
                </c:pt>
                <c:pt idx="548">
                  <c:v>209785.948059548</c:v>
                </c:pt>
                <c:pt idx="549">
                  <c:v>209441.819753996</c:v>
                </c:pt>
                <c:pt idx="550">
                  <c:v>209095.758819215</c:v>
                </c:pt>
                <c:pt idx="551">
                  <c:v>208741.477650788</c:v>
                </c:pt>
                <c:pt idx="552">
                  <c:v>208385.999795131</c:v>
                </c:pt>
                <c:pt idx="553">
                  <c:v>208023.422651981</c:v>
                </c:pt>
                <c:pt idx="554">
                  <c:v>207658.560147939</c:v>
                </c:pt>
                <c:pt idx="555">
                  <c:v>207281.094712182</c:v>
                </c:pt>
                <c:pt idx="556">
                  <c:v>206900.818318423</c:v>
                </c:pt>
                <c:pt idx="557">
                  <c:v>206520.434505429</c:v>
                </c:pt>
                <c:pt idx="558">
                  <c:v>206140.033003363</c:v>
                </c:pt>
                <c:pt idx="559">
                  <c:v>205756.523890248</c:v>
                </c:pt>
                <c:pt idx="560">
                  <c:v>205372.944411508</c:v>
                </c:pt>
                <c:pt idx="561">
                  <c:v>204988.158805424</c:v>
                </c:pt>
                <c:pt idx="562">
                  <c:v>204599.058534749</c:v>
                </c:pt>
                <c:pt idx="563">
                  <c:v>204205.781597699</c:v>
                </c:pt>
                <c:pt idx="564">
                  <c:v>203810.899825347</c:v>
                </c:pt>
                <c:pt idx="565">
                  <c:v>203410.612419488</c:v>
                </c:pt>
                <c:pt idx="566">
                  <c:v>203010.182834689</c:v>
                </c:pt>
                <c:pt idx="567">
                  <c:v>202604.915778898</c:v>
                </c:pt>
                <c:pt idx="568">
                  <c:v>202197.880346032</c:v>
                </c:pt>
                <c:pt idx="569">
                  <c:v>201787.88182439</c:v>
                </c:pt>
                <c:pt idx="570">
                  <c:v>201373.622893088</c:v>
                </c:pt>
                <c:pt idx="571">
                  <c:v>200952.732680423</c:v>
                </c:pt>
                <c:pt idx="572">
                  <c:v>200524.121922531</c:v>
                </c:pt>
                <c:pt idx="573">
                  <c:v>200093.979762891</c:v>
                </c:pt>
                <c:pt idx="574">
                  <c:v>199662.037521673</c:v>
                </c:pt>
                <c:pt idx="575">
                  <c:v>199230.062612091</c:v>
                </c:pt>
                <c:pt idx="576">
                  <c:v>198797.864289712</c:v>
                </c:pt>
                <c:pt idx="577">
                  <c:v>198364.940292802</c:v>
                </c:pt>
                <c:pt idx="578">
                  <c:v>197929.038436799</c:v>
                </c:pt>
                <c:pt idx="579">
                  <c:v>197492.964543982</c:v>
                </c:pt>
                <c:pt idx="580">
                  <c:v>197056.095026102</c:v>
                </c:pt>
                <c:pt idx="581">
                  <c:v>196616.885942099</c:v>
                </c:pt>
                <c:pt idx="582">
                  <c:v>196175.7770689</c:v>
                </c:pt>
                <c:pt idx="583">
                  <c:v>195731.423650954</c:v>
                </c:pt>
                <c:pt idx="584">
                  <c:v>195286.067528775</c:v>
                </c:pt>
                <c:pt idx="585">
                  <c:v>194838.104415794</c:v>
                </c:pt>
                <c:pt idx="586">
                  <c:v>194389.390368134</c:v>
                </c:pt>
                <c:pt idx="587">
                  <c:v>193940.507146962</c:v>
                </c:pt>
                <c:pt idx="588">
                  <c:v>193486.677039417</c:v>
                </c:pt>
                <c:pt idx="589">
                  <c:v>193016.11056123</c:v>
                </c:pt>
                <c:pt idx="590">
                  <c:v>192540.322405309</c:v>
                </c:pt>
                <c:pt idx="591">
                  <c:v>192056.84039821</c:v>
                </c:pt>
                <c:pt idx="592">
                  <c:v>191571.279426363</c:v>
                </c:pt>
                <c:pt idx="593">
                  <c:v>191085.462113145</c:v>
                </c:pt>
                <c:pt idx="594">
                  <c:v>190598.267923182</c:v>
                </c:pt>
                <c:pt idx="595">
                  <c:v>190105.637621685</c:v>
                </c:pt>
                <c:pt idx="596">
                  <c:v>189610.299434104</c:v>
                </c:pt>
                <c:pt idx="597">
                  <c:v>189114.357617595</c:v>
                </c:pt>
                <c:pt idx="598">
                  <c:v>188614.451857043</c:v>
                </c:pt>
                <c:pt idx="599">
                  <c:v>188113.872097987</c:v>
                </c:pt>
                <c:pt idx="600">
                  <c:v>187612.311116189</c:v>
                </c:pt>
                <c:pt idx="601">
                  <c:v>187110.737632987</c:v>
                </c:pt>
                <c:pt idx="602">
                  <c:v>186608.079729356</c:v>
                </c:pt>
                <c:pt idx="603">
                  <c:v>186103.147621214</c:v>
                </c:pt>
                <c:pt idx="604">
                  <c:v>185593.126221333</c:v>
                </c:pt>
                <c:pt idx="605">
                  <c:v>185082.932396525</c:v>
                </c:pt>
                <c:pt idx="606">
                  <c:v>184570.241254678</c:v>
                </c:pt>
                <c:pt idx="607">
                  <c:v>184056.613917654</c:v>
                </c:pt>
                <c:pt idx="608">
                  <c:v>183542.14640504</c:v>
                </c:pt>
                <c:pt idx="609">
                  <c:v>183026.279820432</c:v>
                </c:pt>
                <c:pt idx="610">
                  <c:v>182510.197467982</c:v>
                </c:pt>
                <c:pt idx="611">
                  <c:v>181993.572092102</c:v>
                </c:pt>
                <c:pt idx="612">
                  <c:v>181472.760908292</c:v>
                </c:pt>
                <c:pt idx="613">
                  <c:v>180949.102782866</c:v>
                </c:pt>
                <c:pt idx="614">
                  <c:v>180423.913977673</c:v>
                </c:pt>
                <c:pt idx="615">
                  <c:v>179885.439266255</c:v>
                </c:pt>
                <c:pt idx="616">
                  <c:v>179342.208951273</c:v>
                </c:pt>
                <c:pt idx="617">
                  <c:v>178793.337650958</c:v>
                </c:pt>
                <c:pt idx="618">
                  <c:v>178242.438109614</c:v>
                </c:pt>
                <c:pt idx="619">
                  <c:v>177687.693974397</c:v>
                </c:pt>
                <c:pt idx="620">
                  <c:v>177132.459856065</c:v>
                </c:pt>
                <c:pt idx="621">
                  <c:v>176569.612533184</c:v>
                </c:pt>
                <c:pt idx="622">
                  <c:v>176004.959768369</c:v>
                </c:pt>
                <c:pt idx="623">
                  <c:v>175438.886088862</c:v>
                </c:pt>
                <c:pt idx="624">
                  <c:v>174872.703943958</c:v>
                </c:pt>
                <c:pt idx="625">
                  <c:v>174300.924822502</c:v>
                </c:pt>
                <c:pt idx="626">
                  <c:v>173727.741610996</c:v>
                </c:pt>
                <c:pt idx="627">
                  <c:v>173154.086445604</c:v>
                </c:pt>
                <c:pt idx="628">
                  <c:v>172578.10051875</c:v>
                </c:pt>
                <c:pt idx="629">
                  <c:v>171998.31603455</c:v>
                </c:pt>
                <c:pt idx="630">
                  <c:v>171415.014369189</c:v>
                </c:pt>
                <c:pt idx="631">
                  <c:v>170827.852285566</c:v>
                </c:pt>
                <c:pt idx="632">
                  <c:v>170238.241302886</c:v>
                </c:pt>
                <c:pt idx="633">
                  <c:v>169645.087496581</c:v>
                </c:pt>
                <c:pt idx="634">
                  <c:v>169051.913991802</c:v>
                </c:pt>
                <c:pt idx="635">
                  <c:v>168453.505853054</c:v>
                </c:pt>
                <c:pt idx="636">
                  <c:v>167846.84542214</c:v>
                </c:pt>
                <c:pt idx="637">
                  <c:v>167226.824314755</c:v>
                </c:pt>
                <c:pt idx="638">
                  <c:v>166600.818268696</c:v>
                </c:pt>
                <c:pt idx="639">
                  <c:v>165967.279404078</c:v>
                </c:pt>
                <c:pt idx="640">
                  <c:v>165319.427040547</c:v>
                </c:pt>
                <c:pt idx="641">
                  <c:v>164671.13488728</c:v>
                </c:pt>
                <c:pt idx="642">
                  <c:v>164019.825249816</c:v>
                </c:pt>
                <c:pt idx="643">
                  <c:v>163362.333016769</c:v>
                </c:pt>
                <c:pt idx="644">
                  <c:v>162698.30844923</c:v>
                </c:pt>
                <c:pt idx="645">
                  <c:v>162034.142996043</c:v>
                </c:pt>
                <c:pt idx="646">
                  <c:v>161369.079980399</c:v>
                </c:pt>
                <c:pt idx="647">
                  <c:v>160689.550348275</c:v>
                </c:pt>
                <c:pt idx="648">
                  <c:v>160009.943249767</c:v>
                </c:pt>
                <c:pt idx="649">
                  <c:v>159324.812508851</c:v>
                </c:pt>
                <c:pt idx="650">
                  <c:v>158633.458641835</c:v>
                </c:pt>
                <c:pt idx="651">
                  <c:v>157940.065173365</c:v>
                </c:pt>
                <c:pt idx="652">
                  <c:v>157244.57541002</c:v>
                </c:pt>
                <c:pt idx="653">
                  <c:v>156544.745892162</c:v>
                </c:pt>
                <c:pt idx="654">
                  <c:v>155833.226864877</c:v>
                </c:pt>
                <c:pt idx="655">
                  <c:v>155119.226306583</c:v>
                </c:pt>
                <c:pt idx="656">
                  <c:v>154404.817815323</c:v>
                </c:pt>
                <c:pt idx="657">
                  <c:v>153688.766268088</c:v>
                </c:pt>
                <c:pt idx="658">
                  <c:v>152962.652485177</c:v>
                </c:pt>
                <c:pt idx="659">
                  <c:v>152228.348806549</c:v>
                </c:pt>
                <c:pt idx="660">
                  <c:v>151483.026501779</c:v>
                </c:pt>
                <c:pt idx="661">
                  <c:v>150732.993927013</c:v>
                </c:pt>
                <c:pt idx="662">
                  <c:v>149981.428627935</c:v>
                </c:pt>
                <c:pt idx="663">
                  <c:v>149229.081205971</c:v>
                </c:pt>
                <c:pt idx="664">
                  <c:v>148471.954011872</c:v>
                </c:pt>
                <c:pt idx="665">
                  <c:v>147709.742336416</c:v>
                </c:pt>
                <c:pt idx="666">
                  <c:v>146947.189040326</c:v>
                </c:pt>
                <c:pt idx="667">
                  <c:v>146180.784027869</c:v>
                </c:pt>
                <c:pt idx="668">
                  <c:v>145405.220224264</c:v>
                </c:pt>
                <c:pt idx="669">
                  <c:v>144628.951806975</c:v>
                </c:pt>
                <c:pt idx="670">
                  <c:v>143837.767668033</c:v>
                </c:pt>
                <c:pt idx="671">
                  <c:v>143044.402858931</c:v>
                </c:pt>
                <c:pt idx="672">
                  <c:v>142249.080362234</c:v>
                </c:pt>
                <c:pt idx="673">
                  <c:v>141451.985093845</c:v>
                </c:pt>
                <c:pt idx="674">
                  <c:v>140636.988676558</c:v>
                </c:pt>
                <c:pt idx="675">
                  <c:v>139811.714946416</c:v>
                </c:pt>
                <c:pt idx="676">
                  <c:v>138985.715165996</c:v>
                </c:pt>
                <c:pt idx="677">
                  <c:v>138159.181938035</c:v>
                </c:pt>
                <c:pt idx="678">
                  <c:v>137326.220283419</c:v>
                </c:pt>
                <c:pt idx="679">
                  <c:v>136492.136220683</c:v>
                </c:pt>
                <c:pt idx="680">
                  <c:v>135623.17382814</c:v>
                </c:pt>
                <c:pt idx="681">
                  <c:v>134742.51699179</c:v>
                </c:pt>
                <c:pt idx="682">
                  <c:v>133860.22632949</c:v>
                </c:pt>
                <c:pt idx="683">
                  <c:v>132974.305254555</c:v>
                </c:pt>
                <c:pt idx="684">
                  <c:v>132079.366348435</c:v>
                </c:pt>
                <c:pt idx="685">
                  <c:v>131175.494056826</c:v>
                </c:pt>
                <c:pt idx="686">
                  <c:v>130230.126594093</c:v>
                </c:pt>
                <c:pt idx="687">
                  <c:v>129274.404708772</c:v>
                </c:pt>
                <c:pt idx="688">
                  <c:v>128307.914355539</c:v>
                </c:pt>
                <c:pt idx="689">
                  <c:v>127332.96111061</c:v>
                </c:pt>
                <c:pt idx="690">
                  <c:v>126354.389033734</c:v>
                </c:pt>
                <c:pt idx="691">
                  <c:v>125367.657654286</c:v>
                </c:pt>
                <c:pt idx="692">
                  <c:v>124374.958334359</c:v>
                </c:pt>
                <c:pt idx="693">
                  <c:v>123380.513728331</c:v>
                </c:pt>
                <c:pt idx="694">
                  <c:v>122379.058182318</c:v>
                </c:pt>
                <c:pt idx="695">
                  <c:v>121369.589780657</c:v>
                </c:pt>
                <c:pt idx="696">
                  <c:v>120342.598591422</c:v>
                </c:pt>
                <c:pt idx="697">
                  <c:v>119279.912904308</c:v>
                </c:pt>
                <c:pt idx="698">
                  <c:v>118209.99598676</c:v>
                </c:pt>
                <c:pt idx="699">
                  <c:v>117132.443956546</c:v>
                </c:pt>
                <c:pt idx="700">
                  <c:v>116044.52118638</c:v>
                </c:pt>
                <c:pt idx="701">
                  <c:v>114951.640539361</c:v>
                </c:pt>
                <c:pt idx="702">
                  <c:v>113830.924595231</c:v>
                </c:pt>
                <c:pt idx="703">
                  <c:v>112705.334090889</c:v>
                </c:pt>
                <c:pt idx="704">
                  <c:v>111577.939643369</c:v>
                </c:pt>
                <c:pt idx="705">
                  <c:v>110442.045828263</c:v>
                </c:pt>
                <c:pt idx="706">
                  <c:v>109299.874100422</c:v>
                </c:pt>
                <c:pt idx="707">
                  <c:v>108156.127721118</c:v>
                </c:pt>
                <c:pt idx="708">
                  <c:v>107010.191205844</c:v>
                </c:pt>
                <c:pt idx="709">
                  <c:v>105803.63804006</c:v>
                </c:pt>
                <c:pt idx="710">
                  <c:v>104568.055966526</c:v>
                </c:pt>
                <c:pt idx="711">
                  <c:v>103328.046063943</c:v>
                </c:pt>
                <c:pt idx="712">
                  <c:v>102044.152008355</c:v>
                </c:pt>
                <c:pt idx="713">
                  <c:v>100752.655095675</c:v>
                </c:pt>
                <c:pt idx="714">
                  <c:v>99452.5350756691</c:v>
                </c:pt>
                <c:pt idx="715">
                  <c:v>98147.9432448921</c:v>
                </c:pt>
                <c:pt idx="716">
                  <c:v>96830.4207858029</c:v>
                </c:pt>
                <c:pt idx="717">
                  <c:v>95507.0037786342</c:v>
                </c:pt>
                <c:pt idx="718">
                  <c:v>94165.4667722391</c:v>
                </c:pt>
                <c:pt idx="719">
                  <c:v>92804.6002678407</c:v>
                </c:pt>
                <c:pt idx="720">
                  <c:v>91397.4938753993</c:v>
                </c:pt>
                <c:pt idx="721">
                  <c:v>89986.740205137</c:v>
                </c:pt>
                <c:pt idx="722">
                  <c:v>88509.4459889047</c:v>
                </c:pt>
                <c:pt idx="723">
                  <c:v>87016.2249173482</c:v>
                </c:pt>
                <c:pt idx="724">
                  <c:v>85509.3744528759</c:v>
                </c:pt>
                <c:pt idx="725">
                  <c:v>83995.4923408066</c:v>
                </c:pt>
                <c:pt idx="726">
                  <c:v>82480.1782428292</c:v>
                </c:pt>
                <c:pt idx="727">
                  <c:v>80937.7739887834</c:v>
                </c:pt>
                <c:pt idx="728">
                  <c:v>79354.4410074977</c:v>
                </c:pt>
                <c:pt idx="729">
                  <c:v>77748.3456810856</c:v>
                </c:pt>
                <c:pt idx="730">
                  <c:v>76062.0985269697</c:v>
                </c:pt>
                <c:pt idx="731">
                  <c:v>74367.0035793131</c:v>
                </c:pt>
                <c:pt idx="732">
                  <c:v>72639.3387257758</c:v>
                </c:pt>
                <c:pt idx="733">
                  <c:v>70883.9752303233</c:v>
                </c:pt>
                <c:pt idx="734">
                  <c:v>69105.7023905278</c:v>
                </c:pt>
                <c:pt idx="735">
                  <c:v>67307.5057260026</c:v>
                </c:pt>
                <c:pt idx="736">
                  <c:v>65434.4371602175</c:v>
                </c:pt>
                <c:pt idx="737">
                  <c:v>63208.5273234387</c:v>
                </c:pt>
                <c:pt idx="738">
                  <c:v>60776.0390971541</c:v>
                </c:pt>
                <c:pt idx="739">
                  <c:v>57825.8994917512</c:v>
                </c:pt>
              </c:numCache>
            </c:numRef>
          </c:yVal>
          <c:smooth val="1"/>
        </c:ser>
        <c:axId val="62173056"/>
        <c:axId val="34837513"/>
      </c:scatterChart>
      <c:valAx>
        <c:axId val="62173056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Quantile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34837513"/>
        <c:crosses val="autoZero"/>
        <c:crossBetween val="midCat"/>
      </c:valAx>
      <c:valAx>
        <c:axId val="34837513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Sum Actual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62173056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800" spc="-1" strike="noStrike">
                <a:solidFill>
                  <a:srgbClr val="757575"/>
                </a:solidFill>
                <a:latin typeface="Calibri"/>
                <a:ea typeface="Calibri"/>
              </a:defRPr>
            </a:pPr>
            <a:r>
              <a:rPr b="0" sz="1800" spc="-1" strike="noStrike">
                <a:solidFill>
                  <a:srgbClr val="757575"/>
                </a:solidFill>
                <a:latin typeface="Calibri"/>
                <a:ea typeface="Calibri"/>
              </a:rPr>
              <a:t>Phantom Sum vs. Quantile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'Real Time Formula With Phantom'!$AL$1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circle"/>
            <c:size val="2"/>
            <c:spPr>
              <a:solidFill>
                <a:srgbClr val="4f81bd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19080">
                <a:solidFill>
                  <a:srgbClr val="000000"/>
                </a:solidFill>
                <a:round/>
              </a:ln>
            </c:spPr>
            <c:trendlineType val="exp"/>
            <c:forward val="0"/>
            <c:backward val="0"/>
            <c:dispRSqr val="1"/>
            <c:dispEq val="1"/>
          </c:trendline>
          <c:xVal>
            <c:numRef>
              <c:f>'Real Time Formula With Phantom'!$AK$2:$AK$741</c:f>
              <c:numCache>
                <c:formatCode>General</c:formatCode>
                <c:ptCount val="740"/>
                <c:pt idx="0">
                  <c:v>0.00135135135135135</c:v>
                </c:pt>
                <c:pt idx="1">
                  <c:v>0.0027027027027027</c:v>
                </c:pt>
                <c:pt idx="2">
                  <c:v>0.00405405405405405</c:v>
                </c:pt>
                <c:pt idx="3">
                  <c:v>0.00540540540540541</c:v>
                </c:pt>
                <c:pt idx="4">
                  <c:v>0.00675675675675676</c:v>
                </c:pt>
                <c:pt idx="5">
                  <c:v>0.00810810810810811</c:v>
                </c:pt>
                <c:pt idx="6">
                  <c:v>0.00945945945945946</c:v>
                </c:pt>
                <c:pt idx="7">
                  <c:v>0.0108108108108108</c:v>
                </c:pt>
                <c:pt idx="8">
                  <c:v>0.0121621621621622</c:v>
                </c:pt>
                <c:pt idx="9">
                  <c:v>0.0135135135135135</c:v>
                </c:pt>
                <c:pt idx="10">
                  <c:v>0.0148648648648649</c:v>
                </c:pt>
                <c:pt idx="11">
                  <c:v>0.0162162162162162</c:v>
                </c:pt>
                <c:pt idx="12">
                  <c:v>0.0175675675675676</c:v>
                </c:pt>
                <c:pt idx="13">
                  <c:v>0.0189189189189189</c:v>
                </c:pt>
                <c:pt idx="14">
                  <c:v>0.0202702702702703</c:v>
                </c:pt>
                <c:pt idx="15">
                  <c:v>0.0216216216216216</c:v>
                </c:pt>
                <c:pt idx="16">
                  <c:v>0.022972972972973</c:v>
                </c:pt>
                <c:pt idx="17">
                  <c:v>0.0243243243243243</c:v>
                </c:pt>
                <c:pt idx="18">
                  <c:v>0.0256756756756757</c:v>
                </c:pt>
                <c:pt idx="19">
                  <c:v>0.027027027027027</c:v>
                </c:pt>
                <c:pt idx="20">
                  <c:v>0.0283783783783784</c:v>
                </c:pt>
                <c:pt idx="21">
                  <c:v>0.0297297297297297</c:v>
                </c:pt>
                <c:pt idx="22">
                  <c:v>0.0310810810810811</c:v>
                </c:pt>
                <c:pt idx="23">
                  <c:v>0.0324324324324324</c:v>
                </c:pt>
                <c:pt idx="24">
                  <c:v>0.0337837837837838</c:v>
                </c:pt>
                <c:pt idx="25">
                  <c:v>0.0351351351351351</c:v>
                </c:pt>
                <c:pt idx="26">
                  <c:v>0.0364864864864865</c:v>
                </c:pt>
                <c:pt idx="27">
                  <c:v>0.0378378378378378</c:v>
                </c:pt>
                <c:pt idx="28">
                  <c:v>0.0391891891891892</c:v>
                </c:pt>
                <c:pt idx="29">
                  <c:v>0.0405405405405405</c:v>
                </c:pt>
                <c:pt idx="30">
                  <c:v>0.0418918918918919</c:v>
                </c:pt>
                <c:pt idx="31">
                  <c:v>0.0432432432432432</c:v>
                </c:pt>
                <c:pt idx="32">
                  <c:v>0.0445945945945946</c:v>
                </c:pt>
                <c:pt idx="33">
                  <c:v>0.045945945945946</c:v>
                </c:pt>
                <c:pt idx="34">
                  <c:v>0.0472972972972973</c:v>
                </c:pt>
                <c:pt idx="35">
                  <c:v>0.0486486486486487</c:v>
                </c:pt>
                <c:pt idx="36">
                  <c:v>0.05</c:v>
                </c:pt>
                <c:pt idx="37">
                  <c:v>0.0513513513513514</c:v>
                </c:pt>
                <c:pt idx="38">
                  <c:v>0.0527027027027027</c:v>
                </c:pt>
                <c:pt idx="39">
                  <c:v>0.0540540540540541</c:v>
                </c:pt>
                <c:pt idx="40">
                  <c:v>0.0554054054054054</c:v>
                </c:pt>
                <c:pt idx="41">
                  <c:v>0.0567567567567568</c:v>
                </c:pt>
                <c:pt idx="42">
                  <c:v>0.0581081081081081</c:v>
                </c:pt>
                <c:pt idx="43">
                  <c:v>0.0594594594594595</c:v>
                </c:pt>
                <c:pt idx="44">
                  <c:v>0.0608108108108108</c:v>
                </c:pt>
                <c:pt idx="45">
                  <c:v>0.0621621621621622</c:v>
                </c:pt>
                <c:pt idx="46">
                  <c:v>0.0635135135135135</c:v>
                </c:pt>
                <c:pt idx="47">
                  <c:v>0.0648648648648649</c:v>
                </c:pt>
                <c:pt idx="48">
                  <c:v>0.0662162162162162</c:v>
                </c:pt>
                <c:pt idx="49">
                  <c:v>0.0675675675675676</c:v>
                </c:pt>
                <c:pt idx="50">
                  <c:v>0.0689189189189189</c:v>
                </c:pt>
                <c:pt idx="51">
                  <c:v>0.0702702702702703</c:v>
                </c:pt>
                <c:pt idx="52">
                  <c:v>0.0716216216216216</c:v>
                </c:pt>
                <c:pt idx="53">
                  <c:v>0.072972972972973</c:v>
                </c:pt>
                <c:pt idx="54">
                  <c:v>0.0743243243243243</c:v>
                </c:pt>
                <c:pt idx="55">
                  <c:v>0.0756756756756757</c:v>
                </c:pt>
                <c:pt idx="56">
                  <c:v>0.077027027027027</c:v>
                </c:pt>
                <c:pt idx="57">
                  <c:v>0.0783783783783784</c:v>
                </c:pt>
                <c:pt idx="58">
                  <c:v>0.0797297297297297</c:v>
                </c:pt>
                <c:pt idx="59">
                  <c:v>0.0810810810810811</c:v>
                </c:pt>
                <c:pt idx="60">
                  <c:v>0.0824324324324324</c:v>
                </c:pt>
                <c:pt idx="61">
                  <c:v>0.0837837837837838</c:v>
                </c:pt>
                <c:pt idx="62">
                  <c:v>0.0851351351351351</c:v>
                </c:pt>
                <c:pt idx="63">
                  <c:v>0.0864864864864865</c:v>
                </c:pt>
                <c:pt idx="64">
                  <c:v>0.0878378378378378</c:v>
                </c:pt>
                <c:pt idx="65">
                  <c:v>0.0891891891891892</c:v>
                </c:pt>
                <c:pt idx="66">
                  <c:v>0.0905405405405405</c:v>
                </c:pt>
                <c:pt idx="67">
                  <c:v>0.0918918918918919</c:v>
                </c:pt>
                <c:pt idx="68">
                  <c:v>0.0932432432432432</c:v>
                </c:pt>
                <c:pt idx="69">
                  <c:v>0.0945945945945946</c:v>
                </c:pt>
                <c:pt idx="70">
                  <c:v>0.095945945945946</c:v>
                </c:pt>
                <c:pt idx="71">
                  <c:v>0.0972972972972973</c:v>
                </c:pt>
                <c:pt idx="72">
                  <c:v>0.0986486486486487</c:v>
                </c:pt>
                <c:pt idx="73">
                  <c:v>0.1</c:v>
                </c:pt>
                <c:pt idx="74">
                  <c:v>0.101351351351351</c:v>
                </c:pt>
                <c:pt idx="75">
                  <c:v>0.102702702702703</c:v>
                </c:pt>
                <c:pt idx="76">
                  <c:v>0.104054054054054</c:v>
                </c:pt>
                <c:pt idx="77">
                  <c:v>0.105405405405405</c:v>
                </c:pt>
                <c:pt idx="78">
                  <c:v>0.106756756756757</c:v>
                </c:pt>
                <c:pt idx="79">
                  <c:v>0.108108108108108</c:v>
                </c:pt>
                <c:pt idx="80">
                  <c:v>0.109459459459459</c:v>
                </c:pt>
                <c:pt idx="81">
                  <c:v>0.110810810810811</c:v>
                </c:pt>
                <c:pt idx="82">
                  <c:v>0.112162162162162</c:v>
                </c:pt>
                <c:pt idx="83">
                  <c:v>0.113513513513514</c:v>
                </c:pt>
                <c:pt idx="84">
                  <c:v>0.114864864864865</c:v>
                </c:pt>
                <c:pt idx="85">
                  <c:v>0.116216216216216</c:v>
                </c:pt>
                <c:pt idx="86">
                  <c:v>0.117567567567568</c:v>
                </c:pt>
                <c:pt idx="87">
                  <c:v>0.118918918918919</c:v>
                </c:pt>
                <c:pt idx="88">
                  <c:v>0.12027027027027</c:v>
                </c:pt>
                <c:pt idx="89">
                  <c:v>0.121621621621622</c:v>
                </c:pt>
                <c:pt idx="90">
                  <c:v>0.122972972972973</c:v>
                </c:pt>
                <c:pt idx="91">
                  <c:v>0.124324324324324</c:v>
                </c:pt>
                <c:pt idx="92">
                  <c:v>0.125675675675676</c:v>
                </c:pt>
                <c:pt idx="93">
                  <c:v>0.127027027027027</c:v>
                </c:pt>
                <c:pt idx="94">
                  <c:v>0.128378378378378</c:v>
                </c:pt>
                <c:pt idx="95">
                  <c:v>0.12972972972973</c:v>
                </c:pt>
                <c:pt idx="96">
                  <c:v>0.131081081081081</c:v>
                </c:pt>
                <c:pt idx="97">
                  <c:v>0.132432432432432</c:v>
                </c:pt>
                <c:pt idx="98">
                  <c:v>0.133783783783784</c:v>
                </c:pt>
                <c:pt idx="99">
                  <c:v>0.135135135135135</c:v>
                </c:pt>
                <c:pt idx="100">
                  <c:v>0.136486486486486</c:v>
                </c:pt>
                <c:pt idx="101">
                  <c:v>0.137837837837838</c:v>
                </c:pt>
                <c:pt idx="102">
                  <c:v>0.139189189189189</c:v>
                </c:pt>
                <c:pt idx="103">
                  <c:v>0.140540540540541</c:v>
                </c:pt>
                <c:pt idx="104">
                  <c:v>0.141891891891892</c:v>
                </c:pt>
                <c:pt idx="105">
                  <c:v>0.143243243243243</c:v>
                </c:pt>
                <c:pt idx="106">
                  <c:v>0.144594594594595</c:v>
                </c:pt>
                <c:pt idx="107">
                  <c:v>0.145945945945946</c:v>
                </c:pt>
                <c:pt idx="108">
                  <c:v>0.147297297297297</c:v>
                </c:pt>
                <c:pt idx="109">
                  <c:v>0.148648648648649</c:v>
                </c:pt>
                <c:pt idx="110">
                  <c:v>0.15</c:v>
                </c:pt>
                <c:pt idx="111">
                  <c:v>0.151351351351351</c:v>
                </c:pt>
                <c:pt idx="112">
                  <c:v>0.152702702702703</c:v>
                </c:pt>
                <c:pt idx="113">
                  <c:v>0.154054054054054</c:v>
                </c:pt>
                <c:pt idx="114">
                  <c:v>0.155405405405405</c:v>
                </c:pt>
                <c:pt idx="115">
                  <c:v>0.156756756756757</c:v>
                </c:pt>
                <c:pt idx="116">
                  <c:v>0.158108108108108</c:v>
                </c:pt>
                <c:pt idx="117">
                  <c:v>0.159459459459459</c:v>
                </c:pt>
                <c:pt idx="118">
                  <c:v>0.160810810810811</c:v>
                </c:pt>
                <c:pt idx="119">
                  <c:v>0.162162162162162</c:v>
                </c:pt>
                <c:pt idx="120">
                  <c:v>0.163513513513514</c:v>
                </c:pt>
                <c:pt idx="121">
                  <c:v>0.164864864864865</c:v>
                </c:pt>
                <c:pt idx="122">
                  <c:v>0.166216216216216</c:v>
                </c:pt>
                <c:pt idx="123">
                  <c:v>0.167567567567568</c:v>
                </c:pt>
                <c:pt idx="124">
                  <c:v>0.168918918918919</c:v>
                </c:pt>
                <c:pt idx="125">
                  <c:v>0.17027027027027</c:v>
                </c:pt>
                <c:pt idx="126">
                  <c:v>0.171621621621622</c:v>
                </c:pt>
                <c:pt idx="127">
                  <c:v>0.172972972972973</c:v>
                </c:pt>
                <c:pt idx="128">
                  <c:v>0.174324324324324</c:v>
                </c:pt>
                <c:pt idx="129">
                  <c:v>0.175675675675676</c:v>
                </c:pt>
                <c:pt idx="130">
                  <c:v>0.177027027027027</c:v>
                </c:pt>
                <c:pt idx="131">
                  <c:v>0.178378378378378</c:v>
                </c:pt>
                <c:pt idx="132">
                  <c:v>0.17972972972973</c:v>
                </c:pt>
                <c:pt idx="133">
                  <c:v>0.181081081081081</c:v>
                </c:pt>
                <c:pt idx="134">
                  <c:v>0.182432432432432</c:v>
                </c:pt>
                <c:pt idx="135">
                  <c:v>0.183783783783784</c:v>
                </c:pt>
                <c:pt idx="136">
                  <c:v>0.185135135135135</c:v>
                </c:pt>
                <c:pt idx="137">
                  <c:v>0.186486486486487</c:v>
                </c:pt>
                <c:pt idx="138">
                  <c:v>0.187837837837838</c:v>
                </c:pt>
                <c:pt idx="139">
                  <c:v>0.189189189189189</c:v>
                </c:pt>
                <c:pt idx="140">
                  <c:v>0.190540540540541</c:v>
                </c:pt>
                <c:pt idx="141">
                  <c:v>0.191891891891892</c:v>
                </c:pt>
                <c:pt idx="142">
                  <c:v>0.193243243243243</c:v>
                </c:pt>
                <c:pt idx="143">
                  <c:v>0.194594594594595</c:v>
                </c:pt>
                <c:pt idx="144">
                  <c:v>0.195945945945946</c:v>
                </c:pt>
                <c:pt idx="145">
                  <c:v>0.197297297297297</c:v>
                </c:pt>
                <c:pt idx="146">
                  <c:v>0.198648648648649</c:v>
                </c:pt>
                <c:pt idx="147">
                  <c:v>0.2</c:v>
                </c:pt>
                <c:pt idx="148">
                  <c:v>0.201351351351351</c:v>
                </c:pt>
                <c:pt idx="149">
                  <c:v>0.202702702702703</c:v>
                </c:pt>
                <c:pt idx="150">
                  <c:v>0.204054054054054</c:v>
                </c:pt>
                <c:pt idx="151">
                  <c:v>0.205405405405405</c:v>
                </c:pt>
                <c:pt idx="152">
                  <c:v>0.206756756756757</c:v>
                </c:pt>
                <c:pt idx="153">
                  <c:v>0.208108108108108</c:v>
                </c:pt>
                <c:pt idx="154">
                  <c:v>0.209459459459459</c:v>
                </c:pt>
                <c:pt idx="155">
                  <c:v>0.210810810810811</c:v>
                </c:pt>
                <c:pt idx="156">
                  <c:v>0.212162162162162</c:v>
                </c:pt>
                <c:pt idx="157">
                  <c:v>0.213513513513513</c:v>
                </c:pt>
                <c:pt idx="158">
                  <c:v>0.214864864864865</c:v>
                </c:pt>
                <c:pt idx="159">
                  <c:v>0.216216216216216</c:v>
                </c:pt>
                <c:pt idx="160">
                  <c:v>0.217567567567568</c:v>
                </c:pt>
                <c:pt idx="161">
                  <c:v>0.218918918918919</c:v>
                </c:pt>
                <c:pt idx="162">
                  <c:v>0.22027027027027</c:v>
                </c:pt>
                <c:pt idx="163">
                  <c:v>0.221621621621622</c:v>
                </c:pt>
                <c:pt idx="164">
                  <c:v>0.222972972972973</c:v>
                </c:pt>
                <c:pt idx="165">
                  <c:v>0.224324324324324</c:v>
                </c:pt>
                <c:pt idx="166">
                  <c:v>0.225675675675676</c:v>
                </c:pt>
                <c:pt idx="167">
                  <c:v>0.227027027027027</c:v>
                </c:pt>
                <c:pt idx="168">
                  <c:v>0.228378378378378</c:v>
                </c:pt>
                <c:pt idx="169">
                  <c:v>0.22972972972973</c:v>
                </c:pt>
                <c:pt idx="170">
                  <c:v>0.231081081081081</c:v>
                </c:pt>
                <c:pt idx="171">
                  <c:v>0.232432432432432</c:v>
                </c:pt>
                <c:pt idx="172">
                  <c:v>0.233783783783784</c:v>
                </c:pt>
                <c:pt idx="173">
                  <c:v>0.235135135135135</c:v>
                </c:pt>
                <c:pt idx="174">
                  <c:v>0.236486486486486</c:v>
                </c:pt>
                <c:pt idx="175">
                  <c:v>0.237837837837838</c:v>
                </c:pt>
                <c:pt idx="176">
                  <c:v>0.239189189189189</c:v>
                </c:pt>
                <c:pt idx="177">
                  <c:v>0.240540540540541</c:v>
                </c:pt>
                <c:pt idx="178">
                  <c:v>0.241891891891892</c:v>
                </c:pt>
                <c:pt idx="179">
                  <c:v>0.243243243243243</c:v>
                </c:pt>
                <c:pt idx="180">
                  <c:v>0.244594594594595</c:v>
                </c:pt>
                <c:pt idx="181">
                  <c:v>0.245945945945946</c:v>
                </c:pt>
                <c:pt idx="182">
                  <c:v>0.247297297297297</c:v>
                </c:pt>
                <c:pt idx="183">
                  <c:v>0.248648648648649</c:v>
                </c:pt>
                <c:pt idx="184">
                  <c:v>0.25</c:v>
                </c:pt>
                <c:pt idx="185">
                  <c:v>0.251351351351351</c:v>
                </c:pt>
                <c:pt idx="186">
                  <c:v>0.252702702702703</c:v>
                </c:pt>
                <c:pt idx="187">
                  <c:v>0.254054054054054</c:v>
                </c:pt>
                <c:pt idx="188">
                  <c:v>0.255405405405405</c:v>
                </c:pt>
                <c:pt idx="189">
                  <c:v>0.256756756756757</c:v>
                </c:pt>
                <c:pt idx="190">
                  <c:v>0.258108108108108</c:v>
                </c:pt>
                <c:pt idx="191">
                  <c:v>0.259459459459459</c:v>
                </c:pt>
                <c:pt idx="192">
                  <c:v>0.260810810810811</c:v>
                </c:pt>
                <c:pt idx="193">
                  <c:v>0.262162162162162</c:v>
                </c:pt>
                <c:pt idx="194">
                  <c:v>0.263513513513513</c:v>
                </c:pt>
                <c:pt idx="195">
                  <c:v>0.264864864864865</c:v>
                </c:pt>
                <c:pt idx="196">
                  <c:v>0.266216216216216</c:v>
                </c:pt>
                <c:pt idx="197">
                  <c:v>0.267567567567568</c:v>
                </c:pt>
                <c:pt idx="198">
                  <c:v>0.268918918918919</c:v>
                </c:pt>
                <c:pt idx="199">
                  <c:v>0.27027027027027</c:v>
                </c:pt>
                <c:pt idx="200">
                  <c:v>0.271621621621622</c:v>
                </c:pt>
                <c:pt idx="201">
                  <c:v>0.272972972972973</c:v>
                </c:pt>
                <c:pt idx="202">
                  <c:v>0.274324324324324</c:v>
                </c:pt>
                <c:pt idx="203">
                  <c:v>0.275675675675676</c:v>
                </c:pt>
                <c:pt idx="204">
                  <c:v>0.277027027027027</c:v>
                </c:pt>
                <c:pt idx="205">
                  <c:v>0.278378378378378</c:v>
                </c:pt>
                <c:pt idx="206">
                  <c:v>0.27972972972973</c:v>
                </c:pt>
                <c:pt idx="207">
                  <c:v>0.281081081081081</c:v>
                </c:pt>
                <c:pt idx="208">
                  <c:v>0.282432432432432</c:v>
                </c:pt>
                <c:pt idx="209">
                  <c:v>0.283783783783784</c:v>
                </c:pt>
                <c:pt idx="210">
                  <c:v>0.285135135135135</c:v>
                </c:pt>
                <c:pt idx="211">
                  <c:v>0.286486486486486</c:v>
                </c:pt>
                <c:pt idx="212">
                  <c:v>0.287837837837838</c:v>
                </c:pt>
                <c:pt idx="213">
                  <c:v>0.289189189189189</c:v>
                </c:pt>
                <c:pt idx="214">
                  <c:v>0.29054054054054</c:v>
                </c:pt>
                <c:pt idx="215">
                  <c:v>0.291891891891892</c:v>
                </c:pt>
                <c:pt idx="216">
                  <c:v>0.293243243243243</c:v>
                </c:pt>
                <c:pt idx="217">
                  <c:v>0.294594594594595</c:v>
                </c:pt>
                <c:pt idx="218">
                  <c:v>0.295945945945946</c:v>
                </c:pt>
                <c:pt idx="219">
                  <c:v>0.297297297297297</c:v>
                </c:pt>
                <c:pt idx="220">
                  <c:v>0.298648648648649</c:v>
                </c:pt>
                <c:pt idx="221">
                  <c:v>0.3</c:v>
                </c:pt>
                <c:pt idx="222">
                  <c:v>0.301351351351351</c:v>
                </c:pt>
                <c:pt idx="223">
                  <c:v>0.302702702702703</c:v>
                </c:pt>
                <c:pt idx="224">
                  <c:v>0.304054054054054</c:v>
                </c:pt>
                <c:pt idx="225">
                  <c:v>0.305405405405405</c:v>
                </c:pt>
                <c:pt idx="226">
                  <c:v>0.306756756756757</c:v>
                </c:pt>
                <c:pt idx="227">
                  <c:v>0.308108108108108</c:v>
                </c:pt>
                <c:pt idx="228">
                  <c:v>0.309459459459459</c:v>
                </c:pt>
                <c:pt idx="229">
                  <c:v>0.310810810810811</c:v>
                </c:pt>
                <c:pt idx="230">
                  <c:v>0.312162162162162</c:v>
                </c:pt>
                <c:pt idx="231">
                  <c:v>0.313513513513513</c:v>
                </c:pt>
                <c:pt idx="232">
                  <c:v>0.314864864864865</c:v>
                </c:pt>
                <c:pt idx="233">
                  <c:v>0.316216216216216</c:v>
                </c:pt>
                <c:pt idx="234">
                  <c:v>0.317567567567568</c:v>
                </c:pt>
                <c:pt idx="235">
                  <c:v>0.318918918918919</c:v>
                </c:pt>
                <c:pt idx="236">
                  <c:v>0.32027027027027</c:v>
                </c:pt>
                <c:pt idx="237">
                  <c:v>0.321621621621622</c:v>
                </c:pt>
                <c:pt idx="238">
                  <c:v>0.322972972972973</c:v>
                </c:pt>
                <c:pt idx="239">
                  <c:v>0.324324324324324</c:v>
                </c:pt>
                <c:pt idx="240">
                  <c:v>0.325675675675676</c:v>
                </c:pt>
                <c:pt idx="241">
                  <c:v>0.327027027027027</c:v>
                </c:pt>
                <c:pt idx="242">
                  <c:v>0.328378378378378</c:v>
                </c:pt>
                <c:pt idx="243">
                  <c:v>0.32972972972973</c:v>
                </c:pt>
                <c:pt idx="244">
                  <c:v>0.331081081081081</c:v>
                </c:pt>
                <c:pt idx="245">
                  <c:v>0.332432432432432</c:v>
                </c:pt>
                <c:pt idx="246">
                  <c:v>0.333783783783784</c:v>
                </c:pt>
                <c:pt idx="247">
                  <c:v>0.335135135135135</c:v>
                </c:pt>
                <c:pt idx="248">
                  <c:v>0.336486486486486</c:v>
                </c:pt>
                <c:pt idx="249">
                  <c:v>0.337837837837838</c:v>
                </c:pt>
                <c:pt idx="250">
                  <c:v>0.339189189189189</c:v>
                </c:pt>
                <c:pt idx="251">
                  <c:v>0.340540540540541</c:v>
                </c:pt>
                <c:pt idx="252">
                  <c:v>0.341891891891892</c:v>
                </c:pt>
                <c:pt idx="253">
                  <c:v>0.343243243243243</c:v>
                </c:pt>
                <c:pt idx="254">
                  <c:v>0.344594594594595</c:v>
                </c:pt>
                <c:pt idx="255">
                  <c:v>0.345945945945946</c:v>
                </c:pt>
                <c:pt idx="256">
                  <c:v>0.347297297297297</c:v>
                </c:pt>
                <c:pt idx="257">
                  <c:v>0.348648648648649</c:v>
                </c:pt>
                <c:pt idx="258">
                  <c:v>0.35</c:v>
                </c:pt>
                <c:pt idx="259">
                  <c:v>0.351351351351351</c:v>
                </c:pt>
                <c:pt idx="260">
                  <c:v>0.352702702702703</c:v>
                </c:pt>
                <c:pt idx="261">
                  <c:v>0.354054054054054</c:v>
                </c:pt>
                <c:pt idx="262">
                  <c:v>0.355405405405405</c:v>
                </c:pt>
                <c:pt idx="263">
                  <c:v>0.356756756756757</c:v>
                </c:pt>
                <c:pt idx="264">
                  <c:v>0.358108108108108</c:v>
                </c:pt>
                <c:pt idx="265">
                  <c:v>0.359459459459459</c:v>
                </c:pt>
                <c:pt idx="266">
                  <c:v>0.360810810810811</c:v>
                </c:pt>
                <c:pt idx="267">
                  <c:v>0.362162162162162</c:v>
                </c:pt>
                <c:pt idx="268">
                  <c:v>0.363513513513513</c:v>
                </c:pt>
                <c:pt idx="269">
                  <c:v>0.364864864864865</c:v>
                </c:pt>
                <c:pt idx="270">
                  <c:v>0.366216216216216</c:v>
                </c:pt>
                <c:pt idx="271">
                  <c:v>0.367567567567568</c:v>
                </c:pt>
                <c:pt idx="272">
                  <c:v>0.368918918918919</c:v>
                </c:pt>
                <c:pt idx="273">
                  <c:v>0.37027027027027</c:v>
                </c:pt>
                <c:pt idx="274">
                  <c:v>0.371621621621622</c:v>
                </c:pt>
                <c:pt idx="275">
                  <c:v>0.372972972972973</c:v>
                </c:pt>
                <c:pt idx="276">
                  <c:v>0.374324324324324</c:v>
                </c:pt>
                <c:pt idx="277">
                  <c:v>0.375675675675676</c:v>
                </c:pt>
                <c:pt idx="278">
                  <c:v>0.377027027027027</c:v>
                </c:pt>
                <c:pt idx="279">
                  <c:v>0.378378378378378</c:v>
                </c:pt>
                <c:pt idx="280">
                  <c:v>0.37972972972973</c:v>
                </c:pt>
                <c:pt idx="281">
                  <c:v>0.381081081081081</c:v>
                </c:pt>
                <c:pt idx="282">
                  <c:v>0.382432432432432</c:v>
                </c:pt>
                <c:pt idx="283">
                  <c:v>0.383783783783784</c:v>
                </c:pt>
                <c:pt idx="284">
                  <c:v>0.385135135135135</c:v>
                </c:pt>
                <c:pt idx="285">
                  <c:v>0.386486486486486</c:v>
                </c:pt>
                <c:pt idx="286">
                  <c:v>0.387837837837838</c:v>
                </c:pt>
                <c:pt idx="287">
                  <c:v>0.389189189189189</c:v>
                </c:pt>
                <c:pt idx="288">
                  <c:v>0.390540540540541</c:v>
                </c:pt>
                <c:pt idx="289">
                  <c:v>0.391891891891892</c:v>
                </c:pt>
                <c:pt idx="290">
                  <c:v>0.393243243243243</c:v>
                </c:pt>
                <c:pt idx="291">
                  <c:v>0.394594594594595</c:v>
                </c:pt>
                <c:pt idx="292">
                  <c:v>0.395945945945946</c:v>
                </c:pt>
                <c:pt idx="293">
                  <c:v>0.397297297297297</c:v>
                </c:pt>
                <c:pt idx="294">
                  <c:v>0.398648648648649</c:v>
                </c:pt>
                <c:pt idx="295">
                  <c:v>0.4</c:v>
                </c:pt>
                <c:pt idx="296">
                  <c:v>0.401351351351351</c:v>
                </c:pt>
                <c:pt idx="297">
                  <c:v>0.402702702702703</c:v>
                </c:pt>
                <c:pt idx="298">
                  <c:v>0.404054054054054</c:v>
                </c:pt>
                <c:pt idx="299">
                  <c:v>0.405405405405405</c:v>
                </c:pt>
                <c:pt idx="300">
                  <c:v>0.406756756756757</c:v>
                </c:pt>
                <c:pt idx="301">
                  <c:v>0.408108108108108</c:v>
                </c:pt>
                <c:pt idx="302">
                  <c:v>0.409459459459459</c:v>
                </c:pt>
                <c:pt idx="303">
                  <c:v>0.410810810810811</c:v>
                </c:pt>
                <c:pt idx="304">
                  <c:v>0.412162162162162</c:v>
                </c:pt>
                <c:pt idx="305">
                  <c:v>0.413513513513514</c:v>
                </c:pt>
                <c:pt idx="306">
                  <c:v>0.414864864864865</c:v>
                </c:pt>
                <c:pt idx="307">
                  <c:v>0.416216216216216</c:v>
                </c:pt>
                <c:pt idx="308">
                  <c:v>0.417567567567568</c:v>
                </c:pt>
                <c:pt idx="309">
                  <c:v>0.418918918918919</c:v>
                </c:pt>
                <c:pt idx="310">
                  <c:v>0.42027027027027</c:v>
                </c:pt>
                <c:pt idx="311">
                  <c:v>0.421621621621622</c:v>
                </c:pt>
                <c:pt idx="312">
                  <c:v>0.422972972972973</c:v>
                </c:pt>
                <c:pt idx="313">
                  <c:v>0.424324324324324</c:v>
                </c:pt>
                <c:pt idx="314">
                  <c:v>0.425675675675676</c:v>
                </c:pt>
                <c:pt idx="315">
                  <c:v>0.427027027027027</c:v>
                </c:pt>
                <c:pt idx="316">
                  <c:v>0.428378378378378</c:v>
                </c:pt>
                <c:pt idx="317">
                  <c:v>0.42972972972973</c:v>
                </c:pt>
                <c:pt idx="318">
                  <c:v>0.431081081081081</c:v>
                </c:pt>
                <c:pt idx="319">
                  <c:v>0.432432432432432</c:v>
                </c:pt>
                <c:pt idx="320">
                  <c:v>0.433783783783784</c:v>
                </c:pt>
                <c:pt idx="321">
                  <c:v>0.435135135135135</c:v>
                </c:pt>
                <c:pt idx="322">
                  <c:v>0.436486486486486</c:v>
                </c:pt>
                <c:pt idx="323">
                  <c:v>0.437837837837838</c:v>
                </c:pt>
                <c:pt idx="324">
                  <c:v>0.439189189189189</c:v>
                </c:pt>
                <c:pt idx="325">
                  <c:v>0.440540540540541</c:v>
                </c:pt>
                <c:pt idx="326">
                  <c:v>0.441891891891892</c:v>
                </c:pt>
                <c:pt idx="327">
                  <c:v>0.443243243243243</c:v>
                </c:pt>
                <c:pt idx="328">
                  <c:v>0.444594594594595</c:v>
                </c:pt>
                <c:pt idx="329">
                  <c:v>0.445945945945946</c:v>
                </c:pt>
                <c:pt idx="330">
                  <c:v>0.447297297297297</c:v>
                </c:pt>
                <c:pt idx="331">
                  <c:v>0.448648648648649</c:v>
                </c:pt>
                <c:pt idx="332">
                  <c:v>0.45</c:v>
                </c:pt>
                <c:pt idx="333">
                  <c:v>0.451351351351351</c:v>
                </c:pt>
                <c:pt idx="334">
                  <c:v>0.452702702702703</c:v>
                </c:pt>
                <c:pt idx="335">
                  <c:v>0.454054054054054</c:v>
                </c:pt>
                <c:pt idx="336">
                  <c:v>0.455405405405405</c:v>
                </c:pt>
                <c:pt idx="337">
                  <c:v>0.456756756756757</c:v>
                </c:pt>
                <c:pt idx="338">
                  <c:v>0.458108108108108</c:v>
                </c:pt>
                <c:pt idx="339">
                  <c:v>0.45945945945946</c:v>
                </c:pt>
                <c:pt idx="340">
                  <c:v>0.460810810810811</c:v>
                </c:pt>
                <c:pt idx="341">
                  <c:v>0.462162162162162</c:v>
                </c:pt>
                <c:pt idx="342">
                  <c:v>0.463513513513514</c:v>
                </c:pt>
                <c:pt idx="343">
                  <c:v>0.464864864864865</c:v>
                </c:pt>
                <c:pt idx="344">
                  <c:v>0.466216216216216</c:v>
                </c:pt>
                <c:pt idx="345">
                  <c:v>0.467567567567568</c:v>
                </c:pt>
                <c:pt idx="346">
                  <c:v>0.468918918918919</c:v>
                </c:pt>
                <c:pt idx="347">
                  <c:v>0.47027027027027</c:v>
                </c:pt>
                <c:pt idx="348">
                  <c:v>0.471621621621622</c:v>
                </c:pt>
                <c:pt idx="349">
                  <c:v>0.472972972972973</c:v>
                </c:pt>
                <c:pt idx="350">
                  <c:v>0.474324324324324</c:v>
                </c:pt>
                <c:pt idx="351">
                  <c:v>0.475675675675676</c:v>
                </c:pt>
                <c:pt idx="352">
                  <c:v>0.477027027027027</c:v>
                </c:pt>
                <c:pt idx="353">
                  <c:v>0.478378378378378</c:v>
                </c:pt>
                <c:pt idx="354">
                  <c:v>0.47972972972973</c:v>
                </c:pt>
                <c:pt idx="355">
                  <c:v>0.481081081081081</c:v>
                </c:pt>
                <c:pt idx="356">
                  <c:v>0.482432432432432</c:v>
                </c:pt>
                <c:pt idx="357">
                  <c:v>0.483783783783784</c:v>
                </c:pt>
                <c:pt idx="358">
                  <c:v>0.485135135135135</c:v>
                </c:pt>
                <c:pt idx="359">
                  <c:v>0.486486486486487</c:v>
                </c:pt>
                <c:pt idx="360">
                  <c:v>0.487837837837838</c:v>
                </c:pt>
                <c:pt idx="361">
                  <c:v>0.489189189189189</c:v>
                </c:pt>
                <c:pt idx="362">
                  <c:v>0.490540540540541</c:v>
                </c:pt>
                <c:pt idx="363">
                  <c:v>0.491891891891892</c:v>
                </c:pt>
                <c:pt idx="364">
                  <c:v>0.493243243243243</c:v>
                </c:pt>
                <c:pt idx="365">
                  <c:v>0.494594594594595</c:v>
                </c:pt>
                <c:pt idx="366">
                  <c:v>0.495945945945946</c:v>
                </c:pt>
                <c:pt idx="367">
                  <c:v>0.497297297297297</c:v>
                </c:pt>
                <c:pt idx="368">
                  <c:v>0.498648648648649</c:v>
                </c:pt>
                <c:pt idx="369">
                  <c:v>0.5</c:v>
                </c:pt>
                <c:pt idx="370">
                  <c:v>0.501351351351351</c:v>
                </c:pt>
                <c:pt idx="371">
                  <c:v>0.502702702702703</c:v>
                </c:pt>
                <c:pt idx="372">
                  <c:v>0.504054054054054</c:v>
                </c:pt>
                <c:pt idx="373">
                  <c:v>0.505405405405405</c:v>
                </c:pt>
                <c:pt idx="374">
                  <c:v>0.506756756756757</c:v>
                </c:pt>
                <c:pt idx="375">
                  <c:v>0.508108108108108</c:v>
                </c:pt>
                <c:pt idx="376">
                  <c:v>0.50945945945946</c:v>
                </c:pt>
                <c:pt idx="377">
                  <c:v>0.510810810810811</c:v>
                </c:pt>
                <c:pt idx="378">
                  <c:v>0.512162162162162</c:v>
                </c:pt>
                <c:pt idx="379">
                  <c:v>0.513513513513513</c:v>
                </c:pt>
                <c:pt idx="380">
                  <c:v>0.514864864864865</c:v>
                </c:pt>
                <c:pt idx="381">
                  <c:v>0.516216216216216</c:v>
                </c:pt>
                <c:pt idx="382">
                  <c:v>0.517567567567568</c:v>
                </c:pt>
                <c:pt idx="383">
                  <c:v>0.518918918918919</c:v>
                </c:pt>
                <c:pt idx="384">
                  <c:v>0.52027027027027</c:v>
                </c:pt>
                <c:pt idx="385">
                  <c:v>0.521621621621622</c:v>
                </c:pt>
                <c:pt idx="386">
                  <c:v>0.522972972972973</c:v>
                </c:pt>
                <c:pt idx="387">
                  <c:v>0.524324324324324</c:v>
                </c:pt>
                <c:pt idx="388">
                  <c:v>0.525675675675676</c:v>
                </c:pt>
                <c:pt idx="389">
                  <c:v>0.527027027027027</c:v>
                </c:pt>
                <c:pt idx="390">
                  <c:v>0.528378378378378</c:v>
                </c:pt>
                <c:pt idx="391">
                  <c:v>0.52972972972973</c:v>
                </c:pt>
                <c:pt idx="392">
                  <c:v>0.531081081081081</c:v>
                </c:pt>
                <c:pt idx="393">
                  <c:v>0.532432432432432</c:v>
                </c:pt>
                <c:pt idx="394">
                  <c:v>0.533783783783784</c:v>
                </c:pt>
                <c:pt idx="395">
                  <c:v>0.535135135135135</c:v>
                </c:pt>
                <c:pt idx="396">
                  <c:v>0.536486486486486</c:v>
                </c:pt>
                <c:pt idx="397">
                  <c:v>0.537837837837838</c:v>
                </c:pt>
                <c:pt idx="398">
                  <c:v>0.539189189189189</c:v>
                </c:pt>
                <c:pt idx="399">
                  <c:v>0.540540540540541</c:v>
                </c:pt>
                <c:pt idx="400">
                  <c:v>0.541891891891892</c:v>
                </c:pt>
                <c:pt idx="401">
                  <c:v>0.543243243243243</c:v>
                </c:pt>
                <c:pt idx="402">
                  <c:v>0.544594594594595</c:v>
                </c:pt>
                <c:pt idx="403">
                  <c:v>0.545945945945946</c:v>
                </c:pt>
                <c:pt idx="404">
                  <c:v>0.547297297297297</c:v>
                </c:pt>
                <c:pt idx="405">
                  <c:v>0.548648648648649</c:v>
                </c:pt>
                <c:pt idx="406">
                  <c:v>0.55</c:v>
                </c:pt>
                <c:pt idx="407">
                  <c:v>0.551351351351351</c:v>
                </c:pt>
                <c:pt idx="408">
                  <c:v>0.552702702702703</c:v>
                </c:pt>
                <c:pt idx="409">
                  <c:v>0.554054054054054</c:v>
                </c:pt>
                <c:pt idx="410">
                  <c:v>0.555405405405405</c:v>
                </c:pt>
                <c:pt idx="411">
                  <c:v>0.556756756756757</c:v>
                </c:pt>
                <c:pt idx="412">
                  <c:v>0.558108108108108</c:v>
                </c:pt>
                <c:pt idx="413">
                  <c:v>0.559459459459459</c:v>
                </c:pt>
                <c:pt idx="414">
                  <c:v>0.560810810810811</c:v>
                </c:pt>
                <c:pt idx="415">
                  <c:v>0.562162162162162</c:v>
                </c:pt>
                <c:pt idx="416">
                  <c:v>0.563513513513514</c:v>
                </c:pt>
                <c:pt idx="417">
                  <c:v>0.564864864864865</c:v>
                </c:pt>
                <c:pt idx="418">
                  <c:v>0.566216216216216</c:v>
                </c:pt>
                <c:pt idx="419">
                  <c:v>0.567567567567568</c:v>
                </c:pt>
                <c:pt idx="420">
                  <c:v>0.568918918918919</c:v>
                </c:pt>
                <c:pt idx="421">
                  <c:v>0.57027027027027</c:v>
                </c:pt>
                <c:pt idx="422">
                  <c:v>0.571621621621622</c:v>
                </c:pt>
                <c:pt idx="423">
                  <c:v>0.572972972972973</c:v>
                </c:pt>
                <c:pt idx="424">
                  <c:v>0.574324324324324</c:v>
                </c:pt>
                <c:pt idx="425">
                  <c:v>0.575675675675676</c:v>
                </c:pt>
                <c:pt idx="426">
                  <c:v>0.577027027027027</c:v>
                </c:pt>
                <c:pt idx="427">
                  <c:v>0.578378378378378</c:v>
                </c:pt>
                <c:pt idx="428">
                  <c:v>0.57972972972973</c:v>
                </c:pt>
                <c:pt idx="429">
                  <c:v>0.581081081081081</c:v>
                </c:pt>
                <c:pt idx="430">
                  <c:v>0.582432432432432</c:v>
                </c:pt>
                <c:pt idx="431">
                  <c:v>0.583783783783784</c:v>
                </c:pt>
                <c:pt idx="432">
                  <c:v>0.585135135135135</c:v>
                </c:pt>
                <c:pt idx="433">
                  <c:v>0.586486486486487</c:v>
                </c:pt>
                <c:pt idx="434">
                  <c:v>0.587837837837838</c:v>
                </c:pt>
                <c:pt idx="435">
                  <c:v>0.589189189189189</c:v>
                </c:pt>
                <c:pt idx="436">
                  <c:v>0.59054054054054</c:v>
                </c:pt>
                <c:pt idx="437">
                  <c:v>0.591891891891892</c:v>
                </c:pt>
                <c:pt idx="438">
                  <c:v>0.593243243243243</c:v>
                </c:pt>
                <c:pt idx="439">
                  <c:v>0.594594594594595</c:v>
                </c:pt>
                <c:pt idx="440">
                  <c:v>0.595945945945946</c:v>
                </c:pt>
                <c:pt idx="441">
                  <c:v>0.597297297297297</c:v>
                </c:pt>
                <c:pt idx="442">
                  <c:v>0.598648648648649</c:v>
                </c:pt>
                <c:pt idx="443">
                  <c:v>0.6</c:v>
                </c:pt>
                <c:pt idx="444">
                  <c:v>0.601351351351351</c:v>
                </c:pt>
                <c:pt idx="445">
                  <c:v>0.602702702702703</c:v>
                </c:pt>
                <c:pt idx="446">
                  <c:v>0.604054054054054</c:v>
                </c:pt>
                <c:pt idx="447">
                  <c:v>0.605405405405405</c:v>
                </c:pt>
                <c:pt idx="448">
                  <c:v>0.606756756756757</c:v>
                </c:pt>
                <c:pt idx="449">
                  <c:v>0.608108108108108</c:v>
                </c:pt>
                <c:pt idx="450">
                  <c:v>0.609459459459459</c:v>
                </c:pt>
                <c:pt idx="451">
                  <c:v>0.610810810810811</c:v>
                </c:pt>
                <c:pt idx="452">
                  <c:v>0.612162162162162</c:v>
                </c:pt>
                <c:pt idx="453">
                  <c:v>0.613513513513513</c:v>
                </c:pt>
                <c:pt idx="454">
                  <c:v>0.614864864864865</c:v>
                </c:pt>
                <c:pt idx="455">
                  <c:v>0.616216216216216</c:v>
                </c:pt>
                <c:pt idx="456">
                  <c:v>0.617567567567568</c:v>
                </c:pt>
                <c:pt idx="457">
                  <c:v>0.618918918918919</c:v>
                </c:pt>
                <c:pt idx="458">
                  <c:v>0.62027027027027</c:v>
                </c:pt>
                <c:pt idx="459">
                  <c:v>0.621621621621622</c:v>
                </c:pt>
                <c:pt idx="460">
                  <c:v>0.622972972972973</c:v>
                </c:pt>
                <c:pt idx="461">
                  <c:v>0.624324324324324</c:v>
                </c:pt>
                <c:pt idx="462">
                  <c:v>0.625675675675676</c:v>
                </c:pt>
                <c:pt idx="463">
                  <c:v>0.627027027027027</c:v>
                </c:pt>
                <c:pt idx="464">
                  <c:v>0.628378378378378</c:v>
                </c:pt>
                <c:pt idx="465">
                  <c:v>0.62972972972973</c:v>
                </c:pt>
                <c:pt idx="466">
                  <c:v>0.631081081081081</c:v>
                </c:pt>
                <c:pt idx="467">
                  <c:v>0.632432432432432</c:v>
                </c:pt>
                <c:pt idx="468">
                  <c:v>0.633783783783784</c:v>
                </c:pt>
                <c:pt idx="469">
                  <c:v>0.635135135135135</c:v>
                </c:pt>
                <c:pt idx="470">
                  <c:v>0.636486486486487</c:v>
                </c:pt>
                <c:pt idx="471">
                  <c:v>0.637837837837838</c:v>
                </c:pt>
                <c:pt idx="472">
                  <c:v>0.639189189189189</c:v>
                </c:pt>
                <c:pt idx="473">
                  <c:v>0.640540540540541</c:v>
                </c:pt>
                <c:pt idx="474">
                  <c:v>0.641891891891892</c:v>
                </c:pt>
                <c:pt idx="475">
                  <c:v>0.643243243243243</c:v>
                </c:pt>
                <c:pt idx="476">
                  <c:v>0.644594594594595</c:v>
                </c:pt>
                <c:pt idx="477">
                  <c:v>0.645945945945946</c:v>
                </c:pt>
                <c:pt idx="478">
                  <c:v>0.647297297297297</c:v>
                </c:pt>
                <c:pt idx="479">
                  <c:v>0.648648648648649</c:v>
                </c:pt>
                <c:pt idx="480">
                  <c:v>0.65</c:v>
                </c:pt>
                <c:pt idx="481">
                  <c:v>0.651351351351351</c:v>
                </c:pt>
                <c:pt idx="482">
                  <c:v>0.652702702702703</c:v>
                </c:pt>
                <c:pt idx="483">
                  <c:v>0.654054054054054</c:v>
                </c:pt>
                <c:pt idx="484">
                  <c:v>0.655405405405405</c:v>
                </c:pt>
                <c:pt idx="485">
                  <c:v>0.656756756756757</c:v>
                </c:pt>
                <c:pt idx="486">
                  <c:v>0.658108108108108</c:v>
                </c:pt>
                <c:pt idx="487">
                  <c:v>0.65945945945946</c:v>
                </c:pt>
                <c:pt idx="488">
                  <c:v>0.660810810810811</c:v>
                </c:pt>
                <c:pt idx="489">
                  <c:v>0.662162162162162</c:v>
                </c:pt>
                <c:pt idx="490">
                  <c:v>0.663513513513514</c:v>
                </c:pt>
                <c:pt idx="491">
                  <c:v>0.664864864864865</c:v>
                </c:pt>
                <c:pt idx="492">
                  <c:v>0.666216216216216</c:v>
                </c:pt>
                <c:pt idx="493">
                  <c:v>0.667567567567567</c:v>
                </c:pt>
                <c:pt idx="494">
                  <c:v>0.668918918918919</c:v>
                </c:pt>
                <c:pt idx="495">
                  <c:v>0.67027027027027</c:v>
                </c:pt>
                <c:pt idx="496">
                  <c:v>0.671621621621622</c:v>
                </c:pt>
                <c:pt idx="497">
                  <c:v>0.672972972972973</c:v>
                </c:pt>
                <c:pt idx="498">
                  <c:v>0.674324324324324</c:v>
                </c:pt>
                <c:pt idx="499">
                  <c:v>0.675675675675676</c:v>
                </c:pt>
                <c:pt idx="500">
                  <c:v>0.677027027027027</c:v>
                </c:pt>
                <c:pt idx="501">
                  <c:v>0.678378378378378</c:v>
                </c:pt>
                <c:pt idx="502">
                  <c:v>0.67972972972973</c:v>
                </c:pt>
                <c:pt idx="503">
                  <c:v>0.681081081081081</c:v>
                </c:pt>
                <c:pt idx="504">
                  <c:v>0.682432432432432</c:v>
                </c:pt>
                <c:pt idx="505">
                  <c:v>0.683783783783784</c:v>
                </c:pt>
                <c:pt idx="506">
                  <c:v>0.685135135135135</c:v>
                </c:pt>
                <c:pt idx="507">
                  <c:v>0.686486486486486</c:v>
                </c:pt>
                <c:pt idx="508">
                  <c:v>0.687837837837838</c:v>
                </c:pt>
                <c:pt idx="509">
                  <c:v>0.689189189189189</c:v>
                </c:pt>
                <c:pt idx="510">
                  <c:v>0.690540540540541</c:v>
                </c:pt>
                <c:pt idx="511">
                  <c:v>0.691891891891892</c:v>
                </c:pt>
                <c:pt idx="512">
                  <c:v>0.693243243243243</c:v>
                </c:pt>
                <c:pt idx="513">
                  <c:v>0.694594594594595</c:v>
                </c:pt>
                <c:pt idx="514">
                  <c:v>0.695945945945946</c:v>
                </c:pt>
                <c:pt idx="515">
                  <c:v>0.697297297297297</c:v>
                </c:pt>
                <c:pt idx="516">
                  <c:v>0.698648648648649</c:v>
                </c:pt>
                <c:pt idx="517">
                  <c:v>0.7</c:v>
                </c:pt>
                <c:pt idx="518">
                  <c:v>0.701351351351351</c:v>
                </c:pt>
                <c:pt idx="519">
                  <c:v>0.702702702702703</c:v>
                </c:pt>
                <c:pt idx="520">
                  <c:v>0.704054054054054</c:v>
                </c:pt>
                <c:pt idx="521">
                  <c:v>0.705405405405405</c:v>
                </c:pt>
                <c:pt idx="522">
                  <c:v>0.706756756756757</c:v>
                </c:pt>
                <c:pt idx="523">
                  <c:v>0.708108108108108</c:v>
                </c:pt>
                <c:pt idx="524">
                  <c:v>0.709459459459459</c:v>
                </c:pt>
                <c:pt idx="525">
                  <c:v>0.710810810810811</c:v>
                </c:pt>
                <c:pt idx="526">
                  <c:v>0.712162162162162</c:v>
                </c:pt>
                <c:pt idx="527">
                  <c:v>0.713513513513514</c:v>
                </c:pt>
                <c:pt idx="528">
                  <c:v>0.714864864864865</c:v>
                </c:pt>
                <c:pt idx="529">
                  <c:v>0.716216216216216</c:v>
                </c:pt>
                <c:pt idx="530">
                  <c:v>0.717567567567568</c:v>
                </c:pt>
                <c:pt idx="531">
                  <c:v>0.718918918918919</c:v>
                </c:pt>
                <c:pt idx="532">
                  <c:v>0.72027027027027</c:v>
                </c:pt>
                <c:pt idx="533">
                  <c:v>0.721621621621622</c:v>
                </c:pt>
                <c:pt idx="534">
                  <c:v>0.722972972972973</c:v>
                </c:pt>
                <c:pt idx="535">
                  <c:v>0.724324324324324</c:v>
                </c:pt>
                <c:pt idx="536">
                  <c:v>0.725675675675676</c:v>
                </c:pt>
                <c:pt idx="537">
                  <c:v>0.727027027027027</c:v>
                </c:pt>
                <c:pt idx="538">
                  <c:v>0.728378378378378</c:v>
                </c:pt>
                <c:pt idx="539">
                  <c:v>0.72972972972973</c:v>
                </c:pt>
                <c:pt idx="540">
                  <c:v>0.731081081081081</c:v>
                </c:pt>
                <c:pt idx="541">
                  <c:v>0.732432432432432</c:v>
                </c:pt>
                <c:pt idx="542">
                  <c:v>0.733783783783784</c:v>
                </c:pt>
                <c:pt idx="543">
                  <c:v>0.735135135135135</c:v>
                </c:pt>
                <c:pt idx="544">
                  <c:v>0.736486486486487</c:v>
                </c:pt>
                <c:pt idx="545">
                  <c:v>0.737837837837838</c:v>
                </c:pt>
                <c:pt idx="546">
                  <c:v>0.739189189189189</c:v>
                </c:pt>
                <c:pt idx="547">
                  <c:v>0.740540540540541</c:v>
                </c:pt>
                <c:pt idx="548">
                  <c:v>0.741891891891892</c:v>
                </c:pt>
                <c:pt idx="549">
                  <c:v>0.743243243243243</c:v>
                </c:pt>
                <c:pt idx="550">
                  <c:v>0.744594594594595</c:v>
                </c:pt>
                <c:pt idx="551">
                  <c:v>0.745945945945946</c:v>
                </c:pt>
                <c:pt idx="552">
                  <c:v>0.747297297297297</c:v>
                </c:pt>
                <c:pt idx="553">
                  <c:v>0.748648648648649</c:v>
                </c:pt>
                <c:pt idx="554">
                  <c:v>0.75</c:v>
                </c:pt>
                <c:pt idx="555">
                  <c:v>0.751351351351351</c:v>
                </c:pt>
                <c:pt idx="556">
                  <c:v>0.752702702702703</c:v>
                </c:pt>
                <c:pt idx="557">
                  <c:v>0.754054054054054</c:v>
                </c:pt>
                <c:pt idx="558">
                  <c:v>0.755405405405405</c:v>
                </c:pt>
                <c:pt idx="559">
                  <c:v>0.756756756756757</c:v>
                </c:pt>
                <c:pt idx="560">
                  <c:v>0.758108108108108</c:v>
                </c:pt>
                <c:pt idx="561">
                  <c:v>0.75945945945946</c:v>
                </c:pt>
                <c:pt idx="562">
                  <c:v>0.760810810810811</c:v>
                </c:pt>
                <c:pt idx="563">
                  <c:v>0.762162162162162</c:v>
                </c:pt>
                <c:pt idx="564">
                  <c:v>0.763513513513513</c:v>
                </c:pt>
                <c:pt idx="565">
                  <c:v>0.764864864864865</c:v>
                </c:pt>
                <c:pt idx="566">
                  <c:v>0.766216216216216</c:v>
                </c:pt>
                <c:pt idx="567">
                  <c:v>0.767567567567568</c:v>
                </c:pt>
                <c:pt idx="568">
                  <c:v>0.768918918918919</c:v>
                </c:pt>
                <c:pt idx="569">
                  <c:v>0.77027027027027</c:v>
                </c:pt>
                <c:pt idx="570">
                  <c:v>0.771621621621622</c:v>
                </c:pt>
                <c:pt idx="571">
                  <c:v>0.772972972972973</c:v>
                </c:pt>
                <c:pt idx="572">
                  <c:v>0.774324324324324</c:v>
                </c:pt>
                <c:pt idx="573">
                  <c:v>0.775675675675676</c:v>
                </c:pt>
                <c:pt idx="574">
                  <c:v>0.777027027027027</c:v>
                </c:pt>
                <c:pt idx="575">
                  <c:v>0.778378378378378</c:v>
                </c:pt>
                <c:pt idx="576">
                  <c:v>0.77972972972973</c:v>
                </c:pt>
                <c:pt idx="577">
                  <c:v>0.781081081081081</c:v>
                </c:pt>
                <c:pt idx="578">
                  <c:v>0.782432432432432</c:v>
                </c:pt>
                <c:pt idx="579">
                  <c:v>0.783783783783784</c:v>
                </c:pt>
                <c:pt idx="580">
                  <c:v>0.785135135135135</c:v>
                </c:pt>
                <c:pt idx="581">
                  <c:v>0.786486486486486</c:v>
                </c:pt>
                <c:pt idx="582">
                  <c:v>0.787837837837838</c:v>
                </c:pt>
                <c:pt idx="583">
                  <c:v>0.789189189189189</c:v>
                </c:pt>
                <c:pt idx="584">
                  <c:v>0.790540540540541</c:v>
                </c:pt>
                <c:pt idx="585">
                  <c:v>0.791891891891892</c:v>
                </c:pt>
                <c:pt idx="586">
                  <c:v>0.793243243243243</c:v>
                </c:pt>
                <c:pt idx="587">
                  <c:v>0.794594594594595</c:v>
                </c:pt>
                <c:pt idx="588">
                  <c:v>0.795945945945946</c:v>
                </c:pt>
                <c:pt idx="589">
                  <c:v>0.797297297297297</c:v>
                </c:pt>
                <c:pt idx="590">
                  <c:v>0.798648648648649</c:v>
                </c:pt>
                <c:pt idx="591">
                  <c:v>0.8</c:v>
                </c:pt>
                <c:pt idx="592">
                  <c:v>0.801351351351351</c:v>
                </c:pt>
                <c:pt idx="593">
                  <c:v>0.802702702702703</c:v>
                </c:pt>
                <c:pt idx="594">
                  <c:v>0.804054054054054</c:v>
                </c:pt>
                <c:pt idx="595">
                  <c:v>0.805405405405405</c:v>
                </c:pt>
                <c:pt idx="596">
                  <c:v>0.806756756756757</c:v>
                </c:pt>
                <c:pt idx="597">
                  <c:v>0.808108108108108</c:v>
                </c:pt>
                <c:pt idx="598">
                  <c:v>0.809459459459459</c:v>
                </c:pt>
                <c:pt idx="599">
                  <c:v>0.810810810810811</c:v>
                </c:pt>
                <c:pt idx="600">
                  <c:v>0.812162162162162</c:v>
                </c:pt>
                <c:pt idx="601">
                  <c:v>0.813513513513514</c:v>
                </c:pt>
                <c:pt idx="602">
                  <c:v>0.814864864864865</c:v>
                </c:pt>
                <c:pt idx="603">
                  <c:v>0.816216216216216</c:v>
                </c:pt>
                <c:pt idx="604">
                  <c:v>0.817567567567568</c:v>
                </c:pt>
                <c:pt idx="605">
                  <c:v>0.818918918918919</c:v>
                </c:pt>
                <c:pt idx="606">
                  <c:v>0.82027027027027</c:v>
                </c:pt>
                <c:pt idx="607">
                  <c:v>0.821621621621622</c:v>
                </c:pt>
                <c:pt idx="608">
                  <c:v>0.822972972972973</c:v>
                </c:pt>
                <c:pt idx="609">
                  <c:v>0.824324324324324</c:v>
                </c:pt>
                <c:pt idx="610">
                  <c:v>0.825675675675676</c:v>
                </c:pt>
                <c:pt idx="611">
                  <c:v>0.827027027027027</c:v>
                </c:pt>
                <c:pt idx="612">
                  <c:v>0.828378378378378</c:v>
                </c:pt>
                <c:pt idx="613">
                  <c:v>0.82972972972973</c:v>
                </c:pt>
                <c:pt idx="614">
                  <c:v>0.831081081081081</c:v>
                </c:pt>
                <c:pt idx="615">
                  <c:v>0.832432432432432</c:v>
                </c:pt>
                <c:pt idx="616">
                  <c:v>0.833783783783784</c:v>
                </c:pt>
                <c:pt idx="617">
                  <c:v>0.835135135135135</c:v>
                </c:pt>
                <c:pt idx="618">
                  <c:v>0.836486486486487</c:v>
                </c:pt>
                <c:pt idx="619">
                  <c:v>0.837837837837838</c:v>
                </c:pt>
                <c:pt idx="620">
                  <c:v>0.839189189189189</c:v>
                </c:pt>
                <c:pt idx="621">
                  <c:v>0.840540540540541</c:v>
                </c:pt>
                <c:pt idx="622">
                  <c:v>0.841891891891892</c:v>
                </c:pt>
                <c:pt idx="623">
                  <c:v>0.843243243243243</c:v>
                </c:pt>
                <c:pt idx="624">
                  <c:v>0.844594594594595</c:v>
                </c:pt>
                <c:pt idx="625">
                  <c:v>0.845945945945946</c:v>
                </c:pt>
                <c:pt idx="626">
                  <c:v>0.847297297297297</c:v>
                </c:pt>
                <c:pt idx="627">
                  <c:v>0.848648648648649</c:v>
                </c:pt>
                <c:pt idx="628">
                  <c:v>0.85</c:v>
                </c:pt>
                <c:pt idx="629">
                  <c:v>0.851351351351351</c:v>
                </c:pt>
                <c:pt idx="630">
                  <c:v>0.852702702702703</c:v>
                </c:pt>
                <c:pt idx="631">
                  <c:v>0.854054054054054</c:v>
                </c:pt>
                <c:pt idx="632">
                  <c:v>0.855405405405405</c:v>
                </c:pt>
                <c:pt idx="633">
                  <c:v>0.856756756756757</c:v>
                </c:pt>
                <c:pt idx="634">
                  <c:v>0.858108108108108</c:v>
                </c:pt>
                <c:pt idx="635">
                  <c:v>0.85945945945946</c:v>
                </c:pt>
                <c:pt idx="636">
                  <c:v>0.860810810810811</c:v>
                </c:pt>
                <c:pt idx="637">
                  <c:v>0.862162162162162</c:v>
                </c:pt>
                <c:pt idx="638">
                  <c:v>0.863513513513513</c:v>
                </c:pt>
                <c:pt idx="639">
                  <c:v>0.864864864864865</c:v>
                </c:pt>
                <c:pt idx="640">
                  <c:v>0.866216216216216</c:v>
                </c:pt>
                <c:pt idx="641">
                  <c:v>0.867567567567568</c:v>
                </c:pt>
                <c:pt idx="642">
                  <c:v>0.868918918918919</c:v>
                </c:pt>
                <c:pt idx="643">
                  <c:v>0.87027027027027</c:v>
                </c:pt>
                <c:pt idx="644">
                  <c:v>0.871621621621622</c:v>
                </c:pt>
                <c:pt idx="645">
                  <c:v>0.872972972972973</c:v>
                </c:pt>
                <c:pt idx="646">
                  <c:v>0.874324324324324</c:v>
                </c:pt>
                <c:pt idx="647">
                  <c:v>0.875675675675676</c:v>
                </c:pt>
                <c:pt idx="648">
                  <c:v>0.877027027027027</c:v>
                </c:pt>
                <c:pt idx="649">
                  <c:v>0.878378378378378</c:v>
                </c:pt>
                <c:pt idx="650">
                  <c:v>0.87972972972973</c:v>
                </c:pt>
                <c:pt idx="651">
                  <c:v>0.881081081081081</c:v>
                </c:pt>
                <c:pt idx="652">
                  <c:v>0.882432432432432</c:v>
                </c:pt>
                <c:pt idx="653">
                  <c:v>0.883783783783784</c:v>
                </c:pt>
                <c:pt idx="654">
                  <c:v>0.885135135135135</c:v>
                </c:pt>
                <c:pt idx="655">
                  <c:v>0.886486486486487</c:v>
                </c:pt>
                <c:pt idx="656">
                  <c:v>0.887837837837838</c:v>
                </c:pt>
                <c:pt idx="657">
                  <c:v>0.889189189189189</c:v>
                </c:pt>
                <c:pt idx="658">
                  <c:v>0.890540540540541</c:v>
                </c:pt>
                <c:pt idx="659">
                  <c:v>0.891891891891892</c:v>
                </c:pt>
                <c:pt idx="660">
                  <c:v>0.893243243243243</c:v>
                </c:pt>
                <c:pt idx="661">
                  <c:v>0.894594594594595</c:v>
                </c:pt>
                <c:pt idx="662">
                  <c:v>0.895945945945946</c:v>
                </c:pt>
                <c:pt idx="663">
                  <c:v>0.897297297297297</c:v>
                </c:pt>
                <c:pt idx="664">
                  <c:v>0.898648648648649</c:v>
                </c:pt>
                <c:pt idx="665">
                  <c:v>0.9</c:v>
                </c:pt>
                <c:pt idx="666">
                  <c:v>0.901351351351351</c:v>
                </c:pt>
                <c:pt idx="667">
                  <c:v>0.902702702702703</c:v>
                </c:pt>
                <c:pt idx="668">
                  <c:v>0.904054054054054</c:v>
                </c:pt>
                <c:pt idx="669">
                  <c:v>0.905405405405405</c:v>
                </c:pt>
                <c:pt idx="670">
                  <c:v>0.906756756756757</c:v>
                </c:pt>
                <c:pt idx="671">
                  <c:v>0.908108108108108</c:v>
                </c:pt>
                <c:pt idx="672">
                  <c:v>0.90945945945946</c:v>
                </c:pt>
                <c:pt idx="673">
                  <c:v>0.910810810810811</c:v>
                </c:pt>
                <c:pt idx="674">
                  <c:v>0.912162162162162</c:v>
                </c:pt>
                <c:pt idx="675">
                  <c:v>0.913513513513514</c:v>
                </c:pt>
                <c:pt idx="676">
                  <c:v>0.914864864864865</c:v>
                </c:pt>
                <c:pt idx="677">
                  <c:v>0.916216216216216</c:v>
                </c:pt>
                <c:pt idx="678">
                  <c:v>0.917567567567568</c:v>
                </c:pt>
                <c:pt idx="679">
                  <c:v>0.918918918918919</c:v>
                </c:pt>
                <c:pt idx="680">
                  <c:v>0.92027027027027</c:v>
                </c:pt>
                <c:pt idx="681">
                  <c:v>0.921621621621622</c:v>
                </c:pt>
                <c:pt idx="682">
                  <c:v>0.922972972972973</c:v>
                </c:pt>
                <c:pt idx="683">
                  <c:v>0.924324324324324</c:v>
                </c:pt>
                <c:pt idx="684">
                  <c:v>0.925675675675676</c:v>
                </c:pt>
                <c:pt idx="685">
                  <c:v>0.927027027027027</c:v>
                </c:pt>
                <c:pt idx="686">
                  <c:v>0.928378378378378</c:v>
                </c:pt>
                <c:pt idx="687">
                  <c:v>0.92972972972973</c:v>
                </c:pt>
                <c:pt idx="688">
                  <c:v>0.931081081081081</c:v>
                </c:pt>
                <c:pt idx="689">
                  <c:v>0.932432432432432</c:v>
                </c:pt>
                <c:pt idx="690">
                  <c:v>0.933783783783784</c:v>
                </c:pt>
                <c:pt idx="691">
                  <c:v>0.935135135135135</c:v>
                </c:pt>
                <c:pt idx="692">
                  <c:v>0.936486486486487</c:v>
                </c:pt>
                <c:pt idx="693">
                  <c:v>0.937837837837838</c:v>
                </c:pt>
                <c:pt idx="694">
                  <c:v>0.939189189189189</c:v>
                </c:pt>
                <c:pt idx="695">
                  <c:v>0.940540540540541</c:v>
                </c:pt>
                <c:pt idx="696">
                  <c:v>0.941891891891892</c:v>
                </c:pt>
                <c:pt idx="697">
                  <c:v>0.943243243243243</c:v>
                </c:pt>
                <c:pt idx="698">
                  <c:v>0.944594594594595</c:v>
                </c:pt>
                <c:pt idx="699">
                  <c:v>0.945945945945946</c:v>
                </c:pt>
                <c:pt idx="700">
                  <c:v>0.947297297297297</c:v>
                </c:pt>
                <c:pt idx="701">
                  <c:v>0.948648648648649</c:v>
                </c:pt>
                <c:pt idx="702">
                  <c:v>0.95</c:v>
                </c:pt>
                <c:pt idx="703">
                  <c:v>0.951351351351351</c:v>
                </c:pt>
                <c:pt idx="704">
                  <c:v>0.952702702702703</c:v>
                </c:pt>
                <c:pt idx="705">
                  <c:v>0.954054054054054</c:v>
                </c:pt>
                <c:pt idx="706">
                  <c:v>0.955405405405405</c:v>
                </c:pt>
                <c:pt idx="707">
                  <c:v>0.956756756756757</c:v>
                </c:pt>
                <c:pt idx="708">
                  <c:v>0.958108108108108</c:v>
                </c:pt>
                <c:pt idx="709">
                  <c:v>0.959459459459459</c:v>
                </c:pt>
                <c:pt idx="710">
                  <c:v>0.960810810810811</c:v>
                </c:pt>
                <c:pt idx="711">
                  <c:v>0.962162162162162</c:v>
                </c:pt>
                <c:pt idx="712">
                  <c:v>0.963513513513514</c:v>
                </c:pt>
                <c:pt idx="713">
                  <c:v>0.964864864864865</c:v>
                </c:pt>
                <c:pt idx="714">
                  <c:v>0.966216216216216</c:v>
                </c:pt>
                <c:pt idx="715">
                  <c:v>0.967567567567568</c:v>
                </c:pt>
                <c:pt idx="716">
                  <c:v>0.968918918918919</c:v>
                </c:pt>
                <c:pt idx="717">
                  <c:v>0.97027027027027</c:v>
                </c:pt>
                <c:pt idx="718">
                  <c:v>0.971621621621622</c:v>
                </c:pt>
                <c:pt idx="719">
                  <c:v>0.972972972972973</c:v>
                </c:pt>
                <c:pt idx="720">
                  <c:v>0.974324324324324</c:v>
                </c:pt>
                <c:pt idx="721">
                  <c:v>0.975675675675676</c:v>
                </c:pt>
                <c:pt idx="722">
                  <c:v>0.977027027027027</c:v>
                </c:pt>
                <c:pt idx="723">
                  <c:v>0.978378378378378</c:v>
                </c:pt>
                <c:pt idx="724">
                  <c:v>0.97972972972973</c:v>
                </c:pt>
                <c:pt idx="725">
                  <c:v>0.981081081081081</c:v>
                </c:pt>
                <c:pt idx="726">
                  <c:v>0.982432432432432</c:v>
                </c:pt>
                <c:pt idx="727">
                  <c:v>0.983783783783784</c:v>
                </c:pt>
                <c:pt idx="728">
                  <c:v>0.985135135135135</c:v>
                </c:pt>
                <c:pt idx="729">
                  <c:v>0.986486486486487</c:v>
                </c:pt>
                <c:pt idx="730">
                  <c:v>0.987837837837838</c:v>
                </c:pt>
                <c:pt idx="731">
                  <c:v>0.989189189189189</c:v>
                </c:pt>
                <c:pt idx="732">
                  <c:v>0.990540540540541</c:v>
                </c:pt>
                <c:pt idx="733">
                  <c:v>0.991891891891892</c:v>
                </c:pt>
                <c:pt idx="734">
                  <c:v>0.993243243243243</c:v>
                </c:pt>
                <c:pt idx="735">
                  <c:v>0.994594594594595</c:v>
                </c:pt>
                <c:pt idx="736">
                  <c:v>0.995945945945946</c:v>
                </c:pt>
                <c:pt idx="737">
                  <c:v>0.997297297297297</c:v>
                </c:pt>
                <c:pt idx="738">
                  <c:v>0.998648648648649</c:v>
                </c:pt>
                <c:pt idx="739">
                  <c:v>1</c:v>
                </c:pt>
              </c:numCache>
            </c:numRef>
          </c:xVal>
          <c:yVal>
            <c:numRef>
              <c:f>'Real Time Formula With Phantom'!$AL$2:$AL$741</c:f>
              <c:numCache>
                <c:formatCode>General</c:formatCode>
                <c:ptCount val="740"/>
                <c:pt idx="0">
                  <c:v>0</c:v>
                </c:pt>
                <c:pt idx="1">
                  <c:v>6054.13827858589</c:v>
                </c:pt>
                <c:pt idx="2">
                  <c:v>11941.9083056179</c:v>
                </c:pt>
                <c:pt idx="3">
                  <c:v>15837.4886742746</c:v>
                </c:pt>
                <c:pt idx="4">
                  <c:v>19119.2534504429</c:v>
                </c:pt>
                <c:pt idx="5">
                  <c:v>22128.2927816228</c:v>
                </c:pt>
                <c:pt idx="6">
                  <c:v>24728.5571016958</c:v>
                </c:pt>
                <c:pt idx="7">
                  <c:v>27139.2183408395</c:v>
                </c:pt>
                <c:pt idx="8">
                  <c:v>29389.3592304552</c:v>
                </c:pt>
                <c:pt idx="9">
                  <c:v>31342.3580673784</c:v>
                </c:pt>
                <c:pt idx="10">
                  <c:v>33272.050510647</c:v>
                </c:pt>
                <c:pt idx="11">
                  <c:v>35177.6334299271</c:v>
                </c:pt>
                <c:pt idx="12">
                  <c:v>37058.1770112254</c:v>
                </c:pt>
                <c:pt idx="13">
                  <c:v>38839.1425319111</c:v>
                </c:pt>
                <c:pt idx="14">
                  <c:v>40618.201827837</c:v>
                </c:pt>
                <c:pt idx="15">
                  <c:v>42372.4955909541</c:v>
                </c:pt>
                <c:pt idx="16">
                  <c:v>44102.1229543782</c:v>
                </c:pt>
                <c:pt idx="17">
                  <c:v>45776.4245415864</c:v>
                </c:pt>
                <c:pt idx="18">
                  <c:v>47442.4589480658</c:v>
                </c:pt>
                <c:pt idx="19">
                  <c:v>49077.0790286657</c:v>
                </c:pt>
                <c:pt idx="20">
                  <c:v>50688.8921039173</c:v>
                </c:pt>
                <c:pt idx="21">
                  <c:v>52289.8813054097</c:v>
                </c:pt>
                <c:pt idx="22">
                  <c:v>53876.430025151</c:v>
                </c:pt>
                <c:pt idx="23">
                  <c:v>55446.0077474135</c:v>
                </c:pt>
                <c:pt idx="24">
                  <c:v>57002.0697466542</c:v>
                </c:pt>
                <c:pt idx="25">
                  <c:v>58522.1705195328</c:v>
                </c:pt>
                <c:pt idx="26">
                  <c:v>60031.6512517522</c:v>
                </c:pt>
                <c:pt idx="27">
                  <c:v>61500.1159515291</c:v>
                </c:pt>
                <c:pt idx="28">
                  <c:v>62953.4754047787</c:v>
                </c:pt>
                <c:pt idx="29">
                  <c:v>64381.9970286712</c:v>
                </c:pt>
                <c:pt idx="30">
                  <c:v>65758.6813312904</c:v>
                </c:pt>
                <c:pt idx="31">
                  <c:v>67127.4916923552</c:v>
                </c:pt>
                <c:pt idx="32">
                  <c:v>68491.0065752906</c:v>
                </c:pt>
                <c:pt idx="33">
                  <c:v>69823.082472663</c:v>
                </c:pt>
                <c:pt idx="34">
                  <c:v>71151.4006348176</c:v>
                </c:pt>
                <c:pt idx="35">
                  <c:v>72476.9009443126</c:v>
                </c:pt>
                <c:pt idx="36">
                  <c:v>73780.5867722403</c:v>
                </c:pt>
                <c:pt idx="37">
                  <c:v>75079.9034375907</c:v>
                </c:pt>
                <c:pt idx="38">
                  <c:v>76344.5049551962</c:v>
                </c:pt>
                <c:pt idx="39">
                  <c:v>77574.644235753</c:v>
                </c:pt>
                <c:pt idx="40">
                  <c:v>78765.5945959341</c:v>
                </c:pt>
                <c:pt idx="41">
                  <c:v>79955.3293840905</c:v>
                </c:pt>
                <c:pt idx="42">
                  <c:v>81144.2995673327</c:v>
                </c:pt>
                <c:pt idx="43">
                  <c:v>82330.3825820896</c:v>
                </c:pt>
                <c:pt idx="44">
                  <c:v>83505.2959051077</c:v>
                </c:pt>
                <c:pt idx="45">
                  <c:v>84665.1070404727</c:v>
                </c:pt>
                <c:pt idx="46">
                  <c:v>85794.5455898501</c:v>
                </c:pt>
                <c:pt idx="47">
                  <c:v>86921.4068500633</c:v>
                </c:pt>
                <c:pt idx="48">
                  <c:v>88042.5948574849</c:v>
                </c:pt>
                <c:pt idx="49">
                  <c:v>89158.957788599</c:v>
                </c:pt>
                <c:pt idx="50">
                  <c:v>90269.6621895695</c:v>
                </c:pt>
                <c:pt idx="51">
                  <c:v>91374.6076109049</c:v>
                </c:pt>
                <c:pt idx="52">
                  <c:v>92434.219807551</c:v>
                </c:pt>
                <c:pt idx="53">
                  <c:v>93491.7481036004</c:v>
                </c:pt>
                <c:pt idx="54">
                  <c:v>94548.0952361707</c:v>
                </c:pt>
                <c:pt idx="55">
                  <c:v>95599.1202210315</c:v>
                </c:pt>
                <c:pt idx="56">
                  <c:v>96646.3240837324</c:v>
                </c:pt>
                <c:pt idx="57">
                  <c:v>97673.4983391554</c:v>
                </c:pt>
                <c:pt idx="58">
                  <c:v>98692.3150538798</c:v>
                </c:pt>
                <c:pt idx="59">
                  <c:v>99698.4971013324</c:v>
                </c:pt>
                <c:pt idx="60">
                  <c:v>100692.833266259</c:v>
                </c:pt>
                <c:pt idx="61">
                  <c:v>101675.658285032</c:v>
                </c:pt>
                <c:pt idx="62">
                  <c:v>102653.7841992</c:v>
                </c:pt>
                <c:pt idx="63">
                  <c:v>103630.16589662</c:v>
                </c:pt>
                <c:pt idx="64">
                  <c:v>104600.949195545</c:v>
                </c:pt>
                <c:pt idx="65">
                  <c:v>105567.280610807</c:v>
                </c:pt>
                <c:pt idx="66">
                  <c:v>106532.779579362</c:v>
                </c:pt>
                <c:pt idx="67">
                  <c:v>107483.746414382</c:v>
                </c:pt>
                <c:pt idx="68">
                  <c:v>108433.38529775</c:v>
                </c:pt>
                <c:pt idx="69">
                  <c:v>109373.721525744</c:v>
                </c:pt>
                <c:pt idx="70">
                  <c:v>110313.190400925</c:v>
                </c:pt>
                <c:pt idx="71">
                  <c:v>111252.567977723</c:v>
                </c:pt>
                <c:pt idx="72">
                  <c:v>112186.294144031</c:v>
                </c:pt>
                <c:pt idx="73">
                  <c:v>113116.288499356</c:v>
                </c:pt>
                <c:pt idx="74">
                  <c:v>114040.428415118</c:v>
                </c:pt>
                <c:pt idx="75">
                  <c:v>114957.322773346</c:v>
                </c:pt>
                <c:pt idx="76">
                  <c:v>115857.909652081</c:v>
                </c:pt>
                <c:pt idx="77">
                  <c:v>116754.846445468</c:v>
                </c:pt>
                <c:pt idx="78">
                  <c:v>117649.576136208</c:v>
                </c:pt>
                <c:pt idx="79">
                  <c:v>118536.953198808</c:v>
                </c:pt>
                <c:pt idx="80">
                  <c:v>119405.808315923</c:v>
                </c:pt>
                <c:pt idx="81">
                  <c:v>120272.505706741</c:v>
                </c:pt>
                <c:pt idx="82">
                  <c:v>121137.913200688</c:v>
                </c:pt>
                <c:pt idx="83">
                  <c:v>121997.594270727</c:v>
                </c:pt>
                <c:pt idx="84">
                  <c:v>122846.12049514</c:v>
                </c:pt>
                <c:pt idx="85">
                  <c:v>123691.216939981</c:v>
                </c:pt>
                <c:pt idx="86">
                  <c:v>124534.858406734</c:v>
                </c:pt>
                <c:pt idx="87">
                  <c:v>125368.131142323</c:v>
                </c:pt>
                <c:pt idx="88">
                  <c:v>126197.271712645</c:v>
                </c:pt>
                <c:pt idx="89">
                  <c:v>127016.359062686</c:v>
                </c:pt>
                <c:pt idx="90">
                  <c:v>127834.608345985</c:v>
                </c:pt>
                <c:pt idx="91">
                  <c:v>128651.453738863</c:v>
                </c:pt>
                <c:pt idx="92">
                  <c:v>129446.572996394</c:v>
                </c:pt>
                <c:pt idx="93">
                  <c:v>130240.433949335</c:v>
                </c:pt>
                <c:pt idx="94">
                  <c:v>131017.485612482</c:v>
                </c:pt>
                <c:pt idx="95">
                  <c:v>131783.726104015</c:v>
                </c:pt>
                <c:pt idx="96">
                  <c:v>132549.457902998</c:v>
                </c:pt>
                <c:pt idx="97">
                  <c:v>133305.503892245</c:v>
                </c:pt>
                <c:pt idx="98">
                  <c:v>134051.317174083</c:v>
                </c:pt>
                <c:pt idx="99">
                  <c:v>134788.821087163</c:v>
                </c:pt>
                <c:pt idx="100">
                  <c:v>135525.669193575</c:v>
                </c:pt>
                <c:pt idx="101">
                  <c:v>136260.174795126</c:v>
                </c:pt>
                <c:pt idx="102">
                  <c:v>136994.026269711</c:v>
                </c:pt>
                <c:pt idx="103">
                  <c:v>137727.395266867</c:v>
                </c:pt>
                <c:pt idx="104">
                  <c:v>138454.883734369</c:v>
                </c:pt>
                <c:pt idx="105">
                  <c:v>139181.105092332</c:v>
                </c:pt>
                <c:pt idx="106">
                  <c:v>139903.292347918</c:v>
                </c:pt>
                <c:pt idx="107">
                  <c:v>140620.446649195</c:v>
                </c:pt>
                <c:pt idx="108">
                  <c:v>141334.17638395</c:v>
                </c:pt>
                <c:pt idx="109">
                  <c:v>142042.331588579</c:v>
                </c:pt>
                <c:pt idx="110">
                  <c:v>142748.255144798</c:v>
                </c:pt>
                <c:pt idx="111">
                  <c:v>143447.500647202</c:v>
                </c:pt>
                <c:pt idx="112">
                  <c:v>144145.4792739</c:v>
                </c:pt>
                <c:pt idx="113">
                  <c:v>144843.07165013</c:v>
                </c:pt>
                <c:pt idx="114">
                  <c:v>145530.191483577</c:v>
                </c:pt>
                <c:pt idx="115">
                  <c:v>146212.374312254</c:v>
                </c:pt>
                <c:pt idx="116">
                  <c:v>146890.615946972</c:v>
                </c:pt>
                <c:pt idx="117">
                  <c:v>147565.194849756</c:v>
                </c:pt>
                <c:pt idx="118">
                  <c:v>148234.780816981</c:v>
                </c:pt>
                <c:pt idx="119">
                  <c:v>148900.307479551</c:v>
                </c:pt>
                <c:pt idx="120">
                  <c:v>149561.832619781</c:v>
                </c:pt>
                <c:pt idx="121">
                  <c:v>150208.973819234</c:v>
                </c:pt>
                <c:pt idx="122">
                  <c:v>150849.15732057</c:v>
                </c:pt>
                <c:pt idx="123">
                  <c:v>151488.014640499</c:v>
                </c:pt>
                <c:pt idx="124">
                  <c:v>152125.031457212</c:v>
                </c:pt>
                <c:pt idx="125">
                  <c:v>152759.081982571</c:v>
                </c:pt>
                <c:pt idx="126">
                  <c:v>153393.129231508</c:v>
                </c:pt>
                <c:pt idx="127">
                  <c:v>154026.746388848</c:v>
                </c:pt>
                <c:pt idx="128">
                  <c:v>154659.363416446</c:v>
                </c:pt>
                <c:pt idx="129">
                  <c:v>155289.3165272</c:v>
                </c:pt>
                <c:pt idx="130">
                  <c:v>155918.052191333</c:v>
                </c:pt>
                <c:pt idx="131">
                  <c:v>156524.936541853</c:v>
                </c:pt>
                <c:pt idx="132">
                  <c:v>157126.044886093</c:v>
                </c:pt>
                <c:pt idx="133">
                  <c:v>157723.96673483</c:v>
                </c:pt>
                <c:pt idx="134">
                  <c:v>158321.627123741</c:v>
                </c:pt>
                <c:pt idx="135">
                  <c:v>158918.672435268</c:v>
                </c:pt>
                <c:pt idx="136">
                  <c:v>159512.286718647</c:v>
                </c:pt>
                <c:pt idx="137">
                  <c:v>160103.769669902</c:v>
                </c:pt>
                <c:pt idx="138">
                  <c:v>160688.724490423</c:v>
                </c:pt>
                <c:pt idx="139">
                  <c:v>161265.037606909</c:v>
                </c:pt>
                <c:pt idx="140">
                  <c:v>161840.809476945</c:v>
                </c:pt>
                <c:pt idx="141">
                  <c:v>162413.276700549</c:v>
                </c:pt>
                <c:pt idx="142">
                  <c:v>162983.361668605</c:v>
                </c:pt>
                <c:pt idx="143">
                  <c:v>163549.015846479</c:v>
                </c:pt>
                <c:pt idx="144">
                  <c:v>164113.771858245</c:v>
                </c:pt>
                <c:pt idx="145">
                  <c:v>164673.545985763</c:v>
                </c:pt>
                <c:pt idx="146">
                  <c:v>165233.106648102</c:v>
                </c:pt>
                <c:pt idx="147">
                  <c:v>165791.231420263</c:v>
                </c:pt>
                <c:pt idx="148">
                  <c:v>166345.156783628</c:v>
                </c:pt>
                <c:pt idx="149">
                  <c:v>166894.404339557</c:v>
                </c:pt>
                <c:pt idx="150">
                  <c:v>167442.647180165</c:v>
                </c:pt>
                <c:pt idx="151">
                  <c:v>167990.794441252</c:v>
                </c:pt>
                <c:pt idx="152">
                  <c:v>168536.641510447</c:v>
                </c:pt>
                <c:pt idx="153">
                  <c:v>169080.51381587</c:v>
                </c:pt>
                <c:pt idx="154">
                  <c:v>169616.575723697</c:v>
                </c:pt>
                <c:pt idx="155">
                  <c:v>170152.545245238</c:v>
                </c:pt>
                <c:pt idx="156">
                  <c:v>170686.987419371</c:v>
                </c:pt>
                <c:pt idx="157">
                  <c:v>171216.575724527</c:v>
                </c:pt>
                <c:pt idx="158">
                  <c:v>171745.219708193</c:v>
                </c:pt>
                <c:pt idx="159">
                  <c:v>172266.864328861</c:v>
                </c:pt>
                <c:pt idx="160">
                  <c:v>172787.828850172</c:v>
                </c:pt>
                <c:pt idx="161">
                  <c:v>173303.746643337</c:v>
                </c:pt>
                <c:pt idx="162">
                  <c:v>173818.86430323</c:v>
                </c:pt>
                <c:pt idx="163">
                  <c:v>174333.335831009</c:v>
                </c:pt>
                <c:pt idx="164">
                  <c:v>174836.908847516</c:v>
                </c:pt>
                <c:pt idx="165">
                  <c:v>175338.880082652</c:v>
                </c:pt>
                <c:pt idx="166">
                  <c:v>175837.218862548</c:v>
                </c:pt>
                <c:pt idx="167">
                  <c:v>176333.31126728</c:v>
                </c:pt>
                <c:pt idx="168">
                  <c:v>176825.748941514</c:v>
                </c:pt>
                <c:pt idx="169">
                  <c:v>177313.748908947</c:v>
                </c:pt>
                <c:pt idx="170">
                  <c:v>177797.496755151</c:v>
                </c:pt>
                <c:pt idx="171">
                  <c:v>178278.339484404</c:v>
                </c:pt>
                <c:pt idx="172">
                  <c:v>178756.823231148</c:v>
                </c:pt>
                <c:pt idx="173">
                  <c:v>179229.322878111</c:v>
                </c:pt>
                <c:pt idx="174">
                  <c:v>179694.800698856</c:v>
                </c:pt>
                <c:pt idx="175">
                  <c:v>180158.859205138</c:v>
                </c:pt>
                <c:pt idx="176">
                  <c:v>180622.270441019</c:v>
                </c:pt>
                <c:pt idx="177">
                  <c:v>181085.492343006</c:v>
                </c:pt>
                <c:pt idx="178">
                  <c:v>181546.433211291</c:v>
                </c:pt>
                <c:pt idx="179">
                  <c:v>182003.843842973</c:v>
                </c:pt>
                <c:pt idx="180">
                  <c:v>182460.892378584</c:v>
                </c:pt>
                <c:pt idx="181">
                  <c:v>182917.602304781</c:v>
                </c:pt>
                <c:pt idx="182">
                  <c:v>183374.233860506</c:v>
                </c:pt>
                <c:pt idx="183">
                  <c:v>183828.469044668</c:v>
                </c:pt>
                <c:pt idx="184">
                  <c:v>184271.144341908</c:v>
                </c:pt>
                <c:pt idx="185">
                  <c:v>184712.509675998</c:v>
                </c:pt>
                <c:pt idx="186">
                  <c:v>185150.866947504</c:v>
                </c:pt>
                <c:pt idx="187">
                  <c:v>185585.649392062</c:v>
                </c:pt>
                <c:pt idx="188">
                  <c:v>186019.106462663</c:v>
                </c:pt>
                <c:pt idx="189">
                  <c:v>186450.343684155</c:v>
                </c:pt>
                <c:pt idx="190">
                  <c:v>186880.508301275</c:v>
                </c:pt>
                <c:pt idx="191">
                  <c:v>187309.684098801</c:v>
                </c:pt>
                <c:pt idx="192">
                  <c:v>187733.757083312</c:v>
                </c:pt>
                <c:pt idx="193">
                  <c:v>188155.532689813</c:v>
                </c:pt>
                <c:pt idx="194">
                  <c:v>188574.099719496</c:v>
                </c:pt>
                <c:pt idx="195">
                  <c:v>188989.376955675</c:v>
                </c:pt>
                <c:pt idx="196">
                  <c:v>189403.883961993</c:v>
                </c:pt>
                <c:pt idx="197">
                  <c:v>189817.061050627</c:v>
                </c:pt>
                <c:pt idx="198">
                  <c:v>190223.536980779</c:v>
                </c:pt>
                <c:pt idx="199">
                  <c:v>190629.438641052</c:v>
                </c:pt>
                <c:pt idx="200">
                  <c:v>191033.644908471</c:v>
                </c:pt>
                <c:pt idx="201">
                  <c:v>191434.316097704</c:v>
                </c:pt>
                <c:pt idx="202">
                  <c:v>191822.685185264</c:v>
                </c:pt>
                <c:pt idx="203">
                  <c:v>192210.793598148</c:v>
                </c:pt>
                <c:pt idx="204">
                  <c:v>192597.615099991</c:v>
                </c:pt>
                <c:pt idx="205">
                  <c:v>192979.370821278</c:v>
                </c:pt>
                <c:pt idx="206">
                  <c:v>193357.937691644</c:v>
                </c:pt>
                <c:pt idx="207">
                  <c:v>193735.415929963</c:v>
                </c:pt>
                <c:pt idx="208">
                  <c:v>194106.661714583</c:v>
                </c:pt>
                <c:pt idx="209">
                  <c:v>194476.711310767</c:v>
                </c:pt>
                <c:pt idx="210">
                  <c:v>194844.795927982</c:v>
                </c:pt>
                <c:pt idx="211">
                  <c:v>195210.557819864</c:v>
                </c:pt>
                <c:pt idx="212">
                  <c:v>195573.997633203</c:v>
                </c:pt>
                <c:pt idx="213">
                  <c:v>195936.273237569</c:v>
                </c:pt>
                <c:pt idx="214">
                  <c:v>196298.173685133</c:v>
                </c:pt>
                <c:pt idx="215">
                  <c:v>196659.38558146</c:v>
                </c:pt>
                <c:pt idx="216">
                  <c:v>197019.760703629</c:v>
                </c:pt>
                <c:pt idx="217">
                  <c:v>197379.96607683</c:v>
                </c:pt>
                <c:pt idx="218">
                  <c:v>197736.078914383</c:v>
                </c:pt>
                <c:pt idx="219">
                  <c:v>198091.260265488</c:v>
                </c:pt>
                <c:pt idx="220">
                  <c:v>198444.584904236</c:v>
                </c:pt>
                <c:pt idx="221">
                  <c:v>198793.280799341</c:v>
                </c:pt>
                <c:pt idx="222">
                  <c:v>199141.535725005</c:v>
                </c:pt>
                <c:pt idx="223">
                  <c:v>199485.009509813</c:v>
                </c:pt>
                <c:pt idx="224">
                  <c:v>199828.419028301</c:v>
                </c:pt>
                <c:pt idx="225">
                  <c:v>200170.535335595</c:v>
                </c:pt>
                <c:pt idx="226">
                  <c:v>200512.053454929</c:v>
                </c:pt>
                <c:pt idx="227">
                  <c:v>200851.065215377</c:v>
                </c:pt>
                <c:pt idx="228">
                  <c:v>201188.063537324</c:v>
                </c:pt>
                <c:pt idx="229">
                  <c:v>201523.319535261</c:v>
                </c:pt>
                <c:pt idx="230">
                  <c:v>201858.556191798</c:v>
                </c:pt>
                <c:pt idx="231">
                  <c:v>202192.594337347</c:v>
                </c:pt>
                <c:pt idx="232">
                  <c:v>202524.74088468</c:v>
                </c:pt>
                <c:pt idx="233">
                  <c:v>202852.572405881</c:v>
                </c:pt>
                <c:pt idx="234">
                  <c:v>203178.921766135</c:v>
                </c:pt>
                <c:pt idx="235">
                  <c:v>203504.525627883</c:v>
                </c:pt>
                <c:pt idx="236">
                  <c:v>203829.863331921</c:v>
                </c:pt>
                <c:pt idx="237">
                  <c:v>204148.842894256</c:v>
                </c:pt>
                <c:pt idx="238">
                  <c:v>204460.626959901</c:v>
                </c:pt>
                <c:pt idx="239">
                  <c:v>204770.229721441</c:v>
                </c:pt>
                <c:pt idx="240">
                  <c:v>205076.662477161</c:v>
                </c:pt>
                <c:pt idx="241">
                  <c:v>205382.79934339</c:v>
                </c:pt>
                <c:pt idx="242">
                  <c:v>205685.086637916</c:v>
                </c:pt>
                <c:pt idx="243">
                  <c:v>205986.620166794</c:v>
                </c:pt>
                <c:pt idx="244">
                  <c:v>206287.977040132</c:v>
                </c:pt>
                <c:pt idx="245">
                  <c:v>206586.42741339</c:v>
                </c:pt>
                <c:pt idx="246">
                  <c:v>206882.143524288</c:v>
                </c:pt>
                <c:pt idx="247">
                  <c:v>207176.684986853</c:v>
                </c:pt>
                <c:pt idx="248">
                  <c:v>207470.429496514</c:v>
                </c:pt>
                <c:pt idx="249">
                  <c:v>207763.143096286</c:v>
                </c:pt>
                <c:pt idx="250">
                  <c:v>208053.553775086</c:v>
                </c:pt>
                <c:pt idx="251">
                  <c:v>208340.775261502</c:v>
                </c:pt>
                <c:pt idx="252">
                  <c:v>208627.207292798</c:v>
                </c:pt>
                <c:pt idx="253">
                  <c:v>208913.205985011</c:v>
                </c:pt>
                <c:pt idx="254">
                  <c:v>209197.075291008</c:v>
                </c:pt>
                <c:pt idx="255">
                  <c:v>209478.84455882</c:v>
                </c:pt>
                <c:pt idx="256">
                  <c:v>209760.091642968</c:v>
                </c:pt>
                <c:pt idx="257">
                  <c:v>210041.281991867</c:v>
                </c:pt>
                <c:pt idx="258">
                  <c:v>210320.699067282</c:v>
                </c:pt>
                <c:pt idx="259">
                  <c:v>210595.358610264</c:v>
                </c:pt>
                <c:pt idx="260">
                  <c:v>210869.939404287</c:v>
                </c:pt>
                <c:pt idx="261">
                  <c:v>211134.973992435</c:v>
                </c:pt>
                <c:pt idx="262">
                  <c:v>211399.742307742</c:v>
                </c:pt>
                <c:pt idx="263">
                  <c:v>211663.291252687</c:v>
                </c:pt>
                <c:pt idx="264">
                  <c:v>211924.008188961</c:v>
                </c:pt>
                <c:pt idx="265">
                  <c:v>212182.791560375</c:v>
                </c:pt>
                <c:pt idx="266">
                  <c:v>212439.934984572</c:v>
                </c:pt>
                <c:pt idx="267">
                  <c:v>212695.747956519</c:v>
                </c:pt>
                <c:pt idx="268">
                  <c:v>212950.597301902</c:v>
                </c:pt>
                <c:pt idx="269">
                  <c:v>213204.869863342</c:v>
                </c:pt>
                <c:pt idx="270">
                  <c:v>213452.034943675</c:v>
                </c:pt>
                <c:pt idx="271">
                  <c:v>213697.888978397</c:v>
                </c:pt>
                <c:pt idx="272">
                  <c:v>213943.028830002</c:v>
                </c:pt>
                <c:pt idx="273">
                  <c:v>214186.599643768</c:v>
                </c:pt>
                <c:pt idx="274">
                  <c:v>214430.13537755</c:v>
                </c:pt>
                <c:pt idx="275">
                  <c:v>214670.298703242</c:v>
                </c:pt>
                <c:pt idx="276">
                  <c:v>214910.037946844</c:v>
                </c:pt>
                <c:pt idx="277">
                  <c:v>215136.854477023</c:v>
                </c:pt>
                <c:pt idx="278">
                  <c:v>215357.971040251</c:v>
                </c:pt>
                <c:pt idx="279">
                  <c:v>215574.032481173</c:v>
                </c:pt>
                <c:pt idx="280">
                  <c:v>215788.481512987</c:v>
                </c:pt>
                <c:pt idx="281">
                  <c:v>216000.337869213</c:v>
                </c:pt>
                <c:pt idx="282">
                  <c:v>216210.60603631</c:v>
                </c:pt>
                <c:pt idx="283">
                  <c:v>216420.768009251</c:v>
                </c:pt>
                <c:pt idx="284">
                  <c:v>216629.1201012</c:v>
                </c:pt>
                <c:pt idx="285">
                  <c:v>216837.244113678</c:v>
                </c:pt>
                <c:pt idx="286">
                  <c:v>217045.156901442</c:v>
                </c:pt>
                <c:pt idx="287">
                  <c:v>217252.035351638</c:v>
                </c:pt>
                <c:pt idx="288">
                  <c:v>217458.036129931</c:v>
                </c:pt>
                <c:pt idx="289">
                  <c:v>217661.368583664</c:v>
                </c:pt>
                <c:pt idx="290">
                  <c:v>217862.626462219</c:v>
                </c:pt>
                <c:pt idx="291">
                  <c:v>218063.269807188</c:v>
                </c:pt>
                <c:pt idx="292">
                  <c:v>218263.372308477</c:v>
                </c:pt>
                <c:pt idx="293">
                  <c:v>218463.048911775</c:v>
                </c:pt>
                <c:pt idx="294">
                  <c:v>218658.273541478</c:v>
                </c:pt>
                <c:pt idx="295">
                  <c:v>218852.318696324</c:v>
                </c:pt>
                <c:pt idx="296">
                  <c:v>219044.549741355</c:v>
                </c:pt>
                <c:pt idx="297">
                  <c:v>219232.044306712</c:v>
                </c:pt>
                <c:pt idx="298">
                  <c:v>219417.999178942</c:v>
                </c:pt>
                <c:pt idx="299">
                  <c:v>219602.844738792</c:v>
                </c:pt>
                <c:pt idx="300">
                  <c:v>219787.650920745</c:v>
                </c:pt>
                <c:pt idx="301">
                  <c:v>219972.220684029</c:v>
                </c:pt>
                <c:pt idx="302">
                  <c:v>220155.430844105</c:v>
                </c:pt>
                <c:pt idx="303">
                  <c:v>220336.817503333</c:v>
                </c:pt>
                <c:pt idx="304">
                  <c:v>220515.055106972</c:v>
                </c:pt>
                <c:pt idx="305">
                  <c:v>220689.452237495</c:v>
                </c:pt>
                <c:pt idx="306">
                  <c:v>220863.584925548</c:v>
                </c:pt>
                <c:pt idx="307">
                  <c:v>221032.278632423</c:v>
                </c:pt>
                <c:pt idx="308">
                  <c:v>221200.703580388</c:v>
                </c:pt>
                <c:pt idx="309">
                  <c:v>221365.394030069</c:v>
                </c:pt>
                <c:pt idx="310">
                  <c:v>221522.532676083</c:v>
                </c:pt>
                <c:pt idx="311">
                  <c:v>221676.56339875</c:v>
                </c:pt>
                <c:pt idx="312">
                  <c:v>221829.25164533</c:v>
                </c:pt>
                <c:pt idx="313">
                  <c:v>221981.022561745</c:v>
                </c:pt>
                <c:pt idx="314">
                  <c:v>222124.16979017</c:v>
                </c:pt>
                <c:pt idx="315">
                  <c:v>222266.36144693</c:v>
                </c:pt>
                <c:pt idx="316">
                  <c:v>222401.047089554</c:v>
                </c:pt>
                <c:pt idx="317">
                  <c:v>222534.962217879</c:v>
                </c:pt>
                <c:pt idx="318">
                  <c:v>222667.570204652</c:v>
                </c:pt>
                <c:pt idx="319">
                  <c:v>222793.646883609</c:v>
                </c:pt>
                <c:pt idx="320">
                  <c:v>222917.986471042</c:v>
                </c:pt>
                <c:pt idx="321">
                  <c:v>223038.771748331</c:v>
                </c:pt>
                <c:pt idx="322">
                  <c:v>223155.976073962</c:v>
                </c:pt>
                <c:pt idx="323">
                  <c:v>223271.611982965</c:v>
                </c:pt>
                <c:pt idx="324">
                  <c:v>223386.960656419</c:v>
                </c:pt>
                <c:pt idx="325">
                  <c:v>223502.221233535</c:v>
                </c:pt>
                <c:pt idx="326">
                  <c:v>223616.948315306</c:v>
                </c:pt>
                <c:pt idx="327">
                  <c:v>223731.619375656</c:v>
                </c:pt>
                <c:pt idx="328">
                  <c:v>223844.766529772</c:v>
                </c:pt>
                <c:pt idx="329">
                  <c:v>223957.332910541</c:v>
                </c:pt>
                <c:pt idx="330">
                  <c:v>224069.243044432</c:v>
                </c:pt>
                <c:pt idx="331">
                  <c:v>224178.772529348</c:v>
                </c:pt>
                <c:pt idx="332">
                  <c:v>224285.249102931</c:v>
                </c:pt>
                <c:pt idx="333">
                  <c:v>224391.315477705</c:v>
                </c:pt>
                <c:pt idx="334">
                  <c:v>224495.978479193</c:v>
                </c:pt>
                <c:pt idx="335">
                  <c:v>224600.55790695</c:v>
                </c:pt>
                <c:pt idx="336">
                  <c:v>224702.705763531</c:v>
                </c:pt>
                <c:pt idx="337">
                  <c:v>224803.029792525</c:v>
                </c:pt>
                <c:pt idx="338">
                  <c:v>224903.263484834</c:v>
                </c:pt>
                <c:pt idx="339">
                  <c:v>225001.948046212</c:v>
                </c:pt>
                <c:pt idx="340">
                  <c:v>225094.330518006</c:v>
                </c:pt>
                <c:pt idx="341">
                  <c:v>225184.864621315</c:v>
                </c:pt>
                <c:pt idx="342">
                  <c:v>225275.3794416</c:v>
                </c:pt>
                <c:pt idx="343">
                  <c:v>225365.014774554</c:v>
                </c:pt>
                <c:pt idx="344">
                  <c:v>225454.545158887</c:v>
                </c:pt>
                <c:pt idx="345">
                  <c:v>225543.812072054</c:v>
                </c:pt>
                <c:pt idx="346">
                  <c:v>225632.521607541</c:v>
                </c:pt>
                <c:pt idx="347">
                  <c:v>225715.672133746</c:v>
                </c:pt>
                <c:pt idx="348">
                  <c:v>225798.302811158</c:v>
                </c:pt>
                <c:pt idx="349">
                  <c:v>225880.695375438</c:v>
                </c:pt>
                <c:pt idx="350">
                  <c:v>225962.035189906</c:v>
                </c:pt>
                <c:pt idx="351">
                  <c:v>226042.843061418</c:v>
                </c:pt>
                <c:pt idx="352">
                  <c:v>226123.225998783</c:v>
                </c:pt>
                <c:pt idx="353">
                  <c:v>226202.207868738</c:v>
                </c:pt>
                <c:pt idx="354">
                  <c:v>226279.065875581</c:v>
                </c:pt>
                <c:pt idx="355">
                  <c:v>226354.912633518</c:v>
                </c:pt>
                <c:pt idx="356">
                  <c:v>226428.366189086</c:v>
                </c:pt>
                <c:pt idx="357">
                  <c:v>226500.380510136</c:v>
                </c:pt>
                <c:pt idx="358">
                  <c:v>226572.021259732</c:v>
                </c:pt>
                <c:pt idx="359">
                  <c:v>226638.399748356</c:v>
                </c:pt>
                <c:pt idx="360">
                  <c:v>226703.277702875</c:v>
                </c:pt>
                <c:pt idx="361">
                  <c:v>226767.353265248</c:v>
                </c:pt>
                <c:pt idx="362">
                  <c:v>226830.819891201</c:v>
                </c:pt>
                <c:pt idx="363">
                  <c:v>226893.944592826</c:v>
                </c:pt>
                <c:pt idx="364">
                  <c:v>226957.003176488</c:v>
                </c:pt>
                <c:pt idx="365">
                  <c:v>227019.995230472</c:v>
                </c:pt>
                <c:pt idx="366">
                  <c:v>227081.978029425</c:v>
                </c:pt>
                <c:pt idx="367">
                  <c:v>227142.2510758</c:v>
                </c:pt>
                <c:pt idx="368">
                  <c:v>227202.481381368</c:v>
                </c:pt>
                <c:pt idx="369">
                  <c:v>227260.029151388</c:v>
                </c:pt>
                <c:pt idx="370">
                  <c:v>227316.513217139</c:v>
                </c:pt>
                <c:pt idx="371">
                  <c:v>227371.015065977</c:v>
                </c:pt>
                <c:pt idx="372">
                  <c:v>227420.348600183</c:v>
                </c:pt>
                <c:pt idx="373">
                  <c:v>227468.42573014</c:v>
                </c:pt>
                <c:pt idx="374">
                  <c:v>227514.504729752</c:v>
                </c:pt>
                <c:pt idx="375">
                  <c:v>227560.047709307</c:v>
                </c:pt>
                <c:pt idx="376">
                  <c:v>227605.226356593</c:v>
                </c:pt>
                <c:pt idx="377">
                  <c:v>227647.339886681</c:v>
                </c:pt>
                <c:pt idx="378">
                  <c:v>227688.737735154</c:v>
                </c:pt>
                <c:pt idx="379">
                  <c:v>227725.28533936</c:v>
                </c:pt>
                <c:pt idx="380">
                  <c:v>227760.772208323</c:v>
                </c:pt>
                <c:pt idx="381">
                  <c:v>227795.537416919</c:v>
                </c:pt>
                <c:pt idx="382">
                  <c:v>227829.711052194</c:v>
                </c:pt>
                <c:pt idx="383">
                  <c:v>227863.061349829</c:v>
                </c:pt>
                <c:pt idx="384">
                  <c:v>227895.081722589</c:v>
                </c:pt>
                <c:pt idx="385">
                  <c:v>227926.117811568</c:v>
                </c:pt>
                <c:pt idx="386">
                  <c:v>227955.124298655</c:v>
                </c:pt>
                <c:pt idx="387">
                  <c:v>227981.597567106</c:v>
                </c:pt>
                <c:pt idx="388">
                  <c:v>228007.824228531</c:v>
                </c:pt>
                <c:pt idx="389">
                  <c:v>228028.850482678</c:v>
                </c:pt>
                <c:pt idx="390">
                  <c:v>228049.607286903</c:v>
                </c:pt>
                <c:pt idx="391">
                  <c:v>228070.187716223</c:v>
                </c:pt>
                <c:pt idx="392">
                  <c:v>228084.73902238</c:v>
                </c:pt>
                <c:pt idx="393">
                  <c:v>228097.862450233</c:v>
                </c:pt>
                <c:pt idx="394">
                  <c:v>228107.98208035</c:v>
                </c:pt>
                <c:pt idx="395">
                  <c:v>228116.770490216</c:v>
                </c:pt>
                <c:pt idx="396">
                  <c:v>228122.606913584</c:v>
                </c:pt>
                <c:pt idx="397">
                  <c:v>228127.258018225</c:v>
                </c:pt>
                <c:pt idx="398">
                  <c:v>228131.347661212</c:v>
                </c:pt>
                <c:pt idx="399">
                  <c:v>228135.039393819</c:v>
                </c:pt>
                <c:pt idx="400">
                  <c:v>228138.467003436</c:v>
                </c:pt>
                <c:pt idx="401">
                  <c:v>228138.802123422</c:v>
                </c:pt>
                <c:pt idx="402">
                  <c:v>228138.849682771</c:v>
                </c:pt>
                <c:pt idx="403">
                  <c:v>228138.495225964</c:v>
                </c:pt>
                <c:pt idx="404">
                  <c:v>228138.03076664</c:v>
                </c:pt>
                <c:pt idx="405">
                  <c:v>228136.641305503</c:v>
                </c:pt>
                <c:pt idx="406">
                  <c:v>228131.204160668</c:v>
                </c:pt>
                <c:pt idx="407">
                  <c:v>228122.989301613</c:v>
                </c:pt>
                <c:pt idx="408">
                  <c:v>228114.568126473</c:v>
                </c:pt>
                <c:pt idx="409">
                  <c:v>228104.731771601</c:v>
                </c:pt>
                <c:pt idx="410">
                  <c:v>228091.955102876</c:v>
                </c:pt>
                <c:pt idx="411">
                  <c:v>228078.683088512</c:v>
                </c:pt>
                <c:pt idx="412">
                  <c:v>228064.297842065</c:v>
                </c:pt>
                <c:pt idx="413">
                  <c:v>228045.400535156</c:v>
                </c:pt>
                <c:pt idx="414">
                  <c:v>228025.553076833</c:v>
                </c:pt>
                <c:pt idx="415">
                  <c:v>228003.693764475</c:v>
                </c:pt>
                <c:pt idx="416">
                  <c:v>227980.972003306</c:v>
                </c:pt>
                <c:pt idx="417">
                  <c:v>227956.767757368</c:v>
                </c:pt>
                <c:pt idx="418">
                  <c:v>227932.263958681</c:v>
                </c:pt>
                <c:pt idx="419">
                  <c:v>227906.597730361</c:v>
                </c:pt>
                <c:pt idx="420">
                  <c:v>227875.957682116</c:v>
                </c:pt>
                <c:pt idx="421">
                  <c:v>227845.100771119</c:v>
                </c:pt>
                <c:pt idx="422">
                  <c:v>227812.760432696</c:v>
                </c:pt>
                <c:pt idx="423">
                  <c:v>227778.198859511</c:v>
                </c:pt>
                <c:pt idx="424">
                  <c:v>227740.350833009</c:v>
                </c:pt>
                <c:pt idx="425">
                  <c:v>227702.444761459</c:v>
                </c:pt>
                <c:pt idx="426">
                  <c:v>227663.781674433</c:v>
                </c:pt>
                <c:pt idx="427">
                  <c:v>227623.829286688</c:v>
                </c:pt>
                <c:pt idx="428">
                  <c:v>227580.490077106</c:v>
                </c:pt>
                <c:pt idx="429">
                  <c:v>227534.473620115</c:v>
                </c:pt>
                <c:pt idx="430">
                  <c:v>227488.093880822</c:v>
                </c:pt>
                <c:pt idx="431">
                  <c:v>227436.790695354</c:v>
                </c:pt>
                <c:pt idx="432">
                  <c:v>227384.956688628</c:v>
                </c:pt>
                <c:pt idx="433">
                  <c:v>227330.624214889</c:v>
                </c:pt>
                <c:pt idx="434">
                  <c:v>227275.999041648</c:v>
                </c:pt>
                <c:pt idx="435">
                  <c:v>227218.877720016</c:v>
                </c:pt>
                <c:pt idx="436">
                  <c:v>227161.082873248</c:v>
                </c:pt>
                <c:pt idx="437">
                  <c:v>227098.994486099</c:v>
                </c:pt>
                <c:pt idx="438">
                  <c:v>227036.677832051</c:v>
                </c:pt>
                <c:pt idx="439">
                  <c:v>226973.331798041</c:v>
                </c:pt>
                <c:pt idx="440">
                  <c:v>226909.097815153</c:v>
                </c:pt>
                <c:pt idx="441">
                  <c:v>226842.957062315</c:v>
                </c:pt>
                <c:pt idx="442">
                  <c:v>226772.050241276</c:v>
                </c:pt>
                <c:pt idx="443">
                  <c:v>226697.845319245</c:v>
                </c:pt>
                <c:pt idx="444">
                  <c:v>226622.265094013</c:v>
                </c:pt>
                <c:pt idx="445">
                  <c:v>226543.605520537</c:v>
                </c:pt>
                <c:pt idx="446">
                  <c:v>226464.390603936</c:v>
                </c:pt>
                <c:pt idx="447">
                  <c:v>226382.859429693</c:v>
                </c:pt>
                <c:pt idx="448">
                  <c:v>226299.872076354</c:v>
                </c:pt>
                <c:pt idx="449">
                  <c:v>226215.235265797</c:v>
                </c:pt>
                <c:pt idx="450">
                  <c:v>226129.476395046</c:v>
                </c:pt>
                <c:pt idx="451">
                  <c:v>226036.821734688</c:v>
                </c:pt>
                <c:pt idx="452">
                  <c:v>225943.527564154</c:v>
                </c:pt>
                <c:pt idx="453">
                  <c:v>225848.412077192</c:v>
                </c:pt>
                <c:pt idx="454">
                  <c:v>225751.233875214</c:v>
                </c:pt>
                <c:pt idx="455">
                  <c:v>225650.379322984</c:v>
                </c:pt>
                <c:pt idx="456">
                  <c:v>225547.992968169</c:v>
                </c:pt>
                <c:pt idx="457">
                  <c:v>225445.005550318</c:v>
                </c:pt>
                <c:pt idx="458">
                  <c:v>225341.567613876</c:v>
                </c:pt>
                <c:pt idx="459">
                  <c:v>225235.090171608</c:v>
                </c:pt>
                <c:pt idx="460">
                  <c:v>225117.110592552</c:v>
                </c:pt>
                <c:pt idx="461">
                  <c:v>224998.081543565</c:v>
                </c:pt>
                <c:pt idx="462">
                  <c:v>224876.216588077</c:v>
                </c:pt>
                <c:pt idx="463">
                  <c:v>224749.341717259</c:v>
                </c:pt>
                <c:pt idx="464">
                  <c:v>224620.51834033</c:v>
                </c:pt>
                <c:pt idx="465">
                  <c:v>224491.348653366</c:v>
                </c:pt>
                <c:pt idx="466">
                  <c:v>224361.529733678</c:v>
                </c:pt>
                <c:pt idx="467">
                  <c:v>224226.66677572</c:v>
                </c:pt>
                <c:pt idx="468">
                  <c:v>224091.382734898</c:v>
                </c:pt>
                <c:pt idx="469">
                  <c:v>223950.493067448</c:v>
                </c:pt>
                <c:pt idx="470">
                  <c:v>223806.492367341</c:v>
                </c:pt>
                <c:pt idx="471">
                  <c:v>223659.94129424</c:v>
                </c:pt>
                <c:pt idx="472">
                  <c:v>223512.090600161</c:v>
                </c:pt>
                <c:pt idx="473">
                  <c:v>223361.967857227</c:v>
                </c:pt>
                <c:pt idx="474">
                  <c:v>223211.42943038</c:v>
                </c:pt>
                <c:pt idx="475">
                  <c:v>223059.290986168</c:v>
                </c:pt>
                <c:pt idx="476">
                  <c:v>222905.037278309</c:v>
                </c:pt>
                <c:pt idx="477">
                  <c:v>222748.850105692</c:v>
                </c:pt>
                <c:pt idx="478">
                  <c:v>222591.694190398</c:v>
                </c:pt>
                <c:pt idx="479">
                  <c:v>222434.374444692</c:v>
                </c:pt>
                <c:pt idx="480">
                  <c:v>222276.157604941</c:v>
                </c:pt>
                <c:pt idx="481">
                  <c:v>222112.150034167</c:v>
                </c:pt>
                <c:pt idx="482">
                  <c:v>221945.010500497</c:v>
                </c:pt>
                <c:pt idx="483">
                  <c:v>221772.492786999</c:v>
                </c:pt>
                <c:pt idx="484">
                  <c:v>221599.096053612</c:v>
                </c:pt>
                <c:pt idx="485">
                  <c:v>221422.243823397</c:v>
                </c:pt>
                <c:pt idx="486">
                  <c:v>221244.266663975</c:v>
                </c:pt>
                <c:pt idx="487">
                  <c:v>221065.515187542</c:v>
                </c:pt>
                <c:pt idx="488">
                  <c:v>220882.650904018</c:v>
                </c:pt>
                <c:pt idx="489">
                  <c:v>220699.701293884</c:v>
                </c:pt>
                <c:pt idx="490">
                  <c:v>220514.444978846</c:v>
                </c:pt>
                <c:pt idx="491">
                  <c:v>220328.724398719</c:v>
                </c:pt>
                <c:pt idx="492">
                  <c:v>220139.449245045</c:v>
                </c:pt>
                <c:pt idx="493">
                  <c:v>219949.96998518</c:v>
                </c:pt>
                <c:pt idx="494">
                  <c:v>219760.064836261</c:v>
                </c:pt>
                <c:pt idx="495">
                  <c:v>219569.878627188</c:v>
                </c:pt>
                <c:pt idx="496">
                  <c:v>219377.667013661</c:v>
                </c:pt>
                <c:pt idx="497">
                  <c:v>219185.057307496</c:v>
                </c:pt>
                <c:pt idx="498">
                  <c:v>218987.184694424</c:v>
                </c:pt>
                <c:pt idx="499">
                  <c:v>218787.823942972</c:v>
                </c:pt>
                <c:pt idx="500">
                  <c:v>218586.059804989</c:v>
                </c:pt>
                <c:pt idx="501">
                  <c:v>218383.093418893</c:v>
                </c:pt>
                <c:pt idx="502">
                  <c:v>218179.643969746</c:v>
                </c:pt>
                <c:pt idx="503">
                  <c:v>217971.87154499</c:v>
                </c:pt>
                <c:pt idx="504">
                  <c:v>217762.125241121</c:v>
                </c:pt>
                <c:pt idx="505">
                  <c:v>217545.041027693</c:v>
                </c:pt>
                <c:pt idx="506">
                  <c:v>217325.213248348</c:v>
                </c:pt>
                <c:pt idx="507">
                  <c:v>217104.277030096</c:v>
                </c:pt>
                <c:pt idx="508">
                  <c:v>216880.756803728</c:v>
                </c:pt>
                <c:pt idx="509">
                  <c:v>216654.378109805</c:v>
                </c:pt>
                <c:pt idx="510">
                  <c:v>216424.697318079</c:v>
                </c:pt>
                <c:pt idx="511">
                  <c:v>216192.377395045</c:v>
                </c:pt>
                <c:pt idx="512">
                  <c:v>215958.880879617</c:v>
                </c:pt>
                <c:pt idx="513">
                  <c:v>215724.141019581</c:v>
                </c:pt>
                <c:pt idx="514">
                  <c:v>215487.946486308</c:v>
                </c:pt>
                <c:pt idx="515">
                  <c:v>215248.427157126</c:v>
                </c:pt>
                <c:pt idx="516">
                  <c:v>215008.548890178</c:v>
                </c:pt>
                <c:pt idx="517">
                  <c:v>214765.841055161</c:v>
                </c:pt>
                <c:pt idx="518">
                  <c:v>214522.765931207</c:v>
                </c:pt>
                <c:pt idx="519">
                  <c:v>214279.095294314</c:v>
                </c:pt>
                <c:pt idx="520">
                  <c:v>214032.426722626</c:v>
                </c:pt>
                <c:pt idx="521">
                  <c:v>213784.528686824</c:v>
                </c:pt>
                <c:pt idx="522">
                  <c:v>213536.447605077</c:v>
                </c:pt>
                <c:pt idx="523">
                  <c:v>213286.524814731</c:v>
                </c:pt>
                <c:pt idx="524">
                  <c:v>213032.550469456</c:v>
                </c:pt>
                <c:pt idx="525">
                  <c:v>212777.796546337</c:v>
                </c:pt>
                <c:pt idx="526">
                  <c:v>212522.530649969</c:v>
                </c:pt>
                <c:pt idx="527">
                  <c:v>212266.760502115</c:v>
                </c:pt>
                <c:pt idx="528">
                  <c:v>212008.331205316</c:v>
                </c:pt>
                <c:pt idx="529">
                  <c:v>211749.635233197</c:v>
                </c:pt>
                <c:pt idx="530">
                  <c:v>211487.996305607</c:v>
                </c:pt>
                <c:pt idx="531">
                  <c:v>211219.377019715</c:v>
                </c:pt>
                <c:pt idx="532">
                  <c:v>210947.085569345</c:v>
                </c:pt>
                <c:pt idx="533">
                  <c:v>210671.95461445</c:v>
                </c:pt>
                <c:pt idx="534">
                  <c:v>210394.131796044</c:v>
                </c:pt>
                <c:pt idx="535">
                  <c:v>210112.894213495</c:v>
                </c:pt>
                <c:pt idx="536">
                  <c:v>209829.466683008</c:v>
                </c:pt>
                <c:pt idx="537">
                  <c:v>209544.760262561</c:v>
                </c:pt>
                <c:pt idx="538">
                  <c:v>209256.147333104</c:v>
                </c:pt>
                <c:pt idx="539">
                  <c:v>208966.484566499</c:v>
                </c:pt>
                <c:pt idx="540">
                  <c:v>208675.561200046</c:v>
                </c:pt>
                <c:pt idx="541">
                  <c:v>208381.212285201</c:v>
                </c:pt>
                <c:pt idx="542">
                  <c:v>208076.486094154</c:v>
                </c:pt>
                <c:pt idx="543">
                  <c:v>207768.080850342</c:v>
                </c:pt>
                <c:pt idx="544">
                  <c:v>207459.327683918</c:v>
                </c:pt>
                <c:pt idx="545">
                  <c:v>207148.262312844</c:v>
                </c:pt>
                <c:pt idx="546">
                  <c:v>206837.159999005</c:v>
                </c:pt>
                <c:pt idx="547">
                  <c:v>206524.296523042</c:v>
                </c:pt>
                <c:pt idx="548">
                  <c:v>206208.929317263</c:v>
                </c:pt>
                <c:pt idx="549">
                  <c:v>205891.323562348</c:v>
                </c:pt>
                <c:pt idx="550">
                  <c:v>205573.29472654</c:v>
                </c:pt>
                <c:pt idx="551">
                  <c:v>205254.720282249</c:v>
                </c:pt>
                <c:pt idx="552">
                  <c:v>204932.960714012</c:v>
                </c:pt>
                <c:pt idx="553">
                  <c:v>204610.217156836</c:v>
                </c:pt>
                <c:pt idx="554">
                  <c:v>204280.638010692</c:v>
                </c:pt>
                <c:pt idx="555">
                  <c:v>203946.943988088</c:v>
                </c:pt>
                <c:pt idx="556">
                  <c:v>203612.900193145</c:v>
                </c:pt>
                <c:pt idx="557">
                  <c:v>203277.831914527</c:v>
                </c:pt>
                <c:pt idx="558">
                  <c:v>202941.543048561</c:v>
                </c:pt>
                <c:pt idx="559">
                  <c:v>202600.550876631</c:v>
                </c:pt>
                <c:pt idx="560">
                  <c:v>202257.225940114</c:v>
                </c:pt>
                <c:pt idx="561">
                  <c:v>201904.402403546</c:v>
                </c:pt>
                <c:pt idx="562">
                  <c:v>201551.199962661</c:v>
                </c:pt>
                <c:pt idx="563">
                  <c:v>201197.670051612</c:v>
                </c:pt>
                <c:pt idx="564">
                  <c:v>200843.708324293</c:v>
                </c:pt>
                <c:pt idx="565">
                  <c:v>200485.690586373</c:v>
                </c:pt>
                <c:pt idx="566">
                  <c:v>200126.850185747</c:v>
                </c:pt>
                <c:pt idx="567">
                  <c:v>199764.43996401</c:v>
                </c:pt>
                <c:pt idx="568">
                  <c:v>199393.57530609</c:v>
                </c:pt>
                <c:pt idx="569">
                  <c:v>199018.15737567</c:v>
                </c:pt>
                <c:pt idx="570">
                  <c:v>198642.302532524</c:v>
                </c:pt>
                <c:pt idx="571">
                  <c:v>198260.713915271</c:v>
                </c:pt>
                <c:pt idx="572">
                  <c:v>197878.970067706</c:v>
                </c:pt>
                <c:pt idx="573">
                  <c:v>197492.753529799</c:v>
                </c:pt>
                <c:pt idx="574">
                  <c:v>197104.302268229</c:v>
                </c:pt>
                <c:pt idx="575">
                  <c:v>196715.314928535</c:v>
                </c:pt>
                <c:pt idx="576">
                  <c:v>196325.069875143</c:v>
                </c:pt>
                <c:pt idx="577">
                  <c:v>195934.168594087</c:v>
                </c:pt>
                <c:pt idx="578">
                  <c:v>195542.418124419</c:v>
                </c:pt>
                <c:pt idx="579">
                  <c:v>195143.525878685</c:v>
                </c:pt>
                <c:pt idx="580">
                  <c:v>194743.959554178</c:v>
                </c:pt>
                <c:pt idx="581">
                  <c:v>194342.826449607</c:v>
                </c:pt>
                <c:pt idx="582">
                  <c:v>193939.247991928</c:v>
                </c:pt>
                <c:pt idx="583">
                  <c:v>193523.480290382</c:v>
                </c:pt>
                <c:pt idx="584">
                  <c:v>193106.854509566</c:v>
                </c:pt>
                <c:pt idx="585">
                  <c:v>192690.159910625</c:v>
                </c:pt>
                <c:pt idx="586">
                  <c:v>192270.24803748</c:v>
                </c:pt>
                <c:pt idx="587">
                  <c:v>191849.975409873</c:v>
                </c:pt>
                <c:pt idx="588">
                  <c:v>191425.564028061</c:v>
                </c:pt>
                <c:pt idx="589">
                  <c:v>191000.039635848</c:v>
                </c:pt>
                <c:pt idx="590">
                  <c:v>190573.128317492</c:v>
                </c:pt>
                <c:pt idx="591">
                  <c:v>190146.036392052</c:v>
                </c:pt>
                <c:pt idx="592">
                  <c:v>189717.118558463</c:v>
                </c:pt>
                <c:pt idx="593">
                  <c:v>189286.788973419</c:v>
                </c:pt>
                <c:pt idx="594">
                  <c:v>188856.239577967</c:v>
                </c:pt>
                <c:pt idx="595">
                  <c:v>188425.061301288</c:v>
                </c:pt>
                <c:pt idx="596">
                  <c:v>187993.663714739</c:v>
                </c:pt>
                <c:pt idx="597">
                  <c:v>187554.099776271</c:v>
                </c:pt>
                <c:pt idx="598">
                  <c:v>187111.718674741</c:v>
                </c:pt>
                <c:pt idx="599">
                  <c:v>186667.209728197</c:v>
                </c:pt>
                <c:pt idx="600">
                  <c:v>186220.896361211</c:v>
                </c:pt>
                <c:pt idx="601">
                  <c:v>185767.310063043</c:v>
                </c:pt>
                <c:pt idx="602">
                  <c:v>185308.064116891</c:v>
                </c:pt>
                <c:pt idx="603">
                  <c:v>184848.425537545</c:v>
                </c:pt>
                <c:pt idx="604">
                  <c:v>184386.679371105</c:v>
                </c:pt>
                <c:pt idx="605">
                  <c:v>183924.307850248</c:v>
                </c:pt>
                <c:pt idx="606">
                  <c:v>183459.743157972</c:v>
                </c:pt>
                <c:pt idx="607">
                  <c:v>182992.781063397</c:v>
                </c:pt>
                <c:pt idx="608">
                  <c:v>182525.023548343</c:v>
                </c:pt>
                <c:pt idx="609">
                  <c:v>182050.97520102</c:v>
                </c:pt>
                <c:pt idx="610">
                  <c:v>181574.847317863</c:v>
                </c:pt>
                <c:pt idx="611">
                  <c:v>181096.127737523</c:v>
                </c:pt>
                <c:pt idx="612">
                  <c:v>180615.994944666</c:v>
                </c:pt>
                <c:pt idx="613">
                  <c:v>180131.324880429</c:v>
                </c:pt>
                <c:pt idx="614">
                  <c:v>179639.662622628</c:v>
                </c:pt>
                <c:pt idx="615">
                  <c:v>179142.730465711</c:v>
                </c:pt>
                <c:pt idx="616">
                  <c:v>178642.183310285</c:v>
                </c:pt>
                <c:pt idx="617">
                  <c:v>178139.130298906</c:v>
                </c:pt>
                <c:pt idx="618">
                  <c:v>177631.239852093</c:v>
                </c:pt>
                <c:pt idx="619">
                  <c:v>177116.99501276</c:v>
                </c:pt>
                <c:pt idx="620">
                  <c:v>176602.419128362</c:v>
                </c:pt>
                <c:pt idx="621">
                  <c:v>176086.722053216</c:v>
                </c:pt>
                <c:pt idx="622">
                  <c:v>175569.663661305</c:v>
                </c:pt>
                <c:pt idx="623">
                  <c:v>175051.414260348</c:v>
                </c:pt>
                <c:pt idx="624">
                  <c:v>174530.348774746</c:v>
                </c:pt>
                <c:pt idx="625">
                  <c:v>174006.41575311</c:v>
                </c:pt>
                <c:pt idx="626">
                  <c:v>173481.435782758</c:v>
                </c:pt>
                <c:pt idx="627">
                  <c:v>172951.855229965</c:v>
                </c:pt>
                <c:pt idx="628">
                  <c:v>172419.628653499</c:v>
                </c:pt>
                <c:pt idx="629">
                  <c:v>171882.847645405</c:v>
                </c:pt>
                <c:pt idx="630">
                  <c:v>171342.582354025</c:v>
                </c:pt>
                <c:pt idx="631">
                  <c:v>170795.862775619</c:v>
                </c:pt>
                <c:pt idx="632">
                  <c:v>170247.187791673</c:v>
                </c:pt>
                <c:pt idx="633">
                  <c:v>169688.500639733</c:v>
                </c:pt>
                <c:pt idx="634">
                  <c:v>169125.790373923</c:v>
                </c:pt>
                <c:pt idx="635">
                  <c:v>168556.278054468</c:v>
                </c:pt>
                <c:pt idx="636">
                  <c:v>167980.762962953</c:v>
                </c:pt>
                <c:pt idx="637">
                  <c:v>167400.264792903</c:v>
                </c:pt>
                <c:pt idx="638">
                  <c:v>166813.941027304</c:v>
                </c:pt>
                <c:pt idx="639">
                  <c:v>166224.357832889</c:v>
                </c:pt>
                <c:pt idx="640">
                  <c:v>165620.085540021</c:v>
                </c:pt>
                <c:pt idx="641">
                  <c:v>165012.695157084</c:v>
                </c:pt>
                <c:pt idx="642">
                  <c:v>164405.193474184</c:v>
                </c:pt>
                <c:pt idx="643">
                  <c:v>163796.61020875</c:v>
                </c:pt>
                <c:pt idx="644">
                  <c:v>163183.614844136</c:v>
                </c:pt>
                <c:pt idx="645">
                  <c:v>162566.401491938</c:v>
                </c:pt>
                <c:pt idx="646">
                  <c:v>161943.578717539</c:v>
                </c:pt>
                <c:pt idx="647">
                  <c:v>161312.262256917</c:v>
                </c:pt>
                <c:pt idx="648">
                  <c:v>160675.104043963</c:v>
                </c:pt>
                <c:pt idx="649">
                  <c:v>160036.257643991</c:v>
                </c:pt>
                <c:pt idx="650">
                  <c:v>159395.590282216</c:v>
                </c:pt>
                <c:pt idx="651">
                  <c:v>158744.345440139</c:v>
                </c:pt>
                <c:pt idx="652">
                  <c:v>158090.949119953</c:v>
                </c:pt>
                <c:pt idx="653">
                  <c:v>157435.560519852</c:v>
                </c:pt>
                <c:pt idx="654">
                  <c:v>156778.905839726</c:v>
                </c:pt>
                <c:pt idx="655">
                  <c:v>156122.180330303</c:v>
                </c:pt>
                <c:pt idx="656">
                  <c:v>155459.210550146</c:v>
                </c:pt>
                <c:pt idx="657">
                  <c:v>154789.781773756</c:v>
                </c:pt>
                <c:pt idx="658">
                  <c:v>154114.657985437</c:v>
                </c:pt>
                <c:pt idx="659">
                  <c:v>153424.380600407</c:v>
                </c:pt>
                <c:pt idx="660">
                  <c:v>152732.722890143</c:v>
                </c:pt>
                <c:pt idx="661">
                  <c:v>152037.313217912</c:v>
                </c:pt>
                <c:pt idx="662">
                  <c:v>151337.316890685</c:v>
                </c:pt>
                <c:pt idx="663">
                  <c:v>150624.406327574</c:v>
                </c:pt>
                <c:pt idx="664">
                  <c:v>149909.783964998</c:v>
                </c:pt>
                <c:pt idx="665">
                  <c:v>149184.423114615</c:v>
                </c:pt>
                <c:pt idx="666">
                  <c:v>148455.298878764</c:v>
                </c:pt>
                <c:pt idx="667">
                  <c:v>147716.759858349</c:v>
                </c:pt>
                <c:pt idx="668">
                  <c:v>146972.503606445</c:v>
                </c:pt>
                <c:pt idx="669">
                  <c:v>146225.631352936</c:v>
                </c:pt>
                <c:pt idx="670">
                  <c:v>145457.626054306</c:v>
                </c:pt>
                <c:pt idx="671">
                  <c:v>144685.017909509</c:v>
                </c:pt>
                <c:pt idx="672">
                  <c:v>143911.399050795</c:v>
                </c:pt>
                <c:pt idx="673">
                  <c:v>143126.910688407</c:v>
                </c:pt>
                <c:pt idx="674">
                  <c:v>142339.483157683</c:v>
                </c:pt>
                <c:pt idx="675">
                  <c:v>141548.373993056</c:v>
                </c:pt>
                <c:pt idx="676">
                  <c:v>140743.107067543</c:v>
                </c:pt>
                <c:pt idx="677">
                  <c:v>139933.476911452</c:v>
                </c:pt>
                <c:pt idx="678">
                  <c:v>139121.04414689</c:v>
                </c:pt>
                <c:pt idx="679">
                  <c:v>138298.394383317</c:v>
                </c:pt>
                <c:pt idx="680">
                  <c:v>137460.042295557</c:v>
                </c:pt>
                <c:pt idx="681">
                  <c:v>136607.254974666</c:v>
                </c:pt>
                <c:pt idx="682">
                  <c:v>135737.349355134</c:v>
                </c:pt>
                <c:pt idx="683">
                  <c:v>134866.537215128</c:v>
                </c:pt>
                <c:pt idx="684">
                  <c:v>133967.363759475</c:v>
                </c:pt>
                <c:pt idx="685">
                  <c:v>133046.629982373</c:v>
                </c:pt>
                <c:pt idx="686">
                  <c:v>132123.25486801</c:v>
                </c:pt>
                <c:pt idx="687">
                  <c:v>131188.455909834</c:v>
                </c:pt>
                <c:pt idx="688">
                  <c:v>130247.221702564</c:v>
                </c:pt>
                <c:pt idx="689">
                  <c:v>129288.220189919</c:v>
                </c:pt>
                <c:pt idx="690">
                  <c:v>128324.01555486</c:v>
                </c:pt>
                <c:pt idx="691">
                  <c:v>127338.793380427</c:v>
                </c:pt>
                <c:pt idx="692">
                  <c:v>126352.217365668</c:v>
                </c:pt>
                <c:pt idx="693">
                  <c:v>125356.707606758</c:v>
                </c:pt>
                <c:pt idx="694">
                  <c:v>124343.799792119</c:v>
                </c:pt>
                <c:pt idx="695">
                  <c:v>123326.916210971</c:v>
                </c:pt>
                <c:pt idx="696">
                  <c:v>122303.362367265</c:v>
                </c:pt>
                <c:pt idx="697">
                  <c:v>121259.516269031</c:v>
                </c:pt>
                <c:pt idx="698">
                  <c:v>120212.321475953</c:v>
                </c:pt>
                <c:pt idx="699">
                  <c:v>119150.47599738</c:v>
                </c:pt>
                <c:pt idx="700">
                  <c:v>118079.368440489</c:v>
                </c:pt>
                <c:pt idx="701">
                  <c:v>116990.543135803</c:v>
                </c:pt>
                <c:pt idx="702">
                  <c:v>115899.192848703</c:v>
                </c:pt>
                <c:pt idx="703">
                  <c:v>114795.480119582</c:v>
                </c:pt>
                <c:pt idx="704">
                  <c:v>113651.130250041</c:v>
                </c:pt>
                <c:pt idx="705">
                  <c:v>112494.710038621</c:v>
                </c:pt>
                <c:pt idx="706">
                  <c:v>111334.676794572</c:v>
                </c:pt>
                <c:pt idx="707">
                  <c:v>110126.38643589</c:v>
                </c:pt>
                <c:pt idx="708">
                  <c:v>108916.760402698</c:v>
                </c:pt>
                <c:pt idx="709">
                  <c:v>107704.826179756</c:v>
                </c:pt>
                <c:pt idx="710">
                  <c:v>106482.611100906</c:v>
                </c:pt>
                <c:pt idx="711">
                  <c:v>105222.906681822</c:v>
                </c:pt>
                <c:pt idx="712">
                  <c:v>103908.153618641</c:v>
                </c:pt>
                <c:pt idx="713">
                  <c:v>102583.813239749</c:v>
                </c:pt>
                <c:pt idx="714">
                  <c:v>101179.849784881</c:v>
                </c:pt>
                <c:pt idx="715">
                  <c:v>99761.2364713544</c:v>
                </c:pt>
                <c:pt idx="716">
                  <c:v>98325.7567422241</c:v>
                </c:pt>
                <c:pt idx="717">
                  <c:v>96875.8806306538</c:v>
                </c:pt>
                <c:pt idx="718">
                  <c:v>95381.9379044243</c:v>
                </c:pt>
                <c:pt idx="719">
                  <c:v>93850.2936671298</c:v>
                </c:pt>
                <c:pt idx="720">
                  <c:v>92318.5582125686</c:v>
                </c:pt>
                <c:pt idx="721">
                  <c:v>90755.5405716382</c:v>
                </c:pt>
                <c:pt idx="722">
                  <c:v>89171.9568971846</c:v>
                </c:pt>
                <c:pt idx="723">
                  <c:v>87571.5078083488</c:v>
                </c:pt>
                <c:pt idx="724">
                  <c:v>85962.0905965158</c:v>
                </c:pt>
                <c:pt idx="725">
                  <c:v>84339.3589423029</c:v>
                </c:pt>
                <c:pt idx="726">
                  <c:v>82715.8230459378</c:v>
                </c:pt>
                <c:pt idx="727">
                  <c:v>81085.471151976</c:v>
                </c:pt>
                <c:pt idx="728">
                  <c:v>79454.0302972948</c:v>
                </c:pt>
                <c:pt idx="729">
                  <c:v>77813.3661980473</c:v>
                </c:pt>
                <c:pt idx="730">
                  <c:v>76154.191460463</c:v>
                </c:pt>
                <c:pt idx="731">
                  <c:v>74486.8739431264</c:v>
                </c:pt>
                <c:pt idx="732">
                  <c:v>72697.8095738475</c:v>
                </c:pt>
                <c:pt idx="733">
                  <c:v>70871.5004104377</c:v>
                </c:pt>
                <c:pt idx="734">
                  <c:v>69016.8244636885</c:v>
                </c:pt>
                <c:pt idx="735">
                  <c:v>67038.5321174964</c:v>
                </c:pt>
                <c:pt idx="736">
                  <c:v>64761.9481350009</c:v>
                </c:pt>
                <c:pt idx="737">
                  <c:v>62436.2631134907</c:v>
                </c:pt>
                <c:pt idx="738">
                  <c:v>60091.6525030387</c:v>
                </c:pt>
                <c:pt idx="739">
                  <c:v>57442.4731294341</c:v>
                </c:pt>
              </c:numCache>
            </c:numRef>
          </c:yVal>
          <c:smooth val="1"/>
        </c:ser>
        <c:axId val="55831059"/>
        <c:axId val="25025098"/>
      </c:scatterChart>
      <c:valAx>
        <c:axId val="55831059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Quantile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25025098"/>
        <c:crosses val="autoZero"/>
        <c:crossBetween val="midCat"/>
      </c:valAx>
      <c:valAx>
        <c:axId val="2502509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Sum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55831059"/>
        <c:crosses val="autoZero"/>
        <c:crossBetween val="midCat"/>
      </c:valAx>
      <c:spPr>
        <a:solidFill>
          <a:srgbClr val="ffffff"/>
        </a:solidFill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7" Type="http://schemas.openxmlformats.org/officeDocument/2006/relationships/chart" Target="../charts/chart8.xml"/><Relationship Id="rId8" Type="http://schemas.openxmlformats.org/officeDocument/2006/relationships/image" Target="../media/image1.png"/><Relationship Id="rId9" Type="http://schemas.openxmlformats.org/officeDocument/2006/relationships/image" Target="../media/image2.png"/><Relationship Id="rId10" Type="http://schemas.openxmlformats.org/officeDocument/2006/relationships/image" Target="../media/image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image" Target="../media/image4.png"/><Relationship Id="rId9" Type="http://schemas.openxmlformats.org/officeDocument/2006/relationships/image" Target="../media/image5.png"/><Relationship Id="rId10" Type="http://schemas.openxmlformats.org/officeDocument/2006/relationships/image" Target="../media/image6.png"/><Relationship Id="rId11" Type="http://schemas.openxmlformats.org/officeDocument/2006/relationships/image" Target="../media/image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36</xdr:col>
      <xdr:colOff>152280</xdr:colOff>
      <xdr:row>7</xdr:row>
      <xdr:rowOff>76320</xdr:rowOff>
    </xdr:from>
    <xdr:to>
      <xdr:col>41</xdr:col>
      <xdr:colOff>862920</xdr:colOff>
      <xdr:row>44</xdr:row>
      <xdr:rowOff>9360</xdr:rowOff>
    </xdr:to>
    <xdr:graphicFrame>
      <xdr:nvGraphicFramePr>
        <xdr:cNvPr id="0" name="Chart 1"/>
        <xdr:cNvGraphicFramePr/>
      </xdr:nvGraphicFramePr>
      <xdr:xfrm>
        <a:off x="31576320" y="1209600"/>
        <a:ext cx="5800320" cy="592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447840</xdr:colOff>
      <xdr:row>17</xdr:row>
      <xdr:rowOff>142920</xdr:rowOff>
    </xdr:from>
    <xdr:to>
      <xdr:col>23</xdr:col>
      <xdr:colOff>182160</xdr:colOff>
      <xdr:row>42</xdr:row>
      <xdr:rowOff>132840</xdr:rowOff>
    </xdr:to>
    <xdr:graphicFrame>
      <xdr:nvGraphicFramePr>
        <xdr:cNvPr id="1" name="Chart 2"/>
        <xdr:cNvGraphicFramePr/>
      </xdr:nvGraphicFramePr>
      <xdr:xfrm>
        <a:off x="17137440" y="2895480"/>
        <a:ext cx="4038120" cy="403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228600</xdr:colOff>
      <xdr:row>18</xdr:row>
      <xdr:rowOff>9360</xdr:rowOff>
    </xdr:from>
    <xdr:to>
      <xdr:col>17</xdr:col>
      <xdr:colOff>913680</xdr:colOff>
      <xdr:row>42</xdr:row>
      <xdr:rowOff>132840</xdr:rowOff>
    </xdr:to>
    <xdr:graphicFrame>
      <xdr:nvGraphicFramePr>
        <xdr:cNvPr id="2" name="Chart 3"/>
        <xdr:cNvGraphicFramePr/>
      </xdr:nvGraphicFramePr>
      <xdr:xfrm>
        <a:off x="12584880" y="2923920"/>
        <a:ext cx="4000320" cy="400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95400</xdr:colOff>
      <xdr:row>18</xdr:row>
      <xdr:rowOff>0</xdr:rowOff>
    </xdr:from>
    <xdr:to>
      <xdr:col>13</xdr:col>
      <xdr:colOff>822600</xdr:colOff>
      <xdr:row>42</xdr:row>
      <xdr:rowOff>123480</xdr:rowOff>
    </xdr:to>
    <xdr:graphicFrame>
      <xdr:nvGraphicFramePr>
        <xdr:cNvPr id="3" name="Chart 4"/>
        <xdr:cNvGraphicFramePr/>
      </xdr:nvGraphicFramePr>
      <xdr:xfrm>
        <a:off x="8380080" y="2914560"/>
        <a:ext cx="3781080" cy="400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485640</xdr:colOff>
      <xdr:row>44</xdr:row>
      <xdr:rowOff>47520</xdr:rowOff>
    </xdr:from>
    <xdr:to>
      <xdr:col>13</xdr:col>
      <xdr:colOff>584280</xdr:colOff>
      <xdr:row>66</xdr:row>
      <xdr:rowOff>18360</xdr:rowOff>
    </xdr:to>
    <xdr:graphicFrame>
      <xdr:nvGraphicFramePr>
        <xdr:cNvPr id="4" name="Chart 5"/>
        <xdr:cNvGraphicFramePr/>
      </xdr:nvGraphicFramePr>
      <xdr:xfrm>
        <a:off x="8770320" y="7171920"/>
        <a:ext cx="315252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866880</xdr:colOff>
      <xdr:row>44</xdr:row>
      <xdr:rowOff>47520</xdr:rowOff>
    </xdr:from>
    <xdr:to>
      <xdr:col>17</xdr:col>
      <xdr:colOff>475560</xdr:colOff>
      <xdr:row>66</xdr:row>
      <xdr:rowOff>18360</xdr:rowOff>
    </xdr:to>
    <xdr:graphicFrame>
      <xdr:nvGraphicFramePr>
        <xdr:cNvPr id="5" name="Chart 6"/>
        <xdr:cNvGraphicFramePr/>
      </xdr:nvGraphicFramePr>
      <xdr:xfrm>
        <a:off x="13223160" y="7171920"/>
        <a:ext cx="292392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30</xdr:col>
      <xdr:colOff>600120</xdr:colOff>
      <xdr:row>5</xdr:row>
      <xdr:rowOff>142920</xdr:rowOff>
    </xdr:from>
    <xdr:to>
      <xdr:col>35</xdr:col>
      <xdr:colOff>326880</xdr:colOff>
      <xdr:row>27</xdr:row>
      <xdr:rowOff>113760</xdr:rowOff>
    </xdr:to>
    <xdr:graphicFrame>
      <xdr:nvGraphicFramePr>
        <xdr:cNvPr id="6" name="Chart 7"/>
        <xdr:cNvGraphicFramePr/>
      </xdr:nvGraphicFramePr>
      <xdr:xfrm>
        <a:off x="28195920" y="95220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35</xdr:col>
      <xdr:colOff>952560</xdr:colOff>
      <xdr:row>5</xdr:row>
      <xdr:rowOff>142920</xdr:rowOff>
    </xdr:from>
    <xdr:to>
      <xdr:col>40</xdr:col>
      <xdr:colOff>921600</xdr:colOff>
      <xdr:row>27</xdr:row>
      <xdr:rowOff>113760</xdr:rowOff>
    </xdr:to>
    <xdr:graphicFrame>
      <xdr:nvGraphicFramePr>
        <xdr:cNvPr id="7" name="Chart 8"/>
        <xdr:cNvGraphicFramePr/>
      </xdr:nvGraphicFramePr>
      <xdr:xfrm>
        <a:off x="34536240" y="95220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twoCell">
    <xdr:from>
      <xdr:col>18</xdr:col>
      <xdr:colOff>447840</xdr:colOff>
      <xdr:row>44</xdr:row>
      <xdr:rowOff>47520</xdr:rowOff>
    </xdr:from>
    <xdr:to>
      <xdr:col>26</xdr:col>
      <xdr:colOff>838440</xdr:colOff>
      <xdr:row>61</xdr:row>
      <xdr:rowOff>46800</xdr:rowOff>
    </xdr:to>
    <xdr:pic>
      <xdr:nvPicPr>
        <xdr:cNvPr id="8" name="image1.png" descr=""/>
        <xdr:cNvPicPr/>
      </xdr:nvPicPr>
      <xdr:blipFill>
        <a:blip r:embed="rId8"/>
        <a:stretch/>
      </xdr:blipFill>
      <xdr:spPr>
        <a:xfrm>
          <a:off x="17137440" y="7171920"/>
          <a:ext cx="7467120" cy="27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17</xdr:col>
      <xdr:colOff>597240</xdr:colOff>
      <xdr:row>61</xdr:row>
      <xdr:rowOff>152280</xdr:rowOff>
    </xdr:from>
    <xdr:to>
      <xdr:col>26</xdr:col>
      <xdr:colOff>27000</xdr:colOff>
      <xdr:row>83</xdr:row>
      <xdr:rowOff>123480</xdr:rowOff>
    </xdr:to>
    <xdr:pic>
      <xdr:nvPicPr>
        <xdr:cNvPr id="9" name="image2.png" descr=""/>
        <xdr:cNvPicPr/>
      </xdr:nvPicPr>
      <xdr:blipFill>
        <a:blip r:embed="rId9"/>
        <a:stretch/>
      </xdr:blipFill>
      <xdr:spPr>
        <a:xfrm>
          <a:off x="16268760" y="10029600"/>
          <a:ext cx="7524360" cy="3533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19</xdr:col>
      <xdr:colOff>0</xdr:colOff>
      <xdr:row>83</xdr:row>
      <xdr:rowOff>152640</xdr:rowOff>
    </xdr:from>
    <xdr:to>
      <xdr:col>26</xdr:col>
      <xdr:colOff>997920</xdr:colOff>
      <xdr:row>105</xdr:row>
      <xdr:rowOff>75960</xdr:rowOff>
    </xdr:to>
    <xdr:pic>
      <xdr:nvPicPr>
        <xdr:cNvPr id="10" name="image3.png" descr=""/>
        <xdr:cNvPicPr/>
      </xdr:nvPicPr>
      <xdr:blipFill>
        <a:blip r:embed="rId10"/>
        <a:stretch/>
      </xdr:blipFill>
      <xdr:spPr>
        <a:xfrm>
          <a:off x="17163360" y="13592160"/>
          <a:ext cx="7600680" cy="3485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447840</xdr:colOff>
      <xdr:row>17</xdr:row>
      <xdr:rowOff>142920</xdr:rowOff>
    </xdr:from>
    <xdr:to>
      <xdr:col>23</xdr:col>
      <xdr:colOff>181800</xdr:colOff>
      <xdr:row>42</xdr:row>
      <xdr:rowOff>132840</xdr:rowOff>
    </xdr:to>
    <xdr:graphicFrame>
      <xdr:nvGraphicFramePr>
        <xdr:cNvPr id="11" name="Chart 9"/>
        <xdr:cNvGraphicFramePr/>
      </xdr:nvGraphicFramePr>
      <xdr:xfrm>
        <a:off x="17197560" y="2895480"/>
        <a:ext cx="4038120" cy="403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228600</xdr:colOff>
      <xdr:row>18</xdr:row>
      <xdr:rowOff>9360</xdr:rowOff>
    </xdr:from>
    <xdr:to>
      <xdr:col>17</xdr:col>
      <xdr:colOff>913680</xdr:colOff>
      <xdr:row>42</xdr:row>
      <xdr:rowOff>132840</xdr:rowOff>
    </xdr:to>
    <xdr:graphicFrame>
      <xdr:nvGraphicFramePr>
        <xdr:cNvPr id="12" name="Chart 10"/>
        <xdr:cNvGraphicFramePr/>
      </xdr:nvGraphicFramePr>
      <xdr:xfrm>
        <a:off x="12645360" y="2923920"/>
        <a:ext cx="4000320" cy="400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95400</xdr:colOff>
      <xdr:row>18</xdr:row>
      <xdr:rowOff>0</xdr:rowOff>
    </xdr:from>
    <xdr:to>
      <xdr:col>13</xdr:col>
      <xdr:colOff>822960</xdr:colOff>
      <xdr:row>42</xdr:row>
      <xdr:rowOff>123480</xdr:rowOff>
    </xdr:to>
    <xdr:graphicFrame>
      <xdr:nvGraphicFramePr>
        <xdr:cNvPr id="13" name="Chart 11"/>
        <xdr:cNvGraphicFramePr/>
      </xdr:nvGraphicFramePr>
      <xdr:xfrm>
        <a:off x="8440560" y="2914560"/>
        <a:ext cx="3781080" cy="400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485640</xdr:colOff>
      <xdr:row>44</xdr:row>
      <xdr:rowOff>47520</xdr:rowOff>
    </xdr:from>
    <xdr:to>
      <xdr:col>13</xdr:col>
      <xdr:colOff>584640</xdr:colOff>
      <xdr:row>66</xdr:row>
      <xdr:rowOff>18360</xdr:rowOff>
    </xdr:to>
    <xdr:graphicFrame>
      <xdr:nvGraphicFramePr>
        <xdr:cNvPr id="14" name="Chart 12"/>
        <xdr:cNvGraphicFramePr/>
      </xdr:nvGraphicFramePr>
      <xdr:xfrm>
        <a:off x="8830800" y="7171920"/>
        <a:ext cx="315252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866880</xdr:colOff>
      <xdr:row>44</xdr:row>
      <xdr:rowOff>47520</xdr:rowOff>
    </xdr:from>
    <xdr:to>
      <xdr:col>17</xdr:col>
      <xdr:colOff>475560</xdr:colOff>
      <xdr:row>66</xdr:row>
      <xdr:rowOff>18360</xdr:rowOff>
    </xdr:to>
    <xdr:graphicFrame>
      <xdr:nvGraphicFramePr>
        <xdr:cNvPr id="15" name="Chart 13"/>
        <xdr:cNvGraphicFramePr/>
      </xdr:nvGraphicFramePr>
      <xdr:xfrm>
        <a:off x="13283640" y="7171920"/>
        <a:ext cx="292392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30</xdr:col>
      <xdr:colOff>857160</xdr:colOff>
      <xdr:row>6</xdr:row>
      <xdr:rowOff>123840</xdr:rowOff>
    </xdr:from>
    <xdr:to>
      <xdr:col>35</xdr:col>
      <xdr:colOff>583560</xdr:colOff>
      <xdr:row>28</xdr:row>
      <xdr:rowOff>94680</xdr:rowOff>
    </xdr:to>
    <xdr:graphicFrame>
      <xdr:nvGraphicFramePr>
        <xdr:cNvPr id="16" name="Chart 14"/>
        <xdr:cNvGraphicFramePr/>
      </xdr:nvGraphicFramePr>
      <xdr:xfrm>
        <a:off x="28513080" y="109512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35</xdr:col>
      <xdr:colOff>905040</xdr:colOff>
      <xdr:row>6</xdr:row>
      <xdr:rowOff>123840</xdr:rowOff>
    </xdr:from>
    <xdr:to>
      <xdr:col>40</xdr:col>
      <xdr:colOff>874440</xdr:colOff>
      <xdr:row>28</xdr:row>
      <xdr:rowOff>94680</xdr:rowOff>
    </xdr:to>
    <xdr:graphicFrame>
      <xdr:nvGraphicFramePr>
        <xdr:cNvPr id="17" name="Chart 15"/>
        <xdr:cNvGraphicFramePr/>
      </xdr:nvGraphicFramePr>
      <xdr:xfrm>
        <a:off x="34549200" y="109512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twoCell">
    <xdr:from>
      <xdr:col>18</xdr:col>
      <xdr:colOff>361800</xdr:colOff>
      <xdr:row>43</xdr:row>
      <xdr:rowOff>133200</xdr:rowOff>
    </xdr:from>
    <xdr:to>
      <xdr:col>29</xdr:col>
      <xdr:colOff>225360</xdr:colOff>
      <xdr:row>65</xdr:row>
      <xdr:rowOff>104400</xdr:rowOff>
    </xdr:to>
    <xdr:pic>
      <xdr:nvPicPr>
        <xdr:cNvPr id="18" name="image6.png" descr=""/>
        <xdr:cNvPicPr/>
      </xdr:nvPicPr>
      <xdr:blipFill>
        <a:blip r:embed="rId8"/>
        <a:stretch/>
      </xdr:blipFill>
      <xdr:spPr>
        <a:xfrm>
          <a:off x="17111520" y="7095960"/>
          <a:ext cx="9772200" cy="3533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18</xdr:col>
      <xdr:colOff>397440</xdr:colOff>
      <xdr:row>66</xdr:row>
      <xdr:rowOff>57240</xdr:rowOff>
    </xdr:from>
    <xdr:to>
      <xdr:col>29</xdr:col>
      <xdr:colOff>251640</xdr:colOff>
      <xdr:row>94</xdr:row>
      <xdr:rowOff>133200</xdr:rowOff>
    </xdr:to>
    <xdr:pic>
      <xdr:nvPicPr>
        <xdr:cNvPr id="19" name="image7.png" descr=""/>
        <xdr:cNvPicPr/>
      </xdr:nvPicPr>
      <xdr:blipFill>
        <a:blip r:embed="rId9"/>
        <a:stretch/>
      </xdr:blipFill>
      <xdr:spPr>
        <a:xfrm>
          <a:off x="17147160" y="10744200"/>
          <a:ext cx="9762840" cy="4609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18</xdr:col>
      <xdr:colOff>388080</xdr:colOff>
      <xdr:row>95</xdr:row>
      <xdr:rowOff>114120</xdr:rowOff>
    </xdr:from>
    <xdr:to>
      <xdr:col>29</xdr:col>
      <xdr:colOff>251640</xdr:colOff>
      <xdr:row>123</xdr:row>
      <xdr:rowOff>123480</xdr:rowOff>
    </xdr:to>
    <xdr:pic>
      <xdr:nvPicPr>
        <xdr:cNvPr id="20" name="image5.png" descr=""/>
        <xdr:cNvPicPr/>
      </xdr:nvPicPr>
      <xdr:blipFill>
        <a:blip r:embed="rId10"/>
        <a:stretch/>
      </xdr:blipFill>
      <xdr:spPr>
        <a:xfrm>
          <a:off x="17137800" y="15496920"/>
          <a:ext cx="9772200" cy="4543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18</xdr:col>
      <xdr:colOff>407160</xdr:colOff>
      <xdr:row>123</xdr:row>
      <xdr:rowOff>142920</xdr:rowOff>
    </xdr:from>
    <xdr:to>
      <xdr:col>29</xdr:col>
      <xdr:colOff>261360</xdr:colOff>
      <xdr:row>136</xdr:row>
      <xdr:rowOff>37800</xdr:rowOff>
    </xdr:to>
    <xdr:pic>
      <xdr:nvPicPr>
        <xdr:cNvPr id="21" name="image4.png" descr=""/>
        <xdr:cNvPicPr/>
      </xdr:nvPicPr>
      <xdr:blipFill>
        <a:blip r:embed="rId11"/>
        <a:stretch/>
      </xdr:blipFill>
      <xdr:spPr>
        <a:xfrm>
          <a:off x="17156880" y="20059560"/>
          <a:ext cx="9762840" cy="19998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944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E1" activeCellId="0" sqref="E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7.86"/>
    <col collapsed="false" customWidth="true" hidden="false" outlineLevel="0" max="11" min="11" style="0" width="6.71"/>
    <col collapsed="false" customWidth="true" hidden="false" outlineLevel="0" max="14" min="14" style="0" width="6.71"/>
    <col collapsed="false" customWidth="true" hidden="false" outlineLevel="0" max="15" min="15" style="0" width="17"/>
    <col collapsed="false" customWidth="true" hidden="false" outlineLevel="0" max="16" min="16" style="0" width="18.43"/>
    <col collapsed="false" customWidth="true" hidden="false" outlineLevel="0" max="28" min="17" style="0" width="8.71"/>
  </cols>
  <sheetData>
    <row r="1" customFormat="false" ht="12.75" hidden="false" customHeight="tru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/>
      <c r="O1" s="15" t="s">
        <v>13</v>
      </c>
      <c r="P1" s="15" t="s">
        <v>14</v>
      </c>
      <c r="Q1" s="16"/>
      <c r="R1" s="16"/>
      <c r="S1" s="16"/>
      <c r="T1" s="16"/>
      <c r="U1" s="16"/>
      <c r="V1" s="17" t="s">
        <v>9</v>
      </c>
      <c r="W1" s="17" t="s">
        <v>11</v>
      </c>
      <c r="X1" s="16"/>
      <c r="Y1" s="17" t="s">
        <v>15</v>
      </c>
      <c r="Z1" s="17" t="s">
        <v>12</v>
      </c>
      <c r="AA1" s="16"/>
      <c r="AB1" s="1" t="s">
        <v>16</v>
      </c>
      <c r="AC1" s="2" t="s">
        <v>1</v>
      </c>
      <c r="AD1" s="3" t="s">
        <v>2</v>
      </c>
      <c r="AE1" s="18" t="s">
        <v>17</v>
      </c>
      <c r="AF1" s="19" t="s">
        <v>18</v>
      </c>
      <c r="AG1" s="9" t="s">
        <v>15</v>
      </c>
      <c r="AH1" s="10" t="s">
        <v>9</v>
      </c>
      <c r="AI1" s="20"/>
      <c r="AJ1" s="20" t="s">
        <v>16</v>
      </c>
      <c r="AK1" s="2" t="s">
        <v>1</v>
      </c>
      <c r="AL1" s="20" t="s">
        <v>19</v>
      </c>
      <c r="AM1" s="20" t="s">
        <v>9</v>
      </c>
      <c r="AN1" s="20"/>
      <c r="AO1" s="20"/>
      <c r="AP1" s="20"/>
      <c r="AQ1" s="20"/>
      <c r="AR1" s="20"/>
      <c r="AS1" s="20"/>
      <c r="AT1" s="20"/>
      <c r="AU1" s="20"/>
    </row>
    <row r="2" customFormat="false" ht="12.75" hidden="false" customHeight="true" outlineLevel="0" collapsed="false">
      <c r="A2" s="21"/>
      <c r="B2" s="2" t="n">
        <v>1</v>
      </c>
      <c r="C2" s="20" t="s">
        <v>20</v>
      </c>
      <c r="D2" s="22" t="n">
        <v>134</v>
      </c>
      <c r="E2" s="23" t="n">
        <v>205</v>
      </c>
      <c r="F2" s="24" t="n">
        <v>1621</v>
      </c>
      <c r="G2" s="25" t="n">
        <v>1260</v>
      </c>
      <c r="H2" s="26" t="n">
        <f aca="false">D2/(D2+E2)</f>
        <v>0.395280235988201</v>
      </c>
      <c r="I2" s="27" t="n">
        <f aca="false">F2/(F2+G2)</f>
        <v>0.562651856994099</v>
      </c>
      <c r="J2" s="28" t="n">
        <f aca="false">(D2+F2)/(D2+E2+F2+G2)</f>
        <v>0.545031055900621</v>
      </c>
      <c r="K2" s="29" t="n">
        <f aca="false">(F2+G2)/(D2+E2)</f>
        <v>8.49852507374631</v>
      </c>
      <c r="L2" s="30" t="n">
        <f aca="false">I2-$A$4*H2*I2+$A$4*H2+$A$7</f>
        <v>0.551703924894736</v>
      </c>
      <c r="M2" s="31" t="n">
        <f aca="false">(J2-$A$4*H2-$A$7)/(1-$A$4*H2)</f>
        <v>0.555704367470128</v>
      </c>
      <c r="N2" s="32"/>
      <c r="O2" s="33" t="n">
        <f aca="false">J2-L2</f>
        <v>-0.00667286899411546</v>
      </c>
      <c r="P2" s="33" t="n">
        <f aca="false">I2-M2</f>
        <v>0.00694748952397162</v>
      </c>
      <c r="Q2" s="16"/>
      <c r="R2" s="16"/>
      <c r="S2" s="16"/>
      <c r="T2" s="16"/>
      <c r="U2" s="16"/>
      <c r="V2" s="17" t="n">
        <v>0.545031055900621</v>
      </c>
      <c r="W2" s="17" t="n">
        <v>0.551703913072137</v>
      </c>
      <c r="X2" s="16"/>
      <c r="Y2" s="17" t="n">
        <v>0.562651856994099</v>
      </c>
      <c r="Z2" s="17" t="n">
        <v>0.555704379779284</v>
      </c>
      <c r="AA2" s="16"/>
      <c r="AB2" s="16"/>
      <c r="AC2" s="2" t="n">
        <v>643</v>
      </c>
      <c r="AD2" s="20" t="s">
        <v>21</v>
      </c>
      <c r="AE2" s="34" t="n">
        <v>1</v>
      </c>
      <c r="AF2" s="26" t="e">
        <f aca="false">#DIV/0!</f>
        <v>#DIV/0!</v>
      </c>
      <c r="AG2" s="27" t="n">
        <v>0</v>
      </c>
      <c r="AH2" s="28" t="n">
        <v>0</v>
      </c>
      <c r="AI2" s="35"/>
      <c r="AJ2" s="35"/>
      <c r="AK2" s="2" t="n">
        <v>1</v>
      </c>
      <c r="AL2" s="35" t="n">
        <f aca="false">AK2/743</f>
        <v>0.00134589502018843</v>
      </c>
      <c r="AM2" s="35" t="n">
        <v>0</v>
      </c>
      <c r="AN2" s="35"/>
      <c r="AO2" s="35"/>
      <c r="AP2" s="35"/>
      <c r="AQ2" s="35"/>
      <c r="AR2" s="35"/>
      <c r="AS2" s="35"/>
      <c r="AT2" s="35"/>
      <c r="AU2" s="35"/>
    </row>
    <row r="3" customFormat="false" ht="12.75" hidden="false" customHeight="true" outlineLevel="0" collapsed="false">
      <c r="A3" s="1" t="s">
        <v>22</v>
      </c>
      <c r="B3" s="2" t="n">
        <v>2</v>
      </c>
      <c r="C3" s="20" t="s">
        <v>23</v>
      </c>
      <c r="D3" s="22" t="n">
        <v>45</v>
      </c>
      <c r="E3" s="23" t="n">
        <v>193</v>
      </c>
      <c r="F3" s="24" t="n">
        <v>980</v>
      </c>
      <c r="G3" s="25" t="n">
        <v>1591</v>
      </c>
      <c r="H3" s="26" t="n">
        <f aca="false">D3/(D3+E3)</f>
        <v>0.189075630252101</v>
      </c>
      <c r="I3" s="27" t="n">
        <f aca="false">F3/(F3+G3)</f>
        <v>0.381174640217814</v>
      </c>
      <c r="J3" s="28" t="n">
        <f aca="false">(D3+F3)/(D3+E3+F3+G3)</f>
        <v>0.364898540405838</v>
      </c>
      <c r="K3" s="29" t="n">
        <f aca="false">(F3+G3)/(D3+E3)</f>
        <v>10.8025210084034</v>
      </c>
      <c r="L3" s="30" t="n">
        <f aca="false">I3-$A$4*H3*I3+$A$4*H3+$A$7</f>
        <v>0.364639679892494</v>
      </c>
      <c r="M3" s="31" t="n">
        <f aca="false">(J3-$A$4*H3-$A$7)/(1-$A$4*H3)</f>
        <v>0.381438489477668</v>
      </c>
      <c r="N3" s="32"/>
      <c r="O3" s="33" t="n">
        <f aca="false">J3-L3</f>
        <v>0.000258860513344339</v>
      </c>
      <c r="P3" s="33" t="n">
        <f aca="false">I3-M3</f>
        <v>-0.000263849259854176</v>
      </c>
      <c r="Q3" s="16"/>
      <c r="R3" s="16"/>
      <c r="S3" s="16"/>
      <c r="T3" s="16"/>
      <c r="U3" s="16"/>
      <c r="V3" s="17" t="n">
        <v>0.364898540405838</v>
      </c>
      <c r="W3" s="17" t="n">
        <v>0.364639668069894</v>
      </c>
      <c r="X3" s="16"/>
      <c r="Y3" s="17" t="n">
        <v>0.381174640217814</v>
      </c>
      <c r="Z3" s="17" t="n">
        <v>0.381438501528113</v>
      </c>
      <c r="AA3" s="16"/>
      <c r="AB3" s="16"/>
      <c r="AC3" s="2" t="n">
        <v>29</v>
      </c>
      <c r="AD3" s="20" t="s">
        <v>24</v>
      </c>
      <c r="AE3" s="34" t="n">
        <v>2</v>
      </c>
      <c r="AF3" s="26" t="n">
        <v>0</v>
      </c>
      <c r="AG3" s="27" t="n">
        <v>0.157894736842105</v>
      </c>
      <c r="AH3" s="28" t="n">
        <v>0.142857142857143</v>
      </c>
      <c r="AI3" s="35"/>
      <c r="AJ3" s="35"/>
      <c r="AK3" s="2" t="n">
        <v>2</v>
      </c>
      <c r="AL3" s="35" t="n">
        <f aca="false">AK3/743</f>
        <v>0.00269179004037685</v>
      </c>
      <c r="AM3" s="35" t="n">
        <v>0.142857142857143</v>
      </c>
      <c r="AN3" s="35"/>
      <c r="AO3" s="35"/>
      <c r="AP3" s="35"/>
      <c r="AQ3" s="35"/>
      <c r="AR3" s="35"/>
      <c r="AS3" s="35"/>
      <c r="AT3" s="35"/>
      <c r="AU3" s="35"/>
    </row>
    <row r="4" customFormat="false" ht="12.75" hidden="false" customHeight="true" outlineLevel="0" collapsed="false">
      <c r="A4" s="1" t="n">
        <v>0.1</v>
      </c>
      <c r="B4" s="2" t="n">
        <v>3</v>
      </c>
      <c r="C4" s="20" t="s">
        <v>25</v>
      </c>
      <c r="D4" s="22" t="n">
        <v>179</v>
      </c>
      <c r="E4" s="23" t="n">
        <v>43</v>
      </c>
      <c r="F4" s="24" t="n">
        <v>1464</v>
      </c>
      <c r="G4" s="25" t="n">
        <v>284</v>
      </c>
      <c r="H4" s="26" t="n">
        <f aca="false">D4/(D4+E4)</f>
        <v>0.806306306306306</v>
      </c>
      <c r="I4" s="27" t="n">
        <f aca="false">F4/(F4+G4)</f>
        <v>0.837528604118993</v>
      </c>
      <c r="J4" s="28" t="n">
        <f aca="false">(D4+F4)/(D4+E4+F4+G4)</f>
        <v>0.834010152284264</v>
      </c>
      <c r="K4" s="29" t="n">
        <f aca="false">(F4+G4)/(D4+E4)</f>
        <v>7.87387387387387</v>
      </c>
      <c r="L4" s="30" t="n">
        <f aca="false">I4-$A$4*H4*I4+$A$4*H4+$A$7</f>
        <v>0.822393335411317</v>
      </c>
      <c r="M4" s="31" t="n">
        <f aca="false">(J4-$A$4*H4-$A$7)/(1-$A$4*H4)</f>
        <v>0.850164240306127</v>
      </c>
      <c r="N4" s="32"/>
      <c r="O4" s="33" t="n">
        <f aca="false">J4-L4</f>
        <v>0.0116168168729466</v>
      </c>
      <c r="P4" s="33" t="n">
        <f aca="false">I4-M4</f>
        <v>-0.0126356361871344</v>
      </c>
      <c r="Q4" s="16"/>
      <c r="R4" s="16"/>
      <c r="S4" s="16"/>
      <c r="T4" s="16"/>
      <c r="U4" s="16"/>
      <c r="V4" s="17" t="n">
        <v>0.834010152284264</v>
      </c>
      <c r="W4" s="17" t="n">
        <v>0.822393323588718</v>
      </c>
      <c r="X4" s="16"/>
      <c r="Y4" s="17" t="n">
        <v>0.837528604118993</v>
      </c>
      <c r="Z4" s="17" t="n">
        <v>0.850164253165594</v>
      </c>
      <c r="AA4" s="16"/>
      <c r="AB4" s="16"/>
      <c r="AC4" s="2" t="n">
        <v>657</v>
      </c>
      <c r="AD4" s="20" t="s">
        <v>26</v>
      </c>
      <c r="AE4" s="34" t="n">
        <v>3</v>
      </c>
      <c r="AF4" s="26" t="n">
        <v>0.2</v>
      </c>
      <c r="AG4" s="27" t="n">
        <v>0.162162162162162</v>
      </c>
      <c r="AH4" s="28" t="n">
        <v>0.166666666666667</v>
      </c>
      <c r="AI4" s="35"/>
      <c r="AJ4" s="35"/>
      <c r="AK4" s="2" t="n">
        <v>3</v>
      </c>
      <c r="AL4" s="35" t="n">
        <f aca="false">AK4/743</f>
        <v>0.00403768506056528</v>
      </c>
      <c r="AM4" s="35" t="n">
        <v>0.166666666666667</v>
      </c>
      <c r="AN4" s="35"/>
      <c r="AO4" s="35"/>
      <c r="AP4" s="35"/>
      <c r="AQ4" s="35"/>
      <c r="AR4" s="35"/>
      <c r="AS4" s="35"/>
      <c r="AT4" s="35"/>
      <c r="AU4" s="35"/>
    </row>
    <row r="5" customFormat="false" ht="12.75" hidden="false" customHeight="true" outlineLevel="0" collapsed="false">
      <c r="A5" s="21"/>
      <c r="B5" s="2" t="n">
        <v>4</v>
      </c>
      <c r="C5" s="20" t="s">
        <v>27</v>
      </c>
      <c r="D5" s="22" t="n">
        <v>48</v>
      </c>
      <c r="E5" s="23" t="n">
        <v>144</v>
      </c>
      <c r="F5" s="24" t="n">
        <v>826</v>
      </c>
      <c r="G5" s="25" t="n">
        <v>1046</v>
      </c>
      <c r="H5" s="26" t="n">
        <f aca="false">D5/(D5+E5)</f>
        <v>0.25</v>
      </c>
      <c r="I5" s="27" t="n">
        <f aca="false">F5/(F5+G5)</f>
        <v>0.441239316239316</v>
      </c>
      <c r="J5" s="28" t="n">
        <f aca="false">(D5+F5)/(D5+E5+F5+G5)</f>
        <v>0.423449612403101</v>
      </c>
      <c r="K5" s="29" t="n">
        <f aca="false">(F5+G5)/(D5+E5)</f>
        <v>9.75</v>
      </c>
      <c r="L5" s="30" t="n">
        <f aca="false">I5-$A$4*H5*I5+$A$4*H5+$A$7</f>
        <v>0.426972893516333</v>
      </c>
      <c r="M5" s="31" t="n">
        <f aca="false">(J5-$A$4*H5-$A$7)/(1-$A$4*H5)</f>
        <v>0.437625694584719</v>
      </c>
      <c r="N5" s="32"/>
      <c r="O5" s="33" t="n">
        <f aca="false">J5-L5</f>
        <v>-0.00352328111323258</v>
      </c>
      <c r="P5" s="33" t="n">
        <f aca="false">I5-M5</f>
        <v>0.0036136216545975</v>
      </c>
      <c r="Q5" s="16"/>
      <c r="R5" s="16"/>
      <c r="S5" s="16"/>
      <c r="T5" s="16"/>
      <c r="U5" s="16"/>
      <c r="V5" s="17" t="n">
        <v>0.423449612403101</v>
      </c>
      <c r="W5" s="17" t="n">
        <v>0.426972881693733</v>
      </c>
      <c r="X5" s="16"/>
      <c r="Y5" s="17" t="n">
        <v>0.441239316239316</v>
      </c>
      <c r="Z5" s="17" t="n">
        <v>0.437625706710462</v>
      </c>
      <c r="AA5" s="16"/>
      <c r="AB5" s="16"/>
      <c r="AC5" s="2" t="n">
        <v>561</v>
      </c>
      <c r="AD5" s="20" t="s">
        <v>28</v>
      </c>
      <c r="AE5" s="34" t="n">
        <v>4</v>
      </c>
      <c r="AF5" s="26" t="n">
        <v>0.144144144144144</v>
      </c>
      <c r="AG5" s="27" t="n">
        <v>0.245070422535211</v>
      </c>
      <c r="AH5" s="28" t="n">
        <v>0.221030042918455</v>
      </c>
      <c r="AI5" s="35"/>
      <c r="AJ5" s="35"/>
      <c r="AK5" s="2" t="n">
        <v>4</v>
      </c>
      <c r="AL5" s="35" t="n">
        <f aca="false">AK5/743</f>
        <v>0.0053835800807537</v>
      </c>
      <c r="AM5" s="35" t="n">
        <v>0.221030042918455</v>
      </c>
      <c r="AN5" s="35"/>
      <c r="AO5" s="35"/>
      <c r="AP5" s="35"/>
      <c r="AQ5" s="35"/>
      <c r="AR5" s="35"/>
      <c r="AS5" s="35"/>
      <c r="AT5" s="35"/>
      <c r="AU5" s="35"/>
    </row>
    <row r="6" customFormat="false" ht="12.75" hidden="false" customHeight="true" outlineLevel="0" collapsed="false">
      <c r="A6" s="1" t="s">
        <v>29</v>
      </c>
      <c r="B6" s="2" t="n">
        <v>5</v>
      </c>
      <c r="C6" s="20" t="s">
        <v>30</v>
      </c>
      <c r="D6" s="22" t="n">
        <v>104</v>
      </c>
      <c r="E6" s="23" t="n">
        <v>371</v>
      </c>
      <c r="F6" s="24" t="n">
        <v>2746</v>
      </c>
      <c r="G6" s="25" t="n">
        <v>3689</v>
      </c>
      <c r="H6" s="26" t="n">
        <f aca="false">D6/(D6+E6)</f>
        <v>0.218947368421053</v>
      </c>
      <c r="I6" s="27" t="n">
        <f aca="false">F6/(F6+G6)</f>
        <v>0.426728826728827</v>
      </c>
      <c r="J6" s="28" t="n">
        <f aca="false">(D6+F6)/(D6+E6+F6+G6)</f>
        <v>0.412445730824891</v>
      </c>
      <c r="K6" s="29" t="n">
        <f aca="false">(F6+G6)/(D6+E6)</f>
        <v>13.5473684210526</v>
      </c>
      <c r="L6" s="30" t="n">
        <f aca="false">I6-$A$4*H6*I6+$A$4*H6+$A$7</f>
        <v>0.411045008389764</v>
      </c>
      <c r="M6" s="31" t="n">
        <f aca="false">(J6-$A$4*H6-$A$7)/(1-$A$4*H6)</f>
        <v>0.428160904121607</v>
      </c>
      <c r="N6" s="32"/>
      <c r="O6" s="33" t="n">
        <f aca="false">J6-L6</f>
        <v>0.00140072243512746</v>
      </c>
      <c r="P6" s="33" t="n">
        <f aca="false">I6-M6</f>
        <v>-0.00143207739277995</v>
      </c>
      <c r="Q6" s="16"/>
      <c r="R6" s="16"/>
      <c r="S6" s="16"/>
      <c r="T6" s="16"/>
      <c r="U6" s="16"/>
      <c r="V6" s="17" t="n">
        <v>0.412445730824891</v>
      </c>
      <c r="W6" s="17" t="n">
        <v>0.411044996567164</v>
      </c>
      <c r="X6" s="16"/>
      <c r="Y6" s="17" t="n">
        <v>0.426728826728827</v>
      </c>
      <c r="Z6" s="17" t="n">
        <v>0.428160916208854</v>
      </c>
      <c r="AA6" s="16"/>
      <c r="AB6" s="16"/>
      <c r="AC6" s="2" t="n">
        <v>168</v>
      </c>
      <c r="AD6" s="20" t="s">
        <v>31</v>
      </c>
      <c r="AE6" s="34" t="n">
        <v>5</v>
      </c>
      <c r="AF6" s="26" t="n">
        <v>0.0944881889763779</v>
      </c>
      <c r="AG6" s="27" t="n">
        <v>0.245102840352595</v>
      </c>
      <c r="AH6" s="28" t="n">
        <v>0.232250839865621</v>
      </c>
      <c r="AI6" s="35"/>
      <c r="AJ6" s="35"/>
      <c r="AK6" s="2" t="n">
        <v>5</v>
      </c>
      <c r="AL6" s="35" t="n">
        <f aca="false">AK6/743</f>
        <v>0.00672947510094213</v>
      </c>
      <c r="AM6" s="35" t="n">
        <v>0.232250839865621</v>
      </c>
      <c r="AN6" s="35"/>
      <c r="AO6" s="35"/>
      <c r="AP6" s="35"/>
      <c r="AQ6" s="35"/>
      <c r="AR6" s="35"/>
      <c r="AS6" s="35"/>
      <c r="AT6" s="35"/>
      <c r="AU6" s="35"/>
    </row>
    <row r="7" customFormat="false" ht="12.75" hidden="false" customHeight="true" outlineLevel="0" collapsed="false">
      <c r="A7" s="1" t="n">
        <v>-0.028235439817</v>
      </c>
      <c r="B7" s="2" t="n">
        <v>6</v>
      </c>
      <c r="C7" s="20" t="s">
        <v>32</v>
      </c>
      <c r="D7" s="22" t="n">
        <v>8</v>
      </c>
      <c r="E7" s="23" t="n">
        <v>47</v>
      </c>
      <c r="F7" s="24" t="n">
        <v>567</v>
      </c>
      <c r="G7" s="25" t="n">
        <v>757</v>
      </c>
      <c r="H7" s="26" t="n">
        <f aca="false">D7/(D7+E7)</f>
        <v>0.145454545454545</v>
      </c>
      <c r="I7" s="27" t="n">
        <f aca="false">F7/(F7+G7)</f>
        <v>0.428247734138973</v>
      </c>
      <c r="J7" s="28" t="n">
        <f aca="false">(D7+F7)/(D7+E7+F7+G7)</f>
        <v>0.416968817984046</v>
      </c>
      <c r="K7" s="29" t="n">
        <f aca="false">(F7+G7)/(D7+E7)</f>
        <v>24.0727272727273</v>
      </c>
      <c r="L7" s="30" t="n">
        <f aca="false">I7-$A$4*H7*I7+$A$4*H7+$A$7</f>
        <v>0.408328690916315</v>
      </c>
      <c r="M7" s="31" t="n">
        <f aca="false">(J7-$A$4*H7-$A$7)/(1-$A$4*H7)</f>
        <v>0.437015390757519</v>
      </c>
      <c r="N7" s="32"/>
      <c r="O7" s="33" t="n">
        <f aca="false">J7-L7</f>
        <v>0.00864012706773137</v>
      </c>
      <c r="P7" s="33" t="n">
        <f aca="false">I7-M7</f>
        <v>-0.00876765661854656</v>
      </c>
      <c r="Q7" s="16"/>
      <c r="R7" s="16"/>
      <c r="S7" s="16"/>
      <c r="T7" s="16"/>
      <c r="U7" s="16"/>
      <c r="V7" s="17" t="n">
        <v>0.416968817984046</v>
      </c>
      <c r="W7" s="17" t="n">
        <v>0.408328679093715</v>
      </c>
      <c r="X7" s="16"/>
      <c r="Y7" s="17" t="n">
        <v>0.428247734138973</v>
      </c>
      <c r="Z7" s="17" t="n">
        <v>0.437015402754623</v>
      </c>
      <c r="AA7" s="16"/>
      <c r="AB7" s="16"/>
      <c r="AC7" s="2" t="n">
        <v>437</v>
      </c>
      <c r="AD7" s="20" t="s">
        <v>33</v>
      </c>
      <c r="AE7" s="34" t="n">
        <v>6</v>
      </c>
      <c r="AF7" s="26" t="n">
        <v>0.0638297872340425</v>
      </c>
      <c r="AG7" s="27" t="n">
        <v>0.273476112026359</v>
      </c>
      <c r="AH7" s="28" t="n">
        <v>0.233957219251337</v>
      </c>
      <c r="AI7" s="35"/>
      <c r="AJ7" s="35"/>
      <c r="AK7" s="2" t="n">
        <v>6</v>
      </c>
      <c r="AL7" s="35" t="n">
        <f aca="false">AK7/743</f>
        <v>0.00807537012113055</v>
      </c>
      <c r="AM7" s="35" t="n">
        <v>0.233957219251337</v>
      </c>
      <c r="AN7" s="35"/>
      <c r="AO7" s="35"/>
      <c r="AP7" s="35"/>
      <c r="AQ7" s="35"/>
      <c r="AR7" s="35"/>
      <c r="AS7" s="35"/>
      <c r="AT7" s="35"/>
      <c r="AU7" s="35"/>
    </row>
    <row r="8" customFormat="false" ht="12.75" hidden="false" customHeight="true" outlineLevel="0" collapsed="false">
      <c r="A8" s="36"/>
      <c r="B8" s="2" t="n">
        <v>7</v>
      </c>
      <c r="C8" s="20" t="s">
        <v>34</v>
      </c>
      <c r="D8" s="22" t="n">
        <v>28</v>
      </c>
      <c r="E8" s="23" t="n">
        <v>60</v>
      </c>
      <c r="F8" s="24" t="n">
        <v>75</v>
      </c>
      <c r="G8" s="25" t="n">
        <v>163</v>
      </c>
      <c r="H8" s="26" t="n">
        <f aca="false">D8/(D8+E8)</f>
        <v>0.318181818181818</v>
      </c>
      <c r="I8" s="27" t="n">
        <f aca="false">F8/(F8+G8)</f>
        <v>0.315126050420168</v>
      </c>
      <c r="J8" s="28" t="n">
        <f aca="false">(D8+F8)/(D8+E8+F8+G8)</f>
        <v>0.315950920245399</v>
      </c>
      <c r="K8" s="29" t="n">
        <f aca="false">(F8+G8)/(D8+E8)</f>
        <v>2.70454545454545</v>
      </c>
      <c r="L8" s="30" t="n">
        <f aca="false">I8-$A$4*H8*I8+$A$4*H8+$A$7</f>
        <v>0.308682054453435</v>
      </c>
      <c r="M8" s="31" t="n">
        <f aca="false">(J8-$A$4*H8-$A$7)/(1-$A$4*H8)</f>
        <v>0.322633799125482</v>
      </c>
      <c r="N8" s="32"/>
      <c r="O8" s="33" t="n">
        <f aca="false">J8-L8</f>
        <v>0.00726886579196334</v>
      </c>
      <c r="P8" s="33" t="n">
        <f aca="false">I8-M8</f>
        <v>-0.00750774870531429</v>
      </c>
      <c r="Q8" s="16"/>
      <c r="R8" s="16"/>
      <c r="S8" s="16"/>
      <c r="T8" s="16"/>
      <c r="U8" s="16"/>
      <c r="V8" s="17" t="n">
        <v>0.315950920245399</v>
      </c>
      <c r="W8" s="17" t="n">
        <v>0.308682042630835</v>
      </c>
      <c r="X8" s="16"/>
      <c r="Y8" s="17" t="n">
        <v>0.315126050420168</v>
      </c>
      <c r="Z8" s="17" t="n">
        <v>0.322633811336618</v>
      </c>
      <c r="AA8" s="16"/>
      <c r="AB8" s="16"/>
      <c r="AC8" s="2" t="n">
        <v>735</v>
      </c>
      <c r="AD8" s="20" t="s">
        <v>35</v>
      </c>
      <c r="AE8" s="34" t="n">
        <v>7</v>
      </c>
      <c r="AF8" s="26" t="n">
        <v>0.135338345864662</v>
      </c>
      <c r="AG8" s="27" t="n">
        <v>0.248069059518401</v>
      </c>
      <c r="AH8" s="28" t="n">
        <v>0.235914065666802</v>
      </c>
      <c r="AI8" s="35"/>
      <c r="AJ8" s="35"/>
      <c r="AK8" s="2" t="n">
        <v>7</v>
      </c>
      <c r="AL8" s="35" t="n">
        <f aca="false">AK8/743</f>
        <v>0.00942126514131898</v>
      </c>
      <c r="AM8" s="35" t="n">
        <v>0.235914065666802</v>
      </c>
      <c r="AN8" s="35"/>
      <c r="AO8" s="35"/>
      <c r="AP8" s="35"/>
      <c r="AQ8" s="35"/>
      <c r="AR8" s="35"/>
      <c r="AS8" s="35"/>
      <c r="AT8" s="35"/>
      <c r="AU8" s="35"/>
    </row>
    <row r="9" customFormat="false" ht="12.75" hidden="false" customHeight="true" outlineLevel="0" collapsed="false">
      <c r="A9" s="36"/>
      <c r="B9" s="2" t="n">
        <v>8</v>
      </c>
      <c r="C9" s="20" t="s">
        <v>36</v>
      </c>
      <c r="D9" s="22" t="n">
        <v>48</v>
      </c>
      <c r="E9" s="23" t="n">
        <v>115</v>
      </c>
      <c r="F9" s="24" t="n">
        <v>1886</v>
      </c>
      <c r="G9" s="25" t="n">
        <v>1352</v>
      </c>
      <c r="H9" s="26" t="n">
        <f aca="false">D9/(D9+E9)</f>
        <v>0.294478527607362</v>
      </c>
      <c r="I9" s="27" t="n">
        <f aca="false">F9/(F9+G9)</f>
        <v>0.582458307597282</v>
      </c>
      <c r="J9" s="28" t="n">
        <f aca="false">(D9+F9)/(D9+E9+F9+G9)</f>
        <v>0.568656277565422</v>
      </c>
      <c r="K9" s="29" t="n">
        <f aca="false">(F9+G9)/(D9+E9)</f>
        <v>19.8650306748466</v>
      </c>
      <c r="L9" s="30" t="n">
        <f aca="false">I9-$A$4*H9*I9+$A$4*H9+$A$7</f>
        <v>0.566518574059626</v>
      </c>
      <c r="M9" s="31" t="n">
        <f aca="false">(J9-$A$4*H9-$A$7)/(1-$A$4*H9)</f>
        <v>0.584660871892129</v>
      </c>
      <c r="N9" s="32"/>
      <c r="O9" s="33" t="n">
        <f aca="false">J9-L9</f>
        <v>0.0021377035057959</v>
      </c>
      <c r="P9" s="33" t="n">
        <f aca="false">I9-M9</f>
        <v>-0.00220256429484655</v>
      </c>
      <c r="Q9" s="16"/>
      <c r="R9" s="16"/>
      <c r="S9" s="16"/>
      <c r="T9" s="16"/>
      <c r="U9" s="16"/>
      <c r="V9" s="17" t="n">
        <v>0.568656277565422</v>
      </c>
      <c r="W9" s="17" t="n">
        <v>0.566518562237026</v>
      </c>
      <c r="X9" s="16"/>
      <c r="Y9" s="17" t="n">
        <v>0.582458307597282</v>
      </c>
      <c r="Z9" s="17" t="n">
        <v>0.584660884073442</v>
      </c>
      <c r="AA9" s="16"/>
      <c r="AB9" s="16"/>
      <c r="AC9" s="2" t="n">
        <v>180</v>
      </c>
      <c r="AD9" s="20" t="s">
        <v>37</v>
      </c>
      <c r="AE9" s="34" t="n">
        <v>8</v>
      </c>
      <c r="AF9" s="26" t="n">
        <v>0.103359173126615</v>
      </c>
      <c r="AG9" s="27" t="n">
        <v>0.265734265734266</v>
      </c>
      <c r="AH9" s="28" t="n">
        <v>0.248639825897715</v>
      </c>
      <c r="AI9" s="35"/>
      <c r="AJ9" s="35"/>
      <c r="AK9" s="2" t="n">
        <v>8</v>
      </c>
      <c r="AL9" s="35" t="n">
        <f aca="false">AK9/743</f>
        <v>0.0107671601615074</v>
      </c>
      <c r="AM9" s="35" t="n">
        <v>0.248639825897715</v>
      </c>
      <c r="AN9" s="35"/>
      <c r="AO9" s="35"/>
      <c r="AP9" s="35"/>
      <c r="AQ9" s="35"/>
      <c r="AR9" s="35"/>
      <c r="AS9" s="35"/>
      <c r="AT9" s="35"/>
      <c r="AU9" s="35"/>
    </row>
    <row r="10" customFormat="false" ht="12.75" hidden="false" customHeight="true" outlineLevel="0" collapsed="false">
      <c r="A10" s="36"/>
      <c r="B10" s="2" t="n">
        <v>9</v>
      </c>
      <c r="C10" s="20" t="s">
        <v>38</v>
      </c>
      <c r="D10" s="22" t="n">
        <v>116</v>
      </c>
      <c r="E10" s="23" t="n">
        <v>157</v>
      </c>
      <c r="F10" s="24" t="n">
        <v>1303</v>
      </c>
      <c r="G10" s="25" t="n">
        <v>1036</v>
      </c>
      <c r="H10" s="26" t="n">
        <f aca="false">D10/(D10+E10)</f>
        <v>0.424908424908425</v>
      </c>
      <c r="I10" s="27" t="n">
        <f aca="false">F10/(F10+G10)</f>
        <v>0.557075673364686</v>
      </c>
      <c r="J10" s="28" t="n">
        <f aca="false">(D10+F10)/(D10+E10+F10+G10)</f>
        <v>0.543261868300153</v>
      </c>
      <c r="K10" s="29" t="n">
        <f aca="false">(F10+G10)/(D10+E10)</f>
        <v>8.56776556776557</v>
      </c>
      <c r="L10" s="30" t="n">
        <f aca="false">I10-$A$4*H10*I10+$A$4*H10+$A$7</f>
        <v>0.547660461346109</v>
      </c>
      <c r="M10" s="31" t="n">
        <f aca="false">(J10-$A$4*H10-$A$7)/(1-$A$4*H10)</f>
        <v>0.552481886442168</v>
      </c>
      <c r="N10" s="32"/>
      <c r="O10" s="33" t="n">
        <f aca="false">J10-L10</f>
        <v>-0.00439859304595613</v>
      </c>
      <c r="P10" s="33" t="n">
        <f aca="false">I10-M10</f>
        <v>0.00459378692251744</v>
      </c>
      <c r="Q10" s="16"/>
      <c r="R10" s="16"/>
      <c r="S10" s="16"/>
      <c r="T10" s="16"/>
      <c r="U10" s="16"/>
      <c r="V10" s="17" t="n">
        <v>0.543261868300153</v>
      </c>
      <c r="W10" s="17" t="n">
        <v>0.547660449523509</v>
      </c>
      <c r="X10" s="16"/>
      <c r="Y10" s="17" t="n">
        <v>0.557075673364686</v>
      </c>
      <c r="Z10" s="17" t="n">
        <v>0.552481898789413</v>
      </c>
      <c r="AA10" s="16"/>
      <c r="AB10" s="16"/>
      <c r="AC10" s="2" t="n">
        <v>668</v>
      </c>
      <c r="AD10" s="20" t="s">
        <v>39</v>
      </c>
      <c r="AE10" s="34" t="n">
        <v>9</v>
      </c>
      <c r="AF10" s="26" t="n">
        <v>1</v>
      </c>
      <c r="AG10" s="27" t="n">
        <v>0.142857142857143</v>
      </c>
      <c r="AH10" s="28" t="n">
        <v>0.25</v>
      </c>
      <c r="AI10" s="35"/>
      <c r="AJ10" s="35"/>
      <c r="AK10" s="2" t="n">
        <v>9</v>
      </c>
      <c r="AL10" s="35" t="n">
        <f aca="false">AK10/743</f>
        <v>0.0121130551816958</v>
      </c>
      <c r="AM10" s="35" t="n">
        <v>0.25</v>
      </c>
      <c r="AN10" s="35"/>
      <c r="AO10" s="35"/>
      <c r="AP10" s="35"/>
      <c r="AQ10" s="35"/>
      <c r="AR10" s="35"/>
      <c r="AS10" s="35"/>
      <c r="AT10" s="35"/>
      <c r="AU10" s="35"/>
    </row>
    <row r="11" customFormat="false" ht="12.75" hidden="false" customHeight="true" outlineLevel="0" collapsed="false">
      <c r="A11" s="36"/>
      <c r="B11" s="2" t="n">
        <v>10</v>
      </c>
      <c r="C11" s="20" t="s">
        <v>40</v>
      </c>
      <c r="D11" s="22" t="n">
        <v>162</v>
      </c>
      <c r="E11" s="23" t="n">
        <v>210</v>
      </c>
      <c r="F11" s="24" t="n">
        <v>1656</v>
      </c>
      <c r="G11" s="25" t="n">
        <v>1085</v>
      </c>
      <c r="H11" s="26" t="n">
        <f aca="false">D11/(D11+E11)</f>
        <v>0.435483870967742</v>
      </c>
      <c r="I11" s="27" t="n">
        <f aca="false">F11/(F11+G11)</f>
        <v>0.604159066034294</v>
      </c>
      <c r="J11" s="28" t="n">
        <f aca="false">(D11+F11)/(D11+E11+F11+G11)</f>
        <v>0.584002569868294</v>
      </c>
      <c r="K11" s="29" t="n">
        <f aca="false">(F11+G11)/(D11+E11)</f>
        <v>7.36827956989247</v>
      </c>
      <c r="L11" s="30" t="n">
        <f aca="false">I11-$A$4*H11*I11+$A$4*H11+$A$7</f>
        <v>0.593161860438381</v>
      </c>
      <c r="M11" s="31" t="n">
        <f aca="false">(J11-$A$4*H11-$A$7)/(1-$A$4*H11)</f>
        <v>0.594582741998115</v>
      </c>
      <c r="N11" s="32"/>
      <c r="O11" s="33" t="n">
        <f aca="false">J11-L11</f>
        <v>-0.00915929057008702</v>
      </c>
      <c r="P11" s="33" t="n">
        <f aca="false">I11-M11</f>
        <v>0.00957632403617859</v>
      </c>
      <c r="Q11" s="16"/>
      <c r="R11" s="16"/>
      <c r="S11" s="16"/>
      <c r="T11" s="16"/>
      <c r="U11" s="16"/>
      <c r="V11" s="17" t="n">
        <v>0.584002569868294</v>
      </c>
      <c r="W11" s="17" t="n">
        <v>0.593161848615781</v>
      </c>
      <c r="X11" s="16"/>
      <c r="Y11" s="17" t="n">
        <v>0.604159066034294</v>
      </c>
      <c r="Z11" s="17" t="n">
        <v>0.594582754359012</v>
      </c>
      <c r="AA11" s="16"/>
      <c r="AB11" s="16"/>
      <c r="AC11" s="2" t="n">
        <v>723</v>
      </c>
      <c r="AD11" s="20" t="s">
        <v>41</v>
      </c>
      <c r="AE11" s="34" t="n">
        <v>10</v>
      </c>
      <c r="AF11" s="26" t="n">
        <v>0.123022847100176</v>
      </c>
      <c r="AG11" s="27" t="n">
        <v>0.273476988560787</v>
      </c>
      <c r="AH11" s="28" t="n">
        <v>0.25369685767098</v>
      </c>
      <c r="AI11" s="35"/>
      <c r="AJ11" s="35"/>
      <c r="AK11" s="2" t="n">
        <v>10</v>
      </c>
      <c r="AL11" s="35" t="n">
        <f aca="false">AK11/743</f>
        <v>0.0134589502018843</v>
      </c>
      <c r="AM11" s="35" t="n">
        <v>0.25369685767098</v>
      </c>
      <c r="AN11" s="35"/>
      <c r="AO11" s="35"/>
      <c r="AP11" s="35"/>
      <c r="AQ11" s="35"/>
      <c r="AR11" s="35"/>
      <c r="AS11" s="35"/>
      <c r="AT11" s="35"/>
      <c r="AU11" s="35"/>
    </row>
    <row r="12" customFormat="false" ht="12.75" hidden="false" customHeight="true" outlineLevel="0" collapsed="false">
      <c r="A12" s="36"/>
      <c r="B12" s="2" t="n">
        <v>11</v>
      </c>
      <c r="C12" s="20" t="s">
        <v>42</v>
      </c>
      <c r="D12" s="22" t="n">
        <v>51</v>
      </c>
      <c r="E12" s="23" t="n">
        <v>126</v>
      </c>
      <c r="F12" s="24" t="n">
        <v>2678</v>
      </c>
      <c r="G12" s="25" t="n">
        <v>1744</v>
      </c>
      <c r="H12" s="26" t="n">
        <f aca="false">D12/(D12+E12)</f>
        <v>0.288135593220339</v>
      </c>
      <c r="I12" s="27" t="n">
        <f aca="false">F12/(F12+G12)</f>
        <v>0.605608322026233</v>
      </c>
      <c r="J12" s="28" t="n">
        <f aca="false">(D12+F12)/(D12+E12+F12+G12)</f>
        <v>0.59338986736247</v>
      </c>
      <c r="K12" s="29" t="n">
        <f aca="false">(F12+G12)/(D12+E12)</f>
        <v>24.9830508474576</v>
      </c>
      <c r="L12" s="30" t="n">
        <f aca="false">I12-$A$4*H12*I12+$A$4*H12+$A$7</f>
        <v>0.588736710218646</v>
      </c>
      <c r="M12" s="31" t="n">
        <f aca="false">(J12-$A$4*H12-$A$7)/(1-$A$4*H12)</f>
        <v>0.610399530952683</v>
      </c>
      <c r="N12" s="32"/>
      <c r="O12" s="33" t="n">
        <f aca="false">J12-L12</f>
        <v>0.00465315714382408</v>
      </c>
      <c r="P12" s="33" t="n">
        <f aca="false">I12-M12</f>
        <v>-0.00479120892645057</v>
      </c>
      <c r="Q12" s="16"/>
      <c r="R12" s="16"/>
      <c r="S12" s="16"/>
      <c r="T12" s="16"/>
      <c r="U12" s="16"/>
      <c r="V12" s="17" t="n">
        <v>0.59338986736247</v>
      </c>
      <c r="W12" s="17" t="n">
        <v>0.588736698396046</v>
      </c>
      <c r="X12" s="16"/>
      <c r="Y12" s="17" t="n">
        <v>0.605608322026233</v>
      </c>
      <c r="Z12" s="17" t="n">
        <v>0.610399543126041</v>
      </c>
      <c r="AA12" s="16"/>
      <c r="AB12" s="16"/>
      <c r="AC12" s="2" t="n">
        <v>695</v>
      </c>
      <c r="AD12" s="20" t="s">
        <v>43</v>
      </c>
      <c r="AE12" s="34" t="n">
        <v>11</v>
      </c>
      <c r="AF12" s="26" t="n">
        <v>0.0754716981132075</v>
      </c>
      <c r="AG12" s="27" t="n">
        <v>0.291666666666667</v>
      </c>
      <c r="AH12" s="28" t="n">
        <v>0.262210796915167</v>
      </c>
      <c r="AI12" s="35"/>
      <c r="AJ12" s="35"/>
      <c r="AK12" s="2" t="n">
        <v>11</v>
      </c>
      <c r="AL12" s="35" t="n">
        <f aca="false">AK12/743</f>
        <v>0.0148048452220727</v>
      </c>
      <c r="AM12" s="35" t="n">
        <v>0.262210796915167</v>
      </c>
      <c r="AN12" s="35"/>
      <c r="AO12" s="35"/>
      <c r="AP12" s="35"/>
      <c r="AQ12" s="35"/>
      <c r="AR12" s="35"/>
      <c r="AS12" s="35"/>
      <c r="AT12" s="35"/>
      <c r="AU12" s="35"/>
    </row>
    <row r="13" customFormat="false" ht="12.75" hidden="false" customHeight="true" outlineLevel="0" collapsed="false">
      <c r="A13" s="36"/>
      <c r="B13" s="2" t="n">
        <v>12</v>
      </c>
      <c r="C13" s="20" t="s">
        <v>44</v>
      </c>
      <c r="D13" s="22" t="n">
        <v>72</v>
      </c>
      <c r="E13" s="23" t="n">
        <v>35</v>
      </c>
      <c r="F13" s="24" t="n">
        <v>510</v>
      </c>
      <c r="G13" s="25" t="n">
        <v>183</v>
      </c>
      <c r="H13" s="26" t="n">
        <f aca="false">D13/(D13+E13)</f>
        <v>0.672897196261682</v>
      </c>
      <c r="I13" s="27" t="n">
        <f aca="false">F13/(F13+G13)</f>
        <v>0.735930735930736</v>
      </c>
      <c r="J13" s="28" t="n">
        <f aca="false">(D13+F13)/(D13+E13+F13+G13)</f>
        <v>0.7275</v>
      </c>
      <c r="K13" s="29" t="n">
        <f aca="false">(F13+G13)/(D13+E13)</f>
        <v>6.47663551401869</v>
      </c>
      <c r="L13" s="30" t="n">
        <f aca="false">I13-$A$4*H13*I13+$A$4*H13+$A$7</f>
        <v>0.725464442854845</v>
      </c>
      <c r="M13" s="31" t="n">
        <f aca="false">(J13-$A$4*H13-$A$7)/(1-$A$4*H13)</f>
        <v>0.738113146897986</v>
      </c>
      <c r="N13" s="32"/>
      <c r="O13" s="33" t="n">
        <f aca="false">J13-L13</f>
        <v>0.0020355571451548</v>
      </c>
      <c r="P13" s="33" t="n">
        <f aca="false">I13-M13</f>
        <v>-0.00218241096725014</v>
      </c>
      <c r="Q13" s="16"/>
      <c r="R13" s="16"/>
      <c r="S13" s="16"/>
      <c r="T13" s="16"/>
      <c r="U13" s="16"/>
      <c r="V13" s="17" t="n">
        <v>0.7275</v>
      </c>
      <c r="W13" s="17" t="n">
        <v>0.725464431032245</v>
      </c>
      <c r="X13" s="16"/>
      <c r="Y13" s="17" t="n">
        <v>0.735930735930736</v>
      </c>
      <c r="Z13" s="17" t="n">
        <v>0.738113159573519</v>
      </c>
      <c r="AA13" s="16"/>
      <c r="AB13" s="16"/>
      <c r="AC13" s="2" t="n">
        <v>576</v>
      </c>
      <c r="AD13" s="20" t="s">
        <v>45</v>
      </c>
      <c r="AE13" s="34" t="n">
        <v>12</v>
      </c>
      <c r="AF13" s="26" t="n">
        <v>0.133720930232558</v>
      </c>
      <c r="AG13" s="27" t="n">
        <v>0.274</v>
      </c>
      <c r="AH13" s="28" t="n">
        <v>0.262891344383057</v>
      </c>
      <c r="AI13" s="35"/>
      <c r="AJ13" s="35"/>
      <c r="AK13" s="2" t="n">
        <v>12</v>
      </c>
      <c r="AL13" s="35" t="n">
        <f aca="false">AK13/743</f>
        <v>0.0161507402422611</v>
      </c>
      <c r="AM13" s="35" t="n">
        <v>0.262891344383057</v>
      </c>
      <c r="AN13" s="35"/>
      <c r="AO13" s="35"/>
      <c r="AP13" s="35"/>
      <c r="AQ13" s="35"/>
      <c r="AR13" s="35"/>
      <c r="AS13" s="35"/>
      <c r="AT13" s="35"/>
      <c r="AU13" s="35"/>
    </row>
    <row r="14" customFormat="false" ht="12.75" hidden="false" customHeight="true" outlineLevel="0" collapsed="false">
      <c r="A14" s="36"/>
      <c r="B14" s="2" t="n">
        <v>13</v>
      </c>
      <c r="C14" s="20" t="s">
        <v>46</v>
      </c>
      <c r="D14" s="22" t="n">
        <v>3</v>
      </c>
      <c r="E14" s="23" t="n">
        <v>21</v>
      </c>
      <c r="F14" s="24" t="n">
        <v>657</v>
      </c>
      <c r="G14" s="25" t="n">
        <v>932</v>
      </c>
      <c r="H14" s="26" t="n">
        <f aca="false">D14/(D14+E14)</f>
        <v>0.125</v>
      </c>
      <c r="I14" s="27" t="n">
        <f aca="false">F14/(F14+G14)</f>
        <v>0.413467589679043</v>
      </c>
      <c r="J14" s="28" t="n">
        <f aca="false">(D14+F14)/(D14+E14+F14+G14)</f>
        <v>0.409175449473032</v>
      </c>
      <c r="K14" s="29" t="n">
        <f aca="false">(F14+G14)/(D14+E14)</f>
        <v>66.2083333333333</v>
      </c>
      <c r="L14" s="30" t="n">
        <f aca="false">I14-$A$4*H14*I14+$A$4*H14+$A$7</f>
        <v>0.392563804991055</v>
      </c>
      <c r="M14" s="31" t="n">
        <f aca="false">(J14-$A$4*H14-$A$7)/(1-$A$4*H14)</f>
        <v>0.430289508141804</v>
      </c>
      <c r="N14" s="32"/>
      <c r="O14" s="33" t="n">
        <f aca="false">J14-L14</f>
        <v>0.0166116444819763</v>
      </c>
      <c r="P14" s="33" t="n">
        <f aca="false">I14-M14</f>
        <v>-0.0168219184627608</v>
      </c>
      <c r="Q14" s="16"/>
      <c r="R14" s="16"/>
      <c r="S14" s="16"/>
      <c r="T14" s="16"/>
      <c r="U14" s="16"/>
      <c r="V14" s="17" t="n">
        <v>0.409175449473032</v>
      </c>
      <c r="W14" s="17" t="n">
        <v>0.392563793168455</v>
      </c>
      <c r="X14" s="16"/>
      <c r="Y14" s="17" t="n">
        <v>0.413467589679043</v>
      </c>
      <c r="Z14" s="17" t="n">
        <v>0.430289520114057</v>
      </c>
      <c r="AA14" s="16"/>
      <c r="AB14" s="16"/>
      <c r="AC14" s="2" t="n">
        <v>444</v>
      </c>
      <c r="AD14" s="20" t="s">
        <v>47</v>
      </c>
      <c r="AE14" s="34" t="n">
        <v>13</v>
      </c>
      <c r="AF14" s="26" t="n">
        <v>0.099273607748184</v>
      </c>
      <c r="AG14" s="27" t="n">
        <v>0.282853223593964</v>
      </c>
      <c r="AH14" s="28" t="n">
        <v>0.264169541646131</v>
      </c>
      <c r="AI14" s="35"/>
      <c r="AJ14" s="35"/>
      <c r="AK14" s="2" t="n">
        <v>13</v>
      </c>
      <c r="AL14" s="35" t="n">
        <f aca="false">AK14/743</f>
        <v>0.0174966352624495</v>
      </c>
      <c r="AM14" s="35" t="n">
        <v>0.264169541646131</v>
      </c>
      <c r="AN14" s="35"/>
      <c r="AO14" s="35"/>
      <c r="AP14" s="35"/>
      <c r="AQ14" s="35"/>
      <c r="AR14" s="35"/>
      <c r="AS14" s="35"/>
      <c r="AT14" s="35"/>
      <c r="AU14" s="35"/>
    </row>
    <row r="15" customFormat="false" ht="12.75" hidden="false" customHeight="true" outlineLevel="0" collapsed="false">
      <c r="A15" s="36"/>
      <c r="B15" s="2" t="n">
        <v>14</v>
      </c>
      <c r="C15" s="20" t="s">
        <v>48</v>
      </c>
      <c r="D15" s="22" t="n">
        <v>15</v>
      </c>
      <c r="E15" s="23" t="n">
        <v>66</v>
      </c>
      <c r="F15" s="24" t="n">
        <v>288</v>
      </c>
      <c r="G15" s="25" t="n">
        <v>420</v>
      </c>
      <c r="H15" s="26" t="n">
        <f aca="false">D15/(D15+E15)</f>
        <v>0.185185185185185</v>
      </c>
      <c r="I15" s="27" t="n">
        <f aca="false">F15/(F15+G15)</f>
        <v>0.406779661016949</v>
      </c>
      <c r="J15" s="28" t="n">
        <f aca="false">(D15+F15)/(D15+E15+F15+G15)</f>
        <v>0.384030418250951</v>
      </c>
      <c r="K15" s="29" t="n">
        <f aca="false">(F15+G15)/(D15+E15)</f>
        <v>8.74074074074074</v>
      </c>
      <c r="L15" s="30" t="n">
        <f aca="false">I15-$A$4*H15*I15+$A$4*H15+$A$7</f>
        <v>0.389529783032969</v>
      </c>
      <c r="M15" s="31" t="n">
        <f aca="false">(J15-$A$4*H15-$A$7)/(1-$A$4*H15)</f>
        <v>0.40117653463527</v>
      </c>
      <c r="N15" s="32"/>
      <c r="O15" s="33" t="n">
        <f aca="false">J15-L15</f>
        <v>-0.00549936478201807</v>
      </c>
      <c r="P15" s="33" t="n">
        <f aca="false">I15-M15</f>
        <v>0.00560312638167881</v>
      </c>
      <c r="Q15" s="16"/>
      <c r="R15" s="16"/>
      <c r="S15" s="16"/>
      <c r="T15" s="16"/>
      <c r="U15" s="16"/>
      <c r="V15" s="17" t="n">
        <v>0.384030418250951</v>
      </c>
      <c r="W15" s="17" t="n">
        <v>0.389529771210369</v>
      </c>
      <c r="X15" s="16"/>
      <c r="Y15" s="17" t="n">
        <v>0.406779661016949</v>
      </c>
      <c r="Z15" s="17" t="n">
        <v>0.401176546680938</v>
      </c>
      <c r="AA15" s="16"/>
      <c r="AB15" s="16"/>
      <c r="AC15" s="2" t="n">
        <v>611</v>
      </c>
      <c r="AD15" s="20" t="s">
        <v>49</v>
      </c>
      <c r="AE15" s="34" t="n">
        <v>14</v>
      </c>
      <c r="AF15" s="26" t="n">
        <v>0.142857142857143</v>
      </c>
      <c r="AG15" s="27" t="n">
        <v>0.276749627738779</v>
      </c>
      <c r="AH15" s="28" t="n">
        <v>0.267992047713718</v>
      </c>
      <c r="AI15" s="35"/>
      <c r="AJ15" s="35"/>
      <c r="AK15" s="2" t="n">
        <v>14</v>
      </c>
      <c r="AL15" s="35" t="n">
        <f aca="false">AK15/743</f>
        <v>0.018842530282638</v>
      </c>
      <c r="AM15" s="35" t="n">
        <v>0.267992047713718</v>
      </c>
      <c r="AN15" s="35"/>
      <c r="AO15" s="35"/>
      <c r="AP15" s="35"/>
      <c r="AQ15" s="35"/>
      <c r="AR15" s="35"/>
      <c r="AS15" s="35"/>
      <c r="AT15" s="35"/>
      <c r="AU15" s="35"/>
    </row>
    <row r="16" customFormat="false" ht="12.75" hidden="false" customHeight="true" outlineLevel="0" collapsed="false">
      <c r="A16" s="36"/>
      <c r="B16" s="2" t="n">
        <v>15</v>
      </c>
      <c r="C16" s="20" t="s">
        <v>50</v>
      </c>
      <c r="D16" s="22" t="n">
        <v>14</v>
      </c>
      <c r="E16" s="23" t="n">
        <v>76</v>
      </c>
      <c r="F16" s="24" t="n">
        <v>435</v>
      </c>
      <c r="G16" s="25" t="n">
        <v>724</v>
      </c>
      <c r="H16" s="26" t="n">
        <f aca="false">D16/(D16+E16)</f>
        <v>0.155555555555556</v>
      </c>
      <c r="I16" s="27" t="n">
        <f aca="false">F16/(F16+G16)</f>
        <v>0.375323554788611</v>
      </c>
      <c r="J16" s="28" t="n">
        <f aca="false">(D16+F16)/(D16+E16+F16+G16)</f>
        <v>0.359487590072058</v>
      </c>
      <c r="K16" s="29" t="n">
        <f aca="false">(F16+G16)/(D16+E16)</f>
        <v>12.8777777777778</v>
      </c>
      <c r="L16" s="30" t="n">
        <f aca="false">I16-$A$4*H16*I16+$A$4*H16+$A$7</f>
        <v>0.356805304119344</v>
      </c>
      <c r="M16" s="31" t="n">
        <f aca="false">(J16-$A$4*H16-$A$7)/(1-$A$4*H16)</f>
        <v>0.378048224492271</v>
      </c>
      <c r="N16" s="32"/>
      <c r="O16" s="33" t="n">
        <f aca="false">J16-L16</f>
        <v>0.00268228595271408</v>
      </c>
      <c r="P16" s="33" t="n">
        <f aca="false">I16-M16</f>
        <v>-0.00272466970365992</v>
      </c>
      <c r="Q16" s="16"/>
      <c r="R16" s="16"/>
      <c r="S16" s="16"/>
      <c r="T16" s="16"/>
      <c r="U16" s="16"/>
      <c r="V16" s="17" t="n">
        <v>0.359487590072058</v>
      </c>
      <c r="W16" s="17" t="n">
        <v>0.356805292296744</v>
      </c>
      <c r="X16" s="16"/>
      <c r="Y16" s="17" t="n">
        <v>0.375323554788611</v>
      </c>
      <c r="Z16" s="17" t="n">
        <v>0.378048236501684</v>
      </c>
      <c r="AA16" s="16"/>
      <c r="AB16" s="16"/>
      <c r="AC16" s="2" t="n">
        <v>266</v>
      </c>
      <c r="AD16" s="20" t="s">
        <v>51</v>
      </c>
      <c r="AE16" s="34" t="n">
        <v>15</v>
      </c>
      <c r="AF16" s="26" t="n">
        <v>0.2</v>
      </c>
      <c r="AG16" s="27" t="n">
        <v>0.274418604651163</v>
      </c>
      <c r="AH16" s="28" t="n">
        <v>0.271111111111111</v>
      </c>
      <c r="AI16" s="35"/>
      <c r="AJ16" s="35"/>
      <c r="AK16" s="2" t="n">
        <v>15</v>
      </c>
      <c r="AL16" s="35" t="n">
        <f aca="false">AK16/743</f>
        <v>0.0201884253028264</v>
      </c>
      <c r="AM16" s="35" t="n">
        <v>0.271111111111111</v>
      </c>
      <c r="AN16" s="35"/>
      <c r="AO16" s="35"/>
      <c r="AP16" s="35"/>
      <c r="AQ16" s="35"/>
      <c r="AR16" s="35"/>
      <c r="AS16" s="35"/>
      <c r="AT16" s="35"/>
      <c r="AU16" s="35"/>
    </row>
    <row r="17" customFormat="false" ht="12.75" hidden="false" customHeight="true" outlineLevel="0" collapsed="false">
      <c r="A17" s="36"/>
      <c r="B17" s="2" t="n">
        <v>16</v>
      </c>
      <c r="C17" s="20" t="s">
        <v>52</v>
      </c>
      <c r="D17" s="22" t="n">
        <v>139</v>
      </c>
      <c r="E17" s="23" t="n">
        <v>121</v>
      </c>
      <c r="F17" s="24" t="n">
        <v>953</v>
      </c>
      <c r="G17" s="25" t="n">
        <v>418</v>
      </c>
      <c r="H17" s="26" t="n">
        <f aca="false">D17/(D17+E17)</f>
        <v>0.534615384615385</v>
      </c>
      <c r="I17" s="27" t="n">
        <f aca="false">F17/(F17+G17)</f>
        <v>0.695113056163384</v>
      </c>
      <c r="J17" s="28" t="n">
        <f aca="false">(D17+F17)/(D17+E17+F17+G17)</f>
        <v>0.669527896995708</v>
      </c>
      <c r="K17" s="29" t="n">
        <f aca="false">(F17+G17)/(D17+E17)</f>
        <v>5.27307692307692</v>
      </c>
      <c r="L17" s="30" t="n">
        <f aca="false">I17-$A$4*H17*I17+$A$4*H17+$A$7</f>
        <v>0.683177341420726</v>
      </c>
      <c r="M17" s="31" t="n">
        <f aca="false">(J17-$A$4*H17-$A$7)/(1-$A$4*H17)</f>
        <v>0.680692676031305</v>
      </c>
      <c r="N17" s="32"/>
      <c r="O17" s="33" t="n">
        <f aca="false">J17-L17</f>
        <v>-0.0136494444250183</v>
      </c>
      <c r="P17" s="33" t="n">
        <f aca="false">I17-M17</f>
        <v>0.0144203801320795</v>
      </c>
      <c r="Q17" s="16"/>
      <c r="R17" s="16"/>
      <c r="S17" s="16"/>
      <c r="T17" s="16"/>
      <c r="U17" s="16"/>
      <c r="V17" s="17" t="n">
        <v>0.669527896995708</v>
      </c>
      <c r="W17" s="17" t="n">
        <v>0.683177329598126</v>
      </c>
      <c r="X17" s="16"/>
      <c r="Y17" s="17" t="n">
        <v>0.695113056163384</v>
      </c>
      <c r="Z17" s="17" t="n">
        <v>0.680692688521658</v>
      </c>
      <c r="AA17" s="16"/>
      <c r="AB17" s="16"/>
      <c r="AC17" s="2" t="n">
        <v>523</v>
      </c>
      <c r="AD17" s="20" t="s">
        <v>53</v>
      </c>
      <c r="AE17" s="34" t="n">
        <v>16</v>
      </c>
      <c r="AF17" s="26" t="n">
        <v>0.150641025641026</v>
      </c>
      <c r="AG17" s="27" t="n">
        <v>0.284794452699356</v>
      </c>
      <c r="AH17" s="28" t="n">
        <v>0.275172413793103</v>
      </c>
      <c r="AI17" s="35"/>
      <c r="AJ17" s="35"/>
      <c r="AK17" s="2" t="n">
        <v>16</v>
      </c>
      <c r="AL17" s="35" t="n">
        <f aca="false">AK17/743</f>
        <v>0.0215343203230148</v>
      </c>
      <c r="AM17" s="35" t="n">
        <v>0.275172413793103</v>
      </c>
      <c r="AN17" s="35"/>
      <c r="AO17" s="35"/>
      <c r="AP17" s="35"/>
      <c r="AQ17" s="35"/>
      <c r="AR17" s="35"/>
      <c r="AS17" s="35"/>
      <c r="AT17" s="35"/>
      <c r="AU17" s="35"/>
    </row>
    <row r="18" customFormat="false" ht="12.75" hidden="false" customHeight="true" outlineLevel="0" collapsed="false">
      <c r="A18" s="36"/>
      <c r="B18" s="2" t="n">
        <v>17</v>
      </c>
      <c r="C18" s="20" t="s">
        <v>54</v>
      </c>
      <c r="D18" s="22" t="n">
        <v>23</v>
      </c>
      <c r="E18" s="23" t="n">
        <v>69</v>
      </c>
      <c r="F18" s="24" t="n">
        <v>788</v>
      </c>
      <c r="G18" s="25" t="n">
        <v>637</v>
      </c>
      <c r="H18" s="26" t="n">
        <f aca="false">D18/(D18+E18)</f>
        <v>0.25</v>
      </c>
      <c r="I18" s="27" t="n">
        <f aca="false">F18/(F18+G18)</f>
        <v>0.552982456140351</v>
      </c>
      <c r="J18" s="28" t="n">
        <f aca="false">(D18+F18)/(D18+E18+F18+G18)</f>
        <v>0.534607778510218</v>
      </c>
      <c r="K18" s="29" t="n">
        <f aca="false">(F18+G18)/(D18+E18)</f>
        <v>15.4891304347826</v>
      </c>
      <c r="L18" s="30" t="n">
        <f aca="false">I18-$A$4*H18*I18+$A$4*H18+$A$7</f>
        <v>0.535922454919842</v>
      </c>
      <c r="M18" s="31" t="n">
        <f aca="false">(J18-$A$4*H18-$A$7)/(1-$A$4*H18)</f>
        <v>0.551634070079198</v>
      </c>
      <c r="N18" s="32"/>
      <c r="O18" s="33" t="n">
        <f aca="false">J18-L18</f>
        <v>-0.00131467640962457</v>
      </c>
      <c r="P18" s="33" t="n">
        <f aca="false">I18-M18</f>
        <v>0.00134838606115339</v>
      </c>
      <c r="Q18" s="16"/>
      <c r="R18" s="16"/>
      <c r="S18" s="16"/>
      <c r="T18" s="16"/>
      <c r="U18" s="16"/>
      <c r="V18" s="17" t="n">
        <v>0.534607778510218</v>
      </c>
      <c r="W18" s="17" t="n">
        <v>0.535922443097242</v>
      </c>
      <c r="X18" s="16"/>
      <c r="Y18" s="17" t="n">
        <v>0.552982456140351</v>
      </c>
      <c r="Z18" s="17" t="n">
        <v>0.551634082204941</v>
      </c>
      <c r="AA18" s="16"/>
      <c r="AB18" s="16"/>
      <c r="AC18" s="2" t="n">
        <v>704</v>
      </c>
      <c r="AD18" s="20" t="s">
        <v>55</v>
      </c>
      <c r="AE18" s="34" t="n">
        <v>17</v>
      </c>
      <c r="AF18" s="26" t="n">
        <v>0.0961538461538462</v>
      </c>
      <c r="AG18" s="27" t="n">
        <v>0.290115532734275</v>
      </c>
      <c r="AH18" s="28" t="n">
        <v>0.27797833935018</v>
      </c>
      <c r="AI18" s="35"/>
      <c r="AJ18" s="35"/>
      <c r="AK18" s="2" t="n">
        <v>17</v>
      </c>
      <c r="AL18" s="35" t="n">
        <f aca="false">AK18/743</f>
        <v>0.0228802153432032</v>
      </c>
      <c r="AM18" s="35" t="n">
        <v>0.27797833935018</v>
      </c>
      <c r="AN18" s="35"/>
      <c r="AO18" s="35"/>
      <c r="AP18" s="35"/>
      <c r="AQ18" s="35"/>
      <c r="AR18" s="35"/>
      <c r="AS18" s="35"/>
      <c r="AT18" s="35"/>
      <c r="AU18" s="35"/>
    </row>
    <row r="19" customFormat="false" ht="12.75" hidden="false" customHeight="true" outlineLevel="0" collapsed="false">
      <c r="A19" s="36"/>
      <c r="B19" s="2" t="n">
        <v>18</v>
      </c>
      <c r="C19" s="20" t="s">
        <v>56</v>
      </c>
      <c r="D19" s="22" t="n">
        <v>59</v>
      </c>
      <c r="E19" s="23" t="n">
        <v>99</v>
      </c>
      <c r="F19" s="24" t="n">
        <v>850</v>
      </c>
      <c r="G19" s="25" t="n">
        <v>806</v>
      </c>
      <c r="H19" s="26" t="n">
        <f aca="false">D19/(D19+E19)</f>
        <v>0.373417721518987</v>
      </c>
      <c r="I19" s="27" t="n">
        <f aca="false">F19/(F19+G19)</f>
        <v>0.513285024154589</v>
      </c>
      <c r="J19" s="28" t="n">
        <f aca="false">(D19+F19)/(D19+E19+F19+G19)</f>
        <v>0.501102535832415</v>
      </c>
      <c r="K19" s="29" t="n">
        <f aca="false">(F19+G19)/(D19+E19)</f>
        <v>10.4810126582278</v>
      </c>
      <c r="L19" s="30" t="n">
        <f aca="false">I19-$A$4*H19*I19+$A$4*H19+$A$7</f>
        <v>0.503224384068526</v>
      </c>
      <c r="M19" s="31" t="n">
        <f aca="false">(J19-$A$4*H19-$A$7)/(1-$A$4*H19)</f>
        <v>0.511080868853435</v>
      </c>
      <c r="N19" s="32"/>
      <c r="O19" s="33" t="n">
        <f aca="false">J19-L19</f>
        <v>-0.00212184823611095</v>
      </c>
      <c r="P19" s="33" t="n">
        <f aca="false">I19-M19</f>
        <v>0.00220415530115403</v>
      </c>
      <c r="Q19" s="16"/>
      <c r="R19" s="16"/>
      <c r="S19" s="16"/>
      <c r="T19" s="16"/>
      <c r="U19" s="16"/>
      <c r="V19" s="17" t="n">
        <v>0.501102535832415</v>
      </c>
      <c r="W19" s="17" t="n">
        <v>0.503224372245926</v>
      </c>
      <c r="X19" s="16"/>
      <c r="Y19" s="17" t="n">
        <v>0.513285024154589</v>
      </c>
      <c r="Z19" s="17" t="n">
        <v>0.511080881134637</v>
      </c>
      <c r="AA19" s="16"/>
      <c r="AB19" s="16"/>
      <c r="AC19" s="2" t="n">
        <v>428</v>
      </c>
      <c r="AD19" s="20" t="s">
        <v>57</v>
      </c>
      <c r="AE19" s="34" t="n">
        <v>18</v>
      </c>
      <c r="AF19" s="26" t="n">
        <v>0</v>
      </c>
      <c r="AG19" s="27" t="n">
        <v>0.351351351351351</v>
      </c>
      <c r="AH19" s="28" t="n">
        <v>0.282608695652174</v>
      </c>
      <c r="AI19" s="35"/>
      <c r="AJ19" s="35"/>
      <c r="AK19" s="2" t="n">
        <v>18</v>
      </c>
      <c r="AL19" s="35" t="n">
        <f aca="false">AK19/743</f>
        <v>0.0242261103633917</v>
      </c>
      <c r="AM19" s="35" t="n">
        <v>0.282608695652174</v>
      </c>
      <c r="AN19" s="35"/>
      <c r="AO19" s="35"/>
      <c r="AP19" s="35"/>
      <c r="AQ19" s="35"/>
      <c r="AR19" s="35"/>
      <c r="AS19" s="35"/>
      <c r="AT19" s="35"/>
      <c r="AU19" s="35"/>
    </row>
    <row r="20" customFormat="false" ht="12.75" hidden="false" customHeight="true" outlineLevel="0" collapsed="false">
      <c r="A20" s="36"/>
      <c r="B20" s="2" t="n">
        <v>19</v>
      </c>
      <c r="C20" s="20" t="s">
        <v>58</v>
      </c>
      <c r="D20" s="22" t="n">
        <v>64</v>
      </c>
      <c r="E20" s="23" t="n">
        <v>118</v>
      </c>
      <c r="F20" s="24" t="n">
        <v>1110</v>
      </c>
      <c r="G20" s="25" t="n">
        <v>883</v>
      </c>
      <c r="H20" s="26" t="n">
        <f aca="false">D20/(D20+E20)</f>
        <v>0.351648351648352</v>
      </c>
      <c r="I20" s="27" t="n">
        <f aca="false">F20/(F20+G20)</f>
        <v>0.556949322629202</v>
      </c>
      <c r="J20" s="28" t="n">
        <f aca="false">(D20+F20)/(D20+E20+F20+G20)</f>
        <v>0.539770114942529</v>
      </c>
      <c r="K20" s="29" t="n">
        <f aca="false">(F20+G20)/(D20+E20)</f>
        <v>10.9505494505495</v>
      </c>
      <c r="L20" s="30" t="n">
        <f aca="false">I20-$A$4*H20*I20+$A$4*H20+$A$7</f>
        <v>0.544293686851615</v>
      </c>
      <c r="M20" s="31" t="n">
        <f aca="false">(J20-$A$4*H20-$A$7)/(1-$A$4*H20)</f>
        <v>0.552260882495639</v>
      </c>
      <c r="N20" s="32"/>
      <c r="O20" s="33" t="n">
        <f aca="false">J20-L20</f>
        <v>-0.00452357190908603</v>
      </c>
      <c r="P20" s="33" t="n">
        <f aca="false">I20-M20</f>
        <v>0.00468844013356307</v>
      </c>
      <c r="Q20" s="16"/>
      <c r="R20" s="16"/>
      <c r="S20" s="16"/>
      <c r="T20" s="16"/>
      <c r="U20" s="16"/>
      <c r="V20" s="17" t="n">
        <v>0.539770114942529</v>
      </c>
      <c r="W20" s="17" t="n">
        <v>0.544293675029015</v>
      </c>
      <c r="X20" s="16"/>
      <c r="Y20" s="17" t="n">
        <v>0.556949322629202</v>
      </c>
      <c r="Z20" s="17" t="n">
        <v>0.552260894749131</v>
      </c>
      <c r="AA20" s="16"/>
      <c r="AB20" s="16"/>
      <c r="AC20" s="2" t="n">
        <v>666</v>
      </c>
      <c r="AD20" s="20" t="s">
        <v>59</v>
      </c>
      <c r="AE20" s="34" t="n">
        <v>19</v>
      </c>
      <c r="AF20" s="26" t="n">
        <v>0.177257525083612</v>
      </c>
      <c r="AG20" s="27" t="n">
        <v>0.314833501513623</v>
      </c>
      <c r="AH20" s="28" t="n">
        <v>0.282945736434108</v>
      </c>
      <c r="AI20" s="35"/>
      <c r="AJ20" s="35"/>
      <c r="AK20" s="2" t="n">
        <v>19</v>
      </c>
      <c r="AL20" s="35" t="n">
        <f aca="false">AK20/743</f>
        <v>0.0255720053835801</v>
      </c>
      <c r="AM20" s="35" t="n">
        <v>0.282945736434108</v>
      </c>
      <c r="AN20" s="35"/>
      <c r="AO20" s="35"/>
      <c r="AP20" s="35"/>
      <c r="AQ20" s="35"/>
      <c r="AR20" s="35"/>
      <c r="AS20" s="35"/>
      <c r="AT20" s="35"/>
      <c r="AU20" s="35"/>
    </row>
    <row r="21" customFormat="false" ht="12.75" hidden="false" customHeight="true" outlineLevel="0" collapsed="false">
      <c r="A21" s="36"/>
      <c r="B21" s="2" t="n">
        <v>20</v>
      </c>
      <c r="C21" s="20" t="s">
        <v>60</v>
      </c>
      <c r="D21" s="22" t="n">
        <v>57</v>
      </c>
      <c r="E21" s="23" t="n">
        <v>193</v>
      </c>
      <c r="F21" s="24" t="n">
        <v>1683</v>
      </c>
      <c r="G21" s="25" t="n">
        <v>1993</v>
      </c>
      <c r="H21" s="26" t="n">
        <f aca="false">D21/(D21+E21)</f>
        <v>0.228</v>
      </c>
      <c r="I21" s="27" t="n">
        <f aca="false">F21/(F21+G21)</f>
        <v>0.457834602829162</v>
      </c>
      <c r="J21" s="28" t="n">
        <f aca="false">(D21+F21)/(D21+E21+F21+G21)</f>
        <v>0.443199184921039</v>
      </c>
      <c r="K21" s="29" t="n">
        <f aca="false">(F21+G21)/(D21+E21)</f>
        <v>14.704</v>
      </c>
      <c r="L21" s="30" t="n">
        <f aca="false">I21-$A$4*H21*I21+$A$4*H21+$A$7</f>
        <v>0.441960534067657</v>
      </c>
      <c r="M21" s="31" t="n">
        <f aca="false">(J21-$A$4*H21-$A$7)/(1-$A$4*H21)</f>
        <v>0.459102153845722</v>
      </c>
      <c r="N21" s="32"/>
      <c r="O21" s="33" t="n">
        <f aca="false">J21-L21</f>
        <v>0.00123865085338198</v>
      </c>
      <c r="P21" s="33" t="n">
        <f aca="false">I21-M21</f>
        <v>-0.00126755101655957</v>
      </c>
      <c r="Q21" s="16"/>
      <c r="R21" s="16"/>
      <c r="S21" s="16"/>
      <c r="T21" s="16"/>
      <c r="U21" s="16"/>
      <c r="V21" s="17" t="n">
        <v>0.443199184921039</v>
      </c>
      <c r="W21" s="17" t="n">
        <v>0.441960522245057</v>
      </c>
      <c r="X21" s="16"/>
      <c r="Y21" s="17" t="n">
        <v>0.457834602829162</v>
      </c>
      <c r="Z21" s="17" t="n">
        <v>0.459102165944166</v>
      </c>
      <c r="AA21" s="16"/>
      <c r="AB21" s="16"/>
      <c r="AC21" s="2" t="n">
        <v>620</v>
      </c>
      <c r="AD21" s="20" t="s">
        <v>61</v>
      </c>
      <c r="AE21" s="34" t="n">
        <v>20</v>
      </c>
      <c r="AF21" s="26" t="n">
        <v>0.25</v>
      </c>
      <c r="AG21" s="27" t="n">
        <v>0.285714285714286</v>
      </c>
      <c r="AH21" s="28" t="n">
        <v>0.284210526315789</v>
      </c>
      <c r="AI21" s="35"/>
      <c r="AJ21" s="35"/>
      <c r="AK21" s="2" t="n">
        <v>20</v>
      </c>
      <c r="AL21" s="35" t="n">
        <f aca="false">AK21/743</f>
        <v>0.0269179004037685</v>
      </c>
      <c r="AM21" s="35" t="n">
        <v>0.284210526315789</v>
      </c>
      <c r="AN21" s="35"/>
      <c r="AO21" s="35"/>
      <c r="AP21" s="35"/>
      <c r="AQ21" s="35"/>
      <c r="AR21" s="35"/>
      <c r="AS21" s="35"/>
      <c r="AT21" s="35"/>
      <c r="AU21" s="35"/>
    </row>
    <row r="22" customFormat="false" ht="12.75" hidden="false" customHeight="true" outlineLevel="0" collapsed="false">
      <c r="A22" s="36"/>
      <c r="B22" s="2" t="n">
        <v>21</v>
      </c>
      <c r="C22" s="20" t="s">
        <v>62</v>
      </c>
      <c r="D22" s="22" t="n">
        <v>76</v>
      </c>
      <c r="E22" s="23" t="n">
        <v>158</v>
      </c>
      <c r="F22" s="24" t="n">
        <v>1351</v>
      </c>
      <c r="G22" s="25" t="n">
        <v>1303</v>
      </c>
      <c r="H22" s="26" t="n">
        <f aca="false">D22/(D22+E22)</f>
        <v>0.324786324786325</v>
      </c>
      <c r="I22" s="27" t="n">
        <f aca="false">F22/(F22+G22)</f>
        <v>0.50904295403165</v>
      </c>
      <c r="J22" s="28" t="n">
        <f aca="false">(D22+F22)/(D22+E22+F22+G22)</f>
        <v>0.494113573407202</v>
      </c>
      <c r="K22" s="29" t="n">
        <f aca="false">(F22+G22)/(D22+E22)</f>
        <v>11.3418803418803</v>
      </c>
      <c r="L22" s="30" t="n">
        <f aca="false">I22-$A$4*H22*I22+$A$4*H22+$A$7</f>
        <v>0.496753127673451</v>
      </c>
      <c r="M22" s="31" t="n">
        <f aca="false">(J22-$A$4*H22-$A$7)/(1-$A$4*H22)</f>
        <v>0.506314792820068</v>
      </c>
      <c r="N22" s="32"/>
      <c r="O22" s="33" t="n">
        <f aca="false">J22-L22</f>
        <v>-0.00263955426624923</v>
      </c>
      <c r="P22" s="33" t="n">
        <f aca="false">I22-M22</f>
        <v>0.0027281612115827</v>
      </c>
      <c r="Q22" s="16"/>
      <c r="R22" s="16"/>
      <c r="S22" s="16"/>
      <c r="T22" s="16"/>
      <c r="U22" s="16"/>
      <c r="V22" s="17" t="n">
        <v>0.494113573407202</v>
      </c>
      <c r="W22" s="17" t="n">
        <v>0.496753115850851</v>
      </c>
      <c r="X22" s="16"/>
      <c r="Y22" s="17" t="n">
        <v>0.50904295403165</v>
      </c>
      <c r="Z22" s="17" t="n">
        <v>0.506314805039539</v>
      </c>
      <c r="AA22" s="16"/>
      <c r="AB22" s="16"/>
      <c r="AC22" s="2" t="n">
        <v>182</v>
      </c>
      <c r="AD22" s="20" t="s">
        <v>63</v>
      </c>
      <c r="AE22" s="34" t="n">
        <v>21</v>
      </c>
      <c r="AF22" s="26" t="n">
        <v>0.162717219589258</v>
      </c>
      <c r="AG22" s="27" t="n">
        <v>0.305725971370143</v>
      </c>
      <c r="AH22" s="28" t="n">
        <v>0.293622141997593</v>
      </c>
      <c r="AI22" s="35"/>
      <c r="AJ22" s="35"/>
      <c r="AK22" s="2" t="n">
        <v>21</v>
      </c>
      <c r="AL22" s="35" t="n">
        <f aca="false">AK22/743</f>
        <v>0.0282637954239569</v>
      </c>
      <c r="AM22" s="35" t="n">
        <v>0.293622141997593</v>
      </c>
      <c r="AN22" s="35"/>
      <c r="AO22" s="35"/>
      <c r="AP22" s="35"/>
      <c r="AQ22" s="35"/>
      <c r="AR22" s="35"/>
      <c r="AS22" s="35"/>
      <c r="AT22" s="35"/>
      <c r="AU22" s="35"/>
    </row>
    <row r="23" customFormat="false" ht="12.75" hidden="false" customHeight="true" outlineLevel="0" collapsed="false">
      <c r="A23" s="36"/>
      <c r="B23" s="2" t="n">
        <v>22</v>
      </c>
      <c r="C23" s="20" t="s">
        <v>64</v>
      </c>
      <c r="D23" s="22" t="n">
        <v>25</v>
      </c>
      <c r="E23" s="23" t="n">
        <v>83</v>
      </c>
      <c r="F23" s="24" t="n">
        <v>436</v>
      </c>
      <c r="G23" s="25" t="n">
        <v>788</v>
      </c>
      <c r="H23" s="26" t="n">
        <f aca="false">D23/(D23+E23)</f>
        <v>0.231481481481481</v>
      </c>
      <c r="I23" s="27" t="n">
        <f aca="false">F23/(F23+G23)</f>
        <v>0.356209150326797</v>
      </c>
      <c r="J23" s="28" t="n">
        <f aca="false">(D23+F23)/(D23+E23+F23+G23)</f>
        <v>0.346096096096096</v>
      </c>
      <c r="K23" s="29" t="n">
        <f aca="false">(F23+G23)/(D23+E23)</f>
        <v>11.3333333333333</v>
      </c>
      <c r="L23" s="30" t="n">
        <f aca="false">I23-$A$4*H23*I23+$A$4*H23+$A$7</f>
        <v>0.342876276474455</v>
      </c>
      <c r="M23" s="31" t="n">
        <f aca="false">(J23-$A$4*H23-$A$7)/(1-$A$4*H23)</f>
        <v>0.359505268991605</v>
      </c>
      <c r="N23" s="32"/>
      <c r="O23" s="33" t="n">
        <f aca="false">J23-L23</f>
        <v>0.00321981962164125</v>
      </c>
      <c r="P23" s="33" t="n">
        <f aca="false">I23-M23</f>
        <v>-0.00329611866480811</v>
      </c>
      <c r="Q23" s="16"/>
      <c r="R23" s="16"/>
      <c r="S23" s="16"/>
      <c r="T23" s="16"/>
      <c r="U23" s="16"/>
      <c r="V23" s="17" t="n">
        <v>0.346096096096096</v>
      </c>
      <c r="W23" s="17" t="n">
        <v>0.342876264651855</v>
      </c>
      <c r="X23" s="16"/>
      <c r="Y23" s="17" t="n">
        <v>0.356209150326797</v>
      </c>
      <c r="Z23" s="17" t="n">
        <v>0.359505281094362</v>
      </c>
      <c r="AA23" s="16"/>
      <c r="AB23" s="16"/>
      <c r="AC23" s="2" t="n">
        <v>113</v>
      </c>
      <c r="AD23" s="20" t="s">
        <v>65</v>
      </c>
      <c r="AE23" s="34" t="n">
        <v>22</v>
      </c>
      <c r="AF23" s="26" t="n">
        <v>0.0810810810810811</v>
      </c>
      <c r="AG23" s="27" t="n">
        <v>0.309124767225326</v>
      </c>
      <c r="AH23" s="28" t="n">
        <v>0.294425087108014</v>
      </c>
      <c r="AI23" s="35"/>
      <c r="AJ23" s="35"/>
      <c r="AK23" s="2" t="n">
        <v>22</v>
      </c>
      <c r="AL23" s="35" t="n">
        <f aca="false">AK23/743</f>
        <v>0.0296096904441454</v>
      </c>
      <c r="AM23" s="35" t="n">
        <v>0.294425087108014</v>
      </c>
      <c r="AN23" s="35"/>
      <c r="AO23" s="35"/>
      <c r="AP23" s="35"/>
      <c r="AQ23" s="35"/>
      <c r="AR23" s="35"/>
      <c r="AS23" s="35"/>
      <c r="AT23" s="35"/>
      <c r="AU23" s="35"/>
    </row>
    <row r="24" customFormat="false" ht="12.75" hidden="false" customHeight="true" outlineLevel="0" collapsed="false">
      <c r="A24" s="36"/>
      <c r="B24" s="2" t="n">
        <v>23</v>
      </c>
      <c r="C24" s="20" t="s">
        <v>66</v>
      </c>
      <c r="D24" s="22" t="n">
        <v>40</v>
      </c>
      <c r="E24" s="23" t="n">
        <v>114</v>
      </c>
      <c r="F24" s="24" t="n">
        <v>771</v>
      </c>
      <c r="G24" s="25" t="n">
        <v>999</v>
      </c>
      <c r="H24" s="26" t="n">
        <f aca="false">D24/(D24+E24)</f>
        <v>0.25974025974026</v>
      </c>
      <c r="I24" s="27" t="n">
        <f aca="false">F24/(F24+G24)</f>
        <v>0.435593220338983</v>
      </c>
      <c r="J24" s="28" t="n">
        <f aca="false">(D24+F24)/(D24+E24+F24+G24)</f>
        <v>0.421517671517672</v>
      </c>
      <c r="K24" s="29" t="n">
        <f aca="false">(F24+G24)/(D24+E24)</f>
        <v>11.4935064935065</v>
      </c>
      <c r="L24" s="30" t="n">
        <f aca="false">I24-$A$4*H24*I24+$A$4*H24+$A$7</f>
        <v>0.422017696876815</v>
      </c>
      <c r="M24" s="31" t="n">
        <f aca="false">(J24-$A$4*H24-$A$7)/(1-$A$4*H24)</f>
        <v>0.435079860970263</v>
      </c>
      <c r="N24" s="32"/>
      <c r="O24" s="33" t="n">
        <f aca="false">J24-L24</f>
        <v>-0.000500025359143175</v>
      </c>
      <c r="P24" s="33" t="n">
        <f aca="false">I24-M24</f>
        <v>0.000513359368720323</v>
      </c>
      <c r="Q24" s="16"/>
      <c r="R24" s="16"/>
      <c r="S24" s="16"/>
      <c r="T24" s="16"/>
      <c r="U24" s="16"/>
      <c r="V24" s="17" t="n">
        <v>0.421517671517672</v>
      </c>
      <c r="W24" s="17" t="n">
        <v>0.422017685054215</v>
      </c>
      <c r="X24" s="16"/>
      <c r="Y24" s="17" t="n">
        <v>0.435593220338983</v>
      </c>
      <c r="Z24" s="17" t="n">
        <v>0.435079873108132</v>
      </c>
      <c r="AA24" s="16"/>
      <c r="AB24" s="16"/>
      <c r="AC24" s="2" t="n">
        <v>540</v>
      </c>
      <c r="AD24" s="20" t="s">
        <v>67</v>
      </c>
      <c r="AE24" s="34" t="n">
        <v>23</v>
      </c>
      <c r="AF24" s="26" t="n">
        <v>0.064066852367688</v>
      </c>
      <c r="AG24" s="27" t="n">
        <v>0.316562297559922</v>
      </c>
      <c r="AH24" s="28" t="n">
        <v>0.298396793587174</v>
      </c>
      <c r="AI24" s="35"/>
      <c r="AJ24" s="35"/>
      <c r="AK24" s="2" t="n">
        <v>23</v>
      </c>
      <c r="AL24" s="35" t="n">
        <f aca="false">AK24/743</f>
        <v>0.0309555854643338</v>
      </c>
      <c r="AM24" s="35" t="n">
        <v>0.298396793587174</v>
      </c>
      <c r="AN24" s="35"/>
      <c r="AO24" s="35"/>
      <c r="AP24" s="35"/>
      <c r="AQ24" s="35"/>
      <c r="AR24" s="35"/>
      <c r="AS24" s="35"/>
      <c r="AT24" s="35"/>
      <c r="AU24" s="35"/>
    </row>
    <row r="25" customFormat="false" ht="12.75" hidden="false" customHeight="true" outlineLevel="0" collapsed="false">
      <c r="A25" s="36"/>
      <c r="B25" s="2" t="n">
        <v>24</v>
      </c>
      <c r="C25" s="20" t="s">
        <v>68</v>
      </c>
      <c r="D25" s="22" t="n">
        <v>62</v>
      </c>
      <c r="E25" s="23" t="n">
        <v>237</v>
      </c>
      <c r="F25" s="24" t="n">
        <v>1641</v>
      </c>
      <c r="G25" s="25" t="n">
        <v>2434</v>
      </c>
      <c r="H25" s="26" t="n">
        <f aca="false">D25/(D25+E25)</f>
        <v>0.207357859531773</v>
      </c>
      <c r="I25" s="27" t="n">
        <f aca="false">F25/(F25+G25)</f>
        <v>0.402699386503068</v>
      </c>
      <c r="J25" s="28" t="n">
        <f aca="false">(D25+F25)/(D25+E25+F25+G25)</f>
        <v>0.389346136259716</v>
      </c>
      <c r="K25" s="29" t="n">
        <f aca="false">(F25+G25)/(D25+E25)</f>
        <v>13.628762541806</v>
      </c>
      <c r="L25" s="30" t="n">
        <f aca="false">I25-$A$4*H25*I25+$A$4*H25+$A$7</f>
        <v>0.386849444357241</v>
      </c>
      <c r="M25" s="31" t="n">
        <f aca="false">(J25-$A$4*H25-$A$7)/(1-$A$4*H25)</f>
        <v>0.405248945515499</v>
      </c>
      <c r="N25" s="32"/>
      <c r="O25" s="33" t="n">
        <f aca="false">J25-L25</f>
        <v>0.00249669190247515</v>
      </c>
      <c r="P25" s="33" t="n">
        <f aca="false">I25-M25</f>
        <v>-0.00254955901243192</v>
      </c>
      <c r="Q25" s="16"/>
      <c r="R25" s="16"/>
      <c r="S25" s="16"/>
      <c r="T25" s="16"/>
      <c r="U25" s="16"/>
      <c r="V25" s="17" t="n">
        <v>0.389346136259716</v>
      </c>
      <c r="W25" s="17" t="n">
        <v>0.386849432534641</v>
      </c>
      <c r="X25" s="16"/>
      <c r="Y25" s="17" t="n">
        <v>0.402699386503068</v>
      </c>
      <c r="Z25" s="17" t="n">
        <v>0.405248957588441</v>
      </c>
      <c r="AA25" s="16"/>
      <c r="AB25" s="16"/>
      <c r="AC25" s="2" t="n">
        <v>743</v>
      </c>
      <c r="AD25" s="20" t="s">
        <v>69</v>
      </c>
      <c r="AE25" s="34" t="n">
        <v>24</v>
      </c>
      <c r="AF25" s="26" t="n">
        <v>0.126190476190476</v>
      </c>
      <c r="AG25" s="27" t="n">
        <v>0.322282499497689</v>
      </c>
      <c r="AH25" s="28" t="n">
        <v>0.307022419862887</v>
      </c>
      <c r="AI25" s="35"/>
      <c r="AJ25" s="35"/>
      <c r="AK25" s="2" t="n">
        <v>24</v>
      </c>
      <c r="AL25" s="35" t="n">
        <f aca="false">AK25/743</f>
        <v>0.0323014804845222</v>
      </c>
      <c r="AM25" s="35" t="n">
        <v>0.307022419862887</v>
      </c>
      <c r="AN25" s="35"/>
      <c r="AO25" s="35"/>
      <c r="AP25" s="35"/>
      <c r="AQ25" s="35"/>
      <c r="AR25" s="35"/>
      <c r="AS25" s="35"/>
      <c r="AT25" s="35"/>
      <c r="AU25" s="35"/>
    </row>
    <row r="26" customFormat="false" ht="12.75" hidden="false" customHeight="true" outlineLevel="0" collapsed="false">
      <c r="A26" s="36"/>
      <c r="B26" s="2" t="n">
        <v>25</v>
      </c>
      <c r="C26" s="20" t="s">
        <v>70</v>
      </c>
      <c r="D26" s="22" t="n">
        <v>71</v>
      </c>
      <c r="E26" s="23" t="n">
        <v>244</v>
      </c>
      <c r="F26" s="24" t="n">
        <v>2675</v>
      </c>
      <c r="G26" s="25" t="n">
        <v>2638</v>
      </c>
      <c r="H26" s="26" t="n">
        <f aca="false">D26/(D26+E26)</f>
        <v>0.225396825396825</v>
      </c>
      <c r="I26" s="27" t="n">
        <f aca="false">F26/(F26+G26)</f>
        <v>0.503482025221156</v>
      </c>
      <c r="J26" s="28" t="n">
        <f aca="false">(D26+F26)/(D26+E26+F26+G26)</f>
        <v>0.487917555081734</v>
      </c>
      <c r="K26" s="29" t="n">
        <f aca="false">(F26+G26)/(D26+E26)</f>
        <v>16.8666666666667</v>
      </c>
      <c r="L26" s="30" t="n">
        <f aca="false">I26-$A$4*H26*I26+$A$4*H26+$A$7</f>
        <v>0.486437942930917</v>
      </c>
      <c r="M26" s="31" t="n">
        <f aca="false">(J26-$A$4*H26-$A$7)/(1-$A$4*H26)</f>
        <v>0.504995756392015</v>
      </c>
      <c r="N26" s="32"/>
      <c r="O26" s="33" t="n">
        <f aca="false">J26-L26</f>
        <v>0.00147961215081721</v>
      </c>
      <c r="P26" s="33" t="n">
        <f aca="false">I26-M26</f>
        <v>-0.00151373117085885</v>
      </c>
      <c r="Q26" s="16"/>
      <c r="R26" s="16"/>
      <c r="S26" s="16"/>
      <c r="T26" s="16"/>
      <c r="U26" s="16"/>
      <c r="V26" s="17" t="n">
        <v>0.487917555081734</v>
      </c>
      <c r="W26" s="17" t="n">
        <v>0.486437931108317</v>
      </c>
      <c r="X26" s="16"/>
      <c r="Y26" s="17" t="n">
        <v>0.503482025221156</v>
      </c>
      <c r="Z26" s="17" t="n">
        <v>0.504995768487237</v>
      </c>
      <c r="AA26" s="16"/>
      <c r="AB26" s="16"/>
      <c r="AC26" s="2" t="n">
        <v>67</v>
      </c>
      <c r="AD26" s="20" t="s">
        <v>71</v>
      </c>
      <c r="AE26" s="34" t="n">
        <v>25</v>
      </c>
      <c r="AF26" s="26" t="n">
        <v>0.111111111111111</v>
      </c>
      <c r="AG26" s="27" t="n">
        <v>0.333333333333333</v>
      </c>
      <c r="AH26" s="28" t="n">
        <v>0.309309309309309</v>
      </c>
      <c r="AI26" s="35"/>
      <c r="AJ26" s="35"/>
      <c r="AK26" s="2" t="n">
        <v>25</v>
      </c>
      <c r="AL26" s="35" t="n">
        <f aca="false">AK26/743</f>
        <v>0.0336473755047106</v>
      </c>
      <c r="AM26" s="35" t="n">
        <v>0.309309309309309</v>
      </c>
      <c r="AN26" s="35"/>
      <c r="AO26" s="35"/>
      <c r="AP26" s="35"/>
      <c r="AQ26" s="35"/>
      <c r="AR26" s="35"/>
      <c r="AS26" s="35"/>
      <c r="AT26" s="35"/>
      <c r="AU26" s="35"/>
    </row>
    <row r="27" customFormat="false" ht="12.75" hidden="false" customHeight="true" outlineLevel="0" collapsed="false">
      <c r="A27" s="36"/>
      <c r="B27" s="2" t="n">
        <v>26</v>
      </c>
      <c r="C27" s="20" t="s">
        <v>72</v>
      </c>
      <c r="D27" s="22" t="n">
        <v>45</v>
      </c>
      <c r="E27" s="23" t="n">
        <v>200</v>
      </c>
      <c r="F27" s="24" t="n">
        <v>1051</v>
      </c>
      <c r="G27" s="25" t="n">
        <v>2158</v>
      </c>
      <c r="H27" s="26" t="n">
        <f aca="false">D27/(D27+E27)</f>
        <v>0.183673469387755</v>
      </c>
      <c r="I27" s="27" t="n">
        <f aca="false">F27/(F27+G27)</f>
        <v>0.327516360236834</v>
      </c>
      <c r="J27" s="28" t="n">
        <f aca="false">(D27+F27)/(D27+E27+F27+G27)</f>
        <v>0.317313259988419</v>
      </c>
      <c r="K27" s="29" t="n">
        <f aca="false">(F27+G27)/(D27+E27)</f>
        <v>13.0979591836735</v>
      </c>
      <c r="L27" s="30" t="n">
        <f aca="false">I27-$A$4*H27*I27+$A$4*H27+$A$7</f>
        <v>0.311632660742014</v>
      </c>
      <c r="M27" s="31" t="n">
        <f aca="false">(J27-$A$4*H27-$A$7)/(1-$A$4*H27)</f>
        <v>0.333303249282028</v>
      </c>
      <c r="N27" s="32"/>
      <c r="O27" s="33" t="n">
        <f aca="false">J27-L27</f>
        <v>0.00568059924640474</v>
      </c>
      <c r="P27" s="33" t="n">
        <f aca="false">I27-M27</f>
        <v>-0.00578688904519403</v>
      </c>
      <c r="Q27" s="16"/>
      <c r="R27" s="16"/>
      <c r="S27" s="16"/>
      <c r="T27" s="16"/>
      <c r="U27" s="16"/>
      <c r="V27" s="17" t="n">
        <v>0.317313259988419</v>
      </c>
      <c r="W27" s="17" t="n">
        <v>0.311632648919414</v>
      </c>
      <c r="X27" s="16"/>
      <c r="Y27" s="17" t="n">
        <v>0.327516360236834</v>
      </c>
      <c r="Z27" s="17" t="n">
        <v>0.333303261325841</v>
      </c>
      <c r="AA27" s="16"/>
      <c r="AB27" s="16"/>
      <c r="AC27" s="2" t="n">
        <v>233</v>
      </c>
      <c r="AD27" s="20" t="s">
        <v>73</v>
      </c>
      <c r="AE27" s="34" t="n">
        <v>26</v>
      </c>
      <c r="AF27" s="26" t="n">
        <v>0.152083333333333</v>
      </c>
      <c r="AG27" s="27" t="n">
        <v>0.327213822894168</v>
      </c>
      <c r="AH27" s="28" t="n">
        <v>0.310763209393346</v>
      </c>
      <c r="AI27" s="35"/>
      <c r="AJ27" s="35"/>
      <c r="AK27" s="2" t="n">
        <v>26</v>
      </c>
      <c r="AL27" s="35" t="n">
        <f aca="false">AK27/743</f>
        <v>0.0349932705248991</v>
      </c>
      <c r="AM27" s="35" t="n">
        <v>0.310763209393346</v>
      </c>
      <c r="AN27" s="35"/>
      <c r="AO27" s="35"/>
      <c r="AP27" s="35"/>
      <c r="AQ27" s="35"/>
      <c r="AR27" s="35"/>
      <c r="AS27" s="35"/>
      <c r="AT27" s="35"/>
      <c r="AU27" s="35"/>
    </row>
    <row r="28" customFormat="false" ht="12.75" hidden="false" customHeight="true" outlineLevel="0" collapsed="false">
      <c r="A28" s="36"/>
      <c r="B28" s="2" t="n">
        <v>27</v>
      </c>
      <c r="C28" s="20" t="s">
        <v>74</v>
      </c>
      <c r="D28" s="22" t="n">
        <v>57</v>
      </c>
      <c r="E28" s="23" t="n">
        <v>91</v>
      </c>
      <c r="F28" s="24" t="n">
        <v>1643</v>
      </c>
      <c r="G28" s="25" t="n">
        <v>959</v>
      </c>
      <c r="H28" s="26" t="n">
        <f aca="false">D28/(D28+E28)</f>
        <v>0.385135135135135</v>
      </c>
      <c r="I28" s="27" t="n">
        <f aca="false">F28/(F28+G28)</f>
        <v>0.631437355880092</v>
      </c>
      <c r="J28" s="28" t="n">
        <f aca="false">(D28+F28)/(D28+E28+F28+G28)</f>
        <v>0.618181818181818</v>
      </c>
      <c r="K28" s="29" t="n">
        <f aca="false">(F28+G28)/(D28+E28)</f>
        <v>17.5810810810811</v>
      </c>
      <c r="L28" s="30" t="n">
        <f aca="false">I28-$A$4*H28*I28+$A$4*H28+$A$7</f>
        <v>0.61739655843798</v>
      </c>
      <c r="M28" s="31" t="n">
        <f aca="false">(J28-$A$4*H28-$A$7)/(1-$A$4*H28)</f>
        <v>0.632254070160401</v>
      </c>
      <c r="N28" s="32"/>
      <c r="O28" s="33" t="n">
        <f aca="false">J28-L28</f>
        <v>0.000785259743837696</v>
      </c>
      <c r="P28" s="33" t="n">
        <f aca="false">I28-M28</f>
        <v>-0.00081671428030905</v>
      </c>
      <c r="Q28" s="16"/>
      <c r="R28" s="16"/>
      <c r="S28" s="16"/>
      <c r="T28" s="16"/>
      <c r="U28" s="16"/>
      <c r="V28" s="17" t="n">
        <v>0.618181818181818</v>
      </c>
      <c r="W28" s="17" t="n">
        <v>0.617396546615381</v>
      </c>
      <c r="X28" s="16"/>
      <c r="Y28" s="17" t="n">
        <v>0.631437355880092</v>
      </c>
      <c r="Z28" s="17" t="n">
        <v>0.63225408245657</v>
      </c>
      <c r="AA28" s="16"/>
      <c r="AB28" s="16"/>
      <c r="AC28" s="2" t="n">
        <v>206</v>
      </c>
      <c r="AD28" s="20" t="s">
        <v>75</v>
      </c>
      <c r="AE28" s="34" t="n">
        <v>27</v>
      </c>
      <c r="AF28" s="26" t="n">
        <v>0.126948775055679</v>
      </c>
      <c r="AG28" s="27" t="n">
        <v>0.322941095323493</v>
      </c>
      <c r="AH28" s="28" t="n">
        <v>0.311509482982593</v>
      </c>
      <c r="AI28" s="35"/>
      <c r="AJ28" s="35"/>
      <c r="AK28" s="2" t="n">
        <v>27</v>
      </c>
      <c r="AL28" s="35" t="n">
        <f aca="false">AK28/743</f>
        <v>0.0363391655450875</v>
      </c>
      <c r="AM28" s="35" t="n">
        <v>0.311509482982593</v>
      </c>
      <c r="AN28" s="35"/>
      <c r="AO28" s="35"/>
      <c r="AP28" s="35"/>
      <c r="AQ28" s="35"/>
      <c r="AR28" s="35"/>
      <c r="AS28" s="35"/>
      <c r="AT28" s="35"/>
      <c r="AU28" s="35"/>
    </row>
    <row r="29" customFormat="false" ht="12.75" hidden="false" customHeight="true" outlineLevel="0" collapsed="false">
      <c r="A29" s="36"/>
      <c r="B29" s="2" t="n">
        <v>28</v>
      </c>
      <c r="C29" s="20" t="s">
        <v>76</v>
      </c>
      <c r="D29" s="22" t="n">
        <v>114</v>
      </c>
      <c r="E29" s="23" t="n">
        <v>93</v>
      </c>
      <c r="F29" s="24" t="n">
        <v>2287</v>
      </c>
      <c r="G29" s="25" t="n">
        <v>750</v>
      </c>
      <c r="H29" s="26" t="n">
        <f aca="false">D29/(D29+E29)</f>
        <v>0.550724637681159</v>
      </c>
      <c r="I29" s="27" t="n">
        <f aca="false">F29/(F29+G29)</f>
        <v>0.75304576885084</v>
      </c>
      <c r="J29" s="28" t="n">
        <f aca="false">(D29+F29)/(D29+E29+F29+G29)</f>
        <v>0.740135635018496</v>
      </c>
      <c r="K29" s="29" t="n">
        <f aca="false">(F29+G29)/(D29+E29)</f>
        <v>14.6714975845411</v>
      </c>
      <c r="L29" s="30" t="n">
        <f aca="false">I29-$A$4*H29*I29+$A$4*H29+$A$7</f>
        <v>0.738410706981185</v>
      </c>
      <c r="M29" s="31" t="n">
        <f aca="false">(J29-$A$4*H29-$A$7)/(1-$A$4*H29)</f>
        <v>0.754871229503822</v>
      </c>
      <c r="N29" s="32"/>
      <c r="O29" s="33" t="n">
        <f aca="false">J29-L29</f>
        <v>0.00172492803731106</v>
      </c>
      <c r="P29" s="33" t="n">
        <f aca="false">I29-M29</f>
        <v>-0.0018254606529825</v>
      </c>
      <c r="Q29" s="16"/>
      <c r="R29" s="16"/>
      <c r="S29" s="16"/>
      <c r="T29" s="16"/>
      <c r="U29" s="16"/>
      <c r="V29" s="17" t="n">
        <v>0.740135635018496</v>
      </c>
      <c r="W29" s="17" t="n">
        <v>0.738410695158585</v>
      </c>
      <c r="X29" s="16"/>
      <c r="Y29" s="17" t="n">
        <v>0.75304576885084</v>
      </c>
      <c r="Z29" s="17" t="n">
        <v>0.754871242015469</v>
      </c>
      <c r="AA29" s="16"/>
      <c r="AB29" s="16"/>
      <c r="AC29" s="2" t="n">
        <v>149</v>
      </c>
      <c r="AD29" s="20" t="s">
        <v>77</v>
      </c>
      <c r="AE29" s="34" t="n">
        <v>28</v>
      </c>
      <c r="AF29" s="26" t="n">
        <v>0.170818505338078</v>
      </c>
      <c r="AG29" s="27" t="n">
        <v>0.323223570190641</v>
      </c>
      <c r="AH29" s="28" t="n">
        <v>0.3117819930537</v>
      </c>
      <c r="AI29" s="35"/>
      <c r="AJ29" s="35"/>
      <c r="AK29" s="2" t="n">
        <v>28</v>
      </c>
      <c r="AL29" s="35" t="n">
        <f aca="false">AK29/743</f>
        <v>0.0376850605652759</v>
      </c>
      <c r="AM29" s="35" t="n">
        <v>0.3117819930537</v>
      </c>
      <c r="AN29" s="35"/>
      <c r="AO29" s="35"/>
      <c r="AP29" s="35"/>
      <c r="AQ29" s="35"/>
      <c r="AR29" s="35"/>
      <c r="AS29" s="35"/>
      <c r="AT29" s="35"/>
      <c r="AU29" s="35"/>
    </row>
    <row r="30" customFormat="false" ht="12.75" hidden="false" customHeight="true" outlineLevel="0" collapsed="false">
      <c r="A30" s="36"/>
      <c r="B30" s="2" t="n">
        <v>29</v>
      </c>
      <c r="C30" s="20" t="s">
        <v>24</v>
      </c>
      <c r="D30" s="22" t="n">
        <v>0</v>
      </c>
      <c r="E30" s="23" t="n">
        <v>14</v>
      </c>
      <c r="F30" s="24" t="n">
        <v>21</v>
      </c>
      <c r="G30" s="25" t="n">
        <v>112</v>
      </c>
      <c r="H30" s="26" t="n">
        <f aca="false">D30/(D30+E30)</f>
        <v>0</v>
      </c>
      <c r="I30" s="27" t="n">
        <f aca="false">F30/(F30+G30)</f>
        <v>0.157894736842105</v>
      </c>
      <c r="J30" s="28" t="n">
        <f aca="false">(D30+F30)/(D30+E30+F30+G30)</f>
        <v>0.142857142857143</v>
      </c>
      <c r="K30" s="29" t="n">
        <f aca="false">(F30+G30)/(D30+E30)</f>
        <v>9.5</v>
      </c>
      <c r="L30" s="30" t="n">
        <f aca="false">I30-$A$4*H30*I30+$A$4*H30+$A$7</f>
        <v>0.129659297025105</v>
      </c>
      <c r="M30" s="31" t="n">
        <f aca="false">(J30-$A$4*H30-$A$7)/(1-$A$4*H30)</f>
        <v>0.171092582674143</v>
      </c>
      <c r="N30" s="32"/>
      <c r="O30" s="33" t="n">
        <f aca="false">J30-L30</f>
        <v>0.0131978458320376</v>
      </c>
      <c r="P30" s="33" t="n">
        <f aca="false">I30-M30</f>
        <v>-0.0131978458320376</v>
      </c>
      <c r="Q30" s="16"/>
      <c r="R30" s="16"/>
      <c r="S30" s="16"/>
      <c r="T30" s="16"/>
      <c r="U30" s="16"/>
      <c r="V30" s="17" t="n">
        <v>0.142857142857143</v>
      </c>
      <c r="W30" s="17" t="n">
        <v>0.129659285202505</v>
      </c>
      <c r="X30" s="16"/>
      <c r="Y30" s="17" t="n">
        <v>0.157894736842105</v>
      </c>
      <c r="Z30" s="17" t="n">
        <v>0.171092594496743</v>
      </c>
      <c r="AA30" s="16"/>
      <c r="AB30" s="16"/>
      <c r="AC30" s="2" t="n">
        <v>699</v>
      </c>
      <c r="AD30" s="20" t="s">
        <v>78</v>
      </c>
      <c r="AE30" s="34" t="n">
        <v>29</v>
      </c>
      <c r="AF30" s="26" t="n">
        <v>0.149342891278375</v>
      </c>
      <c r="AG30" s="27" t="n">
        <v>0.331731393687492</v>
      </c>
      <c r="AH30" s="28" t="n">
        <v>0.313847235238988</v>
      </c>
      <c r="AI30" s="35"/>
      <c r="AJ30" s="35"/>
      <c r="AK30" s="2" t="n">
        <v>29</v>
      </c>
      <c r="AL30" s="35" t="n">
        <f aca="false">AK30/743</f>
        <v>0.0390309555854643</v>
      </c>
      <c r="AM30" s="35" t="n">
        <v>0.313847235238988</v>
      </c>
      <c r="AN30" s="35"/>
      <c r="AO30" s="35"/>
      <c r="AP30" s="35"/>
      <c r="AQ30" s="35"/>
      <c r="AR30" s="35"/>
      <c r="AS30" s="35"/>
      <c r="AT30" s="35"/>
      <c r="AU30" s="35"/>
    </row>
    <row r="31" customFormat="false" ht="12.75" hidden="false" customHeight="true" outlineLevel="0" collapsed="false">
      <c r="A31" s="36"/>
      <c r="B31" s="2" t="n">
        <v>30</v>
      </c>
      <c r="C31" s="20" t="s">
        <v>79</v>
      </c>
      <c r="D31" s="22" t="n">
        <v>22</v>
      </c>
      <c r="E31" s="23" t="n">
        <v>116</v>
      </c>
      <c r="F31" s="24" t="n">
        <v>787</v>
      </c>
      <c r="G31" s="25" t="n">
        <v>894</v>
      </c>
      <c r="H31" s="26" t="n">
        <f aca="false">D31/(D31+E31)</f>
        <v>0.159420289855072</v>
      </c>
      <c r="I31" s="27" t="n">
        <f aca="false">F31/(F31+G31)</f>
        <v>0.468173706127305</v>
      </c>
      <c r="J31" s="28" t="n">
        <f aca="false">(D31+F31)/(D31+E31+F31+G31)</f>
        <v>0.444749862561847</v>
      </c>
      <c r="K31" s="29" t="n">
        <f aca="false">(F31+G31)/(D31+E31)</f>
        <v>12.1811594202899</v>
      </c>
      <c r="L31" s="30" t="n">
        <f aca="false">I31-$A$4*H31*I31+$A$4*H31+$A$7</f>
        <v>0.448416656502479</v>
      </c>
      <c r="M31" s="31" t="n">
        <f aca="false">(J31-$A$4*H31-$A$7)/(1-$A$4*H31)</f>
        <v>0.464447509044778</v>
      </c>
      <c r="N31" s="32"/>
      <c r="O31" s="33" t="n">
        <f aca="false">J31-L31</f>
        <v>-0.00366679394063141</v>
      </c>
      <c r="P31" s="33" t="n">
        <f aca="false">I31-M31</f>
        <v>0.00372619708252675</v>
      </c>
      <c r="Q31" s="16"/>
      <c r="R31" s="16"/>
      <c r="S31" s="16"/>
      <c r="T31" s="16"/>
      <c r="U31" s="16"/>
      <c r="V31" s="17" t="n">
        <v>0.444749862561847</v>
      </c>
      <c r="W31" s="17" t="n">
        <v>0.448416644679879</v>
      </c>
      <c r="X31" s="16"/>
      <c r="Y31" s="17" t="n">
        <v>0.468173706127305</v>
      </c>
      <c r="Z31" s="17" t="n">
        <v>0.464447521058908</v>
      </c>
      <c r="AA31" s="16"/>
      <c r="AB31" s="16"/>
      <c r="AC31" s="2" t="n">
        <v>7</v>
      </c>
      <c r="AD31" s="20" t="s">
        <v>34</v>
      </c>
      <c r="AE31" s="34" t="n">
        <v>30</v>
      </c>
      <c r="AF31" s="26" t="n">
        <v>0.318181818181818</v>
      </c>
      <c r="AG31" s="27" t="n">
        <v>0.315126050420168</v>
      </c>
      <c r="AH31" s="28" t="n">
        <v>0.315950920245399</v>
      </c>
      <c r="AI31" s="35"/>
      <c r="AJ31" s="35"/>
      <c r="AK31" s="2" t="n">
        <v>30</v>
      </c>
      <c r="AL31" s="35" t="n">
        <f aca="false">AK31/743</f>
        <v>0.0403768506056528</v>
      </c>
      <c r="AM31" s="35" t="n">
        <v>0.315950920245399</v>
      </c>
      <c r="AN31" s="35"/>
      <c r="AO31" s="35"/>
      <c r="AP31" s="35"/>
      <c r="AQ31" s="35"/>
      <c r="AR31" s="35"/>
      <c r="AS31" s="35"/>
      <c r="AT31" s="35"/>
      <c r="AU31" s="35"/>
    </row>
    <row r="32" customFormat="false" ht="12.75" hidden="false" customHeight="true" outlineLevel="0" collapsed="false">
      <c r="A32" s="36"/>
      <c r="B32" s="2" t="n">
        <v>31</v>
      </c>
      <c r="C32" s="20" t="s">
        <v>80</v>
      </c>
      <c r="D32" s="22" t="n">
        <v>73</v>
      </c>
      <c r="E32" s="23" t="n">
        <v>161</v>
      </c>
      <c r="F32" s="24" t="n">
        <v>1249</v>
      </c>
      <c r="G32" s="25" t="n">
        <v>1131</v>
      </c>
      <c r="H32" s="26" t="n">
        <f aca="false">D32/(D32+E32)</f>
        <v>0.311965811965812</v>
      </c>
      <c r="I32" s="27" t="n">
        <f aca="false">F32/(F32+G32)</f>
        <v>0.524789915966387</v>
      </c>
      <c r="J32" s="28" t="n">
        <f aca="false">(D32+F32)/(D32+E32+F32+G32)</f>
        <v>0.505738332058148</v>
      </c>
      <c r="K32" s="29" t="n">
        <f aca="false">(F32+G32)/(D32+E32)</f>
        <v>10.1709401709402</v>
      </c>
      <c r="L32" s="30" t="n">
        <f aca="false">I32-$A$4*H32*I32+$A$4*H32+$A$7</f>
        <v>0.511379406121375</v>
      </c>
      <c r="M32" s="31" t="n">
        <f aca="false">(J32-$A$4*H32-$A$7)/(1-$A$4*H32)</f>
        <v>0.518967192848631</v>
      </c>
      <c r="N32" s="32"/>
      <c r="O32" s="33" t="n">
        <f aca="false">J32-L32</f>
        <v>-0.00564107406322689</v>
      </c>
      <c r="P32" s="33" t="n">
        <f aca="false">I32-M32</f>
        <v>0.00582272311775511</v>
      </c>
      <c r="Q32" s="16"/>
      <c r="R32" s="16"/>
      <c r="S32" s="16"/>
      <c r="T32" s="16"/>
      <c r="U32" s="16"/>
      <c r="V32" s="17" t="n">
        <v>0.505738332058148</v>
      </c>
      <c r="W32" s="17" t="n">
        <v>0.511379394298775</v>
      </c>
      <c r="X32" s="16"/>
      <c r="Y32" s="17" t="n">
        <v>0.524789915966387</v>
      </c>
      <c r="Z32" s="17" t="n">
        <v>0.518967205051933</v>
      </c>
      <c r="AA32" s="16"/>
      <c r="AB32" s="16"/>
      <c r="AC32" s="2" t="n">
        <v>26</v>
      </c>
      <c r="AD32" s="20" t="s">
        <v>72</v>
      </c>
      <c r="AE32" s="34" t="n">
        <v>31</v>
      </c>
      <c r="AF32" s="26" t="n">
        <v>0.183673469387755</v>
      </c>
      <c r="AG32" s="27" t="n">
        <v>0.327516360236834</v>
      </c>
      <c r="AH32" s="28" t="n">
        <v>0.317313259988419</v>
      </c>
      <c r="AI32" s="35"/>
      <c r="AJ32" s="35"/>
      <c r="AK32" s="2" t="n">
        <v>31</v>
      </c>
      <c r="AL32" s="35" t="n">
        <f aca="false">AK32/743</f>
        <v>0.0417227456258412</v>
      </c>
      <c r="AM32" s="35" t="n">
        <v>0.317313259988419</v>
      </c>
      <c r="AN32" s="35"/>
      <c r="AO32" s="35"/>
      <c r="AP32" s="35"/>
      <c r="AQ32" s="35"/>
      <c r="AR32" s="35"/>
      <c r="AS32" s="35"/>
      <c r="AT32" s="35"/>
      <c r="AU32" s="35"/>
    </row>
    <row r="33" customFormat="false" ht="12.75" hidden="false" customHeight="true" outlineLevel="0" collapsed="false">
      <c r="A33" s="36"/>
      <c r="B33" s="2" t="n">
        <v>32</v>
      </c>
      <c r="C33" s="20" t="s">
        <v>81</v>
      </c>
      <c r="D33" s="22" t="n">
        <v>26</v>
      </c>
      <c r="E33" s="23" t="n">
        <v>81</v>
      </c>
      <c r="F33" s="24" t="n">
        <v>901</v>
      </c>
      <c r="G33" s="25" t="n">
        <v>1040</v>
      </c>
      <c r="H33" s="26" t="n">
        <f aca="false">D33/(D33+E33)</f>
        <v>0.242990654205607</v>
      </c>
      <c r="I33" s="27" t="n">
        <f aca="false">F33/(F33+G33)</f>
        <v>0.464193714580113</v>
      </c>
      <c r="J33" s="28" t="n">
        <f aca="false">(D33+F33)/(D33+E33+F33+G33)</f>
        <v>0.45263671875</v>
      </c>
      <c r="K33" s="29" t="n">
        <f aca="false">(F33+G33)/(D33+E33)</f>
        <v>18.1401869158878</v>
      </c>
      <c r="L33" s="30" t="n">
        <f aca="false">I33-$A$4*H33*I33+$A$4*H33+$A$7</f>
        <v>0.448977866745279</v>
      </c>
      <c r="M33" s="31" t="n">
        <f aca="false">(J33-$A$4*H33-$A$7)/(1-$A$4*H33)</f>
        <v>0.467943687420201</v>
      </c>
      <c r="N33" s="32"/>
      <c r="O33" s="33" t="n">
        <f aca="false">J33-L33</f>
        <v>0.00365885200472116</v>
      </c>
      <c r="P33" s="33" t="n">
        <f aca="false">I33-M33</f>
        <v>-0.00374997284008777</v>
      </c>
      <c r="Q33" s="16"/>
      <c r="R33" s="16"/>
      <c r="S33" s="16"/>
      <c r="T33" s="16"/>
      <c r="U33" s="16"/>
      <c r="V33" s="17" t="n">
        <v>0.45263671875</v>
      </c>
      <c r="W33" s="17" t="n">
        <v>0.448977854922679</v>
      </c>
      <c r="X33" s="16"/>
      <c r="Y33" s="17" t="n">
        <v>0.464193714580113</v>
      </c>
      <c r="Z33" s="17" t="n">
        <v>0.467943699537234</v>
      </c>
      <c r="AA33" s="16"/>
      <c r="AB33" s="16"/>
      <c r="AC33" s="2" t="n">
        <v>541</v>
      </c>
      <c r="AD33" s="20" t="s">
        <v>82</v>
      </c>
      <c r="AE33" s="34" t="n">
        <v>32</v>
      </c>
      <c r="AF33" s="26" t="n">
        <v>0.165302782324059</v>
      </c>
      <c r="AG33" s="27" t="n">
        <v>0.331900366670881</v>
      </c>
      <c r="AH33" s="28" t="n">
        <v>0.319953051643192</v>
      </c>
      <c r="AI33" s="35"/>
      <c r="AJ33" s="35"/>
      <c r="AK33" s="2" t="n">
        <v>32</v>
      </c>
      <c r="AL33" s="35" t="n">
        <f aca="false">AK33/743</f>
        <v>0.0430686406460296</v>
      </c>
      <c r="AM33" s="35" t="n">
        <v>0.319953051643192</v>
      </c>
      <c r="AN33" s="35"/>
      <c r="AO33" s="35"/>
      <c r="AP33" s="35"/>
      <c r="AQ33" s="35"/>
      <c r="AR33" s="35"/>
      <c r="AS33" s="35"/>
      <c r="AT33" s="35"/>
      <c r="AU33" s="35"/>
    </row>
    <row r="34" customFormat="false" ht="12.75" hidden="false" customHeight="true" outlineLevel="0" collapsed="false">
      <c r="A34" s="36"/>
      <c r="B34" s="2" t="n">
        <v>33</v>
      </c>
      <c r="C34" s="20" t="s">
        <v>83</v>
      </c>
      <c r="D34" s="22" t="n">
        <v>64</v>
      </c>
      <c r="E34" s="23" t="n">
        <v>139</v>
      </c>
      <c r="F34" s="24" t="n">
        <v>994</v>
      </c>
      <c r="G34" s="25" t="n">
        <v>1162</v>
      </c>
      <c r="H34" s="26" t="n">
        <f aca="false">D34/(D34+E34)</f>
        <v>0.315270935960591</v>
      </c>
      <c r="I34" s="27" t="n">
        <f aca="false">F34/(F34+G34)</f>
        <v>0.461038961038961</v>
      </c>
      <c r="J34" s="28" t="n">
        <f aca="false">(D34+F34)/(D34+E34+F34+G34)</f>
        <v>0.448495125052989</v>
      </c>
      <c r="K34" s="29" t="n">
        <f aca="false">(F34+G34)/(D34+E34)</f>
        <v>10.6206896551724</v>
      </c>
      <c r="L34" s="30" t="n">
        <f aca="false">I34-$A$4*H34*I34+$A$4*H34+$A$7</f>
        <v>0.449795396341915</v>
      </c>
      <c r="M34" s="31" t="n">
        <f aca="false">(J34-$A$4*H34-$A$7)/(1-$A$4*H34)</f>
        <v>0.45969636148834</v>
      </c>
      <c r="N34" s="32"/>
      <c r="O34" s="33" t="n">
        <f aca="false">J34-L34</f>
        <v>-0.0013002712889264</v>
      </c>
      <c r="P34" s="33" t="n">
        <f aca="false">I34-M34</f>
        <v>0.00134259955062088</v>
      </c>
      <c r="Q34" s="16"/>
      <c r="R34" s="16"/>
      <c r="S34" s="16"/>
      <c r="T34" s="16"/>
      <c r="U34" s="16"/>
      <c r="V34" s="17" t="n">
        <v>0.448495125052989</v>
      </c>
      <c r="W34" s="17" t="n">
        <v>0.449795384519315</v>
      </c>
      <c r="X34" s="16"/>
      <c r="Y34" s="17" t="n">
        <v>0.461038961038961</v>
      </c>
      <c r="Z34" s="17" t="n">
        <v>0.459696373695806</v>
      </c>
      <c r="AA34" s="16"/>
      <c r="AB34" s="16"/>
      <c r="AC34" s="2" t="n">
        <v>439</v>
      </c>
      <c r="AD34" s="20" t="s">
        <v>84</v>
      </c>
      <c r="AE34" s="34" t="n">
        <v>33</v>
      </c>
      <c r="AF34" s="26" t="n">
        <v>0.159744408945687</v>
      </c>
      <c r="AG34" s="27" t="n">
        <v>0.330893433799785</v>
      </c>
      <c r="AH34" s="28" t="n">
        <v>0.32008874546188</v>
      </c>
      <c r="AI34" s="35"/>
      <c r="AJ34" s="35"/>
      <c r="AK34" s="2" t="n">
        <v>33</v>
      </c>
      <c r="AL34" s="35" t="n">
        <f aca="false">AK34/743</f>
        <v>0.044414535666218</v>
      </c>
      <c r="AM34" s="35" t="n">
        <v>0.32008874546188</v>
      </c>
      <c r="AN34" s="35"/>
      <c r="AO34" s="35"/>
      <c r="AP34" s="35"/>
      <c r="AQ34" s="35"/>
      <c r="AR34" s="35"/>
      <c r="AS34" s="35"/>
      <c r="AT34" s="35"/>
      <c r="AU34" s="35"/>
    </row>
    <row r="35" customFormat="false" ht="12.75" hidden="false" customHeight="true" outlineLevel="0" collapsed="false">
      <c r="A35" s="36"/>
      <c r="B35" s="2" t="n">
        <v>34</v>
      </c>
      <c r="C35" s="20" t="s">
        <v>85</v>
      </c>
      <c r="D35" s="22" t="n">
        <v>36</v>
      </c>
      <c r="E35" s="23" t="n">
        <v>49</v>
      </c>
      <c r="F35" s="24" t="n">
        <v>508</v>
      </c>
      <c r="G35" s="25" t="n">
        <v>307</v>
      </c>
      <c r="H35" s="26" t="n">
        <f aca="false">D35/(D35+E35)</f>
        <v>0.423529411764706</v>
      </c>
      <c r="I35" s="27" t="n">
        <f aca="false">F35/(F35+G35)</f>
        <v>0.623312883435583</v>
      </c>
      <c r="J35" s="28" t="n">
        <f aca="false">(D35+F35)/(D35+E35+F35+G35)</f>
        <v>0.604444444444444</v>
      </c>
      <c r="K35" s="29" t="n">
        <f aca="false">(F35+G35)/(D35+E35)</f>
        <v>9.58823529411765</v>
      </c>
      <c r="L35" s="30" t="n">
        <f aca="false">I35-$A$4*H35*I35+$A$4*H35+$A$7</f>
        <v>0.61103125090837</v>
      </c>
      <c r="M35" s="31" t="n">
        <f aca="false">(J35-$A$4*H35-$A$7)/(1-$A$4*H35)</f>
        <v>0.616434768577675</v>
      </c>
      <c r="N35" s="32"/>
      <c r="O35" s="33" t="n">
        <f aca="false">J35-L35</f>
        <v>-0.0065868064639254</v>
      </c>
      <c r="P35" s="33" t="n">
        <f aca="false">I35-M35</f>
        <v>0.00687811485790735</v>
      </c>
      <c r="Q35" s="16"/>
      <c r="R35" s="16"/>
      <c r="S35" s="16"/>
      <c r="T35" s="16"/>
      <c r="U35" s="16"/>
      <c r="V35" s="17" t="n">
        <v>0.604444444444444</v>
      </c>
      <c r="W35" s="17" t="n">
        <v>0.61103123908577</v>
      </c>
      <c r="X35" s="16"/>
      <c r="Y35" s="17" t="n">
        <v>0.623312883435583</v>
      </c>
      <c r="Z35" s="17" t="n">
        <v>0.616434780923142</v>
      </c>
      <c r="AA35" s="16"/>
      <c r="AB35" s="16"/>
      <c r="AC35" s="2" t="n">
        <v>284</v>
      </c>
      <c r="AD35" s="20" t="s">
        <v>86</v>
      </c>
      <c r="AE35" s="34" t="n">
        <v>34</v>
      </c>
      <c r="AF35" s="26" t="n">
        <v>0.272727272727273</v>
      </c>
      <c r="AG35" s="27" t="n">
        <v>0.322972972972973</v>
      </c>
      <c r="AH35" s="28" t="n">
        <v>0.322237017310253</v>
      </c>
      <c r="AI35" s="35"/>
      <c r="AJ35" s="35"/>
      <c r="AK35" s="2" t="n">
        <v>34</v>
      </c>
      <c r="AL35" s="35" t="n">
        <f aca="false">AK35/743</f>
        <v>0.0457604306864065</v>
      </c>
      <c r="AM35" s="35" t="n">
        <v>0.322237017310253</v>
      </c>
      <c r="AN35" s="35"/>
      <c r="AO35" s="35"/>
      <c r="AP35" s="35"/>
      <c r="AQ35" s="35"/>
      <c r="AR35" s="35"/>
      <c r="AS35" s="35"/>
      <c r="AT35" s="35"/>
      <c r="AU35" s="35"/>
    </row>
    <row r="36" customFormat="false" ht="12.75" hidden="false" customHeight="true" outlineLevel="0" collapsed="false">
      <c r="A36" s="36"/>
      <c r="B36" s="2" t="n">
        <v>35</v>
      </c>
      <c r="C36" s="20" t="s">
        <v>87</v>
      </c>
      <c r="D36" s="22" t="n">
        <v>62</v>
      </c>
      <c r="E36" s="23" t="n">
        <v>185</v>
      </c>
      <c r="F36" s="24" t="n">
        <v>1145</v>
      </c>
      <c r="G36" s="25" t="n">
        <v>1678</v>
      </c>
      <c r="H36" s="26" t="n">
        <f aca="false">D36/(D36+E36)</f>
        <v>0.251012145748988</v>
      </c>
      <c r="I36" s="27" t="n">
        <f aca="false">F36/(F36+G36)</f>
        <v>0.405596882748849</v>
      </c>
      <c r="J36" s="28" t="n">
        <f aca="false">(D36+F36)/(D36+E36+F36+G36)</f>
        <v>0.393159609120521</v>
      </c>
      <c r="K36" s="29" t="n">
        <f aca="false">(F36+G36)/(D36+E36)</f>
        <v>11.4291497975709</v>
      </c>
      <c r="L36" s="30" t="n">
        <f aca="false">I36-$A$4*H36*I36+$A$4*H36+$A$7</f>
        <v>0.392281683121959</v>
      </c>
      <c r="M36" s="31" t="n">
        <f aca="false">(J36-$A$4*H36-$A$7)/(1-$A$4*H36)</f>
        <v>0.406497413154351</v>
      </c>
      <c r="N36" s="32"/>
      <c r="O36" s="33" t="n">
        <f aca="false">J36-L36</f>
        <v>0.000877925998562568</v>
      </c>
      <c r="P36" s="33" t="n">
        <f aca="false">I36-M36</f>
        <v>-0.000900530405502309</v>
      </c>
      <c r="Q36" s="16"/>
      <c r="R36" s="16"/>
      <c r="S36" s="16"/>
      <c r="T36" s="16"/>
      <c r="U36" s="16"/>
      <c r="V36" s="17" t="n">
        <v>0.393159609120521</v>
      </c>
      <c r="W36" s="17" t="n">
        <v>0.392281671299359</v>
      </c>
      <c r="X36" s="16"/>
      <c r="Y36" s="17" t="n">
        <v>0.405596882748849</v>
      </c>
      <c r="Z36" s="17" t="n">
        <v>0.406497425281354</v>
      </c>
      <c r="AA36" s="16"/>
      <c r="AB36" s="16"/>
      <c r="AC36" s="2" t="n">
        <v>379</v>
      </c>
      <c r="AD36" s="20" t="s">
        <v>88</v>
      </c>
      <c r="AE36" s="34" t="n">
        <v>35</v>
      </c>
      <c r="AF36" s="26" t="n">
        <v>0.161849710982659</v>
      </c>
      <c r="AG36" s="27" t="n">
        <v>0.334964412811388</v>
      </c>
      <c r="AH36" s="28" t="n">
        <v>0.322593969434118</v>
      </c>
      <c r="AI36" s="35"/>
      <c r="AJ36" s="35"/>
      <c r="AK36" s="2" t="n">
        <v>35</v>
      </c>
      <c r="AL36" s="35" t="n">
        <f aca="false">AK36/743</f>
        <v>0.0471063257065949</v>
      </c>
      <c r="AM36" s="35" t="n">
        <v>0.322593969434118</v>
      </c>
      <c r="AN36" s="35"/>
      <c r="AO36" s="35"/>
      <c r="AP36" s="35"/>
      <c r="AQ36" s="35"/>
      <c r="AR36" s="35"/>
      <c r="AS36" s="35"/>
      <c r="AT36" s="35"/>
      <c r="AU36" s="35"/>
    </row>
    <row r="37" customFormat="false" ht="12.75" hidden="false" customHeight="true" outlineLevel="0" collapsed="false">
      <c r="A37" s="36"/>
      <c r="B37" s="2" t="n">
        <v>36</v>
      </c>
      <c r="C37" s="20" t="s">
        <v>89</v>
      </c>
      <c r="D37" s="22" t="n">
        <v>51</v>
      </c>
      <c r="E37" s="23" t="n">
        <v>133</v>
      </c>
      <c r="F37" s="24" t="n">
        <v>1984</v>
      </c>
      <c r="G37" s="25" t="n">
        <v>1865</v>
      </c>
      <c r="H37" s="26" t="n">
        <f aca="false">D37/(D37+E37)</f>
        <v>0.277173913043478</v>
      </c>
      <c r="I37" s="27" t="n">
        <f aca="false">F37/(F37+G37)</f>
        <v>0.515458560665108</v>
      </c>
      <c r="J37" s="28" t="n">
        <f aca="false">(D37+F37)/(D37+E37+F37+G37)</f>
        <v>0.504587155963303</v>
      </c>
      <c r="K37" s="29" t="n">
        <f aca="false">(F37+G37)/(D37+E37)</f>
        <v>20.9184782608696</v>
      </c>
      <c r="L37" s="30" t="n">
        <f aca="false">I37-$A$4*H37*I37+$A$4*H37+$A$7</f>
        <v>0.500653345525325</v>
      </c>
      <c r="M37" s="31" t="n">
        <f aca="false">(J37-$A$4*H37-$A$7)/(1-$A$4*H37)</f>
        <v>0.519504514385555</v>
      </c>
      <c r="N37" s="32"/>
      <c r="O37" s="33" t="n">
        <f aca="false">J37-L37</f>
        <v>0.0039338104379778</v>
      </c>
      <c r="P37" s="33" t="n">
        <f aca="false">I37-M37</f>
        <v>-0.00404595372044669</v>
      </c>
      <c r="Q37" s="16"/>
      <c r="R37" s="16"/>
      <c r="S37" s="16"/>
      <c r="T37" s="16"/>
      <c r="U37" s="16"/>
      <c r="V37" s="17" t="n">
        <v>0.504587155963303</v>
      </c>
      <c r="W37" s="17" t="n">
        <v>0.500653333702725</v>
      </c>
      <c r="X37" s="16"/>
      <c r="Y37" s="17" t="n">
        <v>0.515458560665108</v>
      </c>
      <c r="Z37" s="17" t="n">
        <v>0.519504526545188</v>
      </c>
      <c r="AA37" s="16"/>
      <c r="AB37" s="16"/>
      <c r="AC37" s="2" t="n">
        <v>612</v>
      </c>
      <c r="AD37" s="20" t="s">
        <v>90</v>
      </c>
      <c r="AE37" s="34" t="n">
        <v>36</v>
      </c>
      <c r="AF37" s="26" t="n">
        <v>0.190751445086705</v>
      </c>
      <c r="AG37" s="27" t="n">
        <v>0.333585247883918</v>
      </c>
      <c r="AH37" s="28" t="n">
        <v>0.323195515066573</v>
      </c>
      <c r="AI37" s="35"/>
      <c r="AJ37" s="35"/>
      <c r="AK37" s="2" t="n">
        <v>36</v>
      </c>
      <c r="AL37" s="35" t="n">
        <f aca="false">AK37/743</f>
        <v>0.0484522207267833</v>
      </c>
      <c r="AM37" s="35" t="n">
        <v>0.323195515066573</v>
      </c>
      <c r="AN37" s="35"/>
      <c r="AO37" s="35"/>
      <c r="AP37" s="35"/>
      <c r="AQ37" s="35"/>
      <c r="AR37" s="35"/>
      <c r="AS37" s="35"/>
      <c r="AT37" s="35"/>
      <c r="AU37" s="35"/>
    </row>
    <row r="38" customFormat="false" ht="12.75" hidden="false" customHeight="true" outlineLevel="0" collapsed="false">
      <c r="A38" s="36"/>
      <c r="B38" s="2" t="n">
        <v>37</v>
      </c>
      <c r="C38" s="20" t="s">
        <v>91</v>
      </c>
      <c r="D38" s="22" t="n">
        <v>109</v>
      </c>
      <c r="E38" s="23" t="n">
        <v>52</v>
      </c>
      <c r="F38" s="24" t="n">
        <v>783</v>
      </c>
      <c r="G38" s="25" t="n">
        <v>319</v>
      </c>
      <c r="H38" s="26" t="n">
        <f aca="false">D38/(D38+E38)</f>
        <v>0.677018633540373</v>
      </c>
      <c r="I38" s="27" t="n">
        <f aca="false">F38/(F38+G38)</f>
        <v>0.710526315789474</v>
      </c>
      <c r="J38" s="28" t="n">
        <f aca="false">(D38+F38)/(D38+E38+F38+G38)</f>
        <v>0.706254948535234</v>
      </c>
      <c r="K38" s="29" t="n">
        <f aca="false">(F38+G38)/(D38+E38)</f>
        <v>6.84472049689441</v>
      </c>
      <c r="L38" s="30" t="n">
        <f aca="false">I38-$A$4*H38*I38+$A$4*H38+$A$7</f>
        <v>0.701888783785484</v>
      </c>
      <c r="M38" s="31" t="n">
        <f aca="false">(J38-$A$4*H38-$A$7)/(1-$A$4*H38)</f>
        <v>0.715209543802196</v>
      </c>
      <c r="N38" s="32"/>
      <c r="O38" s="33" t="n">
        <f aca="false">J38-L38</f>
        <v>0.00436616474974905</v>
      </c>
      <c r="P38" s="33" t="n">
        <f aca="false">I38-M38</f>
        <v>-0.00468322801272225</v>
      </c>
      <c r="Q38" s="16"/>
      <c r="R38" s="16"/>
      <c r="S38" s="16"/>
      <c r="T38" s="16"/>
      <c r="U38" s="16"/>
      <c r="V38" s="17" t="n">
        <v>0.706254948535234</v>
      </c>
      <c r="W38" s="17" t="n">
        <v>0.701888771962885</v>
      </c>
      <c r="X38" s="16"/>
      <c r="Y38" s="17" t="n">
        <v>0.710526315789474</v>
      </c>
      <c r="Z38" s="17" t="n">
        <v>0.715209556483332</v>
      </c>
      <c r="AA38" s="16"/>
      <c r="AB38" s="16"/>
      <c r="AC38" s="2" t="n">
        <v>49</v>
      </c>
      <c r="AD38" s="20" t="s">
        <v>92</v>
      </c>
      <c r="AE38" s="34" t="n">
        <v>37</v>
      </c>
      <c r="AF38" s="26" t="n">
        <v>0.174528301886792</v>
      </c>
      <c r="AG38" s="27" t="n">
        <v>0.336040216550657</v>
      </c>
      <c r="AH38" s="28" t="n">
        <v>0.323802716225876</v>
      </c>
      <c r="AI38" s="35"/>
      <c r="AJ38" s="35"/>
      <c r="AK38" s="2" t="n">
        <v>37</v>
      </c>
      <c r="AL38" s="35" t="n">
        <f aca="false">AK38/743</f>
        <v>0.0497981157469717</v>
      </c>
      <c r="AM38" s="35" t="n">
        <v>0.323802716225876</v>
      </c>
      <c r="AN38" s="35"/>
      <c r="AO38" s="35"/>
      <c r="AP38" s="35"/>
      <c r="AQ38" s="35"/>
      <c r="AR38" s="35"/>
      <c r="AS38" s="35"/>
      <c r="AT38" s="35"/>
      <c r="AU38" s="35"/>
    </row>
    <row r="39" customFormat="false" ht="12.75" hidden="false" customHeight="true" outlineLevel="0" collapsed="false">
      <c r="A39" s="36"/>
      <c r="B39" s="2" t="n">
        <v>38</v>
      </c>
      <c r="C39" s="20" t="s">
        <v>93</v>
      </c>
      <c r="D39" s="22" t="n">
        <v>69</v>
      </c>
      <c r="E39" s="23" t="n">
        <v>185</v>
      </c>
      <c r="F39" s="24" t="n">
        <v>1554</v>
      </c>
      <c r="G39" s="25" t="n">
        <v>1754</v>
      </c>
      <c r="H39" s="26" t="n">
        <f aca="false">D39/(D39+E39)</f>
        <v>0.271653543307087</v>
      </c>
      <c r="I39" s="27" t="n">
        <f aca="false">F39/(F39+G39)</f>
        <v>0.469770253929867</v>
      </c>
      <c r="J39" s="28" t="n">
        <f aca="false">(D39+F39)/(D39+E39+F39+G39)</f>
        <v>0.455642897248737</v>
      </c>
      <c r="K39" s="29" t="n">
        <f aca="false">(F39+G39)/(D39+E39)</f>
        <v>13.0236220472441</v>
      </c>
      <c r="L39" s="30" t="n">
        <f aca="false">I39-$A$4*H39*I39+$A$4*H39+$A$7</f>
        <v>0.455938693041544</v>
      </c>
      <c r="M39" s="31" t="n">
        <f aca="false">(J39-$A$4*H39-$A$7)/(1-$A$4*H39)</f>
        <v>0.469466198359762</v>
      </c>
      <c r="N39" s="32"/>
      <c r="O39" s="33" t="n">
        <f aca="false">J39-L39</f>
        <v>-0.000295795792807141</v>
      </c>
      <c r="P39" s="33" t="n">
        <f aca="false">I39-M39</f>
        <v>0.000304055570105266</v>
      </c>
      <c r="Q39" s="16"/>
      <c r="R39" s="16"/>
      <c r="S39" s="16"/>
      <c r="T39" s="16"/>
      <c r="U39" s="16"/>
      <c r="V39" s="17" t="n">
        <v>0.455642897248737</v>
      </c>
      <c r="W39" s="17" t="n">
        <v>0.455938681218944</v>
      </c>
      <c r="X39" s="16"/>
      <c r="Y39" s="17" t="n">
        <v>0.469770253929867</v>
      </c>
      <c r="Z39" s="17" t="n">
        <v>0.469466210512495</v>
      </c>
      <c r="AA39" s="16"/>
      <c r="AB39" s="16"/>
      <c r="AC39" s="2" t="n">
        <v>271</v>
      </c>
      <c r="AD39" s="20" t="s">
        <v>94</v>
      </c>
      <c r="AE39" s="34" t="n">
        <v>38</v>
      </c>
      <c r="AF39" s="26" t="n">
        <v>0.0880503144654088</v>
      </c>
      <c r="AG39" s="27" t="n">
        <v>0.334550195567145</v>
      </c>
      <c r="AH39" s="28" t="n">
        <v>0.324737105658488</v>
      </c>
      <c r="AI39" s="35"/>
      <c r="AJ39" s="35"/>
      <c r="AK39" s="2" t="n">
        <v>38</v>
      </c>
      <c r="AL39" s="35" t="n">
        <f aca="false">AK39/743</f>
        <v>0.0511440107671602</v>
      </c>
      <c r="AM39" s="35" t="n">
        <v>0.324737105658488</v>
      </c>
      <c r="AN39" s="35"/>
      <c r="AO39" s="35"/>
      <c r="AP39" s="35"/>
      <c r="AQ39" s="35"/>
      <c r="AR39" s="35"/>
      <c r="AS39" s="35"/>
      <c r="AT39" s="35"/>
      <c r="AU39" s="35"/>
    </row>
    <row r="40" customFormat="false" ht="12.75" hidden="false" customHeight="true" outlineLevel="0" collapsed="false">
      <c r="A40" s="36"/>
      <c r="B40" s="2" t="n">
        <v>39</v>
      </c>
      <c r="C40" s="20" t="s">
        <v>95</v>
      </c>
      <c r="D40" s="22" t="n">
        <v>136</v>
      </c>
      <c r="E40" s="23" t="n">
        <v>107</v>
      </c>
      <c r="F40" s="24" t="n">
        <v>1893</v>
      </c>
      <c r="G40" s="25" t="n">
        <v>840</v>
      </c>
      <c r="H40" s="26" t="n">
        <f aca="false">D40/(D40+E40)</f>
        <v>0.559670781893004</v>
      </c>
      <c r="I40" s="27" t="n">
        <f aca="false">F40/(F40+G40)</f>
        <v>0.692645444566411</v>
      </c>
      <c r="J40" s="28" t="n">
        <f aca="false">(D40+F40)/(D40+E40+F40+G40)</f>
        <v>0.681787634408602</v>
      </c>
      <c r="K40" s="29" t="n">
        <f aca="false">(F40+G40)/(D40+E40)</f>
        <v>11.2469135802469</v>
      </c>
      <c r="L40" s="30" t="n">
        <f aca="false">I40-$A$4*H40*I40+$A$4*H40+$A$7</f>
        <v>0.6816117411852</v>
      </c>
      <c r="M40" s="31" t="n">
        <f aca="false">(J40-$A$4*H40-$A$7)/(1-$A$4*H40)</f>
        <v>0.692831765635664</v>
      </c>
      <c r="N40" s="32"/>
      <c r="O40" s="33" t="n">
        <f aca="false">J40-L40</f>
        <v>0.000175893223402168</v>
      </c>
      <c r="P40" s="33" t="n">
        <f aca="false">I40-M40</f>
        <v>-0.000186321069253648</v>
      </c>
      <c r="Q40" s="16"/>
      <c r="R40" s="16"/>
      <c r="S40" s="16"/>
      <c r="T40" s="16"/>
      <c r="U40" s="16"/>
      <c r="V40" s="17" t="n">
        <v>0.681787634408602</v>
      </c>
      <c r="W40" s="17" t="n">
        <v>0.6816117293626</v>
      </c>
      <c r="X40" s="16"/>
      <c r="Y40" s="17" t="n">
        <v>0.692645444566411</v>
      </c>
      <c r="Z40" s="17" t="n">
        <v>0.692831778159168</v>
      </c>
      <c r="AA40" s="16"/>
      <c r="AB40" s="16"/>
      <c r="AC40" s="2" t="n">
        <v>262</v>
      </c>
      <c r="AD40" s="20" t="s">
        <v>96</v>
      </c>
      <c r="AE40" s="34" t="n">
        <v>39</v>
      </c>
      <c r="AF40" s="26" t="n">
        <v>0.176767676767677</v>
      </c>
      <c r="AG40" s="27" t="n">
        <v>0.33974358974359</v>
      </c>
      <c r="AH40" s="28" t="n">
        <v>0.329538266919671</v>
      </c>
      <c r="AI40" s="35"/>
      <c r="AJ40" s="35"/>
      <c r="AK40" s="2" t="n">
        <v>39</v>
      </c>
      <c r="AL40" s="35" t="n">
        <f aca="false">AK40/743</f>
        <v>0.0524899057873486</v>
      </c>
      <c r="AM40" s="35" t="n">
        <v>0.329538266919671</v>
      </c>
      <c r="AN40" s="35"/>
      <c r="AO40" s="35"/>
      <c r="AP40" s="35"/>
      <c r="AQ40" s="35"/>
      <c r="AR40" s="35"/>
      <c r="AS40" s="35"/>
      <c r="AT40" s="35"/>
      <c r="AU40" s="35"/>
    </row>
    <row r="41" customFormat="false" ht="12.75" hidden="false" customHeight="true" outlineLevel="0" collapsed="false">
      <c r="A41" s="36"/>
      <c r="B41" s="2" t="n">
        <v>40</v>
      </c>
      <c r="C41" s="20" t="s">
        <v>97</v>
      </c>
      <c r="D41" s="22" t="n">
        <v>238</v>
      </c>
      <c r="E41" s="23" t="n">
        <v>115</v>
      </c>
      <c r="F41" s="24" t="n">
        <v>2062</v>
      </c>
      <c r="G41" s="25" t="n">
        <v>478</v>
      </c>
      <c r="H41" s="26" t="n">
        <f aca="false">D41/(D41+E41)</f>
        <v>0.674220963172805</v>
      </c>
      <c r="I41" s="27" t="n">
        <f aca="false">F41/(F41+G41)</f>
        <v>0.811811023622047</v>
      </c>
      <c r="J41" s="28" t="n">
        <f aca="false">(D41+F41)/(D41+E41+F41+G41)</f>
        <v>0.79502246802627</v>
      </c>
      <c r="K41" s="29" t="n">
        <f aca="false">(F41+G41)/(D41+E41)</f>
        <v>7.19546742209632</v>
      </c>
      <c r="L41" s="30" t="n">
        <f aca="false">I41-$A$4*H41*I41+$A$4*H41+$A$7</f>
        <v>0.796263679096252</v>
      </c>
      <c r="M41" s="31" t="n">
        <f aca="false">(J41-$A$4*H41-$A$7)/(1-$A$4*H41)</f>
        <v>0.810480077365354</v>
      </c>
      <c r="N41" s="32"/>
      <c r="O41" s="33" t="n">
        <f aca="false">J41-L41</f>
        <v>-0.00124121106998165</v>
      </c>
      <c r="P41" s="33" t="n">
        <f aca="false">I41-M41</f>
        <v>0.00133094625669361</v>
      </c>
      <c r="Q41" s="16"/>
      <c r="R41" s="16"/>
      <c r="S41" s="16"/>
      <c r="T41" s="16"/>
      <c r="U41" s="16"/>
      <c r="V41" s="17" t="n">
        <v>0.79502246802627</v>
      </c>
      <c r="W41" s="17" t="n">
        <v>0.796263667273652</v>
      </c>
      <c r="X41" s="16"/>
      <c r="Y41" s="17" t="n">
        <v>0.811811023622047</v>
      </c>
      <c r="Z41" s="17" t="n">
        <v>0.810480090042686</v>
      </c>
      <c r="AA41" s="16"/>
      <c r="AB41" s="16"/>
      <c r="AC41" s="2" t="n">
        <v>285</v>
      </c>
      <c r="AD41" s="20" t="s">
        <v>98</v>
      </c>
      <c r="AE41" s="34" t="n">
        <v>40</v>
      </c>
      <c r="AF41" s="26" t="n">
        <v>0.152866242038217</v>
      </c>
      <c r="AG41" s="27" t="n">
        <v>0.345738295318127</v>
      </c>
      <c r="AH41" s="28" t="n">
        <v>0.33433734939759</v>
      </c>
      <c r="AI41" s="35"/>
      <c r="AJ41" s="35"/>
      <c r="AK41" s="2" t="n">
        <v>40</v>
      </c>
      <c r="AL41" s="35" t="n">
        <f aca="false">AK41/743</f>
        <v>0.053835800807537</v>
      </c>
      <c r="AM41" s="35" t="n">
        <v>0.33433734939759</v>
      </c>
      <c r="AN41" s="35"/>
      <c r="AO41" s="35"/>
      <c r="AP41" s="35"/>
      <c r="AQ41" s="35"/>
      <c r="AR41" s="35"/>
      <c r="AS41" s="35"/>
      <c r="AT41" s="35"/>
      <c r="AU41" s="35"/>
    </row>
    <row r="42" customFormat="false" ht="12.75" hidden="false" customHeight="true" outlineLevel="0" collapsed="false">
      <c r="A42" s="36"/>
      <c r="B42" s="2" t="n">
        <v>41</v>
      </c>
      <c r="C42" s="20" t="s">
        <v>99</v>
      </c>
      <c r="D42" s="22" t="n">
        <v>33</v>
      </c>
      <c r="E42" s="23" t="n">
        <v>61</v>
      </c>
      <c r="F42" s="24" t="n">
        <v>1053</v>
      </c>
      <c r="G42" s="25" t="n">
        <v>716</v>
      </c>
      <c r="H42" s="26" t="n">
        <f aca="false">D42/(D42+E42)</f>
        <v>0.351063829787234</v>
      </c>
      <c r="I42" s="27" t="n">
        <f aca="false">F42/(F42+G42)</f>
        <v>0.595251554550593</v>
      </c>
      <c r="J42" s="28" t="n">
        <f aca="false">(D42+F42)/(D42+E42+F42+G42)</f>
        <v>0.5829307568438</v>
      </c>
      <c r="K42" s="29" t="n">
        <f aca="false">(F42+G42)/(D42+E42)</f>
        <v>18.8191489361702</v>
      </c>
      <c r="L42" s="30" t="n">
        <f aca="false">I42-$A$4*H42*I42+$A$4*H42+$A$7</f>
        <v>0.581225368669583</v>
      </c>
      <c r="M42" s="31" t="n">
        <f aca="false">(J42-$A$4*H42-$A$7)/(1-$A$4*H42)</f>
        <v>0.597018991026629</v>
      </c>
      <c r="N42" s="32"/>
      <c r="O42" s="33" t="n">
        <f aca="false">J42-L42</f>
        <v>0.00170538817421706</v>
      </c>
      <c r="P42" s="33" t="n">
        <f aca="false">I42-M42</f>
        <v>-0.00176743647603539</v>
      </c>
      <c r="Q42" s="16"/>
      <c r="R42" s="16"/>
      <c r="S42" s="16"/>
      <c r="T42" s="16"/>
      <c r="U42" s="16"/>
      <c r="V42" s="17" t="n">
        <v>0.5829307568438</v>
      </c>
      <c r="W42" s="17" t="n">
        <v>0.581225356846983</v>
      </c>
      <c r="X42" s="16"/>
      <c r="Y42" s="17" t="n">
        <v>0.595251554550593</v>
      </c>
      <c r="Z42" s="17" t="n">
        <v>0.597019003279379</v>
      </c>
      <c r="AA42" s="16"/>
      <c r="AB42" s="16"/>
      <c r="AC42" s="2" t="n">
        <v>80</v>
      </c>
      <c r="AD42" s="20" t="s">
        <v>100</v>
      </c>
      <c r="AE42" s="34" t="n">
        <v>41</v>
      </c>
      <c r="AF42" s="26" t="n">
        <v>0.201465201465201</v>
      </c>
      <c r="AG42" s="27" t="n">
        <v>0.34555526246373</v>
      </c>
      <c r="AH42" s="28" t="n">
        <v>0.335875984251969</v>
      </c>
      <c r="AI42" s="35"/>
      <c r="AJ42" s="35"/>
      <c r="AK42" s="2" t="n">
        <v>41</v>
      </c>
      <c r="AL42" s="35" t="n">
        <f aca="false">AK42/743</f>
        <v>0.0551816958277254</v>
      </c>
      <c r="AM42" s="35" t="n">
        <v>0.335875984251969</v>
      </c>
      <c r="AN42" s="35"/>
      <c r="AO42" s="35"/>
      <c r="AP42" s="35"/>
      <c r="AQ42" s="35"/>
      <c r="AR42" s="35"/>
      <c r="AS42" s="35"/>
      <c r="AT42" s="35"/>
      <c r="AU42" s="35"/>
    </row>
    <row r="43" customFormat="false" ht="12.75" hidden="false" customHeight="true" outlineLevel="0" collapsed="false">
      <c r="A43" s="36"/>
      <c r="B43" s="2" t="n">
        <v>42</v>
      </c>
      <c r="C43" s="20" t="s">
        <v>101</v>
      </c>
      <c r="D43" s="22" t="n">
        <v>103</v>
      </c>
      <c r="E43" s="23" t="n">
        <v>267</v>
      </c>
      <c r="F43" s="24" t="n">
        <v>2457</v>
      </c>
      <c r="G43" s="25" t="n">
        <v>2331</v>
      </c>
      <c r="H43" s="26" t="n">
        <f aca="false">D43/(D43+E43)</f>
        <v>0.278378378378378</v>
      </c>
      <c r="I43" s="27" t="n">
        <f aca="false">F43/(F43+G43)</f>
        <v>0.513157894736842</v>
      </c>
      <c r="J43" s="28" t="n">
        <f aca="false">(D43+F43)/(D43+E43+F43+G43)</f>
        <v>0.496316401706088</v>
      </c>
      <c r="K43" s="29" t="n">
        <f aca="false">(F43+G43)/(D43+E43)</f>
        <v>12.9405405405405</v>
      </c>
      <c r="L43" s="30" t="n">
        <f aca="false">I43-$A$4*H43*I43+$A$4*H43+$A$7</f>
        <v>0.498475086498789</v>
      </c>
      <c r="M43" s="31" t="n">
        <f aca="false">(J43-$A$4*H43-$A$7)/(1-$A$4*H43)</f>
        <v>0.510937396062114</v>
      </c>
      <c r="N43" s="32"/>
      <c r="O43" s="33" t="n">
        <f aca="false">J43-L43</f>
        <v>-0.00215868479270187</v>
      </c>
      <c r="P43" s="33" t="n">
        <f aca="false">I43-M43</f>
        <v>0.00222049867472807</v>
      </c>
      <c r="Q43" s="16"/>
      <c r="R43" s="16"/>
      <c r="S43" s="16"/>
      <c r="T43" s="16"/>
      <c r="U43" s="16"/>
      <c r="V43" s="17" t="n">
        <v>0.496316401706088</v>
      </c>
      <c r="W43" s="17" t="n">
        <v>0.49847507467619</v>
      </c>
      <c r="X43" s="16"/>
      <c r="Y43" s="17" t="n">
        <v>0.513157894736842</v>
      </c>
      <c r="Z43" s="17" t="n">
        <v>0.510937408223254</v>
      </c>
      <c r="AA43" s="16"/>
      <c r="AB43" s="16"/>
      <c r="AC43" s="2" t="n">
        <v>65</v>
      </c>
      <c r="AD43" s="20" t="s">
        <v>102</v>
      </c>
      <c r="AE43" s="34" t="n">
        <v>42</v>
      </c>
      <c r="AF43" s="26" t="n">
        <v>0.538461538461538</v>
      </c>
      <c r="AG43" s="27" t="n">
        <v>0.279569892473118</v>
      </c>
      <c r="AH43" s="28" t="n">
        <v>0.336134453781513</v>
      </c>
      <c r="AI43" s="35"/>
      <c r="AJ43" s="35"/>
      <c r="AK43" s="2" t="n">
        <v>42</v>
      </c>
      <c r="AL43" s="35" t="n">
        <f aca="false">AK43/743</f>
        <v>0.0565275908479139</v>
      </c>
      <c r="AM43" s="35" t="n">
        <v>0.336134453781513</v>
      </c>
      <c r="AN43" s="35"/>
      <c r="AO43" s="35"/>
      <c r="AP43" s="35"/>
      <c r="AQ43" s="35"/>
      <c r="AR43" s="35"/>
      <c r="AS43" s="35"/>
      <c r="AT43" s="35"/>
      <c r="AU43" s="35"/>
    </row>
    <row r="44" customFormat="false" ht="12.75" hidden="false" customHeight="true" outlineLevel="0" collapsed="false">
      <c r="A44" s="36"/>
      <c r="B44" s="2" t="n">
        <v>43</v>
      </c>
      <c r="C44" s="20" t="s">
        <v>103</v>
      </c>
      <c r="D44" s="22" t="n">
        <v>47</v>
      </c>
      <c r="E44" s="23" t="n">
        <v>169</v>
      </c>
      <c r="F44" s="24" t="n">
        <v>1668</v>
      </c>
      <c r="G44" s="25" t="n">
        <v>2365</v>
      </c>
      <c r="H44" s="26" t="n">
        <f aca="false">D44/(D44+E44)</f>
        <v>0.217592592592593</v>
      </c>
      <c r="I44" s="27" t="n">
        <f aca="false">F44/(F44+G44)</f>
        <v>0.413587899826432</v>
      </c>
      <c r="J44" s="28" t="n">
        <f aca="false">(D44+F44)/(D44+E44+F44+G44)</f>
        <v>0.403624382207578</v>
      </c>
      <c r="K44" s="29" t="n">
        <f aca="false">(F44+G44)/(D44+E44)</f>
        <v>18.6712962962963</v>
      </c>
      <c r="L44" s="30" t="n">
        <f aca="false">I44-$A$4*H44*I44+$A$4*H44+$A$7</f>
        <v>0.398112352929875</v>
      </c>
      <c r="M44" s="31" t="n">
        <f aca="false">(J44-$A$4*H44-$A$7)/(1-$A$4*H44)</f>
        <v>0.419222534582626</v>
      </c>
      <c r="N44" s="32"/>
      <c r="O44" s="33" t="n">
        <f aca="false">J44-L44</f>
        <v>0.00551202927770289</v>
      </c>
      <c r="P44" s="33" t="n">
        <f aca="false">I44-M44</f>
        <v>-0.00563463475619413</v>
      </c>
      <c r="Q44" s="16"/>
      <c r="R44" s="16"/>
      <c r="S44" s="16"/>
      <c r="T44" s="16"/>
      <c r="U44" s="16"/>
      <c r="V44" s="17" t="n">
        <v>0.403624382207578</v>
      </c>
      <c r="W44" s="17" t="n">
        <v>0.398112341107275</v>
      </c>
      <c r="X44" s="16"/>
      <c r="Y44" s="17" t="n">
        <v>0.413587899826432</v>
      </c>
      <c r="Z44" s="17" t="n">
        <v>0.419222546668199</v>
      </c>
      <c r="AA44" s="16"/>
      <c r="AB44" s="16"/>
      <c r="AC44" s="2" t="n">
        <v>352</v>
      </c>
      <c r="AD44" s="20" t="s">
        <v>104</v>
      </c>
      <c r="AE44" s="34" t="n">
        <v>43</v>
      </c>
      <c r="AF44" s="26" t="n">
        <v>0.150900900900901</v>
      </c>
      <c r="AG44" s="27" t="n">
        <v>0.354727897306093</v>
      </c>
      <c r="AH44" s="28" t="n">
        <v>0.339581589958159</v>
      </c>
      <c r="AI44" s="35"/>
      <c r="AJ44" s="35"/>
      <c r="AK44" s="2" t="n">
        <v>43</v>
      </c>
      <c r="AL44" s="35" t="n">
        <f aca="false">AK44/743</f>
        <v>0.0578734858681023</v>
      </c>
      <c r="AM44" s="35" t="n">
        <v>0.339581589958159</v>
      </c>
      <c r="AN44" s="35"/>
      <c r="AO44" s="35"/>
      <c r="AP44" s="35"/>
      <c r="AQ44" s="35"/>
      <c r="AR44" s="35"/>
      <c r="AS44" s="35"/>
      <c r="AT44" s="35"/>
      <c r="AU44" s="35"/>
    </row>
    <row r="45" customFormat="false" ht="12.75" hidden="false" customHeight="true" outlineLevel="0" collapsed="false">
      <c r="A45" s="36"/>
      <c r="B45" s="2" t="n">
        <v>44</v>
      </c>
      <c r="C45" s="20" t="s">
        <v>105</v>
      </c>
      <c r="D45" s="22" t="n">
        <v>69</v>
      </c>
      <c r="E45" s="23" t="n">
        <v>78</v>
      </c>
      <c r="F45" s="24" t="n">
        <v>741</v>
      </c>
      <c r="G45" s="25" t="n">
        <v>655</v>
      </c>
      <c r="H45" s="26" t="n">
        <f aca="false">D45/(D45+E45)</f>
        <v>0.469387755102041</v>
      </c>
      <c r="I45" s="27" t="n">
        <f aca="false">F45/(F45+G45)</f>
        <v>0.53080229226361</v>
      </c>
      <c r="J45" s="28" t="n">
        <f aca="false">(D45+F45)/(D45+E45+F45+G45)</f>
        <v>0.524951393389501</v>
      </c>
      <c r="K45" s="29" t="n">
        <f aca="false">(F45+G45)/(D45+E45)</f>
        <v>9.49659863945578</v>
      </c>
      <c r="L45" s="30" t="n">
        <f aca="false">I45-$A$4*H45*I45+$A$4*H45+$A$7</f>
        <v>0.524590418319951</v>
      </c>
      <c r="M45" s="31" t="n">
        <f aca="false">(J45-$A$4*H45-$A$7)/(1-$A$4*H45)</f>
        <v>0.531181045548577</v>
      </c>
      <c r="N45" s="32"/>
      <c r="O45" s="33" t="n">
        <f aca="false">J45-L45</f>
        <v>0.000360975069549907</v>
      </c>
      <c r="P45" s="33" t="n">
        <f aca="false">I45-M45</f>
        <v>-0.000378753284966726</v>
      </c>
      <c r="Q45" s="16"/>
      <c r="R45" s="16"/>
      <c r="S45" s="16"/>
      <c r="T45" s="16"/>
      <c r="U45" s="16"/>
      <c r="V45" s="17" t="n">
        <v>0.524951393389501</v>
      </c>
      <c r="W45" s="17" t="n">
        <v>0.524590406497351</v>
      </c>
      <c r="X45" s="16"/>
      <c r="Y45" s="17" t="n">
        <v>0.53080229226361</v>
      </c>
      <c r="Z45" s="17" t="n">
        <v>0.531181057953446</v>
      </c>
      <c r="AA45" s="16"/>
      <c r="AB45" s="16"/>
      <c r="AC45" s="2" t="n">
        <v>223</v>
      </c>
      <c r="AD45" s="20" t="s">
        <v>106</v>
      </c>
      <c r="AE45" s="34" t="n">
        <v>44</v>
      </c>
      <c r="AF45" s="26" t="n">
        <v>0.138095238095238</v>
      </c>
      <c r="AG45" s="27" t="n">
        <v>0.356535189481825</v>
      </c>
      <c r="AH45" s="28" t="n">
        <v>0.340128755364807</v>
      </c>
      <c r="AI45" s="35"/>
      <c r="AJ45" s="35"/>
      <c r="AK45" s="2" t="n">
        <v>44</v>
      </c>
      <c r="AL45" s="35" t="n">
        <f aca="false">AK45/743</f>
        <v>0.0592193808882907</v>
      </c>
      <c r="AM45" s="35" t="n">
        <v>0.340128755364807</v>
      </c>
      <c r="AN45" s="35"/>
      <c r="AO45" s="35"/>
      <c r="AP45" s="35"/>
      <c r="AQ45" s="35"/>
      <c r="AR45" s="35"/>
      <c r="AS45" s="35"/>
      <c r="AT45" s="35"/>
      <c r="AU45" s="35"/>
    </row>
    <row r="46" customFormat="false" ht="12.75" hidden="false" customHeight="true" outlineLevel="0" collapsed="false">
      <c r="A46" s="36"/>
      <c r="B46" s="2" t="n">
        <v>45</v>
      </c>
      <c r="C46" s="20" t="s">
        <v>107</v>
      </c>
      <c r="D46" s="22" t="n">
        <v>16</v>
      </c>
      <c r="E46" s="23" t="n">
        <v>52</v>
      </c>
      <c r="F46" s="24" t="n">
        <v>861</v>
      </c>
      <c r="G46" s="25" t="n">
        <v>635</v>
      </c>
      <c r="H46" s="26" t="n">
        <f aca="false">D46/(D46+E46)</f>
        <v>0.235294117647059</v>
      </c>
      <c r="I46" s="27" t="n">
        <f aca="false">F46/(F46+G46)</f>
        <v>0.575534759358289</v>
      </c>
      <c r="J46" s="28" t="n">
        <f aca="false">(D46+F46)/(D46+E46+F46+G46)</f>
        <v>0.56074168797954</v>
      </c>
      <c r="K46" s="29" t="n">
        <f aca="false">(F46+G46)/(D46+E46)</f>
        <v>22</v>
      </c>
      <c r="L46" s="30" t="n">
        <f aca="false">I46-$A$4*H46*I46+$A$4*H46+$A$7</f>
        <v>0.557286736968153</v>
      </c>
      <c r="M46" s="31" t="n">
        <f aca="false">(J46-$A$4*H46-$A$7)/(1-$A$4*H46)</f>
        <v>0.579072962201276</v>
      </c>
      <c r="N46" s="32"/>
      <c r="O46" s="33" t="n">
        <f aca="false">J46-L46</f>
        <v>0.00345495101138704</v>
      </c>
      <c r="P46" s="33" t="n">
        <f aca="false">I46-M46</f>
        <v>-0.00353820284298678</v>
      </c>
      <c r="Q46" s="16"/>
      <c r="R46" s="16"/>
      <c r="S46" s="16"/>
      <c r="T46" s="16"/>
      <c r="U46" s="16"/>
      <c r="V46" s="17" t="n">
        <v>0.56074168797954</v>
      </c>
      <c r="W46" s="17" t="n">
        <v>0.557286725145553</v>
      </c>
      <c r="X46" s="16"/>
      <c r="Y46" s="17" t="n">
        <v>0.575534759358289</v>
      </c>
      <c r="Z46" s="17" t="n">
        <v>0.579072974308757</v>
      </c>
      <c r="AA46" s="16"/>
      <c r="AB46" s="16"/>
      <c r="AC46" s="2" t="n">
        <v>736</v>
      </c>
      <c r="AD46" s="20" t="s">
        <v>108</v>
      </c>
      <c r="AE46" s="34" t="n">
        <v>45</v>
      </c>
      <c r="AF46" s="26" t="n">
        <v>0.16260162601626</v>
      </c>
      <c r="AG46" s="27" t="n">
        <v>0.3486646884273</v>
      </c>
      <c r="AH46" s="28" t="n">
        <v>0.342112797022617</v>
      </c>
      <c r="AI46" s="35"/>
      <c r="AJ46" s="35"/>
      <c r="AK46" s="2" t="n">
        <v>45</v>
      </c>
      <c r="AL46" s="35" t="n">
        <f aca="false">AK46/743</f>
        <v>0.0605652759084791</v>
      </c>
      <c r="AM46" s="35" t="n">
        <v>0.342112797022617</v>
      </c>
      <c r="AN46" s="35"/>
      <c r="AO46" s="35"/>
      <c r="AP46" s="35"/>
      <c r="AQ46" s="35"/>
      <c r="AR46" s="35"/>
      <c r="AS46" s="35"/>
      <c r="AT46" s="35"/>
      <c r="AU46" s="35"/>
    </row>
    <row r="47" customFormat="false" ht="12.75" hidden="false" customHeight="true" outlineLevel="0" collapsed="false">
      <c r="A47" s="36"/>
      <c r="B47" s="2" t="n">
        <v>46</v>
      </c>
      <c r="C47" s="20" t="s">
        <v>109</v>
      </c>
      <c r="D47" s="22" t="n">
        <v>56</v>
      </c>
      <c r="E47" s="23" t="n">
        <v>36</v>
      </c>
      <c r="F47" s="24" t="n">
        <v>439</v>
      </c>
      <c r="G47" s="25" t="n">
        <v>177</v>
      </c>
      <c r="H47" s="26" t="n">
        <f aca="false">D47/(D47+E47)</f>
        <v>0.608695652173913</v>
      </c>
      <c r="I47" s="27" t="n">
        <f aca="false">F47/(F47+G47)</f>
        <v>0.712662337662338</v>
      </c>
      <c r="J47" s="28" t="n">
        <f aca="false">(D47+F47)/(D47+E47+F47+G47)</f>
        <v>0.699152542372881</v>
      </c>
      <c r="K47" s="29" t="n">
        <f aca="false">(F47+G47)/(D47+E47)</f>
        <v>6.69565217391304</v>
      </c>
      <c r="L47" s="30" t="n">
        <f aca="false">I47-$A$4*H47*I47+$A$4*H47+$A$7</f>
        <v>0.701917016422413</v>
      </c>
      <c r="M47" s="31" t="n">
        <f aca="false">(J47-$A$4*H47-$A$7)/(1-$A$4*H47)</f>
        <v>0.709718684739226</v>
      </c>
      <c r="N47" s="32"/>
      <c r="O47" s="33" t="n">
        <f aca="false">J47-L47</f>
        <v>-0.00276447404953128</v>
      </c>
      <c r="P47" s="33" t="n">
        <f aca="false">I47-M47</f>
        <v>0.00294365292311205</v>
      </c>
      <c r="Q47" s="16"/>
      <c r="R47" s="16"/>
      <c r="S47" s="16"/>
      <c r="T47" s="16"/>
      <c r="U47" s="16"/>
      <c r="V47" s="17" t="n">
        <v>0.699152542372881</v>
      </c>
      <c r="W47" s="17" t="n">
        <v>0.701917004599813</v>
      </c>
      <c r="X47" s="16"/>
      <c r="Y47" s="17" t="n">
        <v>0.712662337662338</v>
      </c>
      <c r="Z47" s="17" t="n">
        <v>0.709718697328105</v>
      </c>
      <c r="AA47" s="16"/>
      <c r="AB47" s="16"/>
      <c r="AC47" s="2" t="n">
        <v>273</v>
      </c>
      <c r="AD47" s="20" t="s">
        <v>110</v>
      </c>
      <c r="AE47" s="34" t="n">
        <v>46</v>
      </c>
      <c r="AF47" s="26" t="n">
        <v>0.210843373493976</v>
      </c>
      <c r="AG47" s="27" t="n">
        <v>0.355008787346221</v>
      </c>
      <c r="AH47" s="28" t="n">
        <v>0.345208845208845</v>
      </c>
      <c r="AI47" s="35"/>
      <c r="AJ47" s="35"/>
      <c r="AK47" s="2" t="n">
        <v>46</v>
      </c>
      <c r="AL47" s="35" t="n">
        <f aca="false">AK47/743</f>
        <v>0.0619111709286676</v>
      </c>
      <c r="AM47" s="35" t="n">
        <v>0.345208845208845</v>
      </c>
      <c r="AN47" s="35"/>
      <c r="AO47" s="35"/>
      <c r="AP47" s="35"/>
      <c r="AQ47" s="35"/>
      <c r="AR47" s="35"/>
      <c r="AS47" s="35"/>
      <c r="AT47" s="35"/>
      <c r="AU47" s="35"/>
    </row>
    <row r="48" customFormat="false" ht="12.75" hidden="false" customHeight="true" outlineLevel="0" collapsed="false">
      <c r="A48" s="36"/>
      <c r="B48" s="2" t="n">
        <v>47</v>
      </c>
      <c r="C48" s="20" t="s">
        <v>111</v>
      </c>
      <c r="D48" s="22" t="n">
        <v>96</v>
      </c>
      <c r="E48" s="23" t="n">
        <v>34</v>
      </c>
      <c r="F48" s="24" t="n">
        <v>804</v>
      </c>
      <c r="G48" s="25" t="n">
        <v>164</v>
      </c>
      <c r="H48" s="26" t="n">
        <f aca="false">D48/(D48+E48)</f>
        <v>0.738461538461539</v>
      </c>
      <c r="I48" s="27" t="n">
        <f aca="false">F48/(F48+G48)</f>
        <v>0.830578512396694</v>
      </c>
      <c r="J48" s="28" t="n">
        <f aca="false">(D48+F48)/(D48+E48+F48+G48)</f>
        <v>0.819672131147541</v>
      </c>
      <c r="K48" s="29" t="n">
        <f aca="false">(F48+G48)/(D48+E48)</f>
        <v>7.44615384615385</v>
      </c>
      <c r="L48" s="30" t="n">
        <f aca="false">I48-$A$4*H48*I48+$A$4*H48+$A$7</f>
        <v>0.814854197818092</v>
      </c>
      <c r="M48" s="31" t="n">
        <f aca="false">(J48-$A$4*H48-$A$7)/(1-$A$4*H48)</f>
        <v>0.835780599878657</v>
      </c>
      <c r="N48" s="32"/>
      <c r="O48" s="33" t="n">
        <f aca="false">J48-L48</f>
        <v>0.0048179333294488</v>
      </c>
      <c r="P48" s="33" t="n">
        <f aca="false">I48-M48</f>
        <v>-0.00520208748196305</v>
      </c>
      <c r="Q48" s="16"/>
      <c r="R48" s="16"/>
      <c r="S48" s="16"/>
      <c r="T48" s="16"/>
      <c r="U48" s="16"/>
      <c r="V48" s="17" t="n">
        <v>0.819672131147541</v>
      </c>
      <c r="W48" s="17" t="n">
        <v>0.814854185995492</v>
      </c>
      <c r="X48" s="16"/>
      <c r="Y48" s="17" t="n">
        <v>0.830578512396694</v>
      </c>
      <c r="Z48" s="17" t="n">
        <v>0.835780612643923</v>
      </c>
      <c r="AA48" s="16"/>
      <c r="AB48" s="16"/>
      <c r="AC48" s="2" t="n">
        <v>405</v>
      </c>
      <c r="AD48" s="20" t="s">
        <v>112</v>
      </c>
      <c r="AE48" s="34" t="n">
        <v>47</v>
      </c>
      <c r="AF48" s="26" t="n">
        <v>0.25</v>
      </c>
      <c r="AG48" s="27" t="n">
        <v>0.366720516962843</v>
      </c>
      <c r="AH48" s="28" t="n">
        <v>0.345695364238411</v>
      </c>
      <c r="AI48" s="35"/>
      <c r="AJ48" s="35"/>
      <c r="AK48" s="2" t="n">
        <v>47</v>
      </c>
      <c r="AL48" s="35" t="n">
        <f aca="false">AK48/743</f>
        <v>0.063257065948856</v>
      </c>
      <c r="AM48" s="35" t="n">
        <v>0.345695364238411</v>
      </c>
      <c r="AN48" s="35"/>
      <c r="AO48" s="35"/>
      <c r="AP48" s="35"/>
      <c r="AQ48" s="35"/>
      <c r="AR48" s="35"/>
      <c r="AS48" s="35"/>
      <c r="AT48" s="35"/>
      <c r="AU48" s="35"/>
    </row>
    <row r="49" customFormat="false" ht="12.75" hidden="false" customHeight="true" outlineLevel="0" collapsed="false">
      <c r="A49" s="36"/>
      <c r="B49" s="2" t="n">
        <v>48</v>
      </c>
      <c r="C49" s="20" t="s">
        <v>113</v>
      </c>
      <c r="D49" s="22" t="n">
        <v>20</v>
      </c>
      <c r="E49" s="23" t="n">
        <v>71</v>
      </c>
      <c r="F49" s="24" t="n">
        <v>1281</v>
      </c>
      <c r="G49" s="25" t="n">
        <v>998</v>
      </c>
      <c r="H49" s="26" t="n">
        <f aca="false">D49/(D49+E49)</f>
        <v>0.21978021978022</v>
      </c>
      <c r="I49" s="27" t="n">
        <f aca="false">F49/(F49+G49)</f>
        <v>0.562088635366389</v>
      </c>
      <c r="J49" s="28" t="n">
        <f aca="false">(D49+F49)/(D49+E49+F49+G49)</f>
        <v>0.548945147679325</v>
      </c>
      <c r="K49" s="29" t="n">
        <f aca="false">(F49+G49)/(D49+E49)</f>
        <v>25.043956043956</v>
      </c>
      <c r="L49" s="30" t="n">
        <f aca="false">I49-$A$4*H49*I49+$A$4*H49+$A$7</f>
        <v>0.543477621145732</v>
      </c>
      <c r="M49" s="31" t="n">
        <f aca="false">(J49-$A$4*H49-$A$7)/(1-$A$4*H49)</f>
        <v>0.567679027664782</v>
      </c>
      <c r="N49" s="32"/>
      <c r="O49" s="33" t="n">
        <f aca="false">J49-L49</f>
        <v>0.00546752653359306</v>
      </c>
      <c r="P49" s="33" t="n">
        <f aca="false">I49-M49</f>
        <v>-0.00559039229839287</v>
      </c>
      <c r="Q49" s="16"/>
      <c r="R49" s="16"/>
      <c r="S49" s="16"/>
      <c r="T49" s="16"/>
      <c r="U49" s="16"/>
      <c r="V49" s="17" t="n">
        <v>0.548945147679325</v>
      </c>
      <c r="W49" s="17" t="n">
        <v>0.543477609323132</v>
      </c>
      <c r="X49" s="16"/>
      <c r="Y49" s="17" t="n">
        <v>0.562088635366389</v>
      </c>
      <c r="Z49" s="17" t="n">
        <v>0.567679039753058</v>
      </c>
      <c r="AA49" s="16"/>
      <c r="AB49" s="16"/>
      <c r="AC49" s="2" t="n">
        <v>488</v>
      </c>
      <c r="AD49" s="20" t="s">
        <v>114</v>
      </c>
      <c r="AE49" s="34" t="n">
        <v>48</v>
      </c>
      <c r="AF49" s="26" t="n">
        <v>0.214788732394366</v>
      </c>
      <c r="AG49" s="27" t="n">
        <v>0.356183164244585</v>
      </c>
      <c r="AH49" s="28" t="n">
        <v>0.345967947087255</v>
      </c>
      <c r="AI49" s="35"/>
      <c r="AJ49" s="35"/>
      <c r="AK49" s="2" t="n">
        <v>48</v>
      </c>
      <c r="AL49" s="35" t="n">
        <f aca="false">AK49/743</f>
        <v>0.0646029609690444</v>
      </c>
      <c r="AM49" s="35" t="n">
        <v>0.345967947087255</v>
      </c>
      <c r="AN49" s="35"/>
      <c r="AO49" s="35"/>
      <c r="AP49" s="35"/>
      <c r="AQ49" s="35"/>
      <c r="AR49" s="35"/>
      <c r="AS49" s="35"/>
      <c r="AT49" s="35"/>
      <c r="AU49" s="35"/>
    </row>
    <row r="50" customFormat="false" ht="12.75" hidden="false" customHeight="true" outlineLevel="0" collapsed="false">
      <c r="A50" s="36"/>
      <c r="B50" s="2" t="n">
        <v>49</v>
      </c>
      <c r="C50" s="20" t="s">
        <v>92</v>
      </c>
      <c r="D50" s="22" t="n">
        <v>37</v>
      </c>
      <c r="E50" s="23" t="n">
        <v>175</v>
      </c>
      <c r="F50" s="24" t="n">
        <v>869</v>
      </c>
      <c r="G50" s="25" t="n">
        <v>1717</v>
      </c>
      <c r="H50" s="26" t="n">
        <f aca="false">D50/(D50+E50)</f>
        <v>0.174528301886792</v>
      </c>
      <c r="I50" s="27" t="n">
        <f aca="false">F50/(F50+G50)</f>
        <v>0.336040216550657</v>
      </c>
      <c r="J50" s="28" t="n">
        <f aca="false">(D50+F50)/(D50+E50+F50+G50)</f>
        <v>0.323802716225876</v>
      </c>
      <c r="K50" s="29" t="n">
        <f aca="false">(F50+G50)/(D50+E50)</f>
        <v>12.1981132075472</v>
      </c>
      <c r="L50" s="30" t="n">
        <f aca="false">I50-$A$4*H50*I50+$A$4*H50+$A$7</f>
        <v>0.319392754086311</v>
      </c>
      <c r="M50" s="31" t="n">
        <f aca="false">(J50-$A$4*H50-$A$7)/(1-$A$4*H50)</f>
        <v>0.340528512151174</v>
      </c>
      <c r="N50" s="32"/>
      <c r="O50" s="33" t="n">
        <f aca="false">J50-L50</f>
        <v>0.00440996213956457</v>
      </c>
      <c r="P50" s="33" t="n">
        <f aca="false">I50-M50</f>
        <v>-0.004488295600517</v>
      </c>
      <c r="Q50" s="16"/>
      <c r="R50" s="16"/>
      <c r="S50" s="16"/>
      <c r="T50" s="16"/>
      <c r="U50" s="16"/>
      <c r="V50" s="17" t="n">
        <v>0.323802716225876</v>
      </c>
      <c r="W50" s="17" t="n">
        <v>0.319392742263711</v>
      </c>
      <c r="X50" s="16"/>
      <c r="Y50" s="17" t="n">
        <v>0.336040216550657</v>
      </c>
      <c r="Z50" s="17" t="n">
        <v>0.340528524183777</v>
      </c>
      <c r="AA50" s="16"/>
      <c r="AB50" s="16"/>
      <c r="AC50" s="2" t="n">
        <v>22</v>
      </c>
      <c r="AD50" s="20" t="s">
        <v>64</v>
      </c>
      <c r="AE50" s="34" t="n">
        <v>49</v>
      </c>
      <c r="AF50" s="26" t="n">
        <v>0.231481481481481</v>
      </c>
      <c r="AG50" s="27" t="n">
        <v>0.356209150326797</v>
      </c>
      <c r="AH50" s="28" t="n">
        <v>0.346096096096096</v>
      </c>
      <c r="AI50" s="35"/>
      <c r="AJ50" s="35"/>
      <c r="AK50" s="2" t="n">
        <v>49</v>
      </c>
      <c r="AL50" s="35" t="n">
        <f aca="false">AK50/743</f>
        <v>0.0659488559892328</v>
      </c>
      <c r="AM50" s="35" t="n">
        <v>0.346096096096096</v>
      </c>
      <c r="AN50" s="35"/>
      <c r="AO50" s="35"/>
      <c r="AP50" s="35"/>
      <c r="AQ50" s="35"/>
      <c r="AR50" s="35"/>
      <c r="AS50" s="35"/>
      <c r="AT50" s="35"/>
      <c r="AU50" s="35"/>
    </row>
    <row r="51" customFormat="false" ht="12.75" hidden="false" customHeight="true" outlineLevel="0" collapsed="false">
      <c r="A51" s="36"/>
      <c r="B51" s="2" t="n">
        <v>50</v>
      </c>
      <c r="C51" s="20" t="s">
        <v>115</v>
      </c>
      <c r="D51" s="22" t="n">
        <v>279</v>
      </c>
      <c r="E51" s="23" t="n">
        <v>226</v>
      </c>
      <c r="F51" s="24" t="n">
        <v>2349</v>
      </c>
      <c r="G51" s="25" t="n">
        <v>1332</v>
      </c>
      <c r="H51" s="26" t="n">
        <f aca="false">D51/(D51+E51)</f>
        <v>0.552475247524753</v>
      </c>
      <c r="I51" s="27" t="n">
        <f aca="false">F51/(F51+G51)</f>
        <v>0.638141809290954</v>
      </c>
      <c r="J51" s="28" t="n">
        <f aca="false">(D51+F51)/(D51+E51+F51+G51)</f>
        <v>0.627806975633063</v>
      </c>
      <c r="K51" s="29" t="n">
        <f aca="false">(F51+G51)/(D51+E51)</f>
        <v>7.28910891089109</v>
      </c>
      <c r="L51" s="30" t="n">
        <f aca="false">I51-$A$4*H51*I51+$A$4*H51+$A$7</f>
        <v>0.629898138822037</v>
      </c>
      <c r="M51" s="31" t="n">
        <f aca="false">(J51-$A$4*H51-$A$7)/(1-$A$4*H51)</f>
        <v>0.635928358420209</v>
      </c>
      <c r="N51" s="32"/>
      <c r="O51" s="33" t="n">
        <f aca="false">J51-L51</f>
        <v>-0.00209116318897495</v>
      </c>
      <c r="P51" s="33" t="n">
        <f aca="false">I51-M51</f>
        <v>0.00221345087074476</v>
      </c>
      <c r="Q51" s="16"/>
      <c r="R51" s="16"/>
      <c r="S51" s="16"/>
      <c r="T51" s="16"/>
      <c r="U51" s="16"/>
      <c r="V51" s="17" t="n">
        <v>0.627806975633063</v>
      </c>
      <c r="W51" s="17" t="n">
        <v>0.629898126999438</v>
      </c>
      <c r="X51" s="16"/>
      <c r="Y51" s="17" t="n">
        <v>0.638141809290954</v>
      </c>
      <c r="Z51" s="17" t="n">
        <v>0.635928370934174</v>
      </c>
      <c r="AA51" s="16"/>
      <c r="AB51" s="16"/>
      <c r="AC51" s="2" t="n">
        <v>383</v>
      </c>
      <c r="AD51" s="20" t="s">
        <v>116</v>
      </c>
      <c r="AE51" s="34" t="n">
        <v>50</v>
      </c>
      <c r="AF51" s="26" t="n">
        <v>0.228155339805825</v>
      </c>
      <c r="AG51" s="27" t="n">
        <v>0.359441151566469</v>
      </c>
      <c r="AH51" s="28" t="n">
        <v>0.348909657320872</v>
      </c>
      <c r="AI51" s="35"/>
      <c r="AJ51" s="35"/>
      <c r="AK51" s="2" t="n">
        <v>50</v>
      </c>
      <c r="AL51" s="35" t="n">
        <f aca="false">AK51/743</f>
        <v>0.0672947510094213</v>
      </c>
      <c r="AM51" s="35" t="n">
        <v>0.348909657320872</v>
      </c>
      <c r="AN51" s="35"/>
      <c r="AO51" s="35"/>
      <c r="AP51" s="35"/>
      <c r="AQ51" s="35"/>
      <c r="AR51" s="35"/>
      <c r="AS51" s="35"/>
      <c r="AT51" s="35"/>
      <c r="AU51" s="35"/>
    </row>
    <row r="52" customFormat="false" ht="12.75" hidden="false" customHeight="true" outlineLevel="0" collapsed="false">
      <c r="A52" s="36"/>
      <c r="B52" s="2" t="n">
        <v>51</v>
      </c>
      <c r="C52" s="20" t="s">
        <v>117</v>
      </c>
      <c r="D52" s="22" t="n">
        <v>3</v>
      </c>
      <c r="E52" s="23" t="n">
        <v>36</v>
      </c>
      <c r="F52" s="24" t="n">
        <v>895</v>
      </c>
      <c r="G52" s="25" t="n">
        <v>1404</v>
      </c>
      <c r="H52" s="26" t="n">
        <f aca="false">D52/(D52+E52)</f>
        <v>0.0769230769230769</v>
      </c>
      <c r="I52" s="27" t="n">
        <f aca="false">F52/(F52+G52)</f>
        <v>0.389299695519791</v>
      </c>
      <c r="J52" s="28" t="n">
        <f aca="false">(D52+F52)/(D52+E52+F52+G52)</f>
        <v>0.384088964927288</v>
      </c>
      <c r="K52" s="29" t="n">
        <f aca="false">(F52+G52)/(D52+E52)</f>
        <v>58.948717948718</v>
      </c>
      <c r="L52" s="30" t="n">
        <f aca="false">I52-$A$4*H52*I52+$A$4*H52+$A$7</f>
        <v>0.365761950352639</v>
      </c>
      <c r="M52" s="31" t="n">
        <f aca="false">(J52-$A$4*H52-$A$7)/(1-$A$4*H52)</f>
        <v>0.407768779974864</v>
      </c>
      <c r="N52" s="32"/>
      <c r="O52" s="33" t="n">
        <f aca="false">J52-L52</f>
        <v>0.0183270145746493</v>
      </c>
      <c r="P52" s="33" t="n">
        <f aca="false">I52-M52</f>
        <v>-0.0184690844550729</v>
      </c>
      <c r="Q52" s="16"/>
      <c r="R52" s="16"/>
      <c r="S52" s="16"/>
      <c r="T52" s="16"/>
      <c r="U52" s="16"/>
      <c r="V52" s="17" t="n">
        <v>0.384088964927288</v>
      </c>
      <c r="W52" s="17" t="n">
        <v>0.365761938530039</v>
      </c>
      <c r="X52" s="16"/>
      <c r="Y52" s="17" t="n">
        <v>0.389299695519791</v>
      </c>
      <c r="Z52" s="17" t="n">
        <v>0.407768791889112</v>
      </c>
      <c r="AA52" s="16"/>
      <c r="AB52" s="16"/>
      <c r="AC52" s="2" t="n">
        <v>603</v>
      </c>
      <c r="AD52" s="20" t="s">
        <v>118</v>
      </c>
      <c r="AE52" s="34" t="n">
        <v>51</v>
      </c>
      <c r="AF52" s="26" t="n">
        <v>0</v>
      </c>
      <c r="AG52" s="27" t="n">
        <v>0.359387590652699</v>
      </c>
      <c r="AH52" s="28" t="n">
        <v>0.35062893081761</v>
      </c>
      <c r="AI52" s="35"/>
      <c r="AJ52" s="35"/>
      <c r="AK52" s="2" t="n">
        <v>51</v>
      </c>
      <c r="AL52" s="35" t="n">
        <f aca="false">AK52/743</f>
        <v>0.0686406460296097</v>
      </c>
      <c r="AM52" s="35" t="n">
        <v>0.35062893081761</v>
      </c>
      <c r="AN52" s="35"/>
      <c r="AO52" s="35"/>
      <c r="AP52" s="35"/>
      <c r="AQ52" s="35"/>
      <c r="AR52" s="35"/>
      <c r="AS52" s="35"/>
      <c r="AT52" s="35"/>
      <c r="AU52" s="35"/>
    </row>
    <row r="53" customFormat="false" ht="12.75" hidden="false" customHeight="true" outlineLevel="0" collapsed="false">
      <c r="A53" s="36"/>
      <c r="B53" s="2" t="n">
        <v>52</v>
      </c>
      <c r="C53" s="20" t="s">
        <v>119</v>
      </c>
      <c r="D53" s="22" t="n">
        <v>98</v>
      </c>
      <c r="E53" s="23" t="n">
        <v>235</v>
      </c>
      <c r="F53" s="24" t="n">
        <v>1343</v>
      </c>
      <c r="G53" s="25" t="n">
        <v>1271</v>
      </c>
      <c r="H53" s="26" t="n">
        <f aca="false">D53/(D53+E53)</f>
        <v>0.294294294294294</v>
      </c>
      <c r="I53" s="27" t="n">
        <f aca="false">F53/(F53+G53)</f>
        <v>0.513771996939556</v>
      </c>
      <c r="J53" s="28" t="n">
        <f aca="false">(D53+F53)/(D53+E53+F53+G53)</f>
        <v>0.488971835765185</v>
      </c>
      <c r="K53" s="29" t="n">
        <f aca="false">(F53+G53)/(D53+E53)</f>
        <v>7.84984984984985</v>
      </c>
      <c r="L53" s="30" t="n">
        <f aca="false">I53-$A$4*H53*I53+$A$4*H53+$A$7</f>
        <v>0.499845969825236</v>
      </c>
      <c r="M53" s="31" t="n">
        <f aca="false">(J53-$A$4*H53-$A$7)/(1-$A$4*H53)</f>
        <v>0.50256813975516</v>
      </c>
      <c r="N53" s="32"/>
      <c r="O53" s="33" t="n">
        <f aca="false">J53-L53</f>
        <v>-0.010874134060051</v>
      </c>
      <c r="P53" s="33" t="n">
        <f aca="false">I53-M53</f>
        <v>0.0112038571843966</v>
      </c>
      <c r="Q53" s="16"/>
      <c r="R53" s="16"/>
      <c r="S53" s="16"/>
      <c r="T53" s="16"/>
      <c r="U53" s="16"/>
      <c r="V53" s="17" t="n">
        <v>0.488971835765185</v>
      </c>
      <c r="W53" s="17" t="n">
        <v>0.499845958002636</v>
      </c>
      <c r="X53" s="16"/>
      <c r="Y53" s="17" t="n">
        <v>0.513771996939556</v>
      </c>
      <c r="Z53" s="17" t="n">
        <v>0.502568151936242</v>
      </c>
      <c r="AA53" s="16"/>
      <c r="AB53" s="16"/>
      <c r="AC53" s="2" t="n">
        <v>524</v>
      </c>
      <c r="AD53" s="20" t="s">
        <v>120</v>
      </c>
      <c r="AE53" s="34" t="n">
        <v>52</v>
      </c>
      <c r="AF53" s="26" t="n">
        <v>0.322033898305085</v>
      </c>
      <c r="AG53" s="27" t="n">
        <v>0.35655737704918</v>
      </c>
      <c r="AH53" s="28" t="n">
        <v>0.350767481523593</v>
      </c>
      <c r="AI53" s="35"/>
      <c r="AJ53" s="35"/>
      <c r="AK53" s="2" t="n">
        <v>52</v>
      </c>
      <c r="AL53" s="35" t="n">
        <f aca="false">AK53/743</f>
        <v>0.0699865410497981</v>
      </c>
      <c r="AM53" s="35" t="n">
        <v>0.350767481523593</v>
      </c>
      <c r="AN53" s="35"/>
      <c r="AO53" s="35"/>
      <c r="AP53" s="35"/>
      <c r="AQ53" s="35"/>
      <c r="AR53" s="35"/>
      <c r="AS53" s="35"/>
      <c r="AT53" s="35"/>
      <c r="AU53" s="35"/>
    </row>
    <row r="54" customFormat="false" ht="12.75" hidden="false" customHeight="true" outlineLevel="0" collapsed="false">
      <c r="A54" s="36"/>
      <c r="B54" s="2" t="n">
        <v>53</v>
      </c>
      <c r="C54" s="20" t="s">
        <v>121</v>
      </c>
      <c r="D54" s="22" t="n">
        <v>26</v>
      </c>
      <c r="E54" s="23" t="n">
        <v>124</v>
      </c>
      <c r="F54" s="24" t="n">
        <v>718</v>
      </c>
      <c r="G54" s="25" t="n">
        <v>993</v>
      </c>
      <c r="H54" s="26" t="n">
        <f aca="false">D54/(D54+E54)</f>
        <v>0.173333333333333</v>
      </c>
      <c r="I54" s="27" t="n">
        <f aca="false">F54/(F54+G54)</f>
        <v>0.419637638807715</v>
      </c>
      <c r="J54" s="28" t="n">
        <f aca="false">(D54+F54)/(D54+E54+F54+G54)</f>
        <v>0.399785061794734</v>
      </c>
      <c r="K54" s="29" t="n">
        <f aca="false">(F54+G54)/(D54+E54)</f>
        <v>11.4066666666667</v>
      </c>
      <c r="L54" s="30" t="n">
        <f aca="false">I54-$A$4*H54*I54+$A$4*H54+$A$7</f>
        <v>0.401461813251381</v>
      </c>
      <c r="M54" s="31" t="n">
        <f aca="false">(J54-$A$4*H54-$A$7)/(1-$A$4*H54)</f>
        <v>0.417931311002443</v>
      </c>
      <c r="N54" s="32"/>
      <c r="O54" s="33" t="n">
        <f aca="false">J54-L54</f>
        <v>-0.00167675145664703</v>
      </c>
      <c r="P54" s="33" t="n">
        <f aca="false">I54-M54</f>
        <v>0.00170632780527175</v>
      </c>
      <c r="Q54" s="16"/>
      <c r="R54" s="16"/>
      <c r="S54" s="16"/>
      <c r="T54" s="16"/>
      <c r="U54" s="16"/>
      <c r="V54" s="17" t="n">
        <v>0.399785061794734</v>
      </c>
      <c r="W54" s="17" t="n">
        <v>0.401461801428781</v>
      </c>
      <c r="X54" s="16"/>
      <c r="Y54" s="17" t="n">
        <v>0.419637638807715</v>
      </c>
      <c r="Z54" s="17" t="n">
        <v>0.417931323033583</v>
      </c>
      <c r="AA54" s="16"/>
      <c r="AB54" s="16"/>
      <c r="AC54" s="2" t="n">
        <v>78</v>
      </c>
      <c r="AD54" s="20" t="s">
        <v>122</v>
      </c>
      <c r="AE54" s="34" t="n">
        <v>53</v>
      </c>
      <c r="AF54" s="26" t="n">
        <v>0.150442477876106</v>
      </c>
      <c r="AG54" s="27" t="n">
        <v>0.367244094488189</v>
      </c>
      <c r="AH54" s="28" t="n">
        <v>0.352837400764481</v>
      </c>
      <c r="AI54" s="35"/>
      <c r="AJ54" s="35"/>
      <c r="AK54" s="2" t="n">
        <v>53</v>
      </c>
      <c r="AL54" s="35" t="n">
        <f aca="false">AK54/743</f>
        <v>0.0713324360699865</v>
      </c>
      <c r="AM54" s="35" t="n">
        <v>0.352837400764481</v>
      </c>
      <c r="AN54" s="35"/>
      <c r="AO54" s="35"/>
      <c r="AP54" s="35"/>
      <c r="AQ54" s="35"/>
      <c r="AR54" s="35"/>
      <c r="AS54" s="35"/>
      <c r="AT54" s="35"/>
      <c r="AU54" s="35"/>
    </row>
    <row r="55" customFormat="false" ht="12.75" hidden="false" customHeight="true" outlineLevel="0" collapsed="false">
      <c r="A55" s="36"/>
      <c r="B55" s="2" t="n">
        <v>54</v>
      </c>
      <c r="C55" s="20" t="s">
        <v>123</v>
      </c>
      <c r="D55" s="22" t="n">
        <v>2</v>
      </c>
      <c r="E55" s="23" t="n">
        <v>17</v>
      </c>
      <c r="F55" s="24" t="n">
        <v>358</v>
      </c>
      <c r="G55" s="25" t="n">
        <v>584</v>
      </c>
      <c r="H55" s="26" t="n">
        <f aca="false">D55/(D55+E55)</f>
        <v>0.105263157894737</v>
      </c>
      <c r="I55" s="27" t="n">
        <f aca="false">F55/(F55+G55)</f>
        <v>0.380042462845011</v>
      </c>
      <c r="J55" s="28" t="n">
        <f aca="false">(D55+F55)/(D55+E55+F55+G55)</f>
        <v>0.374609781477627</v>
      </c>
      <c r="K55" s="29" t="n">
        <f aca="false">(F55+G55)/(D55+E55)</f>
        <v>49.5789473684211</v>
      </c>
      <c r="L55" s="30" t="n">
        <f aca="false">I55-$A$4*H55*I55+$A$4*H55+$A$7</f>
        <v>0.358332891840168</v>
      </c>
      <c r="M55" s="31" t="n">
        <f aca="false">(J55-$A$4*H55-$A$7)/(1-$A$4*H55)</f>
        <v>0.396492510882868</v>
      </c>
      <c r="N55" s="32"/>
      <c r="O55" s="33" t="n">
        <f aca="false">J55-L55</f>
        <v>0.016276889637459</v>
      </c>
      <c r="P55" s="33" t="n">
        <f aca="false">I55-M55</f>
        <v>-0.0164500480378576</v>
      </c>
      <c r="Q55" s="16"/>
      <c r="R55" s="16"/>
      <c r="S55" s="16"/>
      <c r="T55" s="16"/>
      <c r="U55" s="16"/>
      <c r="V55" s="17" t="n">
        <v>0.374609781477627</v>
      </c>
      <c r="W55" s="17" t="n">
        <v>0.358332880017568</v>
      </c>
      <c r="X55" s="16"/>
      <c r="Y55" s="17" t="n">
        <v>0.380042462845011</v>
      </c>
      <c r="Z55" s="17" t="n">
        <v>0.396492522831241</v>
      </c>
      <c r="AA55" s="16"/>
      <c r="AB55" s="16"/>
      <c r="AC55" s="2" t="n">
        <v>179</v>
      </c>
      <c r="AD55" s="20" t="s">
        <v>124</v>
      </c>
      <c r="AE55" s="34" t="n">
        <v>54</v>
      </c>
      <c r="AF55" s="26" t="n">
        <v>0.0731707317073171</v>
      </c>
      <c r="AG55" s="27" t="n">
        <v>0.366380916884085</v>
      </c>
      <c r="AH55" s="28" t="n">
        <v>0.353528153955809</v>
      </c>
      <c r="AI55" s="35"/>
      <c r="AJ55" s="35"/>
      <c r="AK55" s="2" t="n">
        <v>54</v>
      </c>
      <c r="AL55" s="35" t="n">
        <f aca="false">AK55/743</f>
        <v>0.072678331090175</v>
      </c>
      <c r="AM55" s="35" t="n">
        <v>0.353528153955809</v>
      </c>
      <c r="AN55" s="35"/>
      <c r="AO55" s="35"/>
      <c r="AP55" s="35"/>
      <c r="AQ55" s="35"/>
      <c r="AR55" s="35"/>
      <c r="AS55" s="35"/>
      <c r="AT55" s="35"/>
      <c r="AU55" s="35"/>
    </row>
    <row r="56" customFormat="false" ht="12.75" hidden="false" customHeight="true" outlineLevel="0" collapsed="false">
      <c r="A56" s="36"/>
      <c r="B56" s="2" t="n">
        <v>55</v>
      </c>
      <c r="C56" s="20" t="s">
        <v>125</v>
      </c>
      <c r="D56" s="22" t="n">
        <v>171</v>
      </c>
      <c r="E56" s="23" t="n">
        <v>237</v>
      </c>
      <c r="F56" s="24" t="n">
        <v>2429</v>
      </c>
      <c r="G56" s="25" t="n">
        <v>1849</v>
      </c>
      <c r="H56" s="26" t="n">
        <f aca="false">D56/(D56+E56)</f>
        <v>0.419117647058824</v>
      </c>
      <c r="I56" s="27" t="n">
        <f aca="false">F56/(F56+G56)</f>
        <v>0.56778868630201</v>
      </c>
      <c r="J56" s="28" t="n">
        <f aca="false">(D56+F56)/(D56+E56+F56+G56)</f>
        <v>0.554844216816048</v>
      </c>
      <c r="K56" s="29" t="n">
        <f aca="false">(F56+G56)/(D56+E56)</f>
        <v>10.4852941176471</v>
      </c>
      <c r="L56" s="30" t="n">
        <f aca="false">I56-$A$4*H56*I56+$A$4*H56+$A$7</f>
        <v>0.557667985367941</v>
      </c>
      <c r="M56" s="31" t="n">
        <f aca="false">(J56-$A$4*H56-$A$7)/(1-$A$4*H56)</f>
        <v>0.564841391420526</v>
      </c>
      <c r="N56" s="32"/>
      <c r="O56" s="33" t="n">
        <f aca="false">J56-L56</f>
        <v>-0.00282376855189281</v>
      </c>
      <c r="P56" s="33" t="n">
        <f aca="false">I56-M56</f>
        <v>0.00294729488148449</v>
      </c>
      <c r="Q56" s="16"/>
      <c r="R56" s="16"/>
      <c r="S56" s="16"/>
      <c r="T56" s="16"/>
      <c r="U56" s="16"/>
      <c r="V56" s="17" t="n">
        <v>0.554844216816048</v>
      </c>
      <c r="W56" s="17" t="n">
        <v>0.557667973545341</v>
      </c>
      <c r="X56" s="16"/>
      <c r="Y56" s="17" t="n">
        <v>0.56778868630201</v>
      </c>
      <c r="Z56" s="17" t="n">
        <v>0.564841403760308</v>
      </c>
      <c r="AA56" s="16"/>
      <c r="AB56" s="16"/>
      <c r="AC56" s="2" t="n">
        <v>435</v>
      </c>
      <c r="AD56" s="20" t="s">
        <v>126</v>
      </c>
      <c r="AE56" s="34" t="n">
        <v>55</v>
      </c>
      <c r="AF56" s="26" t="n">
        <v>0.182170542635659</v>
      </c>
      <c r="AG56" s="27" t="n">
        <v>0.368207623682076</v>
      </c>
      <c r="AH56" s="28" t="n">
        <v>0.356077836745009</v>
      </c>
      <c r="AI56" s="35"/>
      <c r="AJ56" s="35"/>
      <c r="AK56" s="2" t="n">
        <v>55</v>
      </c>
      <c r="AL56" s="35" t="n">
        <f aca="false">AK56/743</f>
        <v>0.0740242261103634</v>
      </c>
      <c r="AM56" s="35" t="n">
        <v>0.356077836745009</v>
      </c>
      <c r="AN56" s="35"/>
      <c r="AO56" s="35"/>
      <c r="AP56" s="35"/>
      <c r="AQ56" s="35"/>
      <c r="AR56" s="35"/>
      <c r="AS56" s="35"/>
      <c r="AT56" s="35"/>
      <c r="AU56" s="35"/>
    </row>
    <row r="57" customFormat="false" ht="12.75" hidden="false" customHeight="true" outlineLevel="0" collapsed="false">
      <c r="A57" s="36"/>
      <c r="B57" s="2" t="n">
        <v>56</v>
      </c>
      <c r="C57" s="20" t="s">
        <v>127</v>
      </c>
      <c r="D57" s="22" t="n">
        <v>68</v>
      </c>
      <c r="E57" s="23" t="n">
        <v>186</v>
      </c>
      <c r="F57" s="24" t="n">
        <v>1146</v>
      </c>
      <c r="G57" s="25" t="n">
        <v>1316</v>
      </c>
      <c r="H57" s="26" t="n">
        <f aca="false">D57/(D57+E57)</f>
        <v>0.267716535433071</v>
      </c>
      <c r="I57" s="27" t="n">
        <f aca="false">F57/(F57+G57)</f>
        <v>0.465475223395613</v>
      </c>
      <c r="J57" s="28" t="n">
        <f aca="false">(D57+F57)/(D57+E57+F57+G57)</f>
        <v>0.446980854197349</v>
      </c>
      <c r="K57" s="29" t="n">
        <f aca="false">(F57+G57)/(D57+E57)</f>
        <v>9.69291338582677</v>
      </c>
      <c r="L57" s="30" t="n">
        <f aca="false">I57-$A$4*H57*I57+$A$4*H57+$A$7</f>
        <v>0.45154989570818</v>
      </c>
      <c r="M57" s="31" t="n">
        <f aca="false">(J57-$A$4*H57-$A$7)/(1-$A$4*H57)</f>
        <v>0.46078049627688</v>
      </c>
      <c r="N57" s="32"/>
      <c r="O57" s="33" t="n">
        <f aca="false">J57-L57</f>
        <v>-0.00456904151083049</v>
      </c>
      <c r="P57" s="33" t="n">
        <f aca="false">I57-M57</f>
        <v>0.00469472711873359</v>
      </c>
      <c r="Q57" s="16"/>
      <c r="R57" s="16"/>
      <c r="S57" s="16"/>
      <c r="T57" s="16"/>
      <c r="U57" s="16"/>
      <c r="V57" s="17" t="n">
        <v>0.446980854197349</v>
      </c>
      <c r="W57" s="17" t="n">
        <v>0.45154988388558</v>
      </c>
      <c r="X57" s="16"/>
      <c r="Y57" s="17" t="n">
        <v>0.465475223395613</v>
      </c>
      <c r="Z57" s="17" t="n">
        <v>0.460780508424697</v>
      </c>
      <c r="AA57" s="16"/>
      <c r="AB57" s="16"/>
      <c r="AC57" s="2" t="n">
        <v>298</v>
      </c>
      <c r="AD57" s="20" t="s">
        <v>128</v>
      </c>
      <c r="AE57" s="34" t="n">
        <v>56</v>
      </c>
      <c r="AF57" s="26" t="n">
        <v>0.161048689138577</v>
      </c>
      <c r="AG57" s="27" t="n">
        <v>0.367501578615028</v>
      </c>
      <c r="AH57" s="28" t="n">
        <v>0.356516540454364</v>
      </c>
      <c r="AI57" s="35"/>
      <c r="AJ57" s="35"/>
      <c r="AK57" s="2" t="n">
        <v>56</v>
      </c>
      <c r="AL57" s="35" t="n">
        <f aca="false">AK57/743</f>
        <v>0.0753701211305518</v>
      </c>
      <c r="AM57" s="35" t="n">
        <v>0.356516540454364</v>
      </c>
      <c r="AN57" s="35"/>
      <c r="AO57" s="35"/>
      <c r="AP57" s="35"/>
      <c r="AQ57" s="35"/>
      <c r="AR57" s="35"/>
      <c r="AS57" s="35"/>
      <c r="AT57" s="35"/>
      <c r="AU57" s="35"/>
    </row>
    <row r="58" customFormat="false" ht="12.75" hidden="false" customHeight="true" outlineLevel="0" collapsed="false">
      <c r="A58" s="36"/>
      <c r="B58" s="2" t="n">
        <v>57</v>
      </c>
      <c r="C58" s="20" t="s">
        <v>129</v>
      </c>
      <c r="D58" s="22" t="n">
        <v>12</v>
      </c>
      <c r="E58" s="23" t="n">
        <v>37</v>
      </c>
      <c r="F58" s="24" t="n">
        <v>667</v>
      </c>
      <c r="G58" s="25" t="n">
        <v>962</v>
      </c>
      <c r="H58" s="26" t="n">
        <f aca="false">D58/(D58+E58)</f>
        <v>0.244897959183673</v>
      </c>
      <c r="I58" s="27" t="n">
        <f aca="false">F58/(F58+G58)</f>
        <v>0.409453652547575</v>
      </c>
      <c r="J58" s="28" t="n">
        <f aca="false">(D58+F58)/(D58+E58+F58+G58)</f>
        <v>0.404648390941597</v>
      </c>
      <c r="K58" s="29" t="n">
        <f aca="false">(F58+G58)/(D58+E58)</f>
        <v>33.2448979591837</v>
      </c>
      <c r="L58" s="30" t="n">
        <f aca="false">I58-$A$4*H58*I58+$A$4*H58+$A$7</f>
        <v>0.395680572260022</v>
      </c>
      <c r="M58" s="31" t="n">
        <f aca="false">(J58-$A$4*H58-$A$7)/(1-$A$4*H58)</f>
        <v>0.418646604752537</v>
      </c>
      <c r="N58" s="32"/>
      <c r="O58" s="33" t="n">
        <f aca="false">J58-L58</f>
        <v>0.00896781868157481</v>
      </c>
      <c r="P58" s="33" t="n">
        <f aca="false">I58-M58</f>
        <v>-0.00919295220496158</v>
      </c>
      <c r="Q58" s="16"/>
      <c r="R58" s="16"/>
      <c r="S58" s="16"/>
      <c r="T58" s="16"/>
      <c r="U58" s="16"/>
      <c r="V58" s="17" t="n">
        <v>0.404648390941597</v>
      </c>
      <c r="W58" s="17" t="n">
        <v>0.395680560437422</v>
      </c>
      <c r="X58" s="16"/>
      <c r="Y58" s="17" t="n">
        <v>0.409453652547575</v>
      </c>
      <c r="Z58" s="17" t="n">
        <v>0.418646616871938</v>
      </c>
      <c r="AA58" s="16"/>
      <c r="AB58" s="16"/>
      <c r="AC58" s="2" t="n">
        <v>512</v>
      </c>
      <c r="AD58" s="20" t="s">
        <v>130</v>
      </c>
      <c r="AE58" s="34" t="n">
        <v>57</v>
      </c>
      <c r="AF58" s="26" t="n">
        <v>0.258823529411765</v>
      </c>
      <c r="AG58" s="27" t="n">
        <v>0.364502950522015</v>
      </c>
      <c r="AH58" s="28" t="n">
        <v>0.35693215339233</v>
      </c>
      <c r="AI58" s="35"/>
      <c r="AJ58" s="35"/>
      <c r="AK58" s="2" t="n">
        <v>57</v>
      </c>
      <c r="AL58" s="35" t="n">
        <f aca="false">AK58/743</f>
        <v>0.0767160161507402</v>
      </c>
      <c r="AM58" s="35" t="n">
        <v>0.35693215339233</v>
      </c>
      <c r="AN58" s="35"/>
      <c r="AO58" s="35"/>
      <c r="AP58" s="35"/>
      <c r="AQ58" s="35"/>
      <c r="AR58" s="35"/>
      <c r="AS58" s="35"/>
      <c r="AT58" s="35"/>
      <c r="AU58" s="35"/>
    </row>
    <row r="59" customFormat="false" ht="12.75" hidden="false" customHeight="true" outlineLevel="0" collapsed="false">
      <c r="A59" s="36"/>
      <c r="B59" s="2" t="n">
        <v>58</v>
      </c>
      <c r="C59" s="20" t="s">
        <v>131</v>
      </c>
      <c r="D59" s="22" t="n">
        <v>72</v>
      </c>
      <c r="E59" s="23" t="n">
        <v>28</v>
      </c>
      <c r="F59" s="24" t="n">
        <v>349</v>
      </c>
      <c r="G59" s="25" t="n">
        <v>125</v>
      </c>
      <c r="H59" s="26" t="n">
        <f aca="false">D59/(D59+E59)</f>
        <v>0.72</v>
      </c>
      <c r="I59" s="27" t="n">
        <f aca="false">F59/(F59+G59)</f>
        <v>0.736286919831224</v>
      </c>
      <c r="J59" s="28" t="n">
        <f aca="false">(D59+F59)/(D59+E59+F59+G59)</f>
        <v>0.733449477351916</v>
      </c>
      <c r="K59" s="29" t="n">
        <f aca="false">(F59+G59)/(D59+E59)</f>
        <v>4.74</v>
      </c>
      <c r="L59" s="30" t="n">
        <f aca="false">I59-$A$4*H59*I59+$A$4*H59+$A$7</f>
        <v>0.727038821786375</v>
      </c>
      <c r="M59" s="31" t="n">
        <f aca="false">(J59-$A$4*H59-$A$7)/(1-$A$4*H59)</f>
        <v>0.743194953845815</v>
      </c>
      <c r="N59" s="32"/>
      <c r="O59" s="33" t="n">
        <f aca="false">J59-L59</f>
        <v>0.00641065556554088</v>
      </c>
      <c r="P59" s="33" t="n">
        <f aca="false">I59-M59</f>
        <v>-0.0069080340145915</v>
      </c>
      <c r="Q59" s="16"/>
      <c r="R59" s="16"/>
      <c r="S59" s="16"/>
      <c r="T59" s="16"/>
      <c r="U59" s="16"/>
      <c r="V59" s="17" t="n">
        <v>0.733449477351916</v>
      </c>
      <c r="W59" s="17" t="n">
        <v>0.727038809963776</v>
      </c>
      <c r="X59" s="16"/>
      <c r="Y59" s="17" t="n">
        <v>0.736286919831224</v>
      </c>
      <c r="Z59" s="17" t="n">
        <v>0.743194966585686</v>
      </c>
      <c r="AA59" s="16"/>
      <c r="AB59" s="16"/>
      <c r="AC59" s="2" t="n">
        <v>489</v>
      </c>
      <c r="AD59" s="20" t="s">
        <v>132</v>
      </c>
      <c r="AE59" s="34" t="n">
        <v>58</v>
      </c>
      <c r="AF59" s="26" t="n">
        <v>0.202898550724638</v>
      </c>
      <c r="AG59" s="27" t="n">
        <v>0.36665248830285</v>
      </c>
      <c r="AH59" s="28" t="n">
        <v>0.357573322619526</v>
      </c>
      <c r="AI59" s="35"/>
      <c r="AJ59" s="35"/>
      <c r="AK59" s="2" t="n">
        <v>58</v>
      </c>
      <c r="AL59" s="35" t="n">
        <f aca="false">AK59/743</f>
        <v>0.0780619111709287</v>
      </c>
      <c r="AM59" s="35" t="n">
        <v>0.357573322619526</v>
      </c>
      <c r="AN59" s="35"/>
      <c r="AO59" s="35"/>
      <c r="AP59" s="35"/>
      <c r="AQ59" s="35"/>
      <c r="AR59" s="35"/>
      <c r="AS59" s="35"/>
      <c r="AT59" s="35"/>
      <c r="AU59" s="35"/>
    </row>
    <row r="60" customFormat="false" ht="12.75" hidden="false" customHeight="true" outlineLevel="0" collapsed="false">
      <c r="A60" s="36"/>
      <c r="B60" s="2" t="n">
        <v>59</v>
      </c>
      <c r="C60" s="20" t="s">
        <v>133</v>
      </c>
      <c r="D60" s="22" t="n">
        <v>72</v>
      </c>
      <c r="E60" s="23" t="n">
        <v>167</v>
      </c>
      <c r="F60" s="24" t="n">
        <v>1174</v>
      </c>
      <c r="G60" s="25" t="n">
        <v>1528</v>
      </c>
      <c r="H60" s="26" t="n">
        <f aca="false">D60/(D60+E60)</f>
        <v>0.301255230125523</v>
      </c>
      <c r="I60" s="27" t="n">
        <f aca="false">F60/(F60+G60)</f>
        <v>0.434492968171725</v>
      </c>
      <c r="J60" s="28" t="n">
        <f aca="false">(D60+F60)/(D60+E60+F60+G60)</f>
        <v>0.423665419925196</v>
      </c>
      <c r="K60" s="29" t="n">
        <f aca="false">(F60+G60)/(D60+E60)</f>
        <v>11.3054393305439</v>
      </c>
      <c r="L60" s="30" t="n">
        <f aca="false">I60-$A$4*H60*I60+$A$4*H60+$A$7</f>
        <v>0.423293723455828</v>
      </c>
      <c r="M60" s="31" t="n">
        <f aca="false">(J60-$A$4*H60-$A$7)/(1-$A$4*H60)</f>
        <v>0.43487621000166</v>
      </c>
      <c r="N60" s="32"/>
      <c r="O60" s="33" t="n">
        <f aca="false">J60-L60</f>
        <v>0.000371696469368021</v>
      </c>
      <c r="P60" s="33" t="n">
        <f aca="false">I60-M60</f>
        <v>-0.000383241829935099</v>
      </c>
      <c r="Q60" s="16"/>
      <c r="R60" s="16"/>
      <c r="S60" s="16"/>
      <c r="T60" s="16"/>
      <c r="U60" s="16"/>
      <c r="V60" s="17" t="n">
        <v>0.423665419925196</v>
      </c>
      <c r="W60" s="17" t="n">
        <v>0.423293711633227</v>
      </c>
      <c r="X60" s="16"/>
      <c r="Y60" s="17" t="n">
        <v>0.434492968171725</v>
      </c>
      <c r="Z60" s="17" t="n">
        <v>0.434876222191485</v>
      </c>
      <c r="AA60" s="16"/>
      <c r="AB60" s="16"/>
      <c r="AC60" s="2" t="n">
        <v>375</v>
      </c>
      <c r="AD60" s="20" t="s">
        <v>134</v>
      </c>
      <c r="AE60" s="34" t="n">
        <v>59</v>
      </c>
      <c r="AF60" s="26" t="n">
        <v>0.153846153846154</v>
      </c>
      <c r="AG60" s="27" t="n">
        <v>0.369517543859649</v>
      </c>
      <c r="AH60" s="28" t="n">
        <v>0.357883817427386</v>
      </c>
      <c r="AI60" s="35"/>
      <c r="AJ60" s="35"/>
      <c r="AK60" s="2" t="n">
        <v>59</v>
      </c>
      <c r="AL60" s="35" t="n">
        <f aca="false">AK60/743</f>
        <v>0.0794078061911171</v>
      </c>
      <c r="AM60" s="35" t="n">
        <v>0.357883817427386</v>
      </c>
      <c r="AN60" s="35"/>
      <c r="AO60" s="35"/>
      <c r="AP60" s="35"/>
      <c r="AQ60" s="35"/>
      <c r="AR60" s="35"/>
      <c r="AS60" s="35"/>
      <c r="AT60" s="35"/>
      <c r="AU60" s="35"/>
    </row>
    <row r="61" customFormat="false" ht="12.75" hidden="false" customHeight="true" outlineLevel="0" collapsed="false">
      <c r="A61" s="36"/>
      <c r="B61" s="2" t="n">
        <v>60</v>
      </c>
      <c r="C61" s="20" t="s">
        <v>135</v>
      </c>
      <c r="D61" s="22" t="n">
        <v>34</v>
      </c>
      <c r="E61" s="23" t="n">
        <v>178</v>
      </c>
      <c r="F61" s="24" t="n">
        <v>1348</v>
      </c>
      <c r="G61" s="25" t="n">
        <v>1786</v>
      </c>
      <c r="H61" s="26" t="n">
        <f aca="false">D61/(D61+E61)</f>
        <v>0.160377358490566</v>
      </c>
      <c r="I61" s="27" t="n">
        <f aca="false">F61/(F61+G61)</f>
        <v>0.430121250797703</v>
      </c>
      <c r="J61" s="28" t="n">
        <f aca="false">(D61+F61)/(D61+E61+F61+G61)</f>
        <v>0.413030484160191</v>
      </c>
      <c r="K61" s="29" t="n">
        <f aca="false">(F61+G61)/(D61+E61)</f>
        <v>14.7830188679245</v>
      </c>
      <c r="L61" s="30" t="n">
        <f aca="false">I61-$A$4*H61*I61+$A$4*H61+$A$7</f>
        <v>0.4110253758264</v>
      </c>
      <c r="M61" s="31" t="n">
        <f aca="false">(J61-$A$4*H61-$A$7)/(1-$A$4*H61)</f>
        <v>0.432159040667136</v>
      </c>
      <c r="N61" s="32"/>
      <c r="O61" s="33" t="n">
        <f aca="false">J61-L61</f>
        <v>0.00200510833379142</v>
      </c>
      <c r="P61" s="33" t="n">
        <f aca="false">I61-M61</f>
        <v>-0.00203778986943332</v>
      </c>
      <c r="Q61" s="16"/>
      <c r="R61" s="16"/>
      <c r="S61" s="16"/>
      <c r="T61" s="16"/>
      <c r="U61" s="16"/>
      <c r="V61" s="17" t="n">
        <v>0.413030484160191</v>
      </c>
      <c r="W61" s="17" t="n">
        <v>0.4110253640038</v>
      </c>
      <c r="X61" s="16"/>
      <c r="Y61" s="17" t="n">
        <v>0.430121250797703</v>
      </c>
      <c r="Z61" s="17" t="n">
        <v>0.432159052682434</v>
      </c>
      <c r="AA61" s="16"/>
      <c r="AB61" s="16"/>
      <c r="AC61" s="2" t="n">
        <v>330</v>
      </c>
      <c r="AD61" s="20" t="s">
        <v>136</v>
      </c>
      <c r="AE61" s="34" t="n">
        <v>60</v>
      </c>
      <c r="AF61" s="26" t="n">
        <v>0.194444444444444</v>
      </c>
      <c r="AG61" s="27" t="n">
        <v>0.363258520365752</v>
      </c>
      <c r="AH61" s="28" t="n">
        <v>0.358353510895884</v>
      </c>
      <c r="AI61" s="35"/>
      <c r="AJ61" s="35"/>
      <c r="AK61" s="2" t="n">
        <v>60</v>
      </c>
      <c r="AL61" s="35" t="n">
        <f aca="false">AK61/743</f>
        <v>0.0807537012113055</v>
      </c>
      <c r="AM61" s="35" t="n">
        <v>0.358353510895884</v>
      </c>
      <c r="AN61" s="35"/>
      <c r="AO61" s="35"/>
      <c r="AP61" s="35"/>
      <c r="AQ61" s="35"/>
      <c r="AR61" s="35"/>
      <c r="AS61" s="35"/>
      <c r="AT61" s="35"/>
      <c r="AU61" s="35"/>
    </row>
    <row r="62" customFormat="false" ht="12.75" hidden="false" customHeight="true" outlineLevel="0" collapsed="false">
      <c r="A62" s="36"/>
      <c r="B62" s="2" t="n">
        <v>61</v>
      </c>
      <c r="C62" s="20" t="s">
        <v>137</v>
      </c>
      <c r="D62" s="22" t="n">
        <v>77</v>
      </c>
      <c r="E62" s="23" t="n">
        <v>322</v>
      </c>
      <c r="F62" s="24" t="n">
        <v>2140</v>
      </c>
      <c r="G62" s="25" t="n">
        <v>3342</v>
      </c>
      <c r="H62" s="26" t="n">
        <f aca="false">D62/(D62+E62)</f>
        <v>0.192982456140351</v>
      </c>
      <c r="I62" s="27" t="n">
        <f aca="false">F62/(F62+G62)</f>
        <v>0.390368478657424</v>
      </c>
      <c r="J62" s="28" t="n">
        <f aca="false">(D62+F62)/(D62+E62+F62+G62)</f>
        <v>0.376976704642068</v>
      </c>
      <c r="K62" s="29" t="n">
        <f aca="false">(F62+G62)/(D62+E62)</f>
        <v>13.7393483709273</v>
      </c>
      <c r="L62" s="30" t="n">
        <f aca="false">I62-$A$4*H62*I62+$A$4*H62+$A$7</f>
        <v>0.373897857673351</v>
      </c>
      <c r="M62" s="31" t="n">
        <f aca="false">(J62-$A$4*H62-$A$7)/(1-$A$4*H62)</f>
        <v>0.393507911165776</v>
      </c>
      <c r="N62" s="32"/>
      <c r="O62" s="33" t="n">
        <f aca="false">J62-L62</f>
        <v>0.00307884696871646</v>
      </c>
      <c r="P62" s="33" t="n">
        <f aca="false">I62-M62</f>
        <v>-0.0031394325083513</v>
      </c>
      <c r="Q62" s="16"/>
      <c r="R62" s="16"/>
      <c r="S62" s="16"/>
      <c r="T62" s="16"/>
      <c r="U62" s="16"/>
      <c r="V62" s="17" t="n">
        <v>0.376976704642068</v>
      </c>
      <c r="W62" s="17" t="n">
        <v>0.373897845850751</v>
      </c>
      <c r="X62" s="16"/>
      <c r="Y62" s="17" t="n">
        <v>0.390368478657424</v>
      </c>
      <c r="Z62" s="17" t="n">
        <v>0.393507923221021</v>
      </c>
      <c r="AA62" s="16"/>
      <c r="AB62" s="16"/>
      <c r="AC62" s="2" t="n">
        <v>325</v>
      </c>
      <c r="AD62" s="20" t="s">
        <v>138</v>
      </c>
      <c r="AE62" s="34" t="n">
        <v>61</v>
      </c>
      <c r="AF62" s="26" t="n">
        <v>0.153005464480874</v>
      </c>
      <c r="AG62" s="27" t="n">
        <v>0.37240356083086</v>
      </c>
      <c r="AH62" s="28" t="n">
        <v>0.358457797846474</v>
      </c>
      <c r="AI62" s="35"/>
      <c r="AJ62" s="35"/>
      <c r="AK62" s="2" t="n">
        <v>61</v>
      </c>
      <c r="AL62" s="35" t="n">
        <f aca="false">AK62/743</f>
        <v>0.082099596231494</v>
      </c>
      <c r="AM62" s="35" t="n">
        <v>0.358457797846474</v>
      </c>
      <c r="AN62" s="35"/>
      <c r="AO62" s="35"/>
      <c r="AP62" s="35"/>
      <c r="AQ62" s="35"/>
      <c r="AR62" s="35"/>
      <c r="AS62" s="35"/>
      <c r="AT62" s="35"/>
      <c r="AU62" s="35"/>
    </row>
    <row r="63" customFormat="false" ht="12.75" hidden="false" customHeight="true" outlineLevel="0" collapsed="false">
      <c r="A63" s="36"/>
      <c r="B63" s="2" t="n">
        <v>62</v>
      </c>
      <c r="C63" s="20" t="s">
        <v>139</v>
      </c>
      <c r="D63" s="22" t="n">
        <v>45</v>
      </c>
      <c r="E63" s="23" t="n">
        <v>97</v>
      </c>
      <c r="F63" s="24" t="n">
        <v>470</v>
      </c>
      <c r="G63" s="25" t="n">
        <v>614</v>
      </c>
      <c r="H63" s="26" t="n">
        <f aca="false">D63/(D63+E63)</f>
        <v>0.316901408450704</v>
      </c>
      <c r="I63" s="27" t="n">
        <f aca="false">F63/(F63+G63)</f>
        <v>0.433579335793358</v>
      </c>
      <c r="J63" s="28" t="n">
        <f aca="false">(D63+F63)/(D63+E63+F63+G63)</f>
        <v>0.420065252854812</v>
      </c>
      <c r="K63" s="29" t="n">
        <f aca="false">(F63+G63)/(D63+E63)</f>
        <v>7.63380281690141</v>
      </c>
      <c r="L63" s="30" t="n">
        <f aca="false">I63-$A$4*H63*I63+$A$4*H63+$A$7</f>
        <v>0.423293846602625</v>
      </c>
      <c r="M63" s="31" t="n">
        <f aca="false">(J63-$A$4*H63-$A$7)/(1-$A$4*H63)</f>
        <v>0.430245078977435</v>
      </c>
      <c r="N63" s="32"/>
      <c r="O63" s="33" t="n">
        <f aca="false">J63-L63</f>
        <v>-0.00322859374781242</v>
      </c>
      <c r="P63" s="33" t="n">
        <f aca="false">I63-M63</f>
        <v>0.00333425681592264</v>
      </c>
      <c r="Q63" s="16"/>
      <c r="R63" s="16"/>
      <c r="S63" s="16"/>
      <c r="T63" s="16"/>
      <c r="U63" s="16"/>
      <c r="V63" s="17" t="n">
        <v>0.420065252854812</v>
      </c>
      <c r="W63" s="17" t="n">
        <v>0.423293834780025</v>
      </c>
      <c r="X63" s="16"/>
      <c r="Y63" s="17" t="n">
        <v>0.433579335793358</v>
      </c>
      <c r="Z63" s="17" t="n">
        <v>0.430245091186957</v>
      </c>
      <c r="AA63" s="16"/>
      <c r="AB63" s="16"/>
      <c r="AC63" s="2" t="n">
        <v>15</v>
      </c>
      <c r="AD63" s="20" t="s">
        <v>50</v>
      </c>
      <c r="AE63" s="34" t="n">
        <v>62</v>
      </c>
      <c r="AF63" s="26" t="n">
        <v>0.155555555555556</v>
      </c>
      <c r="AG63" s="27" t="n">
        <v>0.375323554788611</v>
      </c>
      <c r="AH63" s="28" t="n">
        <v>0.359487590072058</v>
      </c>
      <c r="AI63" s="35"/>
      <c r="AJ63" s="35"/>
      <c r="AK63" s="2" t="n">
        <v>62</v>
      </c>
      <c r="AL63" s="35" t="n">
        <f aca="false">AK63/743</f>
        <v>0.0834454912516824</v>
      </c>
      <c r="AM63" s="35" t="n">
        <v>0.359487590072058</v>
      </c>
      <c r="AN63" s="35"/>
      <c r="AO63" s="35"/>
      <c r="AP63" s="35"/>
      <c r="AQ63" s="35"/>
      <c r="AR63" s="35"/>
      <c r="AS63" s="35"/>
      <c r="AT63" s="35"/>
      <c r="AU63" s="35"/>
    </row>
    <row r="64" customFormat="false" ht="12.75" hidden="false" customHeight="true" outlineLevel="0" collapsed="false">
      <c r="A64" s="36"/>
      <c r="B64" s="2" t="n">
        <v>63</v>
      </c>
      <c r="C64" s="20" t="s">
        <v>140</v>
      </c>
      <c r="D64" s="22" t="n">
        <v>67</v>
      </c>
      <c r="E64" s="23" t="n">
        <v>112</v>
      </c>
      <c r="F64" s="24" t="n">
        <v>1104</v>
      </c>
      <c r="G64" s="25" t="n">
        <v>714</v>
      </c>
      <c r="H64" s="26" t="n">
        <f aca="false">D64/(D64+E64)</f>
        <v>0.374301675977654</v>
      </c>
      <c r="I64" s="27" t="n">
        <f aca="false">F64/(F64+G64)</f>
        <v>0.607260726072607</v>
      </c>
      <c r="J64" s="28" t="n">
        <f aca="false">(D64+F64)/(D64+E64+F64+G64)</f>
        <v>0.586379569354031</v>
      </c>
      <c r="K64" s="29" t="n">
        <f aca="false">(F64+G64)/(D64+E64)</f>
        <v>10.1564245810056</v>
      </c>
      <c r="L64" s="30" t="n">
        <f aca="false">I64-$A$4*H64*I64+$A$4*H64+$A$7</f>
        <v>0.593725583100934</v>
      </c>
      <c r="M64" s="31" t="n">
        <f aca="false">(J64-$A$4*H64-$A$7)/(1-$A$4*H64)</f>
        <v>0.599629057699446</v>
      </c>
      <c r="N64" s="32"/>
      <c r="O64" s="33" t="n">
        <f aca="false">J64-L64</f>
        <v>-0.00734601374690325</v>
      </c>
      <c r="P64" s="33" t="n">
        <f aca="false">I64-M64</f>
        <v>0.0076316683731612</v>
      </c>
      <c r="Q64" s="16"/>
      <c r="R64" s="16"/>
      <c r="S64" s="16"/>
      <c r="T64" s="16"/>
      <c r="U64" s="16"/>
      <c r="V64" s="17" t="n">
        <v>0.586379569354031</v>
      </c>
      <c r="W64" s="17" t="n">
        <v>0.593725571278334</v>
      </c>
      <c r="X64" s="16"/>
      <c r="Y64" s="17" t="n">
        <v>0.607260726072607</v>
      </c>
      <c r="Z64" s="17" t="n">
        <v>0.599629069981776</v>
      </c>
      <c r="AA64" s="16"/>
      <c r="AB64" s="16"/>
      <c r="AC64" s="2" t="n">
        <v>506</v>
      </c>
      <c r="AD64" s="20" t="s">
        <v>141</v>
      </c>
      <c r="AE64" s="34" t="n">
        <v>63</v>
      </c>
      <c r="AF64" s="26" t="n">
        <v>0.133986928104575</v>
      </c>
      <c r="AG64" s="27" t="n">
        <v>0.371364293748996</v>
      </c>
      <c r="AH64" s="28" t="n">
        <v>0.360238933986828</v>
      </c>
      <c r="AI64" s="35"/>
      <c r="AJ64" s="35"/>
      <c r="AK64" s="2" t="n">
        <v>63</v>
      </c>
      <c r="AL64" s="35" t="n">
        <f aca="false">AK64/743</f>
        <v>0.0847913862718708</v>
      </c>
      <c r="AM64" s="35" t="n">
        <v>0.360238933986828</v>
      </c>
      <c r="AN64" s="35"/>
      <c r="AO64" s="35"/>
      <c r="AP64" s="35"/>
      <c r="AQ64" s="35"/>
      <c r="AR64" s="35"/>
      <c r="AS64" s="35"/>
      <c r="AT64" s="35"/>
      <c r="AU64" s="35"/>
    </row>
    <row r="65" customFormat="false" ht="12.75" hidden="false" customHeight="true" outlineLevel="0" collapsed="false">
      <c r="A65" s="36"/>
      <c r="B65" s="2" t="n">
        <v>64</v>
      </c>
      <c r="C65" s="20" t="s">
        <v>142</v>
      </c>
      <c r="D65" s="22" t="n">
        <v>69</v>
      </c>
      <c r="E65" s="23" t="n">
        <v>200</v>
      </c>
      <c r="F65" s="24" t="n">
        <v>1658</v>
      </c>
      <c r="G65" s="25" t="n">
        <v>1513</v>
      </c>
      <c r="H65" s="26" t="n">
        <f aca="false">D65/(D65+E65)</f>
        <v>0.256505576208178</v>
      </c>
      <c r="I65" s="27" t="n">
        <f aca="false">F65/(F65+G65)</f>
        <v>0.522863450015768</v>
      </c>
      <c r="J65" s="28" t="n">
        <f aca="false">(D65+F65)/(D65+E65+F65+G65)</f>
        <v>0.50203488372093</v>
      </c>
      <c r="K65" s="29" t="n">
        <f aca="false">(F65+G65)/(D65+E65)</f>
        <v>11.7881040892193</v>
      </c>
      <c r="L65" s="30" t="n">
        <f aca="false">I65-$A$4*H65*I65+$A$4*H65+$A$7</f>
        <v>0.506866828767137</v>
      </c>
      <c r="M65" s="31" t="n">
        <f aca="false">(J65-$A$4*H65-$A$7)/(1-$A$4*H65)</f>
        <v>0.517904300006498</v>
      </c>
      <c r="N65" s="32"/>
      <c r="O65" s="33" t="n">
        <f aca="false">J65-L65</f>
        <v>-0.00483194504620643</v>
      </c>
      <c r="P65" s="33" t="n">
        <f aca="false">I65-M65</f>
        <v>0.00495915000926961</v>
      </c>
      <c r="Q65" s="16"/>
      <c r="R65" s="16"/>
      <c r="S65" s="16"/>
      <c r="T65" s="16"/>
      <c r="U65" s="16"/>
      <c r="V65" s="17" t="n">
        <v>0.50203488372093</v>
      </c>
      <c r="W65" s="17" t="n">
        <v>0.506866816944537</v>
      </c>
      <c r="X65" s="16"/>
      <c r="Y65" s="17" t="n">
        <v>0.522863450015768</v>
      </c>
      <c r="Z65" s="17" t="n">
        <v>0.517904312140338</v>
      </c>
      <c r="AA65" s="16"/>
      <c r="AB65" s="16"/>
      <c r="AC65" s="2" t="n">
        <v>709</v>
      </c>
      <c r="AD65" s="20" t="s">
        <v>143</v>
      </c>
      <c r="AE65" s="34" t="n">
        <v>64</v>
      </c>
      <c r="AF65" s="26" t="n">
        <v>0.188455008488964</v>
      </c>
      <c r="AG65" s="27" t="n">
        <v>0.37816263022595</v>
      </c>
      <c r="AH65" s="28" t="n">
        <v>0.364160401002506</v>
      </c>
      <c r="AI65" s="35"/>
      <c r="AJ65" s="35"/>
      <c r="AK65" s="2" t="n">
        <v>64</v>
      </c>
      <c r="AL65" s="35" t="n">
        <f aca="false">AK65/743</f>
        <v>0.0861372812920592</v>
      </c>
      <c r="AM65" s="35" t="n">
        <v>0.364160401002506</v>
      </c>
      <c r="AN65" s="35"/>
      <c r="AO65" s="35"/>
      <c r="AP65" s="35"/>
      <c r="AQ65" s="35"/>
      <c r="AR65" s="35"/>
      <c r="AS65" s="35"/>
      <c r="AT65" s="35"/>
      <c r="AU65" s="35"/>
    </row>
    <row r="66" customFormat="false" ht="12.75" hidden="false" customHeight="true" outlineLevel="0" collapsed="false">
      <c r="A66" s="36"/>
      <c r="B66" s="2" t="n">
        <v>65</v>
      </c>
      <c r="C66" s="20" t="s">
        <v>102</v>
      </c>
      <c r="D66" s="22" t="n">
        <v>14</v>
      </c>
      <c r="E66" s="23" t="n">
        <v>12</v>
      </c>
      <c r="F66" s="24" t="n">
        <v>26</v>
      </c>
      <c r="G66" s="25" t="n">
        <v>67</v>
      </c>
      <c r="H66" s="26" t="n">
        <f aca="false">D66/(D66+E66)</f>
        <v>0.538461538461538</v>
      </c>
      <c r="I66" s="27" t="n">
        <f aca="false">F66/(F66+G66)</f>
        <v>0.279569892473118</v>
      </c>
      <c r="J66" s="28" t="n">
        <f aca="false">(D66+F66)/(D66+E66+F66+G66)</f>
        <v>0.336134453781513</v>
      </c>
      <c r="K66" s="29" t="n">
        <f aca="false">(F66+G66)/(D66+E66)</f>
        <v>3.57692307692308</v>
      </c>
      <c r="L66" s="30" t="n">
        <f aca="false">I66-$A$4*H66*I66+$A$4*H66+$A$7</f>
        <v>0.290126843061412</v>
      </c>
      <c r="M66" s="31" t="n">
        <f aca="false">(J66-$A$4*H66-$A$7)/(1-$A$4*H66)</f>
        <v>0.328195822502493</v>
      </c>
      <c r="N66" s="32"/>
      <c r="O66" s="33" t="n">
        <f aca="false">J66-L66</f>
        <v>0.0460076107201008</v>
      </c>
      <c r="P66" s="33" t="n">
        <f aca="false">I66-M66</f>
        <v>-0.0486259300293748</v>
      </c>
      <c r="Q66" s="16"/>
      <c r="R66" s="16"/>
      <c r="S66" s="16"/>
      <c r="T66" s="16"/>
      <c r="U66" s="16"/>
      <c r="V66" s="17" t="n">
        <v>0.336134453781513</v>
      </c>
      <c r="W66" s="17" t="n">
        <v>0.290126831238812</v>
      </c>
      <c r="X66" s="16"/>
      <c r="Y66" s="17" t="n">
        <v>0.279569892473118</v>
      </c>
      <c r="Z66" s="17" t="n">
        <v>0.328195834997924</v>
      </c>
      <c r="AA66" s="16"/>
      <c r="AB66" s="16"/>
      <c r="AC66" s="2" t="n">
        <v>2</v>
      </c>
      <c r="AD66" s="20" t="s">
        <v>23</v>
      </c>
      <c r="AE66" s="34" t="n">
        <v>65</v>
      </c>
      <c r="AF66" s="26" t="n">
        <v>0.189075630252101</v>
      </c>
      <c r="AG66" s="27" t="n">
        <v>0.381174640217814</v>
      </c>
      <c r="AH66" s="28" t="n">
        <v>0.364898540405838</v>
      </c>
      <c r="AI66" s="35"/>
      <c r="AJ66" s="35"/>
      <c r="AK66" s="2" t="n">
        <v>65</v>
      </c>
      <c r="AL66" s="35" t="n">
        <f aca="false">AK66/743</f>
        <v>0.0874831763122476</v>
      </c>
      <c r="AM66" s="35" t="n">
        <v>0.364898540405838</v>
      </c>
      <c r="AN66" s="35"/>
      <c r="AO66" s="35"/>
      <c r="AP66" s="35"/>
      <c r="AQ66" s="35"/>
      <c r="AR66" s="35"/>
      <c r="AS66" s="35"/>
      <c r="AT66" s="35"/>
      <c r="AU66" s="35"/>
    </row>
    <row r="67" customFormat="false" ht="12.75" hidden="false" customHeight="true" outlineLevel="0" collapsed="false">
      <c r="A67" s="36"/>
      <c r="B67" s="2" t="n">
        <v>66</v>
      </c>
      <c r="C67" s="20" t="s">
        <v>144</v>
      </c>
      <c r="D67" s="22" t="n">
        <v>18</v>
      </c>
      <c r="E67" s="23" t="n">
        <v>99</v>
      </c>
      <c r="F67" s="24" t="n">
        <v>812</v>
      </c>
      <c r="G67" s="25" t="n">
        <v>785</v>
      </c>
      <c r="H67" s="26" t="n">
        <f aca="false">D67/(D67+E67)</f>
        <v>0.153846153846154</v>
      </c>
      <c r="I67" s="27" t="n">
        <f aca="false">F67/(F67+G67)</f>
        <v>0.508453350031309</v>
      </c>
      <c r="J67" s="28" t="n">
        <f aca="false">(D67+F67)/(D67+E67+F67+G67)</f>
        <v>0.484247374562427</v>
      </c>
      <c r="K67" s="29" t="n">
        <f aca="false">(F67+G67)/(D67+E67)</f>
        <v>13.6495726495727</v>
      </c>
      <c r="L67" s="30" t="n">
        <f aca="false">I67-$A$4*H67*I67+$A$4*H67+$A$7</f>
        <v>0.487780166367673</v>
      </c>
      <c r="M67" s="31" t="n">
        <f aca="false">(J67-$A$4*H67-$A$7)/(1-$A$4*H67)</f>
        <v>0.504865358354106</v>
      </c>
      <c r="N67" s="32"/>
      <c r="O67" s="33" t="n">
        <f aca="false">J67-L67</f>
        <v>-0.00353279180524618</v>
      </c>
      <c r="P67" s="33" t="n">
        <f aca="false">I67-M67</f>
        <v>0.00358799167720303</v>
      </c>
      <c r="Q67" s="16"/>
      <c r="R67" s="16"/>
      <c r="S67" s="16"/>
      <c r="T67" s="16"/>
      <c r="U67" s="16"/>
      <c r="V67" s="17" t="n">
        <v>0.484247374562427</v>
      </c>
      <c r="W67" s="17" t="n">
        <v>0.487780154545073</v>
      </c>
      <c r="X67" s="16"/>
      <c r="Y67" s="17" t="n">
        <v>0.508453350031309</v>
      </c>
      <c r="Z67" s="17" t="n">
        <v>0.504865370361434</v>
      </c>
      <c r="AA67" s="16"/>
      <c r="AB67" s="16"/>
      <c r="AC67" s="2" t="n">
        <v>232</v>
      </c>
      <c r="AD67" s="20" t="s">
        <v>145</v>
      </c>
      <c r="AE67" s="34" t="n">
        <v>66</v>
      </c>
      <c r="AF67" s="26" t="n">
        <v>0.182044887780549</v>
      </c>
      <c r="AG67" s="27" t="n">
        <v>0.380560131795717</v>
      </c>
      <c r="AH67" s="28" t="n">
        <v>0.365417538520068</v>
      </c>
      <c r="AI67" s="35"/>
      <c r="AJ67" s="35"/>
      <c r="AK67" s="2" t="n">
        <v>66</v>
      </c>
      <c r="AL67" s="35" t="n">
        <f aca="false">AK67/743</f>
        <v>0.0888290713324361</v>
      </c>
      <c r="AM67" s="35" t="n">
        <v>0.365417538520068</v>
      </c>
      <c r="AN67" s="35"/>
      <c r="AO67" s="35"/>
      <c r="AP67" s="35"/>
      <c r="AQ67" s="35"/>
      <c r="AR67" s="35"/>
      <c r="AS67" s="35"/>
      <c r="AT67" s="35"/>
      <c r="AU67" s="35"/>
    </row>
    <row r="68" customFormat="false" ht="12.75" hidden="false" customHeight="true" outlineLevel="0" collapsed="false">
      <c r="A68" s="36"/>
      <c r="B68" s="2" t="n">
        <v>67</v>
      </c>
      <c r="C68" s="20" t="s">
        <v>71</v>
      </c>
      <c r="D68" s="22" t="n">
        <v>4</v>
      </c>
      <c r="E68" s="23" t="n">
        <v>32</v>
      </c>
      <c r="F68" s="24" t="n">
        <v>99</v>
      </c>
      <c r="G68" s="25" t="n">
        <v>198</v>
      </c>
      <c r="H68" s="26" t="n">
        <f aca="false">D68/(D68+E68)</f>
        <v>0.111111111111111</v>
      </c>
      <c r="I68" s="27" t="n">
        <f aca="false">F68/(F68+G68)</f>
        <v>0.333333333333333</v>
      </c>
      <c r="J68" s="28" t="n">
        <f aca="false">(D68+F68)/(D68+E68+F68+G68)</f>
        <v>0.309309309309309</v>
      </c>
      <c r="K68" s="29" t="n">
        <f aca="false">(F68+G68)/(D68+E68)</f>
        <v>8.25</v>
      </c>
      <c r="L68" s="30" t="n">
        <f aca="false">I68-$A$4*H68*I68+$A$4*H68+$A$7</f>
        <v>0.312505300923741</v>
      </c>
      <c r="M68" s="31" t="n">
        <f aca="false">(J68-$A$4*H68-$A$7)/(1-$A$4*H68)</f>
        <v>0.330101431700762</v>
      </c>
      <c r="N68" s="32"/>
      <c r="O68" s="33" t="n">
        <f aca="false">J68-L68</f>
        <v>-0.0031959916144314</v>
      </c>
      <c r="P68" s="33" t="n">
        <f aca="false">I68-M68</f>
        <v>0.00323190163257109</v>
      </c>
      <c r="Q68" s="16"/>
      <c r="R68" s="16"/>
      <c r="S68" s="16"/>
      <c r="T68" s="16"/>
      <c r="U68" s="16"/>
      <c r="V68" s="17" t="n">
        <v>0.309309309309309</v>
      </c>
      <c r="W68" s="17" t="n">
        <v>0.312505289101141</v>
      </c>
      <c r="X68" s="16"/>
      <c r="Y68" s="17" t="n">
        <v>0.333333333333333</v>
      </c>
      <c r="Z68" s="17" t="n">
        <v>0.3301014436562</v>
      </c>
      <c r="AA68" s="16"/>
      <c r="AB68" s="16"/>
      <c r="AC68" s="2" t="n">
        <v>649</v>
      </c>
      <c r="AD68" s="20" t="s">
        <v>146</v>
      </c>
      <c r="AE68" s="34" t="n">
        <v>67</v>
      </c>
      <c r="AF68" s="26" t="n">
        <v>0.202127659574468</v>
      </c>
      <c r="AG68" s="27" t="n">
        <v>0.381328723141516</v>
      </c>
      <c r="AH68" s="28" t="n">
        <v>0.366101694915254</v>
      </c>
      <c r="AI68" s="35"/>
      <c r="AJ68" s="35"/>
      <c r="AK68" s="2" t="n">
        <v>67</v>
      </c>
      <c r="AL68" s="35" t="n">
        <f aca="false">AK68/743</f>
        <v>0.0901749663526245</v>
      </c>
      <c r="AM68" s="35" t="n">
        <v>0.366101694915254</v>
      </c>
      <c r="AN68" s="35"/>
      <c r="AO68" s="35"/>
      <c r="AP68" s="35"/>
      <c r="AQ68" s="35"/>
      <c r="AR68" s="35"/>
      <c r="AS68" s="35"/>
      <c r="AT68" s="35"/>
      <c r="AU68" s="35"/>
    </row>
    <row r="69" customFormat="false" ht="12.75" hidden="false" customHeight="true" outlineLevel="0" collapsed="false">
      <c r="A69" s="36"/>
      <c r="B69" s="2" t="n">
        <v>68</v>
      </c>
      <c r="C69" s="20" t="s">
        <v>147</v>
      </c>
      <c r="D69" s="22" t="n">
        <v>83</v>
      </c>
      <c r="E69" s="23" t="n">
        <v>90</v>
      </c>
      <c r="F69" s="24" t="n">
        <v>1380</v>
      </c>
      <c r="G69" s="25" t="n">
        <v>427</v>
      </c>
      <c r="H69" s="26" t="n">
        <f aca="false">D69/(D69+E69)</f>
        <v>0.479768786127168</v>
      </c>
      <c r="I69" s="27" t="n">
        <f aca="false">F69/(F69+G69)</f>
        <v>0.763696734919757</v>
      </c>
      <c r="J69" s="28" t="n">
        <f aca="false">(D69+F69)/(D69+E69+F69+G69)</f>
        <v>0.738888888888889</v>
      </c>
      <c r="K69" s="29" t="n">
        <f aca="false">(F69+G69)/(D69+E69)</f>
        <v>10.4450867052023</v>
      </c>
      <c r="L69" s="30" t="n">
        <f aca="false">I69-$A$4*H69*I69+$A$4*H69+$A$7</f>
        <v>0.7467983881673</v>
      </c>
      <c r="M69" s="31" t="n">
        <f aca="false">(J69-$A$4*H69-$A$7)/(1-$A$4*H69)</f>
        <v>0.755388639138548</v>
      </c>
      <c r="N69" s="32"/>
      <c r="O69" s="33" t="n">
        <f aca="false">J69-L69</f>
        <v>-0.00790949927841111</v>
      </c>
      <c r="P69" s="33" t="n">
        <f aca="false">I69-M69</f>
        <v>0.00830809578120895</v>
      </c>
      <c r="Q69" s="16"/>
      <c r="R69" s="16"/>
      <c r="S69" s="16"/>
      <c r="T69" s="16"/>
      <c r="U69" s="16"/>
      <c r="V69" s="17" t="n">
        <v>0.738888888888889</v>
      </c>
      <c r="W69" s="17" t="n">
        <v>0.7467983763447</v>
      </c>
      <c r="X69" s="16"/>
      <c r="Y69" s="17" t="n">
        <v>0.763696734919757</v>
      </c>
      <c r="Z69" s="17" t="n">
        <v>0.755388651556943</v>
      </c>
      <c r="AA69" s="16"/>
      <c r="AB69" s="16"/>
      <c r="AC69" s="2" t="n">
        <v>130</v>
      </c>
      <c r="AD69" s="20" t="s">
        <v>148</v>
      </c>
      <c r="AE69" s="34" t="n">
        <v>68</v>
      </c>
      <c r="AF69" s="26" t="n">
        <v>0.0384615384615385</v>
      </c>
      <c r="AG69" s="27" t="n">
        <v>0.373217115689382</v>
      </c>
      <c r="AH69" s="28" t="n">
        <v>0.366459627329193</v>
      </c>
      <c r="AI69" s="35"/>
      <c r="AJ69" s="35"/>
      <c r="AK69" s="2" t="n">
        <v>68</v>
      </c>
      <c r="AL69" s="35" t="n">
        <f aca="false">AK69/743</f>
        <v>0.0915208613728129</v>
      </c>
      <c r="AM69" s="35" t="n">
        <v>0.366459627329193</v>
      </c>
      <c r="AN69" s="35"/>
      <c r="AO69" s="35"/>
      <c r="AP69" s="35"/>
      <c r="AQ69" s="35"/>
      <c r="AR69" s="35"/>
      <c r="AS69" s="35"/>
      <c r="AT69" s="35"/>
      <c r="AU69" s="35"/>
    </row>
    <row r="70" customFormat="false" ht="12.75" hidden="false" customHeight="true" outlineLevel="0" collapsed="false">
      <c r="A70" s="36"/>
      <c r="B70" s="2" t="n">
        <v>69</v>
      </c>
      <c r="C70" s="20" t="s">
        <v>149</v>
      </c>
      <c r="D70" s="22" t="n">
        <v>232</v>
      </c>
      <c r="E70" s="23" t="n">
        <v>284</v>
      </c>
      <c r="F70" s="24" t="n">
        <v>2586</v>
      </c>
      <c r="G70" s="25" t="n">
        <v>1829</v>
      </c>
      <c r="H70" s="26" t="n">
        <f aca="false">D70/(D70+E70)</f>
        <v>0.449612403100775</v>
      </c>
      <c r="I70" s="27" t="n">
        <f aca="false">F70/(F70+G70)</f>
        <v>0.585730464326161</v>
      </c>
      <c r="J70" s="28" t="n">
        <f aca="false">(D70+F70)/(D70+E70+F70+G70)</f>
        <v>0.571486513891706</v>
      </c>
      <c r="K70" s="29" t="n">
        <f aca="false">(F70+G70)/(D70+E70)</f>
        <v>8.5562015503876</v>
      </c>
      <c r="L70" s="30" t="n">
        <f aca="false">I70-$A$4*H70*I70+$A$4*H70+$A$7</f>
        <v>0.576121096655737</v>
      </c>
      <c r="M70" s="31" t="n">
        <f aca="false">(J70-$A$4*H70-$A$7)/(1-$A$4*H70)</f>
        <v>0.580877695035901</v>
      </c>
      <c r="N70" s="32"/>
      <c r="O70" s="33" t="n">
        <f aca="false">J70-L70</f>
        <v>-0.00463458276403095</v>
      </c>
      <c r="P70" s="33" t="n">
        <f aca="false">I70-M70</f>
        <v>0.00485276929025968</v>
      </c>
      <c r="Q70" s="16"/>
      <c r="R70" s="16"/>
      <c r="S70" s="16"/>
      <c r="T70" s="16"/>
      <c r="U70" s="16"/>
      <c r="V70" s="17" t="n">
        <v>0.571486513891706</v>
      </c>
      <c r="W70" s="17" t="n">
        <v>0.576121084833137</v>
      </c>
      <c r="X70" s="16"/>
      <c r="Y70" s="17" t="n">
        <v>0.585730464326161</v>
      </c>
      <c r="Z70" s="17" t="n">
        <v>0.580877707415084</v>
      </c>
      <c r="AA70" s="16"/>
      <c r="AB70" s="16"/>
      <c r="AC70" s="2" t="n">
        <v>365</v>
      </c>
      <c r="AD70" s="20" t="s">
        <v>150</v>
      </c>
      <c r="AE70" s="34" t="n">
        <v>69</v>
      </c>
      <c r="AF70" s="26" t="n">
        <v>0.295454545454545</v>
      </c>
      <c r="AG70" s="27" t="n">
        <v>0.377020785219399</v>
      </c>
      <c r="AH70" s="28" t="n">
        <v>0.367827868852459</v>
      </c>
      <c r="AI70" s="35"/>
      <c r="AJ70" s="35"/>
      <c r="AK70" s="2" t="n">
        <v>69</v>
      </c>
      <c r="AL70" s="35" t="n">
        <f aca="false">AK70/743</f>
        <v>0.0928667563930014</v>
      </c>
      <c r="AM70" s="35" t="n">
        <v>0.367827868852459</v>
      </c>
      <c r="AN70" s="35"/>
      <c r="AO70" s="35"/>
      <c r="AP70" s="35"/>
      <c r="AQ70" s="35"/>
      <c r="AR70" s="35"/>
      <c r="AS70" s="35"/>
      <c r="AT70" s="35"/>
      <c r="AU70" s="35"/>
    </row>
    <row r="71" customFormat="false" ht="12.75" hidden="false" customHeight="true" outlineLevel="0" collapsed="false">
      <c r="A71" s="36"/>
      <c r="B71" s="2" t="n">
        <v>70</v>
      </c>
      <c r="C71" s="20" t="s">
        <v>151</v>
      </c>
      <c r="D71" s="22" t="n">
        <v>24</v>
      </c>
      <c r="E71" s="23" t="n">
        <v>160</v>
      </c>
      <c r="F71" s="24" t="n">
        <v>1106</v>
      </c>
      <c r="G71" s="25" t="n">
        <v>1311</v>
      </c>
      <c r="H71" s="26" t="n">
        <f aca="false">D71/(D71+E71)</f>
        <v>0.130434782608696</v>
      </c>
      <c r="I71" s="27" t="n">
        <f aca="false">F71/(F71+G71)</f>
        <v>0.457592056268101</v>
      </c>
      <c r="J71" s="28" t="n">
        <f aca="false">(D71+F71)/(D71+E71+F71+G71)</f>
        <v>0.434448289119569</v>
      </c>
      <c r="K71" s="29" t="n">
        <f aca="false">(F71+G71)/(D71+E71)</f>
        <v>13.1358695652174</v>
      </c>
      <c r="L71" s="30" t="n">
        <f aca="false">I71-$A$4*H71*I71+$A$4*H71+$A$7</f>
        <v>0.436431502673691</v>
      </c>
      <c r="M71" s="31" t="n">
        <f aca="false">(J71-$A$4*H71-$A$7)/(1-$A$4*H71)</f>
        <v>0.45558263284322</v>
      </c>
      <c r="N71" s="32"/>
      <c r="O71" s="33" t="n">
        <f aca="false">J71-L71</f>
        <v>-0.00198321355412151</v>
      </c>
      <c r="P71" s="33" t="n">
        <f aca="false">I71-M71</f>
        <v>0.00200942342488081</v>
      </c>
      <c r="Q71" s="16"/>
      <c r="R71" s="16"/>
      <c r="S71" s="16"/>
      <c r="T71" s="16"/>
      <c r="U71" s="16"/>
      <c r="V71" s="17" t="n">
        <v>0.434448289119569</v>
      </c>
      <c r="W71" s="17" t="n">
        <v>0.436431490851091</v>
      </c>
      <c r="X71" s="16"/>
      <c r="Y71" s="17" t="n">
        <v>0.457592056268101</v>
      </c>
      <c r="Z71" s="17" t="n">
        <v>0.455582644822066</v>
      </c>
      <c r="AA71" s="16"/>
      <c r="AB71" s="16"/>
      <c r="AC71" s="2" t="n">
        <v>711</v>
      </c>
      <c r="AD71" s="20" t="s">
        <v>152</v>
      </c>
      <c r="AE71" s="34" t="n">
        <v>70</v>
      </c>
      <c r="AF71" s="26" t="n">
        <v>0.115942028985507</v>
      </c>
      <c r="AG71" s="27" t="n">
        <v>0.380476804123711</v>
      </c>
      <c r="AH71" s="28" t="n">
        <v>0.369216533004318</v>
      </c>
      <c r="AI71" s="35"/>
      <c r="AJ71" s="35"/>
      <c r="AK71" s="2" t="n">
        <v>70</v>
      </c>
      <c r="AL71" s="35" t="n">
        <f aca="false">AK71/743</f>
        <v>0.0942126514131898</v>
      </c>
      <c r="AM71" s="35" t="n">
        <v>0.369216533004318</v>
      </c>
      <c r="AN71" s="35"/>
      <c r="AO71" s="35"/>
      <c r="AP71" s="35"/>
      <c r="AQ71" s="35"/>
      <c r="AR71" s="35"/>
      <c r="AS71" s="35"/>
      <c r="AT71" s="35"/>
      <c r="AU71" s="35"/>
    </row>
    <row r="72" customFormat="false" ht="12.75" hidden="false" customHeight="true" outlineLevel="0" collapsed="false">
      <c r="A72" s="36"/>
      <c r="B72" s="2" t="n">
        <v>71</v>
      </c>
      <c r="C72" s="20" t="s">
        <v>153</v>
      </c>
      <c r="D72" s="22" t="n">
        <v>65</v>
      </c>
      <c r="E72" s="23" t="n">
        <v>75</v>
      </c>
      <c r="F72" s="24" t="n">
        <v>1631</v>
      </c>
      <c r="G72" s="25" t="n">
        <v>573</v>
      </c>
      <c r="H72" s="26" t="n">
        <f aca="false">D72/(D72+E72)</f>
        <v>0.464285714285714</v>
      </c>
      <c r="I72" s="27" t="n">
        <f aca="false">F72/(F72+G72)</f>
        <v>0.740018148820327</v>
      </c>
      <c r="J72" s="28" t="n">
        <f aca="false">(D72+F72)/(D72+E72+F72+G72)</f>
        <v>0.723549488054607</v>
      </c>
      <c r="K72" s="29" t="n">
        <f aca="false">(F72+G72)/(D72+E72)</f>
        <v>15.7428571428571</v>
      </c>
      <c r="L72" s="30" t="n">
        <f aca="false">I72-$A$4*H72*I72+$A$4*H72+$A$7</f>
        <v>0.723853294950954</v>
      </c>
      <c r="M72" s="31" t="n">
        <f aca="false">(J72-$A$4*H72-$A$7)/(1-$A$4*H72)</f>
        <v>0.739699549827903</v>
      </c>
      <c r="N72" s="32"/>
      <c r="O72" s="33" t="n">
        <f aca="false">J72-L72</f>
        <v>-0.000303806896346792</v>
      </c>
      <c r="P72" s="33" t="n">
        <f aca="false">I72-M72</f>
        <v>0.00031859899242348</v>
      </c>
      <c r="Q72" s="16"/>
      <c r="R72" s="16"/>
      <c r="S72" s="16"/>
      <c r="T72" s="16"/>
      <c r="U72" s="16"/>
      <c r="V72" s="17" t="n">
        <v>0.723549488054607</v>
      </c>
      <c r="W72" s="17" t="n">
        <v>0.723853283128354</v>
      </c>
      <c r="X72" s="16"/>
      <c r="Y72" s="17" t="n">
        <v>0.740018148820327</v>
      </c>
      <c r="Z72" s="17" t="n">
        <v>0.739699562226135</v>
      </c>
      <c r="AA72" s="16"/>
      <c r="AB72" s="16"/>
      <c r="AC72" s="2" t="n">
        <v>659</v>
      </c>
      <c r="AD72" s="20" t="s">
        <v>154</v>
      </c>
      <c r="AE72" s="34" t="n">
        <v>71</v>
      </c>
      <c r="AF72" s="26" t="n">
        <v>0.28080229226361</v>
      </c>
      <c r="AG72" s="27" t="n">
        <v>0.380887372013652</v>
      </c>
      <c r="AH72" s="28" t="n">
        <v>0.370234827691369</v>
      </c>
      <c r="AI72" s="35"/>
      <c r="AJ72" s="35"/>
      <c r="AK72" s="2" t="n">
        <v>71</v>
      </c>
      <c r="AL72" s="35" t="n">
        <f aca="false">AK72/743</f>
        <v>0.0955585464333782</v>
      </c>
      <c r="AM72" s="35" t="n">
        <v>0.370234827691369</v>
      </c>
      <c r="AN72" s="35"/>
      <c r="AO72" s="35"/>
      <c r="AP72" s="35"/>
      <c r="AQ72" s="35"/>
      <c r="AR72" s="35"/>
      <c r="AS72" s="35"/>
      <c r="AT72" s="35"/>
      <c r="AU72" s="35"/>
    </row>
    <row r="73" customFormat="false" ht="12.75" hidden="false" customHeight="true" outlineLevel="0" collapsed="false">
      <c r="A73" s="36"/>
      <c r="B73" s="2" t="n">
        <v>72</v>
      </c>
      <c r="C73" s="20" t="s">
        <v>155</v>
      </c>
      <c r="D73" s="22" t="n">
        <v>25</v>
      </c>
      <c r="E73" s="23" t="n">
        <v>82</v>
      </c>
      <c r="F73" s="24" t="n">
        <v>576</v>
      </c>
      <c r="G73" s="25" t="n">
        <v>589</v>
      </c>
      <c r="H73" s="26" t="n">
        <f aca="false">D73/(D73+E73)</f>
        <v>0.233644859813084</v>
      </c>
      <c r="I73" s="27" t="n">
        <f aca="false">F73/(F73+G73)</f>
        <v>0.494420600858369</v>
      </c>
      <c r="J73" s="28" t="n">
        <f aca="false">(D73+F73)/(D73+E73+F73+G73)</f>
        <v>0.47248427672956</v>
      </c>
      <c r="K73" s="29" t="n">
        <f aca="false">(F73+G73)/(D73+E73)</f>
        <v>10.8878504672897</v>
      </c>
      <c r="L73" s="30" t="n">
        <f aca="false">I73-$A$4*H73*I73+$A$4*H73+$A$7</f>
        <v>0.477997763825052</v>
      </c>
      <c r="M73" s="31" t="n">
        <f aca="false">(J73-$A$4*H73-$A$7)/(1-$A$4*H73)</f>
        <v>0.488775212157721</v>
      </c>
      <c r="N73" s="32"/>
      <c r="O73" s="33" t="n">
        <f aca="false">J73-L73</f>
        <v>-0.00551348709549232</v>
      </c>
      <c r="P73" s="33" t="n">
        <f aca="false">I73-M73</f>
        <v>0.00564538870064762</v>
      </c>
      <c r="Q73" s="16"/>
      <c r="R73" s="16"/>
      <c r="S73" s="16"/>
      <c r="T73" s="16"/>
      <c r="U73" s="16"/>
      <c r="V73" s="17" t="n">
        <v>0.47248427672956</v>
      </c>
      <c r="W73" s="17" t="n">
        <v>0.477997752002452</v>
      </c>
      <c r="X73" s="16"/>
      <c r="Y73" s="17" t="n">
        <v>0.494420600858369</v>
      </c>
      <c r="Z73" s="17" t="n">
        <v>0.488775224263159</v>
      </c>
      <c r="AA73" s="16"/>
      <c r="AB73" s="16"/>
      <c r="AC73" s="2" t="n">
        <v>250</v>
      </c>
      <c r="AD73" s="20" t="s">
        <v>156</v>
      </c>
      <c r="AE73" s="34" t="n">
        <v>72</v>
      </c>
      <c r="AF73" s="26" t="n">
        <v>0.225925925925926</v>
      </c>
      <c r="AG73" s="27" t="n">
        <v>0.383177570093458</v>
      </c>
      <c r="AH73" s="28" t="n">
        <v>0.370589979246961</v>
      </c>
      <c r="AI73" s="35"/>
      <c r="AJ73" s="35"/>
      <c r="AK73" s="2" t="n">
        <v>72</v>
      </c>
      <c r="AL73" s="35" t="n">
        <f aca="false">AK73/743</f>
        <v>0.0969044414535666</v>
      </c>
      <c r="AM73" s="35" t="n">
        <v>0.370589979246961</v>
      </c>
      <c r="AN73" s="35"/>
      <c r="AO73" s="35"/>
      <c r="AP73" s="35"/>
      <c r="AQ73" s="35"/>
      <c r="AR73" s="35"/>
      <c r="AS73" s="35"/>
      <c r="AT73" s="35"/>
      <c r="AU73" s="35"/>
    </row>
    <row r="74" customFormat="false" ht="12.75" hidden="false" customHeight="true" outlineLevel="0" collapsed="false">
      <c r="A74" s="36"/>
      <c r="B74" s="2" t="n">
        <v>73</v>
      </c>
      <c r="C74" s="20" t="s">
        <v>157</v>
      </c>
      <c r="D74" s="22" t="n">
        <v>11</v>
      </c>
      <c r="E74" s="23" t="n">
        <v>40</v>
      </c>
      <c r="F74" s="24" t="n">
        <v>830</v>
      </c>
      <c r="G74" s="25" t="n">
        <v>533</v>
      </c>
      <c r="H74" s="26" t="n">
        <f aca="false">D74/(D74+E74)</f>
        <v>0.215686274509804</v>
      </c>
      <c r="I74" s="27" t="n">
        <f aca="false">F74/(F74+G74)</f>
        <v>0.608950843727073</v>
      </c>
      <c r="J74" s="28" t="n">
        <f aca="false">(D74+F74)/(D74+E74+F74+G74)</f>
        <v>0.594766619519095</v>
      </c>
      <c r="K74" s="29" t="n">
        <f aca="false">(F74+G74)/(D74+E74)</f>
        <v>26.7254901960784</v>
      </c>
      <c r="L74" s="30" t="n">
        <f aca="false">I74-$A$4*H74*I74+$A$4*H74+$A$7</f>
        <v>0.589149797476744</v>
      </c>
      <c r="M74" s="31" t="n">
        <f aca="false">(J74-$A$4*H74-$A$7)/(1-$A$4*H74)</f>
        <v>0.614691483489796</v>
      </c>
      <c r="N74" s="32"/>
      <c r="O74" s="33" t="n">
        <f aca="false">J74-L74</f>
        <v>0.00561682204235126</v>
      </c>
      <c r="P74" s="33" t="n">
        <f aca="false">I74-M74</f>
        <v>-0.00574063976272365</v>
      </c>
      <c r="Q74" s="16"/>
      <c r="R74" s="16"/>
      <c r="S74" s="16"/>
      <c r="T74" s="16"/>
      <c r="U74" s="16"/>
      <c r="V74" s="17" t="n">
        <v>0.594766619519095</v>
      </c>
      <c r="W74" s="17" t="n">
        <v>0.589149785654144</v>
      </c>
      <c r="X74" s="16"/>
      <c r="Y74" s="17" t="n">
        <v>0.608950843727073</v>
      </c>
      <c r="Z74" s="17" t="n">
        <v>0.614691495573015</v>
      </c>
      <c r="AA74" s="16"/>
      <c r="AB74" s="16"/>
      <c r="AC74" s="2" t="n">
        <v>243</v>
      </c>
      <c r="AD74" s="20" t="s">
        <v>158</v>
      </c>
      <c r="AE74" s="34" t="n">
        <v>73</v>
      </c>
      <c r="AF74" s="26" t="n">
        <v>0.229166666666667</v>
      </c>
      <c r="AG74" s="27" t="n">
        <v>0.380165289256198</v>
      </c>
      <c r="AH74" s="28" t="n">
        <v>0.370801033591731</v>
      </c>
      <c r="AI74" s="35"/>
      <c r="AJ74" s="35"/>
      <c r="AK74" s="2" t="n">
        <v>73</v>
      </c>
      <c r="AL74" s="35" t="n">
        <f aca="false">AK74/743</f>
        <v>0.098250336473755</v>
      </c>
      <c r="AM74" s="35" t="n">
        <v>0.370801033591731</v>
      </c>
      <c r="AN74" s="35"/>
      <c r="AO74" s="35"/>
      <c r="AP74" s="35"/>
      <c r="AQ74" s="35"/>
      <c r="AR74" s="35"/>
      <c r="AS74" s="35"/>
      <c r="AT74" s="35"/>
      <c r="AU74" s="35"/>
    </row>
    <row r="75" customFormat="false" ht="12.75" hidden="false" customHeight="true" outlineLevel="0" collapsed="false">
      <c r="A75" s="36"/>
      <c r="B75" s="2" t="n">
        <v>74</v>
      </c>
      <c r="C75" s="20" t="s">
        <v>159</v>
      </c>
      <c r="D75" s="22" t="n">
        <v>27</v>
      </c>
      <c r="E75" s="23" t="n">
        <v>95</v>
      </c>
      <c r="F75" s="24" t="n">
        <v>1021</v>
      </c>
      <c r="G75" s="25" t="n">
        <v>1334</v>
      </c>
      <c r="H75" s="26" t="n">
        <f aca="false">D75/(D75+E75)</f>
        <v>0.221311475409836</v>
      </c>
      <c r="I75" s="27" t="n">
        <f aca="false">F75/(F75+G75)</f>
        <v>0.433545647558386</v>
      </c>
      <c r="J75" s="28" t="n">
        <f aca="false">(D75+F75)/(D75+E75+F75+G75)</f>
        <v>0.423092450545014</v>
      </c>
      <c r="K75" s="29" t="n">
        <f aca="false">(F75+G75)/(D75+E75)</f>
        <v>19.3032786885246</v>
      </c>
      <c r="L75" s="30" t="n">
        <f aca="false">I75-$A$4*H75*I75+$A$4*H75+$A$7</f>
        <v>0.417846492590504</v>
      </c>
      <c r="M75" s="31" t="n">
        <f aca="false">(J75-$A$4*H75-$A$7)/(1-$A$4*H75)</f>
        <v>0.438910332138858</v>
      </c>
      <c r="N75" s="32"/>
      <c r="O75" s="33" t="n">
        <f aca="false">J75-L75</f>
        <v>0.00524595795451005</v>
      </c>
      <c r="P75" s="33" t="n">
        <f aca="false">I75-M75</f>
        <v>-0.00536468458047129</v>
      </c>
      <c r="Q75" s="16"/>
      <c r="R75" s="16"/>
      <c r="S75" s="16"/>
      <c r="T75" s="16"/>
      <c r="U75" s="16"/>
      <c r="V75" s="17" t="n">
        <v>0.423092450545014</v>
      </c>
      <c r="W75" s="17" t="n">
        <v>0.417846480767904</v>
      </c>
      <c r="X75" s="16"/>
      <c r="Y75" s="17" t="n">
        <v>0.433545647558386</v>
      </c>
      <c r="Z75" s="17" t="n">
        <v>0.438910344229027</v>
      </c>
      <c r="AA75" s="16"/>
      <c r="AB75" s="16"/>
      <c r="AC75" s="2" t="n">
        <v>96</v>
      </c>
      <c r="AD75" s="20" t="s">
        <v>160</v>
      </c>
      <c r="AE75" s="34" t="n">
        <v>74</v>
      </c>
      <c r="AF75" s="26" t="n">
        <v>0.120603015075377</v>
      </c>
      <c r="AG75" s="27" t="n">
        <v>0.387734915924827</v>
      </c>
      <c r="AH75" s="28" t="n">
        <v>0.371287128712871</v>
      </c>
      <c r="AI75" s="35"/>
      <c r="AJ75" s="35"/>
      <c r="AK75" s="2" t="n">
        <v>74</v>
      </c>
      <c r="AL75" s="35" t="n">
        <f aca="false">AK75/743</f>
        <v>0.0995962314939435</v>
      </c>
      <c r="AM75" s="35" t="n">
        <v>0.371287128712871</v>
      </c>
      <c r="AN75" s="35"/>
      <c r="AO75" s="35"/>
      <c r="AP75" s="35"/>
      <c r="AQ75" s="35"/>
      <c r="AR75" s="35"/>
      <c r="AS75" s="35"/>
      <c r="AT75" s="35"/>
      <c r="AU75" s="35"/>
    </row>
    <row r="76" customFormat="false" ht="12.75" hidden="false" customHeight="true" outlineLevel="0" collapsed="false">
      <c r="A76" s="36"/>
      <c r="B76" s="2" t="n">
        <v>75</v>
      </c>
      <c r="C76" s="20" t="s">
        <v>161</v>
      </c>
      <c r="D76" s="22" t="n">
        <v>40</v>
      </c>
      <c r="E76" s="23" t="n">
        <v>15</v>
      </c>
      <c r="F76" s="24" t="n">
        <v>376</v>
      </c>
      <c r="G76" s="25" t="n">
        <v>77</v>
      </c>
      <c r="H76" s="26" t="n">
        <f aca="false">D76/(D76+E76)</f>
        <v>0.727272727272727</v>
      </c>
      <c r="I76" s="27" t="n">
        <f aca="false">F76/(F76+G76)</f>
        <v>0.830022075055188</v>
      </c>
      <c r="J76" s="28" t="n">
        <f aca="false">(D76+F76)/(D76+E76+F76+G76)</f>
        <v>0.818897637795276</v>
      </c>
      <c r="K76" s="29" t="n">
        <f aca="false">(F76+G76)/(D76+E76)</f>
        <v>8.23636363636364</v>
      </c>
      <c r="L76" s="30" t="n">
        <f aca="false">I76-$A$4*H76*I76+$A$4*H76+$A$7</f>
        <v>0.814148666143265</v>
      </c>
      <c r="M76" s="31" t="n">
        <f aca="false">(J76-$A$4*H76-$A$7)/(1-$A$4*H76)</f>
        <v>0.835143515072062</v>
      </c>
      <c r="N76" s="32"/>
      <c r="O76" s="33" t="n">
        <f aca="false">J76-L76</f>
        <v>0.00474897165201071</v>
      </c>
      <c r="P76" s="33" t="n">
        <f aca="false">I76-M76</f>
        <v>-0.00512144001687431</v>
      </c>
      <c r="Q76" s="16"/>
      <c r="R76" s="16"/>
      <c r="S76" s="16"/>
      <c r="T76" s="16"/>
      <c r="U76" s="16"/>
      <c r="V76" s="17" t="n">
        <v>0.818897637795276</v>
      </c>
      <c r="W76" s="17" t="n">
        <v>0.814148654320665</v>
      </c>
      <c r="X76" s="16"/>
      <c r="Y76" s="17" t="n">
        <v>0.830022075055188</v>
      </c>
      <c r="Z76" s="17" t="n">
        <v>0.835143527821925</v>
      </c>
      <c r="AA76" s="16"/>
      <c r="AB76" s="16"/>
      <c r="AC76" s="2" t="n">
        <v>557</v>
      </c>
      <c r="AD76" s="20" t="s">
        <v>162</v>
      </c>
      <c r="AE76" s="34" t="n">
        <v>75</v>
      </c>
      <c r="AF76" s="26" t="n">
        <v>0.153061224489796</v>
      </c>
      <c r="AG76" s="27" t="n">
        <v>0.379267146883808</v>
      </c>
      <c r="AH76" s="28" t="n">
        <v>0.372531145548465</v>
      </c>
      <c r="AI76" s="35"/>
      <c r="AJ76" s="35"/>
      <c r="AK76" s="2" t="n">
        <v>75</v>
      </c>
      <c r="AL76" s="35" t="n">
        <f aca="false">AK76/743</f>
        <v>0.100942126514132</v>
      </c>
      <c r="AM76" s="35" t="n">
        <v>0.372531145548465</v>
      </c>
      <c r="AN76" s="35"/>
      <c r="AO76" s="35"/>
      <c r="AP76" s="35"/>
      <c r="AQ76" s="35"/>
      <c r="AR76" s="35"/>
      <c r="AS76" s="35"/>
      <c r="AT76" s="35"/>
      <c r="AU76" s="35"/>
    </row>
    <row r="77" customFormat="false" ht="12.75" hidden="false" customHeight="true" outlineLevel="0" collapsed="false">
      <c r="A77" s="36"/>
      <c r="B77" s="2" t="n">
        <v>76</v>
      </c>
      <c r="C77" s="20" t="s">
        <v>163</v>
      </c>
      <c r="D77" s="22" t="n">
        <v>90</v>
      </c>
      <c r="E77" s="23" t="n">
        <v>206</v>
      </c>
      <c r="F77" s="24" t="n">
        <v>2407</v>
      </c>
      <c r="G77" s="25" t="n">
        <v>1885</v>
      </c>
      <c r="H77" s="26" t="n">
        <f aca="false">D77/(D77+E77)</f>
        <v>0.304054054054054</v>
      </c>
      <c r="I77" s="27" t="n">
        <f aca="false">F77/(F77+G77)</f>
        <v>0.560810810810811</v>
      </c>
      <c r="J77" s="28" t="n">
        <f aca="false">(D77+F77)/(D77+E77+F77+G77)</f>
        <v>0.544245858761988</v>
      </c>
      <c r="K77" s="29" t="n">
        <f aca="false">(F77+G77)/(D77+E77)</f>
        <v>14.5</v>
      </c>
      <c r="L77" s="30" t="n">
        <f aca="false">I77-$A$4*H77*I77+$A$4*H77+$A$7</f>
        <v>0.545929096340779</v>
      </c>
      <c r="M77" s="31" t="n">
        <f aca="false">(J77-$A$4*H77-$A$7)/(1-$A$4*H77)</f>
        <v>0.559074788778329</v>
      </c>
      <c r="N77" s="32"/>
      <c r="O77" s="33" t="n">
        <f aca="false">J77-L77</f>
        <v>-0.00168323757879152</v>
      </c>
      <c r="P77" s="33" t="n">
        <f aca="false">I77-M77</f>
        <v>0.00173602203248191</v>
      </c>
      <c r="Q77" s="16"/>
      <c r="R77" s="16"/>
      <c r="S77" s="16"/>
      <c r="T77" s="16"/>
      <c r="U77" s="16"/>
      <c r="V77" s="17" t="n">
        <v>0.544245858761988</v>
      </c>
      <c r="W77" s="17" t="n">
        <v>0.545929084518179</v>
      </c>
      <c r="X77" s="16"/>
      <c r="Y77" s="17" t="n">
        <v>0.560810810810811</v>
      </c>
      <c r="Z77" s="17" t="n">
        <v>0.559074800971672</v>
      </c>
      <c r="AA77" s="16"/>
      <c r="AB77" s="16"/>
      <c r="AC77" s="2" t="n">
        <v>155</v>
      </c>
      <c r="AD77" s="20" t="s">
        <v>164</v>
      </c>
      <c r="AE77" s="34" t="n">
        <v>76</v>
      </c>
      <c r="AF77" s="26" t="n">
        <v>0.1328125</v>
      </c>
      <c r="AG77" s="27" t="n">
        <v>0.393509127789047</v>
      </c>
      <c r="AH77" s="28" t="n">
        <v>0.372744243932794</v>
      </c>
      <c r="AI77" s="35"/>
      <c r="AJ77" s="35"/>
      <c r="AK77" s="2" t="n">
        <v>76</v>
      </c>
      <c r="AL77" s="35" t="n">
        <f aca="false">AK77/743</f>
        <v>0.10228802153432</v>
      </c>
      <c r="AM77" s="35" t="n">
        <v>0.372744243932794</v>
      </c>
      <c r="AN77" s="35"/>
      <c r="AO77" s="35"/>
      <c r="AP77" s="35"/>
      <c r="AQ77" s="35"/>
      <c r="AR77" s="35"/>
      <c r="AS77" s="35"/>
      <c r="AT77" s="35"/>
      <c r="AU77" s="35"/>
    </row>
    <row r="78" customFormat="false" ht="12.75" hidden="false" customHeight="true" outlineLevel="0" collapsed="false">
      <c r="A78" s="36"/>
      <c r="B78" s="2" t="n">
        <v>77</v>
      </c>
      <c r="C78" s="20" t="s">
        <v>165</v>
      </c>
      <c r="D78" s="22" t="n">
        <v>7</v>
      </c>
      <c r="E78" s="23" t="n">
        <v>56</v>
      </c>
      <c r="F78" s="24" t="n">
        <v>1173</v>
      </c>
      <c r="G78" s="25" t="n">
        <v>1588</v>
      </c>
      <c r="H78" s="26" t="n">
        <f aca="false">D78/(D78+E78)</f>
        <v>0.111111111111111</v>
      </c>
      <c r="I78" s="27" t="n">
        <f aca="false">F78/(F78+G78)</f>
        <v>0.424846070264397</v>
      </c>
      <c r="J78" s="28" t="n">
        <f aca="false">(D78+F78)/(D78+E78+F78+G78)</f>
        <v>0.417847025495751</v>
      </c>
      <c r="K78" s="29" t="n">
        <f aca="false">(F78+G78)/(D78+E78)</f>
        <v>43.8253968253968</v>
      </c>
      <c r="L78" s="30" t="n">
        <f aca="false">I78-$A$4*H78*I78+$A$4*H78+$A$7</f>
        <v>0.403001229666681</v>
      </c>
      <c r="M78" s="31" t="n">
        <f aca="false">(J78-$A$4*H78-$A$7)/(1-$A$4*H78)</f>
        <v>0.439858672788175</v>
      </c>
      <c r="N78" s="32"/>
      <c r="O78" s="33" t="n">
        <f aca="false">J78-L78</f>
        <v>0.0148457958290693</v>
      </c>
      <c r="P78" s="33" t="n">
        <f aca="false">I78-M78</f>
        <v>-0.0150126025237778</v>
      </c>
      <c r="Q78" s="16"/>
      <c r="R78" s="16"/>
      <c r="S78" s="16"/>
      <c r="T78" s="16"/>
      <c r="U78" s="16"/>
      <c r="V78" s="17" t="n">
        <v>0.417847025495751</v>
      </c>
      <c r="W78" s="17" t="n">
        <v>0.403001217844081</v>
      </c>
      <c r="X78" s="16"/>
      <c r="Y78" s="17" t="n">
        <v>0.424846070264397</v>
      </c>
      <c r="Z78" s="17" t="n">
        <v>0.439858684743613</v>
      </c>
      <c r="AA78" s="16"/>
      <c r="AB78" s="16"/>
      <c r="AC78" s="2" t="n">
        <v>377</v>
      </c>
      <c r="AD78" s="20" t="s">
        <v>166</v>
      </c>
      <c r="AE78" s="34" t="n">
        <v>77</v>
      </c>
      <c r="AF78" s="26" t="n">
        <v>0.107142857142857</v>
      </c>
      <c r="AG78" s="27" t="n">
        <v>0.38973781566672</v>
      </c>
      <c r="AH78" s="28" t="n">
        <v>0.372976244515055</v>
      </c>
      <c r="AI78" s="35"/>
      <c r="AJ78" s="35"/>
      <c r="AK78" s="2" t="n">
        <v>77</v>
      </c>
      <c r="AL78" s="35" t="n">
        <f aca="false">AK78/743</f>
        <v>0.103633916554509</v>
      </c>
      <c r="AM78" s="35" t="n">
        <v>0.372976244515055</v>
      </c>
      <c r="AN78" s="35"/>
      <c r="AO78" s="35"/>
      <c r="AP78" s="35"/>
      <c r="AQ78" s="35"/>
      <c r="AR78" s="35"/>
      <c r="AS78" s="35"/>
      <c r="AT78" s="35"/>
      <c r="AU78" s="35"/>
    </row>
    <row r="79" customFormat="false" ht="12.75" hidden="false" customHeight="true" outlineLevel="0" collapsed="false">
      <c r="A79" s="36"/>
      <c r="B79" s="2" t="n">
        <v>78</v>
      </c>
      <c r="C79" s="20" t="s">
        <v>122</v>
      </c>
      <c r="D79" s="22" t="n">
        <v>34</v>
      </c>
      <c r="E79" s="23" t="n">
        <v>192</v>
      </c>
      <c r="F79" s="24" t="n">
        <v>1166</v>
      </c>
      <c r="G79" s="25" t="n">
        <v>2009</v>
      </c>
      <c r="H79" s="26" t="n">
        <f aca="false">D79/(D79+E79)</f>
        <v>0.150442477876106</v>
      </c>
      <c r="I79" s="27" t="n">
        <f aca="false">F79/(F79+G79)</f>
        <v>0.367244094488189</v>
      </c>
      <c r="J79" s="28" t="n">
        <f aca="false">(D79+F79)/(D79+E79+F79+G79)</f>
        <v>0.352837400764481</v>
      </c>
      <c r="K79" s="29" t="n">
        <f aca="false">(F79+G79)/(D79+E79)</f>
        <v>14.0486725663717</v>
      </c>
      <c r="L79" s="30" t="n">
        <f aca="false">I79-$A$4*H79*I79+$A$4*H79+$A$7</f>
        <v>0.348527991302783</v>
      </c>
      <c r="M79" s="31" t="n">
        <f aca="false">(J79-$A$4*H79-$A$7)/(1-$A$4*H79)</f>
        <v>0.371619326017137</v>
      </c>
      <c r="N79" s="32"/>
      <c r="O79" s="33" t="n">
        <f aca="false">J79-L79</f>
        <v>0.0043094094616985</v>
      </c>
      <c r="P79" s="33" t="n">
        <f aca="false">I79-M79</f>
        <v>-0.00437523152894814</v>
      </c>
      <c r="Q79" s="16"/>
      <c r="R79" s="16"/>
      <c r="S79" s="16"/>
      <c r="T79" s="16"/>
      <c r="U79" s="16"/>
      <c r="V79" s="17" t="n">
        <v>0.352837400764481</v>
      </c>
      <c r="W79" s="17" t="n">
        <v>0.348527979480183</v>
      </c>
      <c r="X79" s="16"/>
      <c r="Y79" s="17" t="n">
        <v>0.367244094488189</v>
      </c>
      <c r="Z79" s="17" t="n">
        <v>0.371619338020316</v>
      </c>
      <c r="AA79" s="16"/>
      <c r="AB79" s="16"/>
      <c r="AC79" s="2" t="n">
        <v>559</v>
      </c>
      <c r="AD79" s="20" t="s">
        <v>167</v>
      </c>
      <c r="AE79" s="34" t="n">
        <v>78</v>
      </c>
      <c r="AF79" s="26" t="n">
        <v>0.204545454545455</v>
      </c>
      <c r="AG79" s="27" t="n">
        <v>0.382450832072617</v>
      </c>
      <c r="AH79" s="28" t="n">
        <v>0.373455903476013</v>
      </c>
      <c r="AI79" s="35"/>
      <c r="AJ79" s="35"/>
      <c r="AK79" s="2" t="n">
        <v>78</v>
      </c>
      <c r="AL79" s="35" t="n">
        <f aca="false">AK79/743</f>
        <v>0.104979811574697</v>
      </c>
      <c r="AM79" s="35" t="n">
        <v>0.373455903476013</v>
      </c>
      <c r="AN79" s="35"/>
      <c r="AO79" s="35"/>
      <c r="AP79" s="35"/>
      <c r="AQ79" s="35"/>
      <c r="AR79" s="35"/>
      <c r="AS79" s="35"/>
      <c r="AT79" s="35"/>
      <c r="AU79" s="35"/>
    </row>
    <row r="80" customFormat="false" ht="12.75" hidden="false" customHeight="true" outlineLevel="0" collapsed="false">
      <c r="A80" s="36"/>
      <c r="B80" s="2" t="n">
        <v>79</v>
      </c>
      <c r="C80" s="20" t="s">
        <v>168</v>
      </c>
      <c r="D80" s="22" t="n">
        <v>48</v>
      </c>
      <c r="E80" s="23" t="n">
        <v>59</v>
      </c>
      <c r="F80" s="24" t="n">
        <v>1055</v>
      </c>
      <c r="G80" s="25" t="n">
        <v>569</v>
      </c>
      <c r="H80" s="26" t="n">
        <f aca="false">D80/(D80+E80)</f>
        <v>0.448598130841121</v>
      </c>
      <c r="I80" s="27" t="n">
        <f aca="false">F80/(F80+G80)</f>
        <v>0.649630541871921</v>
      </c>
      <c r="J80" s="28" t="n">
        <f aca="false">(D80+F80)/(D80+E80+F80+G80)</f>
        <v>0.637203928365107</v>
      </c>
      <c r="K80" s="29" t="n">
        <f aca="false">(F80+G80)/(D80+E80)</f>
        <v>15.1775700934579</v>
      </c>
      <c r="L80" s="30" t="n">
        <f aca="false">I80-$A$4*H80*I80+$A$4*H80+$A$7</f>
        <v>0.637112610456928</v>
      </c>
      <c r="M80" s="31" t="n">
        <f aca="false">(J80-$A$4*H80-$A$7)/(1-$A$4*H80)</f>
        <v>0.649726148683811</v>
      </c>
      <c r="N80" s="32"/>
      <c r="O80" s="33" t="n">
        <f aca="false">J80-L80</f>
        <v>9.1317908178512E-005</v>
      </c>
      <c r="P80" s="33" t="n">
        <f aca="false">I80-M80</f>
        <v>-9.56068118894704E-005</v>
      </c>
      <c r="Q80" s="16"/>
      <c r="R80" s="16"/>
      <c r="S80" s="16"/>
      <c r="T80" s="16"/>
      <c r="U80" s="16"/>
      <c r="V80" s="17" t="n">
        <v>0.637203928365107</v>
      </c>
      <c r="W80" s="17" t="n">
        <v>0.637112598634328</v>
      </c>
      <c r="X80" s="16"/>
      <c r="Y80" s="17" t="n">
        <v>0.649630541871921</v>
      </c>
      <c r="Z80" s="17" t="n">
        <v>0.649726161061679</v>
      </c>
      <c r="AA80" s="16"/>
      <c r="AB80" s="16"/>
      <c r="AC80" s="2" t="n">
        <v>500</v>
      </c>
      <c r="AD80" s="20" t="s">
        <v>169</v>
      </c>
      <c r="AE80" s="34" t="n">
        <v>79</v>
      </c>
      <c r="AF80" s="26" t="n">
        <v>0.223350253807107</v>
      </c>
      <c r="AG80" s="27" t="n">
        <v>0.38961038961039</v>
      </c>
      <c r="AH80" s="28" t="n">
        <v>0.37359413202934</v>
      </c>
      <c r="AI80" s="35"/>
      <c r="AJ80" s="35"/>
      <c r="AK80" s="2" t="n">
        <v>79</v>
      </c>
      <c r="AL80" s="35" t="n">
        <f aca="false">AK80/743</f>
        <v>0.106325706594886</v>
      </c>
      <c r="AM80" s="35" t="n">
        <v>0.37359413202934</v>
      </c>
      <c r="AN80" s="35"/>
      <c r="AO80" s="35"/>
      <c r="AP80" s="35"/>
      <c r="AQ80" s="35"/>
      <c r="AR80" s="35"/>
      <c r="AS80" s="35"/>
      <c r="AT80" s="35"/>
      <c r="AU80" s="35"/>
    </row>
    <row r="81" customFormat="false" ht="12.75" hidden="false" customHeight="true" outlineLevel="0" collapsed="false">
      <c r="A81" s="36"/>
      <c r="B81" s="2" t="n">
        <v>80</v>
      </c>
      <c r="C81" s="20" t="s">
        <v>100</v>
      </c>
      <c r="D81" s="22" t="n">
        <v>55</v>
      </c>
      <c r="E81" s="23" t="n">
        <v>218</v>
      </c>
      <c r="F81" s="24" t="n">
        <v>1310</v>
      </c>
      <c r="G81" s="25" t="n">
        <v>2481</v>
      </c>
      <c r="H81" s="26" t="n">
        <f aca="false">D81/(D81+E81)</f>
        <v>0.201465201465201</v>
      </c>
      <c r="I81" s="27" t="n">
        <f aca="false">F81/(F81+G81)</f>
        <v>0.34555526246373</v>
      </c>
      <c r="J81" s="28" t="n">
        <f aca="false">(D81+F81)/(D81+E81+F81+G81)</f>
        <v>0.335875984251969</v>
      </c>
      <c r="K81" s="29" t="n">
        <f aca="false">(F81+G81)/(D81+E81)</f>
        <v>13.8864468864469</v>
      </c>
      <c r="L81" s="30" t="n">
        <f aca="false">I81-$A$4*H81*I81+$A$4*H81+$A$7</f>
        <v>0.330504606736288</v>
      </c>
      <c r="M81" s="31" t="n">
        <f aca="false">(J81-$A$4*H81-$A$7)/(1-$A$4*H81)</f>
        <v>0.351037079517116</v>
      </c>
      <c r="N81" s="32"/>
      <c r="O81" s="33" t="n">
        <f aca="false">J81-L81</f>
        <v>0.00537137751568012</v>
      </c>
      <c r="P81" s="33" t="n">
        <f aca="false">I81-M81</f>
        <v>-0.00548181705338569</v>
      </c>
      <c r="Q81" s="16"/>
      <c r="R81" s="16"/>
      <c r="S81" s="16"/>
      <c r="T81" s="16"/>
      <c r="U81" s="16"/>
      <c r="V81" s="17" t="n">
        <v>0.335875984251969</v>
      </c>
      <c r="W81" s="17" t="n">
        <v>0.330504594913688</v>
      </c>
      <c r="X81" s="16"/>
      <c r="Y81" s="17" t="n">
        <v>0.34555526246373</v>
      </c>
      <c r="Z81" s="17" t="n">
        <v>0.351037091582797</v>
      </c>
      <c r="AA81" s="16"/>
      <c r="AB81" s="16"/>
      <c r="AC81" s="2" t="n">
        <v>54</v>
      </c>
      <c r="AD81" s="20" t="s">
        <v>123</v>
      </c>
      <c r="AE81" s="34" t="n">
        <v>80</v>
      </c>
      <c r="AF81" s="26" t="n">
        <v>0.105263157894737</v>
      </c>
      <c r="AG81" s="27" t="n">
        <v>0.380042462845011</v>
      </c>
      <c r="AH81" s="28" t="n">
        <v>0.374609781477627</v>
      </c>
      <c r="AI81" s="35"/>
      <c r="AJ81" s="35"/>
      <c r="AK81" s="2" t="n">
        <v>80</v>
      </c>
      <c r="AL81" s="35" t="n">
        <f aca="false">AK81/743</f>
        <v>0.107671601615074</v>
      </c>
      <c r="AM81" s="35" t="n">
        <v>0.374609781477627</v>
      </c>
      <c r="AN81" s="35"/>
      <c r="AO81" s="35"/>
      <c r="AP81" s="35"/>
      <c r="AQ81" s="35"/>
      <c r="AR81" s="35"/>
      <c r="AS81" s="35"/>
      <c r="AT81" s="35"/>
      <c r="AU81" s="35"/>
    </row>
    <row r="82" customFormat="false" ht="12.75" hidden="false" customHeight="true" outlineLevel="0" collapsed="false">
      <c r="A82" s="36"/>
      <c r="B82" s="2" t="n">
        <v>81</v>
      </c>
      <c r="C82" s="20" t="s">
        <v>170</v>
      </c>
      <c r="D82" s="22" t="n">
        <v>25</v>
      </c>
      <c r="E82" s="23" t="n">
        <v>84</v>
      </c>
      <c r="F82" s="24" t="n">
        <v>1366</v>
      </c>
      <c r="G82" s="25" t="n">
        <v>1104</v>
      </c>
      <c r="H82" s="26" t="n">
        <f aca="false">D82/(D82+E82)</f>
        <v>0.229357798165138</v>
      </c>
      <c r="I82" s="27" t="n">
        <f aca="false">F82/(F82+G82)</f>
        <v>0.553036437246964</v>
      </c>
      <c r="J82" s="28" t="n">
        <f aca="false">(D82+F82)/(D82+E82+F82+G82)</f>
        <v>0.539356339666537</v>
      </c>
      <c r="K82" s="29" t="n">
        <f aca="false">(F82+G82)/(D82+E82)</f>
        <v>22.6605504587156</v>
      </c>
      <c r="L82" s="30" t="n">
        <f aca="false">I82-$A$4*H82*I82+$A$4*H82+$A$7</f>
        <v>0.535052455291272</v>
      </c>
      <c r="M82" s="31" t="n">
        <f aca="false">(J82-$A$4*H82-$A$7)/(1-$A$4*H82)</f>
        <v>0.557441351771883</v>
      </c>
      <c r="N82" s="32"/>
      <c r="O82" s="33" t="n">
        <f aca="false">J82-L82</f>
        <v>0.00430388437526574</v>
      </c>
      <c r="P82" s="33" t="n">
        <f aca="false">I82-M82</f>
        <v>-0.00440491452491976</v>
      </c>
      <c r="Q82" s="16"/>
      <c r="R82" s="16"/>
      <c r="S82" s="16"/>
      <c r="T82" s="16"/>
      <c r="U82" s="16"/>
      <c r="V82" s="17" t="n">
        <v>0.539356339666537</v>
      </c>
      <c r="W82" s="17" t="n">
        <v>0.535052443468672</v>
      </c>
      <c r="X82" s="16"/>
      <c r="Y82" s="17" t="n">
        <v>0.553036437246964</v>
      </c>
      <c r="Z82" s="17" t="n">
        <v>0.557441363872009</v>
      </c>
      <c r="AA82" s="16"/>
      <c r="AB82" s="16"/>
      <c r="AC82" s="2" t="n">
        <v>420</v>
      </c>
      <c r="AD82" s="20" t="s">
        <v>171</v>
      </c>
      <c r="AE82" s="34" t="n">
        <v>81</v>
      </c>
      <c r="AF82" s="26" t="n">
        <v>0.20464135021097</v>
      </c>
      <c r="AG82" s="27" t="n">
        <v>0.388504611330698</v>
      </c>
      <c r="AH82" s="28" t="n">
        <v>0.375190956309196</v>
      </c>
      <c r="AI82" s="35"/>
      <c r="AJ82" s="35"/>
      <c r="AK82" s="2" t="n">
        <v>81</v>
      </c>
      <c r="AL82" s="35" t="n">
        <f aca="false">AK82/743</f>
        <v>0.109017496635262</v>
      </c>
      <c r="AM82" s="35" t="n">
        <v>0.375190956309196</v>
      </c>
      <c r="AN82" s="35"/>
      <c r="AO82" s="35"/>
      <c r="AP82" s="35"/>
      <c r="AQ82" s="35"/>
      <c r="AR82" s="35"/>
      <c r="AS82" s="35"/>
      <c r="AT82" s="35"/>
      <c r="AU82" s="35"/>
    </row>
    <row r="83" customFormat="false" ht="12.75" hidden="false" customHeight="true" outlineLevel="0" collapsed="false">
      <c r="A83" s="36"/>
      <c r="B83" s="2" t="n">
        <v>82</v>
      </c>
      <c r="C83" s="20" t="s">
        <v>172</v>
      </c>
      <c r="D83" s="22" t="n">
        <v>2</v>
      </c>
      <c r="E83" s="23" t="n">
        <v>14</v>
      </c>
      <c r="F83" s="24" t="n">
        <v>94</v>
      </c>
      <c r="G83" s="25" t="n">
        <v>127</v>
      </c>
      <c r="H83" s="26" t="n">
        <f aca="false">D83/(D83+E83)</f>
        <v>0.125</v>
      </c>
      <c r="I83" s="27" t="n">
        <f aca="false">F83/(F83+G83)</f>
        <v>0.425339366515837</v>
      </c>
      <c r="J83" s="28" t="n">
        <f aca="false">(D83+F83)/(D83+E83+F83+G83)</f>
        <v>0.40506329113924</v>
      </c>
      <c r="K83" s="29" t="n">
        <f aca="false">(F83+G83)/(D83+E83)</f>
        <v>13.8125</v>
      </c>
      <c r="L83" s="30" t="n">
        <f aca="false">I83-$A$4*H83*I83+$A$4*H83+$A$7</f>
        <v>0.404287184617389</v>
      </c>
      <c r="M83" s="31" t="n">
        <f aca="false">(J83-$A$4*H83-$A$7)/(1-$A$4*H83)</f>
        <v>0.426125297170876</v>
      </c>
      <c r="N83" s="32"/>
      <c r="O83" s="33" t="n">
        <f aca="false">J83-L83</f>
        <v>0.000776106521851339</v>
      </c>
      <c r="P83" s="33" t="n">
        <f aca="false">I83-M83</f>
        <v>-0.000785930655039346</v>
      </c>
      <c r="Q83" s="16"/>
      <c r="R83" s="16"/>
      <c r="S83" s="16"/>
      <c r="T83" s="16"/>
      <c r="U83" s="16"/>
      <c r="V83" s="17" t="n">
        <v>0.40506329113924</v>
      </c>
      <c r="W83" s="17" t="n">
        <v>0.404287172794789</v>
      </c>
      <c r="X83" s="16"/>
      <c r="Y83" s="17" t="n">
        <v>0.425339366515837</v>
      </c>
      <c r="Z83" s="17" t="n">
        <v>0.42612530914313</v>
      </c>
      <c r="AA83" s="16"/>
      <c r="AB83" s="16"/>
      <c r="AC83" s="2" t="n">
        <v>718</v>
      </c>
      <c r="AD83" s="20" t="s">
        <v>173</v>
      </c>
      <c r="AE83" s="34" t="n">
        <v>82</v>
      </c>
      <c r="AF83" s="26" t="n">
        <v>0.27536231884058</v>
      </c>
      <c r="AG83" s="27" t="n">
        <v>0.386046511627907</v>
      </c>
      <c r="AH83" s="28" t="n">
        <v>0.375350140056022</v>
      </c>
      <c r="AI83" s="35"/>
      <c r="AJ83" s="35"/>
      <c r="AK83" s="2" t="n">
        <v>82</v>
      </c>
      <c r="AL83" s="35" t="n">
        <f aca="false">AK83/743</f>
        <v>0.110363391655451</v>
      </c>
      <c r="AM83" s="35" t="n">
        <v>0.375350140056022</v>
      </c>
      <c r="AN83" s="35"/>
      <c r="AO83" s="35"/>
      <c r="AP83" s="35"/>
      <c r="AQ83" s="35"/>
      <c r="AR83" s="35"/>
      <c r="AS83" s="35"/>
      <c r="AT83" s="35"/>
      <c r="AU83" s="35"/>
    </row>
    <row r="84" customFormat="false" ht="12.75" hidden="false" customHeight="true" outlineLevel="0" collapsed="false">
      <c r="A84" s="36"/>
      <c r="B84" s="2" t="n">
        <v>83</v>
      </c>
      <c r="C84" s="20" t="s">
        <v>174</v>
      </c>
      <c r="D84" s="22" t="n">
        <v>55</v>
      </c>
      <c r="E84" s="23" t="n">
        <v>200</v>
      </c>
      <c r="F84" s="24" t="n">
        <v>1153</v>
      </c>
      <c r="G84" s="25" t="n">
        <v>1681</v>
      </c>
      <c r="H84" s="26" t="n">
        <f aca="false">D84/(D84+E84)</f>
        <v>0.215686274509804</v>
      </c>
      <c r="I84" s="27" t="n">
        <f aca="false">F84/(F84+G84)</f>
        <v>0.406845448129852</v>
      </c>
      <c r="J84" s="28" t="n">
        <f aca="false">(D84+F84)/(D84+E84+F84+G84)</f>
        <v>0.391065069601813</v>
      </c>
      <c r="K84" s="29" t="n">
        <f aca="false">(F84+G84)/(D84+E84)</f>
        <v>11.1137254901961</v>
      </c>
      <c r="L84" s="30" t="n">
        <f aca="false">I84-$A$4*H84*I84+$A$4*H84+$A$7</f>
        <v>0.391403537862992</v>
      </c>
      <c r="M84" s="31" t="n">
        <f aca="false">(J84-$A$4*H84-$A$7)/(1-$A$4*H84)</f>
        <v>0.406499518644478</v>
      </c>
      <c r="N84" s="32"/>
      <c r="O84" s="33" t="n">
        <f aca="false">J84-L84</f>
        <v>-0.000338468261179337</v>
      </c>
      <c r="P84" s="33" t="n">
        <f aca="false">I84-M84</f>
        <v>0.000345929485373708</v>
      </c>
      <c r="Q84" s="16"/>
      <c r="R84" s="16"/>
      <c r="S84" s="16"/>
      <c r="T84" s="16"/>
      <c r="U84" s="16"/>
      <c r="V84" s="17" t="n">
        <v>0.391065069601813</v>
      </c>
      <c r="W84" s="17" t="n">
        <v>0.391403526040392</v>
      </c>
      <c r="X84" s="16"/>
      <c r="Y84" s="17" t="n">
        <v>0.406845448129852</v>
      </c>
      <c r="Z84" s="17" t="n">
        <v>0.406499530727697</v>
      </c>
      <c r="AA84" s="16"/>
      <c r="AB84" s="16"/>
      <c r="AC84" s="2" t="n">
        <v>343</v>
      </c>
      <c r="AD84" s="20" t="s">
        <v>175</v>
      </c>
      <c r="AE84" s="34" t="n">
        <v>83</v>
      </c>
      <c r="AF84" s="26" t="n">
        <v>0.280373831775701</v>
      </c>
      <c r="AG84" s="27" t="n">
        <v>0.383256528417819</v>
      </c>
      <c r="AH84" s="28" t="n">
        <v>0.375443577004968</v>
      </c>
      <c r="AI84" s="35"/>
      <c r="AJ84" s="35"/>
      <c r="AK84" s="2" t="n">
        <v>83</v>
      </c>
      <c r="AL84" s="35" t="n">
        <f aca="false">AK84/743</f>
        <v>0.111709286675639</v>
      </c>
      <c r="AM84" s="35" t="n">
        <v>0.375443577004968</v>
      </c>
      <c r="AN84" s="35"/>
      <c r="AO84" s="35"/>
      <c r="AP84" s="35"/>
      <c r="AQ84" s="35"/>
      <c r="AR84" s="35"/>
      <c r="AS84" s="35"/>
      <c r="AT84" s="35"/>
      <c r="AU84" s="35"/>
    </row>
    <row r="85" customFormat="false" ht="12.75" hidden="false" customHeight="true" outlineLevel="0" collapsed="false">
      <c r="A85" s="36"/>
      <c r="B85" s="2" t="n">
        <v>84</v>
      </c>
      <c r="C85" s="20" t="s">
        <v>176</v>
      </c>
      <c r="D85" s="22" t="n">
        <v>85</v>
      </c>
      <c r="E85" s="23" t="n">
        <v>57</v>
      </c>
      <c r="F85" s="24" t="n">
        <v>1139</v>
      </c>
      <c r="G85" s="25" t="n">
        <v>365</v>
      </c>
      <c r="H85" s="26" t="n">
        <f aca="false">D85/(D85+E85)</f>
        <v>0.598591549295775</v>
      </c>
      <c r="I85" s="27" t="n">
        <f aca="false">F85/(F85+G85)</f>
        <v>0.757313829787234</v>
      </c>
      <c r="J85" s="28" t="n">
        <f aca="false">(D85+F85)/(D85+E85+F85+G85)</f>
        <v>0.743620899149453</v>
      </c>
      <c r="K85" s="29" t="n">
        <f aca="false">(F85+G85)/(D85+E85)</f>
        <v>10.5915492957746</v>
      </c>
      <c r="L85" s="30" t="n">
        <f aca="false">I85-$A$4*H85*I85+$A$4*H85+$A$7</f>
        <v>0.743605379032266</v>
      </c>
      <c r="M85" s="31" t="n">
        <f aca="false">(J85-$A$4*H85-$A$7)/(1-$A$4*H85)</f>
        <v>0.757330338076677</v>
      </c>
      <c r="N85" s="32"/>
      <c r="O85" s="33" t="n">
        <f aca="false">J85-L85</f>
        <v>1.55201171874175E-005</v>
      </c>
      <c r="P85" s="33" t="n">
        <f aca="false">I85-M85</f>
        <v>-1.65082894427737E-005</v>
      </c>
      <c r="Q85" s="16"/>
      <c r="R85" s="16"/>
      <c r="S85" s="16"/>
      <c r="T85" s="16"/>
      <c r="U85" s="16"/>
      <c r="V85" s="17" t="n">
        <v>0.743620899149453</v>
      </c>
      <c r="W85" s="17" t="n">
        <v>0.743605367209666</v>
      </c>
      <c r="X85" s="16"/>
      <c r="Y85" s="17" t="n">
        <v>0.757313829787234</v>
      </c>
      <c r="Z85" s="17" t="n">
        <v>0.757330350652027</v>
      </c>
      <c r="AA85" s="16"/>
      <c r="AB85" s="16"/>
      <c r="AC85" s="2" t="n">
        <v>234</v>
      </c>
      <c r="AD85" s="20" t="s">
        <v>177</v>
      </c>
      <c r="AE85" s="34" t="n">
        <v>84</v>
      </c>
      <c r="AF85" s="26" t="n">
        <v>0.178343949044586</v>
      </c>
      <c r="AG85" s="27" t="n">
        <v>0.382115462252725</v>
      </c>
      <c r="AH85" s="28" t="n">
        <v>0.375855996869497</v>
      </c>
      <c r="AI85" s="35"/>
      <c r="AJ85" s="35"/>
      <c r="AK85" s="2" t="n">
        <v>84</v>
      </c>
      <c r="AL85" s="35" t="n">
        <f aca="false">AK85/743</f>
        <v>0.113055181695828</v>
      </c>
      <c r="AM85" s="35" t="n">
        <v>0.375855996869497</v>
      </c>
      <c r="AN85" s="35"/>
      <c r="AO85" s="35"/>
      <c r="AP85" s="35"/>
      <c r="AQ85" s="35"/>
      <c r="AR85" s="35"/>
      <c r="AS85" s="35"/>
      <c r="AT85" s="35"/>
      <c r="AU85" s="35"/>
    </row>
    <row r="86" customFormat="false" ht="12.75" hidden="false" customHeight="true" outlineLevel="0" collapsed="false">
      <c r="A86" s="36"/>
      <c r="B86" s="2" t="n">
        <v>85</v>
      </c>
      <c r="C86" s="20" t="s">
        <v>178</v>
      </c>
      <c r="D86" s="22" t="n">
        <v>44</v>
      </c>
      <c r="E86" s="23" t="n">
        <v>78</v>
      </c>
      <c r="F86" s="24" t="n">
        <v>1765</v>
      </c>
      <c r="G86" s="25" t="n">
        <v>1127</v>
      </c>
      <c r="H86" s="26" t="n">
        <f aca="false">D86/(D86+E86)</f>
        <v>0.360655737704918</v>
      </c>
      <c r="I86" s="27" t="n">
        <f aca="false">F86/(F86+G86)</f>
        <v>0.61030428769018</v>
      </c>
      <c r="J86" s="28" t="n">
        <f aca="false">(D86+F86)/(D86+E86+F86+G86)</f>
        <v>0.600199071001991</v>
      </c>
      <c r="K86" s="29" t="n">
        <f aca="false">(F86+G86)/(D86+E86)</f>
        <v>23.7049180327869</v>
      </c>
      <c r="L86" s="30" t="n">
        <f aca="false">I86-$A$4*H86*I86+$A$4*H86+$A$7</f>
        <v>0.596123447333534</v>
      </c>
      <c r="M86" s="31" t="n">
        <f aca="false">(J86-$A$4*H86-$A$7)/(1-$A$4*H86)</f>
        <v>0.614532400679565</v>
      </c>
      <c r="N86" s="32"/>
      <c r="O86" s="33" t="n">
        <f aca="false">J86-L86</f>
        <v>0.00407562366845671</v>
      </c>
      <c r="P86" s="33" t="n">
        <f aca="false">I86-M86</f>
        <v>-0.0042281129893853</v>
      </c>
      <c r="Q86" s="16"/>
      <c r="R86" s="16"/>
      <c r="S86" s="16"/>
      <c r="T86" s="16"/>
      <c r="U86" s="16"/>
      <c r="V86" s="17" t="n">
        <v>0.600199071001991</v>
      </c>
      <c r="W86" s="17" t="n">
        <v>0.596123435510934</v>
      </c>
      <c r="X86" s="16"/>
      <c r="Y86" s="17" t="n">
        <v>0.61030428769018</v>
      </c>
      <c r="Z86" s="17" t="n">
        <v>0.614532412944507</v>
      </c>
      <c r="AA86" s="16"/>
      <c r="AB86" s="16"/>
      <c r="AC86" s="2" t="n">
        <v>292</v>
      </c>
      <c r="AD86" s="20" t="s">
        <v>179</v>
      </c>
      <c r="AE86" s="34" t="n">
        <v>85</v>
      </c>
      <c r="AF86" s="26" t="n">
        <v>0.213991769547325</v>
      </c>
      <c r="AG86" s="27" t="n">
        <v>0.3907681465821</v>
      </c>
      <c r="AH86" s="28" t="n">
        <v>0.37682570593963</v>
      </c>
      <c r="AI86" s="35"/>
      <c r="AJ86" s="35"/>
      <c r="AK86" s="2" t="n">
        <v>85</v>
      </c>
      <c r="AL86" s="35" t="n">
        <f aca="false">AK86/743</f>
        <v>0.114401076716016</v>
      </c>
      <c r="AM86" s="35" t="n">
        <v>0.37682570593963</v>
      </c>
      <c r="AN86" s="35"/>
      <c r="AO86" s="35"/>
      <c r="AP86" s="35"/>
      <c r="AQ86" s="35"/>
      <c r="AR86" s="35"/>
      <c r="AS86" s="35"/>
      <c r="AT86" s="35"/>
      <c r="AU86" s="35"/>
    </row>
    <row r="87" customFormat="false" ht="12.75" hidden="false" customHeight="true" outlineLevel="0" collapsed="false">
      <c r="A87" s="36"/>
      <c r="B87" s="2" t="n">
        <v>86</v>
      </c>
      <c r="C87" s="20" t="s">
        <v>180</v>
      </c>
      <c r="D87" s="22" t="n">
        <v>21</v>
      </c>
      <c r="E87" s="23" t="n">
        <v>124</v>
      </c>
      <c r="F87" s="24" t="n">
        <v>1104</v>
      </c>
      <c r="G87" s="25" t="n">
        <v>1718</v>
      </c>
      <c r="H87" s="26" t="n">
        <f aca="false">D87/(D87+E87)</f>
        <v>0.144827586206897</v>
      </c>
      <c r="I87" s="27" t="n">
        <f aca="false">F87/(F87+G87)</f>
        <v>0.391211906449327</v>
      </c>
      <c r="J87" s="28" t="n">
        <f aca="false">(D87+F87)/(D87+E87+F87+G87)</f>
        <v>0.379170879676441</v>
      </c>
      <c r="K87" s="29" t="n">
        <f aca="false">(F87+G87)/(D87+E87)</f>
        <v>19.4620689655172</v>
      </c>
      <c r="L87" s="30" t="n">
        <f aca="false">I87-$A$4*H87*I87+$A$4*H87+$A$7</f>
        <v>0.371793397642371</v>
      </c>
      <c r="M87" s="31" t="n">
        <f aca="false">(J87-$A$4*H87-$A$7)/(1-$A$4*H87)</f>
        <v>0.398697804944359</v>
      </c>
      <c r="N87" s="32"/>
      <c r="O87" s="33" t="n">
        <f aca="false">J87-L87</f>
        <v>0.0073774820340699</v>
      </c>
      <c r="P87" s="33" t="n">
        <f aca="false">I87-M87</f>
        <v>-0.00748589849503245</v>
      </c>
      <c r="Q87" s="16"/>
      <c r="R87" s="16"/>
      <c r="S87" s="16"/>
      <c r="T87" s="16"/>
      <c r="U87" s="16"/>
      <c r="V87" s="17" t="n">
        <v>0.379170879676441</v>
      </c>
      <c r="W87" s="17" t="n">
        <v>0.371793385819771</v>
      </c>
      <c r="X87" s="16"/>
      <c r="Y87" s="17" t="n">
        <v>0.391211906449327</v>
      </c>
      <c r="Z87" s="17" t="n">
        <v>0.398697816940699</v>
      </c>
      <c r="AA87" s="16"/>
      <c r="AB87" s="16"/>
      <c r="AC87" s="2" t="n">
        <v>150</v>
      </c>
      <c r="AD87" s="20" t="s">
        <v>181</v>
      </c>
      <c r="AE87" s="34" t="n">
        <v>86</v>
      </c>
      <c r="AF87" s="26" t="n">
        <v>0.233160621761658</v>
      </c>
      <c r="AG87" s="27" t="n">
        <v>0.391304347826087</v>
      </c>
      <c r="AH87" s="28" t="n">
        <v>0.376941176470588</v>
      </c>
      <c r="AI87" s="35"/>
      <c r="AJ87" s="35"/>
      <c r="AK87" s="2" t="n">
        <v>86</v>
      </c>
      <c r="AL87" s="35" t="n">
        <f aca="false">AK87/743</f>
        <v>0.115746971736205</v>
      </c>
      <c r="AM87" s="35" t="n">
        <v>0.376941176470588</v>
      </c>
      <c r="AN87" s="35"/>
      <c r="AO87" s="35"/>
      <c r="AP87" s="35"/>
      <c r="AQ87" s="35"/>
      <c r="AR87" s="35"/>
      <c r="AS87" s="35"/>
      <c r="AT87" s="35"/>
      <c r="AU87" s="35"/>
    </row>
    <row r="88" customFormat="false" ht="12.75" hidden="false" customHeight="true" outlineLevel="0" collapsed="false">
      <c r="A88" s="36"/>
      <c r="B88" s="2" t="n">
        <v>87</v>
      </c>
      <c r="C88" s="20" t="s">
        <v>182</v>
      </c>
      <c r="D88" s="22" t="n">
        <v>200</v>
      </c>
      <c r="E88" s="23" t="n">
        <v>93</v>
      </c>
      <c r="F88" s="24" t="n">
        <v>1523</v>
      </c>
      <c r="G88" s="25" t="n">
        <v>536</v>
      </c>
      <c r="H88" s="26" t="n">
        <f aca="false">D88/(D88+E88)</f>
        <v>0.68259385665529</v>
      </c>
      <c r="I88" s="27" t="n">
        <f aca="false">F88/(F88+G88)</f>
        <v>0.739679456046625</v>
      </c>
      <c r="J88" s="28" t="n">
        <f aca="false">(D88+F88)/(D88+E88+F88+G88)</f>
        <v>0.732568027210884</v>
      </c>
      <c r="K88" s="29" t="n">
        <f aca="false">(F88+G88)/(D88+E88)</f>
        <v>7.02730375426621</v>
      </c>
      <c r="L88" s="30" t="n">
        <f aca="false">I88-$A$4*H88*I88+$A$4*H88+$A$7</f>
        <v>0.729213336635998</v>
      </c>
      <c r="M88" s="31" t="n">
        <f aca="false">(J88-$A$4*H88-$A$7)/(1-$A$4*H88)</f>
        <v>0.743279911498792</v>
      </c>
      <c r="N88" s="32"/>
      <c r="O88" s="33" t="n">
        <f aca="false">J88-L88</f>
        <v>0.00335469057488602</v>
      </c>
      <c r="P88" s="33" t="n">
        <f aca="false">I88-M88</f>
        <v>-0.00360045545216714</v>
      </c>
      <c r="Q88" s="16"/>
      <c r="R88" s="16"/>
      <c r="S88" s="16"/>
      <c r="T88" s="16"/>
      <c r="U88" s="16"/>
      <c r="V88" s="17" t="n">
        <v>0.732568027210884</v>
      </c>
      <c r="W88" s="17" t="n">
        <v>0.729213324813398</v>
      </c>
      <c r="X88" s="16"/>
      <c r="Y88" s="17" t="n">
        <v>0.739679456046625</v>
      </c>
      <c r="Z88" s="17" t="n">
        <v>0.743279924187516</v>
      </c>
      <c r="AA88" s="16"/>
      <c r="AB88" s="16"/>
      <c r="AC88" s="2" t="n">
        <v>395</v>
      </c>
      <c r="AD88" s="20" t="s">
        <v>183</v>
      </c>
      <c r="AE88" s="34" t="n">
        <v>87</v>
      </c>
      <c r="AF88" s="26" t="n">
        <v>0.186234817813765</v>
      </c>
      <c r="AG88" s="27" t="n">
        <v>0.392220421393841</v>
      </c>
      <c r="AH88" s="28" t="n">
        <v>0.376950780312125</v>
      </c>
      <c r="AI88" s="35"/>
      <c r="AJ88" s="35"/>
      <c r="AK88" s="2" t="n">
        <v>87</v>
      </c>
      <c r="AL88" s="35" t="n">
        <f aca="false">AK88/743</f>
        <v>0.117092866756393</v>
      </c>
      <c r="AM88" s="35" t="n">
        <v>0.376950780312125</v>
      </c>
      <c r="AN88" s="35"/>
      <c r="AO88" s="35"/>
      <c r="AP88" s="35"/>
      <c r="AQ88" s="35"/>
      <c r="AR88" s="35"/>
      <c r="AS88" s="35"/>
      <c r="AT88" s="35"/>
      <c r="AU88" s="35"/>
    </row>
    <row r="89" customFormat="false" ht="12.75" hidden="false" customHeight="true" outlineLevel="0" collapsed="false">
      <c r="A89" s="36"/>
      <c r="B89" s="2" t="n">
        <v>88</v>
      </c>
      <c r="C89" s="20" t="s">
        <v>184</v>
      </c>
      <c r="D89" s="22" t="n">
        <v>132</v>
      </c>
      <c r="E89" s="23" t="n">
        <v>121</v>
      </c>
      <c r="F89" s="24" t="n">
        <v>1196</v>
      </c>
      <c r="G89" s="25" t="n">
        <v>661</v>
      </c>
      <c r="H89" s="26" t="n">
        <f aca="false">D89/(D89+E89)</f>
        <v>0.521739130434783</v>
      </c>
      <c r="I89" s="27" t="n">
        <f aca="false">F89/(F89+G89)</f>
        <v>0.644049542272482</v>
      </c>
      <c r="J89" s="28" t="n">
        <f aca="false">(D89+F89)/(D89+E89+F89+G89)</f>
        <v>0.629383886255924</v>
      </c>
      <c r="K89" s="29" t="n">
        <f aca="false">(F89+G89)/(D89+E89)</f>
        <v>7.3399209486166</v>
      </c>
      <c r="L89" s="30" t="n">
        <f aca="false">I89-$A$4*H89*I89+$A$4*H89+$A$7</f>
        <v>0.634385430684744</v>
      </c>
      <c r="M89" s="31" t="n">
        <f aca="false">(J89-$A$4*H89-$A$7)/(1-$A$4*H89)</f>
        <v>0.638772683471434</v>
      </c>
      <c r="N89" s="32"/>
      <c r="O89" s="33" t="n">
        <f aca="false">J89-L89</f>
        <v>-0.00500154442882006</v>
      </c>
      <c r="P89" s="33" t="n">
        <f aca="false">I89-M89</f>
        <v>0.00527685880104867</v>
      </c>
      <c r="Q89" s="16"/>
      <c r="R89" s="16"/>
      <c r="S89" s="16"/>
      <c r="T89" s="16"/>
      <c r="U89" s="16"/>
      <c r="V89" s="17" t="n">
        <v>0.629383886255924</v>
      </c>
      <c r="W89" s="17" t="n">
        <v>0.634385418862144</v>
      </c>
      <c r="X89" s="16"/>
      <c r="Y89" s="17" t="n">
        <v>0.644049542272482</v>
      </c>
      <c r="Z89" s="17" t="n">
        <v>0.638772695944819</v>
      </c>
      <c r="AA89" s="16"/>
      <c r="AB89" s="16"/>
      <c r="AC89" s="2" t="n">
        <v>61</v>
      </c>
      <c r="AD89" s="20" t="s">
        <v>137</v>
      </c>
      <c r="AE89" s="34" t="n">
        <v>88</v>
      </c>
      <c r="AF89" s="26" t="n">
        <v>0.192982456140351</v>
      </c>
      <c r="AG89" s="27" t="n">
        <v>0.390368478657424</v>
      </c>
      <c r="AH89" s="28" t="n">
        <v>0.376976704642068</v>
      </c>
      <c r="AI89" s="35"/>
      <c r="AJ89" s="35"/>
      <c r="AK89" s="2" t="n">
        <v>88</v>
      </c>
      <c r="AL89" s="35" t="n">
        <f aca="false">AK89/743</f>
        <v>0.118438761776581</v>
      </c>
      <c r="AM89" s="35" t="n">
        <v>0.376976704642068</v>
      </c>
      <c r="AN89" s="35"/>
      <c r="AO89" s="35"/>
      <c r="AP89" s="35"/>
      <c r="AQ89" s="35"/>
      <c r="AR89" s="35"/>
      <c r="AS89" s="35"/>
      <c r="AT89" s="35"/>
      <c r="AU89" s="35"/>
    </row>
    <row r="90" customFormat="false" ht="12.75" hidden="false" customHeight="true" outlineLevel="0" collapsed="false">
      <c r="A90" s="36"/>
      <c r="B90" s="2" t="n">
        <v>89</v>
      </c>
      <c r="C90" s="20" t="s">
        <v>185</v>
      </c>
      <c r="D90" s="22" t="n">
        <v>82</v>
      </c>
      <c r="E90" s="23" t="n">
        <v>228</v>
      </c>
      <c r="F90" s="24" t="n">
        <v>1414</v>
      </c>
      <c r="G90" s="25" t="n">
        <v>1823</v>
      </c>
      <c r="H90" s="26" t="n">
        <f aca="false">D90/(D90+E90)</f>
        <v>0.264516129032258</v>
      </c>
      <c r="I90" s="27" t="n">
        <f aca="false">F90/(F90+G90)</f>
        <v>0.43682421995675</v>
      </c>
      <c r="J90" s="28" t="n">
        <f aca="false">(D90+F90)/(D90+E90+F90+G90)</f>
        <v>0.421764871722582</v>
      </c>
      <c r="K90" s="29" t="n">
        <f aca="false">(F90+G90)/(D90+E90)</f>
        <v>10.441935483871</v>
      </c>
      <c r="L90" s="30" t="n">
        <f aca="false">I90-$A$4*H90*I90+$A$4*H90+$A$7</f>
        <v>0.423485687869926</v>
      </c>
      <c r="M90" s="31" t="n">
        <f aca="false">(J90-$A$4*H90-$A$7)/(1-$A$4*H90)</f>
        <v>0.43505664869871</v>
      </c>
      <c r="N90" s="32"/>
      <c r="O90" s="33" t="n">
        <f aca="false">J90-L90</f>
        <v>-0.00172081614734387</v>
      </c>
      <c r="P90" s="33" t="n">
        <f aca="false">I90-M90</f>
        <v>0.00176757125804039</v>
      </c>
      <c r="Q90" s="16"/>
      <c r="R90" s="16"/>
      <c r="S90" s="16"/>
      <c r="T90" s="16"/>
      <c r="U90" s="16"/>
      <c r="V90" s="17" t="n">
        <v>0.421764871722582</v>
      </c>
      <c r="W90" s="17" t="n">
        <v>0.423485676047326</v>
      </c>
      <c r="X90" s="16"/>
      <c r="Y90" s="17" t="n">
        <v>0.43682421995675</v>
      </c>
      <c r="Z90" s="17" t="n">
        <v>0.435056660842533</v>
      </c>
      <c r="AA90" s="16"/>
      <c r="AB90" s="16"/>
      <c r="AC90" s="2" t="n">
        <v>527</v>
      </c>
      <c r="AD90" s="20" t="s">
        <v>186</v>
      </c>
      <c r="AE90" s="34" t="n">
        <v>89</v>
      </c>
      <c r="AF90" s="26" t="n">
        <v>0.135678391959799</v>
      </c>
      <c r="AG90" s="27" t="n">
        <v>0.395038874490929</v>
      </c>
      <c r="AH90" s="28" t="n">
        <v>0.377241379310345</v>
      </c>
      <c r="AI90" s="35"/>
      <c r="AJ90" s="35"/>
      <c r="AK90" s="2" t="n">
        <v>89</v>
      </c>
      <c r="AL90" s="35" t="n">
        <f aca="false">AK90/743</f>
        <v>0.11978465679677</v>
      </c>
      <c r="AM90" s="35" t="n">
        <v>0.377241379310345</v>
      </c>
      <c r="AN90" s="35"/>
      <c r="AO90" s="35"/>
      <c r="AP90" s="35"/>
      <c r="AQ90" s="35"/>
      <c r="AR90" s="35"/>
      <c r="AS90" s="35"/>
      <c r="AT90" s="35"/>
      <c r="AU90" s="35"/>
    </row>
    <row r="91" customFormat="false" ht="12.75" hidden="false" customHeight="true" outlineLevel="0" collapsed="false">
      <c r="A91" s="36"/>
      <c r="B91" s="2" t="n">
        <v>90</v>
      </c>
      <c r="C91" s="20" t="s">
        <v>187</v>
      </c>
      <c r="D91" s="22" t="n">
        <v>67</v>
      </c>
      <c r="E91" s="23" t="n">
        <v>155</v>
      </c>
      <c r="F91" s="24" t="n">
        <v>1018</v>
      </c>
      <c r="G91" s="25" t="n">
        <v>938</v>
      </c>
      <c r="H91" s="26" t="n">
        <f aca="false">D91/(D91+E91)</f>
        <v>0.301801801801802</v>
      </c>
      <c r="I91" s="27" t="n">
        <f aca="false">F91/(F91+G91)</f>
        <v>0.520449897750511</v>
      </c>
      <c r="J91" s="28" t="n">
        <f aca="false">(D91+F91)/(D91+E91+F91+G91)</f>
        <v>0.498163452708907</v>
      </c>
      <c r="K91" s="29" t="n">
        <f aca="false">(F91+G91)/(D91+E91)</f>
        <v>8.81081081081081</v>
      </c>
      <c r="L91" s="30" t="n">
        <f aca="false">I91-$A$4*H91*I91+$A$4*H91+$A$7</f>
        <v>0.506687366424825</v>
      </c>
      <c r="M91" s="31" t="n">
        <f aca="false">(J91-$A$4*H91-$A$7)/(1-$A$4*H91)</f>
        <v>0.511660725224112</v>
      </c>
      <c r="N91" s="32"/>
      <c r="O91" s="33" t="n">
        <f aca="false">J91-L91</f>
        <v>-0.00852391371591732</v>
      </c>
      <c r="P91" s="33" t="n">
        <f aca="false">I91-M91</f>
        <v>0.00878917252639877</v>
      </c>
      <c r="Q91" s="16"/>
      <c r="R91" s="16"/>
      <c r="S91" s="16"/>
      <c r="T91" s="16"/>
      <c r="U91" s="16"/>
      <c r="V91" s="17" t="n">
        <v>0.498163452708907</v>
      </c>
      <c r="W91" s="17" t="n">
        <v>0.506687354602225</v>
      </c>
      <c r="X91" s="16"/>
      <c r="Y91" s="17" t="n">
        <v>0.520449897750511</v>
      </c>
      <c r="Z91" s="17" t="n">
        <v>0.511660737414624</v>
      </c>
      <c r="AA91" s="16"/>
      <c r="AB91" s="16"/>
      <c r="AC91" s="2" t="n">
        <v>661</v>
      </c>
      <c r="AD91" s="20" t="s">
        <v>188</v>
      </c>
      <c r="AE91" s="34" t="n">
        <v>90</v>
      </c>
      <c r="AF91" s="26" t="n">
        <v>0.158536585365854</v>
      </c>
      <c r="AG91" s="27" t="n">
        <v>0.385767790262172</v>
      </c>
      <c r="AH91" s="28" t="n">
        <v>0.37736699729486</v>
      </c>
      <c r="AI91" s="35"/>
      <c r="AJ91" s="35"/>
      <c r="AK91" s="2" t="n">
        <v>90</v>
      </c>
      <c r="AL91" s="35" t="n">
        <f aca="false">AK91/743</f>
        <v>0.121130551816958</v>
      </c>
      <c r="AM91" s="35" t="n">
        <v>0.37736699729486</v>
      </c>
      <c r="AN91" s="35"/>
      <c r="AO91" s="35"/>
      <c r="AP91" s="35"/>
      <c r="AQ91" s="35"/>
      <c r="AR91" s="35"/>
      <c r="AS91" s="35"/>
      <c r="AT91" s="35"/>
      <c r="AU91" s="35"/>
    </row>
    <row r="92" customFormat="false" ht="12.75" hidden="false" customHeight="true" outlineLevel="0" collapsed="false">
      <c r="A92" s="36"/>
      <c r="B92" s="2" t="n">
        <v>91</v>
      </c>
      <c r="C92" s="20" t="s">
        <v>189</v>
      </c>
      <c r="D92" s="22" t="n">
        <v>64</v>
      </c>
      <c r="E92" s="23" t="n">
        <v>152</v>
      </c>
      <c r="F92" s="24" t="n">
        <v>1407</v>
      </c>
      <c r="G92" s="25" t="n">
        <v>1012</v>
      </c>
      <c r="H92" s="26" t="n">
        <f aca="false">D92/(D92+E92)</f>
        <v>0.296296296296296</v>
      </c>
      <c r="I92" s="27" t="n">
        <f aca="false">F92/(F92+G92)</f>
        <v>0.581645307978504</v>
      </c>
      <c r="J92" s="28" t="n">
        <f aca="false">(D92+F92)/(D92+E92+F92+G92)</f>
        <v>0.558254269449715</v>
      </c>
      <c r="K92" s="29" t="n">
        <f aca="false">(F92+G92)/(D92+E92)</f>
        <v>11.1990740740741</v>
      </c>
      <c r="L92" s="30" t="n">
        <f aca="false">I92-$A$4*H92*I92+$A$4*H92+$A$7</f>
        <v>0.565805562739918</v>
      </c>
      <c r="M92" s="31" t="n">
        <f aca="false">(J92-$A$4*H92-$A$7)/(1-$A$4*H92)</f>
        <v>0.573863440847378</v>
      </c>
      <c r="N92" s="32"/>
      <c r="O92" s="33" t="n">
        <f aca="false">J92-L92</f>
        <v>-0.00755129329020288</v>
      </c>
      <c r="P92" s="33" t="n">
        <f aca="false">I92-M92</f>
        <v>0.00778186713112516</v>
      </c>
      <c r="Q92" s="16"/>
      <c r="R92" s="16"/>
      <c r="S92" s="16"/>
      <c r="T92" s="16"/>
      <c r="U92" s="16"/>
      <c r="V92" s="17" t="n">
        <v>0.558254269449715</v>
      </c>
      <c r="W92" s="17" t="n">
        <v>0.565805550917318</v>
      </c>
      <c r="X92" s="16"/>
      <c r="Y92" s="17" t="n">
        <v>0.581645307978504</v>
      </c>
      <c r="Z92" s="17" t="n">
        <v>0.573863453030974</v>
      </c>
      <c r="AA92" s="16"/>
      <c r="AB92" s="16"/>
      <c r="AC92" s="2" t="n">
        <v>141</v>
      </c>
      <c r="AD92" s="20" t="s">
        <v>190</v>
      </c>
      <c r="AE92" s="34" t="n">
        <v>91</v>
      </c>
      <c r="AF92" s="26" t="n">
        <v>0.279166666666667</v>
      </c>
      <c r="AG92" s="27" t="n">
        <v>0.387941293137644</v>
      </c>
      <c r="AH92" s="28" t="n">
        <v>0.378486055776892</v>
      </c>
      <c r="AI92" s="35"/>
      <c r="AJ92" s="35"/>
      <c r="AK92" s="2" t="n">
        <v>91</v>
      </c>
      <c r="AL92" s="35" t="n">
        <f aca="false">AK92/743</f>
        <v>0.122476446837147</v>
      </c>
      <c r="AM92" s="35" t="n">
        <v>0.378486055776892</v>
      </c>
      <c r="AN92" s="35"/>
      <c r="AO92" s="35"/>
      <c r="AP92" s="35"/>
      <c r="AQ92" s="35"/>
      <c r="AR92" s="35"/>
      <c r="AS92" s="35"/>
      <c r="AT92" s="35"/>
      <c r="AU92" s="35"/>
    </row>
    <row r="93" customFormat="false" ht="12.75" hidden="false" customHeight="true" outlineLevel="0" collapsed="false">
      <c r="A93" s="36"/>
      <c r="B93" s="2" t="n">
        <v>92</v>
      </c>
      <c r="C93" s="20" t="s">
        <v>191</v>
      </c>
      <c r="D93" s="22" t="n">
        <v>94</v>
      </c>
      <c r="E93" s="23" t="n">
        <v>90</v>
      </c>
      <c r="F93" s="24" t="n">
        <v>1783</v>
      </c>
      <c r="G93" s="25" t="n">
        <v>838</v>
      </c>
      <c r="H93" s="26" t="n">
        <f aca="false">D93/(D93+E93)</f>
        <v>0.510869565217391</v>
      </c>
      <c r="I93" s="27" t="n">
        <f aca="false">F93/(F93+G93)</f>
        <v>0.680274704311332</v>
      </c>
      <c r="J93" s="28" t="n">
        <f aca="false">(D93+F93)/(D93+E93+F93+G93)</f>
        <v>0.669162210338681</v>
      </c>
      <c r="K93" s="29" t="n">
        <f aca="false">(F93+G93)/(D93+E93)</f>
        <v>14.2445652173913</v>
      </c>
      <c r="L93" s="30" t="n">
        <f aca="false">I93-$A$4*H93*I93+$A$4*H93+$A$7</f>
        <v>0.668373056774079</v>
      </c>
      <c r="M93" s="31" t="n">
        <f aca="false">(J93-$A$4*H93-$A$7)/(1-$A$4*H93)</f>
        <v>0.681106343806674</v>
      </c>
      <c r="N93" s="32"/>
      <c r="O93" s="33" t="n">
        <f aca="false">J93-L93</f>
        <v>0.000789153564602296</v>
      </c>
      <c r="P93" s="33" t="n">
        <f aca="false">I93-M93</f>
        <v>-0.000831639495342595</v>
      </c>
      <c r="Q93" s="16"/>
      <c r="R93" s="16"/>
      <c r="S93" s="16"/>
      <c r="T93" s="16"/>
      <c r="U93" s="16"/>
      <c r="V93" s="17" t="n">
        <v>0.669162210338681</v>
      </c>
      <c r="W93" s="17" t="n">
        <v>0.668373044951479</v>
      </c>
      <c r="X93" s="16"/>
      <c r="Y93" s="17" t="n">
        <v>0.680274704311332</v>
      </c>
      <c r="Z93" s="17" t="n">
        <v>0.681106356265771</v>
      </c>
      <c r="AA93" s="16"/>
      <c r="AB93" s="16"/>
      <c r="AC93" s="2" t="n">
        <v>680</v>
      </c>
      <c r="AD93" s="20" t="s">
        <v>192</v>
      </c>
      <c r="AE93" s="34" t="n">
        <v>92</v>
      </c>
      <c r="AF93" s="26" t="n">
        <v>0.217821782178218</v>
      </c>
      <c r="AG93" s="27" t="n">
        <v>0.391759573436743</v>
      </c>
      <c r="AH93" s="28" t="n">
        <v>0.379124336959453</v>
      </c>
      <c r="AI93" s="35"/>
      <c r="AJ93" s="35"/>
      <c r="AK93" s="2" t="n">
        <v>92</v>
      </c>
      <c r="AL93" s="35" t="n">
        <f aca="false">AK93/743</f>
        <v>0.123822341857335</v>
      </c>
      <c r="AM93" s="35" t="n">
        <v>0.379124336959453</v>
      </c>
      <c r="AN93" s="35"/>
      <c r="AO93" s="35"/>
      <c r="AP93" s="35"/>
      <c r="AQ93" s="35"/>
      <c r="AR93" s="35"/>
      <c r="AS93" s="35"/>
      <c r="AT93" s="35"/>
      <c r="AU93" s="35"/>
    </row>
    <row r="94" customFormat="false" ht="12.75" hidden="false" customHeight="true" outlineLevel="0" collapsed="false">
      <c r="A94" s="36"/>
      <c r="B94" s="2" t="n">
        <v>93</v>
      </c>
      <c r="C94" s="20" t="s">
        <v>193</v>
      </c>
      <c r="D94" s="22" t="n">
        <v>271</v>
      </c>
      <c r="E94" s="23" t="n">
        <v>206</v>
      </c>
      <c r="F94" s="24" t="n">
        <v>3167</v>
      </c>
      <c r="G94" s="25" t="n">
        <v>954</v>
      </c>
      <c r="H94" s="26" t="n">
        <f aca="false">D94/(D94+E94)</f>
        <v>0.568134171907757</v>
      </c>
      <c r="I94" s="27" t="n">
        <f aca="false">F94/(F94+G94)</f>
        <v>0.76850279058481</v>
      </c>
      <c r="J94" s="28" t="n">
        <f aca="false">(D94+F94)/(D94+E94+F94+G94)</f>
        <v>0.747716398434102</v>
      </c>
      <c r="K94" s="29" t="n">
        <f aca="false">(F94+G94)/(D94+E94)</f>
        <v>8.63941299790356</v>
      </c>
      <c r="L94" s="30" t="n">
        <f aca="false">I94-$A$4*H94*I94+$A$4*H94+$A$7</f>
        <v>0.753419498304815</v>
      </c>
      <c r="M94" s="31" t="n">
        <f aca="false">(J94-$A$4*H94-$A$7)/(1-$A$4*H94)</f>
        <v>0.762456161026396</v>
      </c>
      <c r="N94" s="32"/>
      <c r="O94" s="33" t="n">
        <f aca="false">J94-L94</f>
        <v>-0.00570309987071327</v>
      </c>
      <c r="P94" s="33" t="n">
        <f aca="false">I94-M94</f>
        <v>0.00604662955841351</v>
      </c>
      <c r="Q94" s="16"/>
      <c r="R94" s="16"/>
      <c r="S94" s="16"/>
      <c r="T94" s="16"/>
      <c r="U94" s="16"/>
      <c r="V94" s="17" t="n">
        <v>0.747716398434102</v>
      </c>
      <c r="W94" s="17" t="n">
        <v>0.753419486482215</v>
      </c>
      <c r="X94" s="16"/>
      <c r="Y94" s="17" t="n">
        <v>0.76850279058481</v>
      </c>
      <c r="Z94" s="17" t="n">
        <v>0.762456173561137</v>
      </c>
      <c r="AA94" s="16"/>
      <c r="AB94" s="16"/>
      <c r="AC94" s="2" t="n">
        <v>86</v>
      </c>
      <c r="AD94" s="20" t="s">
        <v>180</v>
      </c>
      <c r="AE94" s="34" t="n">
        <v>93</v>
      </c>
      <c r="AF94" s="26" t="n">
        <v>0.144827586206897</v>
      </c>
      <c r="AG94" s="27" t="n">
        <v>0.391211906449327</v>
      </c>
      <c r="AH94" s="28" t="n">
        <v>0.379170879676441</v>
      </c>
      <c r="AI94" s="35"/>
      <c r="AJ94" s="35"/>
      <c r="AK94" s="2" t="n">
        <v>93</v>
      </c>
      <c r="AL94" s="35" t="n">
        <f aca="false">AK94/743</f>
        <v>0.125168236877524</v>
      </c>
      <c r="AM94" s="35" t="n">
        <v>0.379170879676441</v>
      </c>
      <c r="AN94" s="35"/>
      <c r="AO94" s="35"/>
      <c r="AP94" s="35"/>
      <c r="AQ94" s="35"/>
      <c r="AR94" s="35"/>
      <c r="AS94" s="35"/>
      <c r="AT94" s="35"/>
      <c r="AU94" s="35"/>
    </row>
    <row r="95" customFormat="false" ht="12.75" hidden="false" customHeight="true" outlineLevel="0" collapsed="false">
      <c r="A95" s="36"/>
      <c r="B95" s="2" t="n">
        <v>94</v>
      </c>
      <c r="C95" s="20" t="s">
        <v>194</v>
      </c>
      <c r="D95" s="22" t="n">
        <v>36</v>
      </c>
      <c r="E95" s="23" t="n">
        <v>139</v>
      </c>
      <c r="F95" s="24" t="n">
        <v>992</v>
      </c>
      <c r="G95" s="25" t="n">
        <v>1384</v>
      </c>
      <c r="H95" s="26" t="n">
        <f aca="false">D95/(D95+E95)</f>
        <v>0.205714285714286</v>
      </c>
      <c r="I95" s="27" t="n">
        <f aca="false">F95/(F95+G95)</f>
        <v>0.417508417508418</v>
      </c>
      <c r="J95" s="28" t="n">
        <f aca="false">(D95+F95)/(D95+E95+F95+G95)</f>
        <v>0.402979223833791</v>
      </c>
      <c r="K95" s="29" t="n">
        <f aca="false">(F95+G95)/(D95+E95)</f>
        <v>13.5771428571429</v>
      </c>
      <c r="L95" s="30" t="n">
        <f aca="false">I95-$A$4*H95*I95+$A$4*H95+$A$7</f>
        <v>0.401255661674102</v>
      </c>
      <c r="M95" s="31" t="n">
        <f aca="false">(J95-$A$4*H95-$A$7)/(1-$A$4*H95)</f>
        <v>0.419268180506933</v>
      </c>
      <c r="N95" s="32"/>
      <c r="O95" s="33" t="n">
        <f aca="false">J95-L95</f>
        <v>0.00172356215968916</v>
      </c>
      <c r="P95" s="33" t="n">
        <f aca="false">I95-M95</f>
        <v>-0.00175976299851577</v>
      </c>
      <c r="Q95" s="16"/>
      <c r="R95" s="16"/>
      <c r="S95" s="16"/>
      <c r="T95" s="16"/>
      <c r="U95" s="16"/>
      <c r="V95" s="17" t="n">
        <v>0.402979223833791</v>
      </c>
      <c r="W95" s="17" t="n">
        <v>0.401255649851501</v>
      </c>
      <c r="X95" s="16"/>
      <c r="Y95" s="17" t="n">
        <v>0.417508417508418</v>
      </c>
      <c r="Z95" s="17" t="n">
        <v>0.419268192577849</v>
      </c>
      <c r="AA95" s="16"/>
      <c r="AB95" s="16"/>
      <c r="AC95" s="2" t="n">
        <v>671</v>
      </c>
      <c r="AD95" s="20" t="s">
        <v>195</v>
      </c>
      <c r="AE95" s="34" t="n">
        <v>94</v>
      </c>
      <c r="AF95" s="26" t="n">
        <v>0.281818181818182</v>
      </c>
      <c r="AG95" s="27" t="n">
        <v>0.383872322553549</v>
      </c>
      <c r="AH95" s="28" t="n">
        <v>0.379365716579687</v>
      </c>
      <c r="AI95" s="35"/>
      <c r="AJ95" s="35"/>
      <c r="AK95" s="2" t="n">
        <v>94</v>
      </c>
      <c r="AL95" s="35" t="n">
        <f aca="false">AK95/743</f>
        <v>0.126514131897712</v>
      </c>
      <c r="AM95" s="35" t="n">
        <v>0.379365716579687</v>
      </c>
      <c r="AN95" s="35"/>
      <c r="AO95" s="35"/>
      <c r="AP95" s="35"/>
      <c r="AQ95" s="35"/>
      <c r="AR95" s="35"/>
      <c r="AS95" s="35"/>
      <c r="AT95" s="35"/>
      <c r="AU95" s="35"/>
    </row>
    <row r="96" customFormat="false" ht="12.75" hidden="false" customHeight="true" outlineLevel="0" collapsed="false">
      <c r="A96" s="36"/>
      <c r="B96" s="2" t="n">
        <v>95</v>
      </c>
      <c r="C96" s="20" t="s">
        <v>196</v>
      </c>
      <c r="D96" s="22" t="n">
        <v>88</v>
      </c>
      <c r="E96" s="23" t="n">
        <v>220</v>
      </c>
      <c r="F96" s="24" t="n">
        <v>2087</v>
      </c>
      <c r="G96" s="25" t="n">
        <v>2030</v>
      </c>
      <c r="H96" s="26" t="n">
        <f aca="false">D96/(D96+E96)</f>
        <v>0.285714285714286</v>
      </c>
      <c r="I96" s="27" t="n">
        <f aca="false">F96/(F96+G96)</f>
        <v>0.506922516395434</v>
      </c>
      <c r="J96" s="28" t="n">
        <f aca="false">(D96+F96)/(D96+E96+F96+G96)</f>
        <v>0.491525423728814</v>
      </c>
      <c r="K96" s="29" t="n">
        <f aca="false">(F96+G96)/(D96+E96)</f>
        <v>13.3668831168831</v>
      </c>
      <c r="L96" s="30" t="n">
        <f aca="false">I96-$A$4*H96*I96+$A$4*H96+$A$7</f>
        <v>0.492775004681421</v>
      </c>
      <c r="M96" s="31" t="n">
        <f aca="false">(J96-$A$4*H96-$A$7)/(1-$A$4*H96)</f>
        <v>0.505636183061867</v>
      </c>
      <c r="N96" s="32"/>
      <c r="O96" s="33" t="n">
        <f aca="false">J96-L96</f>
        <v>-0.00124958095260769</v>
      </c>
      <c r="P96" s="33" t="n">
        <f aca="false">I96-M96</f>
        <v>0.00128633333356676</v>
      </c>
      <c r="Q96" s="16"/>
      <c r="R96" s="16"/>
      <c r="S96" s="16"/>
      <c r="T96" s="16"/>
      <c r="U96" s="16"/>
      <c r="V96" s="17" t="n">
        <v>0.491525423728814</v>
      </c>
      <c r="W96" s="17" t="n">
        <v>0.492774992858821</v>
      </c>
      <c r="X96" s="16"/>
      <c r="Y96" s="17" t="n">
        <v>0.506922516395434</v>
      </c>
      <c r="Z96" s="17" t="n">
        <v>0.505636195232191</v>
      </c>
      <c r="AA96" s="16"/>
      <c r="AB96" s="16"/>
      <c r="AC96" s="2" t="n">
        <v>294</v>
      </c>
      <c r="AD96" s="20" t="s">
        <v>197</v>
      </c>
      <c r="AE96" s="34" t="n">
        <v>95</v>
      </c>
      <c r="AF96" s="26" t="n">
        <v>0.273109243697479</v>
      </c>
      <c r="AG96" s="27" t="n">
        <v>0.392267798208392</v>
      </c>
      <c r="AH96" s="28" t="n">
        <v>0.380245866892751</v>
      </c>
      <c r="AI96" s="35"/>
      <c r="AJ96" s="35"/>
      <c r="AK96" s="2" t="n">
        <v>95</v>
      </c>
      <c r="AL96" s="35" t="n">
        <f aca="false">AK96/743</f>
        <v>0.1278600269179</v>
      </c>
      <c r="AM96" s="35" t="n">
        <v>0.380245866892751</v>
      </c>
      <c r="AN96" s="35"/>
      <c r="AO96" s="35"/>
      <c r="AP96" s="35"/>
      <c r="AQ96" s="35"/>
      <c r="AR96" s="35"/>
      <c r="AS96" s="35"/>
      <c r="AT96" s="35"/>
      <c r="AU96" s="35"/>
    </row>
    <row r="97" customFormat="false" ht="12.75" hidden="false" customHeight="true" outlineLevel="0" collapsed="false">
      <c r="A97" s="36"/>
      <c r="B97" s="2" t="n">
        <v>96</v>
      </c>
      <c r="C97" s="20" t="s">
        <v>160</v>
      </c>
      <c r="D97" s="22" t="n">
        <v>24</v>
      </c>
      <c r="E97" s="23" t="n">
        <v>175</v>
      </c>
      <c r="F97" s="24" t="n">
        <v>1176</v>
      </c>
      <c r="G97" s="25" t="n">
        <v>1857</v>
      </c>
      <c r="H97" s="26" t="n">
        <f aca="false">D97/(D97+E97)</f>
        <v>0.120603015075377</v>
      </c>
      <c r="I97" s="27" t="n">
        <f aca="false">F97/(F97+G97)</f>
        <v>0.387734915924827</v>
      </c>
      <c r="J97" s="28" t="n">
        <f aca="false">(D97+F97)/(D97+E97+F97+G97)</f>
        <v>0.371287128712871</v>
      </c>
      <c r="K97" s="29" t="n">
        <f aca="false">(F97+G97)/(D97+E97)</f>
        <v>15.2412060301508</v>
      </c>
      <c r="L97" s="30" t="n">
        <f aca="false">I97-$A$4*H97*I97+$A$4*H97+$A$7</f>
        <v>0.366883577624311</v>
      </c>
      <c r="M97" s="31" t="n">
        <f aca="false">(J97-$A$4*H97-$A$7)/(1-$A$4*H97)</f>
        <v>0.392192223486492</v>
      </c>
      <c r="N97" s="32"/>
      <c r="O97" s="33" t="n">
        <f aca="false">J97-L97</f>
        <v>0.00440355108855989</v>
      </c>
      <c r="P97" s="33" t="n">
        <f aca="false">I97-M97</f>
        <v>-0.0044573075616654</v>
      </c>
      <c r="Q97" s="16"/>
      <c r="R97" s="16"/>
      <c r="S97" s="16"/>
      <c r="T97" s="16"/>
      <c r="U97" s="16"/>
      <c r="V97" s="17" t="n">
        <v>0.371287128712871</v>
      </c>
      <c r="W97" s="17" t="n">
        <v>0.366883565801711</v>
      </c>
      <c r="X97" s="16"/>
      <c r="Y97" s="17" t="n">
        <v>0.387734915924827</v>
      </c>
      <c r="Z97" s="17" t="n">
        <v>0.392192235453417</v>
      </c>
      <c r="AA97" s="16"/>
      <c r="AB97" s="16"/>
      <c r="AC97" s="2" t="n">
        <v>169</v>
      </c>
      <c r="AD97" s="20" t="s">
        <v>198</v>
      </c>
      <c r="AE97" s="34" t="n">
        <v>96</v>
      </c>
      <c r="AF97" s="26" t="n">
        <v>0.263829787234043</v>
      </c>
      <c r="AG97" s="27" t="n">
        <v>0.393248575186322</v>
      </c>
      <c r="AH97" s="28" t="n">
        <v>0.381160572337043</v>
      </c>
      <c r="AI97" s="35"/>
      <c r="AJ97" s="35"/>
      <c r="AK97" s="2" t="n">
        <v>96</v>
      </c>
      <c r="AL97" s="35" t="n">
        <f aca="false">AK97/743</f>
        <v>0.129205921938089</v>
      </c>
      <c r="AM97" s="35" t="n">
        <v>0.381160572337043</v>
      </c>
      <c r="AN97" s="35"/>
      <c r="AO97" s="35"/>
      <c r="AP97" s="35"/>
      <c r="AQ97" s="35"/>
      <c r="AR97" s="35"/>
      <c r="AS97" s="35"/>
      <c r="AT97" s="35"/>
      <c r="AU97" s="35"/>
    </row>
    <row r="98" customFormat="false" ht="12.75" hidden="false" customHeight="true" outlineLevel="0" collapsed="false">
      <c r="A98" s="36"/>
      <c r="B98" s="2" t="n">
        <v>97</v>
      </c>
      <c r="C98" s="20" t="s">
        <v>199</v>
      </c>
      <c r="D98" s="22" t="n">
        <v>209</v>
      </c>
      <c r="E98" s="23" t="n">
        <v>137</v>
      </c>
      <c r="F98" s="24" t="n">
        <v>1802</v>
      </c>
      <c r="G98" s="25" t="n">
        <v>705</v>
      </c>
      <c r="H98" s="26" t="n">
        <f aca="false">D98/(D98+E98)</f>
        <v>0.604046242774566</v>
      </c>
      <c r="I98" s="27" t="n">
        <f aca="false">F98/(F98+G98)</f>
        <v>0.718787395293179</v>
      </c>
      <c r="J98" s="28" t="n">
        <f aca="false">(D98+F98)/(D98+E98+F98+G98)</f>
        <v>0.704872064493516</v>
      </c>
      <c r="K98" s="29" t="n">
        <f aca="false">(F98+G98)/(D98+E98)</f>
        <v>7.24566473988439</v>
      </c>
      <c r="L98" s="30" t="n">
        <f aca="false">I98-$A$4*H98*I98+$A$4*H98+$A$7</f>
        <v>0.707538497205579</v>
      </c>
      <c r="M98" s="31" t="n">
        <f aca="false">(J98-$A$4*H98-$A$7)/(1-$A$4*H98)</f>
        <v>0.715949543191136</v>
      </c>
      <c r="N98" s="32"/>
      <c r="O98" s="33" t="n">
        <f aca="false">J98-L98</f>
        <v>-0.0026664327120639</v>
      </c>
      <c r="P98" s="33" t="n">
        <f aca="false">I98-M98</f>
        <v>0.00283785210204279</v>
      </c>
      <c r="Q98" s="16"/>
      <c r="R98" s="16"/>
      <c r="S98" s="16"/>
      <c r="T98" s="16"/>
      <c r="U98" s="16"/>
      <c r="V98" s="17" t="n">
        <v>0.704872064493516</v>
      </c>
      <c r="W98" s="17" t="n">
        <v>0.70753848538298</v>
      </c>
      <c r="X98" s="16"/>
      <c r="Y98" s="17" t="n">
        <v>0.718787395293179</v>
      </c>
      <c r="Z98" s="17" t="n">
        <v>0.715949555773786</v>
      </c>
      <c r="AA98" s="16"/>
      <c r="AB98" s="16"/>
      <c r="AC98" s="2" t="n">
        <v>264</v>
      </c>
      <c r="AD98" s="20" t="s">
        <v>200</v>
      </c>
      <c r="AE98" s="34" t="n">
        <v>97</v>
      </c>
      <c r="AF98" s="26" t="n">
        <v>0.166666666666667</v>
      </c>
      <c r="AG98" s="27" t="n">
        <v>0.39055204614117</v>
      </c>
      <c r="AH98" s="28" t="n">
        <v>0.382719321494832</v>
      </c>
      <c r="AI98" s="35"/>
      <c r="AJ98" s="35"/>
      <c r="AK98" s="2" t="n">
        <v>97</v>
      </c>
      <c r="AL98" s="35" t="n">
        <f aca="false">AK98/743</f>
        <v>0.130551816958277</v>
      </c>
      <c r="AM98" s="35" t="n">
        <v>0.382719321494832</v>
      </c>
      <c r="AN98" s="35"/>
      <c r="AO98" s="35"/>
      <c r="AP98" s="35"/>
      <c r="AQ98" s="35"/>
      <c r="AR98" s="35"/>
      <c r="AS98" s="35"/>
      <c r="AT98" s="35"/>
      <c r="AU98" s="35"/>
    </row>
    <row r="99" customFormat="false" ht="12.75" hidden="false" customHeight="true" outlineLevel="0" collapsed="false">
      <c r="A99" s="36"/>
      <c r="B99" s="2" t="n">
        <v>98</v>
      </c>
      <c r="C99" s="20" t="s">
        <v>201</v>
      </c>
      <c r="D99" s="22" t="n">
        <v>80</v>
      </c>
      <c r="E99" s="23" t="n">
        <v>88</v>
      </c>
      <c r="F99" s="24" t="n">
        <v>720</v>
      </c>
      <c r="G99" s="25" t="n">
        <v>659</v>
      </c>
      <c r="H99" s="26" t="n">
        <f aca="false">D99/(D99+E99)</f>
        <v>0.476190476190476</v>
      </c>
      <c r="I99" s="27" t="n">
        <f aca="false">F99/(F99+G99)</f>
        <v>0.522117476432197</v>
      </c>
      <c r="J99" s="28" t="n">
        <f aca="false">(D99+F99)/(D99+E99+F99+G99)</f>
        <v>0.517129928894635</v>
      </c>
      <c r="K99" s="29" t="n">
        <f aca="false">(F99+G99)/(D99+E99)</f>
        <v>8.20833333333333</v>
      </c>
      <c r="L99" s="30" t="n">
        <f aca="false">I99-$A$4*H99*I99+$A$4*H99+$A$7</f>
        <v>0.516638347261283</v>
      </c>
      <c r="M99" s="31" t="n">
        <f aca="false">(J99-$A$4*H99-$A$7)/(1-$A$4*H99)</f>
        <v>0.522633637147217</v>
      </c>
      <c r="N99" s="32"/>
      <c r="O99" s="33" t="n">
        <f aca="false">J99-L99</f>
        <v>0.000491581633351834</v>
      </c>
      <c r="P99" s="33" t="n">
        <f aca="false">I99-M99</f>
        <v>-0.000516160715019365</v>
      </c>
      <c r="Q99" s="16"/>
      <c r="R99" s="16"/>
      <c r="S99" s="16"/>
      <c r="T99" s="16"/>
      <c r="U99" s="16"/>
      <c r="V99" s="17" t="n">
        <v>0.517129928894635</v>
      </c>
      <c r="W99" s="17" t="n">
        <v>0.516638335438683</v>
      </c>
      <c r="X99" s="16"/>
      <c r="Y99" s="17" t="n">
        <v>0.522117476432197</v>
      </c>
      <c r="Z99" s="17" t="n">
        <v>0.522633649560947</v>
      </c>
      <c r="AA99" s="16"/>
      <c r="AB99" s="16"/>
      <c r="AC99" s="2" t="n">
        <v>153</v>
      </c>
      <c r="AD99" s="20" t="s">
        <v>202</v>
      </c>
      <c r="AE99" s="34" t="n">
        <v>98</v>
      </c>
      <c r="AF99" s="26" t="n">
        <v>0.136363636363636</v>
      </c>
      <c r="AG99" s="27" t="n">
        <v>0.388358778625954</v>
      </c>
      <c r="AH99" s="28" t="n">
        <v>0.383177570093458</v>
      </c>
      <c r="AI99" s="35"/>
      <c r="AJ99" s="35"/>
      <c r="AK99" s="2" t="n">
        <v>98</v>
      </c>
      <c r="AL99" s="35" t="n">
        <f aca="false">AK99/743</f>
        <v>0.131897711978466</v>
      </c>
      <c r="AM99" s="35" t="n">
        <v>0.383177570093458</v>
      </c>
      <c r="AN99" s="35"/>
      <c r="AO99" s="35"/>
      <c r="AP99" s="35"/>
      <c r="AQ99" s="35"/>
      <c r="AR99" s="35"/>
      <c r="AS99" s="35"/>
      <c r="AT99" s="35"/>
      <c r="AU99" s="35"/>
    </row>
    <row r="100" customFormat="false" ht="12.75" hidden="false" customHeight="true" outlineLevel="0" collapsed="false">
      <c r="A100" s="36"/>
      <c r="B100" s="2" t="n">
        <v>99</v>
      </c>
      <c r="C100" s="20" t="s">
        <v>203</v>
      </c>
      <c r="D100" s="22" t="n">
        <v>146</v>
      </c>
      <c r="E100" s="23" t="n">
        <v>83</v>
      </c>
      <c r="F100" s="24" t="n">
        <v>1801</v>
      </c>
      <c r="G100" s="25" t="n">
        <v>511</v>
      </c>
      <c r="H100" s="26" t="n">
        <f aca="false">D100/(D100+E100)</f>
        <v>0.637554585152838</v>
      </c>
      <c r="I100" s="27" t="n">
        <f aca="false">F100/(F100+G100)</f>
        <v>0.778979238754325</v>
      </c>
      <c r="J100" s="28" t="n">
        <f aca="false">(D100+F100)/(D100+E100+F100+G100)</f>
        <v>0.766233766233766</v>
      </c>
      <c r="K100" s="29" t="n">
        <f aca="false">(F100+G100)/(D100+E100)</f>
        <v>10.0960698689956</v>
      </c>
      <c r="L100" s="30" t="n">
        <f aca="false">I100-$A$4*H100*I100+$A$4*H100+$A$7</f>
        <v>0.76483507891194</v>
      </c>
      <c r="M100" s="31" t="n">
        <f aca="false">(J100-$A$4*H100-$A$7)/(1-$A$4*H100)</f>
        <v>0.780473172507582</v>
      </c>
      <c r="N100" s="32"/>
      <c r="O100" s="33" t="n">
        <f aca="false">J100-L100</f>
        <v>0.00139868732182591</v>
      </c>
      <c r="P100" s="33" t="n">
        <f aca="false">I100-M100</f>
        <v>-0.00149393375325624</v>
      </c>
      <c r="Q100" s="16"/>
      <c r="R100" s="16"/>
      <c r="S100" s="16"/>
      <c r="T100" s="16"/>
      <c r="U100" s="16"/>
      <c r="V100" s="17" t="n">
        <v>0.766233766233766</v>
      </c>
      <c r="W100" s="17" t="n">
        <v>0.76483506708934</v>
      </c>
      <c r="X100" s="16"/>
      <c r="Y100" s="17" t="n">
        <v>0.778979238754325</v>
      </c>
      <c r="Z100" s="17" t="n">
        <v>0.780473185135265</v>
      </c>
      <c r="AA100" s="16"/>
      <c r="AB100" s="16"/>
      <c r="AC100" s="2" t="n">
        <v>288</v>
      </c>
      <c r="AD100" s="20" t="s">
        <v>204</v>
      </c>
      <c r="AE100" s="34" t="n">
        <v>99</v>
      </c>
      <c r="AF100" s="26" t="n">
        <v>0.2</v>
      </c>
      <c r="AG100" s="27" t="n">
        <v>0.412371134020619</v>
      </c>
      <c r="AH100" s="28" t="n">
        <v>0.383928571428571</v>
      </c>
      <c r="AI100" s="35"/>
      <c r="AJ100" s="35"/>
      <c r="AK100" s="2" t="n">
        <v>99</v>
      </c>
      <c r="AL100" s="35" t="n">
        <f aca="false">AK100/743</f>
        <v>0.133243606998654</v>
      </c>
      <c r="AM100" s="35" t="n">
        <v>0.383928571428571</v>
      </c>
      <c r="AN100" s="35"/>
      <c r="AO100" s="35"/>
      <c r="AP100" s="35"/>
      <c r="AQ100" s="35"/>
      <c r="AR100" s="35"/>
      <c r="AS100" s="35"/>
      <c r="AT100" s="35"/>
      <c r="AU100" s="35"/>
    </row>
    <row r="101" customFormat="false" ht="12.75" hidden="false" customHeight="true" outlineLevel="0" collapsed="false">
      <c r="A101" s="36"/>
      <c r="B101" s="2" t="n">
        <v>100</v>
      </c>
      <c r="C101" s="20" t="s">
        <v>205</v>
      </c>
      <c r="D101" s="22" t="n">
        <v>172</v>
      </c>
      <c r="E101" s="23" t="n">
        <v>78</v>
      </c>
      <c r="F101" s="24" t="n">
        <v>1152</v>
      </c>
      <c r="G101" s="25" t="n">
        <v>479</v>
      </c>
      <c r="H101" s="26" t="n">
        <f aca="false">D101/(D101+E101)</f>
        <v>0.688</v>
      </c>
      <c r="I101" s="27" t="n">
        <f aca="false">F101/(F101+G101)</f>
        <v>0.706315144083384</v>
      </c>
      <c r="J101" s="28" t="n">
        <f aca="false">(D101+F101)/(D101+E101+F101+G101)</f>
        <v>0.70388091440723</v>
      </c>
      <c r="K101" s="29" t="n">
        <f aca="false">(F101+G101)/(D101+E101)</f>
        <v>6.524</v>
      </c>
      <c r="L101" s="30" t="n">
        <f aca="false">I101-$A$4*H101*I101+$A$4*H101+$A$7</f>
        <v>0.698285222353448</v>
      </c>
      <c r="M101" s="31" t="n">
        <f aca="false">(J101-$A$4*H101-$A$7)/(1-$A$4*H101)</f>
        <v>0.712324263556948</v>
      </c>
      <c r="N101" s="32"/>
      <c r="O101" s="33" t="n">
        <f aca="false">J101-L101</f>
        <v>0.00559569205378263</v>
      </c>
      <c r="P101" s="33" t="n">
        <f aca="false">I101-M101</f>
        <v>-0.00600911947356386</v>
      </c>
      <c r="Q101" s="16"/>
      <c r="R101" s="16"/>
      <c r="S101" s="16"/>
      <c r="T101" s="16"/>
      <c r="U101" s="16"/>
      <c r="V101" s="17" t="n">
        <v>0.70388091440723</v>
      </c>
      <c r="W101" s="17" t="n">
        <v>0.698285210530848</v>
      </c>
      <c r="X101" s="16"/>
      <c r="Y101" s="17" t="n">
        <v>0.706315144083384</v>
      </c>
      <c r="Z101" s="17" t="n">
        <v>0.712324276253039</v>
      </c>
      <c r="AA101" s="16"/>
      <c r="AB101" s="16"/>
      <c r="AC101" s="2" t="n">
        <v>14</v>
      </c>
      <c r="AD101" s="20" t="s">
        <v>48</v>
      </c>
      <c r="AE101" s="34" t="n">
        <v>100</v>
      </c>
      <c r="AF101" s="26" t="n">
        <v>0.185185185185185</v>
      </c>
      <c r="AG101" s="27" t="n">
        <v>0.406779661016949</v>
      </c>
      <c r="AH101" s="28" t="n">
        <v>0.384030418250951</v>
      </c>
      <c r="AI101" s="35"/>
      <c r="AJ101" s="35"/>
      <c r="AK101" s="2" t="n">
        <v>100</v>
      </c>
      <c r="AL101" s="35" t="n">
        <f aca="false">AK101/743</f>
        <v>0.134589502018843</v>
      </c>
      <c r="AM101" s="35" t="n">
        <v>0.384030418250951</v>
      </c>
      <c r="AN101" s="35"/>
      <c r="AO101" s="35"/>
      <c r="AP101" s="35"/>
      <c r="AQ101" s="35"/>
      <c r="AR101" s="35"/>
      <c r="AS101" s="35"/>
      <c r="AT101" s="35"/>
      <c r="AU101" s="35"/>
    </row>
    <row r="102" customFormat="false" ht="12.75" hidden="false" customHeight="true" outlineLevel="0" collapsed="false">
      <c r="A102" s="36"/>
      <c r="B102" s="2" t="n">
        <v>101</v>
      </c>
      <c r="C102" s="20" t="s">
        <v>206</v>
      </c>
      <c r="D102" s="22" t="n">
        <v>60</v>
      </c>
      <c r="E102" s="23" t="n">
        <v>178</v>
      </c>
      <c r="F102" s="24" t="n">
        <v>1945</v>
      </c>
      <c r="G102" s="25" t="n">
        <v>2612</v>
      </c>
      <c r="H102" s="26" t="n">
        <f aca="false">D102/(D102+E102)</f>
        <v>0.252100840336134</v>
      </c>
      <c r="I102" s="27" t="n">
        <f aca="false">F102/(F102+G102)</f>
        <v>0.426815887645381</v>
      </c>
      <c r="J102" s="28" t="n">
        <f aca="false">(D102+F102)/(D102+E102+F102+G102)</f>
        <v>0.418143899895725</v>
      </c>
      <c r="K102" s="29" t="n">
        <f aca="false">(F102+G102)/(D102+E102)</f>
        <v>19.1470588235294</v>
      </c>
      <c r="L102" s="30" t="n">
        <f aca="false">I102-$A$4*H102*I102+$A$4*H102+$A$7</f>
        <v>0.413030467467573</v>
      </c>
      <c r="M102" s="31" t="n">
        <f aca="false">(J102-$A$4*H102-$A$7)/(1-$A$4*H102)</f>
        <v>0.43206156401564</v>
      </c>
      <c r="N102" s="32"/>
      <c r="O102" s="33" t="n">
        <f aca="false">J102-L102</f>
        <v>0.00511343242815182</v>
      </c>
      <c r="P102" s="33" t="n">
        <f aca="false">I102-M102</f>
        <v>-0.00524567637025924</v>
      </c>
      <c r="Q102" s="16"/>
      <c r="R102" s="16"/>
      <c r="S102" s="16"/>
      <c r="T102" s="16"/>
      <c r="U102" s="16"/>
      <c r="V102" s="17" t="n">
        <v>0.418143899895725</v>
      </c>
      <c r="W102" s="17" t="n">
        <v>0.413030455644973</v>
      </c>
      <c r="X102" s="16"/>
      <c r="Y102" s="17" t="n">
        <v>0.426815887645381</v>
      </c>
      <c r="Z102" s="17" t="n">
        <v>0.432061576143997</v>
      </c>
      <c r="AA102" s="16"/>
      <c r="AB102" s="16"/>
      <c r="AC102" s="2" t="n">
        <v>51</v>
      </c>
      <c r="AD102" s="20" t="s">
        <v>117</v>
      </c>
      <c r="AE102" s="34" t="n">
        <v>101</v>
      </c>
      <c r="AF102" s="26" t="n">
        <v>0.0769230769230769</v>
      </c>
      <c r="AG102" s="27" t="n">
        <v>0.389299695519791</v>
      </c>
      <c r="AH102" s="28" t="n">
        <v>0.384088964927288</v>
      </c>
      <c r="AI102" s="35"/>
      <c r="AJ102" s="35"/>
      <c r="AK102" s="2" t="n">
        <v>101</v>
      </c>
      <c r="AL102" s="35" t="n">
        <f aca="false">AK102/743</f>
        <v>0.135935397039031</v>
      </c>
      <c r="AM102" s="35" t="n">
        <v>0.384088964927288</v>
      </c>
      <c r="AN102" s="35"/>
      <c r="AO102" s="35"/>
      <c r="AP102" s="35"/>
      <c r="AQ102" s="35"/>
      <c r="AR102" s="35"/>
      <c r="AS102" s="35"/>
      <c r="AT102" s="35"/>
      <c r="AU102" s="35"/>
    </row>
    <row r="103" customFormat="false" ht="12.75" hidden="false" customHeight="true" outlineLevel="0" collapsed="false">
      <c r="A103" s="36"/>
      <c r="B103" s="2" t="n">
        <v>102</v>
      </c>
      <c r="C103" s="20" t="s">
        <v>207</v>
      </c>
      <c r="D103" s="22" t="n">
        <v>92</v>
      </c>
      <c r="E103" s="23" t="n">
        <v>32</v>
      </c>
      <c r="F103" s="24" t="n">
        <v>658</v>
      </c>
      <c r="G103" s="25" t="n">
        <v>129</v>
      </c>
      <c r="H103" s="26" t="n">
        <f aca="false">D103/(D103+E103)</f>
        <v>0.741935483870968</v>
      </c>
      <c r="I103" s="27" t="n">
        <f aca="false">F103/(F103+G103)</f>
        <v>0.836086404066074</v>
      </c>
      <c r="J103" s="28" t="n">
        <f aca="false">(D103+F103)/(D103+E103+F103+G103)</f>
        <v>0.823271130625686</v>
      </c>
      <c r="K103" s="29" t="n">
        <f aca="false">(F103+G103)/(D103+E103)</f>
        <v>6.34677419354839</v>
      </c>
      <c r="L103" s="30" t="n">
        <f aca="false">I103-$A$4*H103*I103+$A$4*H103+$A$7</f>
        <v>0.8200122955603</v>
      </c>
      <c r="M103" s="31" t="n">
        <f aca="false">(J103-$A$4*H103-$A$7)/(1-$A$4*H103)</f>
        <v>0.839606400129731</v>
      </c>
      <c r="N103" s="32"/>
      <c r="O103" s="33" t="n">
        <f aca="false">J103-L103</f>
        <v>0.0032588350653856</v>
      </c>
      <c r="P103" s="33" t="n">
        <f aca="false">I103-M103</f>
        <v>-0.00351999606365694</v>
      </c>
      <c r="Q103" s="16"/>
      <c r="R103" s="16"/>
      <c r="S103" s="16"/>
      <c r="T103" s="16"/>
      <c r="U103" s="16"/>
      <c r="V103" s="17" t="n">
        <v>0.823271130625686</v>
      </c>
      <c r="W103" s="17" t="n">
        <v>0.820012283737701</v>
      </c>
      <c r="X103" s="16"/>
      <c r="Y103" s="17" t="n">
        <v>0.836086404066074</v>
      </c>
      <c r="Z103" s="17" t="n">
        <v>0.839606412899786</v>
      </c>
      <c r="AA103" s="16"/>
      <c r="AB103" s="16"/>
      <c r="AC103" s="2" t="n">
        <v>455</v>
      </c>
      <c r="AD103" s="20" t="s">
        <v>208</v>
      </c>
      <c r="AE103" s="34" t="n">
        <v>102</v>
      </c>
      <c r="AF103" s="26" t="n">
        <v>0.249201277955272</v>
      </c>
      <c r="AG103" s="27" t="n">
        <v>0.392109649935173</v>
      </c>
      <c r="AH103" s="28" t="n">
        <v>0.384278711484594</v>
      </c>
      <c r="AI103" s="35"/>
      <c r="AJ103" s="35"/>
      <c r="AK103" s="2" t="n">
        <v>102</v>
      </c>
      <c r="AL103" s="35" t="n">
        <f aca="false">AK103/743</f>
        <v>0.137281292059219</v>
      </c>
      <c r="AM103" s="35" t="n">
        <v>0.384278711484594</v>
      </c>
      <c r="AN103" s="35"/>
      <c r="AO103" s="35"/>
      <c r="AP103" s="35"/>
      <c r="AQ103" s="35"/>
      <c r="AR103" s="35"/>
      <c r="AS103" s="35"/>
      <c r="AT103" s="35"/>
      <c r="AU103" s="35"/>
    </row>
    <row r="104" customFormat="false" ht="12.75" hidden="false" customHeight="true" outlineLevel="0" collapsed="false">
      <c r="A104" s="36"/>
      <c r="B104" s="2" t="n">
        <v>103</v>
      </c>
      <c r="C104" s="20" t="s">
        <v>209</v>
      </c>
      <c r="D104" s="22" t="n">
        <v>284</v>
      </c>
      <c r="E104" s="23" t="n">
        <v>141</v>
      </c>
      <c r="F104" s="24" t="n">
        <v>3111</v>
      </c>
      <c r="G104" s="25" t="n">
        <v>908</v>
      </c>
      <c r="H104" s="26" t="n">
        <f aca="false">D104/(D104+E104)</f>
        <v>0.668235294117647</v>
      </c>
      <c r="I104" s="27" t="n">
        <f aca="false">F104/(F104+G104)</f>
        <v>0.774073152525504</v>
      </c>
      <c r="J104" s="28" t="n">
        <f aca="false">(D104+F104)/(D104+E104+F104+G104)</f>
        <v>0.763951395139514</v>
      </c>
      <c r="K104" s="29" t="n">
        <f aca="false">(F104+G104)/(D104+E104)</f>
        <v>9.45647058823529</v>
      </c>
      <c r="L104" s="30" t="n">
        <f aca="false">I104-$A$4*H104*I104+$A$4*H104+$A$7</f>
        <v>0.760934942045623</v>
      </c>
      <c r="M104" s="31" t="n">
        <f aca="false">(J104-$A$4*H104-$A$7)/(1-$A$4*H104)</f>
        <v>0.777305609824807</v>
      </c>
      <c r="N104" s="32"/>
      <c r="O104" s="33" t="n">
        <f aca="false">J104-L104</f>
        <v>0.00301645309389076</v>
      </c>
      <c r="P104" s="33" t="n">
        <f aca="false">I104-M104</f>
        <v>-0.0032324572993031</v>
      </c>
      <c r="Q104" s="16"/>
      <c r="R104" s="16"/>
      <c r="S104" s="16"/>
      <c r="T104" s="16"/>
      <c r="U104" s="16"/>
      <c r="V104" s="17" t="n">
        <v>0.763951395139514</v>
      </c>
      <c r="W104" s="17" t="n">
        <v>0.760934930223023</v>
      </c>
      <c r="X104" s="16"/>
      <c r="Y104" s="17" t="n">
        <v>0.774073152525504</v>
      </c>
      <c r="Z104" s="17" t="n">
        <v>0.777305622494008</v>
      </c>
      <c r="AA104" s="16"/>
      <c r="AB104" s="16"/>
      <c r="AC104" s="2" t="n">
        <v>654</v>
      </c>
      <c r="AD104" s="20" t="s">
        <v>210</v>
      </c>
      <c r="AE104" s="34" t="n">
        <v>103</v>
      </c>
      <c r="AF104" s="26" t="n">
        <v>0.246835443037975</v>
      </c>
      <c r="AG104" s="27" t="n">
        <v>0.396606974552309</v>
      </c>
      <c r="AH104" s="28" t="n">
        <v>0.384322547153487</v>
      </c>
      <c r="AI104" s="35"/>
      <c r="AJ104" s="35"/>
      <c r="AK104" s="2" t="n">
        <v>103</v>
      </c>
      <c r="AL104" s="35" t="n">
        <f aca="false">AK104/743</f>
        <v>0.138627187079408</v>
      </c>
      <c r="AM104" s="35" t="n">
        <v>0.384322547153487</v>
      </c>
      <c r="AN104" s="35"/>
      <c r="AO104" s="35"/>
      <c r="AP104" s="35"/>
      <c r="AQ104" s="35"/>
      <c r="AR104" s="35"/>
      <c r="AS104" s="35"/>
      <c r="AT104" s="35"/>
      <c r="AU104" s="35"/>
    </row>
    <row r="105" customFormat="false" ht="12.75" hidden="false" customHeight="true" outlineLevel="0" collapsed="false">
      <c r="A105" s="36"/>
      <c r="B105" s="2" t="n">
        <v>104</v>
      </c>
      <c r="C105" s="20" t="s">
        <v>211</v>
      </c>
      <c r="D105" s="22" t="n">
        <v>31</v>
      </c>
      <c r="E105" s="23" t="n">
        <v>116</v>
      </c>
      <c r="F105" s="24" t="n">
        <v>1157</v>
      </c>
      <c r="G105" s="25" t="n">
        <v>1709</v>
      </c>
      <c r="H105" s="26" t="n">
        <f aca="false">D105/(D105+E105)</f>
        <v>0.210884353741497</v>
      </c>
      <c r="I105" s="27" t="n">
        <f aca="false">F105/(F105+G105)</f>
        <v>0.403698534542917</v>
      </c>
      <c r="J105" s="28" t="n">
        <f aca="false">(D105+F105)/(D105+E105+F105+G105)</f>
        <v>0.394291403916362</v>
      </c>
      <c r="K105" s="29" t="n">
        <f aca="false">(F105+G105)/(D105+E105)</f>
        <v>19.4965986394558</v>
      </c>
      <c r="L105" s="30" t="n">
        <f aca="false">I105-$A$4*H105*I105+$A$4*H105+$A$7</f>
        <v>0.388038159643719</v>
      </c>
      <c r="M105" s="31" t="n">
        <f aca="false">(J105-$A$4*H105-$A$7)/(1-$A$4*H105)</f>
        <v>0.410086490818654</v>
      </c>
      <c r="N105" s="32"/>
      <c r="O105" s="33" t="n">
        <f aca="false">J105-L105</f>
        <v>0.00625324427264301</v>
      </c>
      <c r="P105" s="33" t="n">
        <f aca="false">I105-M105</f>
        <v>-0.00638795627573679</v>
      </c>
      <c r="Q105" s="16"/>
      <c r="R105" s="16"/>
      <c r="S105" s="16"/>
      <c r="T105" s="16"/>
      <c r="U105" s="16"/>
      <c r="V105" s="17" t="n">
        <v>0.394291403916362</v>
      </c>
      <c r="W105" s="17" t="n">
        <v>0.388038147821119</v>
      </c>
      <c r="X105" s="16"/>
      <c r="Y105" s="17" t="n">
        <v>0.403698534542917</v>
      </c>
      <c r="Z105" s="17" t="n">
        <v>0.410086502895945</v>
      </c>
      <c r="AA105" s="16"/>
      <c r="AB105" s="16"/>
      <c r="AC105" s="2" t="n">
        <v>163</v>
      </c>
      <c r="AD105" s="20" t="s">
        <v>212</v>
      </c>
      <c r="AE105" s="34" t="n">
        <v>104</v>
      </c>
      <c r="AF105" s="26" t="n">
        <v>0.195530726256983</v>
      </c>
      <c r="AG105" s="27" t="n">
        <v>0.406887755102041</v>
      </c>
      <c r="AH105" s="28" t="n">
        <v>0.385231825987407</v>
      </c>
      <c r="AI105" s="35"/>
      <c r="AJ105" s="35"/>
      <c r="AK105" s="2" t="n">
        <v>104</v>
      </c>
      <c r="AL105" s="35" t="n">
        <f aca="false">AK105/743</f>
        <v>0.139973082099596</v>
      </c>
      <c r="AM105" s="35" t="n">
        <v>0.385231825987407</v>
      </c>
      <c r="AN105" s="35"/>
      <c r="AO105" s="35"/>
      <c r="AP105" s="35"/>
      <c r="AQ105" s="35"/>
      <c r="AR105" s="35"/>
      <c r="AS105" s="35"/>
      <c r="AT105" s="35"/>
      <c r="AU105" s="35"/>
    </row>
    <row r="106" customFormat="false" ht="12.75" hidden="false" customHeight="true" outlineLevel="0" collapsed="false">
      <c r="A106" s="36"/>
      <c r="B106" s="2" t="n">
        <v>105</v>
      </c>
      <c r="C106" s="20" t="s">
        <v>213</v>
      </c>
      <c r="D106" s="22" t="n">
        <v>58</v>
      </c>
      <c r="E106" s="23" t="n">
        <v>106</v>
      </c>
      <c r="F106" s="24" t="n">
        <v>872</v>
      </c>
      <c r="G106" s="25" t="n">
        <v>586</v>
      </c>
      <c r="H106" s="26" t="n">
        <f aca="false">D106/(D106+E106)</f>
        <v>0.353658536585366</v>
      </c>
      <c r="I106" s="27" t="n">
        <f aca="false">F106/(F106+G106)</f>
        <v>0.598079561042524</v>
      </c>
      <c r="J106" s="28" t="n">
        <f aca="false">(D106+F106)/(D106+E106+F106+G106)</f>
        <v>0.573366214549938</v>
      </c>
      <c r="K106" s="29" t="n">
        <f aca="false">(F106+G106)/(D106+E106)</f>
        <v>8.89024390243903</v>
      </c>
      <c r="L106" s="30" t="n">
        <f aca="false">I106-$A$4*H106*I106+$A$4*H106+$A$7</f>
        <v>0.584058380652069</v>
      </c>
      <c r="M106" s="31" t="n">
        <f aca="false">(J106-$A$4*H106-$A$7)/(1-$A$4*H106)</f>
        <v>0.586995393907572</v>
      </c>
      <c r="N106" s="32"/>
      <c r="O106" s="33" t="n">
        <f aca="false">J106-L106</f>
        <v>-0.0106921661021305</v>
      </c>
      <c r="P106" s="33" t="n">
        <f aca="false">I106-M106</f>
        <v>0.0110841671349521</v>
      </c>
      <c r="Q106" s="16"/>
      <c r="R106" s="16"/>
      <c r="S106" s="16"/>
      <c r="T106" s="16"/>
      <c r="U106" s="16"/>
      <c r="V106" s="17" t="n">
        <v>0.573366214549938</v>
      </c>
      <c r="W106" s="17" t="n">
        <v>0.584058368829469</v>
      </c>
      <c r="X106" s="16"/>
      <c r="Y106" s="17" t="n">
        <v>0.598079561042524</v>
      </c>
      <c r="Z106" s="17" t="n">
        <v>0.586995406163617</v>
      </c>
      <c r="AA106" s="16"/>
      <c r="AB106" s="16"/>
      <c r="AC106" s="2" t="n">
        <v>252</v>
      </c>
      <c r="AD106" s="20" t="s">
        <v>214</v>
      </c>
      <c r="AE106" s="34" t="n">
        <v>105</v>
      </c>
      <c r="AF106" s="26" t="n">
        <v>0.243654822335025</v>
      </c>
      <c r="AG106" s="27" t="n">
        <v>0.397554806070826</v>
      </c>
      <c r="AH106" s="28" t="n">
        <v>0.38575321136629</v>
      </c>
      <c r="AI106" s="35"/>
      <c r="AJ106" s="35"/>
      <c r="AK106" s="2" t="n">
        <v>105</v>
      </c>
      <c r="AL106" s="35" t="n">
        <f aca="false">AK106/743</f>
        <v>0.141318977119785</v>
      </c>
      <c r="AM106" s="35" t="n">
        <v>0.38575321136629</v>
      </c>
      <c r="AN106" s="35"/>
      <c r="AO106" s="35"/>
      <c r="AP106" s="35"/>
      <c r="AQ106" s="35"/>
      <c r="AR106" s="35"/>
      <c r="AS106" s="35"/>
      <c r="AT106" s="35"/>
      <c r="AU106" s="35"/>
    </row>
    <row r="107" customFormat="false" ht="12.75" hidden="false" customHeight="true" outlineLevel="0" collapsed="false">
      <c r="A107" s="36"/>
      <c r="B107" s="2" t="n">
        <v>106</v>
      </c>
      <c r="C107" s="20" t="s">
        <v>215</v>
      </c>
      <c r="D107" s="22" t="n">
        <v>145</v>
      </c>
      <c r="E107" s="23" t="n">
        <v>179</v>
      </c>
      <c r="F107" s="24" t="n">
        <v>1455</v>
      </c>
      <c r="G107" s="25" t="n">
        <v>1040</v>
      </c>
      <c r="H107" s="26" t="n">
        <f aca="false">D107/(D107+E107)</f>
        <v>0.447530864197531</v>
      </c>
      <c r="I107" s="27" t="n">
        <f aca="false">F107/(F107+G107)</f>
        <v>0.583166332665331</v>
      </c>
      <c r="J107" s="28" t="n">
        <f aca="false">(D107+F107)/(D107+E107+F107+G107)</f>
        <v>0.56757715501951</v>
      </c>
      <c r="K107" s="29" t="n">
        <f aca="false">(F107+G107)/(D107+E107)</f>
        <v>7.70061728395062</v>
      </c>
      <c r="L107" s="30" t="n">
        <f aca="false">I107-$A$4*H107*I107+$A$4*H107+$A$7</f>
        <v>0.573585485985222</v>
      </c>
      <c r="M107" s="31" t="n">
        <f aca="false">(J107-$A$4*H107-$A$7)/(1-$A$4*H107)</f>
        <v>0.576876512849853</v>
      </c>
      <c r="N107" s="32"/>
      <c r="O107" s="33" t="n">
        <f aca="false">J107-L107</f>
        <v>-0.00600833096571118</v>
      </c>
      <c r="P107" s="33" t="n">
        <f aca="false">I107-M107</f>
        <v>0.00628981981547805</v>
      </c>
      <c r="Q107" s="16"/>
      <c r="R107" s="16"/>
      <c r="S107" s="16"/>
      <c r="T107" s="16"/>
      <c r="U107" s="16"/>
      <c r="V107" s="17" t="n">
        <v>0.56757715501951</v>
      </c>
      <c r="W107" s="17" t="n">
        <v>0.573585474162622</v>
      </c>
      <c r="X107" s="16"/>
      <c r="Y107" s="17" t="n">
        <v>0.583166332665331</v>
      </c>
      <c r="Z107" s="17" t="n">
        <v>0.576876525226338</v>
      </c>
      <c r="AA107" s="16"/>
      <c r="AB107" s="16"/>
      <c r="AC107" s="2" t="n">
        <v>423</v>
      </c>
      <c r="AD107" s="20" t="s">
        <v>216</v>
      </c>
      <c r="AE107" s="34" t="n">
        <v>106</v>
      </c>
      <c r="AF107" s="26" t="n">
        <v>0.121951219512195</v>
      </c>
      <c r="AG107" s="27" t="n">
        <v>0.393096836049856</v>
      </c>
      <c r="AH107" s="28" t="n">
        <v>0.38617253192152</v>
      </c>
      <c r="AI107" s="35"/>
      <c r="AJ107" s="35"/>
      <c r="AK107" s="2" t="n">
        <v>106</v>
      </c>
      <c r="AL107" s="35" t="n">
        <f aca="false">AK107/743</f>
        <v>0.142664872139973</v>
      </c>
      <c r="AM107" s="35" t="n">
        <v>0.38617253192152</v>
      </c>
      <c r="AN107" s="35"/>
      <c r="AO107" s="35"/>
      <c r="AP107" s="35"/>
      <c r="AQ107" s="35"/>
      <c r="AR107" s="35"/>
      <c r="AS107" s="35"/>
      <c r="AT107" s="35"/>
      <c r="AU107" s="35"/>
    </row>
    <row r="108" customFormat="false" ht="12.75" hidden="false" customHeight="true" outlineLevel="0" collapsed="false">
      <c r="A108" s="36"/>
      <c r="B108" s="2" t="n">
        <v>107</v>
      </c>
      <c r="C108" s="20" t="s">
        <v>217</v>
      </c>
      <c r="D108" s="22" t="n">
        <v>37</v>
      </c>
      <c r="E108" s="23" t="n">
        <v>111</v>
      </c>
      <c r="F108" s="24" t="n">
        <v>651</v>
      </c>
      <c r="G108" s="25" t="n">
        <v>647</v>
      </c>
      <c r="H108" s="26" t="n">
        <f aca="false">D108/(D108+E108)</f>
        <v>0.25</v>
      </c>
      <c r="I108" s="27" t="n">
        <f aca="false">F108/(F108+G108)</f>
        <v>0.501540832049307</v>
      </c>
      <c r="J108" s="28" t="n">
        <f aca="false">(D108+F108)/(D108+E108+F108+G108)</f>
        <v>0.475795297372061</v>
      </c>
      <c r="K108" s="29" t="n">
        <f aca="false">(F108+G108)/(D108+E108)</f>
        <v>8.77027027027027</v>
      </c>
      <c r="L108" s="30" t="n">
        <f aca="false">I108-$A$4*H108*I108+$A$4*H108+$A$7</f>
        <v>0.485766871431074</v>
      </c>
      <c r="M108" s="31" t="n">
        <f aca="false">(J108-$A$4*H108-$A$7)/(1-$A$4*H108)</f>
        <v>0.491313576604165</v>
      </c>
      <c r="N108" s="32"/>
      <c r="O108" s="33" t="n">
        <f aca="false">J108-L108</f>
        <v>-0.00997157405901311</v>
      </c>
      <c r="P108" s="33" t="n">
        <f aca="false">I108-M108</f>
        <v>0.0102272554451417</v>
      </c>
      <c r="Q108" s="16"/>
      <c r="R108" s="16"/>
      <c r="S108" s="16"/>
      <c r="T108" s="16"/>
      <c r="U108" s="16"/>
      <c r="V108" s="17" t="n">
        <v>0.475795297372061</v>
      </c>
      <c r="W108" s="17" t="n">
        <v>0.485766859608474</v>
      </c>
      <c r="X108" s="16"/>
      <c r="Y108" s="17" t="n">
        <v>0.501540832049307</v>
      </c>
      <c r="Z108" s="17" t="n">
        <v>0.491313588729909</v>
      </c>
      <c r="AA108" s="16"/>
      <c r="AB108" s="16"/>
      <c r="AC108" s="2" t="n">
        <v>244</v>
      </c>
      <c r="AD108" s="20" t="s">
        <v>218</v>
      </c>
      <c r="AE108" s="34" t="n">
        <v>107</v>
      </c>
      <c r="AF108" s="26" t="n">
        <v>0.170731707317073</v>
      </c>
      <c r="AG108" s="27" t="n">
        <v>0.40396503943722</v>
      </c>
      <c r="AH108" s="28" t="n">
        <v>0.38695652173913</v>
      </c>
      <c r="AI108" s="35"/>
      <c r="AJ108" s="35"/>
      <c r="AK108" s="2" t="n">
        <v>107</v>
      </c>
      <c r="AL108" s="35" t="n">
        <f aca="false">AK108/743</f>
        <v>0.144010767160162</v>
      </c>
      <c r="AM108" s="35" t="n">
        <v>0.38695652173913</v>
      </c>
      <c r="AN108" s="35"/>
      <c r="AO108" s="35"/>
      <c r="AP108" s="35"/>
      <c r="AQ108" s="35"/>
      <c r="AR108" s="35"/>
      <c r="AS108" s="35"/>
      <c r="AT108" s="35"/>
      <c r="AU108" s="35"/>
    </row>
    <row r="109" customFormat="false" ht="12.75" hidden="false" customHeight="true" outlineLevel="0" collapsed="false">
      <c r="A109" s="36"/>
      <c r="B109" s="2" t="n">
        <v>108</v>
      </c>
      <c r="C109" s="20" t="s">
        <v>219</v>
      </c>
      <c r="D109" s="22" t="n">
        <v>53</v>
      </c>
      <c r="E109" s="23" t="n">
        <v>129</v>
      </c>
      <c r="F109" s="24" t="n">
        <v>1479</v>
      </c>
      <c r="G109" s="25" t="n">
        <v>1482</v>
      </c>
      <c r="H109" s="26" t="n">
        <f aca="false">D109/(D109+E109)</f>
        <v>0.291208791208791</v>
      </c>
      <c r="I109" s="27" t="n">
        <f aca="false">F109/(F109+G109)</f>
        <v>0.499493414387031</v>
      </c>
      <c r="J109" s="28" t="n">
        <f aca="false">(D109+F109)/(D109+E109+F109+G109)</f>
        <v>0.487432389436844</v>
      </c>
      <c r="K109" s="29" t="n">
        <f aca="false">(F109+G109)/(D109+E109)</f>
        <v>16.2692307692308</v>
      </c>
      <c r="L109" s="30" t="n">
        <f aca="false">I109-$A$4*H109*I109+$A$4*H109+$A$7</f>
        <v>0.485833166348871</v>
      </c>
      <c r="M109" s="31" t="n">
        <f aca="false">(J109-$A$4*H109-$A$7)/(1-$A$4*H109)</f>
        <v>0.501140605117145</v>
      </c>
      <c r="N109" s="32"/>
      <c r="O109" s="33" t="n">
        <f aca="false">J109-L109</f>
        <v>0.00159922308797322</v>
      </c>
      <c r="P109" s="33" t="n">
        <f aca="false">I109-M109</f>
        <v>-0.00164719073011388</v>
      </c>
      <c r="Q109" s="16"/>
      <c r="R109" s="16"/>
      <c r="S109" s="16"/>
      <c r="T109" s="16"/>
      <c r="U109" s="16"/>
      <c r="V109" s="17" t="n">
        <v>0.487432389436844</v>
      </c>
      <c r="W109" s="17" t="n">
        <v>0.485833154526271</v>
      </c>
      <c r="X109" s="16"/>
      <c r="Y109" s="17" t="n">
        <v>0.499493414387031</v>
      </c>
      <c r="Z109" s="17" t="n">
        <v>0.501140617294356</v>
      </c>
      <c r="AA109" s="16"/>
      <c r="AB109" s="16"/>
      <c r="AC109" s="2" t="n">
        <v>147</v>
      </c>
      <c r="AD109" s="20" t="s">
        <v>220</v>
      </c>
      <c r="AE109" s="34" t="n">
        <v>108</v>
      </c>
      <c r="AF109" s="26" t="n">
        <v>0.259911894273128</v>
      </c>
      <c r="AG109" s="27" t="n">
        <v>0.399427636958299</v>
      </c>
      <c r="AH109" s="28" t="n">
        <v>0.38757949869061</v>
      </c>
      <c r="AI109" s="35"/>
      <c r="AJ109" s="35"/>
      <c r="AK109" s="2" t="n">
        <v>108</v>
      </c>
      <c r="AL109" s="35" t="n">
        <f aca="false">AK109/743</f>
        <v>0.14535666218035</v>
      </c>
      <c r="AM109" s="35" t="n">
        <v>0.38757949869061</v>
      </c>
      <c r="AN109" s="35"/>
      <c r="AO109" s="35"/>
      <c r="AP109" s="35"/>
      <c r="AQ109" s="35"/>
      <c r="AR109" s="35"/>
      <c r="AS109" s="35"/>
      <c r="AT109" s="35"/>
      <c r="AU109" s="35"/>
    </row>
    <row r="110" customFormat="false" ht="12.75" hidden="false" customHeight="true" outlineLevel="0" collapsed="false">
      <c r="A110" s="36"/>
      <c r="B110" s="2" t="n">
        <v>109</v>
      </c>
      <c r="C110" s="20" t="s">
        <v>221</v>
      </c>
      <c r="D110" s="22" t="n">
        <v>75</v>
      </c>
      <c r="E110" s="23" t="n">
        <v>140</v>
      </c>
      <c r="F110" s="24" t="n">
        <v>1141</v>
      </c>
      <c r="G110" s="25" t="n">
        <v>1102</v>
      </c>
      <c r="H110" s="26" t="n">
        <f aca="false">D110/(D110+E110)</f>
        <v>0.348837209302326</v>
      </c>
      <c r="I110" s="27" t="n">
        <f aca="false">F110/(F110+G110)</f>
        <v>0.508693713776193</v>
      </c>
      <c r="J110" s="28" t="n">
        <f aca="false">(D110+F110)/(D110+E110+F110+G110)</f>
        <v>0.494711147274207</v>
      </c>
      <c r="K110" s="29" t="n">
        <f aca="false">(F110+G110)/(D110+E110)</f>
        <v>10.4325581395349</v>
      </c>
      <c r="L110" s="30" t="n">
        <f aca="false">I110-$A$4*H110*I110+$A$4*H110+$A$7</f>
        <v>0.497596865339093</v>
      </c>
      <c r="M110" s="31" t="n">
        <f aca="false">(J110-$A$4*H110-$A$7)/(1-$A$4*H110)</f>
        <v>0.50570369264872</v>
      </c>
      <c r="N110" s="32"/>
      <c r="O110" s="33" t="n">
        <f aca="false">J110-L110</f>
        <v>-0.00288571806488613</v>
      </c>
      <c r="P110" s="33" t="n">
        <f aca="false">I110-M110</f>
        <v>0.00299002112747238</v>
      </c>
      <c r="Q110" s="16"/>
      <c r="R110" s="16"/>
      <c r="S110" s="16"/>
      <c r="T110" s="16"/>
      <c r="U110" s="16"/>
      <c r="V110" s="17" t="n">
        <v>0.494711147274207</v>
      </c>
      <c r="W110" s="17" t="n">
        <v>0.497596853516493</v>
      </c>
      <c r="X110" s="16"/>
      <c r="Y110" s="17" t="n">
        <v>0.508693713776193</v>
      </c>
      <c r="Z110" s="17" t="n">
        <v>0.505703704898643</v>
      </c>
      <c r="AA110" s="16"/>
      <c r="AB110" s="16"/>
      <c r="AC110" s="2" t="n">
        <v>730</v>
      </c>
      <c r="AD110" s="20" t="s">
        <v>222</v>
      </c>
      <c r="AE110" s="34" t="n">
        <v>109</v>
      </c>
      <c r="AF110" s="26" t="n">
        <v>0.255411255411255</v>
      </c>
      <c r="AG110" s="27" t="n">
        <v>0.400671986560269</v>
      </c>
      <c r="AH110" s="28" t="n">
        <v>0.387825421133231</v>
      </c>
      <c r="AI110" s="35"/>
      <c r="AJ110" s="35"/>
      <c r="AK110" s="2" t="n">
        <v>109</v>
      </c>
      <c r="AL110" s="35" t="n">
        <f aca="false">AK110/743</f>
        <v>0.146702557200538</v>
      </c>
      <c r="AM110" s="35" t="n">
        <v>0.387825421133231</v>
      </c>
      <c r="AN110" s="35"/>
      <c r="AO110" s="35"/>
      <c r="AP110" s="35"/>
      <c r="AQ110" s="35"/>
      <c r="AR110" s="35"/>
      <c r="AS110" s="35"/>
      <c r="AT110" s="35"/>
      <c r="AU110" s="35"/>
    </row>
    <row r="111" customFormat="false" ht="12.75" hidden="false" customHeight="true" outlineLevel="0" collapsed="false">
      <c r="A111" s="36"/>
      <c r="B111" s="2" t="n">
        <v>110</v>
      </c>
      <c r="C111" s="20" t="s">
        <v>223</v>
      </c>
      <c r="D111" s="22" t="n">
        <v>64</v>
      </c>
      <c r="E111" s="23" t="n">
        <v>83</v>
      </c>
      <c r="F111" s="24" t="n">
        <v>1451</v>
      </c>
      <c r="G111" s="25" t="n">
        <v>670</v>
      </c>
      <c r="H111" s="26" t="n">
        <f aca="false">D111/(D111+E111)</f>
        <v>0.435374149659864</v>
      </c>
      <c r="I111" s="27" t="n">
        <f aca="false">F111/(F111+G111)</f>
        <v>0.684111268269684</v>
      </c>
      <c r="J111" s="28" t="n">
        <f aca="false">(D111+F111)/(D111+E111+F111+G111)</f>
        <v>0.667989417989418</v>
      </c>
      <c r="K111" s="29" t="n">
        <f aca="false">(F111+G111)/(D111+E111)</f>
        <v>14.4285714285714</v>
      </c>
      <c r="L111" s="30" t="n">
        <f aca="false">I111-$A$4*H111*I111+$A$4*H111+$A$7</f>
        <v>0.669628807249106</v>
      </c>
      <c r="M111" s="31" t="n">
        <f aca="false">(J111-$A$4*H111-$A$7)/(1-$A$4*H111)</f>
        <v>0.68239725531681</v>
      </c>
      <c r="N111" s="32"/>
      <c r="O111" s="33" t="n">
        <f aca="false">J111-L111</f>
        <v>-0.00163938925968798</v>
      </c>
      <c r="P111" s="33" t="n">
        <f aca="false">I111-M111</f>
        <v>0.00171401295287432</v>
      </c>
      <c r="Q111" s="16"/>
      <c r="R111" s="16"/>
      <c r="S111" s="16"/>
      <c r="T111" s="16"/>
      <c r="U111" s="16"/>
      <c r="V111" s="17" t="n">
        <v>0.667989417989418</v>
      </c>
      <c r="W111" s="17" t="n">
        <v>0.669628795426506</v>
      </c>
      <c r="X111" s="16"/>
      <c r="Y111" s="17" t="n">
        <v>0.684111268269684</v>
      </c>
      <c r="Z111" s="17" t="n">
        <v>0.682397267677565</v>
      </c>
      <c r="AA111" s="16"/>
      <c r="AB111" s="16"/>
      <c r="AC111" s="2" t="n">
        <v>151</v>
      </c>
      <c r="AD111" s="20" t="s">
        <v>224</v>
      </c>
      <c r="AE111" s="34" t="n">
        <v>110</v>
      </c>
      <c r="AF111" s="26" t="n">
        <v>0.190140845070423</v>
      </c>
      <c r="AG111" s="27" t="n">
        <v>0.403950758660177</v>
      </c>
      <c r="AH111" s="28" t="n">
        <v>0.387873974053482</v>
      </c>
      <c r="AI111" s="35"/>
      <c r="AJ111" s="35"/>
      <c r="AK111" s="2" t="n">
        <v>110</v>
      </c>
      <c r="AL111" s="35" t="n">
        <f aca="false">AK111/743</f>
        <v>0.148048452220727</v>
      </c>
      <c r="AM111" s="35" t="n">
        <v>0.387873974053482</v>
      </c>
      <c r="AN111" s="35"/>
      <c r="AO111" s="35"/>
      <c r="AP111" s="35"/>
      <c r="AQ111" s="35"/>
      <c r="AR111" s="35"/>
      <c r="AS111" s="35"/>
      <c r="AT111" s="35"/>
      <c r="AU111" s="35"/>
    </row>
    <row r="112" customFormat="false" ht="12.75" hidden="false" customHeight="true" outlineLevel="0" collapsed="false">
      <c r="A112" s="36"/>
      <c r="B112" s="2" t="n">
        <v>111</v>
      </c>
      <c r="C112" s="20" t="s">
        <v>225</v>
      </c>
      <c r="D112" s="22" t="n">
        <v>95</v>
      </c>
      <c r="E112" s="23" t="n">
        <v>131</v>
      </c>
      <c r="F112" s="24" t="n">
        <v>1328</v>
      </c>
      <c r="G112" s="25" t="n">
        <v>1363</v>
      </c>
      <c r="H112" s="26" t="n">
        <f aca="false">D112/(D112+E112)</f>
        <v>0.420353982300885</v>
      </c>
      <c r="I112" s="27" t="n">
        <f aca="false">F112/(F112+G112)</f>
        <v>0.493496841322928</v>
      </c>
      <c r="J112" s="28" t="n">
        <f aca="false">(D112+F112)/(D112+E112+F112+G112)</f>
        <v>0.487829962290024</v>
      </c>
      <c r="K112" s="29" t="n">
        <f aca="false">(F112+G112)/(D112+E112)</f>
        <v>11.9070796460177</v>
      </c>
      <c r="L112" s="30" t="n">
        <f aca="false">I112-$A$4*H112*I112+$A$4*H112+$A$7</f>
        <v>0.486552463485717</v>
      </c>
      <c r="M112" s="31" t="n">
        <f aca="false">(J112-$A$4*H112-$A$7)/(1-$A$4*H112)</f>
        <v>0.494830396656755</v>
      </c>
      <c r="N112" s="32"/>
      <c r="O112" s="33" t="n">
        <f aca="false">J112-L112</f>
        <v>0.00127749880430739</v>
      </c>
      <c r="P112" s="33" t="n">
        <f aca="false">I112-M112</f>
        <v>-0.00133355533382656</v>
      </c>
      <c r="Q112" s="16"/>
      <c r="R112" s="16"/>
      <c r="S112" s="16"/>
      <c r="T112" s="16"/>
      <c r="U112" s="16"/>
      <c r="V112" s="17" t="n">
        <v>0.487829962290024</v>
      </c>
      <c r="W112" s="17" t="n">
        <v>0.486552451663117</v>
      </c>
      <c r="X112" s="16"/>
      <c r="Y112" s="17" t="n">
        <v>0.493496841322928</v>
      </c>
      <c r="Z112" s="17" t="n">
        <v>0.49483040899813</v>
      </c>
      <c r="AA112" s="16"/>
      <c r="AB112" s="16"/>
      <c r="AC112" s="2" t="n">
        <v>664</v>
      </c>
      <c r="AD112" s="20" t="s">
        <v>226</v>
      </c>
      <c r="AE112" s="34" t="n">
        <v>111</v>
      </c>
      <c r="AF112" s="26" t="n">
        <v>0.180722891566265</v>
      </c>
      <c r="AG112" s="27" t="n">
        <v>0.400613706102966</v>
      </c>
      <c r="AH112" s="28" t="n">
        <v>0.388835108099387</v>
      </c>
      <c r="AI112" s="35"/>
      <c r="AJ112" s="35"/>
      <c r="AK112" s="2" t="n">
        <v>111</v>
      </c>
      <c r="AL112" s="35" t="n">
        <f aca="false">AK112/743</f>
        <v>0.149394347240915</v>
      </c>
      <c r="AM112" s="35" t="n">
        <v>0.388835108099387</v>
      </c>
      <c r="AN112" s="35"/>
      <c r="AO112" s="35"/>
      <c r="AP112" s="35"/>
      <c r="AQ112" s="35"/>
      <c r="AR112" s="35"/>
      <c r="AS112" s="35"/>
      <c r="AT112" s="35"/>
      <c r="AU112" s="35"/>
    </row>
    <row r="113" customFormat="false" ht="12.75" hidden="false" customHeight="true" outlineLevel="0" collapsed="false">
      <c r="A113" s="36"/>
      <c r="B113" s="2" t="n">
        <v>112</v>
      </c>
      <c r="C113" s="20" t="s">
        <v>227</v>
      </c>
      <c r="D113" s="22" t="n">
        <v>45</v>
      </c>
      <c r="E113" s="23" t="n">
        <v>185</v>
      </c>
      <c r="F113" s="24" t="n">
        <v>1574</v>
      </c>
      <c r="G113" s="25" t="n">
        <v>1952</v>
      </c>
      <c r="H113" s="26" t="n">
        <f aca="false">D113/(D113+E113)</f>
        <v>0.195652173913043</v>
      </c>
      <c r="I113" s="27" t="n">
        <f aca="false">F113/(F113+G113)</f>
        <v>0.446398184912082</v>
      </c>
      <c r="J113" s="28" t="n">
        <f aca="false">(D113+F113)/(D113+E113+F113+G113)</f>
        <v>0.431043663471778</v>
      </c>
      <c r="K113" s="29" t="n">
        <f aca="false">(F113+G113)/(D113+E113)</f>
        <v>15.3304347826087</v>
      </c>
      <c r="L113" s="30" t="n">
        <f aca="false">I113-$A$4*H113*I113+$A$4*H113+$A$7</f>
        <v>0.428994084955497</v>
      </c>
      <c r="M113" s="31" t="n">
        <f aca="false">(J113-$A$4*H113-$A$7)/(1-$A$4*H113)</f>
        <v>0.448488664108288</v>
      </c>
      <c r="N113" s="32"/>
      <c r="O113" s="33" t="n">
        <f aca="false">J113-L113</f>
        <v>0.00204957851628101</v>
      </c>
      <c r="P113" s="33" t="n">
        <f aca="false">I113-M113</f>
        <v>-0.00209047919620681</v>
      </c>
      <c r="Q113" s="16"/>
      <c r="R113" s="16"/>
      <c r="S113" s="16"/>
      <c r="T113" s="16"/>
      <c r="U113" s="16"/>
      <c r="V113" s="17" t="n">
        <v>0.431043663471778</v>
      </c>
      <c r="W113" s="17" t="n">
        <v>0.428994073132897</v>
      </c>
      <c r="X113" s="16"/>
      <c r="Y113" s="17" t="n">
        <v>0.446398184912082</v>
      </c>
      <c r="Z113" s="17" t="n">
        <v>0.448488676166816</v>
      </c>
      <c r="AA113" s="16"/>
      <c r="AB113" s="16"/>
      <c r="AC113" s="2" t="n">
        <v>586</v>
      </c>
      <c r="AD113" s="20" t="s">
        <v>228</v>
      </c>
      <c r="AE113" s="34" t="n">
        <v>112</v>
      </c>
      <c r="AF113" s="26" t="n">
        <v>0.206185567010309</v>
      </c>
      <c r="AG113" s="27" t="n">
        <v>0.402814758463294</v>
      </c>
      <c r="AH113" s="28" t="n">
        <v>0.389302160821821</v>
      </c>
      <c r="AI113" s="35"/>
      <c r="AJ113" s="35"/>
      <c r="AK113" s="2" t="n">
        <v>112</v>
      </c>
      <c r="AL113" s="35" t="n">
        <f aca="false">AK113/743</f>
        <v>0.150740242261104</v>
      </c>
      <c r="AM113" s="35" t="n">
        <v>0.389302160821821</v>
      </c>
      <c r="AN113" s="35"/>
      <c r="AO113" s="35"/>
      <c r="AP113" s="35"/>
      <c r="AQ113" s="35"/>
      <c r="AR113" s="35"/>
      <c r="AS113" s="35"/>
      <c r="AT113" s="35"/>
      <c r="AU113" s="35"/>
    </row>
    <row r="114" customFormat="false" ht="12.75" hidden="false" customHeight="true" outlineLevel="0" collapsed="false">
      <c r="A114" s="36"/>
      <c r="B114" s="2" t="n">
        <v>113</v>
      </c>
      <c r="C114" s="20" t="s">
        <v>65</v>
      </c>
      <c r="D114" s="22" t="n">
        <v>3</v>
      </c>
      <c r="E114" s="23" t="n">
        <v>34</v>
      </c>
      <c r="F114" s="24" t="n">
        <v>166</v>
      </c>
      <c r="G114" s="25" t="n">
        <v>371</v>
      </c>
      <c r="H114" s="26" t="n">
        <f aca="false">D114/(D114+E114)</f>
        <v>0.0810810810810811</v>
      </c>
      <c r="I114" s="27" t="n">
        <f aca="false">F114/(F114+G114)</f>
        <v>0.309124767225326</v>
      </c>
      <c r="J114" s="28" t="n">
        <f aca="false">(D114+F114)/(D114+E114+F114+G114)</f>
        <v>0.294425087108014</v>
      </c>
      <c r="K114" s="29" t="n">
        <f aca="false">(F114+G114)/(D114+E114)</f>
        <v>14.5135135135135</v>
      </c>
      <c r="L114" s="30" t="n">
        <f aca="false">I114-$A$4*H114*I114+$A$4*H114+$A$7</f>
        <v>0.286491018484877</v>
      </c>
      <c r="M114" s="31" t="n">
        <f aca="false">(J114-$A$4*H114-$A$7)/(1-$A$4*H114)</f>
        <v>0.317123691995246</v>
      </c>
      <c r="N114" s="32"/>
      <c r="O114" s="33" t="n">
        <f aca="false">J114-L114</f>
        <v>0.00793406862313667</v>
      </c>
      <c r="P114" s="33" t="n">
        <f aca="false">I114-M114</f>
        <v>-0.00799892476991976</v>
      </c>
      <c r="Q114" s="16"/>
      <c r="R114" s="16"/>
      <c r="S114" s="16"/>
      <c r="T114" s="16"/>
      <c r="U114" s="16"/>
      <c r="V114" s="17" t="n">
        <v>0.294425087108014</v>
      </c>
      <c r="W114" s="17" t="n">
        <v>0.286491006662277</v>
      </c>
      <c r="X114" s="16"/>
      <c r="Y114" s="17" t="n">
        <v>0.309124767225326</v>
      </c>
      <c r="Z114" s="17" t="n">
        <v>0.317123703914488</v>
      </c>
      <c r="AA114" s="16"/>
      <c r="AB114" s="16"/>
      <c r="AC114" s="2" t="n">
        <v>24</v>
      </c>
      <c r="AD114" s="20" t="s">
        <v>68</v>
      </c>
      <c r="AE114" s="34" t="n">
        <v>113</v>
      </c>
      <c r="AF114" s="26" t="n">
        <v>0.207357859531773</v>
      </c>
      <c r="AG114" s="27" t="n">
        <v>0.402699386503068</v>
      </c>
      <c r="AH114" s="28" t="n">
        <v>0.389346136259716</v>
      </c>
      <c r="AI114" s="35"/>
      <c r="AJ114" s="35"/>
      <c r="AK114" s="2" t="n">
        <v>113</v>
      </c>
      <c r="AL114" s="35" t="n">
        <f aca="false">AK114/743</f>
        <v>0.152086137281292</v>
      </c>
      <c r="AM114" s="35" t="n">
        <v>0.389346136259716</v>
      </c>
      <c r="AN114" s="35"/>
      <c r="AO114" s="35"/>
      <c r="AP114" s="35"/>
      <c r="AQ114" s="35"/>
      <c r="AR114" s="35"/>
      <c r="AS114" s="35"/>
      <c r="AT114" s="35"/>
      <c r="AU114" s="35"/>
    </row>
    <row r="115" customFormat="false" ht="12.75" hidden="false" customHeight="true" outlineLevel="0" collapsed="false">
      <c r="A115" s="36"/>
      <c r="B115" s="2" t="n">
        <v>114</v>
      </c>
      <c r="C115" s="20" t="s">
        <v>229</v>
      </c>
      <c r="D115" s="22" t="n">
        <v>33</v>
      </c>
      <c r="E115" s="23" t="n">
        <v>115</v>
      </c>
      <c r="F115" s="24" t="n">
        <v>1515</v>
      </c>
      <c r="G115" s="25" t="n">
        <v>1432</v>
      </c>
      <c r="H115" s="26" t="n">
        <f aca="false">D115/(D115+E115)</f>
        <v>0.222972972972973</v>
      </c>
      <c r="I115" s="27" t="n">
        <f aca="false">F115/(F115+G115)</f>
        <v>0.514082117407533</v>
      </c>
      <c r="J115" s="28" t="n">
        <f aca="false">(D115+F115)/(D115+E115+F115+G115)</f>
        <v>0.50016155088853</v>
      </c>
      <c r="K115" s="29" t="n">
        <f aca="false">(F115+G115)/(D115+E115)</f>
        <v>19.9121621621622</v>
      </c>
      <c r="L115" s="30" t="n">
        <f aca="false">I115-$A$4*H115*I115+$A$4*H115+$A$7</f>
        <v>0.496681333080771</v>
      </c>
      <c r="M115" s="31" t="n">
        <f aca="false">(J115-$A$4*H115-$A$7)/(1-$A$4*H115)</f>
        <v>0.517641704384371</v>
      </c>
      <c r="N115" s="32"/>
      <c r="O115" s="33" t="n">
        <f aca="false">J115-L115</f>
        <v>0.00348021780775937</v>
      </c>
      <c r="P115" s="33" t="n">
        <f aca="false">I115-M115</f>
        <v>-0.00355958697683756</v>
      </c>
      <c r="Q115" s="16"/>
      <c r="R115" s="16"/>
      <c r="S115" s="16"/>
      <c r="T115" s="16"/>
      <c r="U115" s="16"/>
      <c r="V115" s="17" t="n">
        <v>0.50016155088853</v>
      </c>
      <c r="W115" s="17" t="n">
        <v>0.49668132125817</v>
      </c>
      <c r="X115" s="16"/>
      <c r="Y115" s="17" t="n">
        <v>0.514082117407533</v>
      </c>
      <c r="Z115" s="17" t="n">
        <v>0.517641716476595</v>
      </c>
      <c r="AA115" s="16"/>
      <c r="AB115" s="16"/>
      <c r="AC115" s="2" t="n">
        <v>624</v>
      </c>
      <c r="AD115" s="20" t="s">
        <v>230</v>
      </c>
      <c r="AE115" s="34" t="n">
        <v>114</v>
      </c>
      <c r="AF115" s="26" t="n">
        <v>0.148148148148148</v>
      </c>
      <c r="AG115" s="27" t="n">
        <v>0.401006711409396</v>
      </c>
      <c r="AH115" s="28" t="n">
        <v>0.390048154093098</v>
      </c>
      <c r="AI115" s="35"/>
      <c r="AJ115" s="35"/>
      <c r="AK115" s="2" t="n">
        <v>114</v>
      </c>
      <c r="AL115" s="35" t="n">
        <f aca="false">AK115/743</f>
        <v>0.15343203230148</v>
      </c>
      <c r="AM115" s="35" t="n">
        <v>0.390048154093098</v>
      </c>
      <c r="AN115" s="35"/>
      <c r="AO115" s="35"/>
      <c r="AP115" s="35"/>
      <c r="AQ115" s="35"/>
      <c r="AR115" s="35"/>
      <c r="AS115" s="35"/>
      <c r="AT115" s="35"/>
      <c r="AU115" s="35"/>
    </row>
    <row r="116" customFormat="false" ht="12.75" hidden="false" customHeight="true" outlineLevel="0" collapsed="false">
      <c r="A116" s="36"/>
      <c r="B116" s="2" t="n">
        <v>115</v>
      </c>
      <c r="C116" s="20" t="s">
        <v>231</v>
      </c>
      <c r="D116" s="22" t="n">
        <v>9</v>
      </c>
      <c r="E116" s="23" t="n">
        <v>40</v>
      </c>
      <c r="F116" s="24" t="n">
        <v>520</v>
      </c>
      <c r="G116" s="25" t="n">
        <v>577</v>
      </c>
      <c r="H116" s="26" t="n">
        <f aca="false">D116/(D116+E116)</f>
        <v>0.183673469387755</v>
      </c>
      <c r="I116" s="27" t="n">
        <f aca="false">F116/(F116+G116)</f>
        <v>0.474020054694622</v>
      </c>
      <c r="J116" s="28" t="n">
        <f aca="false">(D116+F116)/(D116+E116+F116+G116)</f>
        <v>0.461605584642234</v>
      </c>
      <c r="K116" s="29" t="n">
        <f aca="false">(F116+G116)/(D116+E116)</f>
        <v>22.3877551020408</v>
      </c>
      <c r="L116" s="30" t="n">
        <f aca="false">I116-$A$4*H116*I116+$A$4*H116+$A$7</f>
        <v>0.455445471015884</v>
      </c>
      <c r="M116" s="31" t="n">
        <f aca="false">(J116-$A$4*H116-$A$7)/(1-$A$4*H116)</f>
        <v>0.480295430322296</v>
      </c>
      <c r="N116" s="32"/>
      <c r="O116" s="33" t="n">
        <f aca="false">J116-L116</f>
        <v>0.00616011362635005</v>
      </c>
      <c r="P116" s="33" t="n">
        <f aca="false">I116-M116</f>
        <v>-0.00627537562767472</v>
      </c>
      <c r="Q116" s="16"/>
      <c r="R116" s="16"/>
      <c r="S116" s="16"/>
      <c r="T116" s="16"/>
      <c r="U116" s="16"/>
      <c r="V116" s="17" t="n">
        <v>0.461605584642234</v>
      </c>
      <c r="W116" s="17" t="n">
        <v>0.455445459193284</v>
      </c>
      <c r="X116" s="16"/>
      <c r="Y116" s="17" t="n">
        <v>0.474020054694622</v>
      </c>
      <c r="Z116" s="17" t="n">
        <v>0.480295442366109</v>
      </c>
      <c r="AA116" s="16"/>
      <c r="AB116" s="16"/>
      <c r="AC116" s="2" t="n">
        <v>277</v>
      </c>
      <c r="AD116" s="20" t="s">
        <v>232</v>
      </c>
      <c r="AE116" s="34" t="n">
        <v>115</v>
      </c>
      <c r="AF116" s="26" t="n">
        <v>0.133333333333333</v>
      </c>
      <c r="AG116" s="27" t="n">
        <v>0.396915584415584</v>
      </c>
      <c r="AH116" s="28" t="n">
        <v>0.390649762282092</v>
      </c>
      <c r="AI116" s="35"/>
      <c r="AJ116" s="35"/>
      <c r="AK116" s="2" t="n">
        <v>115</v>
      </c>
      <c r="AL116" s="35" t="n">
        <f aca="false">AK116/743</f>
        <v>0.154777927321669</v>
      </c>
      <c r="AM116" s="35" t="n">
        <v>0.390649762282092</v>
      </c>
      <c r="AN116" s="35"/>
      <c r="AO116" s="35"/>
      <c r="AP116" s="35"/>
      <c r="AQ116" s="35"/>
      <c r="AR116" s="35"/>
      <c r="AS116" s="35"/>
      <c r="AT116" s="35"/>
      <c r="AU116" s="35"/>
    </row>
    <row r="117" customFormat="false" ht="12.75" hidden="false" customHeight="true" outlineLevel="0" collapsed="false">
      <c r="A117" s="36"/>
      <c r="B117" s="2" t="n">
        <v>116</v>
      </c>
      <c r="C117" s="20" t="s">
        <v>233</v>
      </c>
      <c r="D117" s="22" t="n">
        <v>20</v>
      </c>
      <c r="E117" s="23" t="n">
        <v>32</v>
      </c>
      <c r="F117" s="24" t="n">
        <v>760</v>
      </c>
      <c r="G117" s="25" t="n">
        <v>407</v>
      </c>
      <c r="H117" s="26" t="n">
        <f aca="false">D117/(D117+E117)</f>
        <v>0.384615384615385</v>
      </c>
      <c r="I117" s="27" t="n">
        <f aca="false">F117/(F117+G117)</f>
        <v>0.651242502142245</v>
      </c>
      <c r="J117" s="28" t="n">
        <f aca="false">(D117+F117)/(D117+E117+F117+G117)</f>
        <v>0.639868744872847</v>
      </c>
      <c r="K117" s="29" t="n">
        <f aca="false">(F117+G117)/(D117+E117)</f>
        <v>22.4423076923077</v>
      </c>
      <c r="L117" s="30" t="n">
        <f aca="false">I117-$A$4*H117*I117+$A$4*H117+$A$7</f>
        <v>0.636420812242851</v>
      </c>
      <c r="M117" s="31" t="n">
        <f aca="false">(J117-$A$4*H117-$A$7)/(1-$A$4*H117)</f>
        <v>0.65482835207744</v>
      </c>
      <c r="N117" s="32"/>
      <c r="O117" s="33" t="n">
        <f aca="false">J117-L117</f>
        <v>0.00344793262999565</v>
      </c>
      <c r="P117" s="33" t="n">
        <f aca="false">I117-M117</f>
        <v>-0.0035858499351954</v>
      </c>
      <c r="Q117" s="16"/>
      <c r="R117" s="16"/>
      <c r="S117" s="16"/>
      <c r="T117" s="16"/>
      <c r="U117" s="16"/>
      <c r="V117" s="17" t="n">
        <v>0.639868744872847</v>
      </c>
      <c r="W117" s="17" t="n">
        <v>0.636420800420251</v>
      </c>
      <c r="X117" s="16"/>
      <c r="Y117" s="17" t="n">
        <v>0.651242502142245</v>
      </c>
      <c r="Z117" s="17" t="n">
        <v>0.654828364372944</v>
      </c>
      <c r="AA117" s="16"/>
      <c r="AB117" s="16"/>
      <c r="AC117" s="2" t="n">
        <v>83</v>
      </c>
      <c r="AD117" s="20" t="s">
        <v>174</v>
      </c>
      <c r="AE117" s="34" t="n">
        <v>116</v>
      </c>
      <c r="AF117" s="26" t="n">
        <v>0.215686274509804</v>
      </c>
      <c r="AG117" s="27" t="n">
        <v>0.406845448129852</v>
      </c>
      <c r="AH117" s="28" t="n">
        <v>0.391065069601813</v>
      </c>
      <c r="AI117" s="35"/>
      <c r="AJ117" s="35"/>
      <c r="AK117" s="2" t="n">
        <v>116</v>
      </c>
      <c r="AL117" s="35" t="n">
        <f aca="false">AK117/743</f>
        <v>0.156123822341857</v>
      </c>
      <c r="AM117" s="35" t="n">
        <v>0.391065069601813</v>
      </c>
      <c r="AN117" s="35"/>
      <c r="AO117" s="35"/>
      <c r="AP117" s="35"/>
      <c r="AQ117" s="35"/>
      <c r="AR117" s="35"/>
      <c r="AS117" s="35"/>
      <c r="AT117" s="35"/>
      <c r="AU117" s="35"/>
    </row>
    <row r="118" customFormat="false" ht="12.75" hidden="false" customHeight="true" outlineLevel="0" collapsed="false">
      <c r="A118" s="36"/>
      <c r="B118" s="2" t="n">
        <v>117</v>
      </c>
      <c r="C118" s="20" t="s">
        <v>234</v>
      </c>
      <c r="D118" s="22" t="n">
        <v>72</v>
      </c>
      <c r="E118" s="23" t="n">
        <v>211</v>
      </c>
      <c r="F118" s="24" t="n">
        <v>1518</v>
      </c>
      <c r="G118" s="25" t="n">
        <v>1792</v>
      </c>
      <c r="H118" s="26" t="n">
        <f aca="false">D118/(D118+E118)</f>
        <v>0.254416961130742</v>
      </c>
      <c r="I118" s="27" t="n">
        <f aca="false">F118/(F118+G118)</f>
        <v>0.458610271903323</v>
      </c>
      <c r="J118" s="28" t="n">
        <f aca="false">(D118+F118)/(D118+E118+F118+G118)</f>
        <v>0.442527136097968</v>
      </c>
      <c r="K118" s="29" t="n">
        <f aca="false">(F118+G118)/(D118+E118)</f>
        <v>11.6961130742049</v>
      </c>
      <c r="L118" s="30" t="n">
        <f aca="false">I118-$A$4*H118*I118+$A$4*H118+$A$7</f>
        <v>0.444148705027299</v>
      </c>
      <c r="M118" s="31" t="n">
        <f aca="false">(J118-$A$4*H118-$A$7)/(1-$A$4*H118)</f>
        <v>0.456946370500131</v>
      </c>
      <c r="N118" s="32"/>
      <c r="O118" s="33" t="n">
        <f aca="false">J118-L118</f>
        <v>-0.00162156892933052</v>
      </c>
      <c r="P118" s="33" t="n">
        <f aca="false">I118-M118</f>
        <v>0.00166390140319261</v>
      </c>
      <c r="Q118" s="16"/>
      <c r="R118" s="16"/>
      <c r="S118" s="16"/>
      <c r="T118" s="16"/>
      <c r="U118" s="16"/>
      <c r="V118" s="17" t="n">
        <v>0.442527136097968</v>
      </c>
      <c r="W118" s="17" t="n">
        <v>0.444148693204699</v>
      </c>
      <c r="X118" s="16"/>
      <c r="Y118" s="17" t="n">
        <v>0.458610271903323</v>
      </c>
      <c r="Z118" s="17" t="n">
        <v>0.45694638263137</v>
      </c>
      <c r="AA118" s="16"/>
      <c r="AB118" s="16"/>
      <c r="AC118" s="2" t="n">
        <v>359</v>
      </c>
      <c r="AD118" s="20" t="s">
        <v>235</v>
      </c>
      <c r="AE118" s="34" t="n">
        <v>117</v>
      </c>
      <c r="AF118" s="26" t="n">
        <v>0.141025641025641</v>
      </c>
      <c r="AG118" s="27" t="n">
        <v>0.404226618705036</v>
      </c>
      <c r="AH118" s="28" t="n">
        <v>0.391072191371209</v>
      </c>
      <c r="AI118" s="35"/>
      <c r="AJ118" s="35"/>
      <c r="AK118" s="2" t="n">
        <v>117</v>
      </c>
      <c r="AL118" s="35" t="n">
        <f aca="false">AK118/743</f>
        <v>0.157469717362046</v>
      </c>
      <c r="AM118" s="35" t="n">
        <v>0.391072191371209</v>
      </c>
      <c r="AN118" s="35"/>
      <c r="AO118" s="35"/>
      <c r="AP118" s="35"/>
      <c r="AQ118" s="35"/>
      <c r="AR118" s="35"/>
      <c r="AS118" s="35"/>
      <c r="AT118" s="35"/>
      <c r="AU118" s="35"/>
    </row>
    <row r="119" customFormat="false" ht="12.75" hidden="false" customHeight="true" outlineLevel="0" collapsed="false">
      <c r="A119" s="36"/>
      <c r="B119" s="2" t="n">
        <v>118</v>
      </c>
      <c r="C119" s="20" t="s">
        <v>236</v>
      </c>
      <c r="D119" s="22" t="n">
        <v>40</v>
      </c>
      <c r="E119" s="23" t="n">
        <v>61</v>
      </c>
      <c r="F119" s="24" t="n">
        <v>480</v>
      </c>
      <c r="G119" s="25" t="n">
        <v>343</v>
      </c>
      <c r="H119" s="26" t="n">
        <f aca="false">D119/(D119+E119)</f>
        <v>0.396039603960396</v>
      </c>
      <c r="I119" s="27" t="n">
        <f aca="false">F119/(F119+G119)</f>
        <v>0.583232077764277</v>
      </c>
      <c r="J119" s="28" t="n">
        <f aca="false">(D119+F119)/(D119+E119+F119+G119)</f>
        <v>0.562770562770563</v>
      </c>
      <c r="K119" s="29" t="n">
        <f aca="false">(F119+G119)/(D119+E119)</f>
        <v>8.14851485148515</v>
      </c>
      <c r="L119" s="30" t="n">
        <f aca="false">I119-$A$4*H119*I119+$A$4*H119+$A$7</f>
        <v>0.57150229823384</v>
      </c>
      <c r="M119" s="31" t="n">
        <f aca="false">(J119-$A$4*H119-$A$7)/(1-$A$4*H119)</f>
        <v>0.574140270735504</v>
      </c>
      <c r="N119" s="32"/>
      <c r="O119" s="33" t="n">
        <f aca="false">J119-L119</f>
        <v>-0.00873173546327743</v>
      </c>
      <c r="P119" s="33" t="n">
        <f aca="false">I119-M119</f>
        <v>0.00909180702877343</v>
      </c>
      <c r="Q119" s="16"/>
      <c r="R119" s="16"/>
      <c r="S119" s="16"/>
      <c r="T119" s="16"/>
      <c r="U119" s="16"/>
      <c r="V119" s="17" t="n">
        <v>0.562770562770563</v>
      </c>
      <c r="W119" s="17" t="n">
        <v>0.57150228641124</v>
      </c>
      <c r="X119" s="16"/>
      <c r="Y119" s="17" t="n">
        <v>0.583232077764277</v>
      </c>
      <c r="Z119" s="17" t="n">
        <v>0.574140283045633</v>
      </c>
      <c r="AA119" s="16"/>
      <c r="AB119" s="16"/>
      <c r="AC119" s="2" t="n">
        <v>579</v>
      </c>
      <c r="AD119" s="20" t="s">
        <v>237</v>
      </c>
      <c r="AE119" s="34" t="n">
        <v>118</v>
      </c>
      <c r="AF119" s="26" t="n">
        <v>0.245192307692308</v>
      </c>
      <c r="AG119" s="27" t="n">
        <v>0.40453074433657</v>
      </c>
      <c r="AH119" s="28" t="n">
        <v>0.392164179104478</v>
      </c>
      <c r="AI119" s="35"/>
      <c r="AJ119" s="35"/>
      <c r="AK119" s="2" t="n">
        <v>118</v>
      </c>
      <c r="AL119" s="35" t="n">
        <f aca="false">AK119/743</f>
        <v>0.158815612382234</v>
      </c>
      <c r="AM119" s="35" t="n">
        <v>0.392164179104478</v>
      </c>
      <c r="AN119" s="35"/>
      <c r="AO119" s="35"/>
      <c r="AP119" s="35"/>
      <c r="AQ119" s="35"/>
      <c r="AR119" s="35"/>
      <c r="AS119" s="35"/>
      <c r="AT119" s="35"/>
      <c r="AU119" s="35"/>
    </row>
    <row r="120" customFormat="false" ht="12.75" hidden="false" customHeight="true" outlineLevel="0" collapsed="false">
      <c r="A120" s="36"/>
      <c r="B120" s="2" t="n">
        <v>119</v>
      </c>
      <c r="C120" s="20" t="s">
        <v>238</v>
      </c>
      <c r="D120" s="22" t="n">
        <v>92</v>
      </c>
      <c r="E120" s="23" t="n">
        <v>212</v>
      </c>
      <c r="F120" s="24" t="n">
        <v>2614</v>
      </c>
      <c r="G120" s="25" t="n">
        <v>2044</v>
      </c>
      <c r="H120" s="26" t="n">
        <f aca="false">D120/(D120+E120)</f>
        <v>0.302631578947368</v>
      </c>
      <c r="I120" s="27" t="n">
        <f aca="false">F120/(F120+G120)</f>
        <v>0.561185057964792</v>
      </c>
      <c r="J120" s="28" t="n">
        <f aca="false">(D120+F120)/(D120+E120+F120+G120)</f>
        <v>0.545344619105199</v>
      </c>
      <c r="K120" s="29" t="n">
        <f aca="false">(F120+G120)/(D120+E120)</f>
        <v>15.3223684210526</v>
      </c>
      <c r="L120" s="30" t="n">
        <f aca="false">I120-$A$4*H120*I120+$A$4*H120+$A$7</f>
        <v>0.546229544025173</v>
      </c>
      <c r="M120" s="31" t="n">
        <f aca="false">(J120-$A$4*H120-$A$7)/(1-$A$4*H120)</f>
        <v>0.560272516663327</v>
      </c>
      <c r="N120" s="32"/>
      <c r="O120" s="33" t="n">
        <f aca="false">J120-L120</f>
        <v>-0.000884924919973606</v>
      </c>
      <c r="P120" s="33" t="n">
        <f aca="false">I120-M120</f>
        <v>0.000912541301465231</v>
      </c>
      <c r="Q120" s="16"/>
      <c r="R120" s="16"/>
      <c r="S120" s="16"/>
      <c r="T120" s="16"/>
      <c r="U120" s="16"/>
      <c r="V120" s="17" t="n">
        <v>0.545344619105199</v>
      </c>
      <c r="W120" s="17" t="n">
        <v>0.546229532202573</v>
      </c>
      <c r="X120" s="16"/>
      <c r="Y120" s="17" t="n">
        <v>0.561185057964792</v>
      </c>
      <c r="Z120" s="17" t="n">
        <v>0.560272528854881</v>
      </c>
      <c r="AA120" s="16"/>
      <c r="AB120" s="16"/>
      <c r="AC120" s="2" t="n">
        <v>510</v>
      </c>
      <c r="AD120" s="20" t="s">
        <v>239</v>
      </c>
      <c r="AE120" s="34" t="n">
        <v>119</v>
      </c>
      <c r="AF120" s="26" t="n">
        <v>0.23728813559322</v>
      </c>
      <c r="AG120" s="27" t="n">
        <v>0.405233380480905</v>
      </c>
      <c r="AH120" s="28" t="n">
        <v>0.392297650130548</v>
      </c>
      <c r="AI120" s="35"/>
      <c r="AJ120" s="35"/>
      <c r="AK120" s="2" t="n">
        <v>119</v>
      </c>
      <c r="AL120" s="35" t="n">
        <f aca="false">AK120/743</f>
        <v>0.160161507402423</v>
      </c>
      <c r="AM120" s="35" t="n">
        <v>0.392297650130548</v>
      </c>
      <c r="AN120" s="35"/>
      <c r="AO120" s="35"/>
      <c r="AP120" s="35"/>
      <c r="AQ120" s="35"/>
      <c r="AR120" s="35"/>
      <c r="AS120" s="35"/>
      <c r="AT120" s="35"/>
      <c r="AU120" s="35"/>
    </row>
    <row r="121" customFormat="false" ht="12.75" hidden="false" customHeight="true" outlineLevel="0" collapsed="false">
      <c r="A121" s="36"/>
      <c r="B121" s="2" t="n">
        <v>120</v>
      </c>
      <c r="C121" s="20" t="s">
        <v>240</v>
      </c>
      <c r="D121" s="22" t="n">
        <v>30</v>
      </c>
      <c r="E121" s="23" t="n">
        <v>110</v>
      </c>
      <c r="F121" s="24" t="n">
        <v>765</v>
      </c>
      <c r="G121" s="25" t="n">
        <v>839</v>
      </c>
      <c r="H121" s="26" t="n">
        <f aca="false">D121/(D121+E121)</f>
        <v>0.214285714285714</v>
      </c>
      <c r="I121" s="27" t="n">
        <f aca="false">F121/(F121+G121)</f>
        <v>0.476932668329177</v>
      </c>
      <c r="J121" s="28" t="n">
        <f aca="false">(D121+F121)/(D121+E121+F121+G121)</f>
        <v>0.455848623853211</v>
      </c>
      <c r="K121" s="29" t="n">
        <f aca="false">(F121+G121)/(D121+E121)</f>
        <v>11.4571428571429</v>
      </c>
      <c r="L121" s="30" t="n">
        <f aca="false">I121-$A$4*H121*I121+$A$4*H121+$A$7</f>
        <v>0.459905814190838</v>
      </c>
      <c r="M121" s="31" t="n">
        <f aca="false">(J121-$A$4*H121-$A$7)/(1-$A$4*H121)</f>
        <v>0.472786634407515</v>
      </c>
      <c r="N121" s="32"/>
      <c r="O121" s="33" t="n">
        <f aca="false">J121-L121</f>
        <v>-0.00405719033762653</v>
      </c>
      <c r="P121" s="33" t="n">
        <f aca="false">I121-M121</f>
        <v>0.00414603392166213</v>
      </c>
      <c r="Q121" s="16"/>
      <c r="R121" s="16"/>
      <c r="S121" s="16"/>
      <c r="T121" s="16"/>
      <c r="U121" s="16"/>
      <c r="V121" s="17" t="n">
        <v>0.455848623853211</v>
      </c>
      <c r="W121" s="17" t="n">
        <v>0.459905802368237</v>
      </c>
      <c r="X121" s="16"/>
      <c r="Y121" s="17" t="n">
        <v>0.476932668329177</v>
      </c>
      <c r="Z121" s="17" t="n">
        <v>0.472786646489004</v>
      </c>
      <c r="AA121" s="16"/>
      <c r="AB121" s="16"/>
      <c r="AC121" s="2" t="n">
        <v>196</v>
      </c>
      <c r="AD121" s="20" t="s">
        <v>241</v>
      </c>
      <c r="AE121" s="34" t="n">
        <v>120</v>
      </c>
      <c r="AF121" s="26" t="n">
        <v>0.14367816091954</v>
      </c>
      <c r="AG121" s="27" t="n">
        <v>0.410859341598974</v>
      </c>
      <c r="AH121" s="28" t="n">
        <v>0.392359729407083</v>
      </c>
      <c r="AI121" s="35"/>
      <c r="AJ121" s="35"/>
      <c r="AK121" s="2" t="n">
        <v>120</v>
      </c>
      <c r="AL121" s="35" t="n">
        <f aca="false">AK121/743</f>
        <v>0.161507402422611</v>
      </c>
      <c r="AM121" s="35" t="n">
        <v>0.392359729407083</v>
      </c>
      <c r="AN121" s="35"/>
      <c r="AO121" s="35"/>
      <c r="AP121" s="35"/>
      <c r="AQ121" s="35"/>
      <c r="AR121" s="35"/>
      <c r="AS121" s="35"/>
      <c r="AT121" s="35"/>
      <c r="AU121" s="35"/>
    </row>
    <row r="122" customFormat="false" ht="12.75" hidden="false" customHeight="true" outlineLevel="0" collapsed="false">
      <c r="A122" s="36"/>
      <c r="B122" s="2" t="n">
        <v>121</v>
      </c>
      <c r="C122" s="20" t="s">
        <v>242</v>
      </c>
      <c r="D122" s="22" t="n">
        <v>187</v>
      </c>
      <c r="E122" s="23" t="n">
        <v>141</v>
      </c>
      <c r="F122" s="24" t="n">
        <v>1724</v>
      </c>
      <c r="G122" s="25" t="n">
        <v>756</v>
      </c>
      <c r="H122" s="26" t="n">
        <f aca="false">D122/(D122+E122)</f>
        <v>0.570121951219512</v>
      </c>
      <c r="I122" s="27" t="n">
        <f aca="false">F122/(F122+G122)</f>
        <v>0.695161290322581</v>
      </c>
      <c r="J122" s="28" t="n">
        <f aca="false">(D122+F122)/(D122+E122+F122+G122)</f>
        <v>0.680555555555556</v>
      </c>
      <c r="K122" s="29" t="n">
        <f aca="false">(F122+G122)/(D122+E122)</f>
        <v>7.5609756097561</v>
      </c>
      <c r="L122" s="30" t="n">
        <f aca="false">I122-$A$4*H122*I122+$A$4*H122+$A$7</f>
        <v>0.684305374502433</v>
      </c>
      <c r="M122" s="31" t="n">
        <f aca="false">(J122-$A$4*H122-$A$7)/(1-$A$4*H122)</f>
        <v>0.691184760692526</v>
      </c>
      <c r="N122" s="32"/>
      <c r="O122" s="33" t="n">
        <f aca="false">J122-L122</f>
        <v>-0.00374981894687787</v>
      </c>
      <c r="P122" s="33" t="n">
        <f aca="false">I122-M122</f>
        <v>0.00397652963005479</v>
      </c>
      <c r="Q122" s="16"/>
      <c r="R122" s="16"/>
      <c r="S122" s="16"/>
      <c r="T122" s="16"/>
      <c r="U122" s="16"/>
      <c r="V122" s="17" t="n">
        <v>0.680555555555556</v>
      </c>
      <c r="W122" s="17" t="n">
        <v>0.684305362679834</v>
      </c>
      <c r="X122" s="16"/>
      <c r="Y122" s="17" t="n">
        <v>0.695161290322581</v>
      </c>
      <c r="Z122" s="17" t="n">
        <v>0.69118477322991</v>
      </c>
      <c r="AA122" s="16"/>
      <c r="AB122" s="16"/>
      <c r="AC122" s="2" t="n">
        <v>698</v>
      </c>
      <c r="AD122" s="20" t="s">
        <v>243</v>
      </c>
      <c r="AE122" s="34" t="n">
        <v>121</v>
      </c>
      <c r="AF122" s="26" t="n">
        <v>0.244343891402715</v>
      </c>
      <c r="AG122" s="27" t="n">
        <v>0.407308377896613</v>
      </c>
      <c r="AH122" s="28" t="n">
        <v>0.392697768762677</v>
      </c>
      <c r="AI122" s="35"/>
      <c r="AJ122" s="35"/>
      <c r="AK122" s="2" t="n">
        <v>121</v>
      </c>
      <c r="AL122" s="35" t="n">
        <f aca="false">AK122/743</f>
        <v>0.162853297442799</v>
      </c>
      <c r="AM122" s="35" t="n">
        <v>0.392697768762677</v>
      </c>
      <c r="AN122" s="35"/>
      <c r="AO122" s="35"/>
      <c r="AP122" s="35"/>
      <c r="AQ122" s="35"/>
      <c r="AR122" s="35"/>
      <c r="AS122" s="35"/>
      <c r="AT122" s="35"/>
      <c r="AU122" s="35"/>
    </row>
    <row r="123" customFormat="false" ht="12.75" hidden="false" customHeight="true" outlineLevel="0" collapsed="false">
      <c r="A123" s="36"/>
      <c r="B123" s="2" t="n">
        <v>122</v>
      </c>
      <c r="C123" s="20" t="s">
        <v>244</v>
      </c>
      <c r="D123" s="22" t="n">
        <v>128</v>
      </c>
      <c r="E123" s="23" t="n">
        <v>243</v>
      </c>
      <c r="F123" s="24" t="n">
        <v>2513</v>
      </c>
      <c r="G123" s="25" t="n">
        <v>2260</v>
      </c>
      <c r="H123" s="26" t="n">
        <f aca="false">D123/(D123+E123)</f>
        <v>0.345013477088949</v>
      </c>
      <c r="I123" s="27" t="n">
        <f aca="false">F123/(F123+G123)</f>
        <v>0.52650324743348</v>
      </c>
      <c r="J123" s="28" t="n">
        <f aca="false">(D123+F123)/(D123+E123+F123+G123)</f>
        <v>0.513413685847589</v>
      </c>
      <c r="K123" s="29" t="n">
        <f aca="false">(F123+G123)/(D123+E123)</f>
        <v>12.8652291105121</v>
      </c>
      <c r="L123" s="30" t="n">
        <f aca="false">I123-$A$4*H123*I123+$A$4*H123+$A$7</f>
        <v>0.51460408371581</v>
      </c>
      <c r="M123" s="31" t="n">
        <f aca="false">(J123-$A$4*H123-$A$7)/(1-$A$4*H123)</f>
        <v>0.525270311617986</v>
      </c>
      <c r="N123" s="32"/>
      <c r="O123" s="33" t="n">
        <f aca="false">J123-L123</f>
        <v>-0.00119039786822062</v>
      </c>
      <c r="P123" s="33" t="n">
        <f aca="false">I123-M123</f>
        <v>0.00123293581549366</v>
      </c>
      <c r="Q123" s="16"/>
      <c r="R123" s="16"/>
      <c r="S123" s="16"/>
      <c r="T123" s="16"/>
      <c r="U123" s="16"/>
      <c r="V123" s="17" t="n">
        <v>0.513413685847589</v>
      </c>
      <c r="W123" s="17" t="n">
        <v>0.51460407189321</v>
      </c>
      <c r="X123" s="16"/>
      <c r="Y123" s="17" t="n">
        <v>0.52650324743348</v>
      </c>
      <c r="Z123" s="17" t="n">
        <v>0.525270323863058</v>
      </c>
      <c r="AA123" s="16"/>
      <c r="AB123" s="16"/>
      <c r="AC123" s="2" t="n">
        <v>35</v>
      </c>
      <c r="AD123" s="20" t="s">
        <v>87</v>
      </c>
      <c r="AE123" s="34" t="n">
        <v>122</v>
      </c>
      <c r="AF123" s="26" t="n">
        <v>0.251012145748988</v>
      </c>
      <c r="AG123" s="27" t="n">
        <v>0.405596882748849</v>
      </c>
      <c r="AH123" s="28" t="n">
        <v>0.393159609120521</v>
      </c>
      <c r="AI123" s="35"/>
      <c r="AJ123" s="35"/>
      <c r="AK123" s="2" t="n">
        <v>122</v>
      </c>
      <c r="AL123" s="35" t="n">
        <f aca="false">AK123/743</f>
        <v>0.164199192462988</v>
      </c>
      <c r="AM123" s="35" t="n">
        <v>0.393159609120521</v>
      </c>
      <c r="AN123" s="35"/>
      <c r="AO123" s="35"/>
      <c r="AP123" s="35"/>
      <c r="AQ123" s="35"/>
      <c r="AR123" s="35"/>
      <c r="AS123" s="35"/>
      <c r="AT123" s="35"/>
      <c r="AU123" s="35"/>
    </row>
    <row r="124" customFormat="false" ht="12.75" hidden="false" customHeight="true" outlineLevel="0" collapsed="false">
      <c r="A124" s="36"/>
      <c r="B124" s="2" t="n">
        <v>123</v>
      </c>
      <c r="C124" s="20" t="s">
        <v>245</v>
      </c>
      <c r="D124" s="22" t="n">
        <v>58</v>
      </c>
      <c r="E124" s="23" t="n">
        <v>98</v>
      </c>
      <c r="F124" s="24" t="n">
        <v>1932</v>
      </c>
      <c r="G124" s="25" t="n">
        <v>864</v>
      </c>
      <c r="H124" s="26" t="n">
        <f aca="false">D124/(D124+E124)</f>
        <v>0.371794871794872</v>
      </c>
      <c r="I124" s="27" t="n">
        <f aca="false">F124/(F124+G124)</f>
        <v>0.690987124463519</v>
      </c>
      <c r="J124" s="28" t="n">
        <f aca="false">(D124+F124)/(D124+E124+F124+G124)</f>
        <v>0.674119241192412</v>
      </c>
      <c r="K124" s="29" t="n">
        <f aca="false">(F124+G124)/(D124+E124)</f>
        <v>17.9230769230769</v>
      </c>
      <c r="L124" s="30" t="n">
        <f aca="false">I124-$A$4*H124*I124+$A$4*H124+$A$7</f>
        <v>0.674240624890824</v>
      </c>
      <c r="M124" s="31" t="n">
        <f aca="false">(J124-$A$4*H124-$A$7)/(1-$A$4*H124)</f>
        <v>0.690861053511773</v>
      </c>
      <c r="N124" s="32"/>
      <c r="O124" s="33" t="n">
        <f aca="false">J124-L124</f>
        <v>-0.000121383698412303</v>
      </c>
      <c r="P124" s="33" t="n">
        <f aca="false">I124-M124</f>
        <v>0.000126070951746438</v>
      </c>
      <c r="Q124" s="16"/>
      <c r="R124" s="16"/>
      <c r="S124" s="16"/>
      <c r="T124" s="16"/>
      <c r="U124" s="16"/>
      <c r="V124" s="17" t="n">
        <v>0.674119241192412</v>
      </c>
      <c r="W124" s="17" t="n">
        <v>0.674240613068224</v>
      </c>
      <c r="X124" s="16"/>
      <c r="Y124" s="17" t="n">
        <v>0.690987124463519</v>
      </c>
      <c r="Z124" s="17" t="n">
        <v>0.690861065790905</v>
      </c>
      <c r="AA124" s="16"/>
      <c r="AB124" s="16"/>
      <c r="AC124" s="2" t="n">
        <v>710</v>
      </c>
      <c r="AD124" s="20" t="s">
        <v>246</v>
      </c>
      <c r="AE124" s="34" t="n">
        <v>123</v>
      </c>
      <c r="AF124" s="26" t="n">
        <v>0.205607476635514</v>
      </c>
      <c r="AG124" s="27" t="n">
        <v>0.415677813736066</v>
      </c>
      <c r="AH124" s="28" t="n">
        <v>0.393939393939394</v>
      </c>
      <c r="AI124" s="35"/>
      <c r="AJ124" s="35"/>
      <c r="AK124" s="2" t="n">
        <v>123</v>
      </c>
      <c r="AL124" s="35" t="n">
        <f aca="false">AK124/743</f>
        <v>0.165545087483176</v>
      </c>
      <c r="AM124" s="35" t="n">
        <v>0.393939393939394</v>
      </c>
      <c r="AN124" s="35"/>
      <c r="AO124" s="35"/>
      <c r="AP124" s="35"/>
      <c r="AQ124" s="35"/>
      <c r="AR124" s="35"/>
      <c r="AS124" s="35"/>
      <c r="AT124" s="35"/>
      <c r="AU124" s="35"/>
    </row>
    <row r="125" customFormat="false" ht="12.75" hidden="false" customHeight="true" outlineLevel="0" collapsed="false">
      <c r="A125" s="36"/>
      <c r="B125" s="2" t="n">
        <v>124</v>
      </c>
      <c r="C125" s="20" t="s">
        <v>247</v>
      </c>
      <c r="D125" s="22" t="n">
        <v>69</v>
      </c>
      <c r="E125" s="23" t="n">
        <v>55</v>
      </c>
      <c r="F125" s="24" t="n">
        <v>808</v>
      </c>
      <c r="G125" s="25" t="n">
        <v>340</v>
      </c>
      <c r="H125" s="26" t="n">
        <f aca="false">D125/(D125+E125)</f>
        <v>0.556451612903226</v>
      </c>
      <c r="I125" s="27" t="n">
        <f aca="false">F125/(F125+G125)</f>
        <v>0.70383275261324</v>
      </c>
      <c r="J125" s="28" t="n">
        <f aca="false">(D125+F125)/(D125+E125+F125+G125)</f>
        <v>0.689465408805031</v>
      </c>
      <c r="K125" s="29" t="n">
        <f aca="false">(F125+G125)/(D125+E125)</f>
        <v>9.25806451612903</v>
      </c>
      <c r="L125" s="30" t="n">
        <f aca="false">I125-$A$4*H125*I125+$A$4*H125+$A$7</f>
        <v>0.692077587045988</v>
      </c>
      <c r="M125" s="31" t="n">
        <f aca="false">(J125-$A$4*H125-$A$7)/(1-$A$4*H125)</f>
        <v>0.701066654390537</v>
      </c>
      <c r="N125" s="32"/>
      <c r="O125" s="33" t="n">
        <f aca="false">J125-L125</f>
        <v>-0.00261217824095605</v>
      </c>
      <c r="P125" s="33" t="n">
        <f aca="false">I125-M125</f>
        <v>0.00276609822270313</v>
      </c>
      <c r="Q125" s="16"/>
      <c r="R125" s="16"/>
      <c r="S125" s="16"/>
      <c r="T125" s="16"/>
      <c r="U125" s="16"/>
      <c r="V125" s="17" t="n">
        <v>0.689465408805031</v>
      </c>
      <c r="W125" s="17" t="n">
        <v>0.692077575223388</v>
      </c>
      <c r="X125" s="16"/>
      <c r="Y125" s="17" t="n">
        <v>0.70383275261324</v>
      </c>
      <c r="Z125" s="17" t="n">
        <v>0.701066666909772</v>
      </c>
      <c r="AA125" s="16"/>
      <c r="AB125" s="16"/>
      <c r="AC125" s="2" t="n">
        <v>104</v>
      </c>
      <c r="AD125" s="20" t="s">
        <v>211</v>
      </c>
      <c r="AE125" s="34" t="n">
        <v>124</v>
      </c>
      <c r="AF125" s="26" t="n">
        <v>0.210884353741497</v>
      </c>
      <c r="AG125" s="27" t="n">
        <v>0.403698534542917</v>
      </c>
      <c r="AH125" s="28" t="n">
        <v>0.394291403916362</v>
      </c>
      <c r="AI125" s="35"/>
      <c r="AJ125" s="35"/>
      <c r="AK125" s="2" t="n">
        <v>124</v>
      </c>
      <c r="AL125" s="35" t="n">
        <f aca="false">AK125/743</f>
        <v>0.166890982503365</v>
      </c>
      <c r="AM125" s="35" t="n">
        <v>0.394291403916362</v>
      </c>
      <c r="AN125" s="35"/>
      <c r="AO125" s="35"/>
      <c r="AP125" s="35"/>
      <c r="AQ125" s="35"/>
      <c r="AR125" s="35"/>
      <c r="AS125" s="35"/>
      <c r="AT125" s="35"/>
      <c r="AU125" s="35"/>
    </row>
    <row r="126" customFormat="false" ht="12.75" hidden="false" customHeight="true" outlineLevel="0" collapsed="false">
      <c r="A126" s="36"/>
      <c r="B126" s="2" t="n">
        <v>125</v>
      </c>
      <c r="C126" s="20" t="s">
        <v>248</v>
      </c>
      <c r="D126" s="22" t="n">
        <v>71</v>
      </c>
      <c r="E126" s="23" t="n">
        <v>170</v>
      </c>
      <c r="F126" s="24" t="n">
        <v>1262</v>
      </c>
      <c r="G126" s="25" t="n">
        <v>1415</v>
      </c>
      <c r="H126" s="26" t="n">
        <f aca="false">D126/(D126+E126)</f>
        <v>0.294605809128631</v>
      </c>
      <c r="I126" s="27" t="n">
        <f aca="false">F126/(F126+G126)</f>
        <v>0.471423234964512</v>
      </c>
      <c r="J126" s="28" t="n">
        <f aca="false">(D126+F126)/(D126+E126+F126+G126)</f>
        <v>0.456819739547635</v>
      </c>
      <c r="K126" s="29" t="n">
        <f aca="false">(F126+G126)/(D126+E126)</f>
        <v>11.1078838174274</v>
      </c>
      <c r="L126" s="30" t="n">
        <f aca="false">I126-$A$4*H126*I126+$A$4*H126+$A$7</f>
        <v>0.4587599737025</v>
      </c>
      <c r="M126" s="31" t="n">
        <f aca="false">(J126-$A$4*H126-$A$7)/(1-$A$4*H126)</f>
        <v>0.46942410528806</v>
      </c>
      <c r="N126" s="32"/>
      <c r="O126" s="33" t="n">
        <f aca="false">J126-L126</f>
        <v>-0.0019402341548645</v>
      </c>
      <c r="P126" s="33" t="n">
        <f aca="false">I126-M126</f>
        <v>0.00199912967645294</v>
      </c>
      <c r="Q126" s="16"/>
      <c r="R126" s="16"/>
      <c r="S126" s="16"/>
      <c r="T126" s="16"/>
      <c r="U126" s="16"/>
      <c r="V126" s="17" t="n">
        <v>0.456819739547635</v>
      </c>
      <c r="W126" s="17" t="n">
        <v>0.4587599618799</v>
      </c>
      <c r="X126" s="16"/>
      <c r="Y126" s="17" t="n">
        <v>0.471423234964512</v>
      </c>
      <c r="Z126" s="17" t="n">
        <v>0.469424117469533</v>
      </c>
      <c r="AA126" s="16"/>
      <c r="AB126" s="16"/>
      <c r="AC126" s="2" t="n">
        <v>663</v>
      </c>
      <c r="AD126" s="20" t="s">
        <v>249</v>
      </c>
      <c r="AE126" s="34" t="n">
        <v>125</v>
      </c>
      <c r="AF126" s="26" t="n">
        <v>0.282442748091603</v>
      </c>
      <c r="AG126" s="27" t="n">
        <v>0.40303738317757</v>
      </c>
      <c r="AH126" s="28" t="n">
        <v>0.394465545306565</v>
      </c>
      <c r="AI126" s="35"/>
      <c r="AJ126" s="35"/>
      <c r="AK126" s="2" t="n">
        <v>125</v>
      </c>
      <c r="AL126" s="35" t="n">
        <f aca="false">AK126/743</f>
        <v>0.168236877523553</v>
      </c>
      <c r="AM126" s="35" t="n">
        <v>0.394465545306565</v>
      </c>
      <c r="AN126" s="35"/>
      <c r="AO126" s="35"/>
      <c r="AP126" s="35"/>
      <c r="AQ126" s="35"/>
      <c r="AR126" s="35"/>
      <c r="AS126" s="35"/>
      <c r="AT126" s="35"/>
      <c r="AU126" s="35"/>
    </row>
    <row r="127" customFormat="false" ht="12.75" hidden="false" customHeight="true" outlineLevel="0" collapsed="false">
      <c r="A127" s="36"/>
      <c r="B127" s="2" t="n">
        <v>126</v>
      </c>
      <c r="C127" s="20" t="s">
        <v>250</v>
      </c>
      <c r="D127" s="22" t="n">
        <v>115</v>
      </c>
      <c r="E127" s="23" t="n">
        <v>111</v>
      </c>
      <c r="F127" s="24" t="n">
        <v>1074</v>
      </c>
      <c r="G127" s="25" t="n">
        <v>470</v>
      </c>
      <c r="H127" s="26" t="n">
        <f aca="false">D127/(D127+E127)</f>
        <v>0.508849557522124</v>
      </c>
      <c r="I127" s="27" t="n">
        <f aca="false">F127/(F127+G127)</f>
        <v>0.69559585492228</v>
      </c>
      <c r="J127" s="28" t="n">
        <f aca="false">(D127+F127)/(D127+E127+F127+G127)</f>
        <v>0.671751412429378</v>
      </c>
      <c r="K127" s="29" t="n">
        <f aca="false">(F127+G127)/(D127+E127)</f>
        <v>6.83185840707965</v>
      </c>
      <c r="L127" s="30" t="n">
        <f aca="false">I127-$A$4*H127*I127+$A$4*H127+$A$7</f>
        <v>0.68285000655835</v>
      </c>
      <c r="M127" s="31" t="n">
        <f aca="false">(J127-$A$4*H127-$A$7)/(1-$A$4*H127)</f>
        <v>0.683902231271243</v>
      </c>
      <c r="N127" s="32"/>
      <c r="O127" s="33" t="n">
        <f aca="false">J127-L127</f>
        <v>-0.0110985941289711</v>
      </c>
      <c r="P127" s="33" t="n">
        <f aca="false">I127-M127</f>
        <v>0.0116936236510371</v>
      </c>
      <c r="Q127" s="16"/>
      <c r="R127" s="16"/>
      <c r="S127" s="16"/>
      <c r="T127" s="16"/>
      <c r="U127" s="16"/>
      <c r="V127" s="17" t="n">
        <v>0.671751412429378</v>
      </c>
      <c r="W127" s="17" t="n">
        <v>0.68284999473575</v>
      </c>
      <c r="X127" s="16"/>
      <c r="Y127" s="17" t="n">
        <v>0.69559585492228</v>
      </c>
      <c r="Z127" s="17" t="n">
        <v>0.683902243727688</v>
      </c>
      <c r="AA127" s="16"/>
      <c r="AB127" s="16"/>
      <c r="AC127" s="2" t="n">
        <v>178</v>
      </c>
      <c r="AD127" s="20" t="s">
        <v>251</v>
      </c>
      <c r="AE127" s="34" t="n">
        <v>126</v>
      </c>
      <c r="AF127" s="26" t="n">
        <v>0.226470588235294</v>
      </c>
      <c r="AG127" s="27" t="n">
        <v>0.40748031496063</v>
      </c>
      <c r="AH127" s="28" t="n">
        <v>0.394951140065147</v>
      </c>
      <c r="AI127" s="35"/>
      <c r="AJ127" s="35"/>
      <c r="AK127" s="2" t="n">
        <v>126</v>
      </c>
      <c r="AL127" s="35" t="n">
        <f aca="false">AK127/743</f>
        <v>0.169582772543742</v>
      </c>
      <c r="AM127" s="35" t="n">
        <v>0.394951140065147</v>
      </c>
      <c r="AN127" s="35"/>
      <c r="AO127" s="35"/>
      <c r="AP127" s="35"/>
      <c r="AQ127" s="35"/>
      <c r="AR127" s="35"/>
      <c r="AS127" s="35"/>
      <c r="AT127" s="35"/>
      <c r="AU127" s="35"/>
    </row>
    <row r="128" customFormat="false" ht="12.75" hidden="false" customHeight="true" outlineLevel="0" collapsed="false">
      <c r="A128" s="36"/>
      <c r="B128" s="2" t="n">
        <v>127</v>
      </c>
      <c r="C128" s="20" t="s">
        <v>252</v>
      </c>
      <c r="D128" s="22" t="n">
        <v>109</v>
      </c>
      <c r="E128" s="23" t="n">
        <v>222</v>
      </c>
      <c r="F128" s="24" t="n">
        <v>2562</v>
      </c>
      <c r="G128" s="25" t="n">
        <v>2124</v>
      </c>
      <c r="H128" s="26" t="n">
        <f aca="false">D128/(D128+E128)</f>
        <v>0.329305135951662</v>
      </c>
      <c r="I128" s="27" t="n">
        <f aca="false">F128/(F128+G128)</f>
        <v>0.546734955185659</v>
      </c>
      <c r="J128" s="28" t="n">
        <f aca="false">(D128+F128)/(D128+E128+F128+G128)</f>
        <v>0.532389874426948</v>
      </c>
      <c r="K128" s="29" t="n">
        <f aca="false">(F128+G128)/(D128+E128)</f>
        <v>14.1570996978852</v>
      </c>
      <c r="L128" s="30" t="n">
        <f aca="false">I128-$A$4*H128*I128+$A$4*H128+$A$7</f>
        <v>0.533425766089132</v>
      </c>
      <c r="M128" s="31" t="n">
        <f aca="false">(J128-$A$4*H128-$A$7)/(1-$A$4*H128)</f>
        <v>0.54566378948687</v>
      </c>
      <c r="N128" s="32"/>
      <c r="O128" s="33" t="n">
        <f aca="false">J128-L128</f>
        <v>-0.00103589166218321</v>
      </c>
      <c r="P128" s="33" t="n">
        <f aca="false">I128-M128</f>
        <v>0.00107116569878984</v>
      </c>
      <c r="Q128" s="16"/>
      <c r="R128" s="16"/>
      <c r="S128" s="16"/>
      <c r="T128" s="16"/>
      <c r="U128" s="16"/>
      <c r="V128" s="17" t="n">
        <v>0.532389874426948</v>
      </c>
      <c r="W128" s="17" t="n">
        <v>0.533425754266532</v>
      </c>
      <c r="X128" s="16"/>
      <c r="Y128" s="17" t="n">
        <v>0.546734955185659</v>
      </c>
      <c r="Z128" s="17" t="n">
        <v>0.545663801712051</v>
      </c>
      <c r="AA128" s="16"/>
      <c r="AB128" s="16"/>
      <c r="AC128" s="2" t="n">
        <v>240</v>
      </c>
      <c r="AD128" s="20" t="s">
        <v>253</v>
      </c>
      <c r="AE128" s="34" t="n">
        <v>127</v>
      </c>
      <c r="AF128" s="26" t="n">
        <v>0.187250996015936</v>
      </c>
      <c r="AG128" s="27" t="n">
        <v>0.409958506224066</v>
      </c>
      <c r="AH128" s="28" t="n">
        <v>0.395499224004139</v>
      </c>
      <c r="AI128" s="35"/>
      <c r="AJ128" s="35"/>
      <c r="AK128" s="2" t="n">
        <v>127</v>
      </c>
      <c r="AL128" s="35" t="n">
        <f aca="false">AK128/743</f>
        <v>0.17092866756393</v>
      </c>
      <c r="AM128" s="35" t="n">
        <v>0.395499224004139</v>
      </c>
      <c r="AN128" s="35"/>
      <c r="AO128" s="35"/>
      <c r="AP128" s="35"/>
      <c r="AQ128" s="35"/>
      <c r="AR128" s="35"/>
      <c r="AS128" s="35"/>
      <c r="AT128" s="35"/>
      <c r="AU128" s="35"/>
    </row>
    <row r="129" customFormat="false" ht="12.75" hidden="false" customHeight="true" outlineLevel="0" collapsed="false">
      <c r="A129" s="36"/>
      <c r="B129" s="2" t="n">
        <v>128</v>
      </c>
      <c r="C129" s="20" t="s">
        <v>254</v>
      </c>
      <c r="D129" s="22" t="n">
        <v>27</v>
      </c>
      <c r="E129" s="23" t="n">
        <v>76</v>
      </c>
      <c r="F129" s="24" t="n">
        <v>845</v>
      </c>
      <c r="G129" s="25" t="n">
        <v>684</v>
      </c>
      <c r="H129" s="26" t="n">
        <f aca="false">D129/(D129+E129)</f>
        <v>0.262135922330097</v>
      </c>
      <c r="I129" s="27" t="n">
        <f aca="false">F129/(F129+G129)</f>
        <v>0.552648790058862</v>
      </c>
      <c r="J129" s="28" t="n">
        <f aca="false">(D129+F129)/(D129+E129+F129+G129)</f>
        <v>0.534313725490196</v>
      </c>
      <c r="K129" s="29" t="n">
        <f aca="false">(F129+G129)/(D129+E129)</f>
        <v>14.8446601941748</v>
      </c>
      <c r="L129" s="30" t="n">
        <f aca="false">I129-$A$4*H129*I129+$A$4*H129+$A$7</f>
        <v>0.536140032444203</v>
      </c>
      <c r="M129" s="31" t="n">
        <f aca="false">(J129-$A$4*H129-$A$7)/(1-$A$4*H129)</f>
        <v>0.550773320305496</v>
      </c>
      <c r="N129" s="32"/>
      <c r="O129" s="33" t="n">
        <f aca="false">J129-L129</f>
        <v>-0.00182630695400643</v>
      </c>
      <c r="P129" s="33" t="n">
        <f aca="false">I129-M129</f>
        <v>0.0018754697533665</v>
      </c>
      <c r="Q129" s="16"/>
      <c r="R129" s="16"/>
      <c r="S129" s="16"/>
      <c r="T129" s="16"/>
      <c r="U129" s="16"/>
      <c r="V129" s="17" t="n">
        <v>0.534313725490196</v>
      </c>
      <c r="W129" s="17" t="n">
        <v>0.536140020621603</v>
      </c>
      <c r="X129" s="16"/>
      <c r="Y129" s="17" t="n">
        <v>0.552648790058862</v>
      </c>
      <c r="Z129" s="17" t="n">
        <v>0.550773332446351</v>
      </c>
      <c r="AA129" s="16"/>
      <c r="AB129" s="16"/>
      <c r="AC129" s="2" t="n">
        <v>222</v>
      </c>
      <c r="AD129" s="20" t="s">
        <v>255</v>
      </c>
      <c r="AE129" s="34" t="n">
        <v>128</v>
      </c>
      <c r="AF129" s="26" t="n">
        <v>0.268156424581006</v>
      </c>
      <c r="AG129" s="27" t="n">
        <v>0.403496503496504</v>
      </c>
      <c r="AH129" s="28" t="n">
        <v>0.395524843698585</v>
      </c>
      <c r="AI129" s="35"/>
      <c r="AJ129" s="35"/>
      <c r="AK129" s="2" t="n">
        <v>128</v>
      </c>
      <c r="AL129" s="35" t="n">
        <f aca="false">AK129/743</f>
        <v>0.172274562584118</v>
      </c>
      <c r="AM129" s="35" t="n">
        <v>0.395524843698585</v>
      </c>
      <c r="AN129" s="35"/>
      <c r="AO129" s="35"/>
      <c r="AP129" s="35"/>
      <c r="AQ129" s="35"/>
      <c r="AR129" s="35"/>
      <c r="AS129" s="35"/>
      <c r="AT129" s="35"/>
      <c r="AU129" s="35"/>
    </row>
    <row r="130" customFormat="false" ht="12.75" hidden="false" customHeight="true" outlineLevel="0" collapsed="false">
      <c r="A130" s="36"/>
      <c r="B130" s="2" t="n">
        <v>129</v>
      </c>
      <c r="C130" s="20" t="s">
        <v>256</v>
      </c>
      <c r="D130" s="22" t="n">
        <v>37</v>
      </c>
      <c r="E130" s="23" t="n">
        <v>92</v>
      </c>
      <c r="F130" s="24" t="n">
        <v>874</v>
      </c>
      <c r="G130" s="25" t="n">
        <v>669</v>
      </c>
      <c r="H130" s="26" t="n">
        <f aca="false">D130/(D130+E130)</f>
        <v>0.286821705426357</v>
      </c>
      <c r="I130" s="27" t="n">
        <f aca="false">F130/(F130+G130)</f>
        <v>0.566429034348671</v>
      </c>
      <c r="J130" s="28" t="n">
        <f aca="false">(D130+F130)/(D130+E130+F130+G130)</f>
        <v>0.544856459330144</v>
      </c>
      <c r="K130" s="29" t="n">
        <f aca="false">(F130+G130)/(D130+E130)</f>
        <v>11.9612403100775</v>
      </c>
      <c r="L130" s="30" t="n">
        <f aca="false">I130-$A$4*H130*I130+$A$4*H130+$A$7</f>
        <v>0.550629350910818</v>
      </c>
      <c r="M130" s="31" t="n">
        <f aca="false">(J130-$A$4*H130-$A$7)/(1-$A$4*H130)</f>
        <v>0.560485674301529</v>
      </c>
      <c r="N130" s="32"/>
      <c r="O130" s="33" t="n">
        <f aca="false">J130-L130</f>
        <v>-0.0057728915806744</v>
      </c>
      <c r="P130" s="33" t="n">
        <f aca="false">I130-M130</f>
        <v>0.0059433600471428</v>
      </c>
      <c r="Q130" s="16"/>
      <c r="R130" s="16"/>
      <c r="S130" s="16"/>
      <c r="T130" s="16"/>
      <c r="U130" s="16"/>
      <c r="V130" s="17" t="n">
        <v>0.544856459330144</v>
      </c>
      <c r="W130" s="17" t="n">
        <v>0.550629339088218</v>
      </c>
      <c r="X130" s="16"/>
      <c r="Y130" s="17" t="n">
        <v>0.566429034348671</v>
      </c>
      <c r="Z130" s="17" t="n">
        <v>0.56048568647324</v>
      </c>
      <c r="AA130" s="16"/>
      <c r="AB130" s="16"/>
      <c r="AC130" s="2" t="n">
        <v>279</v>
      </c>
      <c r="AD130" s="20" t="s">
        <v>257</v>
      </c>
      <c r="AE130" s="34" t="n">
        <v>129</v>
      </c>
      <c r="AF130" s="26" t="n">
        <v>0.217081850533808</v>
      </c>
      <c r="AG130" s="27" t="n">
        <v>0.408933794203669</v>
      </c>
      <c r="AH130" s="28" t="n">
        <v>0.395596239485403</v>
      </c>
      <c r="AI130" s="35"/>
      <c r="AJ130" s="35"/>
      <c r="AK130" s="2" t="n">
        <v>129</v>
      </c>
      <c r="AL130" s="35" t="n">
        <f aca="false">AK130/743</f>
        <v>0.173620457604307</v>
      </c>
      <c r="AM130" s="35" t="n">
        <v>0.395596239485403</v>
      </c>
      <c r="AN130" s="35"/>
      <c r="AO130" s="35"/>
      <c r="AP130" s="35"/>
      <c r="AQ130" s="35"/>
      <c r="AR130" s="35"/>
      <c r="AS130" s="35"/>
      <c r="AT130" s="35"/>
      <c r="AU130" s="35"/>
    </row>
    <row r="131" customFormat="false" ht="12.75" hidden="false" customHeight="true" outlineLevel="0" collapsed="false">
      <c r="A131" s="36"/>
      <c r="B131" s="2" t="n">
        <v>130</v>
      </c>
      <c r="C131" s="20" t="s">
        <v>148</v>
      </c>
      <c r="D131" s="22" t="n">
        <v>1</v>
      </c>
      <c r="E131" s="23" t="n">
        <v>25</v>
      </c>
      <c r="F131" s="24" t="n">
        <v>471</v>
      </c>
      <c r="G131" s="25" t="n">
        <v>791</v>
      </c>
      <c r="H131" s="26" t="n">
        <f aca="false">D131/(D131+E131)</f>
        <v>0.0384615384615385</v>
      </c>
      <c r="I131" s="27" t="n">
        <f aca="false">F131/(F131+G131)</f>
        <v>0.373217115689382</v>
      </c>
      <c r="J131" s="28" t="n">
        <f aca="false">(D131+F131)/(D131+E131+F131+G131)</f>
        <v>0.366459627329193</v>
      </c>
      <c r="K131" s="29" t="n">
        <f aca="false">(F131+G131)/(D131+E131)</f>
        <v>48.5384615384615</v>
      </c>
      <c r="L131" s="30" t="n">
        <f aca="false">I131-$A$4*H131*I131+$A$4*H131+$A$7</f>
        <v>0.347392379273577</v>
      </c>
      <c r="M131" s="31" t="n">
        <f aca="false">(J131-$A$4*H131-$A$7)/(1-$A$4*H131)</f>
        <v>0.392357982463359</v>
      </c>
      <c r="N131" s="32"/>
      <c r="O131" s="33" t="n">
        <f aca="false">J131-L131</f>
        <v>0.019067248055616</v>
      </c>
      <c r="P131" s="33" t="n">
        <f aca="false">I131-M131</f>
        <v>-0.0191408667739774</v>
      </c>
      <c r="Q131" s="16"/>
      <c r="R131" s="16"/>
      <c r="S131" s="16"/>
      <c r="T131" s="16"/>
      <c r="U131" s="16"/>
      <c r="V131" s="17" t="n">
        <v>0.366459627329193</v>
      </c>
      <c r="W131" s="17" t="n">
        <v>0.347392367450977</v>
      </c>
      <c r="X131" s="16"/>
      <c r="Y131" s="17" t="n">
        <v>0.373217115689382</v>
      </c>
      <c r="Z131" s="17" t="n">
        <v>0.392357994331606</v>
      </c>
      <c r="AA131" s="16"/>
      <c r="AB131" s="16"/>
      <c r="AC131" s="2" t="n">
        <v>683</v>
      </c>
      <c r="AD131" s="20" t="s">
        <v>258</v>
      </c>
      <c r="AE131" s="34" t="n">
        <v>130</v>
      </c>
      <c r="AF131" s="26" t="n">
        <v>0.266917293233083</v>
      </c>
      <c r="AG131" s="27" t="n">
        <v>0.41025641025641</v>
      </c>
      <c r="AH131" s="28" t="n">
        <v>0.39625413147264</v>
      </c>
      <c r="AI131" s="35"/>
      <c r="AJ131" s="35"/>
      <c r="AK131" s="2" t="n">
        <v>130</v>
      </c>
      <c r="AL131" s="35" t="n">
        <f aca="false">AK131/743</f>
        <v>0.174966352624495</v>
      </c>
      <c r="AM131" s="35" t="n">
        <v>0.39625413147264</v>
      </c>
      <c r="AN131" s="35"/>
      <c r="AO131" s="35"/>
      <c r="AP131" s="35"/>
      <c r="AQ131" s="35"/>
      <c r="AR131" s="35"/>
      <c r="AS131" s="35"/>
      <c r="AT131" s="35"/>
      <c r="AU131" s="35"/>
    </row>
    <row r="132" customFormat="false" ht="12.75" hidden="false" customHeight="true" outlineLevel="0" collapsed="false">
      <c r="A132" s="36"/>
      <c r="B132" s="2" t="n">
        <v>131</v>
      </c>
      <c r="C132" s="20" t="s">
        <v>259</v>
      </c>
      <c r="D132" s="22" t="n">
        <v>38</v>
      </c>
      <c r="E132" s="23" t="n">
        <v>72</v>
      </c>
      <c r="F132" s="24" t="n">
        <v>627</v>
      </c>
      <c r="G132" s="25" t="n">
        <v>614</v>
      </c>
      <c r="H132" s="26" t="n">
        <f aca="false">D132/(D132+E132)</f>
        <v>0.345454545454545</v>
      </c>
      <c r="I132" s="27" t="n">
        <f aca="false">F132/(F132+G132)</f>
        <v>0.505237711522965</v>
      </c>
      <c r="J132" s="28" t="n">
        <f aca="false">(D132+F132)/(D132+E132+F132+G132)</f>
        <v>0.492227979274611</v>
      </c>
      <c r="K132" s="29" t="n">
        <f aca="false">(F132+G132)/(D132+E132)</f>
        <v>11.2818181818182</v>
      </c>
      <c r="L132" s="30" t="n">
        <f aca="false">I132-$A$4*H132*I132+$A$4*H132+$A$7</f>
        <v>0.494094059853354</v>
      </c>
      <c r="M132" s="31" t="n">
        <f aca="false">(J132-$A$4*H132-$A$7)/(1-$A$4*H132)</f>
        <v>0.503304859699409</v>
      </c>
      <c r="N132" s="32"/>
      <c r="O132" s="33" t="n">
        <f aca="false">J132-L132</f>
        <v>-0.00186608057874244</v>
      </c>
      <c r="P132" s="33" t="n">
        <f aca="false">I132-M132</f>
        <v>0.00193285182355618</v>
      </c>
      <c r="Q132" s="16"/>
      <c r="R132" s="16"/>
      <c r="S132" s="16"/>
      <c r="T132" s="16"/>
      <c r="U132" s="16"/>
      <c r="V132" s="17" t="n">
        <v>0.492227979274611</v>
      </c>
      <c r="W132" s="17" t="n">
        <v>0.494094048030754</v>
      </c>
      <c r="X132" s="16"/>
      <c r="Y132" s="17" t="n">
        <v>0.505237711522965</v>
      </c>
      <c r="Z132" s="17" t="n">
        <v>0.50330487194504</v>
      </c>
      <c r="AA132" s="16"/>
      <c r="AB132" s="16"/>
      <c r="AC132" s="2" t="n">
        <v>454</v>
      </c>
      <c r="AD132" s="20" t="s">
        <v>260</v>
      </c>
      <c r="AE132" s="34" t="n">
        <v>131</v>
      </c>
      <c r="AF132" s="26" t="n">
        <v>0.151162790697674</v>
      </c>
      <c r="AG132" s="27" t="n">
        <v>0.401245962159668</v>
      </c>
      <c r="AH132" s="28" t="n">
        <v>0.396380090497738</v>
      </c>
      <c r="AI132" s="35"/>
      <c r="AJ132" s="35"/>
      <c r="AK132" s="2" t="n">
        <v>131</v>
      </c>
      <c r="AL132" s="35" t="n">
        <f aca="false">AK132/743</f>
        <v>0.176312247644684</v>
      </c>
      <c r="AM132" s="35" t="n">
        <v>0.396380090497738</v>
      </c>
      <c r="AN132" s="35"/>
      <c r="AO132" s="35"/>
      <c r="AP132" s="35"/>
      <c r="AQ132" s="35"/>
      <c r="AR132" s="35"/>
      <c r="AS132" s="35"/>
      <c r="AT132" s="35"/>
      <c r="AU132" s="35"/>
    </row>
    <row r="133" customFormat="false" ht="12.75" hidden="false" customHeight="true" outlineLevel="0" collapsed="false">
      <c r="A133" s="36"/>
      <c r="B133" s="2" t="n">
        <v>132</v>
      </c>
      <c r="C133" s="20" t="s">
        <v>261</v>
      </c>
      <c r="D133" s="22" t="n">
        <v>27</v>
      </c>
      <c r="E133" s="23" t="n">
        <v>99</v>
      </c>
      <c r="F133" s="24" t="n">
        <v>1209</v>
      </c>
      <c r="G133" s="25" t="n">
        <v>1186</v>
      </c>
      <c r="H133" s="26" t="n">
        <f aca="false">D133/(D133+E133)</f>
        <v>0.214285714285714</v>
      </c>
      <c r="I133" s="27" t="n">
        <f aca="false">F133/(F133+G133)</f>
        <v>0.504801670146138</v>
      </c>
      <c r="J133" s="28" t="n">
        <f aca="false">(D133+F133)/(D133+E133+F133+G133)</f>
        <v>0.490281634272114</v>
      </c>
      <c r="K133" s="29" t="n">
        <f aca="false">(F133+G133)/(D133+E133)</f>
        <v>19.0079365079365</v>
      </c>
      <c r="L133" s="30" t="n">
        <f aca="false">I133-$A$4*H133*I133+$A$4*H133+$A$7</f>
        <v>0.48717762311172</v>
      </c>
      <c r="M133" s="31" t="n">
        <f aca="false">(J133-$A$4*H133-$A$7)/(1-$A$4*H133)</f>
        <v>0.507973652353839</v>
      </c>
      <c r="N133" s="32"/>
      <c r="O133" s="33" t="n">
        <f aca="false">J133-L133</f>
        <v>0.00310401116039377</v>
      </c>
      <c r="P133" s="33" t="n">
        <f aca="false">I133-M133</f>
        <v>-0.00317198220770165</v>
      </c>
      <c r="Q133" s="16"/>
      <c r="R133" s="16"/>
      <c r="S133" s="16"/>
      <c r="T133" s="16"/>
      <c r="U133" s="16"/>
      <c r="V133" s="17" t="n">
        <v>0.490281634272114</v>
      </c>
      <c r="W133" s="17" t="n">
        <v>0.48717761128912</v>
      </c>
      <c r="X133" s="16"/>
      <c r="Y133" s="17" t="n">
        <v>0.504801670146138</v>
      </c>
      <c r="Z133" s="17" t="n">
        <v>0.507973664435328</v>
      </c>
      <c r="AA133" s="16"/>
      <c r="AB133" s="16"/>
      <c r="AC133" s="2" t="n">
        <v>335</v>
      </c>
      <c r="AD133" s="20" t="s">
        <v>262</v>
      </c>
      <c r="AE133" s="34" t="n">
        <v>132</v>
      </c>
      <c r="AF133" s="26" t="n">
        <v>0.275229357798165</v>
      </c>
      <c r="AG133" s="27" t="n">
        <v>0.40746887966805</v>
      </c>
      <c r="AH133" s="28" t="n">
        <v>0.396499238964992</v>
      </c>
      <c r="AI133" s="35"/>
      <c r="AJ133" s="35"/>
      <c r="AK133" s="2" t="n">
        <v>132</v>
      </c>
      <c r="AL133" s="35" t="n">
        <f aca="false">AK133/743</f>
        <v>0.177658142664872</v>
      </c>
      <c r="AM133" s="35" t="n">
        <v>0.396499238964992</v>
      </c>
      <c r="AN133" s="35"/>
      <c r="AO133" s="35"/>
      <c r="AP133" s="35"/>
      <c r="AQ133" s="35"/>
      <c r="AR133" s="35"/>
      <c r="AS133" s="35"/>
      <c r="AT133" s="35"/>
      <c r="AU133" s="35"/>
    </row>
    <row r="134" customFormat="false" ht="12.75" hidden="false" customHeight="true" outlineLevel="0" collapsed="false">
      <c r="A134" s="36"/>
      <c r="B134" s="2" t="n">
        <v>133</v>
      </c>
      <c r="C134" s="20" t="s">
        <v>263</v>
      </c>
      <c r="D134" s="22" t="n">
        <v>51</v>
      </c>
      <c r="E134" s="23" t="n">
        <v>97</v>
      </c>
      <c r="F134" s="24" t="n">
        <v>691</v>
      </c>
      <c r="G134" s="25" t="n">
        <v>613</v>
      </c>
      <c r="H134" s="26" t="n">
        <f aca="false">D134/(D134+E134)</f>
        <v>0.344594594594595</v>
      </c>
      <c r="I134" s="27" t="n">
        <f aca="false">F134/(F134+G134)</f>
        <v>0.529907975460123</v>
      </c>
      <c r="J134" s="28" t="n">
        <f aca="false">(D134+F134)/(D134+E134+F134+G134)</f>
        <v>0.511019283746556</v>
      </c>
      <c r="K134" s="29" t="n">
        <f aca="false">(F134+G134)/(D134+E134)</f>
        <v>8.81081081081081</v>
      </c>
      <c r="L134" s="30" t="n">
        <f aca="false">I134-$A$4*H134*I134+$A$4*H134+$A$7</f>
        <v>0.51787165270497</v>
      </c>
      <c r="M134" s="31" t="n">
        <f aca="false">(J134-$A$4*H134-$A$7)/(1-$A$4*H134)</f>
        <v>0.522811050296756</v>
      </c>
      <c r="N134" s="32"/>
      <c r="O134" s="33" t="n">
        <f aca="false">J134-L134</f>
        <v>-0.00685236895841335</v>
      </c>
      <c r="P134" s="33" t="n">
        <f aca="false">I134-M134</f>
        <v>0.00709692516336713</v>
      </c>
      <c r="Q134" s="16"/>
      <c r="R134" s="16"/>
      <c r="S134" s="16"/>
      <c r="T134" s="16"/>
      <c r="U134" s="16"/>
      <c r="V134" s="17" t="n">
        <v>0.511019283746556</v>
      </c>
      <c r="W134" s="17" t="n">
        <v>0.51787164088237</v>
      </c>
      <c r="X134" s="16"/>
      <c r="Y134" s="17" t="n">
        <v>0.529907975460123</v>
      </c>
      <c r="Z134" s="17" t="n">
        <v>0.522811062541296</v>
      </c>
      <c r="AA134" s="16"/>
      <c r="AB134" s="16"/>
      <c r="AC134" s="2" t="n">
        <v>487</v>
      </c>
      <c r="AD134" s="20" t="s">
        <v>264</v>
      </c>
      <c r="AE134" s="34" t="n">
        <v>133</v>
      </c>
      <c r="AF134" s="26" t="n">
        <v>0.211920529801324</v>
      </c>
      <c r="AG134" s="27" t="n">
        <v>0.411300919842313</v>
      </c>
      <c r="AH134" s="28" t="n">
        <v>0.39663988312637</v>
      </c>
      <c r="AI134" s="35"/>
      <c r="AJ134" s="35"/>
      <c r="AK134" s="2" t="n">
        <v>133</v>
      </c>
      <c r="AL134" s="35" t="n">
        <f aca="false">AK134/743</f>
        <v>0.179004037685061</v>
      </c>
      <c r="AM134" s="35" t="n">
        <v>0.39663988312637</v>
      </c>
      <c r="AN134" s="35"/>
      <c r="AO134" s="35"/>
      <c r="AP134" s="35"/>
      <c r="AQ134" s="35"/>
      <c r="AR134" s="35"/>
      <c r="AS134" s="35"/>
      <c r="AT134" s="35"/>
      <c r="AU134" s="35"/>
    </row>
    <row r="135" customFormat="false" ht="12.75" hidden="false" customHeight="true" outlineLevel="0" collapsed="false">
      <c r="A135" s="36"/>
      <c r="B135" s="2" t="n">
        <v>134</v>
      </c>
      <c r="C135" s="20" t="s">
        <v>265</v>
      </c>
      <c r="D135" s="22" t="n">
        <v>68</v>
      </c>
      <c r="E135" s="23" t="n">
        <v>48</v>
      </c>
      <c r="F135" s="24" t="n">
        <v>700</v>
      </c>
      <c r="G135" s="25" t="n">
        <v>231</v>
      </c>
      <c r="H135" s="26" t="n">
        <f aca="false">D135/(D135+E135)</f>
        <v>0.586206896551724</v>
      </c>
      <c r="I135" s="27" t="n">
        <f aca="false">F135/(F135+G135)</f>
        <v>0.75187969924812</v>
      </c>
      <c r="J135" s="28" t="n">
        <f aca="false">(D135+F135)/(D135+E135+F135+G135)</f>
        <v>0.73352435530086</v>
      </c>
      <c r="K135" s="29" t="n">
        <f aca="false">(F135+G135)/(D135+E135)</f>
        <v>8.02586206896552</v>
      </c>
      <c r="L135" s="30" t="n">
        <f aca="false">I135-$A$4*H135*I135+$A$4*H135+$A$7</f>
        <v>0.738189242578644</v>
      </c>
      <c r="M135" s="31" t="n">
        <f aca="false">(J135-$A$4*H135-$A$7)/(1-$A$4*H135)</f>
        <v>0.746924324484173</v>
      </c>
      <c r="N135" s="32"/>
      <c r="O135" s="33" t="n">
        <f aca="false">J135-L135</f>
        <v>-0.00466488727778458</v>
      </c>
      <c r="P135" s="33" t="n">
        <f aca="false">I135-M135</f>
        <v>0.00495537476394703</v>
      </c>
      <c r="Q135" s="16"/>
      <c r="R135" s="16"/>
      <c r="S135" s="16"/>
      <c r="T135" s="16"/>
      <c r="U135" s="16"/>
      <c r="V135" s="17" t="n">
        <v>0.73352435530086</v>
      </c>
      <c r="W135" s="17" t="n">
        <v>0.738189230756044</v>
      </c>
      <c r="X135" s="16"/>
      <c r="Y135" s="17" t="n">
        <v>0.75187969924812</v>
      </c>
      <c r="Z135" s="17" t="n">
        <v>0.746924337042979</v>
      </c>
      <c r="AA135" s="16"/>
      <c r="AB135" s="16"/>
      <c r="AC135" s="2" t="n">
        <v>301</v>
      </c>
      <c r="AD135" s="20" t="s">
        <v>266</v>
      </c>
      <c r="AE135" s="34" t="n">
        <v>134</v>
      </c>
      <c r="AF135" s="26" t="n">
        <v>0.264033264033264</v>
      </c>
      <c r="AG135" s="27" t="n">
        <v>0.409453413732737</v>
      </c>
      <c r="AH135" s="28" t="n">
        <v>0.39701173959445</v>
      </c>
      <c r="AI135" s="35"/>
      <c r="AJ135" s="35"/>
      <c r="AK135" s="2" t="n">
        <v>134</v>
      </c>
      <c r="AL135" s="35" t="n">
        <f aca="false">AK135/743</f>
        <v>0.180349932705249</v>
      </c>
      <c r="AM135" s="35" t="n">
        <v>0.39701173959445</v>
      </c>
      <c r="AN135" s="35"/>
      <c r="AO135" s="35"/>
      <c r="AP135" s="35"/>
      <c r="AQ135" s="35"/>
      <c r="AR135" s="35"/>
      <c r="AS135" s="35"/>
      <c r="AT135" s="35"/>
      <c r="AU135" s="35"/>
    </row>
    <row r="136" customFormat="false" ht="12.75" hidden="false" customHeight="true" outlineLevel="0" collapsed="false">
      <c r="A136" s="36"/>
      <c r="B136" s="2" t="n">
        <v>135</v>
      </c>
      <c r="C136" s="20" t="s">
        <v>267</v>
      </c>
      <c r="D136" s="22" t="n">
        <v>81</v>
      </c>
      <c r="E136" s="23" t="n">
        <v>111</v>
      </c>
      <c r="F136" s="24" t="n">
        <v>2118</v>
      </c>
      <c r="G136" s="25" t="n">
        <v>1188</v>
      </c>
      <c r="H136" s="26" t="n">
        <f aca="false">D136/(D136+E136)</f>
        <v>0.421875</v>
      </c>
      <c r="I136" s="27" t="n">
        <f aca="false">F136/(F136+G136)</f>
        <v>0.64065335753176</v>
      </c>
      <c r="J136" s="28" t="n">
        <f aca="false">(D136+F136)/(D136+E136+F136+G136)</f>
        <v>0.628644939965695</v>
      </c>
      <c r="K136" s="29" t="n">
        <f aca="false">(F136+G136)/(D136+E136)</f>
        <v>17.21875</v>
      </c>
      <c r="L136" s="30" t="n">
        <f aca="false">I136-$A$4*H136*I136+$A$4*H136+$A$7</f>
        <v>0.627577854193889</v>
      </c>
      <c r="M136" s="31" t="n">
        <f aca="false">(J136-$A$4*H136-$A$7)/(1-$A$4*H136)</f>
        <v>0.6417674438188</v>
      </c>
      <c r="N136" s="32"/>
      <c r="O136" s="33" t="n">
        <f aca="false">J136-L136</f>
        <v>0.00106708577180537</v>
      </c>
      <c r="P136" s="33" t="n">
        <f aca="false">I136-M136</f>
        <v>-0.00111408628703991</v>
      </c>
      <c r="Q136" s="16"/>
      <c r="R136" s="16"/>
      <c r="S136" s="16"/>
      <c r="T136" s="16"/>
      <c r="U136" s="16"/>
      <c r="V136" s="17" t="n">
        <v>0.628644939965695</v>
      </c>
      <c r="W136" s="17" t="n">
        <v>0.627577842371289</v>
      </c>
      <c r="X136" s="16"/>
      <c r="Y136" s="17" t="n">
        <v>0.64065335753176</v>
      </c>
      <c r="Z136" s="17" t="n">
        <v>0.641767456162135</v>
      </c>
      <c r="AA136" s="16"/>
      <c r="AB136" s="16"/>
      <c r="AC136" s="2" t="n">
        <v>366</v>
      </c>
      <c r="AD136" s="20" t="s">
        <v>268</v>
      </c>
      <c r="AE136" s="34" t="n">
        <v>135</v>
      </c>
      <c r="AF136" s="26" t="n">
        <v>0.176470588235294</v>
      </c>
      <c r="AG136" s="27" t="n">
        <v>0.400738688827332</v>
      </c>
      <c r="AH136" s="28" t="n">
        <v>0.397272727272727</v>
      </c>
      <c r="AI136" s="35"/>
      <c r="AJ136" s="35"/>
      <c r="AK136" s="2" t="n">
        <v>135</v>
      </c>
      <c r="AL136" s="35" t="n">
        <f aca="false">AK136/743</f>
        <v>0.181695827725437</v>
      </c>
      <c r="AM136" s="35" t="n">
        <v>0.397272727272727</v>
      </c>
      <c r="AN136" s="35"/>
      <c r="AO136" s="35"/>
      <c r="AP136" s="35"/>
      <c r="AQ136" s="35"/>
      <c r="AR136" s="35"/>
      <c r="AS136" s="35"/>
      <c r="AT136" s="35"/>
      <c r="AU136" s="35"/>
    </row>
    <row r="137" customFormat="false" ht="12.75" hidden="false" customHeight="true" outlineLevel="0" collapsed="false">
      <c r="A137" s="36"/>
      <c r="B137" s="2" t="n">
        <v>136</v>
      </c>
      <c r="C137" s="20" t="s">
        <v>269</v>
      </c>
      <c r="D137" s="22" t="n">
        <v>113</v>
      </c>
      <c r="E137" s="23" t="n">
        <v>60</v>
      </c>
      <c r="F137" s="24" t="n">
        <v>939</v>
      </c>
      <c r="G137" s="25" t="n">
        <v>362</v>
      </c>
      <c r="H137" s="26" t="n">
        <f aca="false">D137/(D137+E137)</f>
        <v>0.653179190751445</v>
      </c>
      <c r="I137" s="27" t="n">
        <f aca="false">F137/(F137+G137)</f>
        <v>0.721752498078401</v>
      </c>
      <c r="J137" s="28" t="n">
        <f aca="false">(D137+F137)/(D137+E137+F137+G137)</f>
        <v>0.71370420624152</v>
      </c>
      <c r="K137" s="29" t="n">
        <f aca="false">(F137+G137)/(D137+E137)</f>
        <v>7.52023121387283</v>
      </c>
      <c r="L137" s="30" t="n">
        <f aca="false">I137-$A$4*H137*I137+$A$4*H137+$A$7</f>
        <v>0.711691606074777</v>
      </c>
      <c r="M137" s="31" t="n">
        <f aca="false">(J137-$A$4*H137-$A$7)/(1-$A$4*H137)</f>
        <v>0.723905743773184</v>
      </c>
      <c r="N137" s="32"/>
      <c r="O137" s="33" t="n">
        <f aca="false">J137-L137</f>
        <v>0.00201260016674232</v>
      </c>
      <c r="P137" s="33" t="n">
        <f aca="false">I137-M137</f>
        <v>-0.00215324569478315</v>
      </c>
      <c r="Q137" s="16"/>
      <c r="R137" s="16"/>
      <c r="S137" s="16"/>
      <c r="T137" s="16"/>
      <c r="U137" s="16"/>
      <c r="V137" s="17" t="n">
        <v>0.71370420624152</v>
      </c>
      <c r="W137" s="17" t="n">
        <v>0.711691594252177</v>
      </c>
      <c r="X137" s="16"/>
      <c r="Y137" s="17" t="n">
        <v>0.721752498078401</v>
      </c>
      <c r="Z137" s="17" t="n">
        <v>0.723905756421977</v>
      </c>
      <c r="AA137" s="16"/>
      <c r="AB137" s="16"/>
      <c r="AC137" s="2" t="n">
        <v>183</v>
      </c>
      <c r="AD137" s="20" t="s">
        <v>270</v>
      </c>
      <c r="AE137" s="34" t="n">
        <v>136</v>
      </c>
      <c r="AF137" s="26" t="n">
        <v>0.191176470588235</v>
      </c>
      <c r="AG137" s="27" t="n">
        <v>0.410520404342943</v>
      </c>
      <c r="AH137" s="28" t="n">
        <v>0.397395283350933</v>
      </c>
      <c r="AI137" s="35"/>
      <c r="AJ137" s="35"/>
      <c r="AK137" s="2" t="n">
        <v>136</v>
      </c>
      <c r="AL137" s="35" t="n">
        <f aca="false">AK137/743</f>
        <v>0.183041722745626</v>
      </c>
      <c r="AM137" s="35" t="n">
        <v>0.397395283350933</v>
      </c>
      <c r="AN137" s="35"/>
      <c r="AO137" s="35"/>
      <c r="AP137" s="35"/>
      <c r="AQ137" s="35"/>
      <c r="AR137" s="35"/>
      <c r="AS137" s="35"/>
      <c r="AT137" s="35"/>
      <c r="AU137" s="35"/>
    </row>
    <row r="138" customFormat="false" ht="12.75" hidden="false" customHeight="true" outlineLevel="0" collapsed="false">
      <c r="A138" s="36"/>
      <c r="B138" s="2" t="n">
        <v>137</v>
      </c>
      <c r="C138" s="20" t="s">
        <v>271</v>
      </c>
      <c r="D138" s="22" t="n">
        <v>177</v>
      </c>
      <c r="E138" s="23" t="n">
        <v>101</v>
      </c>
      <c r="F138" s="24" t="n">
        <v>1301</v>
      </c>
      <c r="G138" s="25" t="n">
        <v>751</v>
      </c>
      <c r="H138" s="26" t="n">
        <f aca="false">D138/(D138+E138)</f>
        <v>0.636690647482014</v>
      </c>
      <c r="I138" s="27" t="n">
        <f aca="false">F138/(F138+G138)</f>
        <v>0.63401559454191</v>
      </c>
      <c r="J138" s="28" t="n">
        <f aca="false">(D138+F138)/(D138+E138+F138+G138)</f>
        <v>0.634334763948498</v>
      </c>
      <c r="K138" s="29" t="n">
        <f aca="false">(F138+G138)/(D138+E138)</f>
        <v>7.38129496402878</v>
      </c>
      <c r="L138" s="30" t="n">
        <f aca="false">I138-$A$4*H138*I138+$A$4*H138+$A$7</f>
        <v>0.629082039532853</v>
      </c>
      <c r="M138" s="31" t="n">
        <f aca="false">(J138-$A$4*H138-$A$7)/(1-$A$4*H138)</f>
        <v>0.639625496146018</v>
      </c>
      <c r="N138" s="32"/>
      <c r="O138" s="33" t="n">
        <f aca="false">J138-L138</f>
        <v>0.00525272441564439</v>
      </c>
      <c r="P138" s="33" t="n">
        <f aca="false">I138-M138</f>
        <v>-0.00560990160410735</v>
      </c>
      <c r="Q138" s="16"/>
      <c r="R138" s="16"/>
      <c r="S138" s="16"/>
      <c r="T138" s="16"/>
      <c r="U138" s="16"/>
      <c r="V138" s="17" t="n">
        <v>0.634334763948498</v>
      </c>
      <c r="W138" s="17" t="n">
        <v>0.629082027710254</v>
      </c>
      <c r="X138" s="16"/>
      <c r="Y138" s="17" t="n">
        <v>0.63401559454191</v>
      </c>
      <c r="Z138" s="17" t="n">
        <v>0.639625508772536</v>
      </c>
      <c r="AA138" s="16"/>
      <c r="AB138" s="16"/>
      <c r="AC138" s="2" t="n">
        <v>616</v>
      </c>
      <c r="AD138" s="20" t="s">
        <v>272</v>
      </c>
      <c r="AE138" s="34" t="n">
        <v>137</v>
      </c>
      <c r="AF138" s="26" t="n">
        <v>0.25</v>
      </c>
      <c r="AG138" s="27" t="n">
        <v>0.403966597077244</v>
      </c>
      <c r="AH138" s="28" t="n">
        <v>0.3975</v>
      </c>
      <c r="AI138" s="35"/>
      <c r="AJ138" s="35"/>
      <c r="AK138" s="2" t="n">
        <v>137</v>
      </c>
      <c r="AL138" s="35" t="n">
        <f aca="false">AK138/743</f>
        <v>0.184387617765814</v>
      </c>
      <c r="AM138" s="35" t="n">
        <v>0.3975</v>
      </c>
      <c r="AN138" s="35"/>
      <c r="AO138" s="35"/>
      <c r="AP138" s="35"/>
      <c r="AQ138" s="35"/>
      <c r="AR138" s="35"/>
      <c r="AS138" s="35"/>
      <c r="AT138" s="35"/>
      <c r="AU138" s="35"/>
    </row>
    <row r="139" customFormat="false" ht="12.75" hidden="false" customHeight="true" outlineLevel="0" collapsed="false">
      <c r="A139" s="36"/>
      <c r="B139" s="2" t="n">
        <v>138</v>
      </c>
      <c r="C139" s="20" t="s">
        <v>273</v>
      </c>
      <c r="D139" s="22" t="n">
        <v>67</v>
      </c>
      <c r="E139" s="23" t="n">
        <v>48</v>
      </c>
      <c r="F139" s="24" t="n">
        <v>466</v>
      </c>
      <c r="G139" s="25" t="n">
        <v>200</v>
      </c>
      <c r="H139" s="26" t="n">
        <f aca="false">D139/(D139+E139)</f>
        <v>0.582608695652174</v>
      </c>
      <c r="I139" s="27" t="n">
        <f aca="false">F139/(F139+G139)</f>
        <v>0.6996996996997</v>
      </c>
      <c r="J139" s="28" t="n">
        <f aca="false">(D139+F139)/(D139+E139+F139+G139)</f>
        <v>0.682458386683739</v>
      </c>
      <c r="K139" s="29" t="n">
        <f aca="false">(F139+G139)/(D139+E139)</f>
        <v>5.79130434782609</v>
      </c>
      <c r="L139" s="30" t="n">
        <f aca="false">I139-$A$4*H139*I139+$A$4*H139+$A$7</f>
        <v>0.688960016508891</v>
      </c>
      <c r="M139" s="31" t="n">
        <f aca="false">(J139-$A$4*H139-$A$7)/(1-$A$4*H139)</f>
        <v>0.692795845314727</v>
      </c>
      <c r="N139" s="32"/>
      <c r="O139" s="33" t="n">
        <f aca="false">J139-L139</f>
        <v>-0.00650162982515223</v>
      </c>
      <c r="P139" s="33" t="n">
        <f aca="false">I139-M139</f>
        <v>0.00690385438497232</v>
      </c>
      <c r="Q139" s="16"/>
      <c r="R139" s="16"/>
      <c r="S139" s="16"/>
      <c r="T139" s="16"/>
      <c r="U139" s="16"/>
      <c r="V139" s="17" t="n">
        <v>0.682458386683739</v>
      </c>
      <c r="W139" s="17" t="n">
        <v>0.688960004686291</v>
      </c>
      <c r="X139" s="16"/>
      <c r="Y139" s="17" t="n">
        <v>0.6996996996997</v>
      </c>
      <c r="Z139" s="17" t="n">
        <v>0.692795857868735</v>
      </c>
      <c r="AA139" s="16"/>
      <c r="AB139" s="16"/>
      <c r="AC139" s="2" t="n">
        <v>174</v>
      </c>
      <c r="AD139" s="20" t="s">
        <v>274</v>
      </c>
      <c r="AE139" s="34" t="n">
        <v>138</v>
      </c>
      <c r="AF139" s="26" t="n">
        <v>0.220588235294118</v>
      </c>
      <c r="AG139" s="27" t="n">
        <v>0.412883435582822</v>
      </c>
      <c r="AH139" s="28" t="n">
        <v>0.398074745186863</v>
      </c>
      <c r="AI139" s="35"/>
      <c r="AJ139" s="35"/>
      <c r="AK139" s="2" t="n">
        <v>138</v>
      </c>
      <c r="AL139" s="35" t="n">
        <f aca="false">AK139/743</f>
        <v>0.185733512786003</v>
      </c>
      <c r="AM139" s="35" t="n">
        <v>0.398074745186863</v>
      </c>
      <c r="AN139" s="35"/>
      <c r="AO139" s="35"/>
      <c r="AP139" s="35"/>
      <c r="AQ139" s="35"/>
      <c r="AR139" s="35"/>
      <c r="AS139" s="35"/>
      <c r="AT139" s="35"/>
      <c r="AU139" s="35"/>
    </row>
    <row r="140" customFormat="false" ht="12.75" hidden="false" customHeight="true" outlineLevel="0" collapsed="false">
      <c r="A140" s="36"/>
      <c r="B140" s="2" t="n">
        <v>139</v>
      </c>
      <c r="C140" s="20" t="s">
        <v>275</v>
      </c>
      <c r="D140" s="22" t="n">
        <v>43</v>
      </c>
      <c r="E140" s="23" t="n">
        <v>92</v>
      </c>
      <c r="F140" s="24" t="n">
        <v>881</v>
      </c>
      <c r="G140" s="25" t="n">
        <v>522</v>
      </c>
      <c r="H140" s="26" t="n">
        <f aca="false">D140/(D140+E140)</f>
        <v>0.318518518518519</v>
      </c>
      <c r="I140" s="27" t="n">
        <f aca="false">F140/(F140+G140)</f>
        <v>0.627940128296507</v>
      </c>
      <c r="J140" s="28" t="n">
        <f aca="false">(D140+F140)/(D140+E140+F140+G140)</f>
        <v>0.600780234070221</v>
      </c>
      <c r="K140" s="29" t="n">
        <f aca="false">(F140+G140)/(D140+E140)</f>
        <v>10.3925925925926</v>
      </c>
      <c r="L140" s="30" t="n">
        <f aca="false">I140-$A$4*H140*I140+$A$4*H140+$A$7</f>
        <v>0.611555484393026</v>
      </c>
      <c r="M140" s="31" t="n">
        <f aca="false">(J140-$A$4*H140-$A$7)/(1-$A$4*H140)</f>
        <v>0.616810374711361</v>
      </c>
      <c r="N140" s="32"/>
      <c r="O140" s="33" t="n">
        <f aca="false">J140-L140</f>
        <v>-0.010775250322805</v>
      </c>
      <c r="P140" s="33" t="n">
        <f aca="false">I140-M140</f>
        <v>0.0111297535851467</v>
      </c>
      <c r="Q140" s="16"/>
      <c r="R140" s="16"/>
      <c r="S140" s="16"/>
      <c r="T140" s="16"/>
      <c r="U140" s="16"/>
      <c r="V140" s="17" t="n">
        <v>0.600780234070221</v>
      </c>
      <c r="W140" s="17" t="n">
        <v>0.611555472570426</v>
      </c>
      <c r="X140" s="16"/>
      <c r="Y140" s="17" t="n">
        <v>0.627940128296507</v>
      </c>
      <c r="Z140" s="17" t="n">
        <v>0.616810386922922</v>
      </c>
      <c r="AA140" s="16"/>
      <c r="AB140" s="16"/>
      <c r="AC140" s="2" t="n">
        <v>558</v>
      </c>
      <c r="AD140" s="20" t="s">
        <v>276</v>
      </c>
      <c r="AE140" s="34" t="n">
        <v>139</v>
      </c>
      <c r="AF140" s="26" t="n">
        <v>0.242888402625821</v>
      </c>
      <c r="AG140" s="27" t="n">
        <v>0.411956313470013</v>
      </c>
      <c r="AH140" s="28" t="n">
        <v>0.398343904157858</v>
      </c>
      <c r="AI140" s="35"/>
      <c r="AJ140" s="35"/>
      <c r="AK140" s="2" t="n">
        <v>139</v>
      </c>
      <c r="AL140" s="35" t="n">
        <f aca="false">AK140/743</f>
        <v>0.187079407806191</v>
      </c>
      <c r="AM140" s="35" t="n">
        <v>0.398343904157858</v>
      </c>
      <c r="AN140" s="35"/>
      <c r="AO140" s="35"/>
      <c r="AP140" s="35"/>
      <c r="AQ140" s="35"/>
      <c r="AR140" s="35"/>
      <c r="AS140" s="35"/>
      <c r="AT140" s="35"/>
      <c r="AU140" s="35"/>
    </row>
    <row r="141" customFormat="false" ht="12.75" hidden="false" customHeight="true" outlineLevel="0" collapsed="false">
      <c r="A141" s="36"/>
      <c r="B141" s="2" t="n">
        <v>140</v>
      </c>
      <c r="C141" s="20" t="s">
        <v>277</v>
      </c>
      <c r="D141" s="22" t="n">
        <v>58</v>
      </c>
      <c r="E141" s="23" t="n">
        <v>159</v>
      </c>
      <c r="F141" s="24" t="n">
        <v>1629</v>
      </c>
      <c r="G141" s="25" t="n">
        <v>1094</v>
      </c>
      <c r="H141" s="26" t="n">
        <f aca="false">D141/(D141+E141)</f>
        <v>0.267281105990783</v>
      </c>
      <c r="I141" s="27" t="n">
        <f aca="false">F141/(F141+G141)</f>
        <v>0.598237238340066</v>
      </c>
      <c r="J141" s="28" t="n">
        <f aca="false">(D141+F141)/(D141+E141+F141+G141)</f>
        <v>0.573809523809524</v>
      </c>
      <c r="K141" s="29" t="n">
        <f aca="false">(F141+G141)/(D141+E141)</f>
        <v>12.5483870967742</v>
      </c>
      <c r="L141" s="30" t="n">
        <f aca="false">I141-$A$4*H141*I141+$A$4*H141+$A$7</f>
        <v>0.580740158051304</v>
      </c>
      <c r="M141" s="31" t="n">
        <f aca="false">(J141-$A$4*H141-$A$7)/(1-$A$4*H141)</f>
        <v>0.591116274180661</v>
      </c>
      <c r="N141" s="32"/>
      <c r="O141" s="33" t="n">
        <f aca="false">J141-L141</f>
        <v>-0.0069306342417802</v>
      </c>
      <c r="P141" s="33" t="n">
        <f aca="false">I141-M141</f>
        <v>0.00712096415940477</v>
      </c>
      <c r="Q141" s="16"/>
      <c r="R141" s="16"/>
      <c r="S141" s="16"/>
      <c r="T141" s="16"/>
      <c r="U141" s="16"/>
      <c r="V141" s="17" t="n">
        <v>0.573809523809524</v>
      </c>
      <c r="W141" s="17" t="n">
        <v>0.580740146228704</v>
      </c>
      <c r="X141" s="16"/>
      <c r="Y141" s="17" t="n">
        <v>0.598237238340066</v>
      </c>
      <c r="Z141" s="17" t="n">
        <v>0.591116286327935</v>
      </c>
      <c r="AA141" s="16"/>
      <c r="AB141" s="16"/>
      <c r="AC141" s="2" t="n">
        <v>590</v>
      </c>
      <c r="AD141" s="20" t="s">
        <v>278</v>
      </c>
      <c r="AE141" s="34" t="n">
        <v>140</v>
      </c>
      <c r="AF141" s="26" t="n">
        <v>0.0677966101694915</v>
      </c>
      <c r="AG141" s="27" t="n">
        <v>0.405786350148368</v>
      </c>
      <c r="AH141" s="28" t="n">
        <v>0.398548094373866</v>
      </c>
      <c r="AI141" s="35"/>
      <c r="AJ141" s="35"/>
      <c r="AK141" s="2" t="n">
        <v>140</v>
      </c>
      <c r="AL141" s="35" t="n">
        <f aca="false">AK141/743</f>
        <v>0.18842530282638</v>
      </c>
      <c r="AM141" s="35" t="n">
        <v>0.398548094373866</v>
      </c>
      <c r="AN141" s="35"/>
      <c r="AO141" s="35"/>
      <c r="AP141" s="35"/>
      <c r="AQ141" s="35"/>
      <c r="AR141" s="35"/>
      <c r="AS141" s="35"/>
      <c r="AT141" s="35"/>
      <c r="AU141" s="35"/>
    </row>
    <row r="142" customFormat="false" ht="12.75" hidden="false" customHeight="true" outlineLevel="0" collapsed="false">
      <c r="A142" s="36"/>
      <c r="B142" s="2" t="n">
        <v>141</v>
      </c>
      <c r="C142" s="20" t="s">
        <v>190</v>
      </c>
      <c r="D142" s="22" t="n">
        <v>67</v>
      </c>
      <c r="E142" s="23" t="n">
        <v>173</v>
      </c>
      <c r="F142" s="24" t="n">
        <v>978</v>
      </c>
      <c r="G142" s="25" t="n">
        <v>1543</v>
      </c>
      <c r="H142" s="26" t="n">
        <f aca="false">D142/(D142+E142)</f>
        <v>0.279166666666667</v>
      </c>
      <c r="I142" s="27" t="n">
        <f aca="false">F142/(F142+G142)</f>
        <v>0.387941293137644</v>
      </c>
      <c r="J142" s="28" t="n">
        <f aca="false">(D142+F142)/(D142+E142+F142+G142)</f>
        <v>0.378486055776892</v>
      </c>
      <c r="K142" s="29" t="n">
        <f aca="false">(F142+G142)/(D142+E142)</f>
        <v>10.5041666666667</v>
      </c>
      <c r="L142" s="30" t="n">
        <f aca="false">I142-$A$4*H142*I142+$A$4*H142+$A$7</f>
        <v>0.376792492220551</v>
      </c>
      <c r="M142" s="31" t="n">
        <f aca="false">(J142-$A$4*H142-$A$7)/(1-$A$4*H142)</f>
        <v>0.389683493109876</v>
      </c>
      <c r="N142" s="32"/>
      <c r="O142" s="33" t="n">
        <f aca="false">J142-L142</f>
        <v>0.0016935635563412</v>
      </c>
      <c r="P142" s="33" t="n">
        <f aca="false">I142-M142</f>
        <v>-0.00174219997223268</v>
      </c>
      <c r="Q142" s="16"/>
      <c r="R142" s="16"/>
      <c r="S142" s="16"/>
      <c r="T142" s="16"/>
      <c r="U142" s="16"/>
      <c r="V142" s="17" t="n">
        <v>0.378486055776892</v>
      </c>
      <c r="W142" s="17" t="n">
        <v>0.376792480397951</v>
      </c>
      <c r="X142" s="16"/>
      <c r="Y142" s="17" t="n">
        <v>0.387941293137644</v>
      </c>
      <c r="Z142" s="17" t="n">
        <v>0.389683505272003</v>
      </c>
      <c r="AA142" s="16"/>
      <c r="AB142" s="16"/>
      <c r="AC142" s="2" t="n">
        <v>347</v>
      </c>
      <c r="AD142" s="20" t="s">
        <v>279</v>
      </c>
      <c r="AE142" s="34" t="n">
        <v>141</v>
      </c>
      <c r="AF142" s="26" t="n">
        <v>0.103448275862069</v>
      </c>
      <c r="AG142" s="27" t="n">
        <v>0.406554472984942</v>
      </c>
      <c r="AH142" s="28" t="n">
        <v>0.398963730569948</v>
      </c>
      <c r="AI142" s="35"/>
      <c r="AJ142" s="35"/>
      <c r="AK142" s="2" t="n">
        <v>141</v>
      </c>
      <c r="AL142" s="35" t="n">
        <f aca="false">AK142/743</f>
        <v>0.189771197846568</v>
      </c>
      <c r="AM142" s="35" t="n">
        <v>0.398963730569948</v>
      </c>
      <c r="AN142" s="35"/>
      <c r="AO142" s="35"/>
      <c r="AP142" s="35"/>
      <c r="AQ142" s="35"/>
      <c r="AR142" s="35"/>
      <c r="AS142" s="35"/>
      <c r="AT142" s="35"/>
      <c r="AU142" s="35"/>
    </row>
    <row r="143" customFormat="false" ht="12.75" hidden="false" customHeight="true" outlineLevel="0" collapsed="false">
      <c r="A143" s="36"/>
      <c r="B143" s="2" t="n">
        <v>142</v>
      </c>
      <c r="C143" s="20" t="s">
        <v>280</v>
      </c>
      <c r="D143" s="22" t="n">
        <v>80</v>
      </c>
      <c r="E143" s="23" t="n">
        <v>64</v>
      </c>
      <c r="F143" s="24" t="n">
        <v>597</v>
      </c>
      <c r="G143" s="25" t="n">
        <v>375</v>
      </c>
      <c r="H143" s="26" t="n">
        <f aca="false">D143/(D143+E143)</f>
        <v>0.555555555555556</v>
      </c>
      <c r="I143" s="27" t="n">
        <f aca="false">F143/(F143+G143)</f>
        <v>0.614197530864197</v>
      </c>
      <c r="J143" s="28" t="n">
        <f aca="false">(D143+F143)/(D143+E143+F143+G143)</f>
        <v>0.60663082437276</v>
      </c>
      <c r="K143" s="29" t="n">
        <f aca="false">(F143+G143)/(D143+E143)</f>
        <v>6.75</v>
      </c>
      <c r="L143" s="30" t="n">
        <f aca="false">I143-$A$4*H143*I143+$A$4*H143+$A$7</f>
        <v>0.607395561554742</v>
      </c>
      <c r="M143" s="31" t="n">
        <f aca="false">(J143-$A$4*H143-$A$7)/(1-$A$4*H143)</f>
        <v>0.613387809142099</v>
      </c>
      <c r="N143" s="32"/>
      <c r="O143" s="33" t="n">
        <f aca="false">J143-L143</f>
        <v>-0.000764737181982222</v>
      </c>
      <c r="P143" s="33" t="n">
        <f aca="false">I143-M143</f>
        <v>0.000809721722098811</v>
      </c>
      <c r="Q143" s="16"/>
      <c r="R143" s="16"/>
      <c r="S143" s="16"/>
      <c r="T143" s="16"/>
      <c r="U143" s="16"/>
      <c r="V143" s="17" t="n">
        <v>0.60663082437276</v>
      </c>
      <c r="W143" s="17" t="n">
        <v>0.607395549732142</v>
      </c>
      <c r="X143" s="16"/>
      <c r="Y143" s="17" t="n">
        <v>0.614197530864197</v>
      </c>
      <c r="Z143" s="17" t="n">
        <v>0.613387821660146</v>
      </c>
      <c r="AA143" s="16"/>
      <c r="AB143" s="16"/>
      <c r="AC143" s="2" t="n">
        <v>53</v>
      </c>
      <c r="AD143" s="20" t="s">
        <v>121</v>
      </c>
      <c r="AE143" s="34" t="n">
        <v>142</v>
      </c>
      <c r="AF143" s="26" t="n">
        <v>0.173333333333333</v>
      </c>
      <c r="AG143" s="27" t="n">
        <v>0.419637638807715</v>
      </c>
      <c r="AH143" s="28" t="n">
        <v>0.399785061794734</v>
      </c>
      <c r="AI143" s="35"/>
      <c r="AJ143" s="35"/>
      <c r="AK143" s="2" t="n">
        <v>142</v>
      </c>
      <c r="AL143" s="35" t="n">
        <f aca="false">AK143/743</f>
        <v>0.191117092866756</v>
      </c>
      <c r="AM143" s="35" t="n">
        <v>0.399785061794734</v>
      </c>
      <c r="AN143" s="35"/>
      <c r="AO143" s="35"/>
      <c r="AP143" s="35"/>
      <c r="AQ143" s="35"/>
      <c r="AR143" s="35"/>
      <c r="AS143" s="35"/>
      <c r="AT143" s="35"/>
      <c r="AU143" s="35"/>
    </row>
    <row r="144" customFormat="false" ht="12.75" hidden="false" customHeight="true" outlineLevel="0" collapsed="false">
      <c r="A144" s="36"/>
      <c r="B144" s="2" t="n">
        <v>143</v>
      </c>
      <c r="C144" s="20" t="s">
        <v>281</v>
      </c>
      <c r="D144" s="22" t="n">
        <v>110</v>
      </c>
      <c r="E144" s="23" t="n">
        <v>245</v>
      </c>
      <c r="F144" s="24" t="n">
        <v>1934</v>
      </c>
      <c r="G144" s="25" t="n">
        <v>2359</v>
      </c>
      <c r="H144" s="26" t="n">
        <f aca="false">D144/(D144+E144)</f>
        <v>0.309859154929577</v>
      </c>
      <c r="I144" s="27" t="n">
        <f aca="false">F144/(F144+G144)</f>
        <v>0.450500815280689</v>
      </c>
      <c r="J144" s="28" t="n">
        <f aca="false">(D144+F144)/(D144+E144+F144+G144)</f>
        <v>0.439759036144578</v>
      </c>
      <c r="K144" s="29" t="n">
        <f aca="false">(F144+G144)/(D144+E144)</f>
        <v>12.0929577464789</v>
      </c>
      <c r="L144" s="30" t="n">
        <f aca="false">I144-$A$4*H144*I144+$A$4*H144+$A$7</f>
        <v>0.439292110764851</v>
      </c>
      <c r="M144" s="31" t="n">
        <f aca="false">(J144-$A$4*H144-$A$7)/(1-$A$4*H144)</f>
        <v>0.450982671413838</v>
      </c>
      <c r="N144" s="32"/>
      <c r="O144" s="33" t="n">
        <f aca="false">J144-L144</f>
        <v>0.00046692537972709</v>
      </c>
      <c r="P144" s="33" t="n">
        <f aca="false">I144-M144</f>
        <v>-0.000481856133148551</v>
      </c>
      <c r="Q144" s="16"/>
      <c r="R144" s="16"/>
      <c r="S144" s="16"/>
      <c r="T144" s="16"/>
      <c r="U144" s="16"/>
      <c r="V144" s="17" t="n">
        <v>0.439759036144578</v>
      </c>
      <c r="W144" s="17" t="n">
        <v>0.439292098942251</v>
      </c>
      <c r="X144" s="16"/>
      <c r="Y144" s="17" t="n">
        <v>0.450500815280689</v>
      </c>
      <c r="Z144" s="17" t="n">
        <v>0.450982683614486</v>
      </c>
      <c r="AA144" s="16"/>
      <c r="AB144" s="16"/>
      <c r="AC144" s="2" t="n">
        <v>645</v>
      </c>
      <c r="AD144" s="20" t="s">
        <v>282</v>
      </c>
      <c r="AE144" s="34" t="n">
        <v>143</v>
      </c>
      <c r="AF144" s="26" t="n">
        <v>0.26962457337884</v>
      </c>
      <c r="AG144" s="27" t="n">
        <v>0.408142178135978</v>
      </c>
      <c r="AH144" s="28" t="n">
        <v>0.400233826968044</v>
      </c>
      <c r="AI144" s="35"/>
      <c r="AJ144" s="35"/>
      <c r="AK144" s="2" t="n">
        <v>143</v>
      </c>
      <c r="AL144" s="35" t="n">
        <f aca="false">AK144/743</f>
        <v>0.192462987886945</v>
      </c>
      <c r="AM144" s="35" t="n">
        <v>0.400233826968044</v>
      </c>
      <c r="AN144" s="35"/>
      <c r="AO144" s="35"/>
      <c r="AP144" s="35"/>
      <c r="AQ144" s="35"/>
      <c r="AR144" s="35"/>
      <c r="AS144" s="35"/>
      <c r="AT144" s="35"/>
      <c r="AU144" s="35"/>
    </row>
    <row r="145" customFormat="false" ht="12.75" hidden="false" customHeight="true" outlineLevel="0" collapsed="false">
      <c r="A145" s="36"/>
      <c r="B145" s="2" t="n">
        <v>144</v>
      </c>
      <c r="C145" s="20" t="s">
        <v>283</v>
      </c>
      <c r="D145" s="22" t="n">
        <v>17</v>
      </c>
      <c r="E145" s="23" t="n">
        <v>87</v>
      </c>
      <c r="F145" s="24" t="n">
        <v>1620</v>
      </c>
      <c r="G145" s="25" t="n">
        <v>2328</v>
      </c>
      <c r="H145" s="26" t="n">
        <f aca="false">D145/(D145+E145)</f>
        <v>0.163461538461538</v>
      </c>
      <c r="I145" s="27" t="n">
        <f aca="false">F145/(F145+G145)</f>
        <v>0.410334346504559</v>
      </c>
      <c r="J145" s="28" t="n">
        <f aca="false">(D145+F145)/(D145+E145+F145+G145)</f>
        <v>0.403998025666338</v>
      </c>
      <c r="K145" s="29" t="n">
        <f aca="false">(F145+G145)/(D145+E145)</f>
        <v>37.9615384615385</v>
      </c>
      <c r="L145" s="30" t="n">
        <f aca="false">I145-$A$4*H145*I145+$A$4*H145+$A$7</f>
        <v>0.391737672177389</v>
      </c>
      <c r="M145" s="31" t="n">
        <f aca="false">(J145-$A$4*H145-$A$7)/(1-$A$4*H145)</f>
        <v>0.422798439983061</v>
      </c>
      <c r="N145" s="32"/>
      <c r="O145" s="33" t="n">
        <f aca="false">J145-L145</f>
        <v>0.0122603534889491</v>
      </c>
      <c r="P145" s="33" t="n">
        <f aca="false">I145-M145</f>
        <v>-0.0124640934785015</v>
      </c>
      <c r="Q145" s="16"/>
      <c r="R145" s="16"/>
      <c r="S145" s="16"/>
      <c r="T145" s="16"/>
      <c r="U145" s="16"/>
      <c r="V145" s="17" t="n">
        <v>0.403998025666338</v>
      </c>
      <c r="W145" s="17" t="n">
        <v>0.391737660354789</v>
      </c>
      <c r="X145" s="16"/>
      <c r="Y145" s="17" t="n">
        <v>0.410334346504559</v>
      </c>
      <c r="Z145" s="17" t="n">
        <v>0.422798452002126</v>
      </c>
      <c r="AA145" s="16"/>
      <c r="AB145" s="16"/>
      <c r="AC145" s="2" t="n">
        <v>384</v>
      </c>
      <c r="AD145" s="20" t="s">
        <v>284</v>
      </c>
      <c r="AE145" s="34" t="n">
        <v>144</v>
      </c>
      <c r="AF145" s="26" t="n">
        <v>0.158371040723982</v>
      </c>
      <c r="AG145" s="27" t="n">
        <v>0.416737588652482</v>
      </c>
      <c r="AH145" s="28" t="n">
        <v>0.401494927923118</v>
      </c>
      <c r="AI145" s="35"/>
      <c r="AJ145" s="35"/>
      <c r="AK145" s="2" t="n">
        <v>144</v>
      </c>
      <c r="AL145" s="35" t="n">
        <f aca="false">AK145/743</f>
        <v>0.193808882907133</v>
      </c>
      <c r="AM145" s="35" t="n">
        <v>0.401494927923118</v>
      </c>
      <c r="AN145" s="35"/>
      <c r="AO145" s="35"/>
      <c r="AP145" s="35"/>
      <c r="AQ145" s="35"/>
      <c r="AR145" s="35"/>
      <c r="AS145" s="35"/>
      <c r="AT145" s="35"/>
      <c r="AU145" s="35"/>
    </row>
    <row r="146" customFormat="false" ht="12.75" hidden="false" customHeight="true" outlineLevel="0" collapsed="false">
      <c r="A146" s="36"/>
      <c r="B146" s="2" t="n">
        <v>145</v>
      </c>
      <c r="C146" s="20" t="s">
        <v>285</v>
      </c>
      <c r="D146" s="22" t="n">
        <v>27</v>
      </c>
      <c r="E146" s="23" t="n">
        <v>78</v>
      </c>
      <c r="F146" s="24" t="n">
        <v>461</v>
      </c>
      <c r="G146" s="25" t="n">
        <v>490</v>
      </c>
      <c r="H146" s="26" t="n">
        <f aca="false">D146/(D146+E146)</f>
        <v>0.257142857142857</v>
      </c>
      <c r="I146" s="27" t="n">
        <f aca="false">F146/(F146+G146)</f>
        <v>0.484752891692955</v>
      </c>
      <c r="J146" s="28" t="n">
        <f aca="false">(D146+F146)/(D146+E146+F146+G146)</f>
        <v>0.462121212121212</v>
      </c>
      <c r="K146" s="29" t="n">
        <f aca="false">(F146+G146)/(D146+E146)</f>
        <v>9.05714285714286</v>
      </c>
      <c r="L146" s="30" t="n">
        <f aca="false">I146-$A$4*H146*I146+$A$4*H146+$A$7</f>
        <v>0.469766663232422</v>
      </c>
      <c r="M146" s="31" t="n">
        <f aca="false">(J146-$A$4*H146-$A$7)/(1-$A$4*H146)</f>
        <v>0.476905654482036</v>
      </c>
      <c r="N146" s="32"/>
      <c r="O146" s="33" t="n">
        <f aca="false">J146-L146</f>
        <v>-0.00764545111120951</v>
      </c>
      <c r="P146" s="33" t="n">
        <f aca="false">I146-M146</f>
        <v>0.0078472372109189</v>
      </c>
      <c r="Q146" s="16"/>
      <c r="R146" s="16"/>
      <c r="S146" s="16"/>
      <c r="T146" s="16"/>
      <c r="U146" s="16"/>
      <c r="V146" s="17" t="n">
        <v>0.462121212121212</v>
      </c>
      <c r="W146" s="17" t="n">
        <v>0.469766651409822</v>
      </c>
      <c r="X146" s="16"/>
      <c r="Y146" s="17" t="n">
        <v>0.484752891692955</v>
      </c>
      <c r="Z146" s="17" t="n">
        <v>0.476905666616669</v>
      </c>
      <c r="AA146" s="16"/>
      <c r="AB146" s="16"/>
      <c r="AC146" s="2" t="n">
        <v>358</v>
      </c>
      <c r="AD146" s="20" t="s">
        <v>286</v>
      </c>
      <c r="AE146" s="34" t="n">
        <v>145</v>
      </c>
      <c r="AF146" s="26" t="n">
        <v>0.262996941896024</v>
      </c>
      <c r="AG146" s="27" t="n">
        <v>0.414627363737486</v>
      </c>
      <c r="AH146" s="28" t="n">
        <v>0.401988274279888</v>
      </c>
      <c r="AI146" s="35"/>
      <c r="AJ146" s="35"/>
      <c r="AK146" s="2" t="n">
        <v>145</v>
      </c>
      <c r="AL146" s="35" t="n">
        <f aca="false">AK146/743</f>
        <v>0.195154777927322</v>
      </c>
      <c r="AM146" s="35" t="n">
        <v>0.401988274279888</v>
      </c>
      <c r="AN146" s="35"/>
      <c r="AO146" s="35"/>
      <c r="AP146" s="35"/>
      <c r="AQ146" s="35"/>
      <c r="AR146" s="35"/>
      <c r="AS146" s="35"/>
      <c r="AT146" s="35"/>
      <c r="AU146" s="35"/>
    </row>
    <row r="147" customFormat="false" ht="12.75" hidden="false" customHeight="true" outlineLevel="0" collapsed="false">
      <c r="A147" s="36"/>
      <c r="B147" s="2" t="n">
        <v>146</v>
      </c>
      <c r="C147" s="20" t="s">
        <v>287</v>
      </c>
      <c r="D147" s="22" t="n">
        <v>28</v>
      </c>
      <c r="E147" s="23" t="n">
        <v>65</v>
      </c>
      <c r="F147" s="24" t="n">
        <v>323</v>
      </c>
      <c r="G147" s="25" t="n">
        <v>316</v>
      </c>
      <c r="H147" s="26" t="n">
        <f aca="false">D147/(D147+E147)</f>
        <v>0.301075268817204</v>
      </c>
      <c r="I147" s="27" t="n">
        <f aca="false">F147/(F147+G147)</f>
        <v>0.50547730829421</v>
      </c>
      <c r="J147" s="28" t="n">
        <f aca="false">(D147+F147)/(D147+E147+F147+G147)</f>
        <v>0.479508196721311</v>
      </c>
      <c r="K147" s="29" t="n">
        <f aca="false">(F147+G147)/(D147+E147)</f>
        <v>6.87096774193548</v>
      </c>
      <c r="L147" s="30" t="n">
        <f aca="false">I147-$A$4*H147*I147+$A$4*H147+$A$7</f>
        <v>0.492130723711363</v>
      </c>
      <c r="M147" s="31" t="n">
        <f aca="false">(J147-$A$4*H147-$A$7)/(1-$A$4*H147)</f>
        <v>0.492462951198037</v>
      </c>
      <c r="N147" s="32"/>
      <c r="O147" s="33" t="n">
        <f aca="false">J147-L147</f>
        <v>-0.0126225269900511</v>
      </c>
      <c r="P147" s="33" t="n">
        <f aca="false">I147-M147</f>
        <v>0.0130143570961723</v>
      </c>
      <c r="Q147" s="16"/>
      <c r="R147" s="16"/>
      <c r="S147" s="16"/>
      <c r="T147" s="16"/>
      <c r="U147" s="16"/>
      <c r="V147" s="17" t="n">
        <v>0.479508196721311</v>
      </c>
      <c r="W147" s="17" t="n">
        <v>0.492130711888763</v>
      </c>
      <c r="X147" s="16"/>
      <c r="Y147" s="17" t="n">
        <v>0.50547730829421</v>
      </c>
      <c r="Z147" s="17" t="n">
        <v>0.492462963387636</v>
      </c>
      <c r="AA147" s="16"/>
      <c r="AB147" s="16"/>
      <c r="AC147" s="2" t="n">
        <v>191</v>
      </c>
      <c r="AD147" s="20" t="s">
        <v>288</v>
      </c>
      <c r="AE147" s="34" t="n">
        <v>146</v>
      </c>
      <c r="AF147" s="26" t="n">
        <v>0.203309692671395</v>
      </c>
      <c r="AG147" s="27" t="n">
        <v>0.417657657657658</v>
      </c>
      <c r="AH147" s="28" t="n">
        <v>0.402477816842458</v>
      </c>
      <c r="AI147" s="35"/>
      <c r="AJ147" s="35"/>
      <c r="AK147" s="2" t="n">
        <v>146</v>
      </c>
      <c r="AL147" s="35" t="n">
        <f aca="false">AK147/743</f>
        <v>0.19650067294751</v>
      </c>
      <c r="AM147" s="35" t="n">
        <v>0.402477816842458</v>
      </c>
      <c r="AN147" s="35"/>
      <c r="AO147" s="35"/>
      <c r="AP147" s="35"/>
      <c r="AQ147" s="35"/>
      <c r="AR147" s="35"/>
      <c r="AS147" s="35"/>
      <c r="AT147" s="35"/>
      <c r="AU147" s="35"/>
    </row>
    <row r="148" customFormat="false" ht="12.75" hidden="false" customHeight="true" outlineLevel="0" collapsed="false">
      <c r="A148" s="36"/>
      <c r="B148" s="2" t="n">
        <v>147</v>
      </c>
      <c r="C148" s="20" t="s">
        <v>220</v>
      </c>
      <c r="D148" s="22" t="n">
        <v>59</v>
      </c>
      <c r="E148" s="23" t="n">
        <v>168</v>
      </c>
      <c r="F148" s="24" t="n">
        <v>977</v>
      </c>
      <c r="G148" s="25" t="n">
        <v>1469</v>
      </c>
      <c r="H148" s="26" t="n">
        <f aca="false">D148/(D148+E148)</f>
        <v>0.259911894273128</v>
      </c>
      <c r="I148" s="27" t="n">
        <f aca="false">F148/(F148+G148)</f>
        <v>0.399427636958299</v>
      </c>
      <c r="J148" s="28" t="n">
        <f aca="false">(D148+F148)/(D148+E148+F148+G148)</f>
        <v>0.38757949869061</v>
      </c>
      <c r="K148" s="29" t="n">
        <f aca="false">(F148+G148)/(D148+E148)</f>
        <v>10.7753303964758</v>
      </c>
      <c r="L148" s="30" t="n">
        <f aca="false">I148-$A$4*H148*I148+$A$4*H148+$A$7</f>
        <v>0.386801787193925</v>
      </c>
      <c r="M148" s="31" t="n">
        <f aca="false">(J148-$A$4*H148-$A$7)/(1-$A$4*H148)</f>
        <v>0.400226101498089</v>
      </c>
      <c r="N148" s="32"/>
      <c r="O148" s="33" t="n">
        <f aca="false">J148-L148</f>
        <v>0.000777711496684874</v>
      </c>
      <c r="P148" s="33" t="n">
        <f aca="false">I148-M148</f>
        <v>-0.000798464539789545</v>
      </c>
      <c r="Q148" s="16"/>
      <c r="R148" s="16"/>
      <c r="S148" s="16"/>
      <c r="T148" s="16"/>
      <c r="U148" s="16"/>
      <c r="V148" s="17" t="n">
        <v>0.38757949869061</v>
      </c>
      <c r="W148" s="17" t="n">
        <v>0.386801775371325</v>
      </c>
      <c r="X148" s="16"/>
      <c r="Y148" s="17" t="n">
        <v>0.399427636958299</v>
      </c>
      <c r="Z148" s="17" t="n">
        <v>0.400226113636172</v>
      </c>
      <c r="AA148" s="16"/>
      <c r="AB148" s="16"/>
      <c r="AC148" s="2" t="n">
        <v>521</v>
      </c>
      <c r="AD148" s="20" t="s">
        <v>289</v>
      </c>
      <c r="AE148" s="34" t="n">
        <v>147</v>
      </c>
      <c r="AF148" s="26" t="n">
        <v>0.206982543640898</v>
      </c>
      <c r="AG148" s="27" t="n">
        <v>0.413251366120219</v>
      </c>
      <c r="AH148" s="28" t="n">
        <v>0.402538531278332</v>
      </c>
      <c r="AI148" s="35"/>
      <c r="AJ148" s="35"/>
      <c r="AK148" s="2" t="n">
        <v>147</v>
      </c>
      <c r="AL148" s="35" t="n">
        <f aca="false">AK148/743</f>
        <v>0.197846567967699</v>
      </c>
      <c r="AM148" s="35" t="n">
        <v>0.402538531278332</v>
      </c>
      <c r="AN148" s="35"/>
      <c r="AO148" s="35"/>
      <c r="AP148" s="35"/>
      <c r="AQ148" s="35"/>
      <c r="AR148" s="35"/>
      <c r="AS148" s="35"/>
      <c r="AT148" s="35"/>
      <c r="AU148" s="35"/>
    </row>
    <row r="149" customFormat="false" ht="12.75" hidden="false" customHeight="true" outlineLevel="0" collapsed="false">
      <c r="A149" s="36"/>
      <c r="B149" s="2" t="n">
        <v>148</v>
      </c>
      <c r="C149" s="20" t="s">
        <v>290</v>
      </c>
      <c r="D149" s="22" t="n">
        <v>52</v>
      </c>
      <c r="E149" s="23" t="n">
        <v>133</v>
      </c>
      <c r="F149" s="24" t="n">
        <v>1139</v>
      </c>
      <c r="G149" s="25" t="n">
        <v>1191</v>
      </c>
      <c r="H149" s="26" t="n">
        <f aca="false">D149/(D149+E149)</f>
        <v>0.281081081081081</v>
      </c>
      <c r="I149" s="27" t="n">
        <f aca="false">F149/(F149+G149)</f>
        <v>0.488841201716738</v>
      </c>
      <c r="J149" s="28" t="n">
        <f aca="false">(D149+F149)/(D149+E149+F149+G149)</f>
        <v>0.473558648111332</v>
      </c>
      <c r="K149" s="29" t="n">
        <f aca="false">(F149+G149)/(D149+E149)</f>
        <v>12.5945945945946</v>
      </c>
      <c r="L149" s="30" t="n">
        <f aca="false">I149-$A$4*H149*I149+$A$4*H149+$A$7</f>
        <v>0.474973468662295</v>
      </c>
      <c r="M149" s="31" t="n">
        <f aca="false">(J149-$A$4*H149-$A$7)/(1-$A$4*H149)</f>
        <v>0.487385463107572</v>
      </c>
      <c r="N149" s="32"/>
      <c r="O149" s="33" t="n">
        <f aca="false">J149-L149</f>
        <v>-0.00141482055096276</v>
      </c>
      <c r="P149" s="33" t="n">
        <f aca="false">I149-M149</f>
        <v>0.00145573860916626</v>
      </c>
      <c r="Q149" s="16"/>
      <c r="R149" s="16"/>
      <c r="S149" s="16"/>
      <c r="T149" s="16"/>
      <c r="U149" s="16"/>
      <c r="V149" s="17" t="n">
        <v>0.473558648111332</v>
      </c>
      <c r="W149" s="17" t="n">
        <v>0.474973456839695</v>
      </c>
      <c r="X149" s="16"/>
      <c r="Y149" s="17" t="n">
        <v>0.488841201716738</v>
      </c>
      <c r="Z149" s="17" t="n">
        <v>0.487385475272094</v>
      </c>
      <c r="AA149" s="16"/>
      <c r="AB149" s="16"/>
      <c r="AC149" s="2" t="n">
        <v>94</v>
      </c>
      <c r="AD149" s="20" t="s">
        <v>194</v>
      </c>
      <c r="AE149" s="34" t="n">
        <v>148</v>
      </c>
      <c r="AF149" s="26" t="n">
        <v>0.205714285714286</v>
      </c>
      <c r="AG149" s="27" t="n">
        <v>0.417508417508418</v>
      </c>
      <c r="AH149" s="28" t="n">
        <v>0.402979223833791</v>
      </c>
      <c r="AI149" s="35"/>
      <c r="AJ149" s="35"/>
      <c r="AK149" s="2" t="n">
        <v>148</v>
      </c>
      <c r="AL149" s="35" t="n">
        <f aca="false">AK149/743</f>
        <v>0.199192462987887</v>
      </c>
      <c r="AM149" s="35" t="n">
        <v>0.402979223833791</v>
      </c>
      <c r="AN149" s="35"/>
      <c r="AO149" s="35"/>
      <c r="AP149" s="35"/>
      <c r="AQ149" s="35"/>
      <c r="AR149" s="35"/>
      <c r="AS149" s="35"/>
      <c r="AT149" s="35"/>
      <c r="AU149" s="35"/>
    </row>
    <row r="150" customFormat="false" ht="12.75" hidden="false" customHeight="true" outlineLevel="0" collapsed="false">
      <c r="A150" s="36"/>
      <c r="B150" s="2" t="n">
        <v>149</v>
      </c>
      <c r="C150" s="20" t="s">
        <v>77</v>
      </c>
      <c r="D150" s="22" t="n">
        <v>48</v>
      </c>
      <c r="E150" s="23" t="n">
        <v>233</v>
      </c>
      <c r="F150" s="24" t="n">
        <v>1119</v>
      </c>
      <c r="G150" s="25" t="n">
        <v>2343</v>
      </c>
      <c r="H150" s="26" t="n">
        <f aca="false">D150/(D150+E150)</f>
        <v>0.170818505338078</v>
      </c>
      <c r="I150" s="27" t="n">
        <f aca="false">F150/(F150+G150)</f>
        <v>0.323223570190641</v>
      </c>
      <c r="J150" s="28" t="n">
        <f aca="false">(D150+F150)/(D150+E150+F150+G150)</f>
        <v>0.3117819930537</v>
      </c>
      <c r="K150" s="29" t="n">
        <f aca="false">(F150+G150)/(D150+E150)</f>
        <v>12.3202846975089</v>
      </c>
      <c r="L150" s="30" t="n">
        <f aca="false">I150-$A$4*H150*I150+$A$4*H150+$A$7</f>
        <v>0.306548724192449</v>
      </c>
      <c r="M150" s="31" t="n">
        <f aca="false">(J150-$A$4*H150-$A$7)/(1-$A$4*H150)</f>
        <v>0.328547786519431</v>
      </c>
      <c r="N150" s="32"/>
      <c r="O150" s="33" t="n">
        <f aca="false">J150-L150</f>
        <v>0.00523326886125142</v>
      </c>
      <c r="P150" s="33" t="n">
        <f aca="false">I150-M150</f>
        <v>-0.00532421632878949</v>
      </c>
      <c r="Q150" s="16"/>
      <c r="R150" s="16"/>
      <c r="S150" s="16"/>
      <c r="T150" s="16"/>
      <c r="U150" s="16"/>
      <c r="V150" s="17" t="n">
        <v>0.3117819930537</v>
      </c>
      <c r="W150" s="17" t="n">
        <v>0.306548712369849</v>
      </c>
      <c r="X150" s="16"/>
      <c r="Y150" s="17" t="n">
        <v>0.323223570190641</v>
      </c>
      <c r="Z150" s="17" t="n">
        <v>0.328547798547492</v>
      </c>
      <c r="AA150" s="16"/>
      <c r="AB150" s="16"/>
      <c r="AC150" s="2" t="n">
        <v>43</v>
      </c>
      <c r="AD150" s="20" t="s">
        <v>103</v>
      </c>
      <c r="AE150" s="34" t="n">
        <v>149</v>
      </c>
      <c r="AF150" s="26" t="n">
        <v>0.217592592592593</v>
      </c>
      <c r="AG150" s="27" t="n">
        <v>0.413587899826432</v>
      </c>
      <c r="AH150" s="28" t="n">
        <v>0.403624382207578</v>
      </c>
      <c r="AI150" s="35"/>
      <c r="AJ150" s="35"/>
      <c r="AK150" s="2" t="n">
        <v>149</v>
      </c>
      <c r="AL150" s="35" t="n">
        <f aca="false">AK150/743</f>
        <v>0.200538358008075</v>
      </c>
      <c r="AM150" s="35" t="n">
        <v>0.403624382207578</v>
      </c>
      <c r="AN150" s="35"/>
      <c r="AO150" s="35"/>
      <c r="AP150" s="35"/>
      <c r="AQ150" s="35"/>
      <c r="AR150" s="35"/>
      <c r="AS150" s="35"/>
      <c r="AT150" s="35"/>
      <c r="AU150" s="35"/>
    </row>
    <row r="151" customFormat="false" ht="12.75" hidden="false" customHeight="true" outlineLevel="0" collapsed="false">
      <c r="A151" s="36"/>
      <c r="B151" s="2" t="n">
        <v>150</v>
      </c>
      <c r="C151" s="20" t="s">
        <v>181</v>
      </c>
      <c r="D151" s="22" t="n">
        <v>45</v>
      </c>
      <c r="E151" s="23" t="n">
        <v>148</v>
      </c>
      <c r="F151" s="24" t="n">
        <v>756</v>
      </c>
      <c r="G151" s="25" t="n">
        <v>1176</v>
      </c>
      <c r="H151" s="26" t="n">
        <f aca="false">D151/(D151+E151)</f>
        <v>0.233160621761658</v>
      </c>
      <c r="I151" s="27" t="n">
        <f aca="false">F151/(F151+G151)</f>
        <v>0.391304347826087</v>
      </c>
      <c r="J151" s="28" t="n">
        <f aca="false">(D151+F151)/(D151+E151+F151+G151)</f>
        <v>0.376941176470588</v>
      </c>
      <c r="K151" s="29" t="n">
        <f aca="false">(F151+G151)/(D151+E151)</f>
        <v>10.0103626943005</v>
      </c>
      <c r="L151" s="30" t="n">
        <f aca="false">I151-$A$4*H151*I151+$A$4*H151+$A$7</f>
        <v>0.377261293681536</v>
      </c>
      <c r="M151" s="31" t="n">
        <f aca="false">(J151-$A$4*H151-$A$7)/(1-$A$4*H151)</f>
        <v>0.390976588559706</v>
      </c>
      <c r="N151" s="32"/>
      <c r="O151" s="33" t="n">
        <f aca="false">J151-L151</f>
        <v>-0.000320117210947546</v>
      </c>
      <c r="P151" s="33" t="n">
        <f aca="false">I151-M151</f>
        <v>0.000327759266381233</v>
      </c>
      <c r="Q151" s="16"/>
      <c r="R151" s="16"/>
      <c r="S151" s="16"/>
      <c r="T151" s="16"/>
      <c r="U151" s="16"/>
      <c r="V151" s="17" t="n">
        <v>0.376941176470588</v>
      </c>
      <c r="W151" s="17" t="n">
        <v>0.377261281858936</v>
      </c>
      <c r="X151" s="16"/>
      <c r="Y151" s="17" t="n">
        <v>0.391304347826087</v>
      </c>
      <c r="Z151" s="17" t="n">
        <v>0.390976600664543</v>
      </c>
      <c r="AA151" s="16"/>
      <c r="AB151" s="16"/>
      <c r="AC151" s="2" t="n">
        <v>468</v>
      </c>
      <c r="AD151" s="20" t="s">
        <v>291</v>
      </c>
      <c r="AE151" s="34" t="n">
        <v>150</v>
      </c>
      <c r="AF151" s="26" t="n">
        <v>0.239130434782609</v>
      </c>
      <c r="AG151" s="27" t="n">
        <v>0.418536585365854</v>
      </c>
      <c r="AH151" s="28" t="n">
        <v>0.403760071620412</v>
      </c>
      <c r="AI151" s="35"/>
      <c r="AJ151" s="35"/>
      <c r="AK151" s="2" t="n">
        <v>150</v>
      </c>
      <c r="AL151" s="35" t="n">
        <f aca="false">AK151/743</f>
        <v>0.201884253028264</v>
      </c>
      <c r="AM151" s="35" t="n">
        <v>0.403760071620412</v>
      </c>
      <c r="AN151" s="35"/>
      <c r="AO151" s="35"/>
      <c r="AP151" s="35"/>
      <c r="AQ151" s="35"/>
      <c r="AR151" s="35"/>
      <c r="AS151" s="35"/>
      <c r="AT151" s="35"/>
      <c r="AU151" s="35"/>
    </row>
    <row r="152" customFormat="false" ht="12.75" hidden="false" customHeight="true" outlineLevel="0" collapsed="false">
      <c r="A152" s="36"/>
      <c r="B152" s="2" t="n">
        <v>151</v>
      </c>
      <c r="C152" s="20" t="s">
        <v>224</v>
      </c>
      <c r="D152" s="22" t="n">
        <v>54</v>
      </c>
      <c r="E152" s="23" t="n">
        <v>230</v>
      </c>
      <c r="F152" s="24" t="n">
        <v>1411</v>
      </c>
      <c r="G152" s="25" t="n">
        <v>2082</v>
      </c>
      <c r="H152" s="26" t="n">
        <f aca="false">D152/(D152+E152)</f>
        <v>0.190140845070423</v>
      </c>
      <c r="I152" s="27" t="n">
        <f aca="false">F152/(F152+G152)</f>
        <v>0.403950758660177</v>
      </c>
      <c r="J152" s="28" t="n">
        <f aca="false">(D152+F152)/(D152+E152+F152+G152)</f>
        <v>0.387873974053482</v>
      </c>
      <c r="K152" s="29" t="n">
        <f aca="false">(F152+G152)/(D152+E152)</f>
        <v>12.2992957746479</v>
      </c>
      <c r="L152" s="30" t="n">
        <f aca="false">I152-$A$4*H152*I152+$A$4*H152+$A$7</f>
        <v>0.387048649488371</v>
      </c>
      <c r="M152" s="31" t="n">
        <f aca="false">(J152-$A$4*H152-$A$7)/(1-$A$4*H152)</f>
        <v>0.404792080183836</v>
      </c>
      <c r="N152" s="32"/>
      <c r="O152" s="33" t="n">
        <f aca="false">J152-L152</f>
        <v>0.000825324565110308</v>
      </c>
      <c r="P152" s="33" t="n">
        <f aca="false">I152-M152</f>
        <v>-0.000841321523658733</v>
      </c>
      <c r="Q152" s="16"/>
      <c r="R152" s="16"/>
      <c r="S152" s="16"/>
      <c r="T152" s="16"/>
      <c r="U152" s="16"/>
      <c r="V152" s="17" t="n">
        <v>0.387873974053482</v>
      </c>
      <c r="W152" s="17" t="n">
        <v>0.387048637665771</v>
      </c>
      <c r="X152" s="16"/>
      <c r="Y152" s="17" t="n">
        <v>0.403950758660177</v>
      </c>
      <c r="Z152" s="17" t="n">
        <v>0.404792092235589</v>
      </c>
      <c r="AA152" s="16"/>
      <c r="AB152" s="16"/>
      <c r="AC152" s="2" t="n">
        <v>144</v>
      </c>
      <c r="AD152" s="20" t="s">
        <v>283</v>
      </c>
      <c r="AE152" s="34" t="n">
        <v>151</v>
      </c>
      <c r="AF152" s="26" t="n">
        <v>0.163461538461538</v>
      </c>
      <c r="AG152" s="27" t="n">
        <v>0.410334346504559</v>
      </c>
      <c r="AH152" s="28" t="n">
        <v>0.403998025666338</v>
      </c>
      <c r="AI152" s="35"/>
      <c r="AJ152" s="35"/>
      <c r="AK152" s="2" t="n">
        <v>151</v>
      </c>
      <c r="AL152" s="35" t="n">
        <f aca="false">AK152/743</f>
        <v>0.203230148048452</v>
      </c>
      <c r="AM152" s="35" t="n">
        <v>0.403998025666338</v>
      </c>
      <c r="AN152" s="35"/>
      <c r="AO152" s="35"/>
      <c r="AP152" s="35"/>
      <c r="AQ152" s="35"/>
      <c r="AR152" s="35"/>
      <c r="AS152" s="35"/>
      <c r="AT152" s="35"/>
      <c r="AU152" s="35"/>
    </row>
    <row r="153" customFormat="false" ht="12.75" hidden="false" customHeight="true" outlineLevel="0" collapsed="false">
      <c r="A153" s="36"/>
      <c r="B153" s="2" t="n">
        <v>152</v>
      </c>
      <c r="C153" s="20" t="s">
        <v>292</v>
      </c>
      <c r="D153" s="22" t="n">
        <v>150</v>
      </c>
      <c r="E153" s="23" t="n">
        <v>104</v>
      </c>
      <c r="F153" s="24" t="n">
        <v>1744</v>
      </c>
      <c r="G153" s="25" t="n">
        <v>561</v>
      </c>
      <c r="H153" s="26" t="n">
        <f aca="false">D153/(D153+E153)</f>
        <v>0.590551181102362</v>
      </c>
      <c r="I153" s="27" t="n">
        <f aca="false">F153/(F153+G153)</f>
        <v>0.756616052060738</v>
      </c>
      <c r="J153" s="28" t="n">
        <f aca="false">(D153+F153)/(D153+E153+F153+G153)</f>
        <v>0.740132864400156</v>
      </c>
      <c r="K153" s="29" t="n">
        <f aca="false">(F153+G153)/(D153+E153)</f>
        <v>9.0748031496063</v>
      </c>
      <c r="L153" s="30" t="n">
        <f aca="false">I153-$A$4*H153*I153+$A$4*H153+$A$7</f>
        <v>0.742753680035426</v>
      </c>
      <c r="M153" s="31" t="n">
        <f aca="false">(J153-$A$4*H153-$A$7)/(1-$A$4*H153)</f>
        <v>0.753830750088526</v>
      </c>
      <c r="N153" s="32"/>
      <c r="O153" s="33" t="n">
        <f aca="false">J153-L153</f>
        <v>-0.00262081563526984</v>
      </c>
      <c r="P153" s="33" t="n">
        <f aca="false">I153-M153</f>
        <v>0.0027853019722115</v>
      </c>
      <c r="Q153" s="16"/>
      <c r="R153" s="16"/>
      <c r="S153" s="16"/>
      <c r="T153" s="16"/>
      <c r="U153" s="16"/>
      <c r="V153" s="17" t="n">
        <v>0.740132864400156</v>
      </c>
      <c r="W153" s="17" t="n">
        <v>0.742753668212826</v>
      </c>
      <c r="X153" s="16"/>
      <c r="Y153" s="17" t="n">
        <v>0.756616052060738</v>
      </c>
      <c r="Z153" s="17" t="n">
        <v>0.75383076265313</v>
      </c>
      <c r="AA153" s="16"/>
      <c r="AB153" s="16"/>
      <c r="AC153" s="2" t="n">
        <v>351</v>
      </c>
      <c r="AD153" s="20" t="s">
        <v>293</v>
      </c>
      <c r="AE153" s="34" t="n">
        <v>152</v>
      </c>
      <c r="AF153" s="26" t="n">
        <v>0.142857142857143</v>
      </c>
      <c r="AG153" s="27" t="n">
        <v>0.407317073170732</v>
      </c>
      <c r="AH153" s="28" t="n">
        <v>0.404193781634129</v>
      </c>
      <c r="AI153" s="35"/>
      <c r="AJ153" s="35"/>
      <c r="AK153" s="2" t="n">
        <v>152</v>
      </c>
      <c r="AL153" s="35" t="n">
        <f aca="false">AK153/743</f>
        <v>0.204576043068641</v>
      </c>
      <c r="AM153" s="35" t="n">
        <v>0.404193781634129</v>
      </c>
      <c r="AN153" s="35"/>
      <c r="AO153" s="35"/>
      <c r="AP153" s="35"/>
      <c r="AQ153" s="35"/>
      <c r="AR153" s="35"/>
      <c r="AS153" s="35"/>
      <c r="AT153" s="35"/>
      <c r="AU153" s="35"/>
    </row>
    <row r="154" customFormat="false" ht="12.75" hidden="false" customHeight="true" outlineLevel="0" collapsed="false">
      <c r="A154" s="36"/>
      <c r="B154" s="2" t="n">
        <v>153</v>
      </c>
      <c r="C154" s="20" t="s">
        <v>202</v>
      </c>
      <c r="D154" s="22" t="n">
        <v>3</v>
      </c>
      <c r="E154" s="23" t="n">
        <v>19</v>
      </c>
      <c r="F154" s="24" t="n">
        <v>407</v>
      </c>
      <c r="G154" s="25" t="n">
        <v>641</v>
      </c>
      <c r="H154" s="26" t="n">
        <f aca="false">D154/(D154+E154)</f>
        <v>0.136363636363636</v>
      </c>
      <c r="I154" s="27" t="n">
        <f aca="false">F154/(F154+G154)</f>
        <v>0.388358778625954</v>
      </c>
      <c r="J154" s="28" t="n">
        <f aca="false">(D154+F154)/(D154+E154+F154+G154)</f>
        <v>0.383177570093458</v>
      </c>
      <c r="K154" s="29" t="n">
        <f aca="false">(F154+G154)/(D154+E154)</f>
        <v>47.6363636363636</v>
      </c>
      <c r="L154" s="30" t="n">
        <f aca="false">I154-$A$4*H154*I154+$A$4*H154+$A$7</f>
        <v>0.3684639009186</v>
      </c>
      <c r="M154" s="31" t="n">
        <f aca="false">(J154-$A$4*H154-$A$7)/(1-$A$4*H154)</f>
        <v>0.403275862582031</v>
      </c>
      <c r="N154" s="32"/>
      <c r="O154" s="33" t="n">
        <f aca="false">J154-L154</f>
        <v>0.0147136691748577</v>
      </c>
      <c r="P154" s="33" t="n">
        <f aca="false">I154-M154</f>
        <v>-0.0149170839560769</v>
      </c>
      <c r="Q154" s="16"/>
      <c r="R154" s="16"/>
      <c r="S154" s="16"/>
      <c r="T154" s="16"/>
      <c r="U154" s="16"/>
      <c r="V154" s="17" t="n">
        <v>0.383177570093458</v>
      </c>
      <c r="W154" s="17" t="n">
        <v>0.368463889096</v>
      </c>
      <c r="X154" s="16"/>
      <c r="Y154" s="17" t="n">
        <v>0.388358778625954</v>
      </c>
      <c r="Z154" s="17" t="n">
        <v>0.403275874568077</v>
      </c>
      <c r="AA154" s="16"/>
      <c r="AB154" s="16"/>
      <c r="AC154" s="2" t="n">
        <v>494</v>
      </c>
      <c r="AD154" s="20" t="s">
        <v>294</v>
      </c>
      <c r="AE154" s="34" t="n">
        <v>153</v>
      </c>
      <c r="AF154" s="26" t="n">
        <v>0.273333333333333</v>
      </c>
      <c r="AG154" s="27" t="n">
        <v>0.414521112255407</v>
      </c>
      <c r="AH154" s="28" t="n">
        <v>0.404397705544933</v>
      </c>
      <c r="AI154" s="35"/>
      <c r="AJ154" s="35"/>
      <c r="AK154" s="2" t="n">
        <v>153</v>
      </c>
      <c r="AL154" s="35" t="n">
        <f aca="false">AK154/743</f>
        <v>0.205921938088829</v>
      </c>
      <c r="AM154" s="35" t="n">
        <v>0.404397705544933</v>
      </c>
      <c r="AN154" s="35"/>
      <c r="AO154" s="35"/>
      <c r="AP154" s="35"/>
      <c r="AQ154" s="35"/>
      <c r="AR154" s="35"/>
      <c r="AS154" s="35"/>
      <c r="AT154" s="35"/>
      <c r="AU154" s="35"/>
    </row>
    <row r="155" customFormat="false" ht="12.75" hidden="false" customHeight="true" outlineLevel="0" collapsed="false">
      <c r="A155" s="36"/>
      <c r="B155" s="2" t="n">
        <v>154</v>
      </c>
      <c r="C155" s="20" t="s">
        <v>295</v>
      </c>
      <c r="D155" s="22" t="n">
        <v>130</v>
      </c>
      <c r="E155" s="23" t="n">
        <v>207</v>
      </c>
      <c r="F155" s="24" t="n">
        <v>2090</v>
      </c>
      <c r="G155" s="25" t="n">
        <v>1657</v>
      </c>
      <c r="H155" s="26" t="n">
        <f aca="false">D155/(D155+E155)</f>
        <v>0.385756676557863</v>
      </c>
      <c r="I155" s="27" t="n">
        <f aca="false">F155/(F155+G155)</f>
        <v>0.557779556978916</v>
      </c>
      <c r="J155" s="28" t="n">
        <f aca="false">(D155+F155)/(D155+E155+F155+G155)</f>
        <v>0.5435847208619</v>
      </c>
      <c r="K155" s="29" t="n">
        <f aca="false">(F155+G155)/(D155+E155)</f>
        <v>11.1186943620178</v>
      </c>
      <c r="L155" s="30" t="n">
        <f aca="false">I155-$A$4*H155*I155+$A$4*H155+$A$7</f>
        <v>0.546603066002492</v>
      </c>
      <c r="M155" s="31" t="n">
        <f aca="false">(J155-$A$4*H155-$A$7)/(1-$A$4*H155)</f>
        <v>0.554640105397498</v>
      </c>
      <c r="N155" s="32"/>
      <c r="O155" s="33" t="n">
        <f aca="false">J155-L155</f>
        <v>-0.00301834514059218</v>
      </c>
      <c r="P155" s="33" t="n">
        <f aca="false">I155-M155</f>
        <v>0.00313945158141848</v>
      </c>
      <c r="Q155" s="16"/>
      <c r="R155" s="16"/>
      <c r="S155" s="16"/>
      <c r="T155" s="16"/>
      <c r="U155" s="16"/>
      <c r="V155" s="17" t="n">
        <v>0.5435847208619</v>
      </c>
      <c r="W155" s="17" t="n">
        <v>0.546603054179892</v>
      </c>
      <c r="X155" s="16"/>
      <c r="Y155" s="17" t="n">
        <v>0.557779556978916</v>
      </c>
      <c r="Z155" s="17" t="n">
        <v>0.554640117694462</v>
      </c>
      <c r="AA155" s="16"/>
      <c r="AB155" s="16"/>
      <c r="AC155" s="2" t="n">
        <v>353</v>
      </c>
      <c r="AD155" s="20" t="s">
        <v>296</v>
      </c>
      <c r="AE155" s="34" t="n">
        <v>154</v>
      </c>
      <c r="AF155" s="26" t="n">
        <v>0.153846153846154</v>
      </c>
      <c r="AG155" s="27" t="n">
        <v>0.412479740680713</v>
      </c>
      <c r="AH155" s="28" t="n">
        <v>0.404556166535742</v>
      </c>
      <c r="AI155" s="35"/>
      <c r="AJ155" s="35"/>
      <c r="AK155" s="2" t="n">
        <v>154</v>
      </c>
      <c r="AL155" s="35" t="n">
        <f aca="false">AK155/743</f>
        <v>0.207267833109017</v>
      </c>
      <c r="AM155" s="35" t="n">
        <v>0.404556166535742</v>
      </c>
      <c r="AN155" s="35"/>
      <c r="AO155" s="35"/>
      <c r="AP155" s="35"/>
      <c r="AQ155" s="35"/>
      <c r="AR155" s="35"/>
      <c r="AS155" s="35"/>
      <c r="AT155" s="35"/>
      <c r="AU155" s="35"/>
    </row>
    <row r="156" customFormat="false" ht="12.75" hidden="false" customHeight="true" outlineLevel="0" collapsed="false">
      <c r="A156" s="36"/>
      <c r="B156" s="2" t="n">
        <v>155</v>
      </c>
      <c r="C156" s="20" t="s">
        <v>164</v>
      </c>
      <c r="D156" s="22" t="n">
        <v>17</v>
      </c>
      <c r="E156" s="23" t="n">
        <v>111</v>
      </c>
      <c r="F156" s="24" t="n">
        <v>582</v>
      </c>
      <c r="G156" s="25" t="n">
        <v>897</v>
      </c>
      <c r="H156" s="26" t="n">
        <f aca="false">D156/(D156+E156)</f>
        <v>0.1328125</v>
      </c>
      <c r="I156" s="27" t="n">
        <f aca="false">F156/(F156+G156)</f>
        <v>0.393509127789047</v>
      </c>
      <c r="J156" s="28" t="n">
        <f aca="false">(D156+F156)/(D156+E156+F156+G156)</f>
        <v>0.372744243932794</v>
      </c>
      <c r="K156" s="29" t="n">
        <f aca="false">(F156+G156)/(D156+E156)</f>
        <v>11.5546875</v>
      </c>
      <c r="L156" s="30" t="n">
        <f aca="false">I156-$A$4*H156*I156+$A$4*H156+$A$7</f>
        <v>0.373328644868598</v>
      </c>
      <c r="M156" s="31" t="n">
        <f aca="false">(J156-$A$4*H156-$A$7)/(1-$A$4*H156)</f>
        <v>0.392916860807392</v>
      </c>
      <c r="N156" s="32"/>
      <c r="O156" s="33" t="n">
        <f aca="false">J156-L156</f>
        <v>-0.000584400935804363</v>
      </c>
      <c r="P156" s="33" t="n">
        <f aca="false">I156-M156</f>
        <v>0.000592266981654488</v>
      </c>
      <c r="Q156" s="16"/>
      <c r="R156" s="16"/>
      <c r="S156" s="16"/>
      <c r="T156" s="16"/>
      <c r="U156" s="16"/>
      <c r="V156" s="17" t="n">
        <v>0.372744243932794</v>
      </c>
      <c r="W156" s="17" t="n">
        <v>0.373328633045998</v>
      </c>
      <c r="X156" s="16"/>
      <c r="Y156" s="17" t="n">
        <v>0.393509127789047</v>
      </c>
      <c r="Z156" s="17" t="n">
        <v>0.392916872789125</v>
      </c>
      <c r="AA156" s="16"/>
      <c r="AB156" s="16"/>
      <c r="AC156" s="2" t="n">
        <v>633</v>
      </c>
      <c r="AD156" s="20" t="s">
        <v>297</v>
      </c>
      <c r="AE156" s="34" t="n">
        <v>155</v>
      </c>
      <c r="AF156" s="26" t="n">
        <v>0.225</v>
      </c>
      <c r="AG156" s="27" t="n">
        <v>0.410530645824763</v>
      </c>
      <c r="AH156" s="28" t="n">
        <v>0.404619673436878</v>
      </c>
      <c r="AI156" s="35"/>
      <c r="AJ156" s="35"/>
      <c r="AK156" s="2" t="n">
        <v>155</v>
      </c>
      <c r="AL156" s="35" t="n">
        <f aca="false">AK156/743</f>
        <v>0.208613728129206</v>
      </c>
      <c r="AM156" s="35" t="n">
        <v>0.404619673436878</v>
      </c>
      <c r="AN156" s="35"/>
      <c r="AO156" s="35"/>
      <c r="AP156" s="35"/>
      <c r="AQ156" s="35"/>
      <c r="AR156" s="35"/>
      <c r="AS156" s="35"/>
      <c r="AT156" s="35"/>
      <c r="AU156" s="35"/>
    </row>
    <row r="157" customFormat="false" ht="12.75" hidden="false" customHeight="true" outlineLevel="0" collapsed="false">
      <c r="A157" s="36"/>
      <c r="B157" s="2" t="n">
        <v>156</v>
      </c>
      <c r="C157" s="20" t="s">
        <v>298</v>
      </c>
      <c r="D157" s="22" t="n">
        <v>8</v>
      </c>
      <c r="E157" s="23" t="n">
        <v>49</v>
      </c>
      <c r="F157" s="24" t="n">
        <v>474</v>
      </c>
      <c r="G157" s="25" t="n">
        <v>612</v>
      </c>
      <c r="H157" s="26" t="n">
        <f aca="false">D157/(D157+E157)</f>
        <v>0.140350877192982</v>
      </c>
      <c r="I157" s="27" t="n">
        <f aca="false">F157/(F157+G157)</f>
        <v>0.43646408839779</v>
      </c>
      <c r="J157" s="28" t="n">
        <f aca="false">(D157+F157)/(D157+E157+F157+G157)</f>
        <v>0.42169728783902</v>
      </c>
      <c r="K157" s="29" t="n">
        <f aca="false">(F157+G157)/(D157+E157)</f>
        <v>19.0526315789474</v>
      </c>
      <c r="L157" s="30" t="n">
        <f aca="false">I157-$A$4*H157*I157+$A$4*H157+$A$7</f>
        <v>0.416137924533102</v>
      </c>
      <c r="M157" s="31" t="n">
        <f aca="false">(J157-$A$4*H157-$A$7)/(1-$A$4*H157)</f>
        <v>0.442102588547921</v>
      </c>
      <c r="N157" s="32"/>
      <c r="O157" s="33" t="n">
        <f aca="false">J157-L157</f>
        <v>0.00555936330591833</v>
      </c>
      <c r="P157" s="33" t="n">
        <f aca="false">I157-M157</f>
        <v>-0.00563850015013073</v>
      </c>
      <c r="Q157" s="16"/>
      <c r="R157" s="16"/>
      <c r="S157" s="16"/>
      <c r="T157" s="16"/>
      <c r="U157" s="16"/>
      <c r="V157" s="17" t="n">
        <v>0.42169728783902</v>
      </c>
      <c r="W157" s="17" t="n">
        <v>0.416137912710502</v>
      </c>
      <c r="X157" s="16"/>
      <c r="Y157" s="17" t="n">
        <v>0.43646408839779</v>
      </c>
      <c r="Z157" s="17" t="n">
        <v>0.442102600538814</v>
      </c>
      <c r="AA157" s="16"/>
      <c r="AB157" s="16"/>
      <c r="AC157" s="2" t="n">
        <v>57</v>
      </c>
      <c r="AD157" s="20" t="s">
        <v>129</v>
      </c>
      <c r="AE157" s="34" t="n">
        <v>156</v>
      </c>
      <c r="AF157" s="26" t="n">
        <v>0.244897959183673</v>
      </c>
      <c r="AG157" s="27" t="n">
        <v>0.409453652547575</v>
      </c>
      <c r="AH157" s="28" t="n">
        <v>0.404648390941597</v>
      </c>
      <c r="AI157" s="35"/>
      <c r="AJ157" s="35"/>
      <c r="AK157" s="2" t="n">
        <v>156</v>
      </c>
      <c r="AL157" s="35" t="n">
        <f aca="false">AK157/743</f>
        <v>0.209959623149394</v>
      </c>
      <c r="AM157" s="35" t="n">
        <v>0.404648390941597</v>
      </c>
      <c r="AN157" s="35"/>
      <c r="AO157" s="35"/>
      <c r="AP157" s="35"/>
      <c r="AQ157" s="35"/>
      <c r="AR157" s="35"/>
      <c r="AS157" s="35"/>
      <c r="AT157" s="35"/>
      <c r="AU157" s="35"/>
    </row>
    <row r="158" customFormat="false" ht="12.75" hidden="false" customHeight="true" outlineLevel="0" collapsed="false">
      <c r="A158" s="36"/>
      <c r="B158" s="2" t="n">
        <v>157</v>
      </c>
      <c r="C158" s="20" t="s">
        <v>299</v>
      </c>
      <c r="D158" s="22" t="n">
        <v>128</v>
      </c>
      <c r="E158" s="23" t="n">
        <v>335</v>
      </c>
      <c r="F158" s="24" t="n">
        <v>2125</v>
      </c>
      <c r="G158" s="25" t="n">
        <v>2465</v>
      </c>
      <c r="H158" s="26" t="n">
        <f aca="false">D158/(D158+E158)</f>
        <v>0.27645788336933</v>
      </c>
      <c r="I158" s="27" t="n">
        <f aca="false">F158/(F158+G158)</f>
        <v>0.462962962962963</v>
      </c>
      <c r="J158" s="28" t="n">
        <f aca="false">(D158+F158)/(D158+E158+F158+G158)</f>
        <v>0.445873738373244</v>
      </c>
      <c r="K158" s="29" t="n">
        <f aca="false">(F158+G158)/(D158+E158)</f>
        <v>9.91360691144708</v>
      </c>
      <c r="L158" s="30" t="n">
        <f aca="false">I158-$A$4*H158*I158+$A$4*H158+$A$7</f>
        <v>0.449574335400983</v>
      </c>
      <c r="M158" s="31" t="n">
        <f aca="false">(J158-$A$4*H158-$A$7)/(1-$A$4*H158)</f>
        <v>0.45915715127073</v>
      </c>
      <c r="N158" s="32"/>
      <c r="O158" s="33" t="n">
        <f aca="false">J158-L158</f>
        <v>-0.00370059702773895</v>
      </c>
      <c r="P158" s="33" t="n">
        <f aca="false">I158-M158</f>
        <v>0.0038058116922326</v>
      </c>
      <c r="Q158" s="16"/>
      <c r="R158" s="16"/>
      <c r="S158" s="16"/>
      <c r="T158" s="16"/>
      <c r="U158" s="16"/>
      <c r="V158" s="17" t="n">
        <v>0.445873738373244</v>
      </c>
      <c r="W158" s="17" t="n">
        <v>0.449574323578383</v>
      </c>
      <c r="X158" s="16"/>
      <c r="Y158" s="17" t="n">
        <v>0.462962962962963</v>
      </c>
      <c r="Z158" s="17" t="n">
        <v>0.459157163429468</v>
      </c>
      <c r="AA158" s="16"/>
      <c r="AB158" s="16"/>
      <c r="AC158" s="2" t="n">
        <v>333</v>
      </c>
      <c r="AD158" s="20" t="s">
        <v>300</v>
      </c>
      <c r="AE158" s="34" t="n">
        <v>157</v>
      </c>
      <c r="AF158" s="26" t="n">
        <v>0.186991869918699</v>
      </c>
      <c r="AG158" s="27" t="n">
        <v>0.423591549295775</v>
      </c>
      <c r="AH158" s="28" t="n">
        <v>0.404731043421905</v>
      </c>
      <c r="AI158" s="35"/>
      <c r="AJ158" s="35"/>
      <c r="AK158" s="2" t="n">
        <v>157</v>
      </c>
      <c r="AL158" s="35" t="n">
        <f aca="false">AK158/743</f>
        <v>0.211305518169583</v>
      </c>
      <c r="AM158" s="35" t="n">
        <v>0.404731043421905</v>
      </c>
      <c r="AN158" s="35"/>
      <c r="AO158" s="35"/>
      <c r="AP158" s="35"/>
      <c r="AQ158" s="35"/>
      <c r="AR158" s="35"/>
      <c r="AS158" s="35"/>
      <c r="AT158" s="35"/>
      <c r="AU158" s="35"/>
    </row>
    <row r="159" customFormat="false" ht="12.75" hidden="false" customHeight="true" outlineLevel="0" collapsed="false">
      <c r="A159" s="36"/>
      <c r="B159" s="2" t="n">
        <v>158</v>
      </c>
      <c r="C159" s="20" t="s">
        <v>301</v>
      </c>
      <c r="D159" s="22" t="n">
        <v>226</v>
      </c>
      <c r="E159" s="23" t="n">
        <v>241</v>
      </c>
      <c r="F159" s="24" t="n">
        <v>2290</v>
      </c>
      <c r="G159" s="25" t="n">
        <v>1377</v>
      </c>
      <c r="H159" s="26" t="n">
        <f aca="false">D159/(D159+E159)</f>
        <v>0.483940042826552</v>
      </c>
      <c r="I159" s="27" t="n">
        <f aca="false">F159/(F159+G159)</f>
        <v>0.624488682847014</v>
      </c>
      <c r="J159" s="28" t="n">
        <f aca="false">(D159+F159)/(D159+E159+F159+G159)</f>
        <v>0.608611514271892</v>
      </c>
      <c r="K159" s="29" t="n">
        <f aca="false">(F159+G159)/(D159+E159)</f>
        <v>7.85224839400428</v>
      </c>
      <c r="L159" s="30" t="n">
        <f aca="false">I159-$A$4*H159*I159+$A$4*H159+$A$7</f>
        <v>0.614425739320501</v>
      </c>
      <c r="M159" s="31" t="n">
        <f aca="false">(J159-$A$4*H159-$A$7)/(1-$A$4*H159)</f>
        <v>0.618378774886392</v>
      </c>
      <c r="N159" s="32"/>
      <c r="O159" s="33" t="n">
        <f aca="false">J159-L159</f>
        <v>-0.00581422504860929</v>
      </c>
      <c r="P159" s="33" t="n">
        <f aca="false">I159-M159</f>
        <v>0.00610990796062227</v>
      </c>
      <c r="Q159" s="16"/>
      <c r="R159" s="16"/>
      <c r="S159" s="16"/>
      <c r="T159" s="16"/>
      <c r="U159" s="16"/>
      <c r="V159" s="17" t="n">
        <v>0.608611514271892</v>
      </c>
      <c r="W159" s="17" t="n">
        <v>0.614425727497901</v>
      </c>
      <c r="X159" s="16"/>
      <c r="Y159" s="17" t="n">
        <v>0.624488682847014</v>
      </c>
      <c r="Z159" s="17" t="n">
        <v>0.618378787310231</v>
      </c>
      <c r="AA159" s="16"/>
      <c r="AB159" s="16"/>
      <c r="AC159" s="2" t="n">
        <v>368</v>
      </c>
      <c r="AD159" s="20" t="s">
        <v>302</v>
      </c>
      <c r="AE159" s="34" t="n">
        <v>158</v>
      </c>
      <c r="AF159" s="26" t="n">
        <v>0.194630872483221</v>
      </c>
      <c r="AG159" s="27" t="n">
        <v>0.42300987797792</v>
      </c>
      <c r="AH159" s="28" t="n">
        <v>0.404812834224599</v>
      </c>
      <c r="AI159" s="35"/>
      <c r="AJ159" s="35"/>
      <c r="AK159" s="2" t="n">
        <v>158</v>
      </c>
      <c r="AL159" s="35" t="n">
        <f aca="false">AK159/743</f>
        <v>0.212651413189771</v>
      </c>
      <c r="AM159" s="35" t="n">
        <v>0.404812834224599</v>
      </c>
      <c r="AN159" s="35"/>
      <c r="AO159" s="35"/>
      <c r="AP159" s="35"/>
      <c r="AQ159" s="35"/>
      <c r="AR159" s="35"/>
      <c r="AS159" s="35"/>
      <c r="AT159" s="35"/>
      <c r="AU159" s="35"/>
    </row>
    <row r="160" customFormat="false" ht="12.75" hidden="false" customHeight="true" outlineLevel="0" collapsed="false">
      <c r="A160" s="36"/>
      <c r="B160" s="2" t="n">
        <v>159</v>
      </c>
      <c r="C160" s="20" t="s">
        <v>303</v>
      </c>
      <c r="D160" s="22" t="n">
        <v>71</v>
      </c>
      <c r="E160" s="23" t="n">
        <v>136</v>
      </c>
      <c r="F160" s="24" t="n">
        <v>1066</v>
      </c>
      <c r="G160" s="25" t="n">
        <v>888</v>
      </c>
      <c r="H160" s="26" t="n">
        <f aca="false">D160/(D160+E160)</f>
        <v>0.342995169082126</v>
      </c>
      <c r="I160" s="27" t="n">
        <f aca="false">F160/(F160+G160)</f>
        <v>0.545547594677584</v>
      </c>
      <c r="J160" s="28" t="n">
        <f aca="false">(D160+F160)/(D160+E160+F160+G160)</f>
        <v>0.526145303100417</v>
      </c>
      <c r="K160" s="29" t="n">
        <f aca="false">(F160+G160)/(D160+E160)</f>
        <v>9.43961352657005</v>
      </c>
      <c r="L160" s="30" t="n">
        <f aca="false">I160-$A$4*H160*I160+$A$4*H160+$A$7</f>
        <v>0.532899652820918</v>
      </c>
      <c r="M160" s="31" t="n">
        <f aca="false">(J160-$A$4*H160-$A$7)/(1-$A$4*H160)</f>
        <v>0.538553345592322</v>
      </c>
      <c r="N160" s="32"/>
      <c r="O160" s="33" t="n">
        <f aca="false">J160-L160</f>
        <v>-0.00675434972050182</v>
      </c>
      <c r="P160" s="33" t="n">
        <f aca="false">I160-M160</f>
        <v>0.00699424908526203</v>
      </c>
      <c r="Q160" s="16"/>
      <c r="R160" s="16"/>
      <c r="S160" s="16"/>
      <c r="T160" s="16"/>
      <c r="U160" s="16"/>
      <c r="V160" s="17" t="n">
        <v>0.526145303100417</v>
      </c>
      <c r="W160" s="17" t="n">
        <v>0.532899640998318</v>
      </c>
      <c r="X160" s="16"/>
      <c r="Y160" s="17" t="n">
        <v>0.545547594677584</v>
      </c>
      <c r="Z160" s="17" t="n">
        <v>0.538553357834835</v>
      </c>
      <c r="AA160" s="16"/>
      <c r="AB160" s="16"/>
      <c r="AC160" s="2" t="n">
        <v>82</v>
      </c>
      <c r="AD160" s="20" t="s">
        <v>172</v>
      </c>
      <c r="AE160" s="34" t="n">
        <v>159</v>
      </c>
      <c r="AF160" s="26" t="n">
        <v>0.125</v>
      </c>
      <c r="AG160" s="27" t="n">
        <v>0.425339366515837</v>
      </c>
      <c r="AH160" s="28" t="n">
        <v>0.40506329113924</v>
      </c>
      <c r="AI160" s="35"/>
      <c r="AJ160" s="35"/>
      <c r="AK160" s="2" t="n">
        <v>159</v>
      </c>
      <c r="AL160" s="35" t="n">
        <f aca="false">AK160/743</f>
        <v>0.21399730820996</v>
      </c>
      <c r="AM160" s="35" t="n">
        <v>0.40506329113924</v>
      </c>
      <c r="AN160" s="35"/>
      <c r="AO160" s="35"/>
      <c r="AP160" s="35"/>
      <c r="AQ160" s="35"/>
      <c r="AR160" s="35"/>
      <c r="AS160" s="35"/>
      <c r="AT160" s="35"/>
      <c r="AU160" s="35"/>
    </row>
    <row r="161" customFormat="false" ht="12.75" hidden="false" customHeight="true" outlineLevel="0" collapsed="false">
      <c r="A161" s="36"/>
      <c r="B161" s="2" t="n">
        <v>160</v>
      </c>
      <c r="C161" s="20" t="s">
        <v>304</v>
      </c>
      <c r="D161" s="22" t="n">
        <v>125</v>
      </c>
      <c r="E161" s="23" t="n">
        <v>51</v>
      </c>
      <c r="F161" s="24" t="n">
        <v>832</v>
      </c>
      <c r="G161" s="25" t="n">
        <v>213</v>
      </c>
      <c r="H161" s="26" t="n">
        <f aca="false">D161/(D161+E161)</f>
        <v>0.710227272727273</v>
      </c>
      <c r="I161" s="27" t="n">
        <f aca="false">F161/(F161+G161)</f>
        <v>0.796172248803828</v>
      </c>
      <c r="J161" s="28" t="n">
        <f aca="false">(D161+F161)/(D161+E161+F161+G161)</f>
        <v>0.783783783783784</v>
      </c>
      <c r="K161" s="29" t="n">
        <f aca="false">(F161+G161)/(D161+E161)</f>
        <v>5.9375</v>
      </c>
      <c r="L161" s="30" t="n">
        <f aca="false">I161-$A$4*H161*I161+$A$4*H161+$A$7</f>
        <v>0.782413211770647</v>
      </c>
      <c r="M161" s="31" t="n">
        <f aca="false">(J161-$A$4*H161-$A$7)/(1-$A$4*H161)</f>
        <v>0.797647604610018</v>
      </c>
      <c r="N161" s="32"/>
      <c r="O161" s="33" t="n">
        <f aca="false">J161-L161</f>
        <v>0.00137057201313706</v>
      </c>
      <c r="P161" s="33" t="n">
        <f aca="false">I161-M161</f>
        <v>-0.00147535580619029</v>
      </c>
      <c r="Q161" s="16"/>
      <c r="R161" s="16"/>
      <c r="S161" s="16"/>
      <c r="T161" s="16"/>
      <c r="U161" s="16"/>
      <c r="V161" s="17" t="n">
        <v>0.783783783783784</v>
      </c>
      <c r="W161" s="17" t="n">
        <v>0.782413199948047</v>
      </c>
      <c r="X161" s="16"/>
      <c r="Y161" s="17" t="n">
        <v>0.796172248803828</v>
      </c>
      <c r="Z161" s="17" t="n">
        <v>0.797647617336486</v>
      </c>
      <c r="AA161" s="16"/>
      <c r="AB161" s="16"/>
      <c r="AC161" s="2" t="n">
        <v>470</v>
      </c>
      <c r="AD161" s="20" t="s">
        <v>305</v>
      </c>
      <c r="AE161" s="34" t="n">
        <v>160</v>
      </c>
      <c r="AF161" s="26" t="n">
        <v>0.238805970149254</v>
      </c>
      <c r="AG161" s="27" t="n">
        <v>0.41481197237145</v>
      </c>
      <c r="AH161" s="28" t="n">
        <v>0.406204379562044</v>
      </c>
      <c r="AI161" s="35"/>
      <c r="AJ161" s="35"/>
      <c r="AK161" s="2" t="n">
        <v>160</v>
      </c>
      <c r="AL161" s="35" t="n">
        <f aca="false">AK161/743</f>
        <v>0.215343203230148</v>
      </c>
      <c r="AM161" s="35" t="n">
        <v>0.406204379562044</v>
      </c>
      <c r="AN161" s="35"/>
      <c r="AO161" s="35"/>
      <c r="AP161" s="35"/>
      <c r="AQ161" s="35"/>
      <c r="AR161" s="35"/>
      <c r="AS161" s="35"/>
      <c r="AT161" s="35"/>
      <c r="AU161" s="35"/>
    </row>
    <row r="162" customFormat="false" ht="12.75" hidden="false" customHeight="true" outlineLevel="0" collapsed="false">
      <c r="A162" s="36"/>
      <c r="B162" s="2" t="n">
        <v>161</v>
      </c>
      <c r="C162" s="20" t="s">
        <v>306</v>
      </c>
      <c r="D162" s="22" t="n">
        <v>45</v>
      </c>
      <c r="E162" s="23" t="n">
        <v>98</v>
      </c>
      <c r="F162" s="24" t="n">
        <v>596</v>
      </c>
      <c r="G162" s="25" t="n">
        <v>772</v>
      </c>
      <c r="H162" s="26" t="n">
        <f aca="false">D162/(D162+E162)</f>
        <v>0.314685314685315</v>
      </c>
      <c r="I162" s="27" t="n">
        <f aca="false">F162/(F162+G162)</f>
        <v>0.435672514619883</v>
      </c>
      <c r="J162" s="28" t="n">
        <f aca="false">(D162+F162)/(D162+E162+F162+G162)</f>
        <v>0.42422236929186</v>
      </c>
      <c r="K162" s="29" t="n">
        <f aca="false">(F162+G162)/(D162+E162)</f>
        <v>9.56643356643357</v>
      </c>
      <c r="L162" s="30" t="n">
        <f aca="false">I162-$A$4*H162*I162+$A$4*H162+$A$7</f>
        <v>0.425195632035125</v>
      </c>
      <c r="M162" s="31" t="n">
        <f aca="false">(J162-$A$4*H162-$A$7)/(1-$A$4*H162)</f>
        <v>0.434667629621422</v>
      </c>
      <c r="N162" s="32"/>
      <c r="O162" s="33" t="n">
        <f aca="false">J162-L162</f>
        <v>-0.000973262743264813</v>
      </c>
      <c r="P162" s="33" t="n">
        <f aca="false">I162-M162</f>
        <v>0.00100488499846113</v>
      </c>
      <c r="Q162" s="16"/>
      <c r="R162" s="16"/>
      <c r="S162" s="16"/>
      <c r="T162" s="16"/>
      <c r="U162" s="16"/>
      <c r="V162" s="17" t="n">
        <v>0.42422236929186</v>
      </c>
      <c r="W162" s="17" t="n">
        <v>0.425195620212524</v>
      </c>
      <c r="X162" s="16"/>
      <c r="Y162" s="17" t="n">
        <v>0.435672514619883</v>
      </c>
      <c r="Z162" s="17" t="n">
        <v>0.43466764182815</v>
      </c>
      <c r="AA162" s="16"/>
      <c r="AB162" s="16"/>
      <c r="AC162" s="2" t="n">
        <v>417</v>
      </c>
      <c r="AD162" s="20" t="s">
        <v>307</v>
      </c>
      <c r="AE162" s="34" t="n">
        <v>161</v>
      </c>
      <c r="AF162" s="26" t="n">
        <v>0.339805825242718</v>
      </c>
      <c r="AG162" s="27" t="n">
        <v>0.412835249042146</v>
      </c>
      <c r="AH162" s="28" t="n">
        <v>0.406277244986922</v>
      </c>
      <c r="AI162" s="35"/>
      <c r="AJ162" s="35"/>
      <c r="AK162" s="2" t="n">
        <v>161</v>
      </c>
      <c r="AL162" s="35" t="n">
        <f aca="false">AK162/743</f>
        <v>0.216689098250336</v>
      </c>
      <c r="AM162" s="35" t="n">
        <v>0.406277244986922</v>
      </c>
      <c r="AN162" s="35"/>
      <c r="AO162" s="35"/>
      <c r="AP162" s="35"/>
      <c r="AQ162" s="35"/>
      <c r="AR162" s="35"/>
      <c r="AS162" s="35"/>
      <c r="AT162" s="35"/>
      <c r="AU162" s="35"/>
    </row>
    <row r="163" customFormat="false" ht="12.75" hidden="false" customHeight="true" outlineLevel="0" collapsed="false">
      <c r="A163" s="36"/>
      <c r="B163" s="2" t="n">
        <v>162</v>
      </c>
      <c r="C163" s="20" t="s">
        <v>308</v>
      </c>
      <c r="D163" s="22" t="n">
        <v>51</v>
      </c>
      <c r="E163" s="23" t="n">
        <v>89</v>
      </c>
      <c r="F163" s="24" t="n">
        <v>730</v>
      </c>
      <c r="G163" s="25" t="n">
        <v>731</v>
      </c>
      <c r="H163" s="26" t="n">
        <f aca="false">D163/(D163+E163)</f>
        <v>0.364285714285714</v>
      </c>
      <c r="I163" s="27" t="n">
        <f aca="false">F163/(F163+G163)</f>
        <v>0.499657768651608</v>
      </c>
      <c r="J163" s="28" t="n">
        <f aca="false">(D163+F163)/(D163+E163+F163+G163)</f>
        <v>0.487820112429731</v>
      </c>
      <c r="K163" s="29" t="n">
        <f aca="false">(F163+G163)/(D163+E163)</f>
        <v>10.4357142857143</v>
      </c>
      <c r="L163" s="30" t="n">
        <f aca="false">I163-$A$4*H163*I163+$A$4*H163+$A$7</f>
        <v>0.489649081548014</v>
      </c>
      <c r="M163" s="31" t="n">
        <f aca="false">(J163-$A$4*H163-$A$7)/(1-$A$4*H163)</f>
        <v>0.497759653925444</v>
      </c>
      <c r="N163" s="32"/>
      <c r="O163" s="33" t="n">
        <f aca="false">J163-L163</f>
        <v>-0.00182896911828273</v>
      </c>
      <c r="P163" s="33" t="n">
        <f aca="false">I163-M163</f>
        <v>0.00189811472616441</v>
      </c>
      <c r="Q163" s="16"/>
      <c r="R163" s="16"/>
      <c r="S163" s="16"/>
      <c r="T163" s="16"/>
      <c r="U163" s="16"/>
      <c r="V163" s="17" t="n">
        <v>0.487820112429731</v>
      </c>
      <c r="W163" s="17" t="n">
        <v>0.489649069725414</v>
      </c>
      <c r="X163" s="16"/>
      <c r="Y163" s="17" t="n">
        <v>0.499657768651608</v>
      </c>
      <c r="Z163" s="17" t="n">
        <v>0.497759666195007</v>
      </c>
      <c r="AA163" s="16"/>
      <c r="AB163" s="16"/>
      <c r="AC163" s="2" t="n">
        <v>732</v>
      </c>
      <c r="AD163" s="20" t="s">
        <v>309</v>
      </c>
      <c r="AE163" s="34" t="n">
        <v>162</v>
      </c>
      <c r="AF163" s="26" t="n">
        <v>0.25085910652921</v>
      </c>
      <c r="AG163" s="27" t="n">
        <v>0.420196439533456</v>
      </c>
      <c r="AH163" s="28" t="n">
        <v>0.406311637080868</v>
      </c>
      <c r="AI163" s="35"/>
      <c r="AJ163" s="35"/>
      <c r="AK163" s="2" t="n">
        <v>162</v>
      </c>
      <c r="AL163" s="35" t="n">
        <f aca="false">AK163/743</f>
        <v>0.218034993270525</v>
      </c>
      <c r="AM163" s="35" t="n">
        <v>0.406311637080868</v>
      </c>
      <c r="AN163" s="35"/>
      <c r="AO163" s="35"/>
      <c r="AP163" s="35"/>
      <c r="AQ163" s="35"/>
      <c r="AR163" s="35"/>
      <c r="AS163" s="35"/>
      <c r="AT163" s="35"/>
      <c r="AU163" s="35"/>
    </row>
    <row r="164" customFormat="false" ht="12.75" hidden="false" customHeight="true" outlineLevel="0" collapsed="false">
      <c r="A164" s="36"/>
      <c r="B164" s="2" t="n">
        <v>163</v>
      </c>
      <c r="C164" s="20" t="s">
        <v>212</v>
      </c>
      <c r="D164" s="22" t="n">
        <v>70</v>
      </c>
      <c r="E164" s="23" t="n">
        <v>288</v>
      </c>
      <c r="F164" s="24" t="n">
        <v>1276</v>
      </c>
      <c r="G164" s="25" t="n">
        <v>1860</v>
      </c>
      <c r="H164" s="26" t="n">
        <f aca="false">D164/(D164+E164)</f>
        <v>0.195530726256983</v>
      </c>
      <c r="I164" s="27" t="n">
        <f aca="false">F164/(F164+G164)</f>
        <v>0.406887755102041</v>
      </c>
      <c r="J164" s="28" t="n">
        <f aca="false">(D164+F164)/(D164+E164+F164+G164)</f>
        <v>0.385231825987407</v>
      </c>
      <c r="K164" s="29" t="n">
        <f aca="false">(F164+G164)/(D164+E164)</f>
        <v>8.75977653631285</v>
      </c>
      <c r="L164" s="30" t="n">
        <f aca="false">I164-$A$4*H164*I164+$A$4*H164+$A$7</f>
        <v>0.390249482084722</v>
      </c>
      <c r="M164" s="31" t="n">
        <f aca="false">(J164-$A$4*H164-$A$7)/(1-$A$4*H164)</f>
        <v>0.40177003178911</v>
      </c>
      <c r="N164" s="32"/>
      <c r="O164" s="33" t="n">
        <f aca="false">J164-L164</f>
        <v>-0.00501765609731464</v>
      </c>
      <c r="P164" s="33" t="n">
        <f aca="false">I164-M164</f>
        <v>0.00511772331293064</v>
      </c>
      <c r="Q164" s="16"/>
      <c r="R164" s="16"/>
      <c r="S164" s="16"/>
      <c r="T164" s="16"/>
      <c r="U164" s="16"/>
      <c r="V164" s="17" t="n">
        <v>0.385231825987407</v>
      </c>
      <c r="W164" s="17" t="n">
        <v>0.390249470262122</v>
      </c>
      <c r="X164" s="16"/>
      <c r="Y164" s="17" t="n">
        <v>0.406887755102041</v>
      </c>
      <c r="Z164" s="17" t="n">
        <v>0.401770043847489</v>
      </c>
      <c r="AA164" s="16"/>
      <c r="AB164" s="16"/>
      <c r="AC164" s="2" t="n">
        <v>467</v>
      </c>
      <c r="AD164" s="20" t="s">
        <v>310</v>
      </c>
      <c r="AE164" s="34" t="n">
        <v>163</v>
      </c>
      <c r="AF164" s="26" t="n">
        <v>0.17</v>
      </c>
      <c r="AG164" s="27" t="n">
        <v>0.418837148118916</v>
      </c>
      <c r="AH164" s="28" t="n">
        <v>0.4063984003999</v>
      </c>
      <c r="AI164" s="35"/>
      <c r="AJ164" s="35"/>
      <c r="AK164" s="2" t="n">
        <v>163</v>
      </c>
      <c r="AL164" s="35" t="n">
        <f aca="false">AK164/743</f>
        <v>0.219380888290713</v>
      </c>
      <c r="AM164" s="35" t="n">
        <v>0.4063984003999</v>
      </c>
      <c r="AN164" s="35"/>
      <c r="AO164" s="35"/>
      <c r="AP164" s="35"/>
      <c r="AQ164" s="35"/>
      <c r="AR164" s="35"/>
      <c r="AS164" s="35"/>
      <c r="AT164" s="35"/>
      <c r="AU164" s="35"/>
    </row>
    <row r="165" customFormat="false" ht="12.75" hidden="false" customHeight="true" outlineLevel="0" collapsed="false">
      <c r="A165" s="36"/>
      <c r="B165" s="2" t="n">
        <v>164</v>
      </c>
      <c r="C165" s="20" t="s">
        <v>311</v>
      </c>
      <c r="D165" s="22" t="n">
        <v>62</v>
      </c>
      <c r="E165" s="23" t="n">
        <v>173</v>
      </c>
      <c r="F165" s="24" t="n">
        <v>1015</v>
      </c>
      <c r="G165" s="25" t="n">
        <v>1375</v>
      </c>
      <c r="H165" s="26" t="n">
        <f aca="false">D165/(D165+E165)</f>
        <v>0.263829787234043</v>
      </c>
      <c r="I165" s="27" t="n">
        <f aca="false">F165/(F165+G165)</f>
        <v>0.424686192468619</v>
      </c>
      <c r="J165" s="28" t="n">
        <f aca="false">(D165+F165)/(D165+E165+F165+G165)</f>
        <v>0.410285714285714</v>
      </c>
      <c r="K165" s="29" t="n">
        <f aca="false">(F165+G165)/(D165+E165)</f>
        <v>10.1702127659574</v>
      </c>
      <c r="L165" s="30" t="n">
        <f aca="false">I165-$A$4*H165*I165+$A$4*H165+$A$7</f>
        <v>0.411629244595</v>
      </c>
      <c r="M165" s="31" t="n">
        <f aca="false">(J165-$A$4*H165-$A$7)/(1-$A$4*H165)</f>
        <v>0.423306255306547</v>
      </c>
      <c r="N165" s="32"/>
      <c r="O165" s="33" t="n">
        <f aca="false">J165-L165</f>
        <v>-0.00134353030928602</v>
      </c>
      <c r="P165" s="33" t="n">
        <f aca="false">I165-M165</f>
        <v>0.00137993716207269</v>
      </c>
      <c r="Q165" s="16"/>
      <c r="R165" s="16"/>
      <c r="S165" s="16"/>
      <c r="T165" s="16"/>
      <c r="U165" s="16"/>
      <c r="V165" s="17" t="n">
        <v>0.410285714285714</v>
      </c>
      <c r="W165" s="17" t="n">
        <v>0.4116292327724</v>
      </c>
      <c r="X165" s="16"/>
      <c r="Y165" s="17" t="n">
        <v>0.424686192468619</v>
      </c>
      <c r="Z165" s="17" t="n">
        <v>0.423306267449514</v>
      </c>
      <c r="AA165" s="16"/>
      <c r="AB165" s="16"/>
      <c r="AC165" s="2" t="n">
        <v>636</v>
      </c>
      <c r="AD165" s="20" t="s">
        <v>312</v>
      </c>
      <c r="AE165" s="34" t="n">
        <v>164</v>
      </c>
      <c r="AF165" s="26" t="n">
        <v>0.0746268656716418</v>
      </c>
      <c r="AG165" s="27" t="n">
        <v>0.417555771096023</v>
      </c>
      <c r="AH165" s="28" t="n">
        <v>0.406763738844528</v>
      </c>
      <c r="AI165" s="35"/>
      <c r="AJ165" s="35"/>
      <c r="AK165" s="2" t="n">
        <v>164</v>
      </c>
      <c r="AL165" s="35" t="n">
        <f aca="false">AK165/743</f>
        <v>0.220726783310902</v>
      </c>
      <c r="AM165" s="35" t="n">
        <v>0.406763738844528</v>
      </c>
      <c r="AN165" s="35"/>
      <c r="AO165" s="35"/>
      <c r="AP165" s="35"/>
      <c r="AQ165" s="35"/>
      <c r="AR165" s="35"/>
      <c r="AS165" s="35"/>
      <c r="AT165" s="35"/>
      <c r="AU165" s="35"/>
    </row>
    <row r="166" customFormat="false" ht="12.75" hidden="false" customHeight="true" outlineLevel="0" collapsed="false">
      <c r="A166" s="36"/>
      <c r="B166" s="2" t="n">
        <v>165</v>
      </c>
      <c r="C166" s="20" t="s">
        <v>313</v>
      </c>
      <c r="D166" s="22" t="n">
        <v>183</v>
      </c>
      <c r="E166" s="23" t="n">
        <v>117</v>
      </c>
      <c r="F166" s="24" t="n">
        <v>1657</v>
      </c>
      <c r="G166" s="25" t="n">
        <v>744</v>
      </c>
      <c r="H166" s="26" t="n">
        <f aca="false">D166/(D166+E166)</f>
        <v>0.61</v>
      </c>
      <c r="I166" s="27" t="n">
        <f aca="false">F166/(F166+G166)</f>
        <v>0.690129112869638</v>
      </c>
      <c r="J166" s="28" t="n">
        <f aca="false">(D166+F166)/(D166+E166+F166+G166)</f>
        <v>0.681229174379859</v>
      </c>
      <c r="K166" s="29" t="n">
        <f aca="false">(F166+G166)/(D166+E166)</f>
        <v>8.00333333333333</v>
      </c>
      <c r="L166" s="30" t="n">
        <f aca="false">I166-$A$4*H166*I166+$A$4*H166+$A$7</f>
        <v>0.68079579716759</v>
      </c>
      <c r="M166" s="31" t="n">
        <f aca="false">(J166-$A$4*H166-$A$7)/(1-$A$4*H166)</f>
        <v>0.690590643447135</v>
      </c>
      <c r="N166" s="32"/>
      <c r="O166" s="33" t="n">
        <f aca="false">J166-L166</f>
        <v>0.000433377212269659</v>
      </c>
      <c r="P166" s="33" t="n">
        <f aca="false">I166-M166</f>
        <v>-0.000461530577496982</v>
      </c>
      <c r="Q166" s="16"/>
      <c r="R166" s="16"/>
      <c r="S166" s="16"/>
      <c r="T166" s="16"/>
      <c r="U166" s="16"/>
      <c r="V166" s="17" t="n">
        <v>0.681229174379859</v>
      </c>
      <c r="W166" s="17" t="n">
        <v>0.68079578534499</v>
      </c>
      <c r="X166" s="16"/>
      <c r="Y166" s="17" t="n">
        <v>0.690129112869638</v>
      </c>
      <c r="Z166" s="17" t="n">
        <v>0.690590656037763</v>
      </c>
      <c r="AA166" s="16"/>
      <c r="AB166" s="16"/>
      <c r="AC166" s="2" t="n">
        <v>372</v>
      </c>
      <c r="AD166" s="20" t="s">
        <v>314</v>
      </c>
      <c r="AE166" s="34" t="n">
        <v>165</v>
      </c>
      <c r="AF166" s="26" t="n">
        <v>0.258771929824561</v>
      </c>
      <c r="AG166" s="27" t="n">
        <v>0.419861963190184</v>
      </c>
      <c r="AH166" s="28" t="n">
        <v>0.406911142454161</v>
      </c>
      <c r="AI166" s="35"/>
      <c r="AJ166" s="35"/>
      <c r="AK166" s="2" t="n">
        <v>165</v>
      </c>
      <c r="AL166" s="35" t="n">
        <f aca="false">AK166/743</f>
        <v>0.22207267833109</v>
      </c>
      <c r="AM166" s="35" t="n">
        <v>0.406911142454161</v>
      </c>
      <c r="AN166" s="35"/>
      <c r="AO166" s="35"/>
      <c r="AP166" s="35"/>
      <c r="AQ166" s="35"/>
      <c r="AR166" s="35"/>
      <c r="AS166" s="35"/>
      <c r="AT166" s="35"/>
      <c r="AU166" s="35"/>
    </row>
    <row r="167" customFormat="false" ht="12.75" hidden="false" customHeight="true" outlineLevel="0" collapsed="false">
      <c r="A167" s="36"/>
      <c r="B167" s="2" t="n">
        <v>166</v>
      </c>
      <c r="C167" s="20" t="s">
        <v>315</v>
      </c>
      <c r="D167" s="22" t="n">
        <v>103</v>
      </c>
      <c r="E167" s="23" t="n">
        <v>76</v>
      </c>
      <c r="F167" s="24" t="n">
        <v>1125</v>
      </c>
      <c r="G167" s="25" t="n">
        <v>382</v>
      </c>
      <c r="H167" s="26" t="n">
        <f aca="false">D167/(D167+E167)</f>
        <v>0.575418994413408</v>
      </c>
      <c r="I167" s="27" t="n">
        <f aca="false">F167/(F167+G167)</f>
        <v>0.746516257465163</v>
      </c>
      <c r="J167" s="28" t="n">
        <f aca="false">(D167+F167)/(D167+E167+F167+G167)</f>
        <v>0.728351126927639</v>
      </c>
      <c r="K167" s="29" t="n">
        <f aca="false">(F167+G167)/(D167+E167)</f>
        <v>8.41899441340782</v>
      </c>
      <c r="L167" s="30" t="n">
        <f aca="false">I167-$A$4*H167*I167+$A$4*H167+$A$7</f>
        <v>0.732866753671117</v>
      </c>
      <c r="M167" s="31" t="n">
        <f aca="false">(J167-$A$4*H167-$A$7)/(1-$A$4*H167)</f>
        <v>0.741724928555367</v>
      </c>
      <c r="N167" s="32"/>
      <c r="O167" s="33" t="n">
        <f aca="false">J167-L167</f>
        <v>-0.0045156267434775</v>
      </c>
      <c r="P167" s="33" t="n">
        <f aca="false">I167-M167</f>
        <v>0.00479132890979539</v>
      </c>
      <c r="Q167" s="16"/>
      <c r="R167" s="16"/>
      <c r="S167" s="16"/>
      <c r="T167" s="16"/>
      <c r="U167" s="16"/>
      <c r="V167" s="17" t="n">
        <v>0.728351126927639</v>
      </c>
      <c r="W167" s="17" t="n">
        <v>0.732866741848517</v>
      </c>
      <c r="X167" s="16"/>
      <c r="Y167" s="17" t="n">
        <v>0.746516257465163</v>
      </c>
      <c r="Z167" s="17" t="n">
        <v>0.741724941099797</v>
      </c>
      <c r="AA167" s="16"/>
      <c r="AB167" s="16"/>
      <c r="AC167" s="2" t="n">
        <v>430</v>
      </c>
      <c r="AD167" s="20" t="s">
        <v>316</v>
      </c>
      <c r="AE167" s="34" t="n">
        <v>166</v>
      </c>
      <c r="AF167" s="26" t="n">
        <v>0.202312138728324</v>
      </c>
      <c r="AG167" s="27" t="n">
        <v>0.429259482239615</v>
      </c>
      <c r="AH167" s="28" t="n">
        <v>0.407851690294438</v>
      </c>
      <c r="AI167" s="35"/>
      <c r="AJ167" s="35"/>
      <c r="AK167" s="2" t="n">
        <v>166</v>
      </c>
      <c r="AL167" s="35" t="n">
        <f aca="false">AK167/743</f>
        <v>0.223418573351279</v>
      </c>
      <c r="AM167" s="35" t="n">
        <v>0.407851690294438</v>
      </c>
      <c r="AN167" s="35"/>
      <c r="AO167" s="35"/>
      <c r="AP167" s="35"/>
      <c r="AQ167" s="35"/>
      <c r="AR167" s="35"/>
      <c r="AS167" s="35"/>
      <c r="AT167" s="35"/>
      <c r="AU167" s="35"/>
    </row>
    <row r="168" customFormat="false" ht="12.75" hidden="false" customHeight="true" outlineLevel="0" collapsed="false">
      <c r="A168" s="36"/>
      <c r="B168" s="2" t="n">
        <v>167</v>
      </c>
      <c r="C168" s="20" t="s">
        <v>317</v>
      </c>
      <c r="D168" s="22" t="n">
        <v>88</v>
      </c>
      <c r="E168" s="23" t="n">
        <v>300</v>
      </c>
      <c r="F168" s="24" t="n">
        <v>2903</v>
      </c>
      <c r="G168" s="25" t="n">
        <v>3286</v>
      </c>
      <c r="H168" s="26" t="n">
        <f aca="false">D168/(D168+E168)</f>
        <v>0.22680412371134</v>
      </c>
      <c r="I168" s="27" t="n">
        <f aca="false">F168/(F168+G168)</f>
        <v>0.469058006139926</v>
      </c>
      <c r="J168" s="28" t="n">
        <f aca="false">(D168+F168)/(D168+E168+F168+G168)</f>
        <v>0.454766610916831</v>
      </c>
      <c r="K168" s="29" t="n">
        <f aca="false">(F168+G168)/(D168+E168)</f>
        <v>15.9510309278351</v>
      </c>
      <c r="L168" s="30" t="n">
        <f aca="false">I168-$A$4*H168*I168+$A$4*H168+$A$7</f>
        <v>0.452864549688824</v>
      </c>
      <c r="M168" s="31" t="n">
        <f aca="false">(J168-$A$4*H168-$A$7)/(1-$A$4*H168)</f>
        <v>0.471004208029342</v>
      </c>
      <c r="N168" s="32"/>
      <c r="O168" s="33" t="n">
        <f aca="false">J168-L168</f>
        <v>0.00190206122800718</v>
      </c>
      <c r="P168" s="33" t="n">
        <f aca="false">I168-M168</f>
        <v>-0.00194620188941663</v>
      </c>
      <c r="Q168" s="16"/>
      <c r="R168" s="16"/>
      <c r="S168" s="16"/>
      <c r="T168" s="16"/>
      <c r="U168" s="16"/>
      <c r="V168" s="17" t="n">
        <v>0.454766610916831</v>
      </c>
      <c r="W168" s="17" t="n">
        <v>0.452864537866224</v>
      </c>
      <c r="X168" s="16"/>
      <c r="Y168" s="17" t="n">
        <v>0.469058006139926</v>
      </c>
      <c r="Z168" s="17" t="n">
        <v>0.471004220126306</v>
      </c>
      <c r="AA168" s="16"/>
      <c r="AB168" s="16"/>
      <c r="AC168" s="2" t="n">
        <v>458</v>
      </c>
      <c r="AD168" s="20" t="s">
        <v>318</v>
      </c>
      <c r="AE168" s="34" t="n">
        <v>167</v>
      </c>
      <c r="AF168" s="26" t="n">
        <v>0.157303370786517</v>
      </c>
      <c r="AG168" s="27" t="n">
        <v>0.418659165494609</v>
      </c>
      <c r="AH168" s="28" t="n">
        <v>0.408190819081908</v>
      </c>
      <c r="AI168" s="35"/>
      <c r="AJ168" s="35"/>
      <c r="AK168" s="2" t="n">
        <v>167</v>
      </c>
      <c r="AL168" s="35" t="n">
        <f aca="false">AK168/743</f>
        <v>0.224764468371467</v>
      </c>
      <c r="AM168" s="35" t="n">
        <v>0.408190819081908</v>
      </c>
      <c r="AN168" s="35"/>
      <c r="AO168" s="35"/>
      <c r="AP168" s="35"/>
      <c r="AQ168" s="35"/>
      <c r="AR168" s="35"/>
      <c r="AS168" s="35"/>
      <c r="AT168" s="35"/>
      <c r="AU168" s="35"/>
    </row>
    <row r="169" customFormat="false" ht="12.75" hidden="false" customHeight="true" outlineLevel="0" collapsed="false">
      <c r="A169" s="36"/>
      <c r="B169" s="2" t="n">
        <v>168</v>
      </c>
      <c r="C169" s="20" t="s">
        <v>31</v>
      </c>
      <c r="D169" s="22" t="n">
        <v>36</v>
      </c>
      <c r="E169" s="23" t="n">
        <v>345</v>
      </c>
      <c r="F169" s="24" t="n">
        <v>1001</v>
      </c>
      <c r="G169" s="25" t="n">
        <v>3083</v>
      </c>
      <c r="H169" s="26" t="n">
        <f aca="false">D169/(D169+E169)</f>
        <v>0.0944881889763779</v>
      </c>
      <c r="I169" s="27" t="n">
        <f aca="false">F169/(F169+G169)</f>
        <v>0.245102840352595</v>
      </c>
      <c r="J169" s="28" t="n">
        <f aca="false">(D169+F169)/(D169+E169+F169+G169)</f>
        <v>0.232250839865621</v>
      </c>
      <c r="K169" s="29" t="n">
        <f aca="false">(F169+G169)/(D169+E169)</f>
        <v>10.7191601049869</v>
      </c>
      <c r="L169" s="30" t="n">
        <f aca="false">I169-$A$4*H169*I169+$A$4*H169+$A$7</f>
        <v>0.224000287083445</v>
      </c>
      <c r="M169" s="31" t="n">
        <f aca="false">(J169-$A$4*H169-$A$7)/(1-$A$4*H169)</f>
        <v>0.253432094751136</v>
      </c>
      <c r="N169" s="32"/>
      <c r="O169" s="33" t="n">
        <f aca="false">J169-L169</f>
        <v>0.00825055278217651</v>
      </c>
      <c r="P169" s="33" t="n">
        <f aca="false">I169-M169</f>
        <v>-0.00832925439854071</v>
      </c>
      <c r="Q169" s="16"/>
      <c r="R169" s="16"/>
      <c r="S169" s="16"/>
      <c r="T169" s="16"/>
      <c r="U169" s="16"/>
      <c r="V169" s="17" t="n">
        <v>0.232250839865621</v>
      </c>
      <c r="W169" s="17" t="n">
        <v>0.224000275260845</v>
      </c>
      <c r="X169" s="16"/>
      <c r="Y169" s="17" t="n">
        <v>0.245102840352595</v>
      </c>
      <c r="Z169" s="17" t="n">
        <v>0.253432106686511</v>
      </c>
      <c r="AA169" s="16"/>
      <c r="AB169" s="16"/>
      <c r="AC169" s="2" t="n">
        <v>201</v>
      </c>
      <c r="AD169" s="20" t="s">
        <v>319</v>
      </c>
      <c r="AE169" s="34" t="n">
        <v>168</v>
      </c>
      <c r="AF169" s="26" t="n">
        <v>0.255707762557078</v>
      </c>
      <c r="AG169" s="27" t="n">
        <v>0.425222929936306</v>
      </c>
      <c r="AH169" s="28" t="n">
        <v>0.408205363282145</v>
      </c>
      <c r="AI169" s="35"/>
      <c r="AJ169" s="35"/>
      <c r="AK169" s="2" t="n">
        <v>168</v>
      </c>
      <c r="AL169" s="35" t="n">
        <f aca="false">AK169/743</f>
        <v>0.226110363391655</v>
      </c>
      <c r="AM169" s="35" t="n">
        <v>0.408205363282145</v>
      </c>
      <c r="AN169" s="35"/>
      <c r="AO169" s="35"/>
      <c r="AP169" s="35"/>
      <c r="AQ169" s="35"/>
      <c r="AR169" s="35"/>
      <c r="AS169" s="35"/>
      <c r="AT169" s="35"/>
      <c r="AU169" s="35"/>
    </row>
    <row r="170" customFormat="false" ht="12.75" hidden="false" customHeight="true" outlineLevel="0" collapsed="false">
      <c r="A170" s="36"/>
      <c r="B170" s="2" t="n">
        <v>169</v>
      </c>
      <c r="C170" s="20" t="s">
        <v>198</v>
      </c>
      <c r="D170" s="22" t="n">
        <v>62</v>
      </c>
      <c r="E170" s="23" t="n">
        <v>173</v>
      </c>
      <c r="F170" s="24" t="n">
        <v>897</v>
      </c>
      <c r="G170" s="25" t="n">
        <v>1384</v>
      </c>
      <c r="H170" s="26" t="n">
        <f aca="false">D170/(D170+E170)</f>
        <v>0.263829787234043</v>
      </c>
      <c r="I170" s="27" t="n">
        <f aca="false">F170/(F170+G170)</f>
        <v>0.393248575186322</v>
      </c>
      <c r="J170" s="28" t="n">
        <f aca="false">(D170+F170)/(D170+E170+F170+G170)</f>
        <v>0.381160572337043</v>
      </c>
      <c r="K170" s="29" t="n">
        <f aca="false">(F170+G170)/(D170+E170)</f>
        <v>9.7063829787234</v>
      </c>
      <c r="L170" s="30" t="n">
        <f aca="false">I170-$A$4*H170*I170+$A$4*H170+$A$7</f>
        <v>0.381021045300576</v>
      </c>
      <c r="M170" s="31" t="n">
        <f aca="false">(J170-$A$4*H170-$A$7)/(1-$A$4*H170)</f>
        <v>0.393391883112763</v>
      </c>
      <c r="N170" s="32"/>
      <c r="O170" s="33" t="n">
        <f aca="false">J170-L170</f>
        <v>0.000139527036466636</v>
      </c>
      <c r="P170" s="33" t="n">
        <f aca="false">I170-M170</f>
        <v>-0.00014330792644085</v>
      </c>
      <c r="Q170" s="16"/>
      <c r="R170" s="16"/>
      <c r="S170" s="16"/>
      <c r="T170" s="16"/>
      <c r="U170" s="16"/>
      <c r="V170" s="17" t="n">
        <v>0.381160572337043</v>
      </c>
      <c r="W170" s="17" t="n">
        <v>0.381021033477976</v>
      </c>
      <c r="X170" s="16"/>
      <c r="Y170" s="17" t="n">
        <v>0.393248575186322</v>
      </c>
      <c r="Z170" s="17" t="n">
        <v>0.39339189525573</v>
      </c>
      <c r="AA170" s="16"/>
      <c r="AB170" s="16"/>
      <c r="AC170" s="2" t="n">
        <v>369</v>
      </c>
      <c r="AD170" s="20" t="s">
        <v>320</v>
      </c>
      <c r="AE170" s="34" t="n">
        <v>169</v>
      </c>
      <c r="AF170" s="26" t="n">
        <v>0.284090909090909</v>
      </c>
      <c r="AG170" s="27" t="n">
        <v>0.424170616113744</v>
      </c>
      <c r="AH170" s="28" t="n">
        <v>0.408593091828138</v>
      </c>
      <c r="AI170" s="35"/>
      <c r="AJ170" s="35"/>
      <c r="AK170" s="2" t="n">
        <v>169</v>
      </c>
      <c r="AL170" s="35" t="n">
        <f aca="false">AK170/743</f>
        <v>0.227456258411844</v>
      </c>
      <c r="AM170" s="35" t="n">
        <v>0.408593091828138</v>
      </c>
      <c r="AN170" s="35"/>
      <c r="AO170" s="35"/>
      <c r="AP170" s="35"/>
      <c r="AQ170" s="35"/>
      <c r="AR170" s="35"/>
      <c r="AS170" s="35"/>
      <c r="AT170" s="35"/>
      <c r="AU170" s="35"/>
    </row>
    <row r="171" customFormat="false" ht="12.75" hidden="false" customHeight="true" outlineLevel="0" collapsed="false">
      <c r="A171" s="36"/>
      <c r="B171" s="2" t="n">
        <v>170</v>
      </c>
      <c r="C171" s="20" t="s">
        <v>321</v>
      </c>
      <c r="D171" s="22" t="n">
        <v>28</v>
      </c>
      <c r="E171" s="23" t="n">
        <v>59</v>
      </c>
      <c r="F171" s="24" t="n">
        <v>452</v>
      </c>
      <c r="G171" s="25" t="n">
        <v>380</v>
      </c>
      <c r="H171" s="26" t="n">
        <f aca="false">D171/(D171+E171)</f>
        <v>0.32183908045977</v>
      </c>
      <c r="I171" s="27" t="n">
        <f aca="false">F171/(F171+G171)</f>
        <v>0.543269230769231</v>
      </c>
      <c r="J171" s="28" t="n">
        <f aca="false">(D171+F171)/(D171+E171+F171+G171)</f>
        <v>0.522306855277476</v>
      </c>
      <c r="K171" s="29" t="n">
        <f aca="false">(F171+G171)/(D171+E171)</f>
        <v>9.5632183908046</v>
      </c>
      <c r="L171" s="30" t="n">
        <f aca="false">I171-$A$4*H171*I171+$A$4*H171+$A$7</f>
        <v>0.529733172030922</v>
      </c>
      <c r="M171" s="31" t="n">
        <f aca="false">(J171-$A$4*H171-$A$7)/(1-$A$4*H171)</f>
        <v>0.535595958114244</v>
      </c>
      <c r="N171" s="32"/>
      <c r="O171" s="33" t="n">
        <f aca="false">J171-L171</f>
        <v>-0.00742631675344663</v>
      </c>
      <c r="P171" s="33" t="n">
        <f aca="false">I171-M171</f>
        <v>0.0076732726549863</v>
      </c>
      <c r="Q171" s="16"/>
      <c r="R171" s="16"/>
      <c r="S171" s="16"/>
      <c r="T171" s="16"/>
      <c r="U171" s="16"/>
      <c r="V171" s="17" t="n">
        <v>0.522306855277476</v>
      </c>
      <c r="W171" s="17" t="n">
        <v>0.529733160208322</v>
      </c>
      <c r="X171" s="16"/>
      <c r="Y171" s="17" t="n">
        <v>0.543269230769231</v>
      </c>
      <c r="Z171" s="17" t="n">
        <v>0.535595970329995</v>
      </c>
      <c r="AA171" s="16"/>
      <c r="AB171" s="16"/>
      <c r="AC171" s="2" t="n">
        <v>272</v>
      </c>
      <c r="AD171" s="20" t="s">
        <v>322</v>
      </c>
      <c r="AE171" s="34" t="n">
        <v>170</v>
      </c>
      <c r="AF171" s="26" t="n">
        <v>0.228346456692913</v>
      </c>
      <c r="AG171" s="27" t="n">
        <v>0.419384902143523</v>
      </c>
      <c r="AH171" s="28" t="n">
        <v>0.408710954685438</v>
      </c>
      <c r="AI171" s="35"/>
      <c r="AJ171" s="35"/>
      <c r="AK171" s="2" t="n">
        <v>170</v>
      </c>
      <c r="AL171" s="35" t="n">
        <f aca="false">AK171/743</f>
        <v>0.228802153432032</v>
      </c>
      <c r="AM171" s="35" t="n">
        <v>0.408710954685438</v>
      </c>
      <c r="AN171" s="35"/>
      <c r="AO171" s="35"/>
      <c r="AP171" s="35"/>
      <c r="AQ171" s="35"/>
      <c r="AR171" s="35"/>
      <c r="AS171" s="35"/>
      <c r="AT171" s="35"/>
      <c r="AU171" s="35"/>
    </row>
    <row r="172" customFormat="false" ht="12.75" hidden="false" customHeight="true" outlineLevel="0" collapsed="false">
      <c r="A172" s="36"/>
      <c r="B172" s="2" t="n">
        <v>171</v>
      </c>
      <c r="C172" s="20" t="s">
        <v>323</v>
      </c>
      <c r="D172" s="22" t="n">
        <v>22</v>
      </c>
      <c r="E172" s="23" t="n">
        <v>101</v>
      </c>
      <c r="F172" s="24" t="n">
        <v>1463</v>
      </c>
      <c r="G172" s="25" t="n">
        <v>1582</v>
      </c>
      <c r="H172" s="26" t="n">
        <f aca="false">D172/(D172+E172)</f>
        <v>0.178861788617886</v>
      </c>
      <c r="I172" s="27" t="n">
        <f aca="false">F172/(F172+G172)</f>
        <v>0.480459770114943</v>
      </c>
      <c r="J172" s="28" t="n">
        <f aca="false">(D172+F172)/(D172+E172+F172+G172)</f>
        <v>0.46875</v>
      </c>
      <c r="K172" s="29" t="n">
        <f aca="false">(F172+G172)/(D172+E172)</f>
        <v>24.7560975609756</v>
      </c>
      <c r="L172" s="30" t="n">
        <f aca="false">I172-$A$4*H172*I172+$A$4*H172+$A$7</f>
        <v>0.461516919775561</v>
      </c>
      <c r="M172" s="31" t="n">
        <f aca="false">(J172-$A$4*H172-$A$7)/(1-$A$4*H172)</f>
        <v>0.487824578621614</v>
      </c>
      <c r="N172" s="32"/>
      <c r="O172" s="33" t="n">
        <f aca="false">J172-L172</f>
        <v>0.00723308022443858</v>
      </c>
      <c r="P172" s="33" t="n">
        <f aca="false">I172-M172</f>
        <v>-0.00736480850667176</v>
      </c>
      <c r="Q172" s="16"/>
      <c r="R172" s="16"/>
      <c r="S172" s="16"/>
      <c r="T172" s="16"/>
      <c r="U172" s="16"/>
      <c r="V172" s="17" t="n">
        <v>0.46875</v>
      </c>
      <c r="W172" s="17" t="n">
        <v>0.461516907952961</v>
      </c>
      <c r="X172" s="16"/>
      <c r="Y172" s="17" t="n">
        <v>0.480459770114943</v>
      </c>
      <c r="Z172" s="17" t="n">
        <v>0.487824590659527</v>
      </c>
      <c r="AA172" s="16"/>
      <c r="AB172" s="16"/>
      <c r="AC172" s="2" t="n">
        <v>13</v>
      </c>
      <c r="AD172" s="20" t="s">
        <v>46</v>
      </c>
      <c r="AE172" s="34" t="n">
        <v>171</v>
      </c>
      <c r="AF172" s="26" t="n">
        <v>0.125</v>
      </c>
      <c r="AG172" s="27" t="n">
        <v>0.413467589679043</v>
      </c>
      <c r="AH172" s="28" t="n">
        <v>0.409175449473032</v>
      </c>
      <c r="AI172" s="35"/>
      <c r="AJ172" s="35"/>
      <c r="AK172" s="2" t="n">
        <v>171</v>
      </c>
      <c r="AL172" s="35" t="n">
        <f aca="false">AK172/743</f>
        <v>0.230148048452221</v>
      </c>
      <c r="AM172" s="35" t="n">
        <v>0.409175449473032</v>
      </c>
      <c r="AN172" s="35"/>
      <c r="AO172" s="35"/>
      <c r="AP172" s="35"/>
      <c r="AQ172" s="35"/>
      <c r="AR172" s="35"/>
      <c r="AS172" s="35"/>
      <c r="AT172" s="35"/>
      <c r="AU172" s="35"/>
    </row>
    <row r="173" customFormat="false" ht="12.75" hidden="false" customHeight="true" outlineLevel="0" collapsed="false">
      <c r="A173" s="36"/>
      <c r="B173" s="2" t="n">
        <v>172</v>
      </c>
      <c r="C173" s="20" t="s">
        <v>324</v>
      </c>
      <c r="D173" s="22" t="n">
        <v>67</v>
      </c>
      <c r="E173" s="23" t="n">
        <v>130</v>
      </c>
      <c r="F173" s="24" t="n">
        <v>1708</v>
      </c>
      <c r="G173" s="25" t="n">
        <v>953</v>
      </c>
      <c r="H173" s="26" t="n">
        <f aca="false">D173/(D173+E173)</f>
        <v>0.34010152284264</v>
      </c>
      <c r="I173" s="27" t="n">
        <f aca="false">F173/(F173+G173)</f>
        <v>0.641863960916949</v>
      </c>
      <c r="J173" s="28" t="n">
        <f aca="false">(D173+F173)/(D173+E173+F173+G173)</f>
        <v>0.621063680895731</v>
      </c>
      <c r="K173" s="29" t="n">
        <f aca="false">(F173+G173)/(D173+E173)</f>
        <v>13.507614213198</v>
      </c>
      <c r="L173" s="30" t="n">
        <f aca="false">I173-$A$4*H173*I173+$A$4*H173+$A$7</f>
        <v>0.625808782327646</v>
      </c>
      <c r="M173" s="31" t="n">
        <f aca="false">(J173-$A$4*H173-$A$7)/(1-$A$4*H173)</f>
        <v>0.63695179600845</v>
      </c>
      <c r="N173" s="32"/>
      <c r="O173" s="33" t="n">
        <f aca="false">J173-L173</f>
        <v>-0.00474510143191487</v>
      </c>
      <c r="P173" s="33" t="n">
        <f aca="false">I173-M173</f>
        <v>0.00491216490849833</v>
      </c>
      <c r="Q173" s="16"/>
      <c r="R173" s="16"/>
      <c r="S173" s="16"/>
      <c r="T173" s="16"/>
      <c r="U173" s="16"/>
      <c r="V173" s="17" t="n">
        <v>0.621063680895731</v>
      </c>
      <c r="W173" s="17" t="n">
        <v>0.625808770505046</v>
      </c>
      <c r="X173" s="16"/>
      <c r="Y173" s="17" t="n">
        <v>0.641863960916949</v>
      </c>
      <c r="Z173" s="17" t="n">
        <v>0.636951808247295</v>
      </c>
      <c r="AA173" s="16"/>
      <c r="AB173" s="16"/>
      <c r="AC173" s="2" t="n">
        <v>674</v>
      </c>
      <c r="AD173" s="20" t="s">
        <v>325</v>
      </c>
      <c r="AE173" s="34" t="n">
        <v>172</v>
      </c>
      <c r="AF173" s="26" t="n">
        <v>0.206959706959707</v>
      </c>
      <c r="AG173" s="27" t="n">
        <v>0.423770598157519</v>
      </c>
      <c r="AH173" s="28" t="n">
        <v>0.40942687507573</v>
      </c>
      <c r="AI173" s="35"/>
      <c r="AJ173" s="35"/>
      <c r="AK173" s="2" t="n">
        <v>172</v>
      </c>
      <c r="AL173" s="35" t="n">
        <f aca="false">AK173/743</f>
        <v>0.231493943472409</v>
      </c>
      <c r="AM173" s="35" t="n">
        <v>0.40942687507573</v>
      </c>
      <c r="AN173" s="35"/>
      <c r="AO173" s="35"/>
      <c r="AP173" s="35"/>
      <c r="AQ173" s="35"/>
      <c r="AR173" s="35"/>
      <c r="AS173" s="35"/>
      <c r="AT173" s="35"/>
      <c r="AU173" s="35"/>
    </row>
    <row r="174" customFormat="false" ht="12.75" hidden="false" customHeight="true" outlineLevel="0" collapsed="false">
      <c r="A174" s="36"/>
      <c r="B174" s="2" t="n">
        <v>173</v>
      </c>
      <c r="C174" s="20" t="s">
        <v>326</v>
      </c>
      <c r="D174" s="22" t="n">
        <v>138</v>
      </c>
      <c r="E174" s="23" t="n">
        <v>211</v>
      </c>
      <c r="F174" s="24" t="n">
        <v>1690</v>
      </c>
      <c r="G174" s="25" t="n">
        <v>1152</v>
      </c>
      <c r="H174" s="26" t="n">
        <f aca="false">D174/(D174+E174)</f>
        <v>0.39541547277937</v>
      </c>
      <c r="I174" s="27" t="n">
        <f aca="false">F174/(F174+G174)</f>
        <v>0.594651653764954</v>
      </c>
      <c r="J174" s="28" t="n">
        <f aca="false">(D174+F174)/(D174+E174+F174+G174)</f>
        <v>0.57286117204638</v>
      </c>
      <c r="K174" s="29" t="n">
        <f aca="false">(F174+G174)/(D174+E174)</f>
        <v>8.1432664756447</v>
      </c>
      <c r="L174" s="30" t="n">
        <f aca="false">I174-$A$4*H174*I174+$A$4*H174+$A$7</f>
        <v>0.582444314744641</v>
      </c>
      <c r="M174" s="31" t="n">
        <f aca="false">(J174-$A$4*H174-$A$7)/(1-$A$4*H174)</f>
        <v>0.584673978342243</v>
      </c>
      <c r="N174" s="32"/>
      <c r="O174" s="33" t="n">
        <f aca="false">J174-L174</f>
        <v>-0.00958314269826044</v>
      </c>
      <c r="P174" s="33" t="n">
        <f aca="false">I174-M174</f>
        <v>0.00997767542271133</v>
      </c>
      <c r="Q174" s="16"/>
      <c r="R174" s="16"/>
      <c r="S174" s="16"/>
      <c r="T174" s="16"/>
      <c r="U174" s="16"/>
      <c r="V174" s="17" t="n">
        <v>0.57286117204638</v>
      </c>
      <c r="W174" s="17" t="n">
        <v>0.582444302922041</v>
      </c>
      <c r="X174" s="16"/>
      <c r="Y174" s="17" t="n">
        <v>0.594651653764954</v>
      </c>
      <c r="Z174" s="17" t="n">
        <v>0.584673990651573</v>
      </c>
      <c r="AA174" s="16"/>
      <c r="AB174" s="16"/>
      <c r="AC174" s="2" t="n">
        <v>256</v>
      </c>
      <c r="AD174" s="20" t="s">
        <v>327</v>
      </c>
      <c r="AE174" s="34" t="n">
        <v>173</v>
      </c>
      <c r="AF174" s="26" t="n">
        <v>0.27683615819209</v>
      </c>
      <c r="AG174" s="27" t="n">
        <v>0.479411764705882</v>
      </c>
      <c r="AH174" s="28" t="n">
        <v>0.410058027079304</v>
      </c>
      <c r="AI174" s="35"/>
      <c r="AJ174" s="35"/>
      <c r="AK174" s="2" t="n">
        <v>173</v>
      </c>
      <c r="AL174" s="35" t="n">
        <f aca="false">AK174/743</f>
        <v>0.232839838492598</v>
      </c>
      <c r="AM174" s="35" t="n">
        <v>0.410058027079304</v>
      </c>
      <c r="AN174" s="35"/>
      <c r="AO174" s="35"/>
      <c r="AP174" s="35"/>
      <c r="AQ174" s="35"/>
      <c r="AR174" s="35"/>
      <c r="AS174" s="35"/>
      <c r="AT174" s="35"/>
      <c r="AU174" s="35"/>
    </row>
    <row r="175" customFormat="false" ht="12.75" hidden="false" customHeight="true" outlineLevel="0" collapsed="false">
      <c r="A175" s="36"/>
      <c r="B175" s="2" t="n">
        <v>174</v>
      </c>
      <c r="C175" s="20" t="s">
        <v>274</v>
      </c>
      <c r="D175" s="22" t="n">
        <v>30</v>
      </c>
      <c r="E175" s="23" t="n">
        <v>106</v>
      </c>
      <c r="F175" s="24" t="n">
        <v>673</v>
      </c>
      <c r="G175" s="25" t="n">
        <v>957</v>
      </c>
      <c r="H175" s="26" t="n">
        <f aca="false">D175/(D175+E175)</f>
        <v>0.220588235294118</v>
      </c>
      <c r="I175" s="27" t="n">
        <f aca="false">F175/(F175+G175)</f>
        <v>0.412883435582822</v>
      </c>
      <c r="J175" s="28" t="n">
        <f aca="false">(D175+F175)/(D175+E175+F175+G175)</f>
        <v>0.398074745186863</v>
      </c>
      <c r="K175" s="29" t="n">
        <f aca="false">(F175+G175)/(D175+E175)</f>
        <v>11.9852941176471</v>
      </c>
      <c r="L175" s="30" t="n">
        <f aca="false">I175-$A$4*H175*I175+$A$4*H175+$A$7</f>
        <v>0.397599096451495</v>
      </c>
      <c r="M175" s="31" t="n">
        <f aca="false">(J175-$A$4*H175-$A$7)/(1-$A$4*H175)</f>
        <v>0.413369813237033</v>
      </c>
      <c r="N175" s="32"/>
      <c r="O175" s="33" t="n">
        <f aca="false">J175-L175</f>
        <v>0.000475648735367873</v>
      </c>
      <c r="P175" s="33" t="n">
        <f aca="false">I175-M175</f>
        <v>-0.000486377654210779</v>
      </c>
      <c r="Q175" s="16"/>
      <c r="R175" s="16"/>
      <c r="S175" s="16"/>
      <c r="T175" s="16"/>
      <c r="U175" s="16"/>
      <c r="V175" s="17" t="n">
        <v>0.398074745186863</v>
      </c>
      <c r="W175" s="17" t="n">
        <v>0.397599084628895</v>
      </c>
      <c r="X175" s="16"/>
      <c r="Y175" s="17" t="n">
        <v>0.412883435582822</v>
      </c>
      <c r="Z175" s="17" t="n">
        <v>0.413369825326308</v>
      </c>
      <c r="AA175" s="16"/>
      <c r="AB175" s="16"/>
      <c r="AC175" s="2" t="n">
        <v>164</v>
      </c>
      <c r="AD175" s="20" t="s">
        <v>311</v>
      </c>
      <c r="AE175" s="34" t="n">
        <v>174</v>
      </c>
      <c r="AF175" s="26" t="n">
        <v>0.263829787234043</v>
      </c>
      <c r="AG175" s="27" t="n">
        <v>0.424686192468619</v>
      </c>
      <c r="AH175" s="28" t="n">
        <v>0.410285714285714</v>
      </c>
      <c r="AI175" s="35"/>
      <c r="AJ175" s="35"/>
      <c r="AK175" s="2" t="n">
        <v>174</v>
      </c>
      <c r="AL175" s="35" t="n">
        <f aca="false">AK175/743</f>
        <v>0.234185733512786</v>
      </c>
      <c r="AM175" s="35" t="n">
        <v>0.410285714285714</v>
      </c>
      <c r="AN175" s="35"/>
      <c r="AO175" s="35"/>
      <c r="AP175" s="35"/>
      <c r="AQ175" s="35"/>
      <c r="AR175" s="35"/>
      <c r="AS175" s="35"/>
      <c r="AT175" s="35"/>
      <c r="AU175" s="35"/>
    </row>
    <row r="176" customFormat="false" ht="12.75" hidden="false" customHeight="true" outlineLevel="0" collapsed="false">
      <c r="A176" s="36"/>
      <c r="B176" s="2" t="n">
        <v>175</v>
      </c>
      <c r="C176" s="20" t="s">
        <v>328</v>
      </c>
      <c r="D176" s="22" t="n">
        <v>57</v>
      </c>
      <c r="E176" s="23" t="n">
        <v>85</v>
      </c>
      <c r="F176" s="24" t="n">
        <v>1183</v>
      </c>
      <c r="G176" s="25" t="n">
        <v>674</v>
      </c>
      <c r="H176" s="26" t="n">
        <f aca="false">D176/(D176+E176)</f>
        <v>0.401408450704225</v>
      </c>
      <c r="I176" s="27" t="n">
        <f aca="false">F176/(F176+G176)</f>
        <v>0.637049003769521</v>
      </c>
      <c r="J176" s="28" t="n">
        <f aca="false">(D176+F176)/(D176+E176+F176+G176)</f>
        <v>0.620310155077539</v>
      </c>
      <c r="K176" s="29" t="n">
        <f aca="false">(F176+G176)/(D176+E176)</f>
        <v>13.0774647887324</v>
      </c>
      <c r="L176" s="30" t="n">
        <f aca="false">I176-$A$4*H176*I176+$A$4*H176+$A$7</f>
        <v>0.623382723660364</v>
      </c>
      <c r="M176" s="31" t="n">
        <f aca="false">(J176-$A$4*H176-$A$7)/(1-$A$4*H176)</f>
        <v>0.633847941856379</v>
      </c>
      <c r="N176" s="32"/>
      <c r="O176" s="33" t="n">
        <f aca="false">J176-L176</f>
        <v>-0.00307256858282512</v>
      </c>
      <c r="P176" s="33" t="n">
        <f aca="false">I176-M176</f>
        <v>0.0032010619131414</v>
      </c>
      <c r="Q176" s="16"/>
      <c r="R176" s="16"/>
      <c r="S176" s="16"/>
      <c r="T176" s="16"/>
      <c r="U176" s="16"/>
      <c r="V176" s="17" t="n">
        <v>0.620310155077539</v>
      </c>
      <c r="W176" s="17" t="n">
        <v>0.623382711837764</v>
      </c>
      <c r="X176" s="16"/>
      <c r="Y176" s="17" t="n">
        <v>0.637049003769521</v>
      </c>
      <c r="Z176" s="17" t="n">
        <v>0.633847954173395</v>
      </c>
      <c r="AA176" s="16"/>
      <c r="AB176" s="16"/>
      <c r="AC176" s="2" t="n">
        <v>370</v>
      </c>
      <c r="AD176" s="20" t="s">
        <v>329</v>
      </c>
      <c r="AE176" s="34" t="n">
        <v>175</v>
      </c>
      <c r="AF176" s="26" t="n">
        <v>0.287234042553191</v>
      </c>
      <c r="AG176" s="27" t="n">
        <v>0.420638390905116</v>
      </c>
      <c r="AH176" s="28" t="n">
        <v>0.410505050505051</v>
      </c>
      <c r="AI176" s="35"/>
      <c r="AJ176" s="35"/>
      <c r="AK176" s="2" t="n">
        <v>175</v>
      </c>
      <c r="AL176" s="35" t="n">
        <f aca="false">AK176/743</f>
        <v>0.235531628532974</v>
      </c>
      <c r="AM176" s="35" t="n">
        <v>0.410505050505051</v>
      </c>
      <c r="AN176" s="35"/>
      <c r="AO176" s="35"/>
      <c r="AP176" s="35"/>
      <c r="AQ176" s="35"/>
      <c r="AR176" s="35"/>
      <c r="AS176" s="35"/>
      <c r="AT176" s="35"/>
      <c r="AU176" s="35"/>
    </row>
    <row r="177" customFormat="false" ht="12.75" hidden="false" customHeight="true" outlineLevel="0" collapsed="false">
      <c r="A177" s="36"/>
      <c r="B177" s="2" t="n">
        <v>176</v>
      </c>
      <c r="C177" s="20" t="s">
        <v>330</v>
      </c>
      <c r="D177" s="22" t="n">
        <v>100</v>
      </c>
      <c r="E177" s="23" t="n">
        <v>205</v>
      </c>
      <c r="F177" s="24" t="n">
        <v>1814</v>
      </c>
      <c r="G177" s="25" t="n">
        <v>1591</v>
      </c>
      <c r="H177" s="26" t="n">
        <f aca="false">D177/(D177+E177)</f>
        <v>0.327868852459016</v>
      </c>
      <c r="I177" s="27" t="n">
        <f aca="false">F177/(F177+G177)</f>
        <v>0.532745961820852</v>
      </c>
      <c r="J177" s="28" t="n">
        <f aca="false">(D177+F177)/(D177+E177+F177+G177)</f>
        <v>0.515902964959569</v>
      </c>
      <c r="K177" s="29" t="n">
        <f aca="false">(F177+G177)/(D177+E177)</f>
        <v>11.1639344262295</v>
      </c>
      <c r="L177" s="30" t="n">
        <f aca="false">I177-$A$4*H177*I177+$A$4*H177+$A$7</f>
        <v>0.519830326534316</v>
      </c>
      <c r="M177" s="31" t="n">
        <f aca="false">(J177-$A$4*H177-$A$7)/(1-$A$4*H177)</f>
        <v>0.528685469345266</v>
      </c>
      <c r="N177" s="32"/>
      <c r="O177" s="33" t="n">
        <f aca="false">J177-L177</f>
        <v>-0.00392736157474671</v>
      </c>
      <c r="P177" s="33" t="n">
        <f aca="false">I177-M177</f>
        <v>0.0040604924755856</v>
      </c>
      <c r="Q177" s="16"/>
      <c r="R177" s="16"/>
      <c r="S177" s="16"/>
      <c r="T177" s="16"/>
      <c r="U177" s="16"/>
      <c r="V177" s="17" t="n">
        <v>0.515902964959569</v>
      </c>
      <c r="W177" s="17" t="n">
        <v>0.519830314711716</v>
      </c>
      <c r="X177" s="16"/>
      <c r="Y177" s="17" t="n">
        <v>0.532745961820852</v>
      </c>
      <c r="Z177" s="17" t="n">
        <v>0.528685481568632</v>
      </c>
      <c r="AA177" s="16"/>
      <c r="AB177" s="16"/>
      <c r="AC177" s="2" t="n">
        <v>637</v>
      </c>
      <c r="AD177" s="20" t="s">
        <v>331</v>
      </c>
      <c r="AE177" s="34" t="n">
        <v>176</v>
      </c>
      <c r="AF177" s="26" t="n">
        <v>0.295039164490862</v>
      </c>
      <c r="AG177" s="27" t="n">
        <v>0.423828125</v>
      </c>
      <c r="AH177" s="28" t="n">
        <v>0.411394000504159</v>
      </c>
      <c r="AI177" s="35"/>
      <c r="AJ177" s="35"/>
      <c r="AK177" s="2" t="n">
        <v>176</v>
      </c>
      <c r="AL177" s="35" t="n">
        <f aca="false">AK177/743</f>
        <v>0.236877523553163</v>
      </c>
      <c r="AM177" s="35" t="n">
        <v>0.411394000504159</v>
      </c>
      <c r="AN177" s="35"/>
      <c r="AO177" s="35"/>
      <c r="AP177" s="35"/>
      <c r="AQ177" s="35"/>
      <c r="AR177" s="35"/>
      <c r="AS177" s="35"/>
      <c r="AT177" s="35"/>
      <c r="AU177" s="35"/>
    </row>
    <row r="178" customFormat="false" ht="12.75" hidden="false" customHeight="true" outlineLevel="0" collapsed="false">
      <c r="A178" s="36"/>
      <c r="B178" s="2" t="n">
        <v>177</v>
      </c>
      <c r="C178" s="20" t="s">
        <v>332</v>
      </c>
      <c r="D178" s="22" t="n">
        <v>47</v>
      </c>
      <c r="E178" s="23" t="n">
        <v>207</v>
      </c>
      <c r="F178" s="24" t="n">
        <v>1587</v>
      </c>
      <c r="G178" s="25" t="n">
        <v>2130</v>
      </c>
      <c r="H178" s="26" t="n">
        <f aca="false">D178/(D178+E178)</f>
        <v>0.18503937007874</v>
      </c>
      <c r="I178" s="27" t="n">
        <f aca="false">F178/(F178+G178)</f>
        <v>0.426957223567393</v>
      </c>
      <c r="J178" s="28" t="n">
        <f aca="false">(D178+F178)/(D178+E178+F178+G178)</f>
        <v>0.411483253588517</v>
      </c>
      <c r="K178" s="29" t="n">
        <f aca="false">(F178+G178)/(D178+E178)</f>
        <v>14.6338582677165</v>
      </c>
      <c r="L178" s="30" t="n">
        <f aca="false">I178-$A$4*H178*I178+$A$4*H178+$A$7</f>
        <v>0.409325331188319</v>
      </c>
      <c r="M178" s="31" t="n">
        <f aca="false">(J178-$A$4*H178-$A$7)/(1-$A$4*H178)</f>
        <v>0.429155828820703</v>
      </c>
      <c r="N178" s="32"/>
      <c r="O178" s="33" t="n">
        <f aca="false">J178-L178</f>
        <v>0.00215792240019746</v>
      </c>
      <c r="P178" s="33" t="n">
        <f aca="false">I178-M178</f>
        <v>-0.00219860525330989</v>
      </c>
      <c r="Q178" s="16"/>
      <c r="R178" s="16"/>
      <c r="S178" s="16"/>
      <c r="T178" s="16"/>
      <c r="U178" s="16"/>
      <c r="V178" s="17" t="n">
        <v>0.411483253588517</v>
      </c>
      <c r="W178" s="17" t="n">
        <v>0.409325319365719</v>
      </c>
      <c r="X178" s="16"/>
      <c r="Y178" s="17" t="n">
        <v>0.426957223567393</v>
      </c>
      <c r="Z178" s="17" t="n">
        <v>0.429155840866192</v>
      </c>
      <c r="AA178" s="16"/>
      <c r="AB178" s="16"/>
      <c r="AC178" s="2" t="n">
        <v>177</v>
      </c>
      <c r="AD178" s="20" t="s">
        <v>332</v>
      </c>
      <c r="AE178" s="34" t="n">
        <v>177</v>
      </c>
      <c r="AF178" s="26" t="n">
        <v>0.18503937007874</v>
      </c>
      <c r="AG178" s="27" t="n">
        <v>0.426957223567393</v>
      </c>
      <c r="AH178" s="28" t="n">
        <v>0.411483253588517</v>
      </c>
      <c r="AI178" s="35"/>
      <c r="AJ178" s="35"/>
      <c r="AK178" s="2" t="n">
        <v>177</v>
      </c>
      <c r="AL178" s="35" t="n">
        <f aca="false">AK178/743</f>
        <v>0.238223418573351</v>
      </c>
      <c r="AM178" s="35" t="n">
        <v>0.411483253588517</v>
      </c>
      <c r="AN178" s="35"/>
      <c r="AO178" s="35"/>
      <c r="AP178" s="35"/>
      <c r="AQ178" s="35"/>
      <c r="AR178" s="35"/>
      <c r="AS178" s="35"/>
      <c r="AT178" s="35"/>
      <c r="AU178" s="35"/>
    </row>
    <row r="179" customFormat="false" ht="12.75" hidden="false" customHeight="true" outlineLevel="0" collapsed="false">
      <c r="A179" s="36"/>
      <c r="B179" s="2" t="n">
        <v>178</v>
      </c>
      <c r="C179" s="20" t="s">
        <v>251</v>
      </c>
      <c r="D179" s="22" t="n">
        <v>77</v>
      </c>
      <c r="E179" s="23" t="n">
        <v>263</v>
      </c>
      <c r="F179" s="24" t="n">
        <v>1863</v>
      </c>
      <c r="G179" s="25" t="n">
        <v>2709</v>
      </c>
      <c r="H179" s="26" t="n">
        <f aca="false">D179/(D179+E179)</f>
        <v>0.226470588235294</v>
      </c>
      <c r="I179" s="27" t="n">
        <f aca="false">F179/(F179+G179)</f>
        <v>0.40748031496063</v>
      </c>
      <c r="J179" s="28" t="n">
        <f aca="false">(D179+F179)/(D179+E179+F179+G179)</f>
        <v>0.394951140065147</v>
      </c>
      <c r="K179" s="29" t="n">
        <f aca="false">(F179+G179)/(D179+E179)</f>
        <v>13.4470588235294</v>
      </c>
      <c r="L179" s="30" t="n">
        <f aca="false">I179-$A$4*H179*I179+$A$4*H179+$A$7</f>
        <v>0.392663703304816</v>
      </c>
      <c r="M179" s="31" t="n">
        <f aca="false">(J179-$A$4*H179-$A$7)/(1-$A$4*H179)</f>
        <v>0.40982075582284</v>
      </c>
      <c r="N179" s="32"/>
      <c r="O179" s="33" t="n">
        <f aca="false">J179-L179</f>
        <v>0.00228743676033094</v>
      </c>
      <c r="P179" s="33" t="n">
        <f aca="false">I179-M179</f>
        <v>-0.00234044086221041</v>
      </c>
      <c r="Q179" s="16"/>
      <c r="R179" s="16"/>
      <c r="S179" s="16"/>
      <c r="T179" s="16"/>
      <c r="U179" s="16"/>
      <c r="V179" s="17" t="n">
        <v>0.394951140065147</v>
      </c>
      <c r="W179" s="17" t="n">
        <v>0.392663691482216</v>
      </c>
      <c r="X179" s="16"/>
      <c r="Y179" s="17" t="n">
        <v>0.40748031496063</v>
      </c>
      <c r="Z179" s="17" t="n">
        <v>0.409820767919392</v>
      </c>
      <c r="AA179" s="16"/>
      <c r="AB179" s="16"/>
      <c r="AC179" s="2" t="n">
        <v>219</v>
      </c>
      <c r="AD179" s="20" t="s">
        <v>333</v>
      </c>
      <c r="AE179" s="34" t="n">
        <v>178</v>
      </c>
      <c r="AF179" s="26" t="n">
        <v>0.130434782608696</v>
      </c>
      <c r="AG179" s="27" t="n">
        <v>0.423897581792319</v>
      </c>
      <c r="AH179" s="28" t="n">
        <v>0.41163107678328</v>
      </c>
      <c r="AI179" s="35"/>
      <c r="AJ179" s="35"/>
      <c r="AK179" s="2" t="n">
        <v>178</v>
      </c>
      <c r="AL179" s="35" t="n">
        <f aca="false">AK179/743</f>
        <v>0.23956931359354</v>
      </c>
      <c r="AM179" s="35" t="n">
        <v>0.41163107678328</v>
      </c>
      <c r="AN179" s="35"/>
      <c r="AO179" s="35"/>
      <c r="AP179" s="35"/>
      <c r="AQ179" s="35"/>
      <c r="AR179" s="35"/>
      <c r="AS179" s="35"/>
      <c r="AT179" s="35"/>
      <c r="AU179" s="35"/>
    </row>
    <row r="180" customFormat="false" ht="12.75" hidden="false" customHeight="true" outlineLevel="0" collapsed="false">
      <c r="A180" s="36"/>
      <c r="B180" s="2" t="n">
        <v>179</v>
      </c>
      <c r="C180" s="20" t="s">
        <v>124</v>
      </c>
      <c r="D180" s="22" t="n">
        <v>9</v>
      </c>
      <c r="E180" s="23" t="n">
        <v>114</v>
      </c>
      <c r="F180" s="24" t="n">
        <v>983</v>
      </c>
      <c r="G180" s="25" t="n">
        <v>1700</v>
      </c>
      <c r="H180" s="26" t="n">
        <f aca="false">D180/(D180+E180)</f>
        <v>0.0731707317073171</v>
      </c>
      <c r="I180" s="27" t="n">
        <f aca="false">F180/(F180+G180)</f>
        <v>0.366380916884085</v>
      </c>
      <c r="J180" s="28" t="n">
        <f aca="false">(D180+F180)/(D180+E180+F180+G180)</f>
        <v>0.353528153955809</v>
      </c>
      <c r="K180" s="29" t="n">
        <f aca="false">(F180+G180)/(D180+E180)</f>
        <v>21.8130081300813</v>
      </c>
      <c r="L180" s="30" t="n">
        <f aca="false">I180-$A$4*H180*I180+$A$4*H180+$A$7</f>
        <v>0.342781714260616</v>
      </c>
      <c r="M180" s="31" t="n">
        <f aca="false">(J180-$A$4*H180-$A$7)/(1-$A$4*H180)</f>
        <v>0.377206568665483</v>
      </c>
      <c r="N180" s="32"/>
      <c r="O180" s="33" t="n">
        <f aca="false">J180-L180</f>
        <v>0.010746439695193</v>
      </c>
      <c r="P180" s="33" t="n">
        <f aca="false">I180-M180</f>
        <v>-0.0108256517813983</v>
      </c>
      <c r="Q180" s="16"/>
      <c r="R180" s="16"/>
      <c r="S180" s="16"/>
      <c r="T180" s="16"/>
      <c r="U180" s="16"/>
      <c r="V180" s="17" t="n">
        <v>0.353528153955809</v>
      </c>
      <c r="W180" s="17" t="n">
        <v>0.342781702438016</v>
      </c>
      <c r="X180" s="16"/>
      <c r="Y180" s="17" t="n">
        <v>0.366380916884085</v>
      </c>
      <c r="Z180" s="17" t="n">
        <v>0.377206580575228</v>
      </c>
      <c r="AA180" s="16"/>
      <c r="AB180" s="16"/>
      <c r="AC180" s="2" t="n">
        <v>5</v>
      </c>
      <c r="AD180" s="20" t="s">
        <v>30</v>
      </c>
      <c r="AE180" s="34" t="n">
        <v>179</v>
      </c>
      <c r="AF180" s="26" t="n">
        <v>0.218947368421053</v>
      </c>
      <c r="AG180" s="27" t="n">
        <v>0.426728826728827</v>
      </c>
      <c r="AH180" s="28" t="n">
        <v>0.412445730824891</v>
      </c>
      <c r="AI180" s="35"/>
      <c r="AJ180" s="35"/>
      <c r="AK180" s="2" t="n">
        <v>179</v>
      </c>
      <c r="AL180" s="35" t="n">
        <f aca="false">AK180/743</f>
        <v>0.240915208613728</v>
      </c>
      <c r="AM180" s="35" t="n">
        <v>0.412445730824891</v>
      </c>
      <c r="AN180" s="35"/>
      <c r="AO180" s="35"/>
      <c r="AP180" s="35"/>
      <c r="AQ180" s="35"/>
      <c r="AR180" s="35"/>
      <c r="AS180" s="35"/>
      <c r="AT180" s="35"/>
      <c r="AU180" s="35"/>
    </row>
    <row r="181" customFormat="false" ht="12.75" hidden="false" customHeight="true" outlineLevel="0" collapsed="false">
      <c r="A181" s="36"/>
      <c r="B181" s="2" t="n">
        <v>180</v>
      </c>
      <c r="C181" s="20" t="s">
        <v>37</v>
      </c>
      <c r="D181" s="22" t="n">
        <v>40</v>
      </c>
      <c r="E181" s="23" t="n">
        <v>347</v>
      </c>
      <c r="F181" s="24" t="n">
        <v>874</v>
      </c>
      <c r="G181" s="25" t="n">
        <v>2415</v>
      </c>
      <c r="H181" s="26" t="n">
        <f aca="false">D181/(D181+E181)</f>
        <v>0.103359173126615</v>
      </c>
      <c r="I181" s="27" t="n">
        <f aca="false">F181/(F181+G181)</f>
        <v>0.265734265734266</v>
      </c>
      <c r="J181" s="28" t="n">
        <f aca="false">(D181+F181)/(D181+E181+F181+G181)</f>
        <v>0.248639825897715</v>
      </c>
      <c r="K181" s="29" t="n">
        <f aca="false">(F181+G181)/(D181+E181)</f>
        <v>8.49870801033592</v>
      </c>
      <c r="L181" s="30" t="n">
        <f aca="false">I181-$A$4*H181*I181+$A$4*H181+$A$7</f>
        <v>0.245088135832157</v>
      </c>
      <c r="M181" s="31" t="n">
        <f aca="false">(J181-$A$4*H181-$A$7)/(1-$A$4*H181)</f>
        <v>0.269323049168654</v>
      </c>
      <c r="N181" s="32"/>
      <c r="O181" s="33" t="n">
        <f aca="false">J181-L181</f>
        <v>0.00355169006555786</v>
      </c>
      <c r="P181" s="33" t="n">
        <f aca="false">I181-M181</f>
        <v>-0.00358878343438873</v>
      </c>
      <c r="Q181" s="16"/>
      <c r="R181" s="16"/>
      <c r="S181" s="16"/>
      <c r="T181" s="16"/>
      <c r="U181" s="16"/>
      <c r="V181" s="17" t="n">
        <v>0.248639825897715</v>
      </c>
      <c r="W181" s="17" t="n">
        <v>0.245088124009557</v>
      </c>
      <c r="X181" s="16"/>
      <c r="Y181" s="17" t="n">
        <v>0.265734265734266</v>
      </c>
      <c r="Z181" s="17" t="n">
        <v>0.269323061114728</v>
      </c>
      <c r="AA181" s="16"/>
      <c r="AB181" s="16"/>
      <c r="AC181" s="2" t="n">
        <v>270</v>
      </c>
      <c r="AD181" s="20" t="s">
        <v>334</v>
      </c>
      <c r="AE181" s="34" t="n">
        <v>180</v>
      </c>
      <c r="AF181" s="26" t="n">
        <v>0.190954773869347</v>
      </c>
      <c r="AG181" s="27" t="n">
        <v>0.424697986577181</v>
      </c>
      <c r="AH181" s="28" t="n">
        <v>0.412844036697248</v>
      </c>
      <c r="AI181" s="35"/>
      <c r="AJ181" s="35"/>
      <c r="AK181" s="2" t="n">
        <v>180</v>
      </c>
      <c r="AL181" s="35" t="n">
        <f aca="false">AK181/743</f>
        <v>0.242261103633917</v>
      </c>
      <c r="AM181" s="35" t="n">
        <v>0.412844036697248</v>
      </c>
      <c r="AN181" s="35"/>
      <c r="AO181" s="35"/>
      <c r="AP181" s="35"/>
      <c r="AQ181" s="35"/>
      <c r="AR181" s="35"/>
      <c r="AS181" s="35"/>
      <c r="AT181" s="35"/>
      <c r="AU181" s="35"/>
    </row>
    <row r="182" customFormat="false" ht="12.75" hidden="false" customHeight="true" outlineLevel="0" collapsed="false">
      <c r="A182" s="36"/>
      <c r="B182" s="2" t="n">
        <v>181</v>
      </c>
      <c r="C182" s="20" t="s">
        <v>335</v>
      </c>
      <c r="D182" s="22" t="n">
        <v>89</v>
      </c>
      <c r="E182" s="23" t="n">
        <v>132</v>
      </c>
      <c r="F182" s="24" t="n">
        <v>1107</v>
      </c>
      <c r="G182" s="25" t="n">
        <v>894</v>
      </c>
      <c r="H182" s="26" t="n">
        <f aca="false">D182/(D182+E182)</f>
        <v>0.402714932126697</v>
      </c>
      <c r="I182" s="27" t="n">
        <f aca="false">F182/(F182+G182)</f>
        <v>0.553223388305847</v>
      </c>
      <c r="J182" s="28" t="n">
        <f aca="false">(D182+F182)/(D182+E182+F182+G182)</f>
        <v>0.538253825382538</v>
      </c>
      <c r="K182" s="29" t="n">
        <f aca="false">(F182+G182)/(D182+E182)</f>
        <v>9.05429864253394</v>
      </c>
      <c r="L182" s="30" t="n">
        <f aca="false">I182-$A$4*H182*I182+$A$4*H182+$A$7</f>
        <v>0.542980309774268</v>
      </c>
      <c r="M182" s="31" t="n">
        <f aca="false">(J182-$A$4*H182-$A$7)/(1-$A$4*H182)</f>
        <v>0.54829857430032</v>
      </c>
      <c r="N182" s="32"/>
      <c r="O182" s="33" t="n">
        <f aca="false">J182-L182</f>
        <v>-0.00472648439172929</v>
      </c>
      <c r="P182" s="33" t="n">
        <f aca="false">I182-M182</f>
        <v>0.00492481400552669</v>
      </c>
      <c r="Q182" s="16"/>
      <c r="R182" s="16"/>
      <c r="S182" s="16"/>
      <c r="T182" s="16"/>
      <c r="U182" s="16"/>
      <c r="V182" s="17" t="n">
        <v>0.538253825382538</v>
      </c>
      <c r="W182" s="17" t="n">
        <v>0.542980297951668</v>
      </c>
      <c r="X182" s="16"/>
      <c r="Y182" s="17" t="n">
        <v>0.553223388305847</v>
      </c>
      <c r="Z182" s="17" t="n">
        <v>0.548298586619013</v>
      </c>
      <c r="AA182" s="16"/>
      <c r="AB182" s="16"/>
      <c r="AC182" s="2" t="n">
        <v>60</v>
      </c>
      <c r="AD182" s="20" t="s">
        <v>135</v>
      </c>
      <c r="AE182" s="34" t="n">
        <v>181</v>
      </c>
      <c r="AF182" s="26" t="n">
        <v>0.160377358490566</v>
      </c>
      <c r="AG182" s="27" t="n">
        <v>0.430121250797703</v>
      </c>
      <c r="AH182" s="28" t="n">
        <v>0.413030484160191</v>
      </c>
      <c r="AI182" s="35"/>
      <c r="AJ182" s="35"/>
      <c r="AK182" s="2" t="n">
        <v>181</v>
      </c>
      <c r="AL182" s="35" t="n">
        <f aca="false">AK182/743</f>
        <v>0.243606998654105</v>
      </c>
      <c r="AM182" s="35" t="n">
        <v>0.413030484160191</v>
      </c>
      <c r="AN182" s="35"/>
      <c r="AO182" s="35"/>
      <c r="AP182" s="35"/>
      <c r="AQ182" s="35"/>
      <c r="AR182" s="35"/>
      <c r="AS182" s="35"/>
      <c r="AT182" s="35"/>
      <c r="AU182" s="35"/>
    </row>
    <row r="183" customFormat="false" ht="12.75" hidden="false" customHeight="true" outlineLevel="0" collapsed="false">
      <c r="A183" s="36"/>
      <c r="B183" s="2" t="n">
        <v>182</v>
      </c>
      <c r="C183" s="20" t="s">
        <v>63</v>
      </c>
      <c r="D183" s="22" t="n">
        <v>103</v>
      </c>
      <c r="E183" s="23" t="n">
        <v>530</v>
      </c>
      <c r="F183" s="24" t="n">
        <v>2093</v>
      </c>
      <c r="G183" s="25" t="n">
        <v>4753</v>
      </c>
      <c r="H183" s="26" t="n">
        <f aca="false">D183/(D183+E183)</f>
        <v>0.162717219589258</v>
      </c>
      <c r="I183" s="27" t="n">
        <f aca="false">F183/(F183+G183)</f>
        <v>0.305725971370143</v>
      </c>
      <c r="J183" s="28" t="n">
        <f aca="false">(D183+F183)/(D183+E183+F183+G183)</f>
        <v>0.293622141997593</v>
      </c>
      <c r="K183" s="29" t="n">
        <f aca="false">(F183+G183)/(D183+E183)</f>
        <v>10.8151658767773</v>
      </c>
      <c r="L183" s="30" t="n">
        <f aca="false">I183-$A$4*H183*I183+$A$4*H183+$A$7</f>
        <v>0.288787565510311</v>
      </c>
      <c r="M183" s="31" t="n">
        <f aca="false">(J183-$A$4*H183-$A$7)/(1-$A$4*H183)</f>
        <v>0.310640515960555</v>
      </c>
      <c r="N183" s="32"/>
      <c r="O183" s="33" t="n">
        <f aca="false">J183-L183</f>
        <v>0.00483457648728186</v>
      </c>
      <c r="P183" s="33" t="n">
        <f aca="false">I183-M183</f>
        <v>-0.0049145445904118</v>
      </c>
      <c r="Q183" s="16"/>
      <c r="R183" s="16"/>
      <c r="S183" s="16"/>
      <c r="T183" s="16"/>
      <c r="U183" s="16"/>
      <c r="V183" s="17" t="n">
        <v>0.293622141997593</v>
      </c>
      <c r="W183" s="17" t="n">
        <v>0.288787553687711</v>
      </c>
      <c r="X183" s="16"/>
      <c r="Y183" s="17" t="n">
        <v>0.305725971370143</v>
      </c>
      <c r="Z183" s="17" t="n">
        <v>0.310640527978711</v>
      </c>
      <c r="AA183" s="16"/>
      <c r="AB183" s="16"/>
      <c r="AC183" s="2" t="n">
        <v>342</v>
      </c>
      <c r="AD183" s="20" t="s">
        <v>336</v>
      </c>
      <c r="AE183" s="34" t="n">
        <v>182</v>
      </c>
      <c r="AF183" s="26" t="n">
        <v>0.264270613107822</v>
      </c>
      <c r="AG183" s="27" t="n">
        <v>0.429322548028311</v>
      </c>
      <c r="AH183" s="28" t="n">
        <v>0.414913252122554</v>
      </c>
      <c r="AI183" s="35"/>
      <c r="AJ183" s="35"/>
      <c r="AK183" s="2" t="n">
        <v>182</v>
      </c>
      <c r="AL183" s="35" t="n">
        <f aca="false">AK183/743</f>
        <v>0.244952893674293</v>
      </c>
      <c r="AM183" s="35" t="n">
        <v>0.414913252122554</v>
      </c>
      <c r="AN183" s="35"/>
      <c r="AO183" s="35"/>
      <c r="AP183" s="35"/>
      <c r="AQ183" s="35"/>
      <c r="AR183" s="35"/>
      <c r="AS183" s="35"/>
      <c r="AT183" s="35"/>
      <c r="AU183" s="35"/>
    </row>
    <row r="184" customFormat="false" ht="12.75" hidden="false" customHeight="true" outlineLevel="0" collapsed="false">
      <c r="A184" s="36"/>
      <c r="B184" s="2" t="n">
        <v>183</v>
      </c>
      <c r="C184" s="20" t="s">
        <v>270</v>
      </c>
      <c r="D184" s="22" t="n">
        <v>65</v>
      </c>
      <c r="E184" s="23" t="n">
        <v>275</v>
      </c>
      <c r="F184" s="24" t="n">
        <v>2193</v>
      </c>
      <c r="G184" s="25" t="n">
        <v>3149</v>
      </c>
      <c r="H184" s="26" t="n">
        <f aca="false">D184/(D184+E184)</f>
        <v>0.191176470588235</v>
      </c>
      <c r="I184" s="27" t="n">
        <f aca="false">F184/(F184+G184)</f>
        <v>0.410520404342943</v>
      </c>
      <c r="J184" s="28" t="n">
        <f aca="false">(D184+F184)/(D184+E184+F184+G184)</f>
        <v>0.397395283350933</v>
      </c>
      <c r="K184" s="29" t="n">
        <f aca="false">(F184+G184)/(D184+E184)</f>
        <v>15.7117647058824</v>
      </c>
      <c r="L184" s="30" t="n">
        <f aca="false">I184-$A$4*H184*I184+$A$4*H184+$A$7</f>
        <v>0.393554427384092</v>
      </c>
      <c r="M184" s="31" t="n">
        <f aca="false">(J184-$A$4*H184-$A$7)/(1-$A$4*H184)</f>
        <v>0.414436119571506</v>
      </c>
      <c r="N184" s="32"/>
      <c r="O184" s="33" t="n">
        <f aca="false">J184-L184</f>
        <v>0.00384085596684042</v>
      </c>
      <c r="P184" s="33" t="n">
        <f aca="false">I184-M184</f>
        <v>-0.00391571522856299</v>
      </c>
      <c r="Q184" s="16"/>
      <c r="R184" s="16"/>
      <c r="S184" s="16"/>
      <c r="T184" s="16"/>
      <c r="U184" s="16"/>
      <c r="V184" s="17" t="n">
        <v>0.397395283350933</v>
      </c>
      <c r="W184" s="17" t="n">
        <v>0.393554415561492</v>
      </c>
      <c r="X184" s="16"/>
      <c r="Y184" s="17" t="n">
        <v>0.410520404342943</v>
      </c>
      <c r="Z184" s="17" t="n">
        <v>0.414436131624531</v>
      </c>
      <c r="AA184" s="16"/>
      <c r="AB184" s="16"/>
      <c r="AC184" s="2" t="n">
        <v>226</v>
      </c>
      <c r="AD184" s="20" t="s">
        <v>337</v>
      </c>
      <c r="AE184" s="34" t="n">
        <v>183</v>
      </c>
      <c r="AF184" s="26" t="n">
        <v>0.243190661478599</v>
      </c>
      <c r="AG184" s="27" t="n">
        <v>0.433285213446071</v>
      </c>
      <c r="AH184" s="28" t="n">
        <v>0.415066194294238</v>
      </c>
      <c r="AI184" s="35"/>
      <c r="AJ184" s="35"/>
      <c r="AK184" s="2" t="n">
        <v>183</v>
      </c>
      <c r="AL184" s="35" t="n">
        <f aca="false">AK184/743</f>
        <v>0.246298788694482</v>
      </c>
      <c r="AM184" s="35" t="n">
        <v>0.415066194294238</v>
      </c>
      <c r="AN184" s="35"/>
      <c r="AO184" s="35"/>
      <c r="AP184" s="35"/>
      <c r="AQ184" s="35"/>
      <c r="AR184" s="35"/>
      <c r="AS184" s="35"/>
      <c r="AT184" s="35"/>
      <c r="AU184" s="35"/>
    </row>
    <row r="185" customFormat="false" ht="12.75" hidden="false" customHeight="true" outlineLevel="0" collapsed="false">
      <c r="A185" s="36"/>
      <c r="B185" s="2" t="n">
        <v>184</v>
      </c>
      <c r="C185" s="20" t="s">
        <v>338</v>
      </c>
      <c r="D185" s="22" t="n">
        <v>237</v>
      </c>
      <c r="E185" s="23" t="n">
        <v>102</v>
      </c>
      <c r="F185" s="24" t="n">
        <v>1469</v>
      </c>
      <c r="G185" s="25" t="n">
        <v>369</v>
      </c>
      <c r="H185" s="26" t="n">
        <f aca="false">D185/(D185+E185)</f>
        <v>0.699115044247788</v>
      </c>
      <c r="I185" s="27" t="n">
        <f aca="false">F185/(F185+G185)</f>
        <v>0.79923830250272</v>
      </c>
      <c r="J185" s="28" t="n">
        <f aca="false">(D185+F185)/(D185+E185+F185+G185)</f>
        <v>0.783647220946256</v>
      </c>
      <c r="K185" s="29" t="n">
        <f aca="false">(F185+G185)/(D185+E185)</f>
        <v>5.42182890855457</v>
      </c>
      <c r="L185" s="30" t="n">
        <f aca="false">I185-$A$4*H185*I185+$A$4*H185+$A$7</f>
        <v>0.785038414988627</v>
      </c>
      <c r="M185" s="31" t="n">
        <f aca="false">(J185-$A$4*H185-$A$7)/(1-$A$4*H185)</f>
        <v>0.797742537262112</v>
      </c>
      <c r="N185" s="32"/>
      <c r="O185" s="33" t="n">
        <f aca="false">J185-L185</f>
        <v>-0.0013911940423712</v>
      </c>
      <c r="P185" s="33" t="n">
        <f aca="false">I185-M185</f>
        <v>0.00149576524060835</v>
      </c>
      <c r="Q185" s="16"/>
      <c r="R185" s="16"/>
      <c r="S185" s="16"/>
      <c r="T185" s="16"/>
      <c r="U185" s="16"/>
      <c r="V185" s="17" t="n">
        <v>0.783647220946256</v>
      </c>
      <c r="W185" s="17" t="n">
        <v>0.785038403166028</v>
      </c>
      <c r="X185" s="16"/>
      <c r="Y185" s="17" t="n">
        <v>0.79923830250272</v>
      </c>
      <c r="Z185" s="17" t="n">
        <v>0.797742549973375</v>
      </c>
      <c r="AA185" s="16"/>
      <c r="AB185" s="16"/>
      <c r="AC185" s="2" t="n">
        <v>291</v>
      </c>
      <c r="AD185" s="20" t="s">
        <v>339</v>
      </c>
      <c r="AE185" s="34" t="n">
        <v>184</v>
      </c>
      <c r="AF185" s="26" t="n">
        <v>0.4375</v>
      </c>
      <c r="AG185" s="27" t="n">
        <v>0.413533834586466</v>
      </c>
      <c r="AH185" s="28" t="n">
        <v>0.416107382550336</v>
      </c>
      <c r="AI185" s="35"/>
      <c r="AJ185" s="35"/>
      <c r="AK185" s="2" t="n">
        <v>184</v>
      </c>
      <c r="AL185" s="35" t="n">
        <f aca="false">AK185/743</f>
        <v>0.24764468371467</v>
      </c>
      <c r="AM185" s="35" t="n">
        <v>0.416107382550336</v>
      </c>
      <c r="AN185" s="35"/>
      <c r="AO185" s="35"/>
      <c r="AP185" s="35"/>
      <c r="AQ185" s="35"/>
      <c r="AR185" s="35"/>
      <c r="AS185" s="35"/>
      <c r="AT185" s="35"/>
      <c r="AU185" s="35"/>
    </row>
    <row r="186" customFormat="false" ht="12.75" hidden="false" customHeight="true" outlineLevel="0" collapsed="false">
      <c r="A186" s="36"/>
      <c r="B186" s="2" t="n">
        <v>185</v>
      </c>
      <c r="C186" s="20" t="s">
        <v>340</v>
      </c>
      <c r="D186" s="22" t="n">
        <v>190</v>
      </c>
      <c r="E186" s="23" t="n">
        <v>273</v>
      </c>
      <c r="F186" s="24" t="n">
        <v>2209</v>
      </c>
      <c r="G186" s="25" t="n">
        <v>1945</v>
      </c>
      <c r="H186" s="26" t="n">
        <f aca="false">D186/(D186+E186)</f>
        <v>0.41036717062635</v>
      </c>
      <c r="I186" s="27" t="n">
        <f aca="false">F186/(F186+G186)</f>
        <v>0.531776600866635</v>
      </c>
      <c r="J186" s="28" t="n">
        <f aca="false">(D186+F186)/(D186+E186+F186+G186)</f>
        <v>0.519601472817847</v>
      </c>
      <c r="K186" s="29" t="n">
        <f aca="false">(F186+G186)/(D186+E186)</f>
        <v>8.9719222462203</v>
      </c>
      <c r="L186" s="30" t="n">
        <f aca="false">I186-$A$4*H186*I186+$A$4*H186+$A$7</f>
        <v>0.522755512201976</v>
      </c>
      <c r="M186" s="31" t="n">
        <f aca="false">(J186-$A$4*H186-$A$7)/(1-$A$4*H186)</f>
        <v>0.528487591328681</v>
      </c>
      <c r="N186" s="32"/>
      <c r="O186" s="33" t="n">
        <f aca="false">J186-L186</f>
        <v>-0.00315403938412862</v>
      </c>
      <c r="P186" s="33" t="n">
        <f aca="false">I186-M186</f>
        <v>0.00328900953795397</v>
      </c>
      <c r="Q186" s="16"/>
      <c r="R186" s="16"/>
      <c r="S186" s="16"/>
      <c r="T186" s="16"/>
      <c r="U186" s="16"/>
      <c r="V186" s="17" t="n">
        <v>0.519601472817847</v>
      </c>
      <c r="W186" s="17" t="n">
        <v>0.522755500379376</v>
      </c>
      <c r="X186" s="16"/>
      <c r="Y186" s="17" t="n">
        <v>0.531776600866635</v>
      </c>
      <c r="Z186" s="17" t="n">
        <v>0.528487603657203</v>
      </c>
      <c r="AA186" s="16"/>
      <c r="AB186" s="16"/>
      <c r="AC186" s="2" t="n">
        <v>6</v>
      </c>
      <c r="AD186" s="20" t="s">
        <v>32</v>
      </c>
      <c r="AE186" s="34" t="n">
        <v>185</v>
      </c>
      <c r="AF186" s="26" t="n">
        <v>0.145454545454545</v>
      </c>
      <c r="AG186" s="27" t="n">
        <v>0.428247734138973</v>
      </c>
      <c r="AH186" s="28" t="n">
        <v>0.416968817984046</v>
      </c>
      <c r="AI186" s="35"/>
      <c r="AJ186" s="35"/>
      <c r="AK186" s="2" t="n">
        <v>185</v>
      </c>
      <c r="AL186" s="35" t="n">
        <f aca="false">AK186/743</f>
        <v>0.248990578734859</v>
      </c>
      <c r="AM186" s="35" t="n">
        <v>0.416968817984046</v>
      </c>
      <c r="AN186" s="35"/>
      <c r="AO186" s="35"/>
      <c r="AP186" s="35"/>
      <c r="AQ186" s="35"/>
      <c r="AR186" s="35"/>
      <c r="AS186" s="35"/>
      <c r="AT186" s="35"/>
      <c r="AU186" s="35"/>
    </row>
    <row r="187" customFormat="false" ht="12.75" hidden="false" customHeight="true" outlineLevel="0" collapsed="false">
      <c r="A187" s="36"/>
      <c r="B187" s="2" t="n">
        <v>186</v>
      </c>
      <c r="C187" s="20" t="s">
        <v>341</v>
      </c>
      <c r="D187" s="22" t="n">
        <v>43</v>
      </c>
      <c r="E187" s="23" t="n">
        <v>113</v>
      </c>
      <c r="F187" s="24" t="n">
        <v>870</v>
      </c>
      <c r="G187" s="25" t="n">
        <v>819</v>
      </c>
      <c r="H187" s="26" t="n">
        <f aca="false">D187/(D187+E187)</f>
        <v>0.275641025641026</v>
      </c>
      <c r="I187" s="27" t="n">
        <f aca="false">F187/(F187+G187)</f>
        <v>0.515097690941385</v>
      </c>
      <c r="J187" s="28" t="n">
        <f aca="false">(D187+F187)/(D187+E187+F187+G187)</f>
        <v>0.494850948509485</v>
      </c>
      <c r="K187" s="29" t="n">
        <f aca="false">(F187+G187)/(D187+E187)</f>
        <v>10.8269230769231</v>
      </c>
      <c r="L187" s="30" t="n">
        <f aca="false">I187-$A$4*H187*I187+$A$4*H187+$A$7</f>
        <v>0.500228148104847</v>
      </c>
      <c r="M187" s="31" t="n">
        <f aca="false">(J187-$A$4*H187-$A$7)/(1-$A$4*H187)</f>
        <v>0.509568072372654</v>
      </c>
      <c r="N187" s="32"/>
      <c r="O187" s="33" t="n">
        <f aca="false">J187-L187</f>
        <v>-0.0053771995953622</v>
      </c>
      <c r="P187" s="33" t="n">
        <f aca="false">I187-M187</f>
        <v>0.00552961856873113</v>
      </c>
      <c r="Q187" s="16"/>
      <c r="R187" s="16"/>
      <c r="S187" s="16"/>
      <c r="T187" s="16"/>
      <c r="U187" s="16"/>
      <c r="V187" s="17" t="n">
        <v>0.494850948509485</v>
      </c>
      <c r="W187" s="17" t="n">
        <v>0.500228136282247</v>
      </c>
      <c r="X187" s="16"/>
      <c r="Y187" s="17" t="n">
        <v>0.515097690941385</v>
      </c>
      <c r="Z187" s="17" t="n">
        <v>0.509568084530371</v>
      </c>
      <c r="AA187" s="16"/>
      <c r="AB187" s="16"/>
      <c r="AC187" s="2" t="n">
        <v>517</v>
      </c>
      <c r="AD187" s="20" t="s">
        <v>342</v>
      </c>
      <c r="AE187" s="34" t="n">
        <v>186</v>
      </c>
      <c r="AF187" s="26" t="n">
        <v>0.272425249169435</v>
      </c>
      <c r="AG187" s="27" t="n">
        <v>0.428384393820372</v>
      </c>
      <c r="AH187" s="28" t="n">
        <v>0.416990291262136</v>
      </c>
      <c r="AI187" s="35"/>
      <c r="AJ187" s="35"/>
      <c r="AK187" s="2" t="n">
        <v>186</v>
      </c>
      <c r="AL187" s="35" t="n">
        <f aca="false">AK187/743</f>
        <v>0.250336473755047</v>
      </c>
      <c r="AM187" s="35" t="n">
        <v>0.416990291262136</v>
      </c>
      <c r="AN187" s="35"/>
      <c r="AO187" s="35"/>
      <c r="AP187" s="35"/>
      <c r="AQ187" s="35"/>
      <c r="AR187" s="35"/>
      <c r="AS187" s="35"/>
      <c r="AT187" s="35"/>
      <c r="AU187" s="35"/>
    </row>
    <row r="188" customFormat="false" ht="12.75" hidden="false" customHeight="true" outlineLevel="0" collapsed="false">
      <c r="A188" s="36"/>
      <c r="B188" s="2" t="n">
        <v>187</v>
      </c>
      <c r="C188" s="20" t="s">
        <v>343</v>
      </c>
      <c r="D188" s="22" t="n">
        <v>51</v>
      </c>
      <c r="E188" s="23" t="n">
        <v>110</v>
      </c>
      <c r="F188" s="24" t="n">
        <v>787</v>
      </c>
      <c r="G188" s="25" t="n">
        <v>686</v>
      </c>
      <c r="H188" s="26" t="n">
        <f aca="false">D188/(D188+E188)</f>
        <v>0.316770186335404</v>
      </c>
      <c r="I188" s="27" t="n">
        <f aca="false">F188/(F188+G188)</f>
        <v>0.53428377460964</v>
      </c>
      <c r="J188" s="28" t="n">
        <f aca="false">(D188+F188)/(D188+E188+F188+G188)</f>
        <v>0.512851897184823</v>
      </c>
      <c r="K188" s="29" t="n">
        <f aca="false">(F188+G188)/(D188+E188)</f>
        <v>9.14906832298137</v>
      </c>
      <c r="L188" s="30" t="n">
        <f aca="false">I188-$A$4*H188*I188+$A$4*H188+$A$7</f>
        <v>0.520800836342273</v>
      </c>
      <c r="M188" s="31" t="n">
        <f aca="false">(J188-$A$4*H188-$A$7)/(1-$A$4*H188)</f>
        <v>0.526074799597777</v>
      </c>
      <c r="N188" s="32"/>
      <c r="O188" s="33" t="n">
        <f aca="false">J188-L188</f>
        <v>-0.0079489391574501</v>
      </c>
      <c r="P188" s="33" t="n">
        <f aca="false">I188-M188</f>
        <v>0.00820897501186324</v>
      </c>
      <c r="Q188" s="16"/>
      <c r="R188" s="16"/>
      <c r="S188" s="16"/>
      <c r="T188" s="16"/>
      <c r="U188" s="16"/>
      <c r="V188" s="17" t="n">
        <v>0.512851897184823</v>
      </c>
      <c r="W188" s="17" t="n">
        <v>0.520800824519673</v>
      </c>
      <c r="X188" s="16"/>
      <c r="Y188" s="17" t="n">
        <v>0.53428377460964</v>
      </c>
      <c r="Z188" s="17" t="n">
        <v>0.526074811807133</v>
      </c>
      <c r="AA188" s="16"/>
      <c r="AB188" s="16"/>
      <c r="AC188" s="2" t="n">
        <v>563</v>
      </c>
      <c r="AD188" s="20" t="s">
        <v>344</v>
      </c>
      <c r="AE188" s="34" t="n">
        <v>187</v>
      </c>
      <c r="AF188" s="26" t="n">
        <v>0.242718446601942</v>
      </c>
      <c r="AG188" s="27" t="n">
        <v>0.434992750120831</v>
      </c>
      <c r="AH188" s="28" t="n">
        <v>0.417582417582418</v>
      </c>
      <c r="AI188" s="35"/>
      <c r="AJ188" s="35"/>
      <c r="AK188" s="2" t="n">
        <v>187</v>
      </c>
      <c r="AL188" s="35" t="n">
        <f aca="false">AK188/743</f>
        <v>0.251682368775235</v>
      </c>
      <c r="AM188" s="35" t="n">
        <v>0.417582417582418</v>
      </c>
      <c r="AN188" s="35"/>
      <c r="AO188" s="35"/>
      <c r="AP188" s="35"/>
      <c r="AQ188" s="35"/>
      <c r="AR188" s="35"/>
      <c r="AS188" s="35"/>
      <c r="AT188" s="35"/>
      <c r="AU188" s="35"/>
    </row>
    <row r="189" customFormat="false" ht="12.75" hidden="false" customHeight="true" outlineLevel="0" collapsed="false">
      <c r="A189" s="36"/>
      <c r="B189" s="2" t="n">
        <v>188</v>
      </c>
      <c r="C189" s="20" t="s">
        <v>345</v>
      </c>
      <c r="D189" s="22" t="n">
        <v>156</v>
      </c>
      <c r="E189" s="23" t="n">
        <v>106</v>
      </c>
      <c r="F189" s="24" t="n">
        <v>1187</v>
      </c>
      <c r="G189" s="25" t="n">
        <v>338</v>
      </c>
      <c r="H189" s="26" t="n">
        <f aca="false">D189/(D189+E189)</f>
        <v>0.595419847328244</v>
      </c>
      <c r="I189" s="27" t="n">
        <f aca="false">F189/(F189+G189)</f>
        <v>0.778360655737705</v>
      </c>
      <c r="J189" s="28" t="n">
        <f aca="false">(D189+F189)/(D189+E189+F189+G189)</f>
        <v>0.751538891997762</v>
      </c>
      <c r="K189" s="29" t="n">
        <f aca="false">(F189+G189)/(D189+E189)</f>
        <v>5.8206106870229</v>
      </c>
      <c r="L189" s="30" t="n">
        <f aca="false">I189-$A$4*H189*I189+$A$4*H189+$A$7</f>
        <v>0.763322062372964</v>
      </c>
      <c r="M189" s="31" t="n">
        <f aca="false">(J189-$A$4*H189-$A$7)/(1-$A$4*H189)</f>
        <v>0.765831472952385</v>
      </c>
      <c r="N189" s="32"/>
      <c r="O189" s="33" t="n">
        <f aca="false">J189-L189</f>
        <v>-0.0117831703752022</v>
      </c>
      <c r="P189" s="33" t="n">
        <f aca="false">I189-M189</f>
        <v>0.0125291827853204</v>
      </c>
      <c r="Q189" s="16"/>
      <c r="R189" s="16"/>
      <c r="S189" s="16"/>
      <c r="T189" s="16"/>
      <c r="U189" s="16"/>
      <c r="V189" s="17" t="n">
        <v>0.751538891997762</v>
      </c>
      <c r="W189" s="17" t="n">
        <v>0.763322050550364</v>
      </c>
      <c r="X189" s="16"/>
      <c r="Y189" s="17" t="n">
        <v>0.778360655737705</v>
      </c>
      <c r="Z189" s="17" t="n">
        <v>0.765831485523493</v>
      </c>
      <c r="AA189" s="16"/>
      <c r="AB189" s="16"/>
      <c r="AC189" s="2" t="n">
        <v>239</v>
      </c>
      <c r="AD189" s="20" t="s">
        <v>346</v>
      </c>
      <c r="AE189" s="34" t="n">
        <v>188</v>
      </c>
      <c r="AF189" s="26" t="n">
        <v>0.168918918918919</v>
      </c>
      <c r="AG189" s="27" t="n">
        <v>0.432357594936709</v>
      </c>
      <c r="AH189" s="28" t="n">
        <v>0.417787742899851</v>
      </c>
      <c r="AI189" s="35"/>
      <c r="AJ189" s="35"/>
      <c r="AK189" s="2" t="n">
        <v>188</v>
      </c>
      <c r="AL189" s="35" t="n">
        <f aca="false">AK189/743</f>
        <v>0.253028263795424</v>
      </c>
      <c r="AM189" s="35" t="n">
        <v>0.417787742899851</v>
      </c>
      <c r="AN189" s="35"/>
      <c r="AO189" s="35"/>
      <c r="AP189" s="35"/>
      <c r="AQ189" s="35"/>
      <c r="AR189" s="35"/>
      <c r="AS189" s="35"/>
      <c r="AT189" s="35"/>
      <c r="AU189" s="35"/>
    </row>
    <row r="190" customFormat="false" ht="12.75" hidden="false" customHeight="true" outlineLevel="0" collapsed="false">
      <c r="A190" s="36"/>
      <c r="B190" s="2" t="n">
        <v>189</v>
      </c>
      <c r="C190" s="20" t="s">
        <v>347</v>
      </c>
      <c r="D190" s="22" t="n">
        <v>167</v>
      </c>
      <c r="E190" s="23" t="n">
        <v>213</v>
      </c>
      <c r="F190" s="24" t="n">
        <v>2253</v>
      </c>
      <c r="G190" s="25" t="n">
        <v>1667</v>
      </c>
      <c r="H190" s="26" t="n">
        <f aca="false">D190/(D190+E190)</f>
        <v>0.439473684210526</v>
      </c>
      <c r="I190" s="27" t="n">
        <f aca="false">F190/(F190+G190)</f>
        <v>0.574744897959184</v>
      </c>
      <c r="J190" s="28" t="n">
        <f aca="false">(D190+F190)/(D190+E190+F190+G190)</f>
        <v>0.562790697674419</v>
      </c>
      <c r="K190" s="29" t="n">
        <f aca="false">(F190+G190)/(D190+E190)</f>
        <v>10.3157894736842</v>
      </c>
      <c r="L190" s="30" t="n">
        <f aca="false">I190-$A$4*H190*I190+$A$4*H190+$A$7</f>
        <v>0.565198300784504</v>
      </c>
      <c r="M190" s="31" t="n">
        <f aca="false">(J190-$A$4*H190-$A$7)/(1-$A$4*H190)</f>
        <v>0.57222662330509</v>
      </c>
      <c r="N190" s="32"/>
      <c r="O190" s="33" t="n">
        <f aca="false">J190-L190</f>
        <v>-0.00240760311008514</v>
      </c>
      <c r="P190" s="33" t="n">
        <f aca="false">I190-M190</f>
        <v>0.00251827465409404</v>
      </c>
      <c r="Q190" s="16"/>
      <c r="R190" s="16"/>
      <c r="S190" s="16"/>
      <c r="T190" s="16"/>
      <c r="U190" s="16"/>
      <c r="V190" s="17" t="n">
        <v>0.562790697674419</v>
      </c>
      <c r="W190" s="17" t="n">
        <v>0.565198288961904</v>
      </c>
      <c r="X190" s="16"/>
      <c r="Y190" s="17" t="n">
        <v>0.574744897959184</v>
      </c>
      <c r="Z190" s="17" t="n">
        <v>0.572226635671145</v>
      </c>
      <c r="AA190" s="16"/>
      <c r="AB190" s="16"/>
      <c r="AC190" s="2" t="n">
        <v>77</v>
      </c>
      <c r="AD190" s="20" t="s">
        <v>165</v>
      </c>
      <c r="AE190" s="34" t="n">
        <v>189</v>
      </c>
      <c r="AF190" s="26" t="n">
        <v>0.111111111111111</v>
      </c>
      <c r="AG190" s="27" t="n">
        <v>0.424846070264397</v>
      </c>
      <c r="AH190" s="28" t="n">
        <v>0.417847025495751</v>
      </c>
      <c r="AI190" s="35"/>
      <c r="AJ190" s="35"/>
      <c r="AK190" s="2" t="n">
        <v>189</v>
      </c>
      <c r="AL190" s="35" t="n">
        <f aca="false">AK190/743</f>
        <v>0.254374158815612</v>
      </c>
      <c r="AM190" s="35" t="n">
        <v>0.417847025495751</v>
      </c>
      <c r="AN190" s="35"/>
      <c r="AO190" s="35"/>
      <c r="AP190" s="35"/>
      <c r="AQ190" s="35"/>
      <c r="AR190" s="35"/>
      <c r="AS190" s="35"/>
      <c r="AT190" s="35"/>
      <c r="AU190" s="35"/>
    </row>
    <row r="191" customFormat="false" ht="12.75" hidden="false" customHeight="true" outlineLevel="0" collapsed="false">
      <c r="A191" s="36"/>
      <c r="B191" s="2" t="n">
        <v>190</v>
      </c>
      <c r="C191" s="20" t="s">
        <v>348</v>
      </c>
      <c r="D191" s="22" t="n">
        <v>61</v>
      </c>
      <c r="E191" s="23" t="n">
        <v>58</v>
      </c>
      <c r="F191" s="24" t="n">
        <v>920</v>
      </c>
      <c r="G191" s="25" t="n">
        <v>498</v>
      </c>
      <c r="H191" s="26" t="n">
        <f aca="false">D191/(D191+E191)</f>
        <v>0.512605042016807</v>
      </c>
      <c r="I191" s="27" t="n">
        <f aca="false">F191/(F191+G191)</f>
        <v>0.648801128349788</v>
      </c>
      <c r="J191" s="28" t="n">
        <f aca="false">(D191+F191)/(D191+E191+F191+G191)</f>
        <v>0.63825634352635</v>
      </c>
      <c r="K191" s="29" t="n">
        <f aca="false">(F191+G191)/(D191+E191)</f>
        <v>11.9159663865546</v>
      </c>
      <c r="L191" s="30" t="n">
        <f aca="false">I191-$A$4*H191*I191+$A$4*H191+$A$7</f>
        <v>0.63856831976864</v>
      </c>
      <c r="M191" s="31" t="n">
        <f aca="false">(J191-$A$4*H191-$A$7)/(1-$A$4*H191)</f>
        <v>0.648472295995205</v>
      </c>
      <c r="N191" s="32"/>
      <c r="O191" s="33" t="n">
        <f aca="false">J191-L191</f>
        <v>-0.000311976242289513</v>
      </c>
      <c r="P191" s="33" t="n">
        <f aca="false">I191-M191</f>
        <v>0.000328832354583253</v>
      </c>
      <c r="Q191" s="16"/>
      <c r="R191" s="16"/>
      <c r="S191" s="16"/>
      <c r="T191" s="16"/>
      <c r="U191" s="16"/>
      <c r="V191" s="17" t="n">
        <v>0.63825634352635</v>
      </c>
      <c r="W191" s="17" t="n">
        <v>0.63856830794604</v>
      </c>
      <c r="X191" s="16"/>
      <c r="Y191" s="17" t="n">
        <v>0.648801128349788</v>
      </c>
      <c r="Z191" s="17" t="n">
        <v>0.648472308456582</v>
      </c>
      <c r="AA191" s="16"/>
      <c r="AB191" s="16"/>
      <c r="AC191" s="2" t="n">
        <v>303</v>
      </c>
      <c r="AD191" s="20" t="s">
        <v>349</v>
      </c>
      <c r="AE191" s="34" t="n">
        <v>190</v>
      </c>
      <c r="AF191" s="26" t="n">
        <v>0.142857142857143</v>
      </c>
      <c r="AG191" s="27" t="n">
        <v>0.425925925925926</v>
      </c>
      <c r="AH191" s="28" t="n">
        <v>0.417903733693207</v>
      </c>
      <c r="AI191" s="35"/>
      <c r="AJ191" s="35"/>
      <c r="AK191" s="2" t="n">
        <v>190</v>
      </c>
      <c r="AL191" s="35" t="n">
        <f aca="false">AK191/743</f>
        <v>0.255720053835801</v>
      </c>
      <c r="AM191" s="35" t="n">
        <v>0.417903733693207</v>
      </c>
      <c r="AN191" s="35"/>
      <c r="AO191" s="35"/>
      <c r="AP191" s="35"/>
      <c r="AQ191" s="35"/>
      <c r="AR191" s="35"/>
      <c r="AS191" s="35"/>
      <c r="AT191" s="35"/>
      <c r="AU191" s="35"/>
    </row>
    <row r="192" customFormat="false" ht="12.75" hidden="false" customHeight="true" outlineLevel="0" collapsed="false">
      <c r="A192" s="36"/>
      <c r="B192" s="2" t="n">
        <v>191</v>
      </c>
      <c r="C192" s="20" t="s">
        <v>288</v>
      </c>
      <c r="D192" s="22" t="n">
        <v>86</v>
      </c>
      <c r="E192" s="23" t="n">
        <v>337</v>
      </c>
      <c r="F192" s="24" t="n">
        <v>2318</v>
      </c>
      <c r="G192" s="25" t="n">
        <v>3232</v>
      </c>
      <c r="H192" s="26" t="n">
        <f aca="false">D192/(D192+E192)</f>
        <v>0.203309692671395</v>
      </c>
      <c r="I192" s="27" t="n">
        <f aca="false">F192/(F192+G192)</f>
        <v>0.417657657657658</v>
      </c>
      <c r="J192" s="28" t="n">
        <f aca="false">(D192+F192)/(D192+E192+F192+G192)</f>
        <v>0.402477816842458</v>
      </c>
      <c r="K192" s="29" t="n">
        <f aca="false">(F192+G192)/(D192+E192)</f>
        <v>13.1205673758865</v>
      </c>
      <c r="L192" s="30" t="n">
        <f aca="false">I192-$A$4*H192*I192+$A$4*H192+$A$7</f>
        <v>0.401261802105774</v>
      </c>
      <c r="M192" s="31" t="n">
        <f aca="false">(J192-$A$4*H192-$A$7)/(1-$A$4*H192)</f>
        <v>0.418898908221406</v>
      </c>
      <c r="N192" s="32"/>
      <c r="O192" s="33" t="n">
        <f aca="false">J192-L192</f>
        <v>0.00121601473668387</v>
      </c>
      <c r="P192" s="33" t="n">
        <f aca="false">I192-M192</f>
        <v>-0.0012412505637483</v>
      </c>
      <c r="Q192" s="16"/>
      <c r="R192" s="16"/>
      <c r="S192" s="16"/>
      <c r="T192" s="16"/>
      <c r="U192" s="16"/>
      <c r="V192" s="17" t="n">
        <v>0.402477816842458</v>
      </c>
      <c r="W192" s="17" t="n">
        <v>0.401261790283174</v>
      </c>
      <c r="X192" s="16"/>
      <c r="Y192" s="17" t="n">
        <v>0.417657657657658</v>
      </c>
      <c r="Z192" s="17" t="n">
        <v>0.418898920289359</v>
      </c>
      <c r="AA192" s="16"/>
      <c r="AB192" s="16"/>
      <c r="AC192" s="2" t="n">
        <v>667</v>
      </c>
      <c r="AD192" s="20" t="s">
        <v>350</v>
      </c>
      <c r="AE192" s="34" t="n">
        <v>191</v>
      </c>
      <c r="AF192" s="26" t="n">
        <v>0.25</v>
      </c>
      <c r="AG192" s="27" t="n">
        <v>0.4350314825415</v>
      </c>
      <c r="AH192" s="28" t="n">
        <v>0.418096723868955</v>
      </c>
      <c r="AI192" s="35"/>
      <c r="AJ192" s="35"/>
      <c r="AK192" s="2" t="n">
        <v>191</v>
      </c>
      <c r="AL192" s="35" t="n">
        <f aca="false">AK192/743</f>
        <v>0.257065948855989</v>
      </c>
      <c r="AM192" s="35" t="n">
        <v>0.418096723868955</v>
      </c>
      <c r="AN192" s="35"/>
      <c r="AO192" s="35"/>
      <c r="AP192" s="35"/>
      <c r="AQ192" s="35"/>
      <c r="AR192" s="35"/>
      <c r="AS192" s="35"/>
      <c r="AT192" s="35"/>
      <c r="AU192" s="35"/>
    </row>
    <row r="193" customFormat="false" ht="12.75" hidden="false" customHeight="true" outlineLevel="0" collapsed="false">
      <c r="A193" s="36"/>
      <c r="B193" s="2" t="n">
        <v>192</v>
      </c>
      <c r="C193" s="20" t="s">
        <v>351</v>
      </c>
      <c r="D193" s="22" t="n">
        <v>252</v>
      </c>
      <c r="E193" s="23" t="n">
        <v>182</v>
      </c>
      <c r="F193" s="24" t="n">
        <v>3471</v>
      </c>
      <c r="G193" s="25" t="n">
        <v>1427</v>
      </c>
      <c r="H193" s="26" t="n">
        <f aca="false">D193/(D193+E193)</f>
        <v>0.580645161290323</v>
      </c>
      <c r="I193" s="27" t="n">
        <f aca="false">F193/(F193+G193)</f>
        <v>0.708656594528379</v>
      </c>
      <c r="J193" s="28" t="n">
        <f aca="false">(D193+F193)/(D193+E193+F193+G193)</f>
        <v>0.698237059264816</v>
      </c>
      <c r="K193" s="29" t="n">
        <f aca="false">(F193+G193)/(D193+E193)</f>
        <v>11.2857142857143</v>
      </c>
      <c r="L193" s="30" t="n">
        <f aca="false">I193-$A$4*H193*I193+$A$4*H193+$A$7</f>
        <v>0.697337868577473</v>
      </c>
      <c r="M193" s="31" t="n">
        <f aca="false">(J193-$A$4*H193-$A$7)/(1-$A$4*H193)</f>
        <v>0.709611214778641</v>
      </c>
      <c r="N193" s="32"/>
      <c r="O193" s="33" t="n">
        <f aca="false">J193-L193</f>
        <v>0.000899190687343121</v>
      </c>
      <c r="P193" s="33" t="n">
        <f aca="false">I193-M193</f>
        <v>-0.000954620250261606</v>
      </c>
      <c r="Q193" s="16"/>
      <c r="R193" s="16"/>
      <c r="S193" s="16"/>
      <c r="T193" s="16"/>
      <c r="U193" s="16"/>
      <c r="V193" s="17" t="n">
        <v>0.698237059264816</v>
      </c>
      <c r="W193" s="17" t="n">
        <v>0.697337856754873</v>
      </c>
      <c r="X193" s="16"/>
      <c r="Y193" s="17" t="n">
        <v>0.708656594528379</v>
      </c>
      <c r="Z193" s="17" t="n">
        <v>0.709611227330031</v>
      </c>
      <c r="AA193" s="16"/>
      <c r="AB193" s="16"/>
      <c r="AC193" s="2" t="n">
        <v>101</v>
      </c>
      <c r="AD193" s="20" t="s">
        <v>206</v>
      </c>
      <c r="AE193" s="34" t="n">
        <v>192</v>
      </c>
      <c r="AF193" s="26" t="n">
        <v>0.252100840336134</v>
      </c>
      <c r="AG193" s="27" t="n">
        <v>0.426815887645381</v>
      </c>
      <c r="AH193" s="28" t="n">
        <v>0.418143899895725</v>
      </c>
      <c r="AI193" s="35"/>
      <c r="AJ193" s="35"/>
      <c r="AK193" s="2" t="n">
        <v>192</v>
      </c>
      <c r="AL193" s="35" t="n">
        <f aca="false">AK193/743</f>
        <v>0.258411843876178</v>
      </c>
      <c r="AM193" s="35" t="n">
        <v>0.418143899895725</v>
      </c>
      <c r="AN193" s="35"/>
      <c r="AO193" s="35"/>
      <c r="AP193" s="35"/>
      <c r="AQ193" s="35"/>
      <c r="AR193" s="35"/>
      <c r="AS193" s="35"/>
      <c r="AT193" s="35"/>
      <c r="AU193" s="35"/>
    </row>
    <row r="194" customFormat="false" ht="12.75" hidden="false" customHeight="true" outlineLevel="0" collapsed="false">
      <c r="A194" s="36"/>
      <c r="B194" s="2" t="n">
        <v>193</v>
      </c>
      <c r="C194" s="20" t="s">
        <v>352</v>
      </c>
      <c r="D194" s="22" t="n">
        <v>19</v>
      </c>
      <c r="E194" s="23" t="n">
        <v>52</v>
      </c>
      <c r="F194" s="24" t="n">
        <v>803</v>
      </c>
      <c r="G194" s="25" t="n">
        <v>761</v>
      </c>
      <c r="H194" s="26" t="n">
        <f aca="false">D194/(D194+E194)</f>
        <v>0.267605633802817</v>
      </c>
      <c r="I194" s="27" t="n">
        <f aca="false">F194/(F194+G194)</f>
        <v>0.513427109974425</v>
      </c>
      <c r="J194" s="28" t="n">
        <f aca="false">(D194+F194)/(D194+E194+F194+G194)</f>
        <v>0.502752293577982</v>
      </c>
      <c r="K194" s="29" t="n">
        <f aca="false">(F194+G194)/(D194+E194)</f>
        <v>22.0281690140845</v>
      </c>
      <c r="L194" s="30" t="n">
        <f aca="false">I194-$A$4*H194*I194+$A$4*H194+$A$7</f>
        <v>0.498212634820081</v>
      </c>
      <c r="M194" s="31" t="n">
        <f aca="false">(J194-$A$4*H194-$A$7)/(1-$A$4*H194)</f>
        <v>0.518091592923932</v>
      </c>
      <c r="N194" s="32"/>
      <c r="O194" s="33" t="n">
        <f aca="false">J194-L194</f>
        <v>0.00453965875790091</v>
      </c>
      <c r="P194" s="33" t="n">
        <f aca="false">I194-M194</f>
        <v>-0.00466448294950739</v>
      </c>
      <c r="Q194" s="16"/>
      <c r="R194" s="16"/>
      <c r="S194" s="16"/>
      <c r="T194" s="16"/>
      <c r="U194" s="16"/>
      <c r="V194" s="17" t="n">
        <v>0.502752293577982</v>
      </c>
      <c r="W194" s="17" t="n">
        <v>0.498212622997481</v>
      </c>
      <c r="X194" s="16"/>
      <c r="Y194" s="17" t="n">
        <v>0.513427109974425</v>
      </c>
      <c r="Z194" s="17" t="n">
        <v>0.518091605071611</v>
      </c>
      <c r="AA194" s="16"/>
      <c r="AB194" s="16"/>
      <c r="AC194" s="2" t="n">
        <v>672</v>
      </c>
      <c r="AD194" s="20" t="s">
        <v>353</v>
      </c>
      <c r="AE194" s="34" t="n">
        <v>193</v>
      </c>
      <c r="AF194" s="26" t="n">
        <v>0.215909090909091</v>
      </c>
      <c r="AG194" s="27" t="n">
        <v>0.438419973914664</v>
      </c>
      <c r="AH194" s="28" t="n">
        <v>0.418490245971162</v>
      </c>
      <c r="AI194" s="35"/>
      <c r="AJ194" s="35"/>
      <c r="AK194" s="2" t="n">
        <v>193</v>
      </c>
      <c r="AL194" s="35" t="n">
        <f aca="false">AK194/743</f>
        <v>0.259757738896366</v>
      </c>
      <c r="AM194" s="35" t="n">
        <v>0.418490245971162</v>
      </c>
      <c r="AN194" s="35"/>
      <c r="AO194" s="35"/>
      <c r="AP194" s="35"/>
      <c r="AQ194" s="35"/>
      <c r="AR194" s="35"/>
      <c r="AS194" s="35"/>
      <c r="AT194" s="35"/>
      <c r="AU194" s="35"/>
    </row>
    <row r="195" customFormat="false" ht="12.75" hidden="false" customHeight="true" outlineLevel="0" collapsed="false">
      <c r="A195" s="36"/>
      <c r="B195" s="2" t="n">
        <v>194</v>
      </c>
      <c r="C195" s="20" t="s">
        <v>354</v>
      </c>
      <c r="D195" s="22" t="n">
        <v>123</v>
      </c>
      <c r="E195" s="23" t="n">
        <v>186</v>
      </c>
      <c r="F195" s="24" t="n">
        <v>2350</v>
      </c>
      <c r="G195" s="25" t="n">
        <v>1653</v>
      </c>
      <c r="H195" s="26" t="n">
        <f aca="false">D195/(D195+E195)</f>
        <v>0.398058252427184</v>
      </c>
      <c r="I195" s="27" t="n">
        <f aca="false">F195/(F195+G195)</f>
        <v>0.587059705221084</v>
      </c>
      <c r="J195" s="28" t="n">
        <f aca="false">(D195+F195)/(D195+E195+F195+G195)</f>
        <v>0.573515769944341</v>
      </c>
      <c r="K195" s="29" t="n">
        <f aca="false">(F195+G195)/(D195+E195)</f>
        <v>12.9546925566343</v>
      </c>
      <c r="L195" s="30" t="n">
        <f aca="false">I195-$A$4*H195*I195+$A$4*H195+$A$7</f>
        <v>0.57526169461373</v>
      </c>
      <c r="M195" s="31" t="n">
        <f aca="false">(J195-$A$4*H195-$A$7)/(1-$A$4*H195)</f>
        <v>0.585241401470356</v>
      </c>
      <c r="N195" s="32"/>
      <c r="O195" s="33" t="n">
        <f aca="false">J195-L195</f>
        <v>-0.00174592466938894</v>
      </c>
      <c r="P195" s="33" t="n">
        <f aca="false">I195-M195</f>
        <v>0.00181830375072856</v>
      </c>
      <c r="Q195" s="16"/>
      <c r="R195" s="16"/>
      <c r="S195" s="16"/>
      <c r="T195" s="16"/>
      <c r="U195" s="16"/>
      <c r="V195" s="17" t="n">
        <v>0.573515769944341</v>
      </c>
      <c r="W195" s="17" t="n">
        <v>0.57526168279113</v>
      </c>
      <c r="X195" s="16"/>
      <c r="Y195" s="17" t="n">
        <v>0.587059705221084</v>
      </c>
      <c r="Z195" s="17" t="n">
        <v>0.585241413783073</v>
      </c>
      <c r="AA195" s="16"/>
      <c r="AB195" s="16"/>
      <c r="AC195" s="2" t="n">
        <v>302</v>
      </c>
      <c r="AD195" s="20" t="s">
        <v>355</v>
      </c>
      <c r="AE195" s="34" t="n">
        <v>194</v>
      </c>
      <c r="AF195" s="26" t="n">
        <v>0.248598130841121</v>
      </c>
      <c r="AG195" s="27" t="n">
        <v>0.436885568226504</v>
      </c>
      <c r="AH195" s="28" t="n">
        <v>0.418964597046789</v>
      </c>
      <c r="AI195" s="35"/>
      <c r="AJ195" s="35"/>
      <c r="AK195" s="2" t="n">
        <v>194</v>
      </c>
      <c r="AL195" s="35" t="n">
        <f aca="false">AK195/743</f>
        <v>0.261103633916554</v>
      </c>
      <c r="AM195" s="35" t="n">
        <v>0.418964597046789</v>
      </c>
      <c r="AN195" s="35"/>
      <c r="AO195" s="35"/>
      <c r="AP195" s="35"/>
      <c r="AQ195" s="35"/>
      <c r="AR195" s="35"/>
      <c r="AS195" s="35"/>
      <c r="AT195" s="35"/>
      <c r="AU195" s="35"/>
    </row>
    <row r="196" customFormat="false" ht="12.75" hidden="false" customHeight="true" outlineLevel="0" collapsed="false">
      <c r="A196" s="36"/>
      <c r="B196" s="2" t="n">
        <v>195</v>
      </c>
      <c r="C196" s="20" t="s">
        <v>356</v>
      </c>
      <c r="D196" s="22" t="n">
        <v>18</v>
      </c>
      <c r="E196" s="23" t="n">
        <v>86</v>
      </c>
      <c r="F196" s="24" t="n">
        <v>1127</v>
      </c>
      <c r="G196" s="25" t="n">
        <v>1397</v>
      </c>
      <c r="H196" s="26" t="n">
        <f aca="false">D196/(D196+E196)</f>
        <v>0.173076923076923</v>
      </c>
      <c r="I196" s="27" t="n">
        <f aca="false">F196/(F196+G196)</f>
        <v>0.446513470681458</v>
      </c>
      <c r="J196" s="28" t="n">
        <f aca="false">(D196+F196)/(D196+E196+F196+G196)</f>
        <v>0.435692541856925</v>
      </c>
      <c r="K196" s="29" t="n">
        <f aca="false">(F196+G196)/(D196+E196)</f>
        <v>24.2692307692308</v>
      </c>
      <c r="L196" s="30" t="n">
        <f aca="false">I196-$A$4*H196*I196+$A$4*H196+$A$7</f>
        <v>0.427857605410356</v>
      </c>
      <c r="M196" s="31" t="n">
        <f aca="false">(J196-$A$4*H196-$A$7)/(1-$A$4*H196)</f>
        <v>0.45448640013785</v>
      </c>
      <c r="N196" s="32"/>
      <c r="O196" s="33" t="n">
        <f aca="false">J196-L196</f>
        <v>0.00783493644656952</v>
      </c>
      <c r="P196" s="33" t="n">
        <f aca="false">I196-M196</f>
        <v>-0.00797292945639172</v>
      </c>
      <c r="Q196" s="16"/>
      <c r="R196" s="16"/>
      <c r="S196" s="16"/>
      <c r="T196" s="16"/>
      <c r="U196" s="16"/>
      <c r="V196" s="17" t="n">
        <v>0.435692541856925</v>
      </c>
      <c r="W196" s="17" t="n">
        <v>0.427857593587756</v>
      </c>
      <c r="X196" s="16"/>
      <c r="Y196" s="17" t="n">
        <v>0.446513470681458</v>
      </c>
      <c r="Z196" s="17" t="n">
        <v>0.454486412168676</v>
      </c>
      <c r="AA196" s="16"/>
      <c r="AB196" s="16"/>
      <c r="AC196" s="2" t="n">
        <v>529</v>
      </c>
      <c r="AD196" s="20" t="s">
        <v>357</v>
      </c>
      <c r="AE196" s="34" t="n">
        <v>195</v>
      </c>
      <c r="AF196" s="26" t="n">
        <v>0.188841201716738</v>
      </c>
      <c r="AG196" s="27" t="n">
        <v>0.436230964467005</v>
      </c>
      <c r="AH196" s="28" t="n">
        <v>0.419202363367799</v>
      </c>
      <c r="AI196" s="35"/>
      <c r="AJ196" s="35"/>
      <c r="AK196" s="2" t="n">
        <v>195</v>
      </c>
      <c r="AL196" s="35" t="n">
        <f aca="false">AK196/743</f>
        <v>0.262449528936743</v>
      </c>
      <c r="AM196" s="35" t="n">
        <v>0.419202363367799</v>
      </c>
      <c r="AN196" s="35"/>
      <c r="AO196" s="35"/>
      <c r="AP196" s="35"/>
      <c r="AQ196" s="35"/>
      <c r="AR196" s="35"/>
      <c r="AS196" s="35"/>
      <c r="AT196" s="35"/>
      <c r="AU196" s="35"/>
    </row>
    <row r="197" customFormat="false" ht="12.75" hidden="false" customHeight="true" outlineLevel="0" collapsed="false">
      <c r="A197" s="36"/>
      <c r="B197" s="2" t="n">
        <v>196</v>
      </c>
      <c r="C197" s="20" t="s">
        <v>241</v>
      </c>
      <c r="D197" s="22" t="n">
        <v>25</v>
      </c>
      <c r="E197" s="23" t="n">
        <v>149</v>
      </c>
      <c r="F197" s="24" t="n">
        <v>961</v>
      </c>
      <c r="G197" s="25" t="n">
        <v>1378</v>
      </c>
      <c r="H197" s="26" t="n">
        <f aca="false">D197/(D197+E197)</f>
        <v>0.14367816091954</v>
      </c>
      <c r="I197" s="27" t="n">
        <f aca="false">F197/(F197+G197)</f>
        <v>0.410859341598974</v>
      </c>
      <c r="J197" s="28" t="n">
        <f aca="false">(D197+F197)/(D197+E197+F197+G197)</f>
        <v>0.392359729407083</v>
      </c>
      <c r="K197" s="29" t="n">
        <f aca="false">(F197+G197)/(D197+E197)</f>
        <v>13.4425287356322</v>
      </c>
      <c r="L197" s="30" t="n">
        <f aca="false">I197-$A$4*H197*I197+$A$4*H197+$A$7</f>
        <v>0.391088566414173</v>
      </c>
      <c r="M197" s="31" t="n">
        <f aca="false">(J197-$A$4*H197-$A$7)/(1-$A$4*H197)</f>
        <v>0.412149034664667</v>
      </c>
      <c r="N197" s="32"/>
      <c r="O197" s="33" t="n">
        <f aca="false">J197-L197</f>
        <v>0.00127116299291064</v>
      </c>
      <c r="P197" s="33" t="n">
        <f aca="false">I197-M197</f>
        <v>-0.00128969306569354</v>
      </c>
      <c r="Q197" s="16"/>
      <c r="R197" s="16"/>
      <c r="S197" s="16"/>
      <c r="T197" s="16"/>
      <c r="U197" s="16"/>
      <c r="V197" s="17" t="n">
        <v>0.392359729407083</v>
      </c>
      <c r="W197" s="17" t="n">
        <v>0.391088554591573</v>
      </c>
      <c r="X197" s="16"/>
      <c r="Y197" s="17" t="n">
        <v>0.410859341598974</v>
      </c>
      <c r="Z197" s="17" t="n">
        <v>0.412149046659609</v>
      </c>
      <c r="AA197" s="16"/>
      <c r="AB197" s="16"/>
      <c r="AC197" s="2" t="n">
        <v>490</v>
      </c>
      <c r="AD197" s="20" t="s">
        <v>358</v>
      </c>
      <c r="AE197" s="34" t="n">
        <v>196</v>
      </c>
      <c r="AF197" s="26" t="n">
        <v>0.304</v>
      </c>
      <c r="AG197" s="27" t="n">
        <v>0.421279461279461</v>
      </c>
      <c r="AH197" s="28" t="n">
        <v>0.419337748344371</v>
      </c>
      <c r="AI197" s="35"/>
      <c r="AJ197" s="35"/>
      <c r="AK197" s="2" t="n">
        <v>196</v>
      </c>
      <c r="AL197" s="35" t="n">
        <f aca="false">AK197/743</f>
        <v>0.263795423956931</v>
      </c>
      <c r="AM197" s="35" t="n">
        <v>0.419337748344371</v>
      </c>
      <c r="AN197" s="35"/>
      <c r="AO197" s="35"/>
      <c r="AP197" s="35"/>
      <c r="AQ197" s="35"/>
      <c r="AR197" s="35"/>
      <c r="AS197" s="35"/>
      <c r="AT197" s="35"/>
      <c r="AU197" s="35"/>
    </row>
    <row r="198" customFormat="false" ht="12.75" hidden="false" customHeight="true" outlineLevel="0" collapsed="false">
      <c r="A198" s="36"/>
      <c r="B198" s="2" t="n">
        <v>197</v>
      </c>
      <c r="C198" s="20" t="s">
        <v>359</v>
      </c>
      <c r="D198" s="22" t="n">
        <v>16</v>
      </c>
      <c r="E198" s="23" t="n">
        <v>29</v>
      </c>
      <c r="F198" s="24" t="n">
        <v>818</v>
      </c>
      <c r="G198" s="25" t="n">
        <v>394</v>
      </c>
      <c r="H198" s="26" t="n">
        <f aca="false">D198/(D198+E198)</f>
        <v>0.355555555555556</v>
      </c>
      <c r="I198" s="27" t="n">
        <f aca="false">F198/(F198+G198)</f>
        <v>0.674917491749175</v>
      </c>
      <c r="J198" s="28" t="n">
        <f aca="false">(D198+F198)/(D198+E198+F198+G198)</f>
        <v>0.663484486873508</v>
      </c>
      <c r="K198" s="29" t="n">
        <f aca="false">(F198+G198)/(D198+E198)</f>
        <v>26.9333333333333</v>
      </c>
      <c r="L198" s="30" t="n">
        <f aca="false">I198-$A$4*H198*I198+$A$4*H198+$A$7</f>
        <v>0.658240541114426</v>
      </c>
      <c r="M198" s="31" t="n">
        <f aca="false">(J198-$A$4*H198-$A$7)/(1-$A$4*H198)</f>
        <v>0.680354762697532</v>
      </c>
      <c r="N198" s="32"/>
      <c r="O198" s="33" t="n">
        <f aca="false">J198-L198</f>
        <v>0.00524394575908194</v>
      </c>
      <c r="P198" s="33" t="n">
        <f aca="false">I198-M198</f>
        <v>-0.00543727094835689</v>
      </c>
      <c r="Q198" s="16"/>
      <c r="R198" s="16"/>
      <c r="S198" s="16"/>
      <c r="T198" s="16"/>
      <c r="U198" s="16"/>
      <c r="V198" s="17" t="n">
        <v>0.663484486873508</v>
      </c>
      <c r="W198" s="17" t="n">
        <v>0.658240529291827</v>
      </c>
      <c r="X198" s="16"/>
      <c r="Y198" s="17" t="n">
        <v>0.674917491749175</v>
      </c>
      <c r="Z198" s="17" t="n">
        <v>0.680354774955988</v>
      </c>
      <c r="AA198" s="16"/>
      <c r="AB198" s="16"/>
      <c r="AC198" s="2" t="n">
        <v>696</v>
      </c>
      <c r="AD198" s="20" t="s">
        <v>360</v>
      </c>
      <c r="AE198" s="34" t="n">
        <v>197</v>
      </c>
      <c r="AF198" s="26" t="n">
        <v>0.174377224199288</v>
      </c>
      <c r="AG198" s="27" t="n">
        <v>0.43191196698762</v>
      </c>
      <c r="AH198" s="28" t="n">
        <v>0.420042643923241</v>
      </c>
      <c r="AI198" s="35"/>
      <c r="AJ198" s="35"/>
      <c r="AK198" s="2" t="n">
        <v>197</v>
      </c>
      <c r="AL198" s="35" t="n">
        <f aca="false">AK198/743</f>
        <v>0.26514131897712</v>
      </c>
      <c r="AM198" s="35" t="n">
        <v>0.420042643923241</v>
      </c>
      <c r="AN198" s="35"/>
      <c r="AO198" s="35"/>
      <c r="AP198" s="35"/>
      <c r="AQ198" s="35"/>
      <c r="AR198" s="35"/>
      <c r="AS198" s="35"/>
      <c r="AT198" s="35"/>
      <c r="AU198" s="35"/>
    </row>
    <row r="199" customFormat="false" ht="12.75" hidden="false" customHeight="true" outlineLevel="0" collapsed="false">
      <c r="A199" s="36"/>
      <c r="B199" s="2" t="n">
        <v>198</v>
      </c>
      <c r="C199" s="20" t="s">
        <v>361</v>
      </c>
      <c r="D199" s="22" t="n">
        <v>42</v>
      </c>
      <c r="E199" s="23" t="n">
        <v>190</v>
      </c>
      <c r="F199" s="24" t="n">
        <v>1857</v>
      </c>
      <c r="G199" s="25" t="n">
        <v>2375</v>
      </c>
      <c r="H199" s="26" t="n">
        <f aca="false">D199/(D199+E199)</f>
        <v>0.181034482758621</v>
      </c>
      <c r="I199" s="27" t="n">
        <f aca="false">F199/(F199+G199)</f>
        <v>0.438799621928166</v>
      </c>
      <c r="J199" s="28" t="n">
        <f aca="false">(D199+F199)/(D199+E199+F199+G199)</f>
        <v>0.425403225806452</v>
      </c>
      <c r="K199" s="29" t="n">
        <f aca="false">(F199+G199)/(D199+E199)</f>
        <v>18.2413793103448</v>
      </c>
      <c r="L199" s="30" t="n">
        <f aca="false">I199-$A$4*H199*I199+$A$4*H199+$A$7</f>
        <v>0.420723844127984</v>
      </c>
      <c r="M199" s="31" t="n">
        <f aca="false">(J199-$A$4*H199-$A$7)/(1-$A$4*H199)</f>
        <v>0.443565278422479</v>
      </c>
      <c r="N199" s="32"/>
      <c r="O199" s="33" t="n">
        <f aca="false">J199-L199</f>
        <v>0.0046793816784676</v>
      </c>
      <c r="P199" s="33" t="n">
        <f aca="false">I199-M199</f>
        <v>-0.00476565649431293</v>
      </c>
      <c r="Q199" s="16"/>
      <c r="R199" s="16"/>
      <c r="S199" s="16"/>
      <c r="T199" s="16"/>
      <c r="U199" s="16"/>
      <c r="V199" s="17" t="n">
        <v>0.425403225806452</v>
      </c>
      <c r="W199" s="17" t="n">
        <v>0.420723832305384</v>
      </c>
      <c r="X199" s="16"/>
      <c r="Y199" s="17" t="n">
        <v>0.438799621928166</v>
      </c>
      <c r="Z199" s="17" t="n">
        <v>0.443565290463055</v>
      </c>
      <c r="AA199" s="16"/>
      <c r="AB199" s="16"/>
      <c r="AC199" s="2" t="n">
        <v>62</v>
      </c>
      <c r="AD199" s="20" t="s">
        <v>139</v>
      </c>
      <c r="AE199" s="34" t="n">
        <v>198</v>
      </c>
      <c r="AF199" s="26" t="n">
        <v>0.316901408450704</v>
      </c>
      <c r="AG199" s="27" t="n">
        <v>0.433579335793358</v>
      </c>
      <c r="AH199" s="28" t="n">
        <v>0.420065252854812</v>
      </c>
      <c r="AI199" s="35"/>
      <c r="AJ199" s="35"/>
      <c r="AK199" s="2" t="n">
        <v>198</v>
      </c>
      <c r="AL199" s="35" t="n">
        <f aca="false">AK199/743</f>
        <v>0.266487213997308</v>
      </c>
      <c r="AM199" s="35" t="n">
        <v>0.420065252854812</v>
      </c>
      <c r="AN199" s="35"/>
      <c r="AO199" s="35"/>
      <c r="AP199" s="35"/>
      <c r="AQ199" s="35"/>
      <c r="AR199" s="35"/>
      <c r="AS199" s="35"/>
      <c r="AT199" s="35"/>
      <c r="AU199" s="35"/>
    </row>
    <row r="200" customFormat="false" ht="12.75" hidden="false" customHeight="true" outlineLevel="0" collapsed="false">
      <c r="A200" s="36"/>
      <c r="B200" s="2" t="n">
        <v>199</v>
      </c>
      <c r="C200" s="20" t="s">
        <v>362</v>
      </c>
      <c r="D200" s="22" t="n">
        <v>84</v>
      </c>
      <c r="E200" s="23" t="n">
        <v>97</v>
      </c>
      <c r="F200" s="24" t="n">
        <v>1059</v>
      </c>
      <c r="G200" s="25" t="n">
        <v>518</v>
      </c>
      <c r="H200" s="26" t="n">
        <f aca="false">D200/(D200+E200)</f>
        <v>0.464088397790055</v>
      </c>
      <c r="I200" s="27" t="n">
        <f aca="false">F200/(F200+G200)</f>
        <v>0.671528218135701</v>
      </c>
      <c r="J200" s="28" t="n">
        <f aca="false">(D200+F200)/(D200+E200+F200+G200)</f>
        <v>0.650170648464164</v>
      </c>
      <c r="K200" s="29" t="n">
        <f aca="false">(F200+G200)/(D200+E200)</f>
        <v>8.71270718232044</v>
      </c>
      <c r="L200" s="30" t="n">
        <f aca="false">I200-$A$4*H200*I200+$A$4*H200+$A$7</f>
        <v>0.658536772615165</v>
      </c>
      <c r="M200" s="31" t="n">
        <f aca="false">(J200-$A$4*H200-$A$7)/(1-$A$4*H200)</f>
        <v>0.662754936146528</v>
      </c>
      <c r="N200" s="32"/>
      <c r="O200" s="33" t="n">
        <f aca="false">J200-L200</f>
        <v>-0.00836612415100158</v>
      </c>
      <c r="P200" s="33" t="n">
        <f aca="false">I200-M200</f>
        <v>0.00877328198917315</v>
      </c>
      <c r="Q200" s="16"/>
      <c r="R200" s="16"/>
      <c r="S200" s="16"/>
      <c r="T200" s="16"/>
      <c r="U200" s="16"/>
      <c r="V200" s="17" t="n">
        <v>0.650170648464164</v>
      </c>
      <c r="W200" s="17" t="n">
        <v>0.658536760792565</v>
      </c>
      <c r="X200" s="16"/>
      <c r="Y200" s="17" t="n">
        <v>0.671528218135701</v>
      </c>
      <c r="Z200" s="17" t="n">
        <v>0.662754948544503</v>
      </c>
      <c r="AA200" s="16"/>
      <c r="AB200" s="16"/>
      <c r="AC200" s="2" t="n">
        <v>719</v>
      </c>
      <c r="AD200" s="20" t="s">
        <v>363</v>
      </c>
      <c r="AE200" s="34" t="n">
        <v>199</v>
      </c>
      <c r="AF200" s="26" t="n">
        <v>0.198847262247839</v>
      </c>
      <c r="AG200" s="27" t="n">
        <v>0.440889370932755</v>
      </c>
      <c r="AH200" s="28" t="n">
        <v>0.420074349442379</v>
      </c>
      <c r="AI200" s="35"/>
      <c r="AJ200" s="35"/>
      <c r="AK200" s="2" t="n">
        <v>199</v>
      </c>
      <c r="AL200" s="35" t="n">
        <f aca="false">AK200/743</f>
        <v>0.267833109017497</v>
      </c>
      <c r="AM200" s="35" t="n">
        <v>0.420074349442379</v>
      </c>
      <c r="AN200" s="35"/>
      <c r="AO200" s="35"/>
      <c r="AP200" s="35"/>
      <c r="AQ200" s="35"/>
      <c r="AR200" s="35"/>
      <c r="AS200" s="35"/>
      <c r="AT200" s="35"/>
      <c r="AU200" s="35"/>
    </row>
    <row r="201" customFormat="false" ht="12.75" hidden="false" customHeight="true" outlineLevel="0" collapsed="false">
      <c r="A201" s="36"/>
      <c r="B201" s="2" t="n">
        <v>200</v>
      </c>
      <c r="C201" s="20" t="s">
        <v>364</v>
      </c>
      <c r="D201" s="22" t="n">
        <v>34</v>
      </c>
      <c r="E201" s="23" t="n">
        <v>117</v>
      </c>
      <c r="F201" s="24" t="n">
        <v>1130</v>
      </c>
      <c r="G201" s="25" t="n">
        <v>1098</v>
      </c>
      <c r="H201" s="26" t="n">
        <f aca="false">D201/(D201+E201)</f>
        <v>0.225165562913907</v>
      </c>
      <c r="I201" s="27" t="n">
        <f aca="false">F201/(F201+G201)</f>
        <v>0.507181328545781</v>
      </c>
      <c r="J201" s="28" t="n">
        <f aca="false">(D201+F201)/(D201+E201+F201+G201)</f>
        <v>0.489281210592686</v>
      </c>
      <c r="K201" s="29" t="n">
        <f aca="false">(F201+G201)/(D201+E201)</f>
        <v>14.7549668874172</v>
      </c>
      <c r="L201" s="30" t="n">
        <f aca="false">I201-$A$4*H201*I201+$A$4*H201+$A$7</f>
        <v>0.490042468086028</v>
      </c>
      <c r="M201" s="31" t="n">
        <f aca="false">(J201-$A$4*H201-$A$7)/(1-$A$4*H201)</f>
        <v>0.506402535310722</v>
      </c>
      <c r="N201" s="32"/>
      <c r="O201" s="33" t="n">
        <f aca="false">J201-L201</f>
        <v>-0.000761257493342327</v>
      </c>
      <c r="P201" s="33" t="n">
        <f aca="false">I201-M201</f>
        <v>0.000778793235058917</v>
      </c>
      <c r="Q201" s="16"/>
      <c r="R201" s="16"/>
      <c r="S201" s="16"/>
      <c r="T201" s="16"/>
      <c r="U201" s="16"/>
      <c r="V201" s="17" t="n">
        <v>0.489281210592686</v>
      </c>
      <c r="W201" s="17" t="n">
        <v>0.490042456263428</v>
      </c>
      <c r="X201" s="16"/>
      <c r="Y201" s="17" t="n">
        <v>0.507181328545781</v>
      </c>
      <c r="Z201" s="17" t="n">
        <v>0.506402547405658</v>
      </c>
      <c r="AA201" s="16"/>
      <c r="AB201" s="16"/>
      <c r="AC201" s="2" t="n">
        <v>533</v>
      </c>
      <c r="AD201" s="20" t="s">
        <v>365</v>
      </c>
      <c r="AE201" s="34" t="n">
        <v>200</v>
      </c>
      <c r="AF201" s="26" t="n">
        <v>0.26491646778043</v>
      </c>
      <c r="AG201" s="27" t="n">
        <v>0.431369150779896</v>
      </c>
      <c r="AH201" s="28" t="n">
        <v>0.420100177734691</v>
      </c>
      <c r="AI201" s="35"/>
      <c r="AJ201" s="35"/>
      <c r="AK201" s="2" t="n">
        <v>200</v>
      </c>
      <c r="AL201" s="35" t="n">
        <f aca="false">AK201/743</f>
        <v>0.269179004037685</v>
      </c>
      <c r="AM201" s="35" t="n">
        <v>0.420100177734691</v>
      </c>
      <c r="AN201" s="35"/>
      <c r="AO201" s="35"/>
      <c r="AP201" s="35"/>
      <c r="AQ201" s="35"/>
      <c r="AR201" s="35"/>
      <c r="AS201" s="35"/>
      <c r="AT201" s="35"/>
      <c r="AU201" s="35"/>
    </row>
    <row r="202" customFormat="false" ht="12.75" hidden="false" customHeight="true" outlineLevel="0" collapsed="false">
      <c r="A202" s="36"/>
      <c r="B202" s="2" t="n">
        <v>201</v>
      </c>
      <c r="C202" s="20" t="s">
        <v>319</v>
      </c>
      <c r="D202" s="22" t="n">
        <v>112</v>
      </c>
      <c r="E202" s="23" t="n">
        <v>326</v>
      </c>
      <c r="F202" s="24" t="n">
        <v>1669</v>
      </c>
      <c r="G202" s="25" t="n">
        <v>2256</v>
      </c>
      <c r="H202" s="26" t="n">
        <f aca="false">D202/(D202+E202)</f>
        <v>0.255707762557078</v>
      </c>
      <c r="I202" s="27" t="n">
        <f aca="false">F202/(F202+G202)</f>
        <v>0.425222929936306</v>
      </c>
      <c r="J202" s="28" t="n">
        <f aca="false">(D202+F202)/(D202+E202+F202+G202)</f>
        <v>0.408205363282145</v>
      </c>
      <c r="K202" s="29" t="n">
        <f aca="false">(F202+G202)/(D202+E202)</f>
        <v>8.96118721461187</v>
      </c>
      <c r="L202" s="30" t="n">
        <f aca="false">I202-$A$4*H202*I202+$A$4*H202+$A$7</f>
        <v>0.411684985974816</v>
      </c>
      <c r="M202" s="31" t="n">
        <f aca="false">(J202-$A$4*H202-$A$7)/(1-$A$4*H202)</f>
        <v>0.421651995682815</v>
      </c>
      <c r="N202" s="32"/>
      <c r="O202" s="33" t="n">
        <f aca="false">J202-L202</f>
        <v>-0.00347962269267044</v>
      </c>
      <c r="P202" s="33" t="n">
        <f aca="false">I202-M202</f>
        <v>0.00357093425349025</v>
      </c>
      <c r="Q202" s="16"/>
      <c r="R202" s="16"/>
      <c r="S202" s="16"/>
      <c r="T202" s="16"/>
      <c r="U202" s="16"/>
      <c r="V202" s="17" t="n">
        <v>0.408205363282145</v>
      </c>
      <c r="W202" s="17" t="n">
        <v>0.411684974152216</v>
      </c>
      <c r="X202" s="16"/>
      <c r="Y202" s="17" t="n">
        <v>0.425222929936306</v>
      </c>
      <c r="Z202" s="17" t="n">
        <v>0.421652007815662</v>
      </c>
      <c r="AA202" s="16"/>
      <c r="AB202" s="16"/>
      <c r="AC202" s="2" t="n">
        <v>536</v>
      </c>
      <c r="AD202" s="20" t="s">
        <v>366</v>
      </c>
      <c r="AE202" s="34" t="n">
        <v>201</v>
      </c>
      <c r="AF202" s="26" t="n">
        <v>0.0757575757575758</v>
      </c>
      <c r="AG202" s="27" t="n">
        <v>0.431034482758621</v>
      </c>
      <c r="AH202" s="28" t="n">
        <v>0.420433996383363</v>
      </c>
      <c r="AI202" s="35"/>
      <c r="AJ202" s="35"/>
      <c r="AK202" s="2" t="n">
        <v>201</v>
      </c>
      <c r="AL202" s="35" t="n">
        <f aca="false">AK202/743</f>
        <v>0.270524899057873</v>
      </c>
      <c r="AM202" s="35" t="n">
        <v>0.420433996383363</v>
      </c>
      <c r="AN202" s="35"/>
      <c r="AO202" s="35"/>
      <c r="AP202" s="35"/>
      <c r="AQ202" s="35"/>
      <c r="AR202" s="35"/>
      <c r="AS202" s="35"/>
      <c r="AT202" s="35"/>
      <c r="AU202" s="35"/>
    </row>
    <row r="203" customFormat="false" ht="12.75" hidden="false" customHeight="true" outlineLevel="0" collapsed="false">
      <c r="A203" s="36"/>
      <c r="B203" s="2" t="n">
        <v>202</v>
      </c>
      <c r="C203" s="20" t="s">
        <v>367</v>
      </c>
      <c r="D203" s="22" t="n">
        <v>120</v>
      </c>
      <c r="E203" s="23" t="n">
        <v>151</v>
      </c>
      <c r="F203" s="24" t="n">
        <v>1367</v>
      </c>
      <c r="G203" s="25" t="n">
        <v>941</v>
      </c>
      <c r="H203" s="26" t="n">
        <f aca="false">D203/(D203+E203)</f>
        <v>0.44280442804428</v>
      </c>
      <c r="I203" s="27" t="n">
        <f aca="false">F203/(F203+G203)</f>
        <v>0.592287694974003</v>
      </c>
      <c r="J203" s="28" t="n">
        <f aca="false">(D203+F203)/(D203+E203+F203+G203)</f>
        <v>0.576580069794494</v>
      </c>
      <c r="K203" s="29" t="n">
        <f aca="false">(F203+G203)/(D203+E203)</f>
        <v>8.51660516605166</v>
      </c>
      <c r="L203" s="30" t="n">
        <f aca="false">I203-$A$4*H203*I203+$A$4*H203+$A$7</f>
        <v>0.582105936560369</v>
      </c>
      <c r="M203" s="31" t="n">
        <f aca="false">(J203-$A$4*H203-$A$7)/(1-$A$4*H203)</f>
        <v>0.586505803493108</v>
      </c>
      <c r="N203" s="32"/>
      <c r="O203" s="33" t="n">
        <f aca="false">J203-L203</f>
        <v>-0.00552586676587463</v>
      </c>
      <c r="P203" s="33" t="n">
        <f aca="false">I203-M203</f>
        <v>0.00578189148089581</v>
      </c>
      <c r="Q203" s="16"/>
      <c r="R203" s="16"/>
      <c r="S203" s="16"/>
      <c r="T203" s="16"/>
      <c r="U203" s="16"/>
      <c r="V203" s="17" t="n">
        <v>0.576580069794494</v>
      </c>
      <c r="W203" s="17" t="n">
        <v>0.582105924737769</v>
      </c>
      <c r="X203" s="16"/>
      <c r="Y203" s="17" t="n">
        <v>0.592287694974003</v>
      </c>
      <c r="Z203" s="17" t="n">
        <v>0.586505815863473</v>
      </c>
      <c r="AA203" s="16"/>
      <c r="AB203" s="16"/>
      <c r="AC203" s="2" t="n">
        <v>483</v>
      </c>
      <c r="AD203" s="20" t="s">
        <v>368</v>
      </c>
      <c r="AE203" s="34" t="n">
        <v>202</v>
      </c>
      <c r="AF203" s="26" t="n">
        <v>0.241379310344828</v>
      </c>
      <c r="AG203" s="27" t="n">
        <v>0.439326837909655</v>
      </c>
      <c r="AH203" s="28" t="n">
        <v>0.420883534136546</v>
      </c>
      <c r="AI203" s="35"/>
      <c r="AJ203" s="35"/>
      <c r="AK203" s="2" t="n">
        <v>202</v>
      </c>
      <c r="AL203" s="35" t="n">
        <f aca="false">AK203/743</f>
        <v>0.271870794078062</v>
      </c>
      <c r="AM203" s="35" t="n">
        <v>0.420883534136546</v>
      </c>
      <c r="AN203" s="35"/>
      <c r="AO203" s="35"/>
      <c r="AP203" s="35"/>
      <c r="AQ203" s="35"/>
      <c r="AR203" s="35"/>
      <c r="AS203" s="35"/>
      <c r="AT203" s="35"/>
      <c r="AU203" s="35"/>
    </row>
    <row r="204" customFormat="false" ht="12.75" hidden="false" customHeight="true" outlineLevel="0" collapsed="false">
      <c r="A204" s="36"/>
      <c r="B204" s="2" t="n">
        <v>203</v>
      </c>
      <c r="C204" s="20" t="s">
        <v>369</v>
      </c>
      <c r="D204" s="22" t="n">
        <v>59</v>
      </c>
      <c r="E204" s="23" t="n">
        <v>101</v>
      </c>
      <c r="F204" s="24" t="n">
        <v>1295</v>
      </c>
      <c r="G204" s="25" t="n">
        <v>820</v>
      </c>
      <c r="H204" s="26" t="n">
        <f aca="false">D204/(D204+E204)</f>
        <v>0.36875</v>
      </c>
      <c r="I204" s="27" t="n">
        <f aca="false">F204/(F204+G204)</f>
        <v>0.612293144208038</v>
      </c>
      <c r="J204" s="28" t="n">
        <f aca="false">(D204+F204)/(D204+E204+F204+G204)</f>
        <v>0.595164835164835</v>
      </c>
      <c r="K204" s="29" t="n">
        <f aca="false">(F204+G204)/(D204+E204)</f>
        <v>13.21875</v>
      </c>
      <c r="L204" s="30" t="n">
        <f aca="false">I204-$A$4*H204*I204+$A$4*H204+$A$7</f>
        <v>0.598354394698366</v>
      </c>
      <c r="M204" s="31" t="n">
        <f aca="false">(J204-$A$4*H204-$A$7)/(1-$A$4*H204)</f>
        <v>0.608981466561283</v>
      </c>
      <c r="N204" s="32"/>
      <c r="O204" s="33" t="n">
        <f aca="false">J204-L204</f>
        <v>-0.00318955953353117</v>
      </c>
      <c r="P204" s="33" t="n">
        <f aca="false">I204-M204</f>
        <v>0.00331167764675522</v>
      </c>
      <c r="Q204" s="16"/>
      <c r="R204" s="16"/>
      <c r="S204" s="16"/>
      <c r="T204" s="16"/>
      <c r="U204" s="16"/>
      <c r="V204" s="17" t="n">
        <v>0.595164835164835</v>
      </c>
      <c r="W204" s="17" t="n">
        <v>0.598354382875766</v>
      </c>
      <c r="X204" s="16"/>
      <c r="Y204" s="17" t="n">
        <v>0.612293144208038</v>
      </c>
      <c r="Z204" s="17" t="n">
        <v>0.608981478836532</v>
      </c>
      <c r="AA204" s="16"/>
      <c r="AB204" s="16"/>
      <c r="AC204" s="2" t="n">
        <v>621</v>
      </c>
      <c r="AD204" s="20" t="s">
        <v>370</v>
      </c>
      <c r="AE204" s="34" t="n">
        <v>203</v>
      </c>
      <c r="AF204" s="26" t="n">
        <v>0.220338983050847</v>
      </c>
      <c r="AG204" s="27" t="n">
        <v>0.431737588652482</v>
      </c>
      <c r="AH204" s="28" t="n">
        <v>0.4212299915754</v>
      </c>
      <c r="AI204" s="35"/>
      <c r="AJ204" s="35"/>
      <c r="AK204" s="2" t="n">
        <v>203</v>
      </c>
      <c r="AL204" s="35" t="n">
        <f aca="false">AK204/743</f>
        <v>0.27321668909825</v>
      </c>
      <c r="AM204" s="35" t="n">
        <v>0.4212299915754</v>
      </c>
      <c r="AN204" s="35"/>
      <c r="AO204" s="35"/>
      <c r="AP204" s="35"/>
      <c r="AQ204" s="35"/>
      <c r="AR204" s="35"/>
      <c r="AS204" s="35"/>
      <c r="AT204" s="35"/>
      <c r="AU204" s="35"/>
    </row>
    <row r="205" customFormat="false" ht="12.75" hidden="false" customHeight="true" outlineLevel="0" collapsed="false">
      <c r="A205" s="36"/>
      <c r="B205" s="2" t="n">
        <v>204</v>
      </c>
      <c r="C205" s="20" t="s">
        <v>371</v>
      </c>
      <c r="D205" s="22" t="n">
        <v>107</v>
      </c>
      <c r="E205" s="23" t="n">
        <v>51</v>
      </c>
      <c r="F205" s="24" t="n">
        <v>969</v>
      </c>
      <c r="G205" s="25" t="n">
        <v>203</v>
      </c>
      <c r="H205" s="26" t="n">
        <f aca="false">D205/(D205+E205)</f>
        <v>0.677215189873418</v>
      </c>
      <c r="I205" s="27" t="n">
        <f aca="false">F205/(F205+G205)</f>
        <v>0.82679180887372</v>
      </c>
      <c r="J205" s="28" t="n">
        <f aca="false">(D205+F205)/(D205+E205+F205+G205)</f>
        <v>0.809022556390977</v>
      </c>
      <c r="K205" s="29" t="n">
        <f aca="false">(F205+G205)/(D205+E205)</f>
        <v>7.41772151898734</v>
      </c>
      <c r="L205" s="30" t="n">
        <f aca="false">I205-$A$4*H205*I205+$A$4*H205+$A$7</f>
        <v>0.810286290860842</v>
      </c>
      <c r="M205" s="31" t="n">
        <f aca="false">(J205-$A$4*H205-$A$7)/(1-$A$4*H205)</f>
        <v>0.825436275633811</v>
      </c>
      <c r="N205" s="32"/>
      <c r="O205" s="33" t="n">
        <f aca="false">J205-L205</f>
        <v>-0.00126373446986416</v>
      </c>
      <c r="P205" s="33" t="n">
        <f aca="false">I205-M205</f>
        <v>0.00135553323990867</v>
      </c>
      <c r="Q205" s="16"/>
      <c r="R205" s="16"/>
      <c r="S205" s="16"/>
      <c r="T205" s="16"/>
      <c r="U205" s="16"/>
      <c r="V205" s="17" t="n">
        <v>0.809022556390977</v>
      </c>
      <c r="W205" s="17" t="n">
        <v>0.810286279038242</v>
      </c>
      <c r="X205" s="16"/>
      <c r="Y205" s="17" t="n">
        <v>0.82679180887372</v>
      </c>
      <c r="Z205" s="17" t="n">
        <v>0.825436288315215</v>
      </c>
      <c r="AA205" s="16"/>
      <c r="AB205" s="16"/>
      <c r="AC205" s="2" t="n">
        <v>23</v>
      </c>
      <c r="AD205" s="20" t="s">
        <v>66</v>
      </c>
      <c r="AE205" s="34" t="n">
        <v>204</v>
      </c>
      <c r="AF205" s="26" t="n">
        <v>0.25974025974026</v>
      </c>
      <c r="AG205" s="27" t="n">
        <v>0.435593220338983</v>
      </c>
      <c r="AH205" s="28" t="n">
        <v>0.421517671517672</v>
      </c>
      <c r="AI205" s="35"/>
      <c r="AJ205" s="35"/>
      <c r="AK205" s="2" t="n">
        <v>204</v>
      </c>
      <c r="AL205" s="35" t="n">
        <f aca="false">AK205/743</f>
        <v>0.274562584118439</v>
      </c>
      <c r="AM205" s="35" t="n">
        <v>0.421517671517672</v>
      </c>
      <c r="AN205" s="35"/>
      <c r="AO205" s="35"/>
      <c r="AP205" s="35"/>
      <c r="AQ205" s="35"/>
      <c r="AR205" s="35"/>
      <c r="AS205" s="35"/>
      <c r="AT205" s="35"/>
      <c r="AU205" s="35"/>
    </row>
    <row r="206" customFormat="false" ht="12.75" hidden="false" customHeight="true" outlineLevel="0" collapsed="false">
      <c r="A206" s="36"/>
      <c r="B206" s="2" t="n">
        <v>205</v>
      </c>
      <c r="C206" s="20" t="s">
        <v>372</v>
      </c>
      <c r="D206" s="22" t="n">
        <v>96</v>
      </c>
      <c r="E206" s="23" t="n">
        <v>183</v>
      </c>
      <c r="F206" s="24" t="n">
        <v>1097</v>
      </c>
      <c r="G206" s="25" t="n">
        <v>1120</v>
      </c>
      <c r="H206" s="26" t="n">
        <f aca="false">D206/(D206+E206)</f>
        <v>0.344086021505376</v>
      </c>
      <c r="I206" s="27" t="n">
        <f aca="false">F206/(F206+G206)</f>
        <v>0.494812810103744</v>
      </c>
      <c r="J206" s="28" t="n">
        <f aca="false">(D206+F206)/(D206+E206+F206+G206)</f>
        <v>0.477964743589744</v>
      </c>
      <c r="K206" s="29" t="n">
        <f aca="false">(F206+G206)/(D206+E206)</f>
        <v>7.94623655913979</v>
      </c>
      <c r="L206" s="30" t="n">
        <f aca="false">I206-$A$4*H206*I206+$A$4*H206+$A$7</f>
        <v>0.483960155315432</v>
      </c>
      <c r="M206" s="31" t="n">
        <f aca="false">(J206-$A$4*H206-$A$7)/(1-$A$4*H206)</f>
        <v>0.488603753416783</v>
      </c>
      <c r="N206" s="32"/>
      <c r="O206" s="33" t="n">
        <f aca="false">J206-L206</f>
        <v>-0.00599541172568857</v>
      </c>
      <c r="P206" s="33" t="n">
        <f aca="false">I206-M206</f>
        <v>0.00620905668696031</v>
      </c>
      <c r="Q206" s="16"/>
      <c r="R206" s="16"/>
      <c r="S206" s="16"/>
      <c r="T206" s="16"/>
      <c r="U206" s="16"/>
      <c r="V206" s="17" t="n">
        <v>0.477964743589744</v>
      </c>
      <c r="W206" s="17" t="n">
        <v>0.483960143492832</v>
      </c>
      <c r="X206" s="16"/>
      <c r="Y206" s="17" t="n">
        <v>0.494812810103744</v>
      </c>
      <c r="Z206" s="17" t="n">
        <v>0.488603765660679</v>
      </c>
      <c r="AA206" s="16"/>
      <c r="AB206" s="16"/>
      <c r="AC206" s="2" t="n">
        <v>156</v>
      </c>
      <c r="AD206" s="20" t="s">
        <v>298</v>
      </c>
      <c r="AE206" s="34" t="n">
        <v>205</v>
      </c>
      <c r="AF206" s="26" t="n">
        <v>0.140350877192982</v>
      </c>
      <c r="AG206" s="27" t="n">
        <v>0.43646408839779</v>
      </c>
      <c r="AH206" s="28" t="n">
        <v>0.42169728783902</v>
      </c>
      <c r="AI206" s="35"/>
      <c r="AJ206" s="35"/>
      <c r="AK206" s="2" t="n">
        <v>205</v>
      </c>
      <c r="AL206" s="35" t="n">
        <f aca="false">AK206/743</f>
        <v>0.275908479138627</v>
      </c>
      <c r="AM206" s="35" t="n">
        <v>0.42169728783902</v>
      </c>
      <c r="AN206" s="35"/>
      <c r="AO206" s="35"/>
      <c r="AP206" s="35"/>
      <c r="AQ206" s="35"/>
      <c r="AR206" s="35"/>
      <c r="AS206" s="35"/>
      <c r="AT206" s="35"/>
      <c r="AU206" s="35"/>
    </row>
    <row r="207" customFormat="false" ht="12.75" hidden="false" customHeight="true" outlineLevel="0" collapsed="false">
      <c r="A207" s="36"/>
      <c r="B207" s="2" t="n">
        <v>206</v>
      </c>
      <c r="C207" s="20" t="s">
        <v>75</v>
      </c>
      <c r="D207" s="22" t="n">
        <v>57</v>
      </c>
      <c r="E207" s="23" t="n">
        <v>392</v>
      </c>
      <c r="F207" s="24" t="n">
        <v>2341</v>
      </c>
      <c r="G207" s="25" t="n">
        <v>4908</v>
      </c>
      <c r="H207" s="26" t="n">
        <f aca="false">D207/(D207+E207)</f>
        <v>0.126948775055679</v>
      </c>
      <c r="I207" s="27" t="n">
        <f aca="false">F207/(F207+G207)</f>
        <v>0.322941095323493</v>
      </c>
      <c r="J207" s="28" t="n">
        <f aca="false">(D207+F207)/(D207+E207+F207+G207)</f>
        <v>0.311509482982593</v>
      </c>
      <c r="K207" s="29" t="n">
        <f aca="false">(F207+G207)/(D207+E207)</f>
        <v>16.1447661469933</v>
      </c>
      <c r="L207" s="30" t="n">
        <f aca="false">I207-$A$4*H207*I207+$A$4*H207+$A$7</f>
        <v>0.303300835365415</v>
      </c>
      <c r="M207" s="31" t="n">
        <f aca="false">(J207-$A$4*H207-$A$7)/(1-$A$4*H207)</f>
        <v>0.331255290631665</v>
      </c>
      <c r="N207" s="32"/>
      <c r="O207" s="33" t="n">
        <f aca="false">J207-L207</f>
        <v>0.00820864761717777</v>
      </c>
      <c r="P207" s="33" t="n">
        <f aca="false">I207-M207</f>
        <v>-0.0083141953081724</v>
      </c>
      <c r="Q207" s="16"/>
      <c r="R207" s="16"/>
      <c r="S207" s="16"/>
      <c r="T207" s="16"/>
      <c r="U207" s="16"/>
      <c r="V207" s="17" t="n">
        <v>0.311509482982593</v>
      </c>
      <c r="W207" s="17" t="n">
        <v>0.303300823542815</v>
      </c>
      <c r="X207" s="16"/>
      <c r="Y207" s="17" t="n">
        <v>0.322941095323493</v>
      </c>
      <c r="Z207" s="17" t="n">
        <v>0.331255302606282</v>
      </c>
      <c r="AA207" s="16"/>
      <c r="AB207" s="16"/>
      <c r="AC207" s="2" t="n">
        <v>89</v>
      </c>
      <c r="AD207" s="20" t="s">
        <v>185</v>
      </c>
      <c r="AE207" s="34" t="n">
        <v>206</v>
      </c>
      <c r="AF207" s="26" t="n">
        <v>0.264516129032258</v>
      </c>
      <c r="AG207" s="27" t="n">
        <v>0.43682421995675</v>
      </c>
      <c r="AH207" s="28" t="n">
        <v>0.421764871722582</v>
      </c>
      <c r="AI207" s="35"/>
      <c r="AJ207" s="35"/>
      <c r="AK207" s="2" t="n">
        <v>206</v>
      </c>
      <c r="AL207" s="35" t="n">
        <f aca="false">AK207/743</f>
        <v>0.277254374158816</v>
      </c>
      <c r="AM207" s="35" t="n">
        <v>0.421764871722582</v>
      </c>
      <c r="AN207" s="35"/>
      <c r="AO207" s="35"/>
      <c r="AP207" s="35"/>
      <c r="AQ207" s="35"/>
      <c r="AR207" s="35"/>
      <c r="AS207" s="35"/>
      <c r="AT207" s="35"/>
      <c r="AU207" s="35"/>
    </row>
    <row r="208" customFormat="false" ht="12.75" hidden="false" customHeight="true" outlineLevel="0" collapsed="false">
      <c r="A208" s="36"/>
      <c r="B208" s="2" t="n">
        <v>207</v>
      </c>
      <c r="C208" s="20" t="s">
        <v>373</v>
      </c>
      <c r="D208" s="22" t="n">
        <v>110</v>
      </c>
      <c r="E208" s="23" t="n">
        <v>88</v>
      </c>
      <c r="F208" s="24" t="n">
        <v>1563</v>
      </c>
      <c r="G208" s="25" t="n">
        <v>563</v>
      </c>
      <c r="H208" s="26" t="n">
        <f aca="false">D208/(D208+E208)</f>
        <v>0.555555555555556</v>
      </c>
      <c r="I208" s="27" t="n">
        <f aca="false">F208/(F208+G208)</f>
        <v>0.735183443085607</v>
      </c>
      <c r="J208" s="28" t="n">
        <f aca="false">(D208+F208)/(D208+E208+F208+G208)</f>
        <v>0.719879518072289</v>
      </c>
      <c r="K208" s="29" t="n">
        <f aca="false">(F208+G208)/(D208+E208)</f>
        <v>10.7373737373737</v>
      </c>
      <c r="L208" s="30" t="n">
        <f aca="false">I208-$A$4*H208*I208+$A$4*H208+$A$7</f>
        <v>0.721660034208295</v>
      </c>
      <c r="M208" s="31" t="n">
        <f aca="false">(J208-$A$4*H208-$A$7)/(1-$A$4*H208)</f>
        <v>0.733298190706306</v>
      </c>
      <c r="N208" s="32"/>
      <c r="O208" s="33" t="n">
        <f aca="false">J208-L208</f>
        <v>-0.00178051613600616</v>
      </c>
      <c r="P208" s="33" t="n">
        <f aca="false">I208-M208</f>
        <v>0.0018852523793006</v>
      </c>
      <c r="Q208" s="16"/>
      <c r="R208" s="16"/>
      <c r="S208" s="16"/>
      <c r="T208" s="16"/>
      <c r="U208" s="16"/>
      <c r="V208" s="17" t="n">
        <v>0.719879518072289</v>
      </c>
      <c r="W208" s="17" t="n">
        <v>0.721660022385695</v>
      </c>
      <c r="X208" s="16"/>
      <c r="Y208" s="17" t="n">
        <v>0.735183443085607</v>
      </c>
      <c r="Z208" s="17" t="n">
        <v>0.733298203224353</v>
      </c>
      <c r="AA208" s="16"/>
      <c r="AB208" s="16"/>
      <c r="AC208" s="2" t="n">
        <v>507</v>
      </c>
      <c r="AD208" s="20" t="s">
        <v>374</v>
      </c>
      <c r="AE208" s="34" t="n">
        <v>207</v>
      </c>
      <c r="AF208" s="26" t="n">
        <v>0.210227272727273</v>
      </c>
      <c r="AG208" s="27" t="n">
        <v>0.434963579604579</v>
      </c>
      <c r="AH208" s="28" t="n">
        <v>0.422033344230141</v>
      </c>
      <c r="AI208" s="35"/>
      <c r="AJ208" s="35"/>
      <c r="AK208" s="2" t="n">
        <v>207</v>
      </c>
      <c r="AL208" s="35" t="n">
        <f aca="false">AK208/743</f>
        <v>0.278600269179004</v>
      </c>
      <c r="AM208" s="35" t="n">
        <v>0.422033344230141</v>
      </c>
      <c r="AN208" s="35"/>
      <c r="AO208" s="35"/>
      <c r="AP208" s="35"/>
      <c r="AQ208" s="35"/>
      <c r="AR208" s="35"/>
      <c r="AS208" s="35"/>
      <c r="AT208" s="35"/>
      <c r="AU208" s="35"/>
    </row>
    <row r="209" customFormat="false" ht="12.75" hidden="false" customHeight="true" outlineLevel="0" collapsed="false">
      <c r="A209" s="36"/>
      <c r="B209" s="2" t="n">
        <v>208</v>
      </c>
      <c r="C209" s="20" t="s">
        <v>375</v>
      </c>
      <c r="D209" s="22" t="n">
        <v>43</v>
      </c>
      <c r="E209" s="23" t="n">
        <v>200</v>
      </c>
      <c r="F209" s="24" t="n">
        <v>1431</v>
      </c>
      <c r="G209" s="25" t="n">
        <v>1762</v>
      </c>
      <c r="H209" s="26" t="n">
        <f aca="false">D209/(D209+E209)</f>
        <v>0.176954732510288</v>
      </c>
      <c r="I209" s="27" t="n">
        <f aca="false">F209/(F209+G209)</f>
        <v>0.448167867209521</v>
      </c>
      <c r="J209" s="28" t="n">
        <f aca="false">(D209+F209)/(D209+E209+F209+G209)</f>
        <v>0.428987194412107</v>
      </c>
      <c r="K209" s="29" t="n">
        <f aca="false">(F209+G209)/(D209+E209)</f>
        <v>13.1399176954733</v>
      </c>
      <c r="L209" s="30" t="n">
        <f aca="false">I209-$A$4*H209*I209+$A$4*H209+$A$7</f>
        <v>0.429697358137373</v>
      </c>
      <c r="M209" s="31" t="n">
        <f aca="false">(J209-$A$4*H209-$A$7)/(1-$A$4*H209)</f>
        <v>0.447444910421755</v>
      </c>
      <c r="N209" s="32"/>
      <c r="O209" s="33" t="n">
        <f aca="false">J209-L209</f>
        <v>-0.000710163725265889</v>
      </c>
      <c r="P209" s="33" t="n">
        <f aca="false">I209-M209</f>
        <v>0.000722956787765405</v>
      </c>
      <c r="Q209" s="16"/>
      <c r="R209" s="16"/>
      <c r="S209" s="16"/>
      <c r="T209" s="16"/>
      <c r="U209" s="16"/>
      <c r="V209" s="17" t="n">
        <v>0.428987194412107</v>
      </c>
      <c r="W209" s="17" t="n">
        <v>0.429697346314773</v>
      </c>
      <c r="X209" s="16"/>
      <c r="Y209" s="17" t="n">
        <v>0.448167867209521</v>
      </c>
      <c r="Z209" s="17" t="n">
        <v>0.447444922457331</v>
      </c>
      <c r="AA209" s="16"/>
      <c r="AB209" s="16"/>
      <c r="AC209" s="2" t="n">
        <v>74</v>
      </c>
      <c r="AD209" s="20" t="s">
        <v>159</v>
      </c>
      <c r="AE209" s="34" t="n">
        <v>208</v>
      </c>
      <c r="AF209" s="26" t="n">
        <v>0.221311475409836</v>
      </c>
      <c r="AG209" s="27" t="n">
        <v>0.433545647558386</v>
      </c>
      <c r="AH209" s="28" t="n">
        <v>0.423092450545014</v>
      </c>
      <c r="AI209" s="35"/>
      <c r="AJ209" s="35"/>
      <c r="AK209" s="2" t="n">
        <v>208</v>
      </c>
      <c r="AL209" s="35" t="n">
        <f aca="false">AK209/743</f>
        <v>0.279946164199192</v>
      </c>
      <c r="AM209" s="35" t="n">
        <v>0.423092450545014</v>
      </c>
      <c r="AN209" s="35"/>
      <c r="AO209" s="35"/>
      <c r="AP209" s="35"/>
      <c r="AQ209" s="35"/>
      <c r="AR209" s="35"/>
      <c r="AS209" s="35"/>
      <c r="AT209" s="35"/>
      <c r="AU209" s="35"/>
    </row>
    <row r="210" customFormat="false" ht="12.75" hidden="false" customHeight="true" outlineLevel="0" collapsed="false">
      <c r="A210" s="36"/>
      <c r="B210" s="2" t="n">
        <v>209</v>
      </c>
      <c r="C210" s="20" t="s">
        <v>376</v>
      </c>
      <c r="D210" s="22" t="n">
        <v>29</v>
      </c>
      <c r="E210" s="23" t="n">
        <v>66</v>
      </c>
      <c r="F210" s="24" t="n">
        <v>451</v>
      </c>
      <c r="G210" s="25" t="n">
        <v>558</v>
      </c>
      <c r="H210" s="26" t="n">
        <f aca="false">D210/(D210+E210)</f>
        <v>0.305263157894737</v>
      </c>
      <c r="I210" s="27" t="n">
        <f aca="false">F210/(F210+G210)</f>
        <v>0.446977205153617</v>
      </c>
      <c r="J210" s="28" t="n">
        <f aca="false">(D210+F210)/(D210+E210+F210+G210)</f>
        <v>0.434782608695652</v>
      </c>
      <c r="K210" s="29" t="n">
        <f aca="false">(F210+G210)/(D210+E210)</f>
        <v>10.6210526315789</v>
      </c>
      <c r="L210" s="30" t="n">
        <f aca="false">I210-$A$4*H210*I210+$A$4*H210+$A$7</f>
        <v>0.435623513810875</v>
      </c>
      <c r="M210" s="31" t="n">
        <f aca="false">(J210-$A$4*H210-$A$7)/(1-$A$4*H210)</f>
        <v>0.446109822027166</v>
      </c>
      <c r="N210" s="32"/>
      <c r="O210" s="33" t="n">
        <f aca="false">J210-L210</f>
        <v>-0.000840905115223278</v>
      </c>
      <c r="P210" s="33" t="n">
        <f aca="false">I210-M210</f>
        <v>0.000867383126451793</v>
      </c>
      <c r="Q210" s="16"/>
      <c r="R210" s="16"/>
      <c r="S210" s="16"/>
      <c r="T210" s="16"/>
      <c r="U210" s="16"/>
      <c r="V210" s="17" t="n">
        <v>0.434782608695652</v>
      </c>
      <c r="W210" s="17" t="n">
        <v>0.435623501988275</v>
      </c>
      <c r="X210" s="16"/>
      <c r="Y210" s="17" t="n">
        <v>0.446977205153617</v>
      </c>
      <c r="Z210" s="17" t="n">
        <v>0.44610983422203</v>
      </c>
      <c r="AA210" s="16"/>
      <c r="AB210" s="16"/>
      <c r="AC210" s="2" t="n">
        <v>4</v>
      </c>
      <c r="AD210" s="20" t="s">
        <v>27</v>
      </c>
      <c r="AE210" s="34" t="n">
        <v>209</v>
      </c>
      <c r="AF210" s="26" t="n">
        <v>0.25</v>
      </c>
      <c r="AG210" s="27" t="n">
        <v>0.441239316239316</v>
      </c>
      <c r="AH210" s="28" t="n">
        <v>0.423449612403101</v>
      </c>
      <c r="AI210" s="35"/>
      <c r="AJ210" s="35"/>
      <c r="AK210" s="2" t="n">
        <v>209</v>
      </c>
      <c r="AL210" s="35" t="n">
        <f aca="false">AK210/743</f>
        <v>0.281292059219381</v>
      </c>
      <c r="AM210" s="35" t="n">
        <v>0.423449612403101</v>
      </c>
      <c r="AN210" s="35"/>
      <c r="AO210" s="35"/>
      <c r="AP210" s="35"/>
      <c r="AQ210" s="35"/>
      <c r="AR210" s="35"/>
      <c r="AS210" s="35"/>
      <c r="AT210" s="35"/>
      <c r="AU210" s="35"/>
    </row>
    <row r="211" customFormat="false" ht="12.75" hidden="false" customHeight="true" outlineLevel="0" collapsed="false">
      <c r="A211" s="36"/>
      <c r="B211" s="2" t="n">
        <v>210</v>
      </c>
      <c r="C211" s="20" t="s">
        <v>377</v>
      </c>
      <c r="D211" s="22" t="n">
        <v>39</v>
      </c>
      <c r="E211" s="23" t="n">
        <v>116</v>
      </c>
      <c r="F211" s="24" t="n">
        <v>1018</v>
      </c>
      <c r="G211" s="25" t="n">
        <v>1171</v>
      </c>
      <c r="H211" s="26" t="n">
        <f aca="false">D211/(D211+E211)</f>
        <v>0.251612903225806</v>
      </c>
      <c r="I211" s="27" t="n">
        <f aca="false">F211/(F211+G211)</f>
        <v>0.465052535404294</v>
      </c>
      <c r="J211" s="28" t="n">
        <f aca="false">(D211+F211)/(D211+E211+F211+G211)</f>
        <v>0.450938566552901</v>
      </c>
      <c r="K211" s="29" t="n">
        <f aca="false">(F211+G211)/(D211+E211)</f>
        <v>14.1225806451613</v>
      </c>
      <c r="L211" s="30" t="n">
        <f aca="false">I211-$A$4*H211*I211+$A$4*H211+$A$7</f>
        <v>0.450277064051315</v>
      </c>
      <c r="M211" s="31" t="n">
        <f aca="false">(J211-$A$4*H211-$A$7)/(1-$A$4*H211)</f>
        <v>0.465731111762638</v>
      </c>
      <c r="N211" s="32"/>
      <c r="O211" s="33" t="n">
        <f aca="false">J211-L211</f>
        <v>0.000661502501585864</v>
      </c>
      <c r="P211" s="33" t="n">
        <f aca="false">I211-M211</f>
        <v>-0.00067857635834423</v>
      </c>
      <c r="Q211" s="16"/>
      <c r="R211" s="16"/>
      <c r="S211" s="16"/>
      <c r="T211" s="16"/>
      <c r="U211" s="16"/>
      <c r="V211" s="17" t="n">
        <v>0.450938566552901</v>
      </c>
      <c r="W211" s="17" t="n">
        <v>0.450277052228715</v>
      </c>
      <c r="X211" s="16"/>
      <c r="Y211" s="17" t="n">
        <v>0.465052535404294</v>
      </c>
      <c r="Z211" s="17" t="n">
        <v>0.465731123890388</v>
      </c>
      <c r="AA211" s="16"/>
      <c r="AB211" s="16"/>
      <c r="AC211" s="2" t="n">
        <v>59</v>
      </c>
      <c r="AD211" s="20" t="s">
        <v>133</v>
      </c>
      <c r="AE211" s="34" t="n">
        <v>210</v>
      </c>
      <c r="AF211" s="26" t="n">
        <v>0.301255230125523</v>
      </c>
      <c r="AG211" s="27" t="n">
        <v>0.434492968171725</v>
      </c>
      <c r="AH211" s="28" t="n">
        <v>0.423665419925196</v>
      </c>
      <c r="AI211" s="35"/>
      <c r="AJ211" s="35"/>
      <c r="AK211" s="2" t="n">
        <v>210</v>
      </c>
      <c r="AL211" s="35" t="n">
        <f aca="false">AK211/743</f>
        <v>0.282637954239569</v>
      </c>
      <c r="AM211" s="35" t="n">
        <v>0.423665419925196</v>
      </c>
      <c r="AN211" s="35"/>
      <c r="AO211" s="35"/>
      <c r="AP211" s="35"/>
      <c r="AQ211" s="35"/>
      <c r="AR211" s="35"/>
      <c r="AS211" s="35"/>
      <c r="AT211" s="35"/>
      <c r="AU211" s="35"/>
    </row>
    <row r="212" customFormat="false" ht="12.75" hidden="false" customHeight="true" outlineLevel="0" collapsed="false">
      <c r="A212" s="36"/>
      <c r="B212" s="2" t="n">
        <v>211</v>
      </c>
      <c r="C212" s="20" t="s">
        <v>378</v>
      </c>
      <c r="D212" s="22" t="n">
        <v>66</v>
      </c>
      <c r="E212" s="23" t="n">
        <v>201</v>
      </c>
      <c r="F212" s="24" t="n">
        <v>1064</v>
      </c>
      <c r="G212" s="25" t="n">
        <v>1300</v>
      </c>
      <c r="H212" s="26" t="n">
        <f aca="false">D212/(D212+E212)</f>
        <v>0.247191011235955</v>
      </c>
      <c r="I212" s="27" t="n">
        <f aca="false">F212/(F212+G212)</f>
        <v>0.450084602368866</v>
      </c>
      <c r="J212" s="28" t="n">
        <f aca="false">(D212+F212)/(D212+E212+F212+G212)</f>
        <v>0.429494488787533</v>
      </c>
      <c r="K212" s="29" t="n">
        <f aca="false">(F212+G212)/(D212+E212)</f>
        <v>8.85393258426966</v>
      </c>
      <c r="L212" s="30" t="n">
        <f aca="false">I212-$A$4*H212*I212+$A$4*H212+$A$7</f>
        <v>0.435442576875333</v>
      </c>
      <c r="M212" s="31" t="n">
        <f aca="false">(J212-$A$4*H212-$A$7)/(1-$A$4*H212)</f>
        <v>0.443985756288058</v>
      </c>
      <c r="N212" s="32"/>
      <c r="O212" s="33" t="n">
        <f aca="false">J212-L212</f>
        <v>-0.00594808808779929</v>
      </c>
      <c r="P212" s="33" t="n">
        <f aca="false">I212-M212</f>
        <v>0.00609884608080796</v>
      </c>
      <c r="Q212" s="16"/>
      <c r="R212" s="16"/>
      <c r="S212" s="16"/>
      <c r="T212" s="16"/>
      <c r="U212" s="16"/>
      <c r="V212" s="17" t="n">
        <v>0.429494488787533</v>
      </c>
      <c r="W212" s="17" t="n">
        <v>0.435442565052733</v>
      </c>
      <c r="X212" s="16"/>
      <c r="Y212" s="17" t="n">
        <v>0.450084602368866</v>
      </c>
      <c r="Z212" s="17" t="n">
        <v>0.44398576841031</v>
      </c>
      <c r="AA212" s="16"/>
      <c r="AB212" s="16"/>
      <c r="AC212" s="2" t="n">
        <v>386</v>
      </c>
      <c r="AD212" s="20" t="s">
        <v>379</v>
      </c>
      <c r="AE212" s="34" t="n">
        <v>211</v>
      </c>
      <c r="AF212" s="26" t="n">
        <v>0.264705882352941</v>
      </c>
      <c r="AG212" s="27" t="n">
        <v>0.438010393466964</v>
      </c>
      <c r="AH212" s="28" t="n">
        <v>0.423942701227831</v>
      </c>
      <c r="AI212" s="35"/>
      <c r="AJ212" s="35"/>
      <c r="AK212" s="2" t="n">
        <v>211</v>
      </c>
      <c r="AL212" s="35" t="n">
        <f aca="false">AK212/743</f>
        <v>0.283983849259758</v>
      </c>
      <c r="AM212" s="35" t="n">
        <v>0.423942701227831</v>
      </c>
      <c r="AN212" s="35"/>
      <c r="AO212" s="35"/>
      <c r="AP212" s="35"/>
      <c r="AQ212" s="35"/>
      <c r="AR212" s="35"/>
      <c r="AS212" s="35"/>
      <c r="AT212" s="35"/>
      <c r="AU212" s="35"/>
    </row>
    <row r="213" customFormat="false" ht="12.75" hidden="false" customHeight="true" outlineLevel="0" collapsed="false">
      <c r="A213" s="36"/>
      <c r="B213" s="2" t="n">
        <v>212</v>
      </c>
      <c r="C213" s="20" t="s">
        <v>380</v>
      </c>
      <c r="D213" s="22" t="n">
        <v>87</v>
      </c>
      <c r="E213" s="23" t="n">
        <v>61</v>
      </c>
      <c r="F213" s="24" t="n">
        <v>736</v>
      </c>
      <c r="G213" s="25" t="n">
        <v>470</v>
      </c>
      <c r="H213" s="26" t="n">
        <f aca="false">D213/(D213+E213)</f>
        <v>0.587837837837838</v>
      </c>
      <c r="I213" s="27" t="n">
        <f aca="false">F213/(F213+G213)</f>
        <v>0.61028192371476</v>
      </c>
      <c r="J213" s="28" t="n">
        <f aca="false">(D213+F213)/(D213+E213+F213+G213)</f>
        <v>0.607828655834564</v>
      </c>
      <c r="K213" s="29" t="n">
        <f aca="false">(F213+G213)/(D213+E213)</f>
        <v>8.14864864864865</v>
      </c>
      <c r="L213" s="30" t="n">
        <f aca="false">I213-$A$4*H213*I213+$A$4*H213+$A$7</f>
        <v>0.604955587030743</v>
      </c>
      <c r="M213" s="31" t="n">
        <f aca="false">(J213-$A$4*H213-$A$7)/(1-$A$4*H213)</f>
        <v>0.613334430412287</v>
      </c>
      <c r="N213" s="32"/>
      <c r="O213" s="33" t="n">
        <f aca="false">J213-L213</f>
        <v>0.00287306880382099</v>
      </c>
      <c r="P213" s="33" t="n">
        <f aca="false">I213-M213</f>
        <v>-0.00305250669752699</v>
      </c>
      <c r="Q213" s="16"/>
      <c r="R213" s="16"/>
      <c r="S213" s="16"/>
      <c r="T213" s="16"/>
      <c r="U213" s="16"/>
      <c r="V213" s="17" t="n">
        <v>0.607828655834564</v>
      </c>
      <c r="W213" s="17" t="n">
        <v>0.604955575208143</v>
      </c>
      <c r="X213" s="16"/>
      <c r="Y213" s="17" t="n">
        <v>0.61028192371476</v>
      </c>
      <c r="Z213" s="17" t="n">
        <v>0.613334442973268</v>
      </c>
      <c r="AA213" s="16"/>
      <c r="AB213" s="16"/>
      <c r="AC213" s="2" t="n">
        <v>161</v>
      </c>
      <c r="AD213" s="20" t="s">
        <v>306</v>
      </c>
      <c r="AE213" s="34" t="n">
        <v>212</v>
      </c>
      <c r="AF213" s="26" t="n">
        <v>0.314685314685315</v>
      </c>
      <c r="AG213" s="27" t="n">
        <v>0.435672514619883</v>
      </c>
      <c r="AH213" s="28" t="n">
        <v>0.42422236929186</v>
      </c>
      <c r="AI213" s="35"/>
      <c r="AJ213" s="35"/>
      <c r="AK213" s="2" t="n">
        <v>212</v>
      </c>
      <c r="AL213" s="35" t="n">
        <f aca="false">AK213/743</f>
        <v>0.285329744279946</v>
      </c>
      <c r="AM213" s="35" t="n">
        <v>0.42422236929186</v>
      </c>
      <c r="AN213" s="35"/>
      <c r="AO213" s="35"/>
      <c r="AP213" s="35"/>
      <c r="AQ213" s="35"/>
      <c r="AR213" s="35"/>
      <c r="AS213" s="35"/>
      <c r="AT213" s="35"/>
      <c r="AU213" s="35"/>
    </row>
    <row r="214" customFormat="false" ht="12.75" hidden="false" customHeight="true" outlineLevel="0" collapsed="false">
      <c r="A214" s="36"/>
      <c r="B214" s="2" t="n">
        <v>213</v>
      </c>
      <c r="C214" s="20" t="s">
        <v>381</v>
      </c>
      <c r="D214" s="22" t="n">
        <v>137</v>
      </c>
      <c r="E214" s="23" t="n">
        <v>47</v>
      </c>
      <c r="F214" s="24" t="n">
        <v>1161</v>
      </c>
      <c r="G214" s="25" t="n">
        <v>211</v>
      </c>
      <c r="H214" s="26" t="n">
        <f aca="false">D214/(D214+E214)</f>
        <v>0.744565217391304</v>
      </c>
      <c r="I214" s="27" t="n">
        <f aca="false">F214/(F214+G214)</f>
        <v>0.846209912536443</v>
      </c>
      <c r="J214" s="28" t="n">
        <f aca="false">(D214+F214)/(D214+E214+F214+G214)</f>
        <v>0.834190231362468</v>
      </c>
      <c r="K214" s="29" t="n">
        <f aca="false">(F214+G214)/(D214+E214)</f>
        <v>7.45652173913043</v>
      </c>
      <c r="L214" s="30" t="n">
        <f aca="false">I214-$A$4*H214*I214+$A$4*H214+$A$7</f>
        <v>0.829425147709936</v>
      </c>
      <c r="M214" s="31" t="n">
        <f aca="false">(J214-$A$4*H214-$A$7)/(1-$A$4*H214)</f>
        <v>0.851358329401187</v>
      </c>
      <c r="N214" s="32"/>
      <c r="O214" s="33" t="n">
        <f aca="false">J214-L214</f>
        <v>0.00476508365253159</v>
      </c>
      <c r="P214" s="33" t="n">
        <f aca="false">I214-M214</f>
        <v>-0.00514841686474354</v>
      </c>
      <c r="Q214" s="16"/>
      <c r="R214" s="16"/>
      <c r="S214" s="16"/>
      <c r="T214" s="16"/>
      <c r="U214" s="16"/>
      <c r="V214" s="17" t="n">
        <v>0.834190231362468</v>
      </c>
      <c r="W214" s="17" t="n">
        <v>0.829425135887336</v>
      </c>
      <c r="X214" s="16"/>
      <c r="Y214" s="17" t="n">
        <v>0.846209912536443</v>
      </c>
      <c r="Z214" s="17" t="n">
        <v>0.851358342174871</v>
      </c>
      <c r="AA214" s="16"/>
      <c r="AB214" s="16"/>
      <c r="AC214" s="2" t="n">
        <v>198</v>
      </c>
      <c r="AD214" s="20" t="s">
        <v>361</v>
      </c>
      <c r="AE214" s="34" t="n">
        <v>213</v>
      </c>
      <c r="AF214" s="26" t="n">
        <v>0.181034482758621</v>
      </c>
      <c r="AG214" s="27" t="n">
        <v>0.438799621928166</v>
      </c>
      <c r="AH214" s="28" t="n">
        <v>0.425403225806452</v>
      </c>
      <c r="AI214" s="35"/>
      <c r="AJ214" s="35"/>
      <c r="AK214" s="2" t="n">
        <v>213</v>
      </c>
      <c r="AL214" s="35" t="n">
        <f aca="false">AK214/743</f>
        <v>0.286675639300135</v>
      </c>
      <c r="AM214" s="35" t="n">
        <v>0.425403225806452</v>
      </c>
      <c r="AN214" s="35"/>
      <c r="AO214" s="35"/>
      <c r="AP214" s="35"/>
      <c r="AQ214" s="35"/>
      <c r="AR214" s="35"/>
      <c r="AS214" s="35"/>
      <c r="AT214" s="35"/>
      <c r="AU214" s="35"/>
    </row>
    <row r="215" customFormat="false" ht="12.75" hidden="false" customHeight="true" outlineLevel="0" collapsed="false">
      <c r="A215" s="36"/>
      <c r="B215" s="2" t="n">
        <v>214</v>
      </c>
      <c r="C215" s="20" t="s">
        <v>382</v>
      </c>
      <c r="D215" s="22" t="n">
        <v>224</v>
      </c>
      <c r="E215" s="23" t="n">
        <v>180</v>
      </c>
      <c r="F215" s="24" t="n">
        <v>2181</v>
      </c>
      <c r="G215" s="25" t="n">
        <v>1009</v>
      </c>
      <c r="H215" s="26" t="n">
        <f aca="false">D215/(D215+E215)</f>
        <v>0.554455445544555</v>
      </c>
      <c r="I215" s="27" t="n">
        <f aca="false">F215/(F215+G215)</f>
        <v>0.683699059561129</v>
      </c>
      <c r="J215" s="28" t="n">
        <f aca="false">(D215+F215)/(D215+E215+F215+G215)</f>
        <v>0.669170840289371</v>
      </c>
      <c r="K215" s="29" t="n">
        <f aca="false">(F215+G215)/(D215+E215)</f>
        <v>7.8960396039604</v>
      </c>
      <c r="L215" s="30" t="n">
        <f aca="false">I215-$A$4*H215*I215+$A$4*H215+$A$7</f>
        <v>0.673001097629848</v>
      </c>
      <c r="M215" s="31" t="n">
        <f aca="false">(J215-$A$4*H215-$A$7)/(1-$A$4*H215)</f>
        <v>0.679643965311777</v>
      </c>
      <c r="N215" s="32"/>
      <c r="O215" s="33" t="n">
        <f aca="false">J215-L215</f>
        <v>-0.00383025734047704</v>
      </c>
      <c r="P215" s="33" t="n">
        <f aca="false">I215-M215</f>
        <v>0.00405509424935191</v>
      </c>
      <c r="Q215" s="16"/>
      <c r="R215" s="16"/>
      <c r="S215" s="16"/>
      <c r="T215" s="16"/>
      <c r="U215" s="16"/>
      <c r="V215" s="17" t="n">
        <v>0.669170840289371</v>
      </c>
      <c r="W215" s="17" t="n">
        <v>0.673001085807248</v>
      </c>
      <c r="X215" s="16"/>
      <c r="Y215" s="17" t="n">
        <v>0.683699059561129</v>
      </c>
      <c r="Z215" s="17" t="n">
        <v>0.679643977828366</v>
      </c>
      <c r="AA215" s="16"/>
      <c r="AB215" s="16"/>
      <c r="AC215" s="2" t="n">
        <v>583</v>
      </c>
      <c r="AD215" s="20" t="s">
        <v>383</v>
      </c>
      <c r="AE215" s="34" t="n">
        <v>214</v>
      </c>
      <c r="AF215" s="26" t="n">
        <v>0.666666666666667</v>
      </c>
      <c r="AG215" s="27" t="n">
        <v>0.357142857142857</v>
      </c>
      <c r="AH215" s="28" t="n">
        <v>0.425925925925926</v>
      </c>
      <c r="AI215" s="35"/>
      <c r="AJ215" s="35"/>
      <c r="AK215" s="2" t="n">
        <v>214</v>
      </c>
      <c r="AL215" s="35" t="n">
        <f aca="false">AK215/743</f>
        <v>0.288021534320323</v>
      </c>
      <c r="AM215" s="35" t="n">
        <v>0.425925925925926</v>
      </c>
      <c r="AN215" s="35"/>
      <c r="AO215" s="35"/>
      <c r="AP215" s="35"/>
      <c r="AQ215" s="35"/>
      <c r="AR215" s="35"/>
      <c r="AS215" s="35"/>
      <c r="AT215" s="35"/>
      <c r="AU215" s="35"/>
    </row>
    <row r="216" customFormat="false" ht="12.75" hidden="false" customHeight="true" outlineLevel="0" collapsed="false">
      <c r="A216" s="36"/>
      <c r="B216" s="2" t="n">
        <v>215</v>
      </c>
      <c r="C216" s="20" t="s">
        <v>384</v>
      </c>
      <c r="D216" s="22" t="n">
        <v>69</v>
      </c>
      <c r="E216" s="23" t="n">
        <v>84</v>
      </c>
      <c r="F216" s="24" t="n">
        <v>1256</v>
      </c>
      <c r="G216" s="25" t="n">
        <v>644</v>
      </c>
      <c r="H216" s="26" t="n">
        <f aca="false">D216/(D216+E216)</f>
        <v>0.450980392156863</v>
      </c>
      <c r="I216" s="27" t="n">
        <f aca="false">F216/(F216+G216)</f>
        <v>0.661052631578947</v>
      </c>
      <c r="J216" s="28" t="n">
        <f aca="false">(D216+F216)/(D216+E216+F216+G216)</f>
        <v>0.645396980029225</v>
      </c>
      <c r="K216" s="29" t="n">
        <f aca="false">(F216+G216)/(D216+E216)</f>
        <v>12.4183006535948</v>
      </c>
      <c r="L216" s="30" t="n">
        <f aca="false">I216-$A$4*H216*I216+$A$4*H216+$A$7</f>
        <v>0.648103053475053</v>
      </c>
      <c r="M216" s="31" t="n">
        <f aca="false">(J216-$A$4*H216-$A$7)/(1-$A$4*H216)</f>
        <v>0.658218755896458</v>
      </c>
      <c r="N216" s="32"/>
      <c r="O216" s="33" t="n">
        <f aca="false">J216-L216</f>
        <v>-0.00270607344582796</v>
      </c>
      <c r="P216" s="33" t="n">
        <f aca="false">I216-M216</f>
        <v>0.00283387568248927</v>
      </c>
      <c r="Q216" s="16"/>
      <c r="R216" s="16"/>
      <c r="S216" s="16"/>
      <c r="T216" s="16"/>
      <c r="U216" s="16"/>
      <c r="V216" s="17" t="n">
        <v>0.645396980029225</v>
      </c>
      <c r="W216" s="17" t="n">
        <v>0.648103041652454</v>
      </c>
      <c r="X216" s="16"/>
      <c r="Y216" s="17" t="n">
        <v>0.661052631578947</v>
      </c>
      <c r="Z216" s="17" t="n">
        <v>0.658218768277415</v>
      </c>
      <c r="AA216" s="16"/>
      <c r="AB216" s="16"/>
      <c r="AC216" s="2" t="n">
        <v>669</v>
      </c>
      <c r="AD216" s="20" t="s">
        <v>385</v>
      </c>
      <c r="AE216" s="34" t="n">
        <v>215</v>
      </c>
      <c r="AF216" s="26" t="n">
        <v>0.181818181818182</v>
      </c>
      <c r="AG216" s="27" t="n">
        <v>0.450366151342555</v>
      </c>
      <c r="AH216" s="28" t="n">
        <v>0.427296392711045</v>
      </c>
      <c r="AI216" s="35"/>
      <c r="AJ216" s="35"/>
      <c r="AK216" s="2" t="n">
        <v>215</v>
      </c>
      <c r="AL216" s="35" t="n">
        <f aca="false">AK216/743</f>
        <v>0.289367429340511</v>
      </c>
      <c r="AM216" s="35" t="n">
        <v>0.427296392711045</v>
      </c>
      <c r="AN216" s="35"/>
      <c r="AO216" s="35"/>
      <c r="AP216" s="35"/>
      <c r="AQ216" s="35"/>
      <c r="AR216" s="35"/>
      <c r="AS216" s="35"/>
      <c r="AT216" s="35"/>
      <c r="AU216" s="35"/>
    </row>
    <row r="217" customFormat="false" ht="12.75" hidden="false" customHeight="true" outlineLevel="0" collapsed="false">
      <c r="A217" s="36"/>
      <c r="B217" s="2" t="n">
        <v>216</v>
      </c>
      <c r="C217" s="20" t="s">
        <v>386</v>
      </c>
      <c r="D217" s="22" t="n">
        <v>166</v>
      </c>
      <c r="E217" s="23" t="n">
        <v>233</v>
      </c>
      <c r="F217" s="24" t="n">
        <v>1847</v>
      </c>
      <c r="G217" s="25" t="n">
        <v>1332</v>
      </c>
      <c r="H217" s="26" t="n">
        <f aca="false">D217/(D217+E217)</f>
        <v>0.416040100250627</v>
      </c>
      <c r="I217" s="27" t="n">
        <f aca="false">F217/(F217+G217)</f>
        <v>0.581000314564328</v>
      </c>
      <c r="J217" s="28" t="n">
        <f aca="false">(D217+F217)/(D217+E217+F217+G217)</f>
        <v>0.562604807154835</v>
      </c>
      <c r="K217" s="29" t="n">
        <f aca="false">(F217+G217)/(D217+E217)</f>
        <v>7.96741854636591</v>
      </c>
      <c r="L217" s="30" t="n">
        <f aca="false">I217-$A$4*H217*I217+$A$4*H217+$A$7</f>
        <v>0.570196941860692</v>
      </c>
      <c r="M217" s="31" t="n">
        <f aca="false">(J217-$A$4*H217-$A$7)/(1-$A$4*H217)</f>
        <v>0.573078604973228</v>
      </c>
      <c r="N217" s="32"/>
      <c r="O217" s="33" t="n">
        <f aca="false">J217-L217</f>
        <v>-0.00759213470585707</v>
      </c>
      <c r="P217" s="33" t="n">
        <f aca="false">I217-M217</f>
        <v>0.00792170959110083</v>
      </c>
      <c r="Q217" s="16"/>
      <c r="R217" s="16"/>
      <c r="S217" s="16"/>
      <c r="T217" s="16"/>
      <c r="U217" s="16"/>
      <c r="V217" s="17" t="n">
        <v>0.562604807154835</v>
      </c>
      <c r="W217" s="17" t="n">
        <v>0.570196930038092</v>
      </c>
      <c r="X217" s="16"/>
      <c r="Y217" s="17" t="n">
        <v>0.581000314564328</v>
      </c>
      <c r="Z217" s="17" t="n">
        <v>0.573078617309047</v>
      </c>
      <c r="AA217" s="16"/>
      <c r="AB217" s="16"/>
      <c r="AC217" s="2" t="n">
        <v>208</v>
      </c>
      <c r="AD217" s="20" t="s">
        <v>375</v>
      </c>
      <c r="AE217" s="34" t="n">
        <v>216</v>
      </c>
      <c r="AF217" s="26" t="n">
        <v>0.176954732510288</v>
      </c>
      <c r="AG217" s="27" t="n">
        <v>0.448167867209521</v>
      </c>
      <c r="AH217" s="28" t="n">
        <v>0.428987194412107</v>
      </c>
      <c r="AI217" s="35"/>
      <c r="AJ217" s="35"/>
      <c r="AK217" s="2" t="n">
        <v>216</v>
      </c>
      <c r="AL217" s="35" t="n">
        <f aca="false">AK217/743</f>
        <v>0.2907133243607</v>
      </c>
      <c r="AM217" s="35" t="n">
        <v>0.428987194412107</v>
      </c>
      <c r="AN217" s="35"/>
      <c r="AO217" s="35"/>
      <c r="AP217" s="35"/>
      <c r="AQ217" s="35"/>
      <c r="AR217" s="35"/>
      <c r="AS217" s="35"/>
      <c r="AT217" s="35"/>
      <c r="AU217" s="35"/>
    </row>
    <row r="218" customFormat="false" ht="12.75" hidden="false" customHeight="true" outlineLevel="0" collapsed="false">
      <c r="A218" s="36"/>
      <c r="B218" s="2" t="n">
        <v>217</v>
      </c>
      <c r="C218" s="20" t="s">
        <v>387</v>
      </c>
      <c r="D218" s="22" t="n">
        <v>63</v>
      </c>
      <c r="E218" s="23" t="n">
        <v>97</v>
      </c>
      <c r="F218" s="24" t="n">
        <v>757</v>
      </c>
      <c r="G218" s="25" t="n">
        <v>657</v>
      </c>
      <c r="H218" s="26" t="n">
        <f aca="false">D218/(D218+E218)</f>
        <v>0.39375</v>
      </c>
      <c r="I218" s="27" t="n">
        <f aca="false">F218/(F218+G218)</f>
        <v>0.535360678925035</v>
      </c>
      <c r="J218" s="28" t="n">
        <f aca="false">(D218+F218)/(D218+E218+F218+G218)</f>
        <v>0.520965692503177</v>
      </c>
      <c r="K218" s="29" t="n">
        <f aca="false">(F218+G218)/(D218+E218)</f>
        <v>8.8375</v>
      </c>
      <c r="L218" s="30" t="n">
        <f aca="false">I218-$A$4*H218*I218+$A$4*H218+$A$7</f>
        <v>0.525420412375362</v>
      </c>
      <c r="M218" s="31" t="n">
        <f aca="false">(J218-$A$4*H218-$A$7)/(1-$A$4*H218)</f>
        <v>0.530723364809553</v>
      </c>
      <c r="N218" s="32"/>
      <c r="O218" s="33" t="n">
        <f aca="false">J218-L218</f>
        <v>-0.00445471987218549</v>
      </c>
      <c r="P218" s="33" t="n">
        <f aca="false">I218-M218</f>
        <v>0.00463731411548263</v>
      </c>
      <c r="Q218" s="16"/>
      <c r="R218" s="16"/>
      <c r="S218" s="16"/>
      <c r="T218" s="16"/>
      <c r="U218" s="16"/>
      <c r="V218" s="17" t="n">
        <v>0.520965692503177</v>
      </c>
      <c r="W218" s="17" t="n">
        <v>0.525420400552762</v>
      </c>
      <c r="X218" s="16"/>
      <c r="Y218" s="17" t="n">
        <v>0.535360678925035</v>
      </c>
      <c r="Z218" s="17" t="n">
        <v>0.530723377116749</v>
      </c>
      <c r="AA218" s="16"/>
      <c r="AB218" s="16"/>
      <c r="AC218" s="2" t="n">
        <v>393</v>
      </c>
      <c r="AD218" s="20" t="s">
        <v>388</v>
      </c>
      <c r="AE218" s="34" t="n">
        <v>217</v>
      </c>
      <c r="AF218" s="26" t="n">
        <v>0.240740740740741</v>
      </c>
      <c r="AG218" s="27" t="n">
        <v>0.448580441640379</v>
      </c>
      <c r="AH218" s="28" t="n">
        <v>0.429307384087006</v>
      </c>
      <c r="AI218" s="35"/>
      <c r="AJ218" s="35"/>
      <c r="AK218" s="2" t="n">
        <v>217</v>
      </c>
      <c r="AL218" s="35" t="n">
        <f aca="false">AK218/743</f>
        <v>0.292059219380888</v>
      </c>
      <c r="AM218" s="35" t="n">
        <v>0.429307384087006</v>
      </c>
      <c r="AN218" s="35"/>
      <c r="AO218" s="35"/>
      <c r="AP218" s="35"/>
      <c r="AQ218" s="35"/>
      <c r="AR218" s="35"/>
      <c r="AS218" s="35"/>
      <c r="AT218" s="35"/>
      <c r="AU218" s="35"/>
    </row>
    <row r="219" customFormat="false" ht="12.75" hidden="false" customHeight="true" outlineLevel="0" collapsed="false">
      <c r="A219" s="36"/>
      <c r="B219" s="2" t="n">
        <v>218</v>
      </c>
      <c r="C219" s="20" t="s">
        <v>389</v>
      </c>
      <c r="D219" s="22" t="n">
        <v>181</v>
      </c>
      <c r="E219" s="23" t="n">
        <v>94</v>
      </c>
      <c r="F219" s="24" t="n">
        <v>2030</v>
      </c>
      <c r="G219" s="25" t="n">
        <v>571</v>
      </c>
      <c r="H219" s="26" t="n">
        <f aca="false">D219/(D219+E219)</f>
        <v>0.658181818181818</v>
      </c>
      <c r="I219" s="27" t="n">
        <f aca="false">F219/(F219+G219)</f>
        <v>0.780469050365244</v>
      </c>
      <c r="J219" s="28" t="n">
        <f aca="false">(D219+F219)/(D219+E219+F219+G219)</f>
        <v>0.768776077885953</v>
      </c>
      <c r="K219" s="29" t="n">
        <f aca="false">(F219+G219)/(D219+E219)</f>
        <v>9.45818181818182</v>
      </c>
      <c r="L219" s="30" t="n">
        <f aca="false">I219-$A$4*H219*I219+$A$4*H219+$A$7</f>
        <v>0.766682738506023</v>
      </c>
      <c r="M219" s="31" t="n">
        <f aca="false">(J219-$A$4*H219-$A$7)/(1-$A$4*H219)</f>
        <v>0.782709876871592</v>
      </c>
      <c r="N219" s="32"/>
      <c r="O219" s="33" t="n">
        <f aca="false">J219-L219</f>
        <v>0.00209333937993017</v>
      </c>
      <c r="P219" s="33" t="n">
        <f aca="false">I219-M219</f>
        <v>-0.00224082650634794</v>
      </c>
      <c r="Q219" s="16"/>
      <c r="R219" s="16"/>
      <c r="S219" s="16"/>
      <c r="T219" s="16"/>
      <c r="U219" s="16"/>
      <c r="V219" s="17" t="n">
        <v>0.768776077885953</v>
      </c>
      <c r="W219" s="17" t="n">
        <v>0.766682726683423</v>
      </c>
      <c r="X219" s="16"/>
      <c r="Y219" s="17" t="n">
        <v>0.780469050365244</v>
      </c>
      <c r="Z219" s="17" t="n">
        <v>0.782709889527158</v>
      </c>
      <c r="AA219" s="16"/>
      <c r="AB219" s="16"/>
      <c r="AC219" s="2" t="n">
        <v>211</v>
      </c>
      <c r="AD219" s="20" t="s">
        <v>378</v>
      </c>
      <c r="AE219" s="34" t="n">
        <v>218</v>
      </c>
      <c r="AF219" s="26" t="n">
        <v>0.247191011235955</v>
      </c>
      <c r="AG219" s="27" t="n">
        <v>0.450084602368866</v>
      </c>
      <c r="AH219" s="28" t="n">
        <v>0.429494488787533</v>
      </c>
      <c r="AI219" s="35"/>
      <c r="AJ219" s="35"/>
      <c r="AK219" s="2" t="n">
        <v>218</v>
      </c>
      <c r="AL219" s="35" t="n">
        <f aca="false">AK219/743</f>
        <v>0.293405114401077</v>
      </c>
      <c r="AM219" s="35" t="n">
        <v>0.429494488787533</v>
      </c>
      <c r="AN219" s="35"/>
      <c r="AO219" s="35"/>
      <c r="AP219" s="35"/>
      <c r="AQ219" s="35"/>
      <c r="AR219" s="35"/>
      <c r="AS219" s="35"/>
      <c r="AT219" s="35"/>
      <c r="AU219" s="35"/>
    </row>
    <row r="220" customFormat="false" ht="12.75" hidden="false" customHeight="true" outlineLevel="0" collapsed="false">
      <c r="A220" s="36"/>
      <c r="B220" s="2" t="n">
        <v>219</v>
      </c>
      <c r="C220" s="20" t="s">
        <v>333</v>
      </c>
      <c r="D220" s="22" t="n">
        <v>12</v>
      </c>
      <c r="E220" s="23" t="n">
        <v>80</v>
      </c>
      <c r="F220" s="24" t="n">
        <v>894</v>
      </c>
      <c r="G220" s="25" t="n">
        <v>1215</v>
      </c>
      <c r="H220" s="26" t="n">
        <f aca="false">D220/(D220+E220)</f>
        <v>0.130434782608696</v>
      </c>
      <c r="I220" s="27" t="n">
        <f aca="false">F220/(F220+G220)</f>
        <v>0.423897581792319</v>
      </c>
      <c r="J220" s="28" t="n">
        <f aca="false">(D220+F220)/(D220+E220+F220+G220)</f>
        <v>0.41163107678328</v>
      </c>
      <c r="K220" s="29" t="n">
        <f aca="false">(F220+G220)/(D220+E220)</f>
        <v>22.9239130434783</v>
      </c>
      <c r="L220" s="30" t="n">
        <f aca="false">I220-$A$4*H220*I220+$A$4*H220+$A$7</f>
        <v>0.403176521343245</v>
      </c>
      <c r="M220" s="31" t="n">
        <f aca="false">(J220-$A$4*H220-$A$7)/(1-$A$4*H220)</f>
        <v>0.432463871445218</v>
      </c>
      <c r="N220" s="32"/>
      <c r="O220" s="33" t="n">
        <f aca="false">J220-L220</f>
        <v>0.00845455544003543</v>
      </c>
      <c r="P220" s="33" t="n">
        <f aca="false">I220-M220</f>
        <v>-0.00856628965289935</v>
      </c>
      <c r="Q220" s="16"/>
      <c r="R220" s="16"/>
      <c r="S220" s="16"/>
      <c r="T220" s="16"/>
      <c r="U220" s="16"/>
      <c r="V220" s="17" t="n">
        <v>0.41163107678328</v>
      </c>
      <c r="W220" s="17" t="n">
        <v>0.403176509520645</v>
      </c>
      <c r="X220" s="16"/>
      <c r="Y220" s="17" t="n">
        <v>0.423897581792319</v>
      </c>
      <c r="Z220" s="17" t="n">
        <v>0.432463883424064</v>
      </c>
      <c r="AA220" s="16"/>
      <c r="AB220" s="16"/>
      <c r="AC220" s="2" t="n">
        <v>631</v>
      </c>
      <c r="AD220" s="20" t="s">
        <v>390</v>
      </c>
      <c r="AE220" s="34" t="n">
        <v>219</v>
      </c>
      <c r="AF220" s="26" t="n">
        <v>0.142857142857143</v>
      </c>
      <c r="AG220" s="27" t="n">
        <v>0.436820083682008</v>
      </c>
      <c r="AH220" s="28" t="n">
        <v>0.430089942763696</v>
      </c>
      <c r="AI220" s="35"/>
      <c r="AJ220" s="35"/>
      <c r="AK220" s="2" t="n">
        <v>219</v>
      </c>
      <c r="AL220" s="35" t="n">
        <f aca="false">AK220/743</f>
        <v>0.294751009421265</v>
      </c>
      <c r="AM220" s="35" t="n">
        <v>0.430089942763696</v>
      </c>
      <c r="AN220" s="35"/>
      <c r="AO220" s="35"/>
      <c r="AP220" s="35"/>
      <c r="AQ220" s="35"/>
      <c r="AR220" s="35"/>
      <c r="AS220" s="35"/>
      <c r="AT220" s="35"/>
      <c r="AU220" s="35"/>
    </row>
    <row r="221" customFormat="false" ht="12.75" hidden="false" customHeight="true" outlineLevel="0" collapsed="false">
      <c r="A221" s="36"/>
      <c r="B221" s="2" t="n">
        <v>220</v>
      </c>
      <c r="C221" s="20" t="s">
        <v>391</v>
      </c>
      <c r="D221" s="22" t="n">
        <v>87</v>
      </c>
      <c r="E221" s="23" t="n">
        <v>207</v>
      </c>
      <c r="F221" s="24" t="n">
        <v>1859</v>
      </c>
      <c r="G221" s="25" t="n">
        <v>1385</v>
      </c>
      <c r="H221" s="26" t="n">
        <f aca="false">D221/(D221+E221)</f>
        <v>0.295918367346939</v>
      </c>
      <c r="I221" s="27" t="n">
        <f aca="false">F221/(F221+G221)</f>
        <v>0.573057953144266</v>
      </c>
      <c r="J221" s="28" t="n">
        <f aca="false">(D221+F221)/(D221+E221+F221+G221)</f>
        <v>0.550028264556246</v>
      </c>
      <c r="K221" s="29" t="n">
        <f aca="false">(F221+G221)/(D221+E221)</f>
        <v>11.0340136054422</v>
      </c>
      <c r="L221" s="30" t="n">
        <f aca="false">I221-$A$4*H221*I221+$A$4*H221+$A$7</f>
        <v>0.557456512672997</v>
      </c>
      <c r="M221" s="31" t="n">
        <f aca="false">(J221-$A$4*H221-$A$7)/(1-$A$4*H221)</f>
        <v>0.56540318642038</v>
      </c>
      <c r="N221" s="32"/>
      <c r="O221" s="33" t="n">
        <f aca="false">J221-L221</f>
        <v>-0.0074282481167508</v>
      </c>
      <c r="P221" s="33" t="n">
        <f aca="false">I221-M221</f>
        <v>0.00765476672388621</v>
      </c>
      <c r="Q221" s="16"/>
      <c r="R221" s="16"/>
      <c r="S221" s="16"/>
      <c r="T221" s="16"/>
      <c r="U221" s="16"/>
      <c r="V221" s="17" t="n">
        <v>0.550028264556246</v>
      </c>
      <c r="W221" s="17" t="n">
        <v>0.557456500850397</v>
      </c>
      <c r="X221" s="16"/>
      <c r="Y221" s="17" t="n">
        <v>0.573057953144266</v>
      </c>
      <c r="Z221" s="17" t="n">
        <v>0.565403198603501</v>
      </c>
      <c r="AA221" s="16"/>
      <c r="AB221" s="16"/>
      <c r="AC221" s="2" t="n">
        <v>287</v>
      </c>
      <c r="AD221" s="20" t="s">
        <v>392</v>
      </c>
      <c r="AE221" s="34" t="n">
        <v>220</v>
      </c>
      <c r="AF221" s="26" t="n">
        <v>0.308943089430894</v>
      </c>
      <c r="AG221" s="27" t="n">
        <v>0.444247787610619</v>
      </c>
      <c r="AH221" s="28" t="n">
        <v>0.43096568236233</v>
      </c>
      <c r="AI221" s="35"/>
      <c r="AJ221" s="35"/>
      <c r="AK221" s="2" t="n">
        <v>220</v>
      </c>
      <c r="AL221" s="35" t="n">
        <f aca="false">AK221/743</f>
        <v>0.296096904441454</v>
      </c>
      <c r="AM221" s="35" t="n">
        <v>0.43096568236233</v>
      </c>
      <c r="AN221" s="35"/>
      <c r="AO221" s="35"/>
      <c r="AP221" s="35"/>
      <c r="AQ221" s="35"/>
      <c r="AR221" s="35"/>
      <c r="AS221" s="35"/>
      <c r="AT221" s="35"/>
      <c r="AU221" s="35"/>
    </row>
    <row r="222" customFormat="false" ht="12.75" hidden="false" customHeight="true" outlineLevel="0" collapsed="false">
      <c r="A222" s="36"/>
      <c r="B222" s="2" t="n">
        <v>221</v>
      </c>
      <c r="C222" s="20" t="s">
        <v>393</v>
      </c>
      <c r="D222" s="22" t="n">
        <v>49</v>
      </c>
      <c r="E222" s="23" t="n">
        <v>71</v>
      </c>
      <c r="F222" s="24" t="n">
        <v>1944</v>
      </c>
      <c r="G222" s="25" t="n">
        <v>496</v>
      </c>
      <c r="H222" s="26" t="n">
        <f aca="false">D222/(D222+E222)</f>
        <v>0.408333333333333</v>
      </c>
      <c r="I222" s="27" t="n">
        <f aca="false">F222/(F222+G222)</f>
        <v>0.79672131147541</v>
      </c>
      <c r="J222" s="28" t="n">
        <f aca="false">(D222+F222)/(D222+E222+F222+G222)</f>
        <v>0.778515625</v>
      </c>
      <c r="K222" s="29" t="n">
        <f aca="false">(F222+G222)/(D222+E222)</f>
        <v>20.3333333333333</v>
      </c>
      <c r="L222" s="30" t="n">
        <f aca="false">I222-$A$4*H222*I222+$A$4*H222+$A$7</f>
        <v>0.776786418106497</v>
      </c>
      <c r="M222" s="31" t="n">
        <f aca="false">(J222-$A$4*H222-$A$7)/(1-$A$4*H222)</f>
        <v>0.798524133605908</v>
      </c>
      <c r="N222" s="32"/>
      <c r="O222" s="33" t="n">
        <f aca="false">J222-L222</f>
        <v>0.00172920689350276</v>
      </c>
      <c r="P222" s="33" t="n">
        <f aca="false">I222-M222</f>
        <v>-0.00180282213049821</v>
      </c>
      <c r="Q222" s="16"/>
      <c r="R222" s="16"/>
      <c r="S222" s="16"/>
      <c r="T222" s="16"/>
      <c r="U222" s="16"/>
      <c r="V222" s="17" t="n">
        <v>0.778515625</v>
      </c>
      <c r="W222" s="17" t="n">
        <v>0.776786406283897</v>
      </c>
      <c r="X222" s="16"/>
      <c r="Y222" s="17" t="n">
        <v>0.79672131147541</v>
      </c>
      <c r="Z222" s="17" t="n">
        <v>0.798524145931816</v>
      </c>
      <c r="AA222" s="16"/>
      <c r="AB222" s="16"/>
      <c r="AC222" s="2" t="n">
        <v>112</v>
      </c>
      <c r="AD222" s="20" t="s">
        <v>227</v>
      </c>
      <c r="AE222" s="34" t="n">
        <v>221</v>
      </c>
      <c r="AF222" s="26" t="n">
        <v>0.195652173913043</v>
      </c>
      <c r="AG222" s="27" t="n">
        <v>0.446398184912082</v>
      </c>
      <c r="AH222" s="28" t="n">
        <v>0.431043663471778</v>
      </c>
      <c r="AI222" s="35"/>
      <c r="AJ222" s="35"/>
      <c r="AK222" s="2" t="n">
        <v>221</v>
      </c>
      <c r="AL222" s="35" t="n">
        <f aca="false">AK222/743</f>
        <v>0.297442799461642</v>
      </c>
      <c r="AM222" s="35" t="n">
        <v>0.431043663471778</v>
      </c>
      <c r="AN222" s="35"/>
      <c r="AO222" s="35"/>
      <c r="AP222" s="35"/>
      <c r="AQ222" s="35"/>
      <c r="AR222" s="35"/>
      <c r="AS222" s="35"/>
      <c r="AT222" s="35"/>
      <c r="AU222" s="35"/>
    </row>
    <row r="223" customFormat="false" ht="12.75" hidden="false" customHeight="true" outlineLevel="0" collapsed="false">
      <c r="A223" s="36"/>
      <c r="B223" s="2" t="n">
        <v>222</v>
      </c>
      <c r="C223" s="20" t="s">
        <v>255</v>
      </c>
      <c r="D223" s="22" t="n">
        <v>48</v>
      </c>
      <c r="E223" s="23" t="n">
        <v>131</v>
      </c>
      <c r="F223" s="24" t="n">
        <v>1154</v>
      </c>
      <c r="G223" s="25" t="n">
        <v>1706</v>
      </c>
      <c r="H223" s="26" t="n">
        <f aca="false">D223/(D223+E223)</f>
        <v>0.268156424581006</v>
      </c>
      <c r="I223" s="27" t="n">
        <f aca="false">F223/(F223+G223)</f>
        <v>0.403496503496504</v>
      </c>
      <c r="J223" s="28" t="n">
        <f aca="false">(D223+F223)/(D223+E223+F223+G223)</f>
        <v>0.395524843698585</v>
      </c>
      <c r="K223" s="29" t="n">
        <f aca="false">(F223+G223)/(D223+E223)</f>
        <v>15.9776536312849</v>
      </c>
      <c r="L223" s="30" t="n">
        <f aca="false">I223-$A$4*H223*I223+$A$4*H223+$A$7</f>
        <v>0.391256688166748</v>
      </c>
      <c r="M223" s="31" t="n">
        <f aca="false">(J223-$A$4*H223-$A$7)/(1-$A$4*H223)</f>
        <v>0.407882266069401</v>
      </c>
      <c r="N223" s="32"/>
      <c r="O223" s="33" t="n">
        <f aca="false">J223-L223</f>
        <v>0.0042681555318369</v>
      </c>
      <c r="P223" s="33" t="n">
        <f aca="false">I223-M223</f>
        <v>-0.00438576257289786</v>
      </c>
      <c r="Q223" s="16"/>
      <c r="R223" s="16"/>
      <c r="S223" s="16"/>
      <c r="T223" s="16"/>
      <c r="U223" s="16"/>
      <c r="V223" s="17" t="n">
        <v>0.395524843698585</v>
      </c>
      <c r="W223" s="17" t="n">
        <v>0.391256676344148</v>
      </c>
      <c r="X223" s="16"/>
      <c r="Y223" s="17" t="n">
        <v>0.403496503496504</v>
      </c>
      <c r="Z223" s="17" t="n">
        <v>0.407882278217768</v>
      </c>
      <c r="AA223" s="16"/>
      <c r="AB223" s="16"/>
      <c r="AC223" s="2" t="n">
        <v>462</v>
      </c>
      <c r="AD223" s="20" t="s">
        <v>394</v>
      </c>
      <c r="AE223" s="34" t="n">
        <v>222</v>
      </c>
      <c r="AF223" s="26" t="n">
        <v>0.234042553191489</v>
      </c>
      <c r="AG223" s="27" t="n">
        <v>0.439148936170213</v>
      </c>
      <c r="AH223" s="28" t="n">
        <v>0.43126022913257</v>
      </c>
      <c r="AI223" s="35"/>
      <c r="AJ223" s="35"/>
      <c r="AK223" s="2" t="n">
        <v>222</v>
      </c>
      <c r="AL223" s="35" t="n">
        <f aca="false">AK223/743</f>
        <v>0.29878869448183</v>
      </c>
      <c r="AM223" s="35" t="n">
        <v>0.43126022913257</v>
      </c>
      <c r="AN223" s="35"/>
      <c r="AO223" s="35"/>
      <c r="AP223" s="35"/>
      <c r="AQ223" s="35"/>
      <c r="AR223" s="35"/>
      <c r="AS223" s="35"/>
      <c r="AT223" s="35"/>
      <c r="AU223" s="35"/>
    </row>
    <row r="224" customFormat="false" ht="12.75" hidden="false" customHeight="true" outlineLevel="0" collapsed="false">
      <c r="A224" s="36"/>
      <c r="B224" s="2" t="n">
        <v>223</v>
      </c>
      <c r="C224" s="20" t="s">
        <v>106</v>
      </c>
      <c r="D224" s="22" t="n">
        <v>29</v>
      </c>
      <c r="E224" s="23" t="n">
        <v>181</v>
      </c>
      <c r="F224" s="24" t="n">
        <v>922</v>
      </c>
      <c r="G224" s="25" t="n">
        <v>1664</v>
      </c>
      <c r="H224" s="26" t="n">
        <f aca="false">D224/(D224+E224)</f>
        <v>0.138095238095238</v>
      </c>
      <c r="I224" s="27" t="n">
        <f aca="false">F224/(F224+G224)</f>
        <v>0.356535189481825</v>
      </c>
      <c r="J224" s="28" t="n">
        <f aca="false">(D224+F224)/(D224+E224+F224+G224)</f>
        <v>0.340128755364807</v>
      </c>
      <c r="K224" s="29" t="n">
        <f aca="false">(F224+G224)/(D224+E224)</f>
        <v>12.3142857142857</v>
      </c>
      <c r="L224" s="30" t="n">
        <f aca="false">I224-$A$4*H224*I224+$A$4*H224+$A$7</f>
        <v>0.337185692286267</v>
      </c>
      <c r="M224" s="31" t="n">
        <f aca="false">(J224-$A$4*H224-$A$7)/(1-$A$4*H224)</f>
        <v>0.359519463969963</v>
      </c>
      <c r="N224" s="32"/>
      <c r="O224" s="33" t="n">
        <f aca="false">J224-L224</f>
        <v>0.00294306307854014</v>
      </c>
      <c r="P224" s="33" t="n">
        <f aca="false">I224-M224</f>
        <v>-0.00298427448813826</v>
      </c>
      <c r="Q224" s="16"/>
      <c r="R224" s="16"/>
      <c r="S224" s="16"/>
      <c r="T224" s="16"/>
      <c r="U224" s="16"/>
      <c r="V224" s="17" t="n">
        <v>0.340128755364807</v>
      </c>
      <c r="W224" s="17" t="n">
        <v>0.337185680463667</v>
      </c>
      <c r="X224" s="16"/>
      <c r="Y224" s="17" t="n">
        <v>0.356535189481825</v>
      </c>
      <c r="Z224" s="17" t="n">
        <v>0.359519475958114</v>
      </c>
      <c r="AA224" s="16"/>
      <c r="AB224" s="16"/>
      <c r="AC224" s="2" t="n">
        <v>573</v>
      </c>
      <c r="AD224" s="20" t="s">
        <v>395</v>
      </c>
      <c r="AE224" s="34" t="n">
        <v>223</v>
      </c>
      <c r="AF224" s="26" t="n">
        <v>0.192307692307692</v>
      </c>
      <c r="AG224" s="27" t="n">
        <v>0.449096518289996</v>
      </c>
      <c r="AH224" s="28" t="n">
        <v>0.432577319587629</v>
      </c>
      <c r="AI224" s="35"/>
      <c r="AJ224" s="35"/>
      <c r="AK224" s="2" t="n">
        <v>223</v>
      </c>
      <c r="AL224" s="35" t="n">
        <f aca="false">AK224/743</f>
        <v>0.300134589502019</v>
      </c>
      <c r="AM224" s="35" t="n">
        <v>0.432577319587629</v>
      </c>
      <c r="AN224" s="35"/>
      <c r="AO224" s="35"/>
      <c r="AP224" s="35"/>
      <c r="AQ224" s="35"/>
      <c r="AR224" s="35"/>
      <c r="AS224" s="35"/>
      <c r="AT224" s="35"/>
      <c r="AU224" s="35"/>
    </row>
    <row r="225" customFormat="false" ht="12.75" hidden="false" customHeight="true" outlineLevel="0" collapsed="false">
      <c r="A225" s="36"/>
      <c r="B225" s="2" t="n">
        <v>224</v>
      </c>
      <c r="C225" s="20" t="s">
        <v>396</v>
      </c>
      <c r="D225" s="22" t="n">
        <v>250</v>
      </c>
      <c r="E225" s="23" t="n">
        <v>161</v>
      </c>
      <c r="F225" s="24" t="n">
        <v>2201</v>
      </c>
      <c r="G225" s="25" t="n">
        <v>583</v>
      </c>
      <c r="H225" s="26" t="n">
        <f aca="false">D225/(D225+E225)</f>
        <v>0.608272506082725</v>
      </c>
      <c r="I225" s="27" t="n">
        <f aca="false">F225/(F225+G225)</f>
        <v>0.79058908045977</v>
      </c>
      <c r="J225" s="28" t="n">
        <f aca="false">(D225+F225)/(D225+E225+F225+G225)</f>
        <v>0.767136150234742</v>
      </c>
      <c r="K225" s="29" t="n">
        <f aca="false">(F225+G225)/(D225+E225)</f>
        <v>6.77372262773723</v>
      </c>
      <c r="L225" s="30" t="n">
        <f aca="false">I225-$A$4*H225*I225+$A$4*H225+$A$7</f>
        <v>0.775091531125752</v>
      </c>
      <c r="M225" s="31" t="n">
        <f aca="false">(J225-$A$4*H225-$A$7)/(1-$A$4*H225)</f>
        <v>0.782118454692399</v>
      </c>
      <c r="N225" s="32"/>
      <c r="O225" s="33" t="n">
        <f aca="false">J225-L225</f>
        <v>-0.00795538089101067</v>
      </c>
      <c r="P225" s="33" t="n">
        <f aca="false">I225-M225</f>
        <v>0.00847062576737145</v>
      </c>
      <c r="Q225" s="16"/>
      <c r="R225" s="16"/>
      <c r="S225" s="16"/>
      <c r="T225" s="16"/>
      <c r="U225" s="16"/>
      <c r="V225" s="17" t="n">
        <v>0.767136150234742</v>
      </c>
      <c r="W225" s="17" t="n">
        <v>0.775091519303153</v>
      </c>
      <c r="X225" s="16"/>
      <c r="Y225" s="17" t="n">
        <v>0.79058908045977</v>
      </c>
      <c r="Z225" s="17" t="n">
        <v>0.782118467280711</v>
      </c>
      <c r="AA225" s="16"/>
      <c r="AB225" s="16"/>
      <c r="AC225" s="2" t="n">
        <v>269</v>
      </c>
      <c r="AD225" s="20" t="s">
        <v>397</v>
      </c>
      <c r="AE225" s="34" t="n">
        <v>224</v>
      </c>
      <c r="AF225" s="26" t="n">
        <v>0.255813953488372</v>
      </c>
      <c r="AG225" s="27" t="n">
        <v>0.434359087890193</v>
      </c>
      <c r="AH225" s="28" t="n">
        <v>0.432675438596491</v>
      </c>
      <c r="AI225" s="35"/>
      <c r="AJ225" s="35"/>
      <c r="AK225" s="2" t="n">
        <v>224</v>
      </c>
      <c r="AL225" s="35" t="n">
        <f aca="false">AK225/743</f>
        <v>0.301480484522207</v>
      </c>
      <c r="AM225" s="35" t="n">
        <v>0.432675438596491</v>
      </c>
      <c r="AN225" s="35"/>
      <c r="AO225" s="35"/>
      <c r="AP225" s="35"/>
      <c r="AQ225" s="35"/>
      <c r="AR225" s="35"/>
      <c r="AS225" s="35"/>
      <c r="AT225" s="35"/>
      <c r="AU225" s="35"/>
    </row>
    <row r="226" customFormat="false" ht="12.75" hidden="false" customHeight="true" outlineLevel="0" collapsed="false">
      <c r="A226" s="36"/>
      <c r="B226" s="2" t="n">
        <v>225</v>
      </c>
      <c r="C226" s="20" t="s">
        <v>398</v>
      </c>
      <c r="D226" s="22" t="n">
        <v>39</v>
      </c>
      <c r="E226" s="23" t="n">
        <v>93</v>
      </c>
      <c r="F226" s="24" t="n">
        <v>658</v>
      </c>
      <c r="G226" s="25" t="n">
        <v>448</v>
      </c>
      <c r="H226" s="26" t="n">
        <f aca="false">D226/(D226+E226)</f>
        <v>0.295454545454545</v>
      </c>
      <c r="I226" s="27" t="n">
        <f aca="false">F226/(F226+G226)</f>
        <v>0.594936708860759</v>
      </c>
      <c r="J226" s="28" t="n">
        <f aca="false">(D226+F226)/(D226+E226+F226+G226)</f>
        <v>0.563004846526656</v>
      </c>
      <c r="K226" s="29" t="n">
        <f aca="false">(F226+G226)/(D226+E226)</f>
        <v>8.37878787878788</v>
      </c>
      <c r="L226" s="30" t="n">
        <f aca="false">I226-$A$4*H226*I226+$A$4*H226+$A$7</f>
        <v>0.578669048100146</v>
      </c>
      <c r="M226" s="31" t="n">
        <f aca="false">(J226-$A$4*H226-$A$7)/(1-$A$4*H226)</f>
        <v>0.578795611220629</v>
      </c>
      <c r="N226" s="32"/>
      <c r="O226" s="33" t="n">
        <f aca="false">J226-L226</f>
        <v>-0.0156642015734901</v>
      </c>
      <c r="P226" s="33" t="n">
        <f aca="false">I226-M226</f>
        <v>0.0161410976401303</v>
      </c>
      <c r="Q226" s="16"/>
      <c r="R226" s="16"/>
      <c r="S226" s="16"/>
      <c r="T226" s="16"/>
      <c r="U226" s="16"/>
      <c r="V226" s="17" t="n">
        <v>0.563004846526656</v>
      </c>
      <c r="W226" s="17" t="n">
        <v>0.578669036277546</v>
      </c>
      <c r="X226" s="16"/>
      <c r="Y226" s="17" t="n">
        <v>0.594936708860759</v>
      </c>
      <c r="Z226" s="17" t="n">
        <v>0.578795623403168</v>
      </c>
      <c r="AA226" s="16"/>
      <c r="AB226" s="16"/>
      <c r="AC226" s="2" t="n">
        <v>345</v>
      </c>
      <c r="AD226" s="20" t="s">
        <v>399</v>
      </c>
      <c r="AE226" s="34" t="n">
        <v>225</v>
      </c>
      <c r="AF226" s="26" t="n">
        <v>0.166666666666667</v>
      </c>
      <c r="AG226" s="27" t="n">
        <v>0.44644750795334</v>
      </c>
      <c r="AH226" s="28" t="n">
        <v>0.432896064581231</v>
      </c>
      <c r="AI226" s="35"/>
      <c r="AJ226" s="35"/>
      <c r="AK226" s="2" t="n">
        <v>225</v>
      </c>
      <c r="AL226" s="35" t="n">
        <f aca="false">AK226/743</f>
        <v>0.302826379542396</v>
      </c>
      <c r="AM226" s="35" t="n">
        <v>0.432896064581231</v>
      </c>
      <c r="AN226" s="35"/>
      <c r="AO226" s="35"/>
      <c r="AP226" s="35"/>
      <c r="AQ226" s="35"/>
      <c r="AR226" s="35"/>
      <c r="AS226" s="35"/>
      <c r="AT226" s="35"/>
      <c r="AU226" s="35"/>
    </row>
    <row r="227" customFormat="false" ht="12.75" hidden="false" customHeight="true" outlineLevel="0" collapsed="false">
      <c r="A227" s="36"/>
      <c r="B227" s="2" t="n">
        <v>226</v>
      </c>
      <c r="C227" s="20" t="s">
        <v>337</v>
      </c>
      <c r="D227" s="22" t="n">
        <v>125</v>
      </c>
      <c r="E227" s="23" t="n">
        <v>389</v>
      </c>
      <c r="F227" s="24" t="n">
        <v>2101</v>
      </c>
      <c r="G227" s="25" t="n">
        <v>2748</v>
      </c>
      <c r="H227" s="26" t="n">
        <f aca="false">D227/(D227+E227)</f>
        <v>0.243190661478599</v>
      </c>
      <c r="I227" s="27" t="n">
        <f aca="false">F227/(F227+G227)</f>
        <v>0.433285213446071</v>
      </c>
      <c r="J227" s="28" t="n">
        <f aca="false">(D227+F227)/(D227+E227+F227+G227)</f>
        <v>0.415066194294238</v>
      </c>
      <c r="K227" s="29" t="n">
        <f aca="false">(F227+G227)/(D227+E227)</f>
        <v>9.43385214007782</v>
      </c>
      <c r="L227" s="30" t="n">
        <f aca="false">I227-$A$4*H227*I227+$A$4*H227+$A$7</f>
        <v>0.418831748010247</v>
      </c>
      <c r="M227" s="31" t="n">
        <f aca="false">(J227-$A$4*H227-$A$7)/(1-$A$4*H227)</f>
        <v>0.429425802458976</v>
      </c>
      <c r="N227" s="32"/>
      <c r="O227" s="33" t="n">
        <f aca="false">J227-L227</f>
        <v>-0.0037655537160084</v>
      </c>
      <c r="P227" s="33" t="n">
        <f aca="false">I227-M227</f>
        <v>0.0038594109870953</v>
      </c>
      <c r="Q227" s="16"/>
      <c r="R227" s="16"/>
      <c r="S227" s="16"/>
      <c r="T227" s="16"/>
      <c r="U227" s="16"/>
      <c r="V227" s="17" t="n">
        <v>0.415066194294238</v>
      </c>
      <c r="W227" s="17" t="n">
        <v>0.418831736187647</v>
      </c>
      <c r="X227" s="16"/>
      <c r="Y227" s="17" t="n">
        <v>0.433285213446071</v>
      </c>
      <c r="Z227" s="17" t="n">
        <v>0.429425814576257</v>
      </c>
      <c r="AA227" s="16"/>
      <c r="AB227" s="16"/>
      <c r="AC227" s="2" t="n">
        <v>70</v>
      </c>
      <c r="AD227" s="20" t="s">
        <v>151</v>
      </c>
      <c r="AE227" s="34" t="n">
        <v>226</v>
      </c>
      <c r="AF227" s="26" t="n">
        <v>0.130434782608696</v>
      </c>
      <c r="AG227" s="27" t="n">
        <v>0.457592056268101</v>
      </c>
      <c r="AH227" s="28" t="n">
        <v>0.434448289119569</v>
      </c>
      <c r="AI227" s="35"/>
      <c r="AJ227" s="35"/>
      <c r="AK227" s="2" t="n">
        <v>226</v>
      </c>
      <c r="AL227" s="35" t="n">
        <f aca="false">AK227/743</f>
        <v>0.304172274562584</v>
      </c>
      <c r="AM227" s="35" t="n">
        <v>0.434448289119569</v>
      </c>
      <c r="AN227" s="35"/>
      <c r="AO227" s="35"/>
      <c r="AP227" s="35"/>
      <c r="AQ227" s="35"/>
      <c r="AR227" s="35"/>
      <c r="AS227" s="35"/>
      <c r="AT227" s="35"/>
      <c r="AU227" s="35"/>
    </row>
    <row r="228" customFormat="false" ht="12.75" hidden="false" customHeight="true" outlineLevel="0" collapsed="false">
      <c r="A228" s="36"/>
      <c r="B228" s="2" t="n">
        <v>227</v>
      </c>
      <c r="C228" s="20" t="s">
        <v>400</v>
      </c>
      <c r="D228" s="22" t="n">
        <v>233</v>
      </c>
      <c r="E228" s="23" t="n">
        <v>185</v>
      </c>
      <c r="F228" s="24" t="n">
        <v>2050</v>
      </c>
      <c r="G228" s="25" t="n">
        <v>869</v>
      </c>
      <c r="H228" s="26" t="n">
        <f aca="false">D228/(D228+E228)</f>
        <v>0.557416267942584</v>
      </c>
      <c r="I228" s="27" t="n">
        <f aca="false">F228/(F228+G228)</f>
        <v>0.702295306611853</v>
      </c>
      <c r="J228" s="28" t="n">
        <f aca="false">(D228+F228)/(D228+E228+F228+G228)</f>
        <v>0.6841474378184</v>
      </c>
      <c r="K228" s="29" t="n">
        <f aca="false">(F228+G228)/(D228+E228)</f>
        <v>6.98325358851675</v>
      </c>
      <c r="L228" s="30" t="n">
        <f aca="false">I228-$A$4*H228*I228+$A$4*H228+$A$7</f>
        <v>0.690654410708594</v>
      </c>
      <c r="M228" s="31" t="n">
        <f aca="false">(J228-$A$4*H228-$A$7)/(1-$A$4*H228)</f>
        <v>0.695404212950588</v>
      </c>
      <c r="N228" s="32"/>
      <c r="O228" s="33" t="n">
        <f aca="false">J228-L228</f>
        <v>-0.00650697289019475</v>
      </c>
      <c r="P228" s="33" t="n">
        <f aca="false">I228-M228</f>
        <v>0.00689109366126539</v>
      </c>
      <c r="Q228" s="16"/>
      <c r="R228" s="16"/>
      <c r="S228" s="16"/>
      <c r="T228" s="16"/>
      <c r="U228" s="16"/>
      <c r="V228" s="17" t="n">
        <v>0.6841474378184</v>
      </c>
      <c r="W228" s="17" t="n">
        <v>0.690654398885995</v>
      </c>
      <c r="X228" s="16"/>
      <c r="Y228" s="17" t="n">
        <v>0.702295306611853</v>
      </c>
      <c r="Z228" s="17" t="n">
        <v>0.695404225471102</v>
      </c>
      <c r="AA228" s="16"/>
      <c r="AB228" s="16"/>
      <c r="AC228" s="2" t="n">
        <v>628</v>
      </c>
      <c r="AD228" s="20" t="s">
        <v>401</v>
      </c>
      <c r="AE228" s="34" t="n">
        <v>227</v>
      </c>
      <c r="AF228" s="26" t="n">
        <v>0.169811320754717</v>
      </c>
      <c r="AG228" s="27" t="n">
        <v>0.451083772700644</v>
      </c>
      <c r="AH228" s="28" t="n">
        <v>0.434638720353006</v>
      </c>
      <c r="AI228" s="35"/>
      <c r="AJ228" s="35"/>
      <c r="AK228" s="2" t="n">
        <v>227</v>
      </c>
      <c r="AL228" s="35" t="n">
        <f aca="false">AK228/743</f>
        <v>0.305518169582773</v>
      </c>
      <c r="AM228" s="35" t="n">
        <v>0.434638720353006</v>
      </c>
      <c r="AN228" s="35"/>
      <c r="AO228" s="35"/>
      <c r="AP228" s="35"/>
      <c r="AQ228" s="35"/>
      <c r="AR228" s="35"/>
      <c r="AS228" s="35"/>
      <c r="AT228" s="35"/>
      <c r="AU228" s="35"/>
    </row>
    <row r="229" customFormat="false" ht="12.75" hidden="false" customHeight="true" outlineLevel="0" collapsed="false">
      <c r="A229" s="36"/>
      <c r="B229" s="2" t="n">
        <v>228</v>
      </c>
      <c r="C229" s="20" t="s">
        <v>402</v>
      </c>
      <c r="D229" s="22" t="n">
        <v>120</v>
      </c>
      <c r="E229" s="23" t="n">
        <v>343</v>
      </c>
      <c r="F229" s="24" t="n">
        <v>2484</v>
      </c>
      <c r="G229" s="25" t="n">
        <v>2899</v>
      </c>
      <c r="H229" s="26" t="n">
        <f aca="false">D229/(D229+E229)</f>
        <v>0.259179265658747</v>
      </c>
      <c r="I229" s="27" t="n">
        <f aca="false">F229/(F229+G229)</f>
        <v>0.461452721530745</v>
      </c>
      <c r="J229" s="28" t="n">
        <f aca="false">(D229+F229)/(D229+E229+F229+G229)</f>
        <v>0.445432774546699</v>
      </c>
      <c r="K229" s="29" t="n">
        <f aca="false">(F229+G229)/(D229+E229)</f>
        <v>11.6263498920086</v>
      </c>
      <c r="L229" s="30" t="n">
        <f aca="false">I229-$A$4*H229*I229+$A$4*H229+$A$7</f>
        <v>0.447175310529363</v>
      </c>
      <c r="M229" s="31" t="n">
        <f aca="false">(J229-$A$4*H229-$A$7)/(1-$A$4*H229)</f>
        <v>0.459663820954307</v>
      </c>
      <c r="N229" s="32"/>
      <c r="O229" s="33" t="n">
        <f aca="false">J229-L229</f>
        <v>-0.00174253598266416</v>
      </c>
      <c r="P229" s="33" t="n">
        <f aca="false">I229-M229</f>
        <v>0.00178890057643794</v>
      </c>
      <c r="Q229" s="16"/>
      <c r="R229" s="16"/>
      <c r="S229" s="16"/>
      <c r="T229" s="16"/>
      <c r="U229" s="16"/>
      <c r="V229" s="17" t="n">
        <v>0.445432774546699</v>
      </c>
      <c r="W229" s="17" t="n">
        <v>0.447175298706763</v>
      </c>
      <c r="X229" s="16"/>
      <c r="Y229" s="17" t="n">
        <v>0.461452721530745</v>
      </c>
      <c r="Z229" s="17" t="n">
        <v>0.459663833091477</v>
      </c>
      <c r="AA229" s="16"/>
      <c r="AB229" s="16"/>
      <c r="AC229" s="2" t="n">
        <v>209</v>
      </c>
      <c r="AD229" s="20" t="s">
        <v>376</v>
      </c>
      <c r="AE229" s="34" t="n">
        <v>228</v>
      </c>
      <c r="AF229" s="26" t="n">
        <v>0.305263157894737</v>
      </c>
      <c r="AG229" s="27" t="n">
        <v>0.446977205153617</v>
      </c>
      <c r="AH229" s="28" t="n">
        <v>0.434782608695652</v>
      </c>
      <c r="AI229" s="35"/>
      <c r="AJ229" s="35"/>
      <c r="AK229" s="2" t="n">
        <v>228</v>
      </c>
      <c r="AL229" s="35" t="n">
        <f aca="false">AK229/743</f>
        <v>0.306864064602961</v>
      </c>
      <c r="AM229" s="35" t="n">
        <v>0.434782608695652</v>
      </c>
      <c r="AN229" s="35"/>
      <c r="AO229" s="35"/>
      <c r="AP229" s="35"/>
      <c r="AQ229" s="35"/>
      <c r="AR229" s="35"/>
      <c r="AS229" s="35"/>
      <c r="AT229" s="35"/>
      <c r="AU229" s="35"/>
    </row>
    <row r="230" customFormat="false" ht="12.75" hidden="false" customHeight="true" outlineLevel="0" collapsed="false">
      <c r="A230" s="36"/>
      <c r="B230" s="2" t="n">
        <v>229</v>
      </c>
      <c r="C230" s="20" t="s">
        <v>403</v>
      </c>
      <c r="D230" s="22" t="n">
        <v>79</v>
      </c>
      <c r="E230" s="23" t="n">
        <v>66</v>
      </c>
      <c r="F230" s="24" t="n">
        <v>2256</v>
      </c>
      <c r="G230" s="25" t="n">
        <v>848</v>
      </c>
      <c r="H230" s="26" t="n">
        <f aca="false">D230/(D230+E230)</f>
        <v>0.544827586206897</v>
      </c>
      <c r="I230" s="27" t="n">
        <f aca="false">F230/(F230+G230)</f>
        <v>0.72680412371134</v>
      </c>
      <c r="J230" s="28" t="n">
        <f aca="false">(D230+F230)/(D230+E230+F230+G230)</f>
        <v>0.718682671591259</v>
      </c>
      <c r="K230" s="29" t="n">
        <f aca="false">(F230+G230)/(D230+E230)</f>
        <v>21.4068965517241</v>
      </c>
      <c r="L230" s="30" t="n">
        <f aca="false">I230-$A$4*H230*I230+$A$4*H230+$A$7</f>
        <v>0.713453148878343</v>
      </c>
      <c r="M230" s="31" t="n">
        <f aca="false">(J230-$A$4*H230-$A$7)/(1-$A$4*H230)</f>
        <v>0.732334982889844</v>
      </c>
      <c r="N230" s="32"/>
      <c r="O230" s="33" t="n">
        <f aca="false">J230-L230</f>
        <v>0.00522952271291588</v>
      </c>
      <c r="P230" s="33" t="n">
        <f aca="false">I230-M230</f>
        <v>-0.00553085917850338</v>
      </c>
      <c r="Q230" s="16"/>
      <c r="R230" s="16"/>
      <c r="S230" s="16"/>
      <c r="T230" s="16"/>
      <c r="U230" s="16"/>
      <c r="V230" s="17" t="n">
        <v>0.718682671591259</v>
      </c>
      <c r="W230" s="17" t="n">
        <v>0.713453137055743</v>
      </c>
      <c r="X230" s="16"/>
      <c r="Y230" s="17" t="n">
        <v>0.72680412371134</v>
      </c>
      <c r="Z230" s="17" t="n">
        <v>0.732334995393687</v>
      </c>
      <c r="AA230" s="16"/>
      <c r="AB230" s="16"/>
      <c r="AC230" s="2" t="n">
        <v>195</v>
      </c>
      <c r="AD230" s="20" t="s">
        <v>356</v>
      </c>
      <c r="AE230" s="34" t="n">
        <v>229</v>
      </c>
      <c r="AF230" s="26" t="n">
        <v>0.173076923076923</v>
      </c>
      <c r="AG230" s="27" t="n">
        <v>0.446513470681458</v>
      </c>
      <c r="AH230" s="28" t="n">
        <v>0.435692541856925</v>
      </c>
      <c r="AI230" s="35"/>
      <c r="AJ230" s="35"/>
      <c r="AK230" s="2" t="n">
        <v>229</v>
      </c>
      <c r="AL230" s="35" t="n">
        <f aca="false">AK230/743</f>
        <v>0.308209959623149</v>
      </c>
      <c r="AM230" s="35" t="n">
        <v>0.435692541856925</v>
      </c>
      <c r="AN230" s="35"/>
      <c r="AO230" s="35"/>
      <c r="AP230" s="35"/>
      <c r="AQ230" s="35"/>
      <c r="AR230" s="35"/>
      <c r="AS230" s="35"/>
      <c r="AT230" s="35"/>
      <c r="AU230" s="35"/>
    </row>
    <row r="231" customFormat="false" ht="12.75" hidden="false" customHeight="true" outlineLevel="0" collapsed="false">
      <c r="A231" s="36"/>
      <c r="B231" s="2" t="n">
        <v>230</v>
      </c>
      <c r="C231" s="20" t="s">
        <v>404</v>
      </c>
      <c r="D231" s="22" t="n">
        <v>18</v>
      </c>
      <c r="E231" s="23" t="n">
        <v>56</v>
      </c>
      <c r="F231" s="24" t="n">
        <v>656</v>
      </c>
      <c r="G231" s="25" t="n">
        <v>663</v>
      </c>
      <c r="H231" s="26" t="n">
        <f aca="false">D231/(D231+E231)</f>
        <v>0.243243243243243</v>
      </c>
      <c r="I231" s="27" t="n">
        <f aca="false">F231/(F231+G231)</f>
        <v>0.497346474601971</v>
      </c>
      <c r="J231" s="28" t="n">
        <f aca="false">(D231+F231)/(D231+E231+F231+G231)</f>
        <v>0.483847810480976</v>
      </c>
      <c r="K231" s="29" t="n">
        <f aca="false">(F231+G231)/(D231+E231)</f>
        <v>17.8243243243243</v>
      </c>
      <c r="L231" s="30" t="n">
        <f aca="false">I231-$A$4*H231*I231+$A$4*H231+$A$7</f>
        <v>0.481337742159518</v>
      </c>
      <c r="M231" s="31" t="n">
        <f aca="false">(J231-$A$4*H231-$A$7)/(1-$A$4*H231)</f>
        <v>0.49991912080402</v>
      </c>
      <c r="N231" s="32"/>
      <c r="O231" s="33" t="n">
        <f aca="false">J231-L231</f>
        <v>0.0025100683214585</v>
      </c>
      <c r="P231" s="33" t="n">
        <f aca="false">I231-M231</f>
        <v>-0.00257264620204883</v>
      </c>
      <c r="Q231" s="16"/>
      <c r="R231" s="16"/>
      <c r="S231" s="16"/>
      <c r="T231" s="16"/>
      <c r="U231" s="16"/>
      <c r="V231" s="17" t="n">
        <v>0.483847810480976</v>
      </c>
      <c r="W231" s="17" t="n">
        <v>0.481337730336918</v>
      </c>
      <c r="X231" s="16"/>
      <c r="Y231" s="17" t="n">
        <v>0.497346474601971</v>
      </c>
      <c r="Z231" s="17" t="n">
        <v>0.499919132921366</v>
      </c>
      <c r="AA231" s="16"/>
      <c r="AB231" s="16"/>
      <c r="AC231" s="2" t="n">
        <v>452</v>
      </c>
      <c r="AD231" s="20" t="s">
        <v>405</v>
      </c>
      <c r="AE231" s="34" t="n">
        <v>230</v>
      </c>
      <c r="AF231" s="26" t="n">
        <v>0.272727272727273</v>
      </c>
      <c r="AG231" s="27" t="n">
        <v>0.445676274944568</v>
      </c>
      <c r="AH231" s="28" t="n">
        <v>0.435736677115987</v>
      </c>
      <c r="AI231" s="35"/>
      <c r="AJ231" s="35"/>
      <c r="AK231" s="2" t="n">
        <v>230</v>
      </c>
      <c r="AL231" s="35" t="n">
        <f aca="false">AK231/743</f>
        <v>0.309555854643338</v>
      </c>
      <c r="AM231" s="35" t="n">
        <v>0.435736677115987</v>
      </c>
      <c r="AN231" s="35"/>
      <c r="AO231" s="35"/>
      <c r="AP231" s="35"/>
      <c r="AQ231" s="35"/>
      <c r="AR231" s="35"/>
      <c r="AS231" s="35"/>
      <c r="AT231" s="35"/>
      <c r="AU231" s="35"/>
    </row>
    <row r="232" customFormat="false" ht="12.75" hidden="false" customHeight="true" outlineLevel="0" collapsed="false">
      <c r="A232" s="36"/>
      <c r="B232" s="2" t="n">
        <v>231</v>
      </c>
      <c r="C232" s="20" t="s">
        <v>406</v>
      </c>
      <c r="D232" s="22" t="n">
        <v>88</v>
      </c>
      <c r="E232" s="23" t="n">
        <v>116</v>
      </c>
      <c r="F232" s="24" t="n">
        <v>1054</v>
      </c>
      <c r="G232" s="25" t="n">
        <v>788</v>
      </c>
      <c r="H232" s="26" t="n">
        <f aca="false">D232/(D232+E232)</f>
        <v>0.431372549019608</v>
      </c>
      <c r="I232" s="27" t="n">
        <f aca="false">F232/(F232+G232)</f>
        <v>0.572204125950054</v>
      </c>
      <c r="J232" s="28" t="n">
        <f aca="false">(D232+F232)/(D232+E232+F232+G232)</f>
        <v>0.558162267839687</v>
      </c>
      <c r="K232" s="29" t="n">
        <f aca="false">(F232+G232)/(D232+E232)</f>
        <v>9.02941176470588</v>
      </c>
      <c r="L232" s="30" t="n">
        <f aca="false">I232-$A$4*H232*I232+$A$4*H232+$A$7</f>
        <v>0.562422625797954</v>
      </c>
      <c r="M232" s="31" t="n">
        <f aca="false">(J232-$A$4*H232-$A$7)/(1-$A$4*H232)</f>
        <v>0.567751702673997</v>
      </c>
      <c r="N232" s="32"/>
      <c r="O232" s="33" t="n">
        <f aca="false">J232-L232</f>
        <v>-0.00426035795826674</v>
      </c>
      <c r="P232" s="33" t="n">
        <f aca="false">I232-M232</f>
        <v>0.00445242327605744</v>
      </c>
      <c r="Q232" s="16"/>
      <c r="R232" s="16"/>
      <c r="S232" s="16"/>
      <c r="T232" s="16"/>
      <c r="U232" s="16"/>
      <c r="V232" s="17" t="n">
        <v>0.558162267839687</v>
      </c>
      <c r="W232" s="17" t="n">
        <v>0.562422613975354</v>
      </c>
      <c r="X232" s="16"/>
      <c r="Y232" s="17" t="n">
        <v>0.572204125950054</v>
      </c>
      <c r="Z232" s="17" t="n">
        <v>0.567751715029583</v>
      </c>
      <c r="AA232" s="16"/>
      <c r="AB232" s="16"/>
      <c r="AC232" s="2" t="n">
        <v>304</v>
      </c>
      <c r="AD232" s="20" t="s">
        <v>407</v>
      </c>
      <c r="AE232" s="34" t="n">
        <v>231</v>
      </c>
      <c r="AF232" s="26" t="n">
        <v>0.131944444444444</v>
      </c>
      <c r="AG232" s="27" t="n">
        <v>0.456369575361643</v>
      </c>
      <c r="AH232" s="28" t="n">
        <v>0.435942282466113</v>
      </c>
      <c r="AI232" s="35"/>
      <c r="AJ232" s="35"/>
      <c r="AK232" s="2" t="n">
        <v>231</v>
      </c>
      <c r="AL232" s="35" t="n">
        <f aca="false">AK232/743</f>
        <v>0.310901749663526</v>
      </c>
      <c r="AM232" s="35" t="n">
        <v>0.435942282466113</v>
      </c>
      <c r="AN232" s="35"/>
      <c r="AO232" s="35"/>
      <c r="AP232" s="35"/>
      <c r="AQ232" s="35"/>
      <c r="AR232" s="35"/>
      <c r="AS232" s="35"/>
      <c r="AT232" s="35"/>
      <c r="AU232" s="35"/>
    </row>
    <row r="233" customFormat="false" ht="12.75" hidden="false" customHeight="true" outlineLevel="0" collapsed="false">
      <c r="A233" s="36"/>
      <c r="B233" s="2" t="n">
        <v>232</v>
      </c>
      <c r="C233" s="20" t="s">
        <v>145</v>
      </c>
      <c r="D233" s="22" t="n">
        <v>73</v>
      </c>
      <c r="E233" s="23" t="n">
        <v>328</v>
      </c>
      <c r="F233" s="24" t="n">
        <v>1848</v>
      </c>
      <c r="G233" s="25" t="n">
        <v>3008</v>
      </c>
      <c r="H233" s="26" t="n">
        <f aca="false">D233/(D233+E233)</f>
        <v>0.182044887780549</v>
      </c>
      <c r="I233" s="27" t="n">
        <f aca="false">F233/(F233+G233)</f>
        <v>0.380560131795717</v>
      </c>
      <c r="J233" s="28" t="n">
        <f aca="false">(D233+F233)/(D233+E233+F233+G233)</f>
        <v>0.365417538520068</v>
      </c>
      <c r="K233" s="29" t="n">
        <f aca="false">(F233+G233)/(D233+E233)</f>
        <v>12.1097256857855</v>
      </c>
      <c r="L233" s="30" t="n">
        <f aca="false">I233-$A$4*H233*I233+$A$4*H233+$A$7</f>
        <v>0.363601278108121</v>
      </c>
      <c r="M233" s="31" t="n">
        <f aca="false">(J233-$A$4*H233-$A$7)/(1-$A$4*H233)</f>
        <v>0.382410069375576</v>
      </c>
      <c r="N233" s="32"/>
      <c r="O233" s="33" t="n">
        <f aca="false">J233-L233</f>
        <v>0.00181626041194721</v>
      </c>
      <c r="P233" s="33" t="n">
        <f aca="false">I233-M233</f>
        <v>-0.00184993757985985</v>
      </c>
      <c r="Q233" s="16"/>
      <c r="R233" s="16"/>
      <c r="S233" s="16"/>
      <c r="T233" s="16"/>
      <c r="U233" s="16"/>
      <c r="V233" s="17" t="n">
        <v>0.365417538520068</v>
      </c>
      <c r="W233" s="17" t="n">
        <v>0.363601266285521</v>
      </c>
      <c r="X233" s="16"/>
      <c r="Y233" s="17" t="n">
        <v>0.380560131795717</v>
      </c>
      <c r="Z233" s="17" t="n">
        <v>0.382410081417392</v>
      </c>
      <c r="AA233" s="16"/>
      <c r="AB233" s="16"/>
      <c r="AC233" s="2" t="n">
        <v>566</v>
      </c>
      <c r="AD233" s="20" t="s">
        <v>408</v>
      </c>
      <c r="AE233" s="34" t="n">
        <v>232</v>
      </c>
      <c r="AF233" s="26" t="n">
        <v>0.327225130890052</v>
      </c>
      <c r="AG233" s="27" t="n">
        <v>0.445843230403801</v>
      </c>
      <c r="AH233" s="28" t="n">
        <v>0.435975609756098</v>
      </c>
      <c r="AI233" s="35"/>
      <c r="AJ233" s="35"/>
      <c r="AK233" s="2" t="n">
        <v>232</v>
      </c>
      <c r="AL233" s="35" t="n">
        <f aca="false">AK233/743</f>
        <v>0.312247644683715</v>
      </c>
      <c r="AM233" s="35" t="n">
        <v>0.435975609756098</v>
      </c>
      <c r="AN233" s="35"/>
      <c r="AO233" s="35"/>
      <c r="AP233" s="35"/>
      <c r="AQ233" s="35"/>
      <c r="AR233" s="35"/>
      <c r="AS233" s="35"/>
      <c r="AT233" s="35"/>
      <c r="AU233" s="35"/>
    </row>
    <row r="234" customFormat="false" ht="12.75" hidden="false" customHeight="true" outlineLevel="0" collapsed="false">
      <c r="A234" s="36"/>
      <c r="B234" s="2" t="n">
        <v>233</v>
      </c>
      <c r="C234" s="20" t="s">
        <v>73</v>
      </c>
      <c r="D234" s="22" t="n">
        <v>73</v>
      </c>
      <c r="E234" s="23" t="n">
        <v>407</v>
      </c>
      <c r="F234" s="24" t="n">
        <v>1515</v>
      </c>
      <c r="G234" s="25" t="n">
        <v>3115</v>
      </c>
      <c r="H234" s="26" t="n">
        <f aca="false">D234/(D234+E234)</f>
        <v>0.152083333333333</v>
      </c>
      <c r="I234" s="27" t="n">
        <f aca="false">F234/(F234+G234)</f>
        <v>0.327213822894168</v>
      </c>
      <c r="J234" s="28" t="n">
        <f aca="false">(D234+F234)/(D234+E234+F234+G234)</f>
        <v>0.310763209393346</v>
      </c>
      <c r="K234" s="29" t="n">
        <f aca="false">(F234+G234)/(D234+E234)</f>
        <v>9.64583333333333</v>
      </c>
      <c r="L234" s="30" t="n">
        <f aca="false">I234-$A$4*H234*I234+$A$4*H234+$A$7</f>
        <v>0.309210339520653</v>
      </c>
      <c r="M234" s="31" t="n">
        <f aca="false">(J234-$A$4*H234-$A$7)/(1-$A$4*H234)</f>
        <v>0.328790674044777</v>
      </c>
      <c r="N234" s="32"/>
      <c r="O234" s="33" t="n">
        <f aca="false">J234-L234</f>
        <v>0.00155286987269343</v>
      </c>
      <c r="P234" s="33" t="n">
        <f aca="false">I234-M234</f>
        <v>-0.00157685115060896</v>
      </c>
      <c r="Q234" s="16"/>
      <c r="R234" s="16"/>
      <c r="S234" s="16"/>
      <c r="T234" s="16"/>
      <c r="U234" s="16"/>
      <c r="V234" s="17" t="n">
        <v>0.310763209393346</v>
      </c>
      <c r="W234" s="17" t="n">
        <v>0.309210327698053</v>
      </c>
      <c r="X234" s="16"/>
      <c r="Y234" s="17" t="n">
        <v>0.327213822894168</v>
      </c>
      <c r="Z234" s="17" t="n">
        <v>0.328790686049956</v>
      </c>
      <c r="AA234" s="16"/>
      <c r="AB234" s="16"/>
      <c r="AC234" s="2" t="n">
        <v>486</v>
      </c>
      <c r="AD234" s="20" t="s">
        <v>409</v>
      </c>
      <c r="AE234" s="34" t="n">
        <v>233</v>
      </c>
      <c r="AF234" s="26" t="n">
        <v>0.207792207792208</v>
      </c>
      <c r="AG234" s="27" t="n">
        <v>0.450900163666121</v>
      </c>
      <c r="AH234" s="28" t="n">
        <v>0.4364896073903</v>
      </c>
      <c r="AI234" s="35"/>
      <c r="AJ234" s="35"/>
      <c r="AK234" s="2" t="n">
        <v>233</v>
      </c>
      <c r="AL234" s="35" t="n">
        <f aca="false">AK234/743</f>
        <v>0.313593539703903</v>
      </c>
      <c r="AM234" s="35" t="n">
        <v>0.4364896073903</v>
      </c>
      <c r="AN234" s="35"/>
      <c r="AO234" s="35"/>
      <c r="AP234" s="35"/>
      <c r="AQ234" s="35"/>
      <c r="AR234" s="35"/>
      <c r="AS234" s="35"/>
      <c r="AT234" s="35"/>
      <c r="AU234" s="35"/>
    </row>
    <row r="235" customFormat="false" ht="12.75" hidden="false" customHeight="true" outlineLevel="0" collapsed="false">
      <c r="A235" s="36"/>
      <c r="B235" s="2" t="n">
        <v>234</v>
      </c>
      <c r="C235" s="20" t="s">
        <v>177</v>
      </c>
      <c r="D235" s="22" t="n">
        <v>28</v>
      </c>
      <c r="E235" s="23" t="n">
        <v>129</v>
      </c>
      <c r="F235" s="24" t="n">
        <v>1893</v>
      </c>
      <c r="G235" s="25" t="n">
        <v>3061</v>
      </c>
      <c r="H235" s="26" t="n">
        <f aca="false">D235/(D235+E235)</f>
        <v>0.178343949044586</v>
      </c>
      <c r="I235" s="27" t="n">
        <f aca="false">F235/(F235+G235)</f>
        <v>0.382115462252725</v>
      </c>
      <c r="J235" s="28" t="n">
        <f aca="false">(D235+F235)/(D235+E235+F235+G235)</f>
        <v>0.375855996869497</v>
      </c>
      <c r="K235" s="29" t="n">
        <f aca="false">(F235+G235)/(D235+E235)</f>
        <v>31.5541401273885</v>
      </c>
      <c r="L235" s="30" t="n">
        <f aca="false">I235-$A$4*H235*I235+$A$4*H235+$A$7</f>
        <v>0.364899619287269</v>
      </c>
      <c r="M235" s="31" t="n">
        <f aca="false">(J235-$A$4*H235-$A$7)/(1-$A$4*H235)</f>
        <v>0.393270788325422</v>
      </c>
      <c r="N235" s="32"/>
      <c r="O235" s="33" t="n">
        <f aca="false">J235-L235</f>
        <v>0.0109563775822283</v>
      </c>
      <c r="P235" s="33" t="n">
        <f aca="false">I235-M235</f>
        <v>-0.0111553260726968</v>
      </c>
      <c r="Q235" s="16"/>
      <c r="R235" s="16"/>
      <c r="S235" s="16"/>
      <c r="T235" s="16"/>
      <c r="U235" s="16"/>
      <c r="V235" s="17" t="n">
        <v>0.375855996869497</v>
      </c>
      <c r="W235" s="17" t="n">
        <v>0.364899607464669</v>
      </c>
      <c r="X235" s="16"/>
      <c r="Y235" s="17" t="n">
        <v>0.382115462252725</v>
      </c>
      <c r="Z235" s="17" t="n">
        <v>0.393270800362699</v>
      </c>
      <c r="AA235" s="16"/>
      <c r="AB235" s="16"/>
      <c r="AC235" s="2" t="n">
        <v>275</v>
      </c>
      <c r="AD235" s="20" t="s">
        <v>410</v>
      </c>
      <c r="AE235" s="34" t="n">
        <v>234</v>
      </c>
      <c r="AF235" s="26" t="n">
        <v>0.269230769230769</v>
      </c>
      <c r="AG235" s="27" t="n">
        <v>0.452111700900069</v>
      </c>
      <c r="AH235" s="28" t="n">
        <v>0.437010374761804</v>
      </c>
      <c r="AI235" s="35"/>
      <c r="AJ235" s="35"/>
      <c r="AK235" s="2" t="n">
        <v>234</v>
      </c>
      <c r="AL235" s="35" t="n">
        <f aca="false">AK235/743</f>
        <v>0.314939434724092</v>
      </c>
      <c r="AM235" s="35" t="n">
        <v>0.437010374761804</v>
      </c>
      <c r="AN235" s="35"/>
      <c r="AO235" s="35"/>
      <c r="AP235" s="35"/>
      <c r="AQ235" s="35"/>
      <c r="AR235" s="35"/>
      <c r="AS235" s="35"/>
      <c r="AT235" s="35"/>
      <c r="AU235" s="35"/>
    </row>
    <row r="236" customFormat="false" ht="12.75" hidden="false" customHeight="true" outlineLevel="0" collapsed="false">
      <c r="A236" s="36"/>
      <c r="B236" s="2" t="n">
        <v>235</v>
      </c>
      <c r="C236" s="20" t="s">
        <v>411</v>
      </c>
      <c r="D236" s="22" t="n">
        <v>117</v>
      </c>
      <c r="E236" s="23" t="n">
        <v>243</v>
      </c>
      <c r="F236" s="24" t="n">
        <v>1811</v>
      </c>
      <c r="G236" s="25" t="n">
        <v>1476</v>
      </c>
      <c r="H236" s="26" t="n">
        <f aca="false">D236/(D236+E236)</f>
        <v>0.325</v>
      </c>
      <c r="I236" s="27" t="n">
        <f aca="false">F236/(F236+G236)</f>
        <v>0.550958320657134</v>
      </c>
      <c r="J236" s="28" t="n">
        <f aca="false">(D236+F236)/(D236+E236+F236+G236)</f>
        <v>0.528653687962709</v>
      </c>
      <c r="K236" s="29" t="n">
        <f aca="false">(F236+G236)/(D236+E236)</f>
        <v>9.13055555555556</v>
      </c>
      <c r="L236" s="30" t="n">
        <f aca="false">I236-$A$4*H236*I236+$A$4*H236+$A$7</f>
        <v>0.537316735418777</v>
      </c>
      <c r="M236" s="31" t="n">
        <f aca="false">(J236-$A$4*H236-$A$7)/(1-$A$4*H236)</f>
        <v>0.542004266438976</v>
      </c>
      <c r="N236" s="32"/>
      <c r="O236" s="33" t="n">
        <f aca="false">J236-L236</f>
        <v>-0.00866304745606816</v>
      </c>
      <c r="P236" s="33" t="n">
        <f aca="false">I236-M236</f>
        <v>0.00895405421815831</v>
      </c>
      <c r="Q236" s="16"/>
      <c r="R236" s="16"/>
      <c r="S236" s="16"/>
      <c r="T236" s="16"/>
      <c r="U236" s="16"/>
      <c r="V236" s="17" t="n">
        <v>0.528653687962709</v>
      </c>
      <c r="W236" s="17" t="n">
        <v>0.537316723596177</v>
      </c>
      <c r="X236" s="16"/>
      <c r="Y236" s="17" t="n">
        <v>0.550958320657134</v>
      </c>
      <c r="Z236" s="17" t="n">
        <v>0.542004278658717</v>
      </c>
      <c r="AA236" s="16"/>
      <c r="AB236" s="16"/>
      <c r="AC236" s="2" t="n">
        <v>708</v>
      </c>
      <c r="AD236" s="20" t="s">
        <v>412</v>
      </c>
      <c r="AE236" s="34" t="n">
        <v>235</v>
      </c>
      <c r="AF236" s="26" t="n">
        <v>0.277533039647577</v>
      </c>
      <c r="AG236" s="27" t="n">
        <v>0.451297480255735</v>
      </c>
      <c r="AH236" s="28" t="n">
        <v>0.437629937629938</v>
      </c>
      <c r="AI236" s="35"/>
      <c r="AJ236" s="35"/>
      <c r="AK236" s="2" t="n">
        <v>235</v>
      </c>
      <c r="AL236" s="35" t="n">
        <f aca="false">AK236/743</f>
        <v>0.31628532974428</v>
      </c>
      <c r="AM236" s="35" t="n">
        <v>0.437629937629938</v>
      </c>
      <c r="AN236" s="35"/>
      <c r="AO236" s="35"/>
      <c r="AP236" s="35"/>
      <c r="AQ236" s="35"/>
      <c r="AR236" s="35"/>
      <c r="AS236" s="35"/>
      <c r="AT236" s="35"/>
      <c r="AU236" s="35"/>
    </row>
    <row r="237" customFormat="false" ht="12.75" hidden="false" customHeight="true" outlineLevel="0" collapsed="false">
      <c r="A237" s="36"/>
      <c r="B237" s="2" t="n">
        <v>236</v>
      </c>
      <c r="C237" s="20" t="s">
        <v>413</v>
      </c>
      <c r="D237" s="22" t="n">
        <v>214</v>
      </c>
      <c r="E237" s="23" t="n">
        <v>297</v>
      </c>
      <c r="F237" s="24" t="n">
        <v>3000</v>
      </c>
      <c r="G237" s="25" t="n">
        <v>1922</v>
      </c>
      <c r="H237" s="26" t="n">
        <f aca="false">D237/(D237+E237)</f>
        <v>0.418786692759295</v>
      </c>
      <c r="I237" s="27" t="n">
        <f aca="false">F237/(F237+G237)</f>
        <v>0.609508329947176</v>
      </c>
      <c r="J237" s="28" t="n">
        <f aca="false">(D237+F237)/(D237+E237+F237+G237)</f>
        <v>0.591570034971471</v>
      </c>
      <c r="K237" s="29" t="n">
        <f aca="false">(F237+G237)/(D237+E237)</f>
        <v>9.6320939334638</v>
      </c>
      <c r="L237" s="30" t="n">
        <f aca="false">I237-$A$4*H237*I237+$A$4*H237+$A$7</f>
        <v>0.597626161635324</v>
      </c>
      <c r="M237" s="31" t="n">
        <f aca="false">(J237-$A$4*H237-$A$7)/(1-$A$4*H237)</f>
        <v>0.603187495132575</v>
      </c>
      <c r="N237" s="32"/>
      <c r="O237" s="33" t="n">
        <f aca="false">J237-L237</f>
        <v>-0.00605612666385291</v>
      </c>
      <c r="P237" s="33" t="n">
        <f aca="false">I237-M237</f>
        <v>0.00632083481460133</v>
      </c>
      <c r="Q237" s="16"/>
      <c r="R237" s="16"/>
      <c r="S237" s="16"/>
      <c r="T237" s="16"/>
      <c r="U237" s="16"/>
      <c r="V237" s="17" t="n">
        <v>0.591570034971471</v>
      </c>
      <c r="W237" s="17" t="n">
        <v>0.597626149812724</v>
      </c>
      <c r="X237" s="16"/>
      <c r="Y237" s="17" t="n">
        <v>0.609508329947176</v>
      </c>
      <c r="Z237" s="17" t="n">
        <v>0.60318750747193</v>
      </c>
      <c r="AA237" s="16"/>
      <c r="AB237" s="16"/>
      <c r="AC237" s="2" t="n">
        <v>599</v>
      </c>
      <c r="AD237" s="20" t="s">
        <v>414</v>
      </c>
      <c r="AE237" s="34" t="n">
        <v>236</v>
      </c>
      <c r="AF237" s="26" t="n">
        <v>0.28735632183908</v>
      </c>
      <c r="AG237" s="27" t="n">
        <v>0.449081803005008</v>
      </c>
      <c r="AH237" s="28" t="n">
        <v>0.438132295719844</v>
      </c>
      <c r="AI237" s="35"/>
      <c r="AJ237" s="35"/>
      <c r="AK237" s="2" t="n">
        <v>236</v>
      </c>
      <c r="AL237" s="35" t="n">
        <f aca="false">AK237/743</f>
        <v>0.317631224764468</v>
      </c>
      <c r="AM237" s="35" t="n">
        <v>0.438132295719844</v>
      </c>
      <c r="AN237" s="35"/>
      <c r="AO237" s="35"/>
      <c r="AP237" s="35"/>
      <c r="AQ237" s="35"/>
      <c r="AR237" s="35"/>
      <c r="AS237" s="35"/>
      <c r="AT237" s="35"/>
      <c r="AU237" s="35"/>
    </row>
    <row r="238" customFormat="false" ht="12.75" hidden="false" customHeight="true" outlineLevel="0" collapsed="false">
      <c r="A238" s="36"/>
      <c r="B238" s="2" t="n">
        <v>237</v>
      </c>
      <c r="C238" s="20" t="s">
        <v>415</v>
      </c>
      <c r="D238" s="22" t="n">
        <v>84</v>
      </c>
      <c r="E238" s="23" t="n">
        <v>184</v>
      </c>
      <c r="F238" s="24" t="n">
        <v>2375</v>
      </c>
      <c r="G238" s="25" t="n">
        <v>1984</v>
      </c>
      <c r="H238" s="26" t="n">
        <f aca="false">D238/(D238+E238)</f>
        <v>0.313432835820896</v>
      </c>
      <c r="I238" s="27" t="n">
        <f aca="false">F238/(F238+G238)</f>
        <v>0.544849736178022</v>
      </c>
      <c r="J238" s="28" t="n">
        <f aca="false">(D238+F238)/(D238+E238+F238+G238)</f>
        <v>0.53144586124919</v>
      </c>
      <c r="K238" s="29" t="n">
        <f aca="false">(F238+G238)/(D238+E238)</f>
        <v>16.2649253731343</v>
      </c>
      <c r="L238" s="30" t="n">
        <f aca="false">I238-$A$4*H238*I238+$A$4*H238+$A$7</f>
        <v>0.530880200152458</v>
      </c>
      <c r="M238" s="31" t="n">
        <f aca="false">(J238-$A$4*H238-$A$7)/(1-$A$4*H238)</f>
        <v>0.545433700638439</v>
      </c>
      <c r="N238" s="32"/>
      <c r="O238" s="33" t="n">
        <f aca="false">J238-L238</f>
        <v>0.000565661096732062</v>
      </c>
      <c r="P238" s="33" t="n">
        <f aca="false">I238-M238</f>
        <v>-0.000583964460416753</v>
      </c>
      <c r="Q238" s="16"/>
      <c r="R238" s="16"/>
      <c r="S238" s="16"/>
      <c r="T238" s="16"/>
      <c r="U238" s="16"/>
      <c r="V238" s="17" t="n">
        <v>0.53144586124919</v>
      </c>
      <c r="W238" s="17" t="n">
        <v>0.530880188329858</v>
      </c>
      <c r="X238" s="16"/>
      <c r="Y238" s="17" t="n">
        <v>0.544849736178022</v>
      </c>
      <c r="Z238" s="17" t="n">
        <v>0.545433712843589</v>
      </c>
      <c r="AA238" s="16"/>
      <c r="AB238" s="16"/>
      <c r="AC238" s="2" t="n">
        <v>447</v>
      </c>
      <c r="AD238" s="20" t="s">
        <v>416</v>
      </c>
      <c r="AE238" s="34" t="n">
        <v>237</v>
      </c>
      <c r="AF238" s="26" t="n">
        <v>0.229007633587786</v>
      </c>
      <c r="AG238" s="27" t="n">
        <v>0.455477924780734</v>
      </c>
      <c r="AH238" s="28" t="n">
        <v>0.439111846641842</v>
      </c>
      <c r="AI238" s="35"/>
      <c r="AJ238" s="35"/>
      <c r="AK238" s="2" t="n">
        <v>237</v>
      </c>
      <c r="AL238" s="35" t="n">
        <f aca="false">AK238/743</f>
        <v>0.318977119784657</v>
      </c>
      <c r="AM238" s="35" t="n">
        <v>0.439111846641842</v>
      </c>
      <c r="AN238" s="35"/>
      <c r="AO238" s="35"/>
      <c r="AP238" s="35"/>
      <c r="AQ238" s="35"/>
      <c r="AR238" s="35"/>
      <c r="AS238" s="35"/>
      <c r="AT238" s="35"/>
      <c r="AU238" s="35"/>
    </row>
    <row r="239" customFormat="false" ht="12.75" hidden="false" customHeight="true" outlineLevel="0" collapsed="false">
      <c r="A239" s="36"/>
      <c r="B239" s="2" t="n">
        <v>238</v>
      </c>
      <c r="C239" s="20" t="s">
        <v>417</v>
      </c>
      <c r="D239" s="22" t="n">
        <v>146</v>
      </c>
      <c r="E239" s="23" t="n">
        <v>62</v>
      </c>
      <c r="F239" s="24" t="n">
        <v>112</v>
      </c>
      <c r="G239" s="25" t="n">
        <v>36</v>
      </c>
      <c r="H239" s="26" t="n">
        <f aca="false">D239/(D239+E239)</f>
        <v>0.701923076923077</v>
      </c>
      <c r="I239" s="27" t="n">
        <f aca="false">F239/(F239+G239)</f>
        <v>0.756756756756757</v>
      </c>
      <c r="J239" s="28" t="n">
        <f aca="false">(D239+F239)/(D239+E239+F239+G239)</f>
        <v>0.724719101123595</v>
      </c>
      <c r="K239" s="29" t="n">
        <f aca="false">(F239+G239)/(D239+E239)</f>
        <v>0.711538461538462</v>
      </c>
      <c r="L239" s="30" t="n">
        <f aca="false">I239-$A$4*H239*I239+$A$4*H239+$A$7</f>
        <v>0.745595121513561</v>
      </c>
      <c r="M239" s="31" t="n">
        <f aca="false">(J239-$A$4*H239-$A$7)/(1-$A$4*H239)</f>
        <v>0.734304780329079</v>
      </c>
      <c r="N239" s="32"/>
      <c r="O239" s="33" t="n">
        <f aca="false">J239-L239</f>
        <v>-0.0208760203899658</v>
      </c>
      <c r="P239" s="33" t="n">
        <f aca="false">I239-M239</f>
        <v>0.0224519764276778</v>
      </c>
      <c r="Q239" s="16"/>
      <c r="R239" s="16"/>
      <c r="S239" s="16"/>
      <c r="T239" s="16"/>
      <c r="U239" s="16"/>
      <c r="V239" s="17" t="n">
        <v>0.724719101123595</v>
      </c>
      <c r="W239" s="17" t="n">
        <v>0.745595109690961</v>
      </c>
      <c r="X239" s="16"/>
      <c r="Y239" s="17" t="n">
        <v>0.756756756756757</v>
      </c>
      <c r="Z239" s="17" t="n">
        <v>0.734304793044181</v>
      </c>
      <c r="AA239" s="16"/>
      <c r="AB239" s="16"/>
      <c r="AC239" s="2" t="n">
        <v>143</v>
      </c>
      <c r="AD239" s="20" t="s">
        <v>281</v>
      </c>
      <c r="AE239" s="34" t="n">
        <v>238</v>
      </c>
      <c r="AF239" s="26" t="n">
        <v>0.309859154929577</v>
      </c>
      <c r="AG239" s="27" t="n">
        <v>0.450500815280689</v>
      </c>
      <c r="AH239" s="28" t="n">
        <v>0.439759036144578</v>
      </c>
      <c r="AI239" s="35"/>
      <c r="AJ239" s="35"/>
      <c r="AK239" s="2" t="n">
        <v>238</v>
      </c>
      <c r="AL239" s="35" t="n">
        <f aca="false">AK239/743</f>
        <v>0.320323014804845</v>
      </c>
      <c r="AM239" s="35" t="n">
        <v>0.439759036144578</v>
      </c>
      <c r="AN239" s="35"/>
      <c r="AO239" s="35"/>
      <c r="AP239" s="35"/>
      <c r="AQ239" s="35"/>
      <c r="AR239" s="35"/>
      <c r="AS239" s="35"/>
      <c r="AT239" s="35"/>
      <c r="AU239" s="35"/>
    </row>
    <row r="240" customFormat="false" ht="12.75" hidden="false" customHeight="true" outlineLevel="0" collapsed="false">
      <c r="A240" s="36"/>
      <c r="B240" s="2" t="n">
        <v>239</v>
      </c>
      <c r="C240" s="20" t="s">
        <v>346</v>
      </c>
      <c r="D240" s="22" t="n">
        <v>25</v>
      </c>
      <c r="E240" s="23" t="n">
        <v>123</v>
      </c>
      <c r="F240" s="24" t="n">
        <v>1093</v>
      </c>
      <c r="G240" s="25" t="n">
        <v>1435</v>
      </c>
      <c r="H240" s="26" t="n">
        <f aca="false">D240/(D240+E240)</f>
        <v>0.168918918918919</v>
      </c>
      <c r="I240" s="27" t="n">
        <f aca="false">F240/(F240+G240)</f>
        <v>0.432357594936709</v>
      </c>
      <c r="J240" s="28" t="n">
        <f aca="false">(D240+F240)/(D240+E240+F240+G240)</f>
        <v>0.417787742899851</v>
      </c>
      <c r="K240" s="29" t="n">
        <f aca="false">(F240+G240)/(D240+E240)</f>
        <v>17.0810810810811</v>
      </c>
      <c r="L240" s="30" t="n">
        <f aca="false">I240-$A$4*H240*I240+$A$4*H240+$A$7</f>
        <v>0.413710709259291</v>
      </c>
      <c r="M240" s="31" t="n">
        <f aca="false">(J240-$A$4*H240-$A$7)/(1-$A$4*H240)</f>
        <v>0.436504680701676</v>
      </c>
      <c r="N240" s="32"/>
      <c r="O240" s="33" t="n">
        <f aca="false">J240-L240</f>
        <v>0.00407703364055911</v>
      </c>
      <c r="P240" s="33" t="n">
        <f aca="false">I240-M240</f>
        <v>-0.00414708576496731</v>
      </c>
      <c r="Q240" s="16"/>
      <c r="R240" s="16"/>
      <c r="S240" s="16"/>
      <c r="T240" s="16"/>
      <c r="U240" s="16"/>
      <c r="V240" s="17" t="n">
        <v>0.417787742899851</v>
      </c>
      <c r="W240" s="17" t="n">
        <v>0.413710697436691</v>
      </c>
      <c r="X240" s="16"/>
      <c r="Y240" s="17" t="n">
        <v>0.432357594936709</v>
      </c>
      <c r="Z240" s="17" t="n">
        <v>0.436504692727414</v>
      </c>
      <c r="AA240" s="16"/>
      <c r="AB240" s="16"/>
      <c r="AC240" s="2" t="n">
        <v>604</v>
      </c>
      <c r="AD240" s="20" t="s">
        <v>418</v>
      </c>
      <c r="AE240" s="34" t="n">
        <v>239</v>
      </c>
      <c r="AF240" s="26" t="n">
        <v>0.300613496932515</v>
      </c>
      <c r="AG240" s="27" t="n">
        <v>0.453405017921147</v>
      </c>
      <c r="AH240" s="28" t="n">
        <v>0.439847577572128</v>
      </c>
      <c r="AI240" s="35"/>
      <c r="AJ240" s="35"/>
      <c r="AK240" s="2" t="n">
        <v>239</v>
      </c>
      <c r="AL240" s="35" t="n">
        <f aca="false">AK240/743</f>
        <v>0.321668909825034</v>
      </c>
      <c r="AM240" s="35" t="n">
        <v>0.439847577572128</v>
      </c>
      <c r="AN240" s="35"/>
      <c r="AO240" s="35"/>
      <c r="AP240" s="35"/>
      <c r="AQ240" s="35"/>
      <c r="AR240" s="35"/>
      <c r="AS240" s="35"/>
      <c r="AT240" s="35"/>
      <c r="AU240" s="35"/>
    </row>
    <row r="241" customFormat="false" ht="12.75" hidden="false" customHeight="true" outlineLevel="0" collapsed="false">
      <c r="A241" s="36"/>
      <c r="B241" s="2" t="n">
        <v>240</v>
      </c>
      <c r="C241" s="20" t="s">
        <v>253</v>
      </c>
      <c r="D241" s="22" t="n">
        <v>47</v>
      </c>
      <c r="E241" s="23" t="n">
        <v>204</v>
      </c>
      <c r="F241" s="24" t="n">
        <v>1482</v>
      </c>
      <c r="G241" s="25" t="n">
        <v>2133</v>
      </c>
      <c r="H241" s="26" t="n">
        <f aca="false">D241/(D241+E241)</f>
        <v>0.187250996015936</v>
      </c>
      <c r="I241" s="27" t="n">
        <f aca="false">F241/(F241+G241)</f>
        <v>0.409958506224066</v>
      </c>
      <c r="J241" s="28" t="n">
        <f aca="false">(D241+F241)/(D241+E241+F241+G241)</f>
        <v>0.395499224004139</v>
      </c>
      <c r="K241" s="29" t="n">
        <f aca="false">(F241+G241)/(D241+E241)</f>
        <v>14.402390438247</v>
      </c>
      <c r="L241" s="30" t="n">
        <f aca="false">I241-$A$4*H241*I241+$A$4*H241+$A$7</f>
        <v>0.392771652147094</v>
      </c>
      <c r="M241" s="31" t="n">
        <f aca="false">(J241-$A$4*H241-$A$7)/(1-$A$4*H241)</f>
        <v>0.412738126752358</v>
      </c>
      <c r="N241" s="32"/>
      <c r="O241" s="33" t="n">
        <f aca="false">J241-L241</f>
        <v>0.00272757185704486</v>
      </c>
      <c r="P241" s="33" t="n">
        <f aca="false">I241-M241</f>
        <v>-0.00277962052829173</v>
      </c>
      <c r="Q241" s="16"/>
      <c r="R241" s="16"/>
      <c r="S241" s="16"/>
      <c r="T241" s="16"/>
      <c r="U241" s="16"/>
      <c r="V241" s="17" t="n">
        <v>0.395499224004139</v>
      </c>
      <c r="W241" s="17" t="n">
        <v>0.392771640324494</v>
      </c>
      <c r="X241" s="16"/>
      <c r="Y241" s="17" t="n">
        <v>0.409958506224066</v>
      </c>
      <c r="Z241" s="17" t="n">
        <v>0.412738138800562</v>
      </c>
      <c r="AA241" s="16"/>
      <c r="AB241" s="16"/>
      <c r="AC241" s="2" t="n">
        <v>316</v>
      </c>
      <c r="AD241" s="20" t="s">
        <v>419</v>
      </c>
      <c r="AE241" s="34" t="n">
        <v>240</v>
      </c>
      <c r="AF241" s="26" t="n">
        <v>0.384196185286104</v>
      </c>
      <c r="AG241" s="27" t="n">
        <v>0.446901172529313</v>
      </c>
      <c r="AH241" s="28" t="n">
        <v>0.440035799522673</v>
      </c>
      <c r="AI241" s="35"/>
      <c r="AJ241" s="35"/>
      <c r="AK241" s="2" t="n">
        <v>240</v>
      </c>
      <c r="AL241" s="35" t="n">
        <f aca="false">AK241/743</f>
        <v>0.323014804845222</v>
      </c>
      <c r="AM241" s="35" t="n">
        <v>0.440035799522673</v>
      </c>
      <c r="AN241" s="35"/>
      <c r="AO241" s="35"/>
      <c r="AP241" s="35"/>
      <c r="AQ241" s="35"/>
      <c r="AR241" s="35"/>
      <c r="AS241" s="35"/>
      <c r="AT241" s="35"/>
      <c r="AU241" s="35"/>
    </row>
    <row r="242" customFormat="false" ht="12.75" hidden="false" customHeight="true" outlineLevel="0" collapsed="false">
      <c r="A242" s="36"/>
      <c r="B242" s="2" t="n">
        <v>241</v>
      </c>
      <c r="C242" s="20" t="s">
        <v>420</v>
      </c>
      <c r="D242" s="22" t="n">
        <v>70</v>
      </c>
      <c r="E242" s="23" t="n">
        <v>223</v>
      </c>
      <c r="F242" s="24" t="n">
        <v>1832</v>
      </c>
      <c r="G242" s="25" t="n">
        <v>1316</v>
      </c>
      <c r="H242" s="26" t="n">
        <f aca="false">D242/(D242+E242)</f>
        <v>0.238907849829352</v>
      </c>
      <c r="I242" s="27" t="n">
        <f aca="false">F242/(F242+G242)</f>
        <v>0.581956797966963</v>
      </c>
      <c r="J242" s="28" t="n">
        <f aca="false">(D242+F242)/(D242+E242+F242+G242)</f>
        <v>0.552746294681779</v>
      </c>
      <c r="K242" s="29" t="n">
        <f aca="false">(F242+G242)/(D242+E242)</f>
        <v>10.7440273037543</v>
      </c>
      <c r="L242" s="30" t="n">
        <f aca="false">I242-$A$4*H242*I242+$A$4*H242+$A$7</f>
        <v>0.563708738403312</v>
      </c>
      <c r="M242" s="31" t="n">
        <f aca="false">(J242-$A$4*H242-$A$7)/(1-$A$4*H242)</f>
        <v>0.570726042685812</v>
      </c>
      <c r="N242" s="32"/>
      <c r="O242" s="33" t="n">
        <f aca="false">J242-L242</f>
        <v>-0.0109624437215335</v>
      </c>
      <c r="P242" s="33" t="n">
        <f aca="false">I242-M242</f>
        <v>0.0112307552811515</v>
      </c>
      <c r="Q242" s="16"/>
      <c r="R242" s="16"/>
      <c r="S242" s="16"/>
      <c r="T242" s="16"/>
      <c r="U242" s="16"/>
      <c r="V242" s="17" t="n">
        <v>0.552746294681779</v>
      </c>
      <c r="W242" s="17" t="n">
        <v>0.563708726580712</v>
      </c>
      <c r="X242" s="16"/>
      <c r="Y242" s="17" t="n">
        <v>0.581956797966963</v>
      </c>
      <c r="Z242" s="17" t="n">
        <v>0.570726054797776</v>
      </c>
      <c r="AA242" s="16"/>
      <c r="AB242" s="16"/>
      <c r="AC242" s="2" t="n">
        <v>544</v>
      </c>
      <c r="AD242" s="20" t="s">
        <v>421</v>
      </c>
      <c r="AE242" s="34" t="n">
        <v>241</v>
      </c>
      <c r="AF242" s="26" t="n">
        <v>0.178571428571429</v>
      </c>
      <c r="AG242" s="27" t="n">
        <v>0.468501086169442</v>
      </c>
      <c r="AH242" s="28" t="n">
        <v>0.441814595660749</v>
      </c>
      <c r="AI242" s="35"/>
      <c r="AJ242" s="35"/>
      <c r="AK242" s="2" t="n">
        <v>241</v>
      </c>
      <c r="AL242" s="35" t="n">
        <f aca="false">AK242/743</f>
        <v>0.32436069986541</v>
      </c>
      <c r="AM242" s="35" t="n">
        <v>0.441814595660749</v>
      </c>
      <c r="AN242" s="35"/>
      <c r="AO242" s="35"/>
      <c r="AP242" s="35"/>
      <c r="AQ242" s="35"/>
      <c r="AR242" s="35"/>
      <c r="AS242" s="35"/>
      <c r="AT242" s="35"/>
      <c r="AU242" s="35"/>
    </row>
    <row r="243" customFormat="false" ht="12.75" hidden="false" customHeight="true" outlineLevel="0" collapsed="false">
      <c r="A243" s="36"/>
      <c r="B243" s="2" t="n">
        <v>242</v>
      </c>
      <c r="C243" s="20" t="s">
        <v>422</v>
      </c>
      <c r="D243" s="22" t="n">
        <v>32</v>
      </c>
      <c r="E243" s="23" t="n">
        <v>92</v>
      </c>
      <c r="F243" s="24" t="n">
        <v>821</v>
      </c>
      <c r="G243" s="25" t="n">
        <v>780</v>
      </c>
      <c r="H243" s="26" t="n">
        <f aca="false">D243/(D243+E243)</f>
        <v>0.258064516129032</v>
      </c>
      <c r="I243" s="27" t="n">
        <f aca="false">F243/(F243+G243)</f>
        <v>0.512804497189257</v>
      </c>
      <c r="J243" s="28" t="n">
        <f aca="false">(D243+F243)/(D243+E243+F243+G243)</f>
        <v>0.494492753623188</v>
      </c>
      <c r="K243" s="29" t="n">
        <f aca="false">(F243+G243)/(D243+E243)</f>
        <v>12.9112903225806</v>
      </c>
      <c r="L243" s="30" t="n">
        <f aca="false">I243-$A$4*H243*I243+$A$4*H243+$A$7</f>
        <v>0.497141844541566</v>
      </c>
      <c r="M243" s="31" t="n">
        <f aca="false">(J243-$A$4*H243-$A$7)/(1-$A$4*H243)</f>
        <v>0.510085231677015</v>
      </c>
      <c r="N243" s="32"/>
      <c r="O243" s="33" t="n">
        <f aca="false">J243-L243</f>
        <v>-0.00264909091837784</v>
      </c>
      <c r="P243" s="33" t="n">
        <f aca="false">I243-M243</f>
        <v>0.00271926551224211</v>
      </c>
      <c r="Q243" s="16"/>
      <c r="R243" s="16"/>
      <c r="S243" s="16"/>
      <c r="T243" s="16"/>
      <c r="U243" s="16"/>
      <c r="V243" s="17" t="n">
        <v>0.494492753623188</v>
      </c>
      <c r="W243" s="17" t="n">
        <v>0.497141832718966</v>
      </c>
      <c r="X243" s="16"/>
      <c r="Y243" s="17" t="n">
        <v>0.512804497189257</v>
      </c>
      <c r="Z243" s="17" t="n">
        <v>0.510085243812796</v>
      </c>
      <c r="AA243" s="16"/>
      <c r="AB243" s="16"/>
      <c r="AC243" s="2" t="n">
        <v>594</v>
      </c>
      <c r="AD243" s="20" t="s">
        <v>423</v>
      </c>
      <c r="AE243" s="34" t="n">
        <v>242</v>
      </c>
      <c r="AF243" s="26" t="n">
        <v>0.188811188811189</v>
      </c>
      <c r="AG243" s="27" t="n">
        <v>0.453499520613615</v>
      </c>
      <c r="AH243" s="28" t="n">
        <v>0.441931540342298</v>
      </c>
      <c r="AI243" s="35"/>
      <c r="AJ243" s="35"/>
      <c r="AK243" s="2" t="n">
        <v>242</v>
      </c>
      <c r="AL243" s="35" t="n">
        <f aca="false">AK243/743</f>
        <v>0.325706594885599</v>
      </c>
      <c r="AM243" s="35" t="n">
        <v>0.441931540342298</v>
      </c>
      <c r="AN243" s="35"/>
      <c r="AO243" s="35"/>
      <c r="AP243" s="35"/>
      <c r="AQ243" s="35"/>
      <c r="AR243" s="35"/>
      <c r="AS243" s="35"/>
      <c r="AT243" s="35"/>
      <c r="AU243" s="35"/>
    </row>
    <row r="244" customFormat="false" ht="12.75" hidden="false" customHeight="true" outlineLevel="0" collapsed="false">
      <c r="A244" s="36"/>
      <c r="B244" s="2" t="n">
        <v>243</v>
      </c>
      <c r="C244" s="20" t="s">
        <v>158</v>
      </c>
      <c r="D244" s="22" t="n">
        <v>33</v>
      </c>
      <c r="E244" s="23" t="n">
        <v>111</v>
      </c>
      <c r="F244" s="24" t="n">
        <v>828</v>
      </c>
      <c r="G244" s="25" t="n">
        <v>1350</v>
      </c>
      <c r="H244" s="26" t="n">
        <f aca="false">D244/(D244+E244)</f>
        <v>0.229166666666667</v>
      </c>
      <c r="I244" s="27" t="n">
        <f aca="false">F244/(F244+G244)</f>
        <v>0.380165289256198</v>
      </c>
      <c r="J244" s="28" t="n">
        <f aca="false">(D244+F244)/(D244+E244+F244+G244)</f>
        <v>0.370801033591731</v>
      </c>
      <c r="K244" s="29" t="n">
        <f aca="false">(F244+G244)/(D244+E244)</f>
        <v>15.125</v>
      </c>
      <c r="L244" s="30" t="n">
        <f aca="false">I244-$A$4*H244*I244+$A$4*H244+$A$7</f>
        <v>0.366134394893744</v>
      </c>
      <c r="M244" s="31" t="n">
        <f aca="false">(J244-$A$4*H244-$A$7)/(1-$A$4*H244)</f>
        <v>0.384941380034522</v>
      </c>
      <c r="N244" s="32"/>
      <c r="O244" s="33" t="n">
        <f aca="false">J244-L244</f>
        <v>0.00466663869798745</v>
      </c>
      <c r="P244" s="33" t="n">
        <f aca="false">I244-M244</f>
        <v>-0.00477609077832408</v>
      </c>
      <c r="Q244" s="16"/>
      <c r="R244" s="16"/>
      <c r="S244" s="16"/>
      <c r="T244" s="16"/>
      <c r="U244" s="16"/>
      <c r="V244" s="17" t="n">
        <v>0.370801033591731</v>
      </c>
      <c r="W244" s="17" t="n">
        <v>0.366134383071144</v>
      </c>
      <c r="X244" s="16"/>
      <c r="Y244" s="17" t="n">
        <v>0.380165289256198</v>
      </c>
      <c r="Z244" s="17" t="n">
        <v>0.384941392134412</v>
      </c>
      <c r="AA244" s="16"/>
      <c r="AB244" s="16"/>
      <c r="AC244" s="2" t="n">
        <v>535</v>
      </c>
      <c r="AD244" s="20" t="s">
        <v>424</v>
      </c>
      <c r="AE244" s="34" t="n">
        <v>243</v>
      </c>
      <c r="AF244" s="26" t="n">
        <v>0.275303643724696</v>
      </c>
      <c r="AG244" s="27" t="n">
        <v>0.464679911699779</v>
      </c>
      <c r="AH244" s="28" t="n">
        <v>0.441962117532783</v>
      </c>
      <c r="AI244" s="35"/>
      <c r="AJ244" s="35"/>
      <c r="AK244" s="2" t="n">
        <v>243</v>
      </c>
      <c r="AL244" s="35" t="n">
        <f aca="false">AK244/743</f>
        <v>0.327052489905787</v>
      </c>
      <c r="AM244" s="35" t="n">
        <v>0.441962117532783</v>
      </c>
      <c r="AN244" s="35"/>
      <c r="AO244" s="35"/>
      <c r="AP244" s="35"/>
      <c r="AQ244" s="35"/>
      <c r="AR244" s="35"/>
      <c r="AS244" s="35"/>
      <c r="AT244" s="35"/>
      <c r="AU244" s="35"/>
    </row>
    <row r="245" customFormat="false" ht="12.75" hidden="false" customHeight="true" outlineLevel="0" collapsed="false">
      <c r="A245" s="36"/>
      <c r="B245" s="2" t="n">
        <v>244</v>
      </c>
      <c r="C245" s="20" t="s">
        <v>218</v>
      </c>
      <c r="D245" s="22" t="n">
        <v>63</v>
      </c>
      <c r="E245" s="23" t="n">
        <v>306</v>
      </c>
      <c r="F245" s="24" t="n">
        <v>1895</v>
      </c>
      <c r="G245" s="25" t="n">
        <v>2796</v>
      </c>
      <c r="H245" s="26" t="n">
        <f aca="false">D245/(D245+E245)</f>
        <v>0.170731707317073</v>
      </c>
      <c r="I245" s="27" t="n">
        <f aca="false">F245/(F245+G245)</f>
        <v>0.40396503943722</v>
      </c>
      <c r="J245" s="28" t="n">
        <f aca="false">(D245+F245)/(D245+E245+F245+G245)</f>
        <v>0.38695652173913</v>
      </c>
      <c r="K245" s="29" t="n">
        <f aca="false">(F245+G245)/(D245+E245)</f>
        <v>12.7127371273713</v>
      </c>
      <c r="L245" s="30" t="n">
        <f aca="false">I245-$A$4*H245*I245+$A$4*H245+$A$7</f>
        <v>0.385905806263975</v>
      </c>
      <c r="M245" s="31" t="n">
        <f aca="false">(J245-$A$4*H245-$A$7)/(1-$A$4*H245)</f>
        <v>0.405034005553383</v>
      </c>
      <c r="N245" s="32"/>
      <c r="O245" s="33" t="n">
        <f aca="false">J245-L245</f>
        <v>0.00105071547515539</v>
      </c>
      <c r="P245" s="33" t="n">
        <f aca="false">I245-M245</f>
        <v>-0.00106896611616308</v>
      </c>
      <c r="Q245" s="16"/>
      <c r="R245" s="16"/>
      <c r="S245" s="16"/>
      <c r="T245" s="16"/>
      <c r="U245" s="16"/>
      <c r="V245" s="17" t="n">
        <v>0.38695652173913</v>
      </c>
      <c r="W245" s="17" t="n">
        <v>0.385905794441375</v>
      </c>
      <c r="X245" s="16"/>
      <c r="Y245" s="17" t="n">
        <v>0.40396503943722</v>
      </c>
      <c r="Z245" s="17" t="n">
        <v>0.405034017581339</v>
      </c>
      <c r="AA245" s="16"/>
      <c r="AB245" s="16"/>
      <c r="AC245" s="2" t="n">
        <v>117</v>
      </c>
      <c r="AD245" s="20" t="s">
        <v>234</v>
      </c>
      <c r="AE245" s="34" t="n">
        <v>244</v>
      </c>
      <c r="AF245" s="26" t="n">
        <v>0.254416961130742</v>
      </c>
      <c r="AG245" s="27" t="n">
        <v>0.458610271903323</v>
      </c>
      <c r="AH245" s="28" t="n">
        <v>0.442527136097968</v>
      </c>
      <c r="AI245" s="35"/>
      <c r="AJ245" s="35"/>
      <c r="AK245" s="2" t="n">
        <v>244</v>
      </c>
      <c r="AL245" s="35" t="n">
        <f aca="false">AK245/743</f>
        <v>0.328398384925976</v>
      </c>
      <c r="AM245" s="35" t="n">
        <v>0.442527136097968</v>
      </c>
      <c r="AN245" s="35"/>
      <c r="AO245" s="35"/>
      <c r="AP245" s="35"/>
      <c r="AQ245" s="35"/>
      <c r="AR245" s="35"/>
      <c r="AS245" s="35"/>
      <c r="AT245" s="35"/>
      <c r="AU245" s="35"/>
    </row>
    <row r="246" customFormat="false" ht="12.75" hidden="false" customHeight="true" outlineLevel="0" collapsed="false">
      <c r="A246" s="36"/>
      <c r="B246" s="2" t="n">
        <v>245</v>
      </c>
      <c r="C246" s="20" t="s">
        <v>425</v>
      </c>
      <c r="D246" s="22" t="n">
        <v>99</v>
      </c>
      <c r="E246" s="23" t="n">
        <v>252</v>
      </c>
      <c r="F246" s="24" t="n">
        <v>3244</v>
      </c>
      <c r="G246" s="25" t="n">
        <v>3327</v>
      </c>
      <c r="H246" s="26" t="n">
        <f aca="false">D246/(D246+E246)</f>
        <v>0.282051282051282</v>
      </c>
      <c r="I246" s="27" t="n">
        <f aca="false">F246/(F246+G246)</f>
        <v>0.49368437071983</v>
      </c>
      <c r="J246" s="28" t="n">
        <f aca="false">(D246+F246)/(D246+E246+F246+G246)</f>
        <v>0.482952903785033</v>
      </c>
      <c r="K246" s="29" t="n">
        <f aca="false">(F246+G246)/(D246+E246)</f>
        <v>18.7207977207977</v>
      </c>
      <c r="L246" s="30" t="n">
        <f aca="false">I246-$A$4*H246*I246+$A$4*H246+$A$7</f>
        <v>0.479729628138937</v>
      </c>
      <c r="M246" s="31" t="n">
        <f aca="false">(J246-$A$4*H246-$A$7)/(1-$A$4*H246)</f>
        <v>0.497001197901828</v>
      </c>
      <c r="N246" s="32"/>
      <c r="O246" s="33" t="n">
        <f aca="false">J246-L246</f>
        <v>0.00322327564609637</v>
      </c>
      <c r="P246" s="33" t="n">
        <f aca="false">I246-M246</f>
        <v>-0.00331682718199883</v>
      </c>
      <c r="Q246" s="16"/>
      <c r="R246" s="16"/>
      <c r="S246" s="16"/>
      <c r="T246" s="16"/>
      <c r="U246" s="16"/>
      <c r="V246" s="17" t="n">
        <v>0.482952903785033</v>
      </c>
      <c r="W246" s="17" t="n">
        <v>0.479729616316337</v>
      </c>
      <c r="X246" s="16"/>
      <c r="Y246" s="17" t="n">
        <v>0.49368437071983</v>
      </c>
      <c r="Z246" s="17" t="n">
        <v>0.497001210067565</v>
      </c>
      <c r="AA246" s="16"/>
      <c r="AB246" s="16"/>
      <c r="AC246" s="2" t="n">
        <v>20</v>
      </c>
      <c r="AD246" s="20" t="s">
        <v>60</v>
      </c>
      <c r="AE246" s="34" t="n">
        <v>245</v>
      </c>
      <c r="AF246" s="26" t="n">
        <v>0.228</v>
      </c>
      <c r="AG246" s="27" t="n">
        <v>0.457834602829162</v>
      </c>
      <c r="AH246" s="28" t="n">
        <v>0.443199184921039</v>
      </c>
      <c r="AI246" s="35"/>
      <c r="AJ246" s="35"/>
      <c r="AK246" s="2" t="n">
        <v>245</v>
      </c>
      <c r="AL246" s="35" t="n">
        <f aca="false">AK246/743</f>
        <v>0.329744279946164</v>
      </c>
      <c r="AM246" s="35" t="n">
        <v>0.443199184921039</v>
      </c>
      <c r="AN246" s="35"/>
      <c r="AO246" s="35"/>
      <c r="AP246" s="35"/>
      <c r="AQ246" s="35"/>
      <c r="AR246" s="35"/>
      <c r="AS246" s="35"/>
      <c r="AT246" s="35"/>
      <c r="AU246" s="35"/>
    </row>
    <row r="247" customFormat="false" ht="12.75" hidden="false" customHeight="true" outlineLevel="0" collapsed="false">
      <c r="A247" s="36"/>
      <c r="B247" s="2" t="n">
        <v>246</v>
      </c>
      <c r="C247" s="20" t="s">
        <v>426</v>
      </c>
      <c r="D247" s="22" t="n">
        <v>160</v>
      </c>
      <c r="E247" s="23" t="n">
        <v>264</v>
      </c>
      <c r="F247" s="24" t="n">
        <v>3098</v>
      </c>
      <c r="G247" s="25" t="n">
        <v>1851</v>
      </c>
      <c r="H247" s="26" t="n">
        <f aca="false">D247/(D247+E247)</f>
        <v>0.377358490566038</v>
      </c>
      <c r="I247" s="27" t="n">
        <f aca="false">F247/(F247+G247)</f>
        <v>0.62598504748434</v>
      </c>
      <c r="J247" s="28" t="n">
        <f aca="false">(D247+F247)/(D247+E247+F247+G247)</f>
        <v>0.606365159128978</v>
      </c>
      <c r="K247" s="29" t="n">
        <f aca="false">(F247+G247)/(D247+E247)</f>
        <v>11.6721698113208</v>
      </c>
      <c r="L247" s="30" t="n">
        <f aca="false">I247-$A$4*H247*I247+$A$4*H247+$A$7</f>
        <v>0.611863379460384</v>
      </c>
      <c r="M247" s="31" t="n">
        <f aca="false">(J247-$A$4*H247-$A$7)/(1-$A$4*H247)</f>
        <v>0.62027121066935</v>
      </c>
      <c r="N247" s="32"/>
      <c r="O247" s="33" t="n">
        <f aca="false">J247-L247</f>
        <v>-0.00549822033140568</v>
      </c>
      <c r="P247" s="33" t="n">
        <f aca="false">I247-M247</f>
        <v>0.00571383681499027</v>
      </c>
      <c r="Q247" s="16"/>
      <c r="R247" s="16"/>
      <c r="S247" s="16"/>
      <c r="T247" s="16"/>
      <c r="U247" s="16"/>
      <c r="V247" s="17" t="n">
        <v>0.606365159128978</v>
      </c>
      <c r="W247" s="17" t="n">
        <v>0.611863367637784</v>
      </c>
      <c r="X247" s="16"/>
      <c r="Y247" s="17" t="n">
        <v>0.62598504748434</v>
      </c>
      <c r="Z247" s="17" t="n">
        <v>0.620271222955581</v>
      </c>
      <c r="AA247" s="16"/>
      <c r="AB247" s="16"/>
      <c r="AC247" s="2" t="n">
        <v>478</v>
      </c>
      <c r="AD247" s="20" t="s">
        <v>427</v>
      </c>
      <c r="AE247" s="34" t="n">
        <v>246</v>
      </c>
      <c r="AF247" s="26" t="n">
        <v>0.211267605633803</v>
      </c>
      <c r="AG247" s="27" t="n">
        <v>0.451643192488263</v>
      </c>
      <c r="AH247" s="28" t="n">
        <v>0.443889141299409</v>
      </c>
      <c r="AI247" s="35"/>
      <c r="AJ247" s="35"/>
      <c r="AK247" s="2" t="n">
        <v>246</v>
      </c>
      <c r="AL247" s="35" t="n">
        <f aca="false">AK247/743</f>
        <v>0.331090174966353</v>
      </c>
      <c r="AM247" s="35" t="n">
        <v>0.443889141299409</v>
      </c>
      <c r="AN247" s="35"/>
      <c r="AO247" s="35"/>
      <c r="AP247" s="35"/>
      <c r="AQ247" s="35"/>
      <c r="AR247" s="35"/>
      <c r="AS247" s="35"/>
      <c r="AT247" s="35"/>
      <c r="AU247" s="35"/>
    </row>
    <row r="248" customFormat="false" ht="12.75" hidden="false" customHeight="true" outlineLevel="0" collapsed="false">
      <c r="A248" s="36"/>
      <c r="B248" s="2" t="n">
        <v>247</v>
      </c>
      <c r="C248" s="20" t="s">
        <v>428</v>
      </c>
      <c r="D248" s="22" t="n">
        <v>175</v>
      </c>
      <c r="E248" s="23" t="n">
        <v>102</v>
      </c>
      <c r="F248" s="24" t="n">
        <v>1742</v>
      </c>
      <c r="G248" s="25" t="n">
        <v>776</v>
      </c>
      <c r="H248" s="26" t="n">
        <f aca="false">D248/(D248+E248)</f>
        <v>0.631768953068592</v>
      </c>
      <c r="I248" s="27" t="n">
        <f aca="false">F248/(F248+G248)</f>
        <v>0.691818903891978</v>
      </c>
      <c r="J248" s="28" t="n">
        <f aca="false">(D248+F248)/(D248+E248+F248+G248)</f>
        <v>0.685867620751342</v>
      </c>
      <c r="K248" s="29" t="n">
        <f aca="false">(F248+G248)/(D248+E248)</f>
        <v>9.09025270758123</v>
      </c>
      <c r="L248" s="30" t="n">
        <f aca="false">I248-$A$4*H248*I248+$A$4*H248+$A$7</f>
        <v>0.683053388919347</v>
      </c>
      <c r="M248" s="31" t="n">
        <f aca="false">(J248-$A$4*H248-$A$7)/(1-$A$4*H248)</f>
        <v>0.694822920144241</v>
      </c>
      <c r="N248" s="32"/>
      <c r="O248" s="33" t="n">
        <f aca="false">J248-L248</f>
        <v>0.00281423183199436</v>
      </c>
      <c r="P248" s="33" t="n">
        <f aca="false">I248-M248</f>
        <v>-0.00300401625226365</v>
      </c>
      <c r="Q248" s="16"/>
      <c r="R248" s="16"/>
      <c r="S248" s="16"/>
      <c r="T248" s="16"/>
      <c r="U248" s="16"/>
      <c r="V248" s="17" t="n">
        <v>0.685867620751342</v>
      </c>
      <c r="W248" s="17" t="n">
        <v>0.683053377096747</v>
      </c>
      <c r="X248" s="16"/>
      <c r="Y248" s="17" t="n">
        <v>0.691818903891978</v>
      </c>
      <c r="Z248" s="17" t="n">
        <v>0.694822932764127</v>
      </c>
      <c r="AA248" s="16"/>
      <c r="AB248" s="16"/>
      <c r="AC248" s="2" t="n">
        <v>30</v>
      </c>
      <c r="AD248" s="20" t="s">
        <v>79</v>
      </c>
      <c r="AE248" s="34" t="n">
        <v>247</v>
      </c>
      <c r="AF248" s="26" t="n">
        <v>0.159420289855072</v>
      </c>
      <c r="AG248" s="27" t="n">
        <v>0.468173706127305</v>
      </c>
      <c r="AH248" s="28" t="n">
        <v>0.444749862561847</v>
      </c>
      <c r="AI248" s="35"/>
      <c r="AJ248" s="35"/>
      <c r="AK248" s="2" t="n">
        <v>247</v>
      </c>
      <c r="AL248" s="35" t="n">
        <f aca="false">AK248/743</f>
        <v>0.332436069986541</v>
      </c>
      <c r="AM248" s="35" t="n">
        <v>0.444749862561847</v>
      </c>
      <c r="AN248" s="35"/>
      <c r="AO248" s="35"/>
      <c r="AP248" s="35"/>
      <c r="AQ248" s="35"/>
      <c r="AR248" s="35"/>
      <c r="AS248" s="35"/>
      <c r="AT248" s="35"/>
      <c r="AU248" s="35"/>
    </row>
    <row r="249" customFormat="false" ht="12.75" hidden="false" customHeight="true" outlineLevel="0" collapsed="false">
      <c r="A249" s="36"/>
      <c r="B249" s="2" t="n">
        <v>248</v>
      </c>
      <c r="C249" s="20" t="s">
        <v>429</v>
      </c>
      <c r="D249" s="22" t="n">
        <v>102</v>
      </c>
      <c r="E249" s="23" t="n">
        <v>40</v>
      </c>
      <c r="F249" s="24" t="n">
        <v>732</v>
      </c>
      <c r="G249" s="25" t="n">
        <v>137</v>
      </c>
      <c r="H249" s="26" t="n">
        <f aca="false">D249/(D249+E249)</f>
        <v>0.71830985915493</v>
      </c>
      <c r="I249" s="27" t="n">
        <f aca="false">F249/(F249+G249)</f>
        <v>0.84234752589183</v>
      </c>
      <c r="J249" s="28" t="n">
        <f aca="false">(D249+F249)/(D249+E249+F249+G249)</f>
        <v>0.824925816023739</v>
      </c>
      <c r="K249" s="29" t="n">
        <f aca="false">(F249+G249)/(D249+E249)</f>
        <v>6.11971830985916</v>
      </c>
      <c r="L249" s="30" t="n">
        <f aca="false">I249-$A$4*H249*I249+$A$4*H249+$A$7</f>
        <v>0.825436418722036</v>
      </c>
      <c r="M249" s="31" t="n">
        <f aca="false">(J249-$A$4*H249-$A$7)/(1-$A$4*H249)</f>
        <v>0.841797407658459</v>
      </c>
      <c r="N249" s="32"/>
      <c r="O249" s="33" t="n">
        <f aca="false">J249-L249</f>
        <v>-0.000510602698297391</v>
      </c>
      <c r="P249" s="33" t="n">
        <f aca="false">I249-M249</f>
        <v>0.000550118233370478</v>
      </c>
      <c r="Q249" s="16"/>
      <c r="R249" s="16"/>
      <c r="S249" s="16"/>
      <c r="T249" s="16"/>
      <c r="U249" s="16"/>
      <c r="V249" s="17" t="n">
        <v>0.824925816023739</v>
      </c>
      <c r="W249" s="17" t="n">
        <v>0.825436406899436</v>
      </c>
      <c r="X249" s="16"/>
      <c r="Y249" s="17" t="n">
        <v>0.84234752589183</v>
      </c>
      <c r="Z249" s="17" t="n">
        <v>0.84179742039601</v>
      </c>
      <c r="AA249" s="16"/>
      <c r="AB249" s="16"/>
      <c r="AC249" s="2" t="n">
        <v>228</v>
      </c>
      <c r="AD249" s="20" t="s">
        <v>402</v>
      </c>
      <c r="AE249" s="34" t="n">
        <v>248</v>
      </c>
      <c r="AF249" s="26" t="n">
        <v>0.259179265658747</v>
      </c>
      <c r="AG249" s="27" t="n">
        <v>0.461452721530745</v>
      </c>
      <c r="AH249" s="28" t="n">
        <v>0.445432774546699</v>
      </c>
      <c r="AI249" s="35"/>
      <c r="AJ249" s="35"/>
      <c r="AK249" s="2" t="n">
        <v>248</v>
      </c>
      <c r="AL249" s="35" t="n">
        <f aca="false">AK249/743</f>
        <v>0.333781965006729</v>
      </c>
      <c r="AM249" s="35" t="n">
        <v>0.445432774546699</v>
      </c>
      <c r="AN249" s="35"/>
      <c r="AO249" s="35"/>
      <c r="AP249" s="35"/>
      <c r="AQ249" s="35"/>
      <c r="AR249" s="35"/>
      <c r="AS249" s="35"/>
      <c r="AT249" s="35"/>
      <c r="AU249" s="35"/>
    </row>
    <row r="250" customFormat="false" ht="12.75" hidden="false" customHeight="true" outlineLevel="0" collapsed="false">
      <c r="A250" s="36"/>
      <c r="B250" s="2" t="n">
        <v>249</v>
      </c>
      <c r="C250" s="20" t="s">
        <v>430</v>
      </c>
      <c r="D250" s="22" t="n">
        <v>189</v>
      </c>
      <c r="E250" s="23" t="n">
        <v>61</v>
      </c>
      <c r="F250" s="24" t="n">
        <v>1599</v>
      </c>
      <c r="G250" s="25" t="n">
        <v>292</v>
      </c>
      <c r="H250" s="26" t="n">
        <f aca="false">D250/(D250+E250)</f>
        <v>0.756</v>
      </c>
      <c r="I250" s="27" t="n">
        <f aca="false">F250/(F250+G250)</f>
        <v>0.845584346906399</v>
      </c>
      <c r="J250" s="28" t="n">
        <f aca="false">(D250+F250)/(D250+E250+F250+G250)</f>
        <v>0.835123773937412</v>
      </c>
      <c r="K250" s="29" t="n">
        <f aca="false">(F250+G250)/(D250+E250)</f>
        <v>7.564</v>
      </c>
      <c r="L250" s="30" t="n">
        <f aca="false">I250-$A$4*H250*I250+$A$4*H250+$A$7</f>
        <v>0.829022730463275</v>
      </c>
      <c r="M250" s="31" t="n">
        <f aca="false">(J250-$A$4*H250-$A$7)/(1-$A$4*H250)</f>
        <v>0.852184350664661</v>
      </c>
      <c r="N250" s="32"/>
      <c r="O250" s="33" t="n">
        <f aca="false">J250-L250</f>
        <v>0.00610104347413754</v>
      </c>
      <c r="P250" s="33" t="n">
        <f aca="false">I250-M250</f>
        <v>-0.00660000375826209</v>
      </c>
      <c r="Q250" s="16"/>
      <c r="R250" s="16"/>
      <c r="S250" s="16"/>
      <c r="T250" s="16"/>
      <c r="U250" s="16"/>
      <c r="V250" s="17" t="n">
        <v>0.835123773937412</v>
      </c>
      <c r="W250" s="17" t="n">
        <v>0.829022718640675</v>
      </c>
      <c r="X250" s="16"/>
      <c r="Y250" s="17" t="n">
        <v>0.845584346906399</v>
      </c>
      <c r="Z250" s="17" t="n">
        <v>0.852184363454146</v>
      </c>
      <c r="AA250" s="16"/>
      <c r="AB250" s="16"/>
      <c r="AC250" s="2" t="n">
        <v>157</v>
      </c>
      <c r="AD250" s="20" t="s">
        <v>299</v>
      </c>
      <c r="AE250" s="34" t="n">
        <v>249</v>
      </c>
      <c r="AF250" s="26" t="n">
        <v>0.27645788336933</v>
      </c>
      <c r="AG250" s="27" t="n">
        <v>0.462962962962963</v>
      </c>
      <c r="AH250" s="28" t="n">
        <v>0.445873738373244</v>
      </c>
      <c r="AI250" s="35"/>
      <c r="AJ250" s="35"/>
      <c r="AK250" s="2" t="n">
        <v>249</v>
      </c>
      <c r="AL250" s="35" t="n">
        <f aca="false">AK250/743</f>
        <v>0.335127860026918</v>
      </c>
      <c r="AM250" s="35" t="n">
        <v>0.445873738373244</v>
      </c>
      <c r="AN250" s="35"/>
      <c r="AO250" s="35"/>
      <c r="AP250" s="35"/>
      <c r="AQ250" s="35"/>
      <c r="AR250" s="35"/>
      <c r="AS250" s="35"/>
      <c r="AT250" s="35"/>
      <c r="AU250" s="35"/>
    </row>
    <row r="251" customFormat="false" ht="12.75" hidden="false" customHeight="true" outlineLevel="0" collapsed="false">
      <c r="A251" s="36"/>
      <c r="B251" s="2" t="n">
        <v>250</v>
      </c>
      <c r="C251" s="20" t="s">
        <v>156</v>
      </c>
      <c r="D251" s="22" t="n">
        <v>61</v>
      </c>
      <c r="E251" s="23" t="n">
        <v>209</v>
      </c>
      <c r="F251" s="24" t="n">
        <v>1189</v>
      </c>
      <c r="G251" s="25" t="n">
        <v>1914</v>
      </c>
      <c r="H251" s="26" t="n">
        <f aca="false">D251/(D251+E251)</f>
        <v>0.225925925925926</v>
      </c>
      <c r="I251" s="27" t="n">
        <f aca="false">F251/(F251+G251)</f>
        <v>0.383177570093458</v>
      </c>
      <c r="J251" s="28" t="n">
        <f aca="false">(D251+F251)/(D251+E251+F251+G251)</f>
        <v>0.370589979246961</v>
      </c>
      <c r="K251" s="29" t="n">
        <f aca="false">(F251+G251)/(D251+E251)</f>
        <v>11.4925925925926</v>
      </c>
      <c r="L251" s="30" t="n">
        <f aca="false">I251-$A$4*H251*I251+$A$4*H251+$A$7</f>
        <v>0.368877748137309</v>
      </c>
      <c r="M251" s="31" t="n">
        <f aca="false">(J251-$A$4*H251-$A$7)/(1-$A$4*H251)</f>
        <v>0.384929379110532</v>
      </c>
      <c r="N251" s="32"/>
      <c r="O251" s="33" t="n">
        <f aca="false">J251-L251</f>
        <v>0.00171223110965174</v>
      </c>
      <c r="P251" s="33" t="n">
        <f aca="false">I251-M251</f>
        <v>-0.00175180901707456</v>
      </c>
      <c r="Q251" s="16"/>
      <c r="R251" s="16"/>
      <c r="S251" s="16"/>
      <c r="T251" s="16"/>
      <c r="U251" s="16"/>
      <c r="V251" s="17" t="n">
        <v>0.370589979246961</v>
      </c>
      <c r="W251" s="17" t="n">
        <v>0.368877736314709</v>
      </c>
      <c r="X251" s="16"/>
      <c r="Y251" s="17" t="n">
        <v>0.383177570093458</v>
      </c>
      <c r="Z251" s="17" t="n">
        <v>0.38492939120641</v>
      </c>
      <c r="AA251" s="16"/>
      <c r="AB251" s="16"/>
      <c r="AC251" s="2" t="n">
        <v>597</v>
      </c>
      <c r="AD251" s="20" t="s">
        <v>431</v>
      </c>
      <c r="AE251" s="34" t="n">
        <v>250</v>
      </c>
      <c r="AF251" s="26" t="n">
        <v>0.213793103448276</v>
      </c>
      <c r="AG251" s="27" t="n">
        <v>0.466666666666667</v>
      </c>
      <c r="AH251" s="28" t="n">
        <v>0.446575342465753</v>
      </c>
      <c r="AI251" s="35"/>
      <c r="AJ251" s="35"/>
      <c r="AK251" s="2" t="n">
        <v>250</v>
      </c>
      <c r="AL251" s="35" t="n">
        <f aca="false">AK251/743</f>
        <v>0.336473755047106</v>
      </c>
      <c r="AM251" s="35" t="n">
        <v>0.446575342465753</v>
      </c>
      <c r="AN251" s="35"/>
      <c r="AO251" s="35"/>
      <c r="AP251" s="35"/>
      <c r="AQ251" s="35"/>
      <c r="AR251" s="35"/>
      <c r="AS251" s="35"/>
      <c r="AT251" s="35"/>
      <c r="AU251" s="35"/>
    </row>
    <row r="252" customFormat="false" ht="12.75" hidden="false" customHeight="true" outlineLevel="0" collapsed="false">
      <c r="A252" s="36"/>
      <c r="B252" s="2" t="n">
        <v>251</v>
      </c>
      <c r="C252" s="20" t="s">
        <v>432</v>
      </c>
      <c r="D252" s="22" t="n">
        <v>55</v>
      </c>
      <c r="E252" s="23" t="n">
        <v>162</v>
      </c>
      <c r="F252" s="24" t="n">
        <v>1212</v>
      </c>
      <c r="G252" s="25" t="n">
        <v>1185</v>
      </c>
      <c r="H252" s="26" t="n">
        <f aca="false">D252/(D252+E252)</f>
        <v>0.253456221198157</v>
      </c>
      <c r="I252" s="27" t="n">
        <f aca="false">F252/(F252+G252)</f>
        <v>0.505632040050063</v>
      </c>
      <c r="J252" s="28" t="n">
        <f aca="false">(D252+F252)/(D252+E252+F252+G252)</f>
        <v>0.484697781178271</v>
      </c>
      <c r="K252" s="29" t="n">
        <f aca="false">(F252+G252)/(D252+E252)</f>
        <v>11.0460829493088</v>
      </c>
      <c r="L252" s="30" t="n">
        <f aca="false">I252-$A$4*H252*I252+$A$4*H252+$A$7</f>
        <v>0.489926663734098</v>
      </c>
      <c r="M252" s="31" t="n">
        <f aca="false">(J252-$A$4*H252-$A$7)/(1-$A$4*H252)</f>
        <v>0.500267181824935</v>
      </c>
      <c r="N252" s="32"/>
      <c r="O252" s="33" t="n">
        <f aca="false">J252-L252</f>
        <v>-0.0052288825558271</v>
      </c>
      <c r="P252" s="33" t="n">
        <f aca="false">I252-M252</f>
        <v>0.00536485822512756</v>
      </c>
      <c r="Q252" s="16"/>
      <c r="R252" s="16"/>
      <c r="S252" s="16"/>
      <c r="T252" s="16"/>
      <c r="U252" s="16"/>
      <c r="V252" s="17" t="n">
        <v>0.484697781178271</v>
      </c>
      <c r="W252" s="17" t="n">
        <v>0.489926651911498</v>
      </c>
      <c r="X252" s="16"/>
      <c r="Y252" s="17" t="n">
        <v>0.505632040050063</v>
      </c>
      <c r="Z252" s="17" t="n">
        <v>0.500267193954979</v>
      </c>
      <c r="AA252" s="16"/>
      <c r="AB252" s="16"/>
      <c r="AC252" s="2" t="n">
        <v>727</v>
      </c>
      <c r="AD252" s="20" t="s">
        <v>433</v>
      </c>
      <c r="AE252" s="34" t="n">
        <v>251</v>
      </c>
      <c r="AF252" s="26" t="n">
        <v>0.269230769230769</v>
      </c>
      <c r="AG252" s="27" t="n">
        <v>0.467310549777117</v>
      </c>
      <c r="AH252" s="28" t="n">
        <v>0.446737683089214</v>
      </c>
      <c r="AI252" s="35"/>
      <c r="AJ252" s="35"/>
      <c r="AK252" s="2" t="n">
        <v>251</v>
      </c>
      <c r="AL252" s="35" t="n">
        <f aca="false">AK252/743</f>
        <v>0.337819650067295</v>
      </c>
      <c r="AM252" s="35" t="n">
        <v>0.446737683089214</v>
      </c>
      <c r="AN252" s="35"/>
      <c r="AO252" s="35"/>
      <c r="AP252" s="35"/>
      <c r="AQ252" s="35"/>
      <c r="AR252" s="35"/>
      <c r="AS252" s="35"/>
      <c r="AT252" s="35"/>
      <c r="AU252" s="35"/>
    </row>
    <row r="253" customFormat="false" ht="12.75" hidden="false" customHeight="true" outlineLevel="0" collapsed="false">
      <c r="A253" s="36"/>
      <c r="B253" s="2" t="n">
        <v>252</v>
      </c>
      <c r="C253" s="20" t="s">
        <v>214</v>
      </c>
      <c r="D253" s="22" t="n">
        <v>48</v>
      </c>
      <c r="E253" s="23" t="n">
        <v>149</v>
      </c>
      <c r="F253" s="24" t="n">
        <v>943</v>
      </c>
      <c r="G253" s="25" t="n">
        <v>1429</v>
      </c>
      <c r="H253" s="26" t="n">
        <f aca="false">D253/(D253+E253)</f>
        <v>0.243654822335025</v>
      </c>
      <c r="I253" s="27" t="n">
        <f aca="false">F253/(F253+G253)</f>
        <v>0.397554806070826</v>
      </c>
      <c r="J253" s="28" t="n">
        <f aca="false">(D253+F253)/(D253+E253+F253+G253)</f>
        <v>0.38575321136629</v>
      </c>
      <c r="K253" s="29" t="n">
        <f aca="false">(F253+G253)/(D253+E253)</f>
        <v>12.0406091370558</v>
      </c>
      <c r="L253" s="30" t="n">
        <f aca="false">I253-$A$4*H253*I253+$A$4*H253+$A$7</f>
        <v>0.383998233923167</v>
      </c>
      <c r="M253" s="31" t="n">
        <f aca="false">(J253-$A$4*H253-$A$7)/(1-$A$4*H253)</f>
        <v>0.399353612295048</v>
      </c>
      <c r="N253" s="32"/>
      <c r="O253" s="33" t="n">
        <f aca="false">J253-L253</f>
        <v>0.00175497744312375</v>
      </c>
      <c r="P253" s="33" t="n">
        <f aca="false">I253-M253</f>
        <v>-0.00179880622422157</v>
      </c>
      <c r="Q253" s="16"/>
      <c r="R253" s="16"/>
      <c r="S253" s="16"/>
      <c r="T253" s="16"/>
      <c r="U253" s="16"/>
      <c r="V253" s="17" t="n">
        <v>0.38575321136629</v>
      </c>
      <c r="W253" s="17" t="n">
        <v>0.383998222100567</v>
      </c>
      <c r="X253" s="16"/>
      <c r="Y253" s="17" t="n">
        <v>0.397554806070826</v>
      </c>
      <c r="Z253" s="17" t="n">
        <v>0.399353624412905</v>
      </c>
      <c r="AA253" s="16"/>
      <c r="AB253" s="16"/>
      <c r="AC253" s="2" t="n">
        <v>56</v>
      </c>
      <c r="AD253" s="20" t="s">
        <v>127</v>
      </c>
      <c r="AE253" s="34" t="n">
        <v>252</v>
      </c>
      <c r="AF253" s="26" t="n">
        <v>0.267716535433071</v>
      </c>
      <c r="AG253" s="27" t="n">
        <v>0.465475223395613</v>
      </c>
      <c r="AH253" s="28" t="n">
        <v>0.446980854197349</v>
      </c>
      <c r="AI253" s="35"/>
      <c r="AJ253" s="35"/>
      <c r="AK253" s="2" t="n">
        <v>252</v>
      </c>
      <c r="AL253" s="35" t="n">
        <f aca="false">AK253/743</f>
        <v>0.339165545087483</v>
      </c>
      <c r="AM253" s="35" t="n">
        <v>0.446980854197349</v>
      </c>
      <c r="AN253" s="35"/>
      <c r="AO253" s="35"/>
      <c r="AP253" s="35"/>
      <c r="AQ253" s="35"/>
      <c r="AR253" s="35"/>
      <c r="AS253" s="35"/>
      <c r="AT253" s="35"/>
      <c r="AU253" s="35"/>
    </row>
    <row r="254" customFormat="false" ht="12.75" hidden="false" customHeight="true" outlineLevel="0" collapsed="false">
      <c r="A254" s="36"/>
      <c r="B254" s="2" t="n">
        <v>253</v>
      </c>
      <c r="C254" s="20" t="s">
        <v>434</v>
      </c>
      <c r="D254" s="22" t="n">
        <v>131</v>
      </c>
      <c r="E254" s="23" t="n">
        <v>187</v>
      </c>
      <c r="F254" s="24" t="n">
        <v>2068</v>
      </c>
      <c r="G254" s="25" t="n">
        <v>1561</v>
      </c>
      <c r="H254" s="26" t="n">
        <f aca="false">D254/(D254+E254)</f>
        <v>0.411949685534591</v>
      </c>
      <c r="I254" s="27" t="n">
        <f aca="false">F254/(F254+G254)</f>
        <v>0.569853954257371</v>
      </c>
      <c r="J254" s="28" t="n">
        <f aca="false">(D254+F254)/(D254+E254+F254+G254)</f>
        <v>0.557131998986572</v>
      </c>
      <c r="K254" s="29" t="n">
        <f aca="false">(F254+G254)/(D254+E254)</f>
        <v>11.4119496855346</v>
      </c>
      <c r="L254" s="30" t="n">
        <f aca="false">I254-$A$4*H254*I254+$A$4*H254+$A$7</f>
        <v>0.559338367268134</v>
      </c>
      <c r="M254" s="31" t="n">
        <f aca="false">(J254-$A$4*H254-$A$7)/(1-$A$4*H254)</f>
        <v>0.567552789568829</v>
      </c>
      <c r="N254" s="32"/>
      <c r="O254" s="33" t="n">
        <f aca="false">J254-L254</f>
        <v>-0.00220636828156151</v>
      </c>
      <c r="P254" s="33" t="n">
        <f aca="false">I254-M254</f>
        <v>0.00230116468854225</v>
      </c>
      <c r="Q254" s="16"/>
      <c r="R254" s="16"/>
      <c r="S254" s="16"/>
      <c r="T254" s="16"/>
      <c r="U254" s="16"/>
      <c r="V254" s="17" t="n">
        <v>0.557131998986572</v>
      </c>
      <c r="W254" s="17" t="n">
        <v>0.559338355445534</v>
      </c>
      <c r="X254" s="16"/>
      <c r="Y254" s="17" t="n">
        <v>0.569853954257371</v>
      </c>
      <c r="Z254" s="17" t="n">
        <v>0.567552801899386</v>
      </c>
      <c r="AA254" s="16"/>
      <c r="AB254" s="16"/>
      <c r="AC254" s="2" t="n">
        <v>716</v>
      </c>
      <c r="AD254" s="20" t="s">
        <v>435</v>
      </c>
      <c r="AE254" s="34" t="n">
        <v>253</v>
      </c>
      <c r="AF254" s="26" t="n">
        <v>0.384615384615385</v>
      </c>
      <c r="AG254" s="27" t="n">
        <v>0.453689945517583</v>
      </c>
      <c r="AH254" s="28" t="n">
        <v>0.447606142728094</v>
      </c>
      <c r="AI254" s="35"/>
      <c r="AJ254" s="35"/>
      <c r="AK254" s="2" t="n">
        <v>253</v>
      </c>
      <c r="AL254" s="35" t="n">
        <f aca="false">AK254/743</f>
        <v>0.340511440107672</v>
      </c>
      <c r="AM254" s="35" t="n">
        <v>0.447606142728094</v>
      </c>
      <c r="AN254" s="35"/>
      <c r="AO254" s="35"/>
      <c r="AP254" s="35"/>
      <c r="AQ254" s="35"/>
      <c r="AR254" s="35"/>
      <c r="AS254" s="35"/>
      <c r="AT254" s="35"/>
      <c r="AU254" s="35"/>
    </row>
    <row r="255" customFormat="false" ht="12.75" hidden="false" customHeight="true" outlineLevel="0" collapsed="false">
      <c r="A255" s="36"/>
      <c r="B255" s="2" t="n">
        <v>254</v>
      </c>
      <c r="C255" s="20" t="s">
        <v>436</v>
      </c>
      <c r="D255" s="22" t="n">
        <v>32</v>
      </c>
      <c r="E255" s="23" t="n">
        <v>96</v>
      </c>
      <c r="F255" s="24" t="n">
        <v>780</v>
      </c>
      <c r="G255" s="25" t="n">
        <v>508</v>
      </c>
      <c r="H255" s="26" t="n">
        <f aca="false">D255/(D255+E255)</f>
        <v>0.25</v>
      </c>
      <c r="I255" s="27" t="n">
        <f aca="false">F255/(F255+G255)</f>
        <v>0.605590062111801</v>
      </c>
      <c r="J255" s="28" t="n">
        <f aca="false">(D255+F255)/(D255+E255+F255+G255)</f>
        <v>0.573446327683616</v>
      </c>
      <c r="K255" s="29" t="n">
        <f aca="false">(F255+G255)/(D255+E255)</f>
        <v>10.0625</v>
      </c>
      <c r="L255" s="30" t="n">
        <f aca="false">I255-$A$4*H255*I255+$A$4*H255+$A$7</f>
        <v>0.587214870742006</v>
      </c>
      <c r="M255" s="31" t="n">
        <f aca="false">(J255-$A$4*H255-$A$7)/(1-$A$4*H255)</f>
        <v>0.591468479487811</v>
      </c>
      <c r="N255" s="32"/>
      <c r="O255" s="33" t="n">
        <f aca="false">J255-L255</f>
        <v>-0.0137685430583904</v>
      </c>
      <c r="P255" s="33" t="n">
        <f aca="false">I255-M255</f>
        <v>0.0141215826239901</v>
      </c>
      <c r="Q255" s="16"/>
      <c r="R255" s="16"/>
      <c r="S255" s="16"/>
      <c r="T255" s="16"/>
      <c r="U255" s="16"/>
      <c r="V255" s="17" t="n">
        <v>0.573446327683616</v>
      </c>
      <c r="W255" s="17" t="n">
        <v>0.587214858919406</v>
      </c>
      <c r="X255" s="16"/>
      <c r="Y255" s="17" t="n">
        <v>0.605590062111801</v>
      </c>
      <c r="Z255" s="17" t="n">
        <v>0.591468491613555</v>
      </c>
      <c r="AA255" s="16"/>
      <c r="AB255" s="16"/>
      <c r="AC255" s="2" t="n">
        <v>623</v>
      </c>
      <c r="AD255" s="20" t="s">
        <v>437</v>
      </c>
      <c r="AE255" s="34" t="n">
        <v>254</v>
      </c>
      <c r="AF255" s="26" t="n">
        <v>0.227906976744186</v>
      </c>
      <c r="AG255" s="27" t="n">
        <v>0.474330357142857</v>
      </c>
      <c r="AH255" s="28" t="n">
        <v>0.447932237169905</v>
      </c>
      <c r="AI255" s="35"/>
      <c r="AJ255" s="35"/>
      <c r="AK255" s="2" t="n">
        <v>254</v>
      </c>
      <c r="AL255" s="35" t="n">
        <f aca="false">AK255/743</f>
        <v>0.34185733512786</v>
      </c>
      <c r="AM255" s="35" t="n">
        <v>0.447932237169905</v>
      </c>
      <c r="AN255" s="35"/>
      <c r="AO255" s="35"/>
      <c r="AP255" s="35"/>
      <c r="AQ255" s="35"/>
      <c r="AR255" s="35"/>
      <c r="AS255" s="35"/>
      <c r="AT255" s="35"/>
      <c r="AU255" s="35"/>
    </row>
    <row r="256" customFormat="false" ht="12.75" hidden="false" customHeight="true" outlineLevel="0" collapsed="false">
      <c r="A256" s="36"/>
      <c r="B256" s="2" t="n">
        <v>255</v>
      </c>
      <c r="C256" s="20" t="s">
        <v>438</v>
      </c>
      <c r="D256" s="22" t="n">
        <v>152</v>
      </c>
      <c r="E256" s="23" t="n">
        <v>236</v>
      </c>
      <c r="F256" s="24" t="n">
        <v>1966</v>
      </c>
      <c r="G256" s="25" t="n">
        <v>1252</v>
      </c>
      <c r="H256" s="26" t="n">
        <f aca="false">D256/(D256+E256)</f>
        <v>0.391752577319588</v>
      </c>
      <c r="I256" s="27" t="n">
        <f aca="false">F256/(F256+G256)</f>
        <v>0.610938471100062</v>
      </c>
      <c r="J256" s="28" t="n">
        <f aca="false">(D256+F256)/(D256+E256+F256+G256)</f>
        <v>0.587354409317804</v>
      </c>
      <c r="K256" s="29" t="n">
        <f aca="false">(F256+G256)/(D256+E256)</f>
        <v>8.29381443298969</v>
      </c>
      <c r="L256" s="30" t="n">
        <f aca="false">I256-$A$4*H256*I256+$A$4*H256+$A$7</f>
        <v>0.597944616951307</v>
      </c>
      <c r="M256" s="31" t="n">
        <f aca="false">(J256-$A$4*H256-$A$7)/(1-$A$4*H256)</f>
        <v>0.599916473884935</v>
      </c>
      <c r="N256" s="32"/>
      <c r="O256" s="33" t="n">
        <f aca="false">J256-L256</f>
        <v>-0.0105902076335034</v>
      </c>
      <c r="P256" s="33" t="n">
        <f aca="false">I256-M256</f>
        <v>0.011021997215127</v>
      </c>
      <c r="Q256" s="16"/>
      <c r="R256" s="16"/>
      <c r="S256" s="16"/>
      <c r="T256" s="16"/>
      <c r="U256" s="16"/>
      <c r="V256" s="17" t="n">
        <v>0.587354409317804</v>
      </c>
      <c r="W256" s="17" t="n">
        <v>0.597944605128707</v>
      </c>
      <c r="X256" s="16"/>
      <c r="Y256" s="17" t="n">
        <v>0.610938471100062</v>
      </c>
      <c r="Z256" s="17" t="n">
        <v>0.599916486189573</v>
      </c>
      <c r="AA256" s="16"/>
      <c r="AB256" s="16"/>
      <c r="AC256" s="2" t="n">
        <v>537</v>
      </c>
      <c r="AD256" s="20" t="s">
        <v>439</v>
      </c>
      <c r="AE256" s="34" t="n">
        <v>255</v>
      </c>
      <c r="AF256" s="26" t="n">
        <v>0.1796875</v>
      </c>
      <c r="AG256" s="27" t="n">
        <v>0.463370786516854</v>
      </c>
      <c r="AH256" s="28" t="n">
        <v>0.447938801529962</v>
      </c>
      <c r="AI256" s="35"/>
      <c r="AJ256" s="35"/>
      <c r="AK256" s="2" t="n">
        <v>255</v>
      </c>
      <c r="AL256" s="35" t="n">
        <f aca="false">AK256/743</f>
        <v>0.343203230148048</v>
      </c>
      <c r="AM256" s="35" t="n">
        <v>0.447938801529962</v>
      </c>
      <c r="AN256" s="35"/>
      <c r="AO256" s="35"/>
      <c r="AP256" s="35"/>
      <c r="AQ256" s="35"/>
      <c r="AR256" s="35"/>
      <c r="AS256" s="35"/>
      <c r="AT256" s="35"/>
      <c r="AU256" s="35"/>
    </row>
    <row r="257" customFormat="false" ht="12.75" hidden="false" customHeight="true" outlineLevel="0" collapsed="false">
      <c r="A257" s="36"/>
      <c r="B257" s="2" t="n">
        <v>256</v>
      </c>
      <c r="C257" s="20" t="s">
        <v>327</v>
      </c>
      <c r="D257" s="22" t="n">
        <v>49</v>
      </c>
      <c r="E257" s="23" t="n">
        <v>128</v>
      </c>
      <c r="F257" s="24" t="n">
        <v>163</v>
      </c>
      <c r="G257" s="25" t="n">
        <v>177</v>
      </c>
      <c r="H257" s="26" t="n">
        <f aca="false">D257/(D257+E257)</f>
        <v>0.27683615819209</v>
      </c>
      <c r="I257" s="27" t="n">
        <f aca="false">F257/(F257+G257)</f>
        <v>0.479411764705882</v>
      </c>
      <c r="J257" s="28" t="n">
        <f aca="false">(D257+F257)/(D257+E257+F257+G257)</f>
        <v>0.410058027079304</v>
      </c>
      <c r="K257" s="29" t="n">
        <f aca="false">(F257+G257)/(D257+E257)</f>
        <v>1.92090395480226</v>
      </c>
      <c r="L257" s="30" t="n">
        <f aca="false">I257-$A$4*H257*I257+$A$4*H257+$A$7</f>
        <v>0.465588089594765</v>
      </c>
      <c r="M257" s="31" t="n">
        <f aca="false">(J257-$A$4*H257-$A$7)/(1-$A$4*H257)</f>
        <v>0.422300660317523</v>
      </c>
      <c r="N257" s="32"/>
      <c r="O257" s="33" t="n">
        <f aca="false">J257-L257</f>
        <v>-0.0555300625154611</v>
      </c>
      <c r="P257" s="33" t="n">
        <f aca="false">I257-M257</f>
        <v>0.0571111043883591</v>
      </c>
      <c r="Q257" s="16"/>
      <c r="R257" s="16"/>
      <c r="S257" s="16"/>
      <c r="T257" s="16"/>
      <c r="U257" s="16"/>
      <c r="V257" s="17" t="n">
        <v>0.410058027079304</v>
      </c>
      <c r="W257" s="17" t="n">
        <v>0.465588077772165</v>
      </c>
      <c r="X257" s="16"/>
      <c r="Y257" s="17" t="n">
        <v>0.479411764705882</v>
      </c>
      <c r="Z257" s="17" t="n">
        <v>0.422300672476734</v>
      </c>
      <c r="AA257" s="16"/>
      <c r="AB257" s="16"/>
      <c r="AC257" s="2" t="n">
        <v>33</v>
      </c>
      <c r="AD257" s="20" t="s">
        <v>83</v>
      </c>
      <c r="AE257" s="34" t="n">
        <v>256</v>
      </c>
      <c r="AF257" s="26" t="n">
        <v>0.315270935960591</v>
      </c>
      <c r="AG257" s="27" t="n">
        <v>0.461038961038961</v>
      </c>
      <c r="AH257" s="28" t="n">
        <v>0.448495125052989</v>
      </c>
      <c r="AI257" s="35"/>
      <c r="AJ257" s="35"/>
      <c r="AK257" s="2" t="n">
        <v>256</v>
      </c>
      <c r="AL257" s="35" t="n">
        <f aca="false">AK257/743</f>
        <v>0.344549125168237</v>
      </c>
      <c r="AM257" s="35" t="n">
        <v>0.448495125052989</v>
      </c>
      <c r="AN257" s="35"/>
      <c r="AO257" s="35"/>
      <c r="AP257" s="35"/>
      <c r="AQ257" s="35"/>
      <c r="AR257" s="35"/>
      <c r="AS257" s="35"/>
      <c r="AT257" s="35"/>
      <c r="AU257" s="35"/>
    </row>
    <row r="258" customFormat="false" ht="12.75" hidden="false" customHeight="true" outlineLevel="0" collapsed="false">
      <c r="A258" s="36"/>
      <c r="B258" s="2" t="n">
        <v>257</v>
      </c>
      <c r="C258" s="20" t="s">
        <v>440</v>
      </c>
      <c r="D258" s="22" t="n">
        <v>73</v>
      </c>
      <c r="E258" s="23" t="n">
        <v>219</v>
      </c>
      <c r="F258" s="24" t="n">
        <v>1328</v>
      </c>
      <c r="G258" s="25" t="n">
        <v>1377</v>
      </c>
      <c r="H258" s="26" t="n">
        <f aca="false">D258/(D258+E258)</f>
        <v>0.25</v>
      </c>
      <c r="I258" s="27" t="n">
        <f aca="false">F258/(F258+G258)</f>
        <v>0.4909426987061</v>
      </c>
      <c r="J258" s="28" t="n">
        <f aca="false">(D258+F258)/(D258+E258+F258+G258)</f>
        <v>0.467467467467468</v>
      </c>
      <c r="K258" s="29" t="n">
        <f aca="false">(F258+G258)/(D258+E258)</f>
        <v>9.26369863013699</v>
      </c>
      <c r="L258" s="30" t="n">
        <f aca="false">I258-$A$4*H258*I258+$A$4*H258+$A$7</f>
        <v>0.475433691421447</v>
      </c>
      <c r="M258" s="31" t="n">
        <f aca="false">(J258-$A$4*H258-$A$7)/(1-$A$4*H258)</f>
        <v>0.482772212599454</v>
      </c>
      <c r="N258" s="32"/>
      <c r="O258" s="33" t="n">
        <f aca="false">J258-L258</f>
        <v>-0.00796622395397978</v>
      </c>
      <c r="P258" s="33" t="n">
        <f aca="false">I258-M258</f>
        <v>0.008170486106646</v>
      </c>
      <c r="Q258" s="16"/>
      <c r="R258" s="16"/>
      <c r="S258" s="16"/>
      <c r="T258" s="16"/>
      <c r="U258" s="16"/>
      <c r="V258" s="17" t="n">
        <v>0.467467467467468</v>
      </c>
      <c r="W258" s="17" t="n">
        <v>0.475433679598847</v>
      </c>
      <c r="X258" s="16"/>
      <c r="Y258" s="17" t="n">
        <v>0.4909426987061</v>
      </c>
      <c r="Z258" s="17" t="n">
        <v>0.482772224725197</v>
      </c>
      <c r="AA258" s="16"/>
      <c r="AB258" s="16"/>
      <c r="AC258" s="2" t="n">
        <v>361</v>
      </c>
      <c r="AD258" s="20" t="s">
        <v>441</v>
      </c>
      <c r="AE258" s="34" t="n">
        <v>257</v>
      </c>
      <c r="AF258" s="26" t="n">
        <v>0.306122448979592</v>
      </c>
      <c r="AG258" s="27" t="n">
        <v>0.459568733153639</v>
      </c>
      <c r="AH258" s="28" t="n">
        <v>0.450063211125158</v>
      </c>
      <c r="AI258" s="35"/>
      <c r="AJ258" s="35"/>
      <c r="AK258" s="2" t="n">
        <v>257</v>
      </c>
      <c r="AL258" s="35" t="n">
        <f aca="false">AK258/743</f>
        <v>0.345895020188425</v>
      </c>
      <c r="AM258" s="35" t="n">
        <v>0.450063211125158</v>
      </c>
      <c r="AN258" s="35"/>
      <c r="AO258" s="35"/>
      <c r="AP258" s="35"/>
      <c r="AQ258" s="35"/>
      <c r="AR258" s="35"/>
      <c r="AS258" s="35"/>
      <c r="AT258" s="35"/>
      <c r="AU258" s="35"/>
    </row>
    <row r="259" customFormat="false" ht="12.75" hidden="false" customHeight="true" outlineLevel="0" collapsed="false">
      <c r="A259" s="36"/>
      <c r="B259" s="2" t="n">
        <v>258</v>
      </c>
      <c r="C259" s="20" t="s">
        <v>442</v>
      </c>
      <c r="D259" s="22" t="n">
        <v>138</v>
      </c>
      <c r="E259" s="23" t="n">
        <v>336</v>
      </c>
      <c r="F259" s="24" t="n">
        <v>1981</v>
      </c>
      <c r="G259" s="25" t="n">
        <v>1855</v>
      </c>
      <c r="H259" s="26" t="n">
        <f aca="false">D259/(D259+E259)</f>
        <v>0.291139240506329</v>
      </c>
      <c r="I259" s="27" t="n">
        <f aca="false">F259/(F259+G259)</f>
        <v>0.516423357664234</v>
      </c>
      <c r="J259" s="28" t="n">
        <f aca="false">(D259+F259)/(D259+E259+F259+G259)</f>
        <v>0.491647331786543</v>
      </c>
      <c r="K259" s="29" t="n">
        <f aca="false">(F259+G259)/(D259+E259)</f>
        <v>8.09282700421941</v>
      </c>
      <c r="L259" s="30" t="n">
        <f aca="false">I259-$A$4*H259*I259+$A$4*H259+$A$7</f>
        <v>0.502266731484857</v>
      </c>
      <c r="M259" s="31" t="n">
        <f aca="false">(J259-$A$4*H259-$A$7)/(1-$A$4*H259)</f>
        <v>0.505485514428682</v>
      </c>
      <c r="N259" s="32"/>
      <c r="O259" s="33" t="n">
        <f aca="false">J259-L259</f>
        <v>-0.0106193996983142</v>
      </c>
      <c r="P259" s="33" t="n">
        <f aca="false">I259-M259</f>
        <v>0.0109378432355518</v>
      </c>
      <c r="Q259" s="16"/>
      <c r="R259" s="16"/>
      <c r="S259" s="16"/>
      <c r="T259" s="16"/>
      <c r="U259" s="16"/>
      <c r="V259" s="17" t="n">
        <v>0.491647331786543</v>
      </c>
      <c r="W259" s="17" t="n">
        <v>0.502266719662257</v>
      </c>
      <c r="X259" s="16"/>
      <c r="Y259" s="17" t="n">
        <v>0.516423357664234</v>
      </c>
      <c r="Z259" s="17" t="n">
        <v>0.505485526605806</v>
      </c>
      <c r="AA259" s="16"/>
      <c r="AB259" s="16"/>
      <c r="AC259" s="2" t="n">
        <v>344</v>
      </c>
      <c r="AD259" s="20" t="s">
        <v>443</v>
      </c>
      <c r="AE259" s="34" t="n">
        <v>258</v>
      </c>
      <c r="AF259" s="26" t="n">
        <v>0.282442748091603</v>
      </c>
      <c r="AG259" s="27" t="n">
        <v>0.467049808429119</v>
      </c>
      <c r="AH259" s="28" t="n">
        <v>0.450208913649025</v>
      </c>
      <c r="AI259" s="35"/>
      <c r="AJ259" s="35"/>
      <c r="AK259" s="2" t="n">
        <v>258</v>
      </c>
      <c r="AL259" s="35" t="n">
        <f aca="false">AK259/743</f>
        <v>0.347240915208614</v>
      </c>
      <c r="AM259" s="35" t="n">
        <v>0.450208913649025</v>
      </c>
      <c r="AN259" s="35"/>
      <c r="AO259" s="35"/>
      <c r="AP259" s="35"/>
      <c r="AQ259" s="35"/>
      <c r="AR259" s="35"/>
      <c r="AS259" s="35"/>
      <c r="AT259" s="35"/>
      <c r="AU259" s="35"/>
    </row>
    <row r="260" customFormat="false" ht="12.75" hidden="false" customHeight="true" outlineLevel="0" collapsed="false">
      <c r="A260" s="36"/>
      <c r="B260" s="2" t="n">
        <v>259</v>
      </c>
      <c r="C260" s="20" t="s">
        <v>444</v>
      </c>
      <c r="D260" s="22" t="n">
        <v>115</v>
      </c>
      <c r="E260" s="23" t="n">
        <v>122</v>
      </c>
      <c r="F260" s="24" t="n">
        <v>1110</v>
      </c>
      <c r="G260" s="25" t="n">
        <v>861</v>
      </c>
      <c r="H260" s="26" t="n">
        <f aca="false">D260/(D260+E260)</f>
        <v>0.485232067510549</v>
      </c>
      <c r="I260" s="27" t="n">
        <f aca="false">F260/(F260+G260)</f>
        <v>0.563165905631659</v>
      </c>
      <c r="J260" s="28" t="n">
        <f aca="false">(D260+F260)/(D260+E260+F260+G260)</f>
        <v>0.554800724637681</v>
      </c>
      <c r="K260" s="29" t="n">
        <f aca="false">(F260+G260)/(D260+E260)</f>
        <v>8.31645569620253</v>
      </c>
      <c r="L260" s="30" t="n">
        <f aca="false">I260-$A$4*H260*I260+$A$4*H260+$A$7</f>
        <v>0.556127056891604</v>
      </c>
      <c r="M260" s="31" t="n">
        <f aca="false">(J260-$A$4*H260-$A$7)/(1-$A$4*H260)</f>
        <v>0.561771933373656</v>
      </c>
      <c r="N260" s="32"/>
      <c r="O260" s="33" t="n">
        <f aca="false">J260-L260</f>
        <v>-0.00132633225392265</v>
      </c>
      <c r="P260" s="33" t="n">
        <f aca="false">I260-M260</f>
        <v>0.00139397225800297</v>
      </c>
      <c r="Q260" s="16"/>
      <c r="R260" s="16"/>
      <c r="S260" s="16"/>
      <c r="T260" s="16"/>
      <c r="U260" s="16"/>
      <c r="V260" s="17" t="n">
        <v>0.554800724637681</v>
      </c>
      <c r="W260" s="17" t="n">
        <v>0.556127045069004</v>
      </c>
      <c r="X260" s="16"/>
      <c r="Y260" s="17" t="n">
        <v>0.563165905631659</v>
      </c>
      <c r="Z260" s="17" t="n">
        <v>0.561771945799182</v>
      </c>
      <c r="AA260" s="16"/>
      <c r="AB260" s="16"/>
      <c r="AC260" s="2" t="n">
        <v>210</v>
      </c>
      <c r="AD260" s="20" t="s">
        <v>377</v>
      </c>
      <c r="AE260" s="34" t="n">
        <v>259</v>
      </c>
      <c r="AF260" s="26" t="n">
        <v>0.251612903225806</v>
      </c>
      <c r="AG260" s="27" t="n">
        <v>0.465052535404294</v>
      </c>
      <c r="AH260" s="28" t="n">
        <v>0.450938566552901</v>
      </c>
      <c r="AI260" s="35"/>
      <c r="AJ260" s="35"/>
      <c r="AK260" s="2" t="n">
        <v>259</v>
      </c>
      <c r="AL260" s="35" t="n">
        <f aca="false">AK260/743</f>
        <v>0.348586810228802</v>
      </c>
      <c r="AM260" s="35" t="n">
        <v>0.450938566552901</v>
      </c>
      <c r="AN260" s="35"/>
      <c r="AO260" s="35"/>
      <c r="AP260" s="35"/>
      <c r="AQ260" s="35"/>
      <c r="AR260" s="35"/>
      <c r="AS260" s="35"/>
      <c r="AT260" s="35"/>
      <c r="AU260" s="35"/>
    </row>
    <row r="261" customFormat="false" ht="12.75" hidden="false" customHeight="true" outlineLevel="0" collapsed="false">
      <c r="A261" s="36"/>
      <c r="B261" s="2" t="n">
        <v>260</v>
      </c>
      <c r="C261" s="20" t="s">
        <v>445</v>
      </c>
      <c r="D261" s="22" t="n">
        <v>23</v>
      </c>
      <c r="E261" s="23" t="n">
        <v>58</v>
      </c>
      <c r="F261" s="24" t="n">
        <v>1127</v>
      </c>
      <c r="G261" s="25" t="n">
        <v>685</v>
      </c>
      <c r="H261" s="26" t="n">
        <f aca="false">D261/(D261+E261)</f>
        <v>0.283950617283951</v>
      </c>
      <c r="I261" s="27" t="n">
        <f aca="false">F261/(F261+G261)</f>
        <v>0.6219646799117</v>
      </c>
      <c r="J261" s="28" t="n">
        <f aca="false">(D261+F261)/(D261+E261+F261+G261)</f>
        <v>0.607501320655045</v>
      </c>
      <c r="K261" s="29" t="n">
        <f aca="false">(F261+G261)/(D261+E261)</f>
        <v>22.3703703703704</v>
      </c>
      <c r="L261" s="30" t="n">
        <f aca="false">I261-$A$4*H261*I261+$A$4*H261+$A$7</f>
        <v>0.604463576344121</v>
      </c>
      <c r="M261" s="31" t="n">
        <f aca="false">(J261-$A$4*H261-$A$7)/(1-$A$4*H261)</f>
        <v>0.625091202010618</v>
      </c>
      <c r="N261" s="32"/>
      <c r="O261" s="33" t="n">
        <f aca="false">J261-L261</f>
        <v>0.00303774431092441</v>
      </c>
      <c r="P261" s="33" t="n">
        <f aca="false">I261-M261</f>
        <v>-0.00312652209891828</v>
      </c>
      <c r="Q261" s="16"/>
      <c r="R261" s="16"/>
      <c r="S261" s="16"/>
      <c r="T261" s="16"/>
      <c r="U261" s="16"/>
      <c r="V261" s="17" t="n">
        <v>0.607501320655045</v>
      </c>
      <c r="W261" s="17" t="n">
        <v>0.604463564521521</v>
      </c>
      <c r="X261" s="16"/>
      <c r="Y261" s="17" t="n">
        <v>0.6219646799117</v>
      </c>
      <c r="Z261" s="17" t="n">
        <v>0.625091214178732</v>
      </c>
      <c r="AA261" s="16"/>
      <c r="AB261" s="16"/>
      <c r="AC261" s="2" t="n">
        <v>319</v>
      </c>
      <c r="AD261" s="20" t="s">
        <v>446</v>
      </c>
      <c r="AE261" s="34" t="n">
        <v>260</v>
      </c>
      <c r="AF261" s="26" t="n">
        <v>0.265734265734266</v>
      </c>
      <c r="AG261" s="27" t="n">
        <v>0.464130958112663</v>
      </c>
      <c r="AH261" s="28" t="n">
        <v>0.451351351351351</v>
      </c>
      <c r="AI261" s="35"/>
      <c r="AJ261" s="35"/>
      <c r="AK261" s="2" t="n">
        <v>260</v>
      </c>
      <c r="AL261" s="35" t="n">
        <f aca="false">AK261/743</f>
        <v>0.349932705248991</v>
      </c>
      <c r="AM261" s="35" t="n">
        <v>0.451351351351351</v>
      </c>
      <c r="AN261" s="35"/>
      <c r="AO261" s="35"/>
      <c r="AP261" s="35"/>
      <c r="AQ261" s="35"/>
      <c r="AR261" s="35"/>
      <c r="AS261" s="35"/>
      <c r="AT261" s="35"/>
      <c r="AU261" s="35"/>
    </row>
    <row r="262" customFormat="false" ht="12.75" hidden="false" customHeight="true" outlineLevel="0" collapsed="false">
      <c r="A262" s="36"/>
      <c r="B262" s="2" t="n">
        <v>261</v>
      </c>
      <c r="C262" s="20" t="s">
        <v>447</v>
      </c>
      <c r="D262" s="22" t="n">
        <v>53</v>
      </c>
      <c r="E262" s="23" t="n">
        <v>46</v>
      </c>
      <c r="F262" s="24" t="n">
        <v>1234</v>
      </c>
      <c r="G262" s="25" t="n">
        <v>606</v>
      </c>
      <c r="H262" s="26" t="n">
        <f aca="false">D262/(D262+E262)</f>
        <v>0.535353535353535</v>
      </c>
      <c r="I262" s="27" t="n">
        <f aca="false">F262/(F262+G262)</f>
        <v>0.670652173913043</v>
      </c>
      <c r="J262" s="28" t="n">
        <f aca="false">(D262+F262)/(D262+E262+F262+G262)</f>
        <v>0.663744198040227</v>
      </c>
      <c r="K262" s="29" t="n">
        <f aca="false">(F262+G262)/(D262+E262)</f>
        <v>18.5858585858586</v>
      </c>
      <c r="L262" s="30" t="n">
        <f aca="false">I262-$A$4*H262*I262+$A$4*H262+$A$7</f>
        <v>0.660048486401709</v>
      </c>
      <c r="M262" s="31" t="n">
        <f aca="false">(J262-$A$4*H262-$A$7)/(1-$A$4*H262)</f>
        <v>0.674556927938799</v>
      </c>
      <c r="N262" s="32"/>
      <c r="O262" s="33" t="n">
        <f aca="false">J262-L262</f>
        <v>0.00369571163851812</v>
      </c>
      <c r="P262" s="33" t="n">
        <f aca="false">I262-M262</f>
        <v>-0.00390475402575552</v>
      </c>
      <c r="Q262" s="16"/>
      <c r="R262" s="16"/>
      <c r="S262" s="16"/>
      <c r="T262" s="16"/>
      <c r="U262" s="16"/>
      <c r="V262" s="17" t="n">
        <v>0.663744198040227</v>
      </c>
      <c r="W262" s="17" t="n">
        <v>0.660048474579109</v>
      </c>
      <c r="X262" s="16"/>
      <c r="Y262" s="17" t="n">
        <v>0.670652173913043</v>
      </c>
      <c r="Z262" s="17" t="n">
        <v>0.674556940430126</v>
      </c>
      <c r="AA262" s="16"/>
      <c r="AB262" s="16"/>
      <c r="AC262" s="2" t="n">
        <v>701</v>
      </c>
      <c r="AD262" s="20" t="s">
        <v>448</v>
      </c>
      <c r="AE262" s="34" t="n">
        <v>261</v>
      </c>
      <c r="AF262" s="26" t="n">
        <v>0.231660231660232</v>
      </c>
      <c r="AG262" s="27" t="n">
        <v>0.471902268760908</v>
      </c>
      <c r="AH262" s="28" t="n">
        <v>0.451984635083227</v>
      </c>
      <c r="AI262" s="35"/>
      <c r="AJ262" s="35"/>
      <c r="AK262" s="2" t="n">
        <v>261</v>
      </c>
      <c r="AL262" s="35" t="n">
        <f aca="false">AK262/743</f>
        <v>0.351278600269179</v>
      </c>
      <c r="AM262" s="35" t="n">
        <v>0.451984635083227</v>
      </c>
      <c r="AN262" s="35"/>
      <c r="AO262" s="35"/>
      <c r="AP262" s="35"/>
      <c r="AQ262" s="35"/>
      <c r="AR262" s="35"/>
      <c r="AS262" s="35"/>
      <c r="AT262" s="35"/>
      <c r="AU262" s="35"/>
    </row>
    <row r="263" customFormat="false" ht="12.75" hidden="false" customHeight="true" outlineLevel="0" collapsed="false">
      <c r="A263" s="36"/>
      <c r="B263" s="2" t="n">
        <v>262</v>
      </c>
      <c r="C263" s="20" t="s">
        <v>96</v>
      </c>
      <c r="D263" s="22" t="n">
        <v>35</v>
      </c>
      <c r="E263" s="23" t="n">
        <v>163</v>
      </c>
      <c r="F263" s="24" t="n">
        <v>1007</v>
      </c>
      <c r="G263" s="25" t="n">
        <v>1957</v>
      </c>
      <c r="H263" s="26" t="n">
        <f aca="false">D263/(D263+E263)</f>
        <v>0.176767676767677</v>
      </c>
      <c r="I263" s="27" t="n">
        <f aca="false">F263/(F263+G263)</f>
        <v>0.33974358974359</v>
      </c>
      <c r="J263" s="28" t="n">
        <f aca="false">(D263+F263)/(D263+E263+F263+G263)</f>
        <v>0.329538266919671</v>
      </c>
      <c r="K263" s="29" t="n">
        <f aca="false">(F263+G263)/(D263+E263)</f>
        <v>14.969696969697</v>
      </c>
      <c r="L263" s="30" t="n">
        <f aca="false">I263-$A$4*H263*I263+$A$4*H263+$A$7</f>
        <v>0.323179349097789</v>
      </c>
      <c r="M263" s="31" t="n">
        <f aca="false">(J263-$A$4*H263-$A$7)/(1-$A$4*H263)</f>
        <v>0.346216935392601</v>
      </c>
      <c r="N263" s="32"/>
      <c r="O263" s="33" t="n">
        <f aca="false">J263-L263</f>
        <v>0.00635891782188214</v>
      </c>
      <c r="P263" s="33" t="n">
        <f aca="false">I263-M263</f>
        <v>-0.00647334564901114</v>
      </c>
      <c r="Q263" s="16"/>
      <c r="R263" s="16"/>
      <c r="S263" s="16"/>
      <c r="T263" s="16"/>
      <c r="U263" s="16"/>
      <c r="V263" s="17" t="n">
        <v>0.329538266919671</v>
      </c>
      <c r="W263" s="17" t="n">
        <v>0.323179337275189</v>
      </c>
      <c r="X263" s="16"/>
      <c r="Y263" s="17" t="n">
        <v>0.33974358974359</v>
      </c>
      <c r="Z263" s="17" t="n">
        <v>0.346216947427947</v>
      </c>
      <c r="AA263" s="16"/>
      <c r="AB263" s="16"/>
      <c r="AC263" s="2" t="n">
        <v>416</v>
      </c>
      <c r="AD263" s="20" t="s">
        <v>449</v>
      </c>
      <c r="AE263" s="34" t="n">
        <v>262</v>
      </c>
      <c r="AF263" s="26" t="n">
        <v>0.281191806331471</v>
      </c>
      <c r="AG263" s="27" t="n">
        <v>0.469847830170956</v>
      </c>
      <c r="AH263" s="28" t="n">
        <v>0.452559726962457</v>
      </c>
      <c r="AI263" s="35"/>
      <c r="AJ263" s="35"/>
      <c r="AK263" s="2" t="n">
        <v>262</v>
      </c>
      <c r="AL263" s="35" t="n">
        <f aca="false">AK263/743</f>
        <v>0.352624495289367</v>
      </c>
      <c r="AM263" s="35" t="n">
        <v>0.452559726962457</v>
      </c>
      <c r="AN263" s="35"/>
      <c r="AO263" s="35"/>
      <c r="AP263" s="35"/>
      <c r="AQ263" s="35"/>
      <c r="AR263" s="35"/>
      <c r="AS263" s="35"/>
      <c r="AT263" s="35"/>
      <c r="AU263" s="35"/>
    </row>
    <row r="264" customFormat="false" ht="12.75" hidden="false" customHeight="true" outlineLevel="0" collapsed="false">
      <c r="A264" s="36"/>
      <c r="B264" s="2" t="n">
        <v>263</v>
      </c>
      <c r="C264" s="20" t="s">
        <v>450</v>
      </c>
      <c r="D264" s="22" t="n">
        <v>17</v>
      </c>
      <c r="E264" s="23" t="n">
        <v>55</v>
      </c>
      <c r="F264" s="24" t="n">
        <v>707</v>
      </c>
      <c r="G264" s="25" t="n">
        <v>629</v>
      </c>
      <c r="H264" s="26" t="n">
        <f aca="false">D264/(D264+E264)</f>
        <v>0.236111111111111</v>
      </c>
      <c r="I264" s="27" t="n">
        <f aca="false">F264/(F264+G264)</f>
        <v>0.529191616766467</v>
      </c>
      <c r="J264" s="28" t="n">
        <f aca="false">(D264+F264)/(D264+E264+F264+G264)</f>
        <v>0.514204545454545</v>
      </c>
      <c r="K264" s="29" t="n">
        <f aca="false">(F264+G264)/(D264+E264)</f>
        <v>18.5555555555556</v>
      </c>
      <c r="L264" s="30" t="n">
        <f aca="false">I264-$A$4*H264*I264+$A$4*H264+$A$7</f>
        <v>0.512072485998037</v>
      </c>
      <c r="M264" s="31" t="n">
        <f aca="false">(J264-$A$4*H264-$A$7)/(1-$A$4*H264)</f>
        <v>0.531375233848524</v>
      </c>
      <c r="N264" s="32"/>
      <c r="O264" s="33" t="n">
        <f aca="false">J264-L264</f>
        <v>0.00213205945650885</v>
      </c>
      <c r="P264" s="33" t="n">
        <f aca="false">I264-M264</f>
        <v>-0.00218361708205739</v>
      </c>
      <c r="Q264" s="16"/>
      <c r="R264" s="16"/>
      <c r="S264" s="16"/>
      <c r="T264" s="16"/>
      <c r="U264" s="16"/>
      <c r="V264" s="17" t="n">
        <v>0.514204545454545</v>
      </c>
      <c r="W264" s="17" t="n">
        <v>0.512072474175437</v>
      </c>
      <c r="X264" s="16"/>
      <c r="Y264" s="17" t="n">
        <v>0.529191616766467</v>
      </c>
      <c r="Z264" s="17" t="n">
        <v>0.531375245957019</v>
      </c>
      <c r="AA264" s="16"/>
      <c r="AB264" s="16"/>
      <c r="AC264" s="2" t="n">
        <v>32</v>
      </c>
      <c r="AD264" s="20" t="s">
        <v>81</v>
      </c>
      <c r="AE264" s="34" t="n">
        <v>263</v>
      </c>
      <c r="AF264" s="26" t="n">
        <v>0.242990654205607</v>
      </c>
      <c r="AG264" s="27" t="n">
        <v>0.464193714580113</v>
      </c>
      <c r="AH264" s="28" t="n">
        <v>0.45263671875</v>
      </c>
      <c r="AI264" s="35"/>
      <c r="AJ264" s="35"/>
      <c r="AK264" s="2" t="n">
        <v>263</v>
      </c>
      <c r="AL264" s="35" t="n">
        <f aca="false">AK264/743</f>
        <v>0.353970390309556</v>
      </c>
      <c r="AM264" s="35" t="n">
        <v>0.45263671875</v>
      </c>
      <c r="AN264" s="35"/>
      <c r="AO264" s="35"/>
      <c r="AP264" s="35"/>
      <c r="AQ264" s="35"/>
      <c r="AR264" s="35"/>
      <c r="AS264" s="35"/>
      <c r="AT264" s="35"/>
      <c r="AU264" s="35"/>
    </row>
    <row r="265" customFormat="false" ht="12.75" hidden="false" customHeight="true" outlineLevel="0" collapsed="false">
      <c r="A265" s="36"/>
      <c r="B265" s="2" t="n">
        <v>264</v>
      </c>
      <c r="C265" s="20" t="s">
        <v>200</v>
      </c>
      <c r="D265" s="22" t="n">
        <v>22</v>
      </c>
      <c r="E265" s="23" t="n">
        <v>110</v>
      </c>
      <c r="F265" s="24" t="n">
        <v>1422</v>
      </c>
      <c r="G265" s="25" t="n">
        <v>2219</v>
      </c>
      <c r="H265" s="26" t="n">
        <f aca="false">D265/(D265+E265)</f>
        <v>0.166666666666667</v>
      </c>
      <c r="I265" s="27" t="n">
        <f aca="false">F265/(F265+G265)</f>
        <v>0.39055204614117</v>
      </c>
      <c r="J265" s="28" t="n">
        <f aca="false">(D265+F265)/(D265+E265+F265+G265)</f>
        <v>0.382719321494832</v>
      </c>
      <c r="K265" s="29" t="n">
        <f aca="false">(F265+G265)/(D265+E265)</f>
        <v>27.5833333333333</v>
      </c>
      <c r="L265" s="30" t="n">
        <f aca="false">I265-$A$4*H265*I265+$A$4*H265+$A$7</f>
        <v>0.372474072221817</v>
      </c>
      <c r="M265" s="31" t="n">
        <f aca="false">(J265-$A$4*H265-$A$7)/(1-$A$4*H265)</f>
        <v>0.400970943706948</v>
      </c>
      <c r="N265" s="32"/>
      <c r="O265" s="33" t="n">
        <f aca="false">J265-L265</f>
        <v>0.0102452492730145</v>
      </c>
      <c r="P265" s="33" t="n">
        <f aca="false">I265-M265</f>
        <v>-0.0104188975657775</v>
      </c>
      <c r="Q265" s="16"/>
      <c r="R265" s="16"/>
      <c r="S265" s="16"/>
      <c r="T265" s="16"/>
      <c r="U265" s="16"/>
      <c r="V265" s="17" t="n">
        <v>0.382719321494832</v>
      </c>
      <c r="W265" s="17" t="n">
        <v>0.372474060399217</v>
      </c>
      <c r="X265" s="16"/>
      <c r="Y265" s="17" t="n">
        <v>0.39055204614117</v>
      </c>
      <c r="Z265" s="17" t="n">
        <v>0.400970955729931</v>
      </c>
      <c r="AA265" s="16"/>
      <c r="AB265" s="16"/>
      <c r="AC265" s="2" t="n">
        <v>404</v>
      </c>
      <c r="AD265" s="20" t="s">
        <v>451</v>
      </c>
      <c r="AE265" s="34" t="n">
        <v>264</v>
      </c>
      <c r="AF265" s="26" t="n">
        <v>0.258064516129032</v>
      </c>
      <c r="AG265" s="27" t="n">
        <v>0.467978533094812</v>
      </c>
      <c r="AH265" s="28" t="n">
        <v>0.452855245683931</v>
      </c>
      <c r="AI265" s="35"/>
      <c r="AJ265" s="35"/>
      <c r="AK265" s="2" t="n">
        <v>264</v>
      </c>
      <c r="AL265" s="35" t="n">
        <f aca="false">AK265/743</f>
        <v>0.355316285329744</v>
      </c>
      <c r="AM265" s="35" t="n">
        <v>0.452855245683931</v>
      </c>
      <c r="AN265" s="35"/>
      <c r="AO265" s="35"/>
      <c r="AP265" s="35"/>
      <c r="AQ265" s="35"/>
      <c r="AR265" s="35"/>
      <c r="AS265" s="35"/>
      <c r="AT265" s="35"/>
      <c r="AU265" s="35"/>
    </row>
    <row r="266" customFormat="false" ht="12.75" hidden="false" customHeight="true" outlineLevel="0" collapsed="false">
      <c r="A266" s="36"/>
      <c r="B266" s="2" t="n">
        <v>265</v>
      </c>
      <c r="C266" s="20" t="s">
        <v>452</v>
      </c>
      <c r="D266" s="22" t="n">
        <v>102</v>
      </c>
      <c r="E266" s="23" t="n">
        <v>228</v>
      </c>
      <c r="F266" s="24" t="n">
        <v>1764</v>
      </c>
      <c r="G266" s="25" t="n">
        <v>1747</v>
      </c>
      <c r="H266" s="26" t="n">
        <f aca="false">D266/(D266+E266)</f>
        <v>0.309090909090909</v>
      </c>
      <c r="I266" s="27" t="n">
        <f aca="false">F266/(F266+G266)</f>
        <v>0.502420962688693</v>
      </c>
      <c r="J266" s="28" t="n">
        <f aca="false">(D266+F266)/(D266+E266+F266+G266)</f>
        <v>0.485810986722208</v>
      </c>
      <c r="K266" s="29" t="n">
        <f aca="false">(F266+G266)/(D266+E266)</f>
        <v>10.6393939393939</v>
      </c>
      <c r="L266" s="30" t="n">
        <f aca="false">I266-$A$4*H266*I266+$A$4*H266+$A$7</f>
        <v>0.489565238570406</v>
      </c>
      <c r="M266" s="31" t="n">
        <f aca="false">(J266-$A$4*H266-$A$7)/(1-$A$4*H266)</f>
        <v>0.498546969224323</v>
      </c>
      <c r="N266" s="32"/>
      <c r="O266" s="33" t="n">
        <f aca="false">J266-L266</f>
        <v>-0.003754251848198</v>
      </c>
      <c r="P266" s="33" t="n">
        <f aca="false">I266-M266</f>
        <v>0.00387399346436945</v>
      </c>
      <c r="Q266" s="16"/>
      <c r="R266" s="16"/>
      <c r="S266" s="16"/>
      <c r="T266" s="16"/>
      <c r="U266" s="16"/>
      <c r="V266" s="17" t="n">
        <v>0.485810986722208</v>
      </c>
      <c r="W266" s="17" t="n">
        <v>0.489565226747806</v>
      </c>
      <c r="X266" s="16"/>
      <c r="Y266" s="17" t="n">
        <v>0.502420962688693</v>
      </c>
      <c r="Z266" s="17" t="n">
        <v>0.498546981424004</v>
      </c>
      <c r="AA266" s="16"/>
      <c r="AB266" s="16"/>
      <c r="AC266" s="2" t="n">
        <v>422</v>
      </c>
      <c r="AD266" s="20" t="s">
        <v>453</v>
      </c>
      <c r="AE266" s="34" t="n">
        <v>265</v>
      </c>
      <c r="AF266" s="26" t="n">
        <v>0.269565217391304</v>
      </c>
      <c r="AG266" s="27" t="n">
        <v>0.471466198419666</v>
      </c>
      <c r="AH266" s="28" t="n">
        <v>0.452950558213716</v>
      </c>
      <c r="AI266" s="35"/>
      <c r="AJ266" s="35"/>
      <c r="AK266" s="2" t="n">
        <v>265</v>
      </c>
      <c r="AL266" s="35" t="n">
        <f aca="false">AK266/743</f>
        <v>0.356662180349933</v>
      </c>
      <c r="AM266" s="35" t="n">
        <v>0.452950558213716</v>
      </c>
      <c r="AN266" s="35"/>
      <c r="AO266" s="35"/>
      <c r="AP266" s="35"/>
      <c r="AQ266" s="35"/>
      <c r="AR266" s="35"/>
      <c r="AS266" s="35"/>
      <c r="AT266" s="35"/>
      <c r="AU266" s="35"/>
    </row>
    <row r="267" customFormat="false" ht="12.75" hidden="false" customHeight="true" outlineLevel="0" collapsed="false">
      <c r="A267" s="36"/>
      <c r="B267" s="2" t="n">
        <v>266</v>
      </c>
      <c r="C267" s="20" t="s">
        <v>51</v>
      </c>
      <c r="D267" s="22" t="n">
        <v>2</v>
      </c>
      <c r="E267" s="23" t="n">
        <v>8</v>
      </c>
      <c r="F267" s="24" t="n">
        <v>59</v>
      </c>
      <c r="G267" s="25" t="n">
        <v>156</v>
      </c>
      <c r="H267" s="26" t="n">
        <f aca="false">D267/(D267+E267)</f>
        <v>0.2</v>
      </c>
      <c r="I267" s="27" t="n">
        <f aca="false">F267/(F267+G267)</f>
        <v>0.274418604651163</v>
      </c>
      <c r="J267" s="28" t="n">
        <f aca="false">(D267+F267)/(D267+E267+F267+G267)</f>
        <v>0.271111111111111</v>
      </c>
      <c r="K267" s="29" t="n">
        <f aca="false">(F267+G267)/(D267+E267)</f>
        <v>21.5</v>
      </c>
      <c r="L267" s="30" t="n">
        <f aca="false">I267-$A$4*H267*I267+$A$4*H267+$A$7</f>
        <v>0.26069479274114</v>
      </c>
      <c r="M267" s="31" t="n">
        <f aca="false">(J267-$A$4*H267-$A$7)/(1-$A$4*H267)</f>
        <v>0.285047500947052</v>
      </c>
      <c r="N267" s="32"/>
      <c r="O267" s="33" t="n">
        <f aca="false">J267-L267</f>
        <v>0.0104163183699716</v>
      </c>
      <c r="P267" s="33" t="n">
        <f aca="false">I267-M267</f>
        <v>-0.0106288962958894</v>
      </c>
      <c r="Q267" s="16"/>
      <c r="R267" s="16"/>
      <c r="S267" s="16"/>
      <c r="T267" s="16"/>
      <c r="U267" s="16"/>
      <c r="V267" s="17" t="n">
        <v>0.271111111111111</v>
      </c>
      <c r="W267" s="17" t="n">
        <v>0.260694780918539</v>
      </c>
      <c r="X267" s="16"/>
      <c r="Y267" s="17" t="n">
        <v>0.274418604651163</v>
      </c>
      <c r="Z267" s="17" t="n">
        <v>0.28504751301093</v>
      </c>
      <c r="AA267" s="16"/>
      <c r="AB267" s="16"/>
      <c r="AC267" s="2" t="n">
        <v>658</v>
      </c>
      <c r="AD267" s="20" t="s">
        <v>454</v>
      </c>
      <c r="AE267" s="34" t="n">
        <v>266</v>
      </c>
      <c r="AF267" s="26" t="n">
        <v>0.322085889570552</v>
      </c>
      <c r="AG267" s="27" t="n">
        <v>0.471788715486195</v>
      </c>
      <c r="AH267" s="28" t="n">
        <v>0.454513274336283</v>
      </c>
      <c r="AI267" s="35"/>
      <c r="AJ267" s="35"/>
      <c r="AK267" s="2" t="n">
        <v>266</v>
      </c>
      <c r="AL267" s="35" t="n">
        <f aca="false">AK267/743</f>
        <v>0.358008075370121</v>
      </c>
      <c r="AM267" s="35" t="n">
        <v>0.454513274336283</v>
      </c>
      <c r="AN267" s="35"/>
      <c r="AO267" s="35"/>
      <c r="AP267" s="35"/>
      <c r="AQ267" s="35"/>
      <c r="AR267" s="35"/>
      <c r="AS267" s="35"/>
      <c r="AT267" s="35"/>
      <c r="AU267" s="35"/>
    </row>
    <row r="268" customFormat="false" ht="12.75" hidden="false" customHeight="true" outlineLevel="0" collapsed="false">
      <c r="A268" s="36"/>
      <c r="B268" s="2" t="n">
        <v>267</v>
      </c>
      <c r="C268" s="20" t="s">
        <v>455</v>
      </c>
      <c r="D268" s="22" t="n">
        <v>74</v>
      </c>
      <c r="E268" s="23" t="n">
        <v>83</v>
      </c>
      <c r="F268" s="24" t="n">
        <v>651</v>
      </c>
      <c r="G268" s="25" t="n">
        <v>372</v>
      </c>
      <c r="H268" s="26" t="n">
        <f aca="false">D268/(D268+E268)</f>
        <v>0.471337579617834</v>
      </c>
      <c r="I268" s="27" t="n">
        <f aca="false">F268/(F268+G268)</f>
        <v>0.636363636363636</v>
      </c>
      <c r="J268" s="28" t="n">
        <f aca="false">(D268+F268)/(D268+E268+F268+G268)</f>
        <v>0.614406779661017</v>
      </c>
      <c r="K268" s="29" t="n">
        <f aca="false">(F268+G268)/(D268+E268)</f>
        <v>6.51592356687898</v>
      </c>
      <c r="L268" s="30" t="n">
        <f aca="false">I268-$A$4*H268*I268+$A$4*H268+$A$7</f>
        <v>0.625267744896376</v>
      </c>
      <c r="M268" s="31" t="n">
        <f aca="false">(J268-$A$4*H268-$A$7)/(1-$A$4*H268)</f>
        <v>0.624965430869309</v>
      </c>
      <c r="N268" s="32"/>
      <c r="O268" s="33" t="n">
        <f aca="false">J268-L268</f>
        <v>-0.0108609652353587</v>
      </c>
      <c r="P268" s="33" t="n">
        <f aca="false">I268-M268</f>
        <v>0.011398205494327</v>
      </c>
      <c r="Q268" s="16"/>
      <c r="R268" s="16"/>
      <c r="S268" s="16"/>
      <c r="T268" s="16"/>
      <c r="U268" s="16"/>
      <c r="V268" s="17" t="n">
        <v>0.614406779661017</v>
      </c>
      <c r="W268" s="17" t="n">
        <v>0.625267733073776</v>
      </c>
      <c r="X268" s="16"/>
      <c r="Y268" s="17" t="n">
        <v>0.636363636363636</v>
      </c>
      <c r="Z268" s="17" t="n">
        <v>0.624965443276717</v>
      </c>
      <c r="AA268" s="16"/>
      <c r="AB268" s="16"/>
      <c r="AC268" s="2" t="n">
        <v>167</v>
      </c>
      <c r="AD268" s="20" t="s">
        <v>317</v>
      </c>
      <c r="AE268" s="34" t="n">
        <v>267</v>
      </c>
      <c r="AF268" s="26" t="n">
        <v>0.22680412371134</v>
      </c>
      <c r="AG268" s="27" t="n">
        <v>0.469058006139926</v>
      </c>
      <c r="AH268" s="28" t="n">
        <v>0.454766610916831</v>
      </c>
      <c r="AI268" s="35"/>
      <c r="AJ268" s="35"/>
      <c r="AK268" s="2" t="n">
        <v>267</v>
      </c>
      <c r="AL268" s="35" t="n">
        <f aca="false">AK268/743</f>
        <v>0.35935397039031</v>
      </c>
      <c r="AM268" s="35" t="n">
        <v>0.454766610916831</v>
      </c>
      <c r="AN268" s="35"/>
      <c r="AO268" s="35"/>
      <c r="AP268" s="35"/>
      <c r="AQ268" s="35"/>
      <c r="AR268" s="35"/>
      <c r="AS268" s="35"/>
      <c r="AT268" s="35"/>
      <c r="AU268" s="35"/>
    </row>
    <row r="269" customFormat="false" ht="12.75" hidden="false" customHeight="true" outlineLevel="0" collapsed="false">
      <c r="A269" s="36"/>
      <c r="B269" s="2" t="n">
        <v>268</v>
      </c>
      <c r="C269" s="20" t="s">
        <v>456</v>
      </c>
      <c r="D269" s="22" t="n">
        <v>203</v>
      </c>
      <c r="E269" s="23" t="n">
        <v>76</v>
      </c>
      <c r="F269" s="24" t="n">
        <v>1466</v>
      </c>
      <c r="G269" s="25" t="n">
        <v>454</v>
      </c>
      <c r="H269" s="26" t="n">
        <f aca="false">D269/(D269+E269)</f>
        <v>0.727598566308244</v>
      </c>
      <c r="I269" s="27" t="n">
        <f aca="false">F269/(F269+G269)</f>
        <v>0.763541666666667</v>
      </c>
      <c r="J269" s="28" t="n">
        <f aca="false">(D269+F269)/(D269+E269+F269+G269)</f>
        <v>0.758981355161437</v>
      </c>
      <c r="K269" s="29" t="n">
        <f aca="false">(F269+G269)/(D269+E269)</f>
        <v>6.88172043010753</v>
      </c>
      <c r="L269" s="30" t="n">
        <f aca="false">I269-$A$4*H269*I269+$A$4*H269+$A$7</f>
        <v>0.752510901282164</v>
      </c>
      <c r="M269" s="31" t="n">
        <f aca="false">(J269-$A$4*H269-$A$7)/(1-$A$4*H269)</f>
        <v>0.770519852334689</v>
      </c>
      <c r="N269" s="32"/>
      <c r="O269" s="33" t="n">
        <f aca="false">J269-L269</f>
        <v>0.00647045387927336</v>
      </c>
      <c r="P269" s="33" t="n">
        <f aca="false">I269-M269</f>
        <v>-0.006978185668022</v>
      </c>
      <c r="Q269" s="16"/>
      <c r="R269" s="16"/>
      <c r="S269" s="16"/>
      <c r="T269" s="16"/>
      <c r="U269" s="16"/>
      <c r="V269" s="17" t="n">
        <v>0.758981355161437</v>
      </c>
      <c r="W269" s="17" t="n">
        <v>0.752510889459564</v>
      </c>
      <c r="X269" s="16"/>
      <c r="Y269" s="17" t="n">
        <v>0.763541666666667</v>
      </c>
      <c r="Z269" s="17" t="n">
        <v>0.770519865084999</v>
      </c>
      <c r="AA269" s="16"/>
      <c r="AB269" s="16"/>
      <c r="AC269" s="2" t="n">
        <v>516</v>
      </c>
      <c r="AD269" s="20" t="s">
        <v>457</v>
      </c>
      <c r="AE269" s="34" t="n">
        <v>268</v>
      </c>
      <c r="AF269" s="26" t="n">
        <v>0.419689119170984</v>
      </c>
      <c r="AG269" s="27" t="n">
        <v>0.458375634517766</v>
      </c>
      <c r="AH269" s="28" t="n">
        <v>0.454923717059639</v>
      </c>
      <c r="AI269" s="35"/>
      <c r="AJ269" s="35"/>
      <c r="AK269" s="2" t="n">
        <v>268</v>
      </c>
      <c r="AL269" s="35" t="n">
        <f aca="false">AK269/743</f>
        <v>0.360699865410498</v>
      </c>
      <c r="AM269" s="35" t="n">
        <v>0.454923717059639</v>
      </c>
      <c r="AN269" s="35"/>
      <c r="AO269" s="35"/>
      <c r="AP269" s="35"/>
      <c r="AQ269" s="35"/>
      <c r="AR269" s="35"/>
      <c r="AS269" s="35"/>
      <c r="AT269" s="35"/>
      <c r="AU269" s="35"/>
    </row>
    <row r="270" customFormat="false" ht="12.75" hidden="false" customHeight="true" outlineLevel="0" collapsed="false">
      <c r="A270" s="36"/>
      <c r="B270" s="2" t="n">
        <v>269</v>
      </c>
      <c r="C270" s="20" t="s">
        <v>397</v>
      </c>
      <c r="D270" s="22" t="n">
        <v>11</v>
      </c>
      <c r="E270" s="23" t="n">
        <v>32</v>
      </c>
      <c r="F270" s="24" t="n">
        <v>1962</v>
      </c>
      <c r="G270" s="25" t="n">
        <v>2555</v>
      </c>
      <c r="H270" s="26" t="n">
        <f aca="false">D270/(D270+E270)</f>
        <v>0.255813953488372</v>
      </c>
      <c r="I270" s="27" t="n">
        <f aca="false">F270/(F270+G270)</f>
        <v>0.434359087890193</v>
      </c>
      <c r="J270" s="28" t="n">
        <f aca="false">(D270+F270)/(D270+E270+F270+G270)</f>
        <v>0.432675438596491</v>
      </c>
      <c r="K270" s="29" t="n">
        <f aca="false">(F270+G270)/(D270+E270)</f>
        <v>105.046511627907</v>
      </c>
      <c r="L270" s="30" t="n">
        <f aca="false">I270-$A$4*H270*I270+$A$4*H270+$A$7</f>
        <v>0.420593531871351</v>
      </c>
      <c r="M270" s="31" t="n">
        <f aca="false">(J270-$A$4*H270-$A$7)/(1-$A$4*H270)</f>
        <v>0.446758180710743</v>
      </c>
      <c r="N270" s="32"/>
      <c r="O270" s="33" t="n">
        <f aca="false">J270-L270</f>
        <v>0.0120819067251408</v>
      </c>
      <c r="P270" s="33" t="n">
        <f aca="false">I270-M270</f>
        <v>-0.0123990928205502</v>
      </c>
      <c r="Q270" s="16"/>
      <c r="R270" s="16"/>
      <c r="S270" s="16"/>
      <c r="T270" s="16"/>
      <c r="U270" s="16"/>
      <c r="V270" s="17" t="n">
        <v>0.432675438596491</v>
      </c>
      <c r="W270" s="17" t="n">
        <v>0.42059352004875</v>
      </c>
      <c r="X270" s="16"/>
      <c r="Y270" s="17" t="n">
        <v>0.434359087890193</v>
      </c>
      <c r="Z270" s="17" t="n">
        <v>0.446758192843721</v>
      </c>
      <c r="AA270" s="16"/>
      <c r="AB270" s="16"/>
      <c r="AC270" s="2" t="n">
        <v>505</v>
      </c>
      <c r="AD270" s="20" t="s">
        <v>458</v>
      </c>
      <c r="AE270" s="34" t="n">
        <v>269</v>
      </c>
      <c r="AF270" s="26" t="n">
        <v>0.220657276995305</v>
      </c>
      <c r="AG270" s="27" t="n">
        <v>0.47192151556157</v>
      </c>
      <c r="AH270" s="28" t="n">
        <v>0.455033133480593</v>
      </c>
      <c r="AI270" s="35"/>
      <c r="AJ270" s="35"/>
      <c r="AK270" s="2" t="n">
        <v>269</v>
      </c>
      <c r="AL270" s="35" t="n">
        <f aca="false">AK270/743</f>
        <v>0.362045760430686</v>
      </c>
      <c r="AM270" s="35" t="n">
        <v>0.455033133480593</v>
      </c>
      <c r="AN270" s="35"/>
      <c r="AO270" s="35"/>
      <c r="AP270" s="35"/>
      <c r="AQ270" s="35"/>
      <c r="AR270" s="35"/>
      <c r="AS270" s="35"/>
      <c r="AT270" s="35"/>
      <c r="AU270" s="35"/>
    </row>
    <row r="271" customFormat="false" ht="12.75" hidden="false" customHeight="true" outlineLevel="0" collapsed="false">
      <c r="A271" s="36"/>
      <c r="B271" s="2" t="n">
        <v>270</v>
      </c>
      <c r="C271" s="20" t="s">
        <v>334</v>
      </c>
      <c r="D271" s="22" t="n">
        <v>38</v>
      </c>
      <c r="E271" s="23" t="n">
        <v>161</v>
      </c>
      <c r="F271" s="24" t="n">
        <v>1582</v>
      </c>
      <c r="G271" s="25" t="n">
        <v>2143</v>
      </c>
      <c r="H271" s="26" t="n">
        <f aca="false">D271/(D271+E271)</f>
        <v>0.190954773869347</v>
      </c>
      <c r="I271" s="27" t="n">
        <f aca="false">F271/(F271+G271)</f>
        <v>0.424697986577181</v>
      </c>
      <c r="J271" s="28" t="n">
        <f aca="false">(D271+F271)/(D271+E271+F271+G271)</f>
        <v>0.412844036697248</v>
      </c>
      <c r="K271" s="29" t="n">
        <f aca="false">(F271+G271)/(D271+E271)</f>
        <v>18.7185929648241</v>
      </c>
      <c r="L271" s="30" t="n">
        <f aca="false">I271-$A$4*H271*I271+$A$4*H271+$A$7</f>
        <v>0.407448213348155</v>
      </c>
      <c r="M271" s="31" t="n">
        <f aca="false">(J271-$A$4*H271-$A$7)/(1-$A$4*H271)</f>
        <v>0.430198851569341</v>
      </c>
      <c r="N271" s="32"/>
      <c r="O271" s="33" t="n">
        <f aca="false">J271-L271</f>
        <v>0.00539582334909305</v>
      </c>
      <c r="P271" s="33" t="n">
        <f aca="false">I271-M271</f>
        <v>-0.0055008649921594</v>
      </c>
      <c r="Q271" s="16"/>
      <c r="R271" s="16"/>
      <c r="S271" s="16"/>
      <c r="T271" s="16"/>
      <c r="U271" s="16"/>
      <c r="V271" s="17" t="n">
        <v>0.412844036697248</v>
      </c>
      <c r="W271" s="17" t="n">
        <v>0.407448201525555</v>
      </c>
      <c r="X271" s="16"/>
      <c r="Y271" s="17" t="n">
        <v>0.424697986577181</v>
      </c>
      <c r="Z271" s="17" t="n">
        <v>0.430198863622094</v>
      </c>
      <c r="AA271" s="16"/>
      <c r="AB271" s="16"/>
      <c r="AC271" s="2" t="n">
        <v>38</v>
      </c>
      <c r="AD271" s="20" t="s">
        <v>93</v>
      </c>
      <c r="AE271" s="34" t="n">
        <v>270</v>
      </c>
      <c r="AF271" s="26" t="n">
        <v>0.271653543307087</v>
      </c>
      <c r="AG271" s="27" t="n">
        <v>0.469770253929867</v>
      </c>
      <c r="AH271" s="28" t="n">
        <v>0.455642897248737</v>
      </c>
      <c r="AI271" s="35"/>
      <c r="AJ271" s="35"/>
      <c r="AK271" s="2" t="n">
        <v>270</v>
      </c>
      <c r="AL271" s="35" t="n">
        <f aca="false">AK271/743</f>
        <v>0.363391655450875</v>
      </c>
      <c r="AM271" s="35" t="n">
        <v>0.455642897248737</v>
      </c>
      <c r="AN271" s="35"/>
      <c r="AO271" s="35"/>
      <c r="AP271" s="35"/>
      <c r="AQ271" s="35"/>
      <c r="AR271" s="35"/>
      <c r="AS271" s="35"/>
      <c r="AT271" s="35"/>
      <c r="AU271" s="35"/>
    </row>
    <row r="272" customFormat="false" ht="12.75" hidden="false" customHeight="true" outlineLevel="0" collapsed="false">
      <c r="A272" s="36"/>
      <c r="B272" s="2" t="n">
        <v>271</v>
      </c>
      <c r="C272" s="20" t="s">
        <v>94</v>
      </c>
      <c r="D272" s="22" t="n">
        <v>14</v>
      </c>
      <c r="E272" s="23" t="n">
        <v>145</v>
      </c>
      <c r="F272" s="24" t="n">
        <v>1283</v>
      </c>
      <c r="G272" s="25" t="n">
        <v>2552</v>
      </c>
      <c r="H272" s="26" t="n">
        <f aca="false">D272/(D272+E272)</f>
        <v>0.0880503144654088</v>
      </c>
      <c r="I272" s="27" t="n">
        <f aca="false">F272/(F272+G272)</f>
        <v>0.334550195567145</v>
      </c>
      <c r="J272" s="28" t="n">
        <f aca="false">(D272+F272)/(D272+E272+F272+G272)</f>
        <v>0.324737105658488</v>
      </c>
      <c r="K272" s="29" t="n">
        <f aca="false">(F272+G272)/(D272+E272)</f>
        <v>24.1194968553459</v>
      </c>
      <c r="L272" s="30" t="n">
        <f aca="false">I272-$A$4*H272*I272+$A$4*H272+$A$7</f>
        <v>0.31217406220427</v>
      </c>
      <c r="M272" s="31" t="n">
        <f aca="false">(J272-$A$4*H272-$A$7)/(1-$A$4*H272)</f>
        <v>0.347224839661184</v>
      </c>
      <c r="N272" s="32"/>
      <c r="O272" s="33" t="n">
        <f aca="false">J272-L272</f>
        <v>0.0125630434542173</v>
      </c>
      <c r="P272" s="33" t="n">
        <f aca="false">I272-M272</f>
        <v>-0.012674644094039</v>
      </c>
      <c r="Q272" s="16"/>
      <c r="R272" s="16"/>
      <c r="S272" s="16"/>
      <c r="T272" s="16"/>
      <c r="U272" s="16"/>
      <c r="V272" s="17" t="n">
        <v>0.324737105658488</v>
      </c>
      <c r="W272" s="17" t="n">
        <v>0.31217405038167</v>
      </c>
      <c r="X272" s="16"/>
      <c r="Y272" s="17" t="n">
        <v>0.334550195567145</v>
      </c>
      <c r="Z272" s="17" t="n">
        <v>0.347224851588807</v>
      </c>
      <c r="AA272" s="16"/>
      <c r="AB272" s="16"/>
      <c r="AC272" s="2" t="n">
        <v>120</v>
      </c>
      <c r="AD272" s="20" t="s">
        <v>240</v>
      </c>
      <c r="AE272" s="34" t="n">
        <v>271</v>
      </c>
      <c r="AF272" s="26" t="n">
        <v>0.214285714285714</v>
      </c>
      <c r="AG272" s="27" t="n">
        <v>0.476932668329177</v>
      </c>
      <c r="AH272" s="28" t="n">
        <v>0.455848623853211</v>
      </c>
      <c r="AI272" s="35"/>
      <c r="AJ272" s="35"/>
      <c r="AK272" s="2" t="n">
        <v>271</v>
      </c>
      <c r="AL272" s="35" t="n">
        <f aca="false">AK272/743</f>
        <v>0.364737550471063</v>
      </c>
      <c r="AM272" s="35" t="n">
        <v>0.455848623853211</v>
      </c>
      <c r="AN272" s="35"/>
      <c r="AO272" s="35"/>
      <c r="AP272" s="35"/>
      <c r="AQ272" s="35"/>
      <c r="AR272" s="35"/>
      <c r="AS272" s="35"/>
      <c r="AT272" s="35"/>
      <c r="AU272" s="35"/>
    </row>
    <row r="273" customFormat="false" ht="12.75" hidden="false" customHeight="true" outlineLevel="0" collapsed="false">
      <c r="A273" s="36"/>
      <c r="B273" s="2" t="n">
        <v>272</v>
      </c>
      <c r="C273" s="20" t="s">
        <v>322</v>
      </c>
      <c r="D273" s="22" t="n">
        <v>29</v>
      </c>
      <c r="E273" s="23" t="n">
        <v>98</v>
      </c>
      <c r="F273" s="24" t="n">
        <v>900</v>
      </c>
      <c r="G273" s="25" t="n">
        <v>1246</v>
      </c>
      <c r="H273" s="26" t="n">
        <f aca="false">D273/(D273+E273)</f>
        <v>0.228346456692913</v>
      </c>
      <c r="I273" s="27" t="n">
        <f aca="false">F273/(F273+G273)</f>
        <v>0.419384902143523</v>
      </c>
      <c r="J273" s="28" t="n">
        <f aca="false">(D273+F273)/(D273+E273+F273+G273)</f>
        <v>0.408710954685438</v>
      </c>
      <c r="K273" s="29" t="n">
        <f aca="false">(F273+G273)/(D273+E273)</f>
        <v>16.8976377952756</v>
      </c>
      <c r="L273" s="30" t="n">
        <f aca="false">I273-$A$4*H273*I273+$A$4*H273+$A$7</f>
        <v>0.404407602356316</v>
      </c>
      <c r="M273" s="31" t="n">
        <f aca="false">(J273-$A$4*H273-$A$7)/(1-$A$4*H273)</f>
        <v>0.423788816291778</v>
      </c>
      <c r="N273" s="32"/>
      <c r="O273" s="33" t="n">
        <f aca="false">J273-L273</f>
        <v>0.00430335232912132</v>
      </c>
      <c r="P273" s="33" t="n">
        <f aca="false">I273-M273</f>
        <v>-0.00440391414825475</v>
      </c>
      <c r="Q273" s="16"/>
      <c r="R273" s="16"/>
      <c r="S273" s="16"/>
      <c r="T273" s="16"/>
      <c r="U273" s="16"/>
      <c r="V273" s="17" t="n">
        <v>0.408710954685438</v>
      </c>
      <c r="W273" s="17" t="n">
        <v>0.404407590533716</v>
      </c>
      <c r="X273" s="16"/>
      <c r="Y273" s="17" t="n">
        <v>0.419384902143523</v>
      </c>
      <c r="Z273" s="17" t="n">
        <v>0.423788828390651</v>
      </c>
      <c r="AA273" s="16"/>
      <c r="AB273" s="16"/>
      <c r="AC273" s="2" t="n">
        <v>518</v>
      </c>
      <c r="AD273" s="20" t="s">
        <v>459</v>
      </c>
      <c r="AE273" s="34" t="n">
        <v>272</v>
      </c>
      <c r="AF273" s="26" t="n">
        <v>0.277083333333333</v>
      </c>
      <c r="AG273" s="27" t="n">
        <v>0.475573733242445</v>
      </c>
      <c r="AH273" s="28" t="n">
        <v>0.456054087277197</v>
      </c>
      <c r="AI273" s="35"/>
      <c r="AJ273" s="35"/>
      <c r="AK273" s="2" t="n">
        <v>272</v>
      </c>
      <c r="AL273" s="35" t="n">
        <f aca="false">AK273/743</f>
        <v>0.366083445491252</v>
      </c>
      <c r="AM273" s="35" t="n">
        <v>0.456054087277197</v>
      </c>
      <c r="AN273" s="35"/>
      <c r="AO273" s="35"/>
      <c r="AP273" s="35"/>
      <c r="AQ273" s="35"/>
      <c r="AR273" s="35"/>
      <c r="AS273" s="35"/>
      <c r="AT273" s="35"/>
      <c r="AU273" s="35"/>
    </row>
    <row r="274" customFormat="false" ht="12.75" hidden="false" customHeight="true" outlineLevel="0" collapsed="false">
      <c r="A274" s="36"/>
      <c r="B274" s="2" t="n">
        <v>273</v>
      </c>
      <c r="C274" s="20" t="s">
        <v>110</v>
      </c>
      <c r="D274" s="22" t="n">
        <v>35</v>
      </c>
      <c r="E274" s="23" t="n">
        <v>131</v>
      </c>
      <c r="F274" s="24" t="n">
        <v>808</v>
      </c>
      <c r="G274" s="25" t="n">
        <v>1468</v>
      </c>
      <c r="H274" s="26" t="n">
        <f aca="false">D274/(D274+E274)</f>
        <v>0.210843373493976</v>
      </c>
      <c r="I274" s="27" t="n">
        <f aca="false">F274/(F274+G274)</f>
        <v>0.355008787346221</v>
      </c>
      <c r="J274" s="28" t="n">
        <f aca="false">(D274+F274)/(D274+E274+F274+G274)</f>
        <v>0.345208845208845</v>
      </c>
      <c r="K274" s="29" t="n">
        <f aca="false">(F274+G274)/(D274+E274)</f>
        <v>13.710843373494</v>
      </c>
      <c r="L274" s="30" t="n">
        <f aca="false">I274-$A$4*H274*I274+$A$4*H274+$A$7</f>
        <v>0.340372559844211</v>
      </c>
      <c r="M274" s="31" t="n">
        <f aca="false">(J274-$A$4*H274-$A$7)/(1-$A$4*H274)</f>
        <v>0.359949238857171</v>
      </c>
      <c r="N274" s="32"/>
      <c r="O274" s="33" t="n">
        <f aca="false">J274-L274</f>
        <v>0.00483628536463448</v>
      </c>
      <c r="P274" s="33" t="n">
        <f aca="false">I274-M274</f>
        <v>-0.00494045151094968</v>
      </c>
      <c r="Q274" s="16"/>
      <c r="R274" s="16"/>
      <c r="S274" s="16"/>
      <c r="T274" s="16"/>
      <c r="U274" s="16"/>
      <c r="V274" s="17" t="n">
        <v>0.345208845208845</v>
      </c>
      <c r="W274" s="17" t="n">
        <v>0.340372548021611</v>
      </c>
      <c r="X274" s="16"/>
      <c r="Y274" s="17" t="n">
        <v>0.355008787346221</v>
      </c>
      <c r="Z274" s="17" t="n">
        <v>0.359949250934412</v>
      </c>
      <c r="AA274" s="16"/>
      <c r="AB274" s="16"/>
      <c r="AC274" s="2" t="n">
        <v>334</v>
      </c>
      <c r="AD274" s="20" t="s">
        <v>460</v>
      </c>
      <c r="AE274" s="34" t="n">
        <v>273</v>
      </c>
      <c r="AF274" s="26" t="n">
        <v>0.240896358543417</v>
      </c>
      <c r="AG274" s="27" t="n">
        <v>0.480125195618153</v>
      </c>
      <c r="AH274" s="28" t="n">
        <v>0.456081081081081</v>
      </c>
      <c r="AI274" s="35"/>
      <c r="AJ274" s="35"/>
      <c r="AK274" s="2" t="n">
        <v>273</v>
      </c>
      <c r="AL274" s="35" t="n">
        <f aca="false">AK274/743</f>
        <v>0.36742934051144</v>
      </c>
      <c r="AM274" s="35" t="n">
        <v>0.456081081081081</v>
      </c>
      <c r="AN274" s="35"/>
      <c r="AO274" s="35"/>
      <c r="AP274" s="35"/>
      <c r="AQ274" s="35"/>
      <c r="AR274" s="35"/>
      <c r="AS274" s="35"/>
      <c r="AT274" s="35"/>
      <c r="AU274" s="35"/>
    </row>
    <row r="275" customFormat="false" ht="12.75" hidden="false" customHeight="true" outlineLevel="0" collapsed="false">
      <c r="A275" s="36"/>
      <c r="B275" s="2" t="n">
        <v>274</v>
      </c>
      <c r="C275" s="20" t="s">
        <v>461</v>
      </c>
      <c r="D275" s="22" t="n">
        <v>123</v>
      </c>
      <c r="E275" s="23" t="n">
        <v>69</v>
      </c>
      <c r="F275" s="24" t="n">
        <v>1396</v>
      </c>
      <c r="G275" s="25" t="n">
        <v>296</v>
      </c>
      <c r="H275" s="26" t="n">
        <f aca="false">D275/(D275+E275)</f>
        <v>0.640625</v>
      </c>
      <c r="I275" s="27" t="n">
        <f aca="false">F275/(F275+G275)</f>
        <v>0.825059101654846</v>
      </c>
      <c r="J275" s="28" t="n">
        <f aca="false">(D275+F275)/(D275+E275+F275+G275)</f>
        <v>0.806263269639066</v>
      </c>
      <c r="K275" s="29" t="n">
        <f aca="false">(F275+G275)/(D275+E275)</f>
        <v>8.8125</v>
      </c>
      <c r="L275" s="30" t="n">
        <f aca="false">I275-$A$4*H275*I275+$A$4*H275+$A$7</f>
        <v>0.808030813138083</v>
      </c>
      <c r="M275" s="31" t="n">
        <f aca="false">(J275-$A$4*H275-$A$7)/(1-$A$4*H275)</f>
        <v>0.823170574377099</v>
      </c>
      <c r="N275" s="32"/>
      <c r="O275" s="33" t="n">
        <f aca="false">J275-L275</f>
        <v>-0.00176754349901687</v>
      </c>
      <c r="P275" s="33" t="n">
        <f aca="false">I275-M275</f>
        <v>0.00188852727774758</v>
      </c>
      <c r="Q275" s="16"/>
      <c r="R275" s="16"/>
      <c r="S275" s="16"/>
      <c r="T275" s="16"/>
      <c r="U275" s="16"/>
      <c r="V275" s="17" t="n">
        <v>0.806263269639066</v>
      </c>
      <c r="W275" s="17" t="n">
        <v>0.808030801315483</v>
      </c>
      <c r="X275" s="16"/>
      <c r="Y275" s="17" t="n">
        <v>0.825059101654846</v>
      </c>
      <c r="Z275" s="17" t="n">
        <v>0.823170587008925</v>
      </c>
      <c r="AA275" s="16"/>
      <c r="AB275" s="16"/>
      <c r="AC275" s="2" t="n">
        <v>578</v>
      </c>
      <c r="AD275" s="20" t="s">
        <v>462</v>
      </c>
      <c r="AE275" s="34" t="n">
        <v>274</v>
      </c>
      <c r="AF275" s="26" t="n">
        <v>0.219512195121951</v>
      </c>
      <c r="AG275" s="27" t="n">
        <v>0.461333333333333</v>
      </c>
      <c r="AH275" s="28" t="n">
        <v>0.45615866388309</v>
      </c>
      <c r="AI275" s="35"/>
      <c r="AJ275" s="35"/>
      <c r="AK275" s="2" t="n">
        <v>274</v>
      </c>
      <c r="AL275" s="35" t="n">
        <f aca="false">AK275/743</f>
        <v>0.368775235531629</v>
      </c>
      <c r="AM275" s="35" t="n">
        <v>0.45615866388309</v>
      </c>
      <c r="AN275" s="35"/>
      <c r="AO275" s="35"/>
      <c r="AP275" s="35"/>
      <c r="AQ275" s="35"/>
      <c r="AR275" s="35"/>
      <c r="AS275" s="35"/>
      <c r="AT275" s="35"/>
      <c r="AU275" s="35"/>
    </row>
    <row r="276" customFormat="false" ht="12.75" hidden="false" customHeight="true" outlineLevel="0" collapsed="false">
      <c r="A276" s="36"/>
      <c r="B276" s="2" t="n">
        <v>275</v>
      </c>
      <c r="C276" s="20" t="s">
        <v>410</v>
      </c>
      <c r="D276" s="22" t="n">
        <v>105</v>
      </c>
      <c r="E276" s="23" t="n">
        <v>285</v>
      </c>
      <c r="F276" s="24" t="n">
        <v>1959</v>
      </c>
      <c r="G276" s="25" t="n">
        <v>2374</v>
      </c>
      <c r="H276" s="26" t="n">
        <f aca="false">D276/(D276+E276)</f>
        <v>0.269230769230769</v>
      </c>
      <c r="I276" s="27" t="n">
        <f aca="false">F276/(F276+G276)</f>
        <v>0.452111700900069</v>
      </c>
      <c r="J276" s="28" t="n">
        <f aca="false">(D276+F276)/(D276+E276+F276+G276)</f>
        <v>0.437010374761804</v>
      </c>
      <c r="K276" s="29" t="n">
        <f aca="false">(F276+G276)/(D276+E276)</f>
        <v>11.1102564102564</v>
      </c>
      <c r="L276" s="30" t="n">
        <f aca="false">I276-$A$4*H276*I276+$A$4*H276+$A$7</f>
        <v>0.438627099904991</v>
      </c>
      <c r="M276" s="31" t="n">
        <f aca="false">(J276-$A$4*H276-$A$7)/(1-$A$4*H276)</f>
        <v>0.450450244231182</v>
      </c>
      <c r="N276" s="32"/>
      <c r="O276" s="33" t="n">
        <f aca="false">J276-L276</f>
        <v>-0.00161672514318656</v>
      </c>
      <c r="P276" s="33" t="n">
        <f aca="false">I276-M276</f>
        <v>0.00166145666888734</v>
      </c>
      <c r="Q276" s="16"/>
      <c r="R276" s="16"/>
      <c r="S276" s="16"/>
      <c r="T276" s="16"/>
      <c r="U276" s="16"/>
      <c r="V276" s="17" t="n">
        <v>0.437010374761804</v>
      </c>
      <c r="W276" s="17" t="n">
        <v>0.43862708808239</v>
      </c>
      <c r="X276" s="16"/>
      <c r="Y276" s="17" t="n">
        <v>0.452111700900069</v>
      </c>
      <c r="Z276" s="17" t="n">
        <v>0.450450256380889</v>
      </c>
      <c r="AA276" s="16"/>
      <c r="AB276" s="16"/>
      <c r="AC276" s="2" t="n">
        <v>125</v>
      </c>
      <c r="AD276" s="20" t="s">
        <v>248</v>
      </c>
      <c r="AE276" s="34" t="n">
        <v>275</v>
      </c>
      <c r="AF276" s="26" t="n">
        <v>0.294605809128631</v>
      </c>
      <c r="AG276" s="27" t="n">
        <v>0.471423234964512</v>
      </c>
      <c r="AH276" s="28" t="n">
        <v>0.456819739547635</v>
      </c>
      <c r="AI276" s="35"/>
      <c r="AJ276" s="35"/>
      <c r="AK276" s="2" t="n">
        <v>275</v>
      </c>
      <c r="AL276" s="35" t="n">
        <f aca="false">AK276/743</f>
        <v>0.370121130551817</v>
      </c>
      <c r="AM276" s="35" t="n">
        <v>0.456819739547635</v>
      </c>
      <c r="AN276" s="35"/>
      <c r="AO276" s="35"/>
      <c r="AP276" s="35"/>
      <c r="AQ276" s="35"/>
      <c r="AR276" s="35"/>
      <c r="AS276" s="35"/>
      <c r="AT276" s="35"/>
      <c r="AU276" s="35"/>
    </row>
    <row r="277" customFormat="false" ht="12.75" hidden="false" customHeight="true" outlineLevel="0" collapsed="false">
      <c r="A277" s="36"/>
      <c r="B277" s="2" t="n">
        <v>276</v>
      </c>
      <c r="C277" s="20" t="s">
        <v>463</v>
      </c>
      <c r="D277" s="22" t="n">
        <v>81</v>
      </c>
      <c r="E277" s="23" t="n">
        <v>162</v>
      </c>
      <c r="F277" s="24" t="n">
        <v>1464</v>
      </c>
      <c r="G277" s="25" t="n">
        <v>1391</v>
      </c>
      <c r="H277" s="26" t="n">
        <f aca="false">D277/(D277+E277)</f>
        <v>0.333333333333333</v>
      </c>
      <c r="I277" s="27" t="n">
        <f aca="false">F277/(F277+G277)</f>
        <v>0.512784588441331</v>
      </c>
      <c r="J277" s="28" t="n">
        <f aca="false">(D277+F277)/(D277+E277+F277+G277)</f>
        <v>0.498708844415752</v>
      </c>
      <c r="K277" s="29" t="n">
        <f aca="false">(F277+G277)/(D277+E277)</f>
        <v>11.7489711934156</v>
      </c>
      <c r="L277" s="30" t="n">
        <f aca="false">I277-$A$4*H277*I277+$A$4*H277+$A$7</f>
        <v>0.500789662342953</v>
      </c>
      <c r="M277" s="31" t="n">
        <f aca="false">(J277-$A$4*H277-$A$7)/(1-$A$4*H277)</f>
        <v>0.510632018171812</v>
      </c>
      <c r="N277" s="32"/>
      <c r="O277" s="33" t="n">
        <f aca="false">J277-L277</f>
        <v>-0.00208081792720122</v>
      </c>
      <c r="P277" s="33" t="n">
        <f aca="false">I277-M277</f>
        <v>0.00215257026951854</v>
      </c>
      <c r="Q277" s="16"/>
      <c r="R277" s="16"/>
      <c r="S277" s="16"/>
      <c r="T277" s="16"/>
      <c r="U277" s="16"/>
      <c r="V277" s="17" t="n">
        <v>0.498708844415752</v>
      </c>
      <c r="W277" s="17" t="n">
        <v>0.500789650520353</v>
      </c>
      <c r="X277" s="16"/>
      <c r="Y277" s="17" t="n">
        <v>0.512784588441331</v>
      </c>
      <c r="Z277" s="17" t="n">
        <v>0.510632030402088</v>
      </c>
      <c r="AA277" s="16"/>
      <c r="AB277" s="16"/>
      <c r="AC277" s="2" t="n">
        <v>511</v>
      </c>
      <c r="AD277" s="20" t="s">
        <v>464</v>
      </c>
      <c r="AE277" s="34" t="n">
        <v>276</v>
      </c>
      <c r="AF277" s="26" t="n">
        <v>0.230061349693252</v>
      </c>
      <c r="AG277" s="27" t="n">
        <v>0.47979797979798</v>
      </c>
      <c r="AH277" s="28" t="n">
        <v>0.457746478873239</v>
      </c>
      <c r="AI277" s="35"/>
      <c r="AJ277" s="35"/>
      <c r="AK277" s="2" t="n">
        <v>276</v>
      </c>
      <c r="AL277" s="35" t="n">
        <f aca="false">AK277/743</f>
        <v>0.371467025572005</v>
      </c>
      <c r="AM277" s="35" t="n">
        <v>0.457746478873239</v>
      </c>
      <c r="AN277" s="35"/>
      <c r="AO277" s="35"/>
      <c r="AP277" s="35"/>
      <c r="AQ277" s="35"/>
      <c r="AR277" s="35"/>
      <c r="AS277" s="35"/>
      <c r="AT277" s="35"/>
      <c r="AU277" s="35"/>
    </row>
    <row r="278" customFormat="false" ht="12.75" hidden="false" customHeight="true" outlineLevel="0" collapsed="false">
      <c r="A278" s="36"/>
      <c r="B278" s="2" t="n">
        <v>277</v>
      </c>
      <c r="C278" s="20" t="s">
        <v>232</v>
      </c>
      <c r="D278" s="22" t="n">
        <v>4</v>
      </c>
      <c r="E278" s="23" t="n">
        <v>26</v>
      </c>
      <c r="F278" s="24" t="n">
        <v>489</v>
      </c>
      <c r="G278" s="25" t="n">
        <v>743</v>
      </c>
      <c r="H278" s="26" t="n">
        <f aca="false">D278/(D278+E278)</f>
        <v>0.133333333333333</v>
      </c>
      <c r="I278" s="27" t="n">
        <f aca="false">F278/(F278+G278)</f>
        <v>0.396915584415584</v>
      </c>
      <c r="J278" s="28" t="n">
        <f aca="false">(D278+F278)/(D278+E278+F278+G278)</f>
        <v>0.390649762282092</v>
      </c>
      <c r="K278" s="29" t="n">
        <f aca="false">(F278+G278)/(D278+E278)</f>
        <v>41.0666666666667</v>
      </c>
      <c r="L278" s="30" t="n">
        <f aca="false">I278-$A$4*H278*I278+$A$4*H278+$A$7</f>
        <v>0.37672127013971</v>
      </c>
      <c r="M278" s="31" t="n">
        <f aca="false">(J278-$A$4*H278-$A$7)/(1-$A$4*H278)</f>
        <v>0.411032299424755</v>
      </c>
      <c r="N278" s="32"/>
      <c r="O278" s="33" t="n">
        <f aca="false">J278-L278</f>
        <v>0.013928492142382</v>
      </c>
      <c r="P278" s="33" t="n">
        <f aca="false">I278-M278</f>
        <v>-0.0141167150091709</v>
      </c>
      <c r="Q278" s="16"/>
      <c r="R278" s="16"/>
      <c r="S278" s="16"/>
      <c r="T278" s="16"/>
      <c r="U278" s="16"/>
      <c r="V278" s="17" t="n">
        <v>0.390649762282092</v>
      </c>
      <c r="W278" s="17" t="n">
        <v>0.37672125831711</v>
      </c>
      <c r="X278" s="16"/>
      <c r="Y278" s="17" t="n">
        <v>0.396915584415584</v>
      </c>
      <c r="Z278" s="17" t="n">
        <v>0.41103231140712</v>
      </c>
      <c r="AA278" s="16"/>
      <c r="AB278" s="16"/>
      <c r="AC278" s="2" t="n">
        <v>115</v>
      </c>
      <c r="AD278" s="20" t="s">
        <v>231</v>
      </c>
      <c r="AE278" s="34" t="n">
        <v>277</v>
      </c>
      <c r="AF278" s="26" t="n">
        <v>0.183673469387755</v>
      </c>
      <c r="AG278" s="27" t="n">
        <v>0.474020054694622</v>
      </c>
      <c r="AH278" s="28" t="n">
        <v>0.461605584642234</v>
      </c>
      <c r="AI278" s="35"/>
      <c r="AJ278" s="35"/>
      <c r="AK278" s="2" t="n">
        <v>277</v>
      </c>
      <c r="AL278" s="35" t="n">
        <f aca="false">AK278/743</f>
        <v>0.372812920592194</v>
      </c>
      <c r="AM278" s="35" t="n">
        <v>0.461605584642234</v>
      </c>
      <c r="AN278" s="35"/>
      <c r="AO278" s="35"/>
      <c r="AP278" s="35"/>
      <c r="AQ278" s="35"/>
      <c r="AR278" s="35"/>
      <c r="AS278" s="35"/>
      <c r="AT278" s="35"/>
      <c r="AU278" s="35"/>
    </row>
    <row r="279" customFormat="false" ht="12.75" hidden="false" customHeight="true" outlineLevel="0" collapsed="false">
      <c r="A279" s="36"/>
      <c r="B279" s="2" t="n">
        <v>278</v>
      </c>
      <c r="C279" s="20" t="s">
        <v>465</v>
      </c>
      <c r="D279" s="22" t="n">
        <v>118</v>
      </c>
      <c r="E279" s="23" t="n">
        <v>194</v>
      </c>
      <c r="F279" s="24" t="n">
        <v>1246</v>
      </c>
      <c r="G279" s="25" t="n">
        <v>1048</v>
      </c>
      <c r="H279" s="26" t="n">
        <f aca="false">D279/(D279+E279)</f>
        <v>0.378205128205128</v>
      </c>
      <c r="I279" s="27" t="n">
        <f aca="false">F279/(F279+G279)</f>
        <v>0.543156059285092</v>
      </c>
      <c r="J279" s="28" t="n">
        <f aca="false">(D279+F279)/(D279+E279+F279+G279)</f>
        <v>0.523407521105142</v>
      </c>
      <c r="K279" s="29" t="n">
        <f aca="false">(F279+G279)/(D279+E279)</f>
        <v>7.3525641025641</v>
      </c>
      <c r="L279" s="30" t="n">
        <f aca="false">I279-$A$4*H279*I279+$A$4*H279+$A$7</f>
        <v>0.532198691584873</v>
      </c>
      <c r="M279" s="31" t="n">
        <f aca="false">(J279-$A$4*H279-$A$7)/(1-$A$4*H279)</f>
        <v>0.534019333136936</v>
      </c>
      <c r="N279" s="32"/>
      <c r="O279" s="33" t="n">
        <f aca="false">J279-L279</f>
        <v>-0.00879117047973132</v>
      </c>
      <c r="P279" s="33" t="n">
        <f aca="false">I279-M279</f>
        <v>0.00913672614815519</v>
      </c>
      <c r="Q279" s="16"/>
      <c r="R279" s="16"/>
      <c r="S279" s="16"/>
      <c r="T279" s="16"/>
      <c r="U279" s="16"/>
      <c r="V279" s="17" t="n">
        <v>0.523407521105142</v>
      </c>
      <c r="W279" s="17" t="n">
        <v>0.532198679762273</v>
      </c>
      <c r="X279" s="16"/>
      <c r="Y279" s="17" t="n">
        <v>0.543156059285092</v>
      </c>
      <c r="Z279" s="17" t="n">
        <v>0.534019345424249</v>
      </c>
      <c r="AA279" s="16"/>
      <c r="AB279" s="16"/>
      <c r="AC279" s="2" t="n">
        <v>145</v>
      </c>
      <c r="AD279" s="20" t="s">
        <v>285</v>
      </c>
      <c r="AE279" s="34" t="n">
        <v>278</v>
      </c>
      <c r="AF279" s="26" t="n">
        <v>0.257142857142857</v>
      </c>
      <c r="AG279" s="27" t="n">
        <v>0.484752891692955</v>
      </c>
      <c r="AH279" s="28" t="n">
        <v>0.462121212121212</v>
      </c>
      <c r="AI279" s="35"/>
      <c r="AJ279" s="35"/>
      <c r="AK279" s="2" t="n">
        <v>278</v>
      </c>
      <c r="AL279" s="35" t="n">
        <f aca="false">AK279/743</f>
        <v>0.374158815612382</v>
      </c>
      <c r="AM279" s="35" t="n">
        <v>0.462121212121212</v>
      </c>
      <c r="AN279" s="35"/>
      <c r="AO279" s="35"/>
      <c r="AP279" s="35"/>
      <c r="AQ279" s="35"/>
      <c r="AR279" s="35"/>
      <c r="AS279" s="35"/>
      <c r="AT279" s="35"/>
      <c r="AU279" s="35"/>
    </row>
    <row r="280" customFormat="false" ht="12.75" hidden="false" customHeight="true" outlineLevel="0" collapsed="false">
      <c r="A280" s="36"/>
      <c r="B280" s="2" t="n">
        <v>279</v>
      </c>
      <c r="C280" s="20" t="s">
        <v>257</v>
      </c>
      <c r="D280" s="22" t="n">
        <v>61</v>
      </c>
      <c r="E280" s="23" t="n">
        <v>220</v>
      </c>
      <c r="F280" s="24" t="n">
        <v>1538</v>
      </c>
      <c r="G280" s="25" t="n">
        <v>2223</v>
      </c>
      <c r="H280" s="26" t="n">
        <f aca="false">D280/(D280+E280)</f>
        <v>0.217081850533808</v>
      </c>
      <c r="I280" s="27" t="n">
        <f aca="false">F280/(F280+G280)</f>
        <v>0.408933794203669</v>
      </c>
      <c r="J280" s="28" t="n">
        <f aca="false">(D280+F280)/(D280+E280+F280+G280)</f>
        <v>0.395596239485403</v>
      </c>
      <c r="K280" s="29" t="n">
        <f aca="false">(F280+G280)/(D280+E280)</f>
        <v>13.3843416370107</v>
      </c>
      <c r="L280" s="30" t="n">
        <f aca="false">I280-$A$4*H280*I280+$A$4*H280+$A$7</f>
        <v>0.393529328960896</v>
      </c>
      <c r="M280" s="31" t="n">
        <f aca="false">(J280-$A$4*H280-$A$7)/(1-$A$4*H280)</f>
        <v>0.411046569239634</v>
      </c>
      <c r="N280" s="32"/>
      <c r="O280" s="33" t="n">
        <f aca="false">J280-L280</f>
        <v>0.00206691052450769</v>
      </c>
      <c r="P280" s="33" t="n">
        <f aca="false">I280-M280</f>
        <v>-0.00211277503596458</v>
      </c>
      <c r="Q280" s="16"/>
      <c r="R280" s="16"/>
      <c r="S280" s="16"/>
      <c r="T280" s="16"/>
      <c r="U280" s="16"/>
      <c r="V280" s="17" t="n">
        <v>0.395596239485403</v>
      </c>
      <c r="W280" s="17" t="n">
        <v>0.393529317138296</v>
      </c>
      <c r="X280" s="16"/>
      <c r="Y280" s="17" t="n">
        <v>0.408933794203669</v>
      </c>
      <c r="Z280" s="17" t="n">
        <v>0.411046581324576</v>
      </c>
      <c r="AA280" s="16"/>
      <c r="AB280" s="16"/>
      <c r="AC280" s="2" t="n">
        <v>632</v>
      </c>
      <c r="AD280" s="20" t="s">
        <v>466</v>
      </c>
      <c r="AE280" s="34" t="n">
        <v>279</v>
      </c>
      <c r="AF280" s="26" t="n">
        <v>0.344827586206897</v>
      </c>
      <c r="AG280" s="27" t="n">
        <v>0.471630141098769</v>
      </c>
      <c r="AH280" s="28" t="n">
        <v>0.462416481069042</v>
      </c>
      <c r="AI280" s="35"/>
      <c r="AJ280" s="35"/>
      <c r="AK280" s="2" t="n">
        <v>279</v>
      </c>
      <c r="AL280" s="35" t="n">
        <f aca="false">AK280/743</f>
        <v>0.375504710632571</v>
      </c>
      <c r="AM280" s="35" t="n">
        <v>0.462416481069042</v>
      </c>
      <c r="AN280" s="35"/>
      <c r="AO280" s="35"/>
      <c r="AP280" s="35"/>
      <c r="AQ280" s="35"/>
      <c r="AR280" s="35"/>
      <c r="AS280" s="35"/>
      <c r="AT280" s="35"/>
      <c r="AU280" s="35"/>
    </row>
    <row r="281" customFormat="false" ht="12.75" hidden="false" customHeight="true" outlineLevel="0" collapsed="false">
      <c r="A281" s="36"/>
      <c r="B281" s="2" t="n">
        <v>280</v>
      </c>
      <c r="C281" s="20" t="s">
        <v>467</v>
      </c>
      <c r="D281" s="22" t="n">
        <v>250</v>
      </c>
      <c r="E281" s="23" t="n">
        <v>59</v>
      </c>
      <c r="F281" s="24" t="n">
        <v>1371</v>
      </c>
      <c r="G281" s="25" t="n">
        <v>163</v>
      </c>
      <c r="H281" s="26" t="n">
        <f aca="false">D281/(D281+E281)</f>
        <v>0.809061488673139</v>
      </c>
      <c r="I281" s="27" t="n">
        <f aca="false">F281/(F281+G281)</f>
        <v>0.89374185136897</v>
      </c>
      <c r="J281" s="28" t="n">
        <f aca="false">(D281+F281)/(D281+E281+F281+G281)</f>
        <v>0.879544221378188</v>
      </c>
      <c r="K281" s="29" t="n">
        <f aca="false">(F281+G281)/(D281+E281)</f>
        <v>4.96440129449838</v>
      </c>
      <c r="L281" s="30" t="n">
        <f aca="false">I281-$A$4*H281*I281+$A$4*H281+$A$7</f>
        <v>0.874103349143477</v>
      </c>
      <c r="M281" s="31" t="n">
        <f aca="false">(J281-$A$4*H281-$A$7)/(1-$A$4*H281)</f>
        <v>0.899661673624342</v>
      </c>
      <c r="N281" s="32"/>
      <c r="O281" s="33" t="n">
        <f aca="false">J281-L281</f>
        <v>0.00544087223471057</v>
      </c>
      <c r="P281" s="33" t="n">
        <f aca="false">I281-M281</f>
        <v>-0.00591982225537169</v>
      </c>
      <c r="Q281" s="16"/>
      <c r="R281" s="16"/>
      <c r="S281" s="16"/>
      <c r="T281" s="16"/>
      <c r="U281" s="16"/>
      <c r="V281" s="17" t="n">
        <v>0.879544221378188</v>
      </c>
      <c r="W281" s="17" t="n">
        <v>0.874103337320877</v>
      </c>
      <c r="X281" s="16"/>
      <c r="Y281" s="17" t="n">
        <v>0.89374185136897</v>
      </c>
      <c r="Z281" s="17" t="n">
        <v>0.899661686487663</v>
      </c>
      <c r="AA281" s="16"/>
      <c r="AB281" s="16"/>
      <c r="AC281" s="2" t="n">
        <v>415</v>
      </c>
      <c r="AD281" s="20" t="s">
        <v>468</v>
      </c>
      <c r="AE281" s="34" t="n">
        <v>280</v>
      </c>
      <c r="AF281" s="26" t="n">
        <v>0.245145631067961</v>
      </c>
      <c r="AG281" s="27" t="n">
        <v>0.47638036809816</v>
      </c>
      <c r="AH281" s="28" t="n">
        <v>0.46263704558569</v>
      </c>
      <c r="AI281" s="35"/>
      <c r="AJ281" s="35"/>
      <c r="AK281" s="2" t="n">
        <v>280</v>
      </c>
      <c r="AL281" s="35" t="n">
        <f aca="false">AK281/743</f>
        <v>0.376850605652759</v>
      </c>
      <c r="AM281" s="35" t="n">
        <v>0.46263704558569</v>
      </c>
      <c r="AN281" s="35"/>
      <c r="AO281" s="35"/>
      <c r="AP281" s="35"/>
      <c r="AQ281" s="35"/>
      <c r="AR281" s="35"/>
      <c r="AS281" s="35"/>
      <c r="AT281" s="35"/>
      <c r="AU281" s="35"/>
    </row>
    <row r="282" customFormat="false" ht="12.75" hidden="false" customHeight="true" outlineLevel="0" collapsed="false">
      <c r="A282" s="36"/>
      <c r="B282" s="2" t="n">
        <v>281</v>
      </c>
      <c r="C282" s="20" t="s">
        <v>469</v>
      </c>
      <c r="D282" s="22" t="n">
        <v>134</v>
      </c>
      <c r="E282" s="23" t="n">
        <v>121</v>
      </c>
      <c r="F282" s="24" t="n">
        <v>1400</v>
      </c>
      <c r="G282" s="25" t="n">
        <v>663</v>
      </c>
      <c r="H282" s="26" t="n">
        <f aca="false">D282/(D282+E282)</f>
        <v>0.525490196078431</v>
      </c>
      <c r="I282" s="27" t="n">
        <f aca="false">F282/(F282+G282)</f>
        <v>0.678623364032962</v>
      </c>
      <c r="J282" s="28" t="n">
        <f aca="false">(D282+F282)/(D282+E282+F282+G282)</f>
        <v>0.661777394305436</v>
      </c>
      <c r="K282" s="29" t="n">
        <f aca="false">(F282+G282)/(D282+E282)</f>
        <v>8.09019607843137</v>
      </c>
      <c r="L282" s="30" t="n">
        <f aca="false">I282-$A$4*H282*I282+$A$4*H282+$A$7</f>
        <v>0.667275951360896</v>
      </c>
      <c r="M282" s="31" t="n">
        <f aca="false">(J282-$A$4*H282-$A$7)/(1-$A$4*H282)</f>
        <v>0.672819837339491</v>
      </c>
      <c r="N282" s="32"/>
      <c r="O282" s="33" t="n">
        <f aca="false">J282-L282</f>
        <v>-0.00549855705546054</v>
      </c>
      <c r="P282" s="33" t="n">
        <f aca="false">I282-M282</f>
        <v>0.0058035266934704</v>
      </c>
      <c r="Q282" s="16"/>
      <c r="R282" s="16"/>
      <c r="S282" s="16"/>
      <c r="T282" s="16"/>
      <c r="U282" s="16"/>
      <c r="V282" s="17" t="n">
        <v>0.661777394305436</v>
      </c>
      <c r="W282" s="17" t="n">
        <v>0.667275939538296</v>
      </c>
      <c r="X282" s="16"/>
      <c r="Y282" s="17" t="n">
        <v>0.678623364032962</v>
      </c>
      <c r="Z282" s="17" t="n">
        <v>0.672819849817815</v>
      </c>
      <c r="AA282" s="16"/>
      <c r="AB282" s="16"/>
      <c r="AC282" s="2" t="n">
        <v>647</v>
      </c>
      <c r="AD282" s="20" t="s">
        <v>470</v>
      </c>
      <c r="AE282" s="34" t="n">
        <v>281</v>
      </c>
      <c r="AF282" s="26" t="n">
        <v>0.253731343283582</v>
      </c>
      <c r="AG282" s="27" t="n">
        <v>0.477</v>
      </c>
      <c r="AH282" s="28" t="n">
        <v>0.462980318650422</v>
      </c>
      <c r="AI282" s="35"/>
      <c r="AJ282" s="35"/>
      <c r="AK282" s="2" t="n">
        <v>281</v>
      </c>
      <c r="AL282" s="35" t="n">
        <f aca="false">AK282/743</f>
        <v>0.378196500672948</v>
      </c>
      <c r="AM282" s="35" t="n">
        <v>0.462980318650422</v>
      </c>
      <c r="AN282" s="35"/>
      <c r="AO282" s="35"/>
      <c r="AP282" s="35"/>
      <c r="AQ282" s="35"/>
      <c r="AR282" s="35"/>
      <c r="AS282" s="35"/>
      <c r="AT282" s="35"/>
      <c r="AU282" s="35"/>
    </row>
    <row r="283" customFormat="false" ht="12.75" hidden="false" customHeight="true" outlineLevel="0" collapsed="false">
      <c r="A283" s="36"/>
      <c r="B283" s="2" t="n">
        <v>282</v>
      </c>
      <c r="C283" s="20" t="s">
        <v>471</v>
      </c>
      <c r="D283" s="22" t="n">
        <v>95</v>
      </c>
      <c r="E283" s="23" t="n">
        <v>86</v>
      </c>
      <c r="F283" s="24" t="n">
        <v>1108</v>
      </c>
      <c r="G283" s="25" t="n">
        <v>431</v>
      </c>
      <c r="H283" s="26" t="n">
        <f aca="false">D283/(D283+E283)</f>
        <v>0.524861878453039</v>
      </c>
      <c r="I283" s="27" t="n">
        <f aca="false">F283/(F283+G283)</f>
        <v>0.719948018193632</v>
      </c>
      <c r="J283" s="28" t="n">
        <f aca="false">(D283+F283)/(D283+E283+F283+G283)</f>
        <v>0.699418604651163</v>
      </c>
      <c r="K283" s="29" t="n">
        <f aca="false">(F283+G283)/(D283+E283)</f>
        <v>8.50276243093923</v>
      </c>
      <c r="L283" s="30" t="n">
        <f aca="false">I283-$A$4*H283*I283+$A$4*H283+$A$7</f>
        <v>0.706411439300171</v>
      </c>
      <c r="M283" s="31" t="n">
        <f aca="false">(J283-$A$4*H283-$A$7)/(1-$A$4*H283)</f>
        <v>0.71256782535707</v>
      </c>
      <c r="N283" s="32"/>
      <c r="O283" s="33" t="n">
        <f aca="false">J283-L283</f>
        <v>-0.00699283464900802</v>
      </c>
      <c r="P283" s="33" t="n">
        <f aca="false">I283-M283</f>
        <v>0.00738019283656233</v>
      </c>
      <c r="Q283" s="16"/>
      <c r="R283" s="16"/>
      <c r="S283" s="16"/>
      <c r="T283" s="16"/>
      <c r="U283" s="16"/>
      <c r="V283" s="17" t="n">
        <v>0.699418604651163</v>
      </c>
      <c r="W283" s="17" t="n">
        <v>0.706411427477571</v>
      </c>
      <c r="X283" s="16"/>
      <c r="Y283" s="17" t="n">
        <v>0.719948018193632</v>
      </c>
      <c r="Z283" s="17" t="n">
        <v>0.712567837834566</v>
      </c>
      <c r="AA283" s="16"/>
      <c r="AB283" s="16"/>
      <c r="AC283" s="2" t="n">
        <v>619</v>
      </c>
      <c r="AD283" s="20" t="s">
        <v>472</v>
      </c>
      <c r="AE283" s="34" t="n">
        <v>282</v>
      </c>
      <c r="AF283" s="26" t="n">
        <v>0.281653746770026</v>
      </c>
      <c r="AG283" s="27" t="n">
        <v>0.479166666666667</v>
      </c>
      <c r="AH283" s="28" t="n">
        <v>0.463091482649842</v>
      </c>
      <c r="AI283" s="35"/>
      <c r="AJ283" s="35"/>
      <c r="AK283" s="2" t="n">
        <v>282</v>
      </c>
      <c r="AL283" s="35" t="n">
        <f aca="false">AK283/743</f>
        <v>0.379542395693136</v>
      </c>
      <c r="AM283" s="35" t="n">
        <v>0.463091482649842</v>
      </c>
      <c r="AN283" s="35"/>
      <c r="AO283" s="35"/>
      <c r="AP283" s="35"/>
      <c r="AQ283" s="35"/>
      <c r="AR283" s="35"/>
      <c r="AS283" s="35"/>
      <c r="AT283" s="35"/>
      <c r="AU283" s="35"/>
    </row>
    <row r="284" customFormat="false" ht="12.75" hidden="false" customHeight="true" outlineLevel="0" collapsed="false">
      <c r="A284" s="36"/>
      <c r="B284" s="2" t="n">
        <v>283</v>
      </c>
      <c r="C284" s="20" t="s">
        <v>473</v>
      </c>
      <c r="D284" s="22" t="n">
        <v>59</v>
      </c>
      <c r="E284" s="23" t="n">
        <v>99</v>
      </c>
      <c r="F284" s="24" t="n">
        <v>1978</v>
      </c>
      <c r="G284" s="25" t="n">
        <v>921</v>
      </c>
      <c r="H284" s="26" t="n">
        <f aca="false">D284/(D284+E284)</f>
        <v>0.373417721518987</v>
      </c>
      <c r="I284" s="27" t="n">
        <f aca="false">F284/(F284+G284)</f>
        <v>0.682304242842359</v>
      </c>
      <c r="J284" s="28" t="n">
        <f aca="false">(D284+F284)/(D284+E284+F284+G284)</f>
        <v>0.666339548577036</v>
      </c>
      <c r="K284" s="29" t="n">
        <f aca="false">(F284+G284)/(D284+E284)</f>
        <v>18.3481012658228</v>
      </c>
      <c r="L284" s="30" t="n">
        <f aca="false">I284-$A$4*H284*I284+$A$4*H284+$A$7</f>
        <v>0.665932125602765</v>
      </c>
      <c r="M284" s="31" t="n">
        <f aca="false">(J284-$A$4*H284-$A$7)/(1-$A$4*H284)</f>
        <v>0.682727469863627</v>
      </c>
      <c r="N284" s="32"/>
      <c r="O284" s="33" t="n">
        <f aca="false">J284-L284</f>
        <v>0.000407422974271321</v>
      </c>
      <c r="P284" s="33" t="n">
        <f aca="false">I284-M284</f>
        <v>-0.000423227021267958</v>
      </c>
      <c r="Q284" s="16"/>
      <c r="R284" s="16"/>
      <c r="S284" s="16"/>
      <c r="T284" s="16"/>
      <c r="U284" s="16"/>
      <c r="V284" s="17" t="n">
        <v>0.666339548577036</v>
      </c>
      <c r="W284" s="17" t="n">
        <v>0.665932113780165</v>
      </c>
      <c r="X284" s="16"/>
      <c r="Y284" s="17" t="n">
        <v>0.682304242842359</v>
      </c>
      <c r="Z284" s="17" t="n">
        <v>0.682727482144829</v>
      </c>
      <c r="AA284" s="16"/>
      <c r="AB284" s="16"/>
      <c r="AC284" s="2" t="n">
        <v>305</v>
      </c>
      <c r="AD284" s="20" t="s">
        <v>474</v>
      </c>
      <c r="AE284" s="34" t="n">
        <v>283</v>
      </c>
      <c r="AF284" s="26" t="n">
        <v>0.227513227513227</v>
      </c>
      <c r="AG284" s="27" t="n">
        <v>0.480533525594809</v>
      </c>
      <c r="AH284" s="28" t="n">
        <v>0.464394195072562</v>
      </c>
      <c r="AI284" s="35"/>
      <c r="AJ284" s="35"/>
      <c r="AK284" s="2" t="n">
        <v>283</v>
      </c>
      <c r="AL284" s="35" t="n">
        <f aca="false">AK284/743</f>
        <v>0.380888290713324</v>
      </c>
      <c r="AM284" s="35" t="n">
        <v>0.464394195072562</v>
      </c>
      <c r="AN284" s="35"/>
      <c r="AO284" s="35"/>
      <c r="AP284" s="35"/>
      <c r="AQ284" s="35"/>
      <c r="AR284" s="35"/>
      <c r="AS284" s="35"/>
      <c r="AT284" s="35"/>
      <c r="AU284" s="35"/>
    </row>
    <row r="285" customFormat="false" ht="12.75" hidden="false" customHeight="true" outlineLevel="0" collapsed="false">
      <c r="A285" s="36"/>
      <c r="B285" s="2" t="n">
        <v>284</v>
      </c>
      <c r="C285" s="20" t="s">
        <v>86</v>
      </c>
      <c r="D285" s="22" t="n">
        <v>3</v>
      </c>
      <c r="E285" s="23" t="n">
        <v>8</v>
      </c>
      <c r="F285" s="24" t="n">
        <v>239</v>
      </c>
      <c r="G285" s="25" t="n">
        <v>501</v>
      </c>
      <c r="H285" s="26" t="n">
        <f aca="false">D285/(D285+E285)</f>
        <v>0.272727272727273</v>
      </c>
      <c r="I285" s="27" t="n">
        <f aca="false">F285/(F285+G285)</f>
        <v>0.322972972972973</v>
      </c>
      <c r="J285" s="28" t="n">
        <f aca="false">(D285+F285)/(D285+E285+F285+G285)</f>
        <v>0.322237017310253</v>
      </c>
      <c r="K285" s="29" t="n">
        <f aca="false">(F285+G285)/(D285+E285)</f>
        <v>67.2727272727273</v>
      </c>
      <c r="L285" s="30" t="n">
        <f aca="false">I285-$A$4*H285*I285+$A$4*H285+$A$7</f>
        <v>0.313201906620346</v>
      </c>
      <c r="M285" s="31" t="n">
        <f aca="false">(J285-$A$4*H285-$A$7)/(1-$A$4*H285)</f>
        <v>0.332261404523344</v>
      </c>
      <c r="N285" s="32"/>
      <c r="O285" s="33" t="n">
        <f aca="false">J285-L285</f>
        <v>0.00903511068990659</v>
      </c>
      <c r="P285" s="33" t="n">
        <f aca="false">I285-M285</f>
        <v>-0.00928843155037123</v>
      </c>
      <c r="Q285" s="16"/>
      <c r="R285" s="16"/>
      <c r="S285" s="16"/>
      <c r="T285" s="16"/>
      <c r="U285" s="16"/>
      <c r="V285" s="17" t="n">
        <v>0.322237017310253</v>
      </c>
      <c r="W285" s="17" t="n">
        <v>0.313201894797746</v>
      </c>
      <c r="X285" s="16"/>
      <c r="Y285" s="17" t="n">
        <v>0.322972972972973</v>
      </c>
      <c r="Z285" s="17" t="n">
        <v>0.332261416677419</v>
      </c>
      <c r="AA285" s="16"/>
      <c r="AB285" s="16"/>
      <c r="AC285" s="2" t="n">
        <v>724</v>
      </c>
      <c r="AD285" s="20" t="s">
        <v>475</v>
      </c>
      <c r="AE285" s="34" t="n">
        <v>284</v>
      </c>
      <c r="AF285" s="26" t="n">
        <v>0.268292682926829</v>
      </c>
      <c r="AG285" s="27" t="n">
        <v>0.475229357798165</v>
      </c>
      <c r="AH285" s="28" t="n">
        <v>0.465346534653465</v>
      </c>
      <c r="AI285" s="35"/>
      <c r="AJ285" s="35"/>
      <c r="AK285" s="2" t="n">
        <v>284</v>
      </c>
      <c r="AL285" s="35" t="n">
        <f aca="false">AK285/743</f>
        <v>0.382234185733513</v>
      </c>
      <c r="AM285" s="35" t="n">
        <v>0.465346534653465</v>
      </c>
      <c r="AN285" s="35"/>
      <c r="AO285" s="35"/>
      <c r="AP285" s="35"/>
      <c r="AQ285" s="35"/>
      <c r="AR285" s="35"/>
      <c r="AS285" s="35"/>
      <c r="AT285" s="35"/>
      <c r="AU285" s="35"/>
    </row>
    <row r="286" customFormat="false" ht="12.75" hidden="false" customHeight="true" outlineLevel="0" collapsed="false">
      <c r="A286" s="36"/>
      <c r="B286" s="2" t="n">
        <v>285</v>
      </c>
      <c r="C286" s="20" t="s">
        <v>98</v>
      </c>
      <c r="D286" s="22" t="n">
        <v>24</v>
      </c>
      <c r="E286" s="23" t="n">
        <v>133</v>
      </c>
      <c r="F286" s="24" t="n">
        <v>864</v>
      </c>
      <c r="G286" s="25" t="n">
        <v>1635</v>
      </c>
      <c r="H286" s="26" t="n">
        <f aca="false">D286/(D286+E286)</f>
        <v>0.152866242038217</v>
      </c>
      <c r="I286" s="27" t="n">
        <f aca="false">F286/(F286+G286)</f>
        <v>0.345738295318127</v>
      </c>
      <c r="J286" s="28" t="n">
        <f aca="false">(D286+F286)/(D286+E286+F286+G286)</f>
        <v>0.33433734939759</v>
      </c>
      <c r="K286" s="29" t="n">
        <f aca="false">(F286+G286)/(D286+E286)</f>
        <v>15.9171974522293</v>
      </c>
      <c r="L286" s="30" t="n">
        <f aca="false">I286-$A$4*H286*I286+$A$4*H286+$A$7</f>
        <v>0.327504308311551</v>
      </c>
      <c r="M286" s="31" t="n">
        <f aca="false">(J286-$A$4*H286-$A$7)/(1-$A$4*H286)</f>
        <v>0.352677412074325</v>
      </c>
      <c r="N286" s="32"/>
      <c r="O286" s="33" t="n">
        <f aca="false">J286-L286</f>
        <v>0.00683304108603955</v>
      </c>
      <c r="P286" s="33" t="n">
        <f aca="false">I286-M286</f>
        <v>-0.00693911675619796</v>
      </c>
      <c r="Q286" s="16"/>
      <c r="R286" s="16"/>
      <c r="S286" s="16"/>
      <c r="T286" s="16"/>
      <c r="U286" s="16"/>
      <c r="V286" s="17" t="n">
        <v>0.33433734939759</v>
      </c>
      <c r="W286" s="17" t="n">
        <v>0.327504296488951</v>
      </c>
      <c r="X286" s="16"/>
      <c r="Y286" s="17" t="n">
        <v>0.345738295318127</v>
      </c>
      <c r="Z286" s="17" t="n">
        <v>0.352677424080459</v>
      </c>
      <c r="AA286" s="16"/>
      <c r="AB286" s="16"/>
      <c r="AC286" s="2" t="n">
        <v>477</v>
      </c>
      <c r="AD286" s="20" t="s">
        <v>476</v>
      </c>
      <c r="AE286" s="34" t="n">
        <v>285</v>
      </c>
      <c r="AF286" s="26" t="n">
        <v>0.255924170616114</v>
      </c>
      <c r="AG286" s="27" t="n">
        <v>0.482891195693964</v>
      </c>
      <c r="AH286" s="28" t="n">
        <v>0.465860597439545</v>
      </c>
      <c r="AI286" s="35"/>
      <c r="AJ286" s="35"/>
      <c r="AK286" s="2" t="n">
        <v>285</v>
      </c>
      <c r="AL286" s="35" t="n">
        <f aca="false">AK286/743</f>
        <v>0.383580080753701</v>
      </c>
      <c r="AM286" s="35" t="n">
        <v>0.465860597439545</v>
      </c>
      <c r="AN286" s="35"/>
      <c r="AO286" s="35"/>
      <c r="AP286" s="35"/>
      <c r="AQ286" s="35"/>
      <c r="AR286" s="35"/>
      <c r="AS286" s="35"/>
      <c r="AT286" s="35"/>
      <c r="AU286" s="35"/>
    </row>
    <row r="287" customFormat="false" ht="12.75" hidden="false" customHeight="true" outlineLevel="0" collapsed="false">
      <c r="A287" s="36"/>
      <c r="B287" s="2" t="n">
        <v>286</v>
      </c>
      <c r="C287" s="20" t="s">
        <v>477</v>
      </c>
      <c r="D287" s="22" t="n">
        <v>161</v>
      </c>
      <c r="E287" s="23" t="n">
        <v>147</v>
      </c>
      <c r="F287" s="24" t="n">
        <v>1739</v>
      </c>
      <c r="G287" s="25" t="n">
        <v>1099</v>
      </c>
      <c r="H287" s="26" t="n">
        <f aca="false">D287/(D287+E287)</f>
        <v>0.522727272727273</v>
      </c>
      <c r="I287" s="27" t="n">
        <f aca="false">F287/(F287+G287)</f>
        <v>0.612755461592671</v>
      </c>
      <c r="J287" s="28" t="n">
        <f aca="false">(D287+F287)/(D287+E287+F287+G287)</f>
        <v>0.603941513032422</v>
      </c>
      <c r="K287" s="29" t="n">
        <f aca="false">(F287+G287)/(D287+E287)</f>
        <v>9.21428571428571</v>
      </c>
      <c r="L287" s="30" t="n">
        <f aca="false">I287-$A$4*H287*I287+$A$4*H287+$A$7</f>
        <v>0.60476234991969</v>
      </c>
      <c r="M287" s="31" t="n">
        <f aca="false">(J287-$A$4*H287-$A$7)/(1-$A$4*H287)</f>
        <v>0.611889350728407</v>
      </c>
      <c r="N287" s="32"/>
      <c r="O287" s="33" t="n">
        <f aca="false">J287-L287</f>
        <v>-0.000820836887268195</v>
      </c>
      <c r="P287" s="33" t="n">
        <f aca="false">I287-M287</f>
        <v>0.000866110864263803</v>
      </c>
      <c r="Q287" s="16"/>
      <c r="R287" s="16"/>
      <c r="S287" s="16"/>
      <c r="T287" s="16"/>
      <c r="U287" s="16"/>
      <c r="V287" s="17" t="n">
        <v>0.603941513032422</v>
      </c>
      <c r="W287" s="17" t="n">
        <v>0.60476233809709</v>
      </c>
      <c r="X287" s="16"/>
      <c r="Y287" s="17" t="n">
        <v>0.612755461592671</v>
      </c>
      <c r="Z287" s="17" t="n">
        <v>0.611889363203093</v>
      </c>
      <c r="AA287" s="16"/>
      <c r="AB287" s="16"/>
      <c r="AC287" s="2" t="n">
        <v>600</v>
      </c>
      <c r="AD287" s="20" t="s">
        <v>478</v>
      </c>
      <c r="AE287" s="34" t="n">
        <v>286</v>
      </c>
      <c r="AF287" s="26" t="n">
        <v>0.293233082706767</v>
      </c>
      <c r="AG287" s="27" t="n">
        <v>0.477546012269939</v>
      </c>
      <c r="AH287" s="28" t="n">
        <v>0.466252015664593</v>
      </c>
      <c r="AI287" s="35"/>
      <c r="AJ287" s="35"/>
      <c r="AK287" s="2" t="n">
        <v>286</v>
      </c>
      <c r="AL287" s="35" t="n">
        <f aca="false">AK287/743</f>
        <v>0.38492597577389</v>
      </c>
      <c r="AM287" s="35" t="n">
        <v>0.466252015664593</v>
      </c>
      <c r="AN287" s="35"/>
      <c r="AO287" s="35"/>
      <c r="AP287" s="35"/>
      <c r="AQ287" s="35"/>
      <c r="AR287" s="35"/>
      <c r="AS287" s="35"/>
      <c r="AT287" s="35"/>
      <c r="AU287" s="35"/>
    </row>
    <row r="288" customFormat="false" ht="12.75" hidden="false" customHeight="true" outlineLevel="0" collapsed="false">
      <c r="A288" s="36"/>
      <c r="B288" s="2" t="n">
        <v>287</v>
      </c>
      <c r="C288" s="20" t="s">
        <v>392</v>
      </c>
      <c r="D288" s="22" t="n">
        <v>114</v>
      </c>
      <c r="E288" s="23" t="n">
        <v>255</v>
      </c>
      <c r="F288" s="24" t="n">
        <v>1506</v>
      </c>
      <c r="G288" s="25" t="n">
        <v>1884</v>
      </c>
      <c r="H288" s="26" t="n">
        <f aca="false">D288/(D288+E288)</f>
        <v>0.308943089430894</v>
      </c>
      <c r="I288" s="27" t="n">
        <f aca="false">F288/(F288+G288)</f>
        <v>0.444247787610619</v>
      </c>
      <c r="J288" s="28" t="n">
        <f aca="false">(D288+F288)/(D288+E288+F288+G288)</f>
        <v>0.43096568236233</v>
      </c>
      <c r="K288" s="29" t="n">
        <f aca="false">(F288+G288)/(D288+E288)</f>
        <v>9.1869918699187</v>
      </c>
      <c r="L288" s="30" t="n">
        <f aca="false">I288-$A$4*H288*I288+$A$4*H288+$A$7</f>
        <v>0.433181928338982</v>
      </c>
      <c r="M288" s="31" t="n">
        <f aca="false">(J288-$A$4*H288-$A$7)/(1-$A$4*H288)</f>
        <v>0.441960889497128</v>
      </c>
      <c r="N288" s="32"/>
      <c r="O288" s="33" t="n">
        <f aca="false">J288-L288</f>
        <v>-0.00221624597665199</v>
      </c>
      <c r="P288" s="33" t="n">
        <f aca="false">I288-M288</f>
        <v>0.00228689811349159</v>
      </c>
      <c r="Q288" s="16"/>
      <c r="R288" s="16"/>
      <c r="S288" s="16"/>
      <c r="T288" s="16"/>
      <c r="U288" s="16"/>
      <c r="V288" s="17" t="n">
        <v>0.43096568236233</v>
      </c>
      <c r="W288" s="17" t="n">
        <v>0.433181916516382</v>
      </c>
      <c r="X288" s="16"/>
      <c r="Y288" s="17" t="n">
        <v>0.444247787610619</v>
      </c>
      <c r="Z288" s="17" t="n">
        <v>0.441960901696623</v>
      </c>
      <c r="AA288" s="16"/>
      <c r="AB288" s="16"/>
      <c r="AC288" s="2" t="n">
        <v>555</v>
      </c>
      <c r="AD288" s="20" t="s">
        <v>479</v>
      </c>
      <c r="AE288" s="34" t="n">
        <v>287</v>
      </c>
      <c r="AF288" s="26" t="n">
        <v>0.140350877192982</v>
      </c>
      <c r="AG288" s="27" t="n">
        <v>0.474716652136007</v>
      </c>
      <c r="AH288" s="28" t="n">
        <v>0.466609953211399</v>
      </c>
      <c r="AI288" s="35"/>
      <c r="AJ288" s="35"/>
      <c r="AK288" s="2" t="n">
        <v>287</v>
      </c>
      <c r="AL288" s="35" t="n">
        <f aca="false">AK288/743</f>
        <v>0.386271870794078</v>
      </c>
      <c r="AM288" s="35" t="n">
        <v>0.466609953211399</v>
      </c>
      <c r="AN288" s="35"/>
      <c r="AO288" s="35"/>
      <c r="AP288" s="35"/>
      <c r="AQ288" s="35"/>
      <c r="AR288" s="35"/>
      <c r="AS288" s="35"/>
      <c r="AT288" s="35"/>
      <c r="AU288" s="35"/>
    </row>
    <row r="289" customFormat="false" ht="12.75" hidden="false" customHeight="true" outlineLevel="0" collapsed="false">
      <c r="A289" s="36"/>
      <c r="B289" s="2" t="n">
        <v>288</v>
      </c>
      <c r="C289" s="20" t="s">
        <v>204</v>
      </c>
      <c r="D289" s="22" t="n">
        <v>3</v>
      </c>
      <c r="E289" s="23" t="n">
        <v>12</v>
      </c>
      <c r="F289" s="24" t="n">
        <v>40</v>
      </c>
      <c r="G289" s="25" t="n">
        <v>57</v>
      </c>
      <c r="H289" s="26" t="n">
        <f aca="false">D289/(D289+E289)</f>
        <v>0.2</v>
      </c>
      <c r="I289" s="27" t="n">
        <f aca="false">F289/(F289+G289)</f>
        <v>0.412371134020619</v>
      </c>
      <c r="J289" s="28" t="n">
        <f aca="false">(D289+F289)/(D289+E289+F289+G289)</f>
        <v>0.383928571428571</v>
      </c>
      <c r="K289" s="29" t="n">
        <f aca="false">(F289+G289)/(D289+E289)</f>
        <v>6.46666666666667</v>
      </c>
      <c r="L289" s="30" t="n">
        <f aca="false">I289-$A$4*H289*I289+$A$4*H289+$A$7</f>
        <v>0.395888271523206</v>
      </c>
      <c r="M289" s="31" t="n">
        <f aca="false">(J289-$A$4*H289-$A$7)/(1-$A$4*H289)</f>
        <v>0.400167358413848</v>
      </c>
      <c r="N289" s="32"/>
      <c r="O289" s="33" t="n">
        <f aca="false">J289-L289</f>
        <v>-0.0119597000946347</v>
      </c>
      <c r="P289" s="33" t="n">
        <f aca="false">I289-M289</f>
        <v>0.0122037756067701</v>
      </c>
      <c r="Q289" s="16"/>
      <c r="R289" s="16"/>
      <c r="S289" s="16"/>
      <c r="T289" s="16"/>
      <c r="U289" s="16"/>
      <c r="V289" s="17" t="n">
        <v>0.383928571428571</v>
      </c>
      <c r="W289" s="17" t="n">
        <v>0.395888259700606</v>
      </c>
      <c r="X289" s="16"/>
      <c r="Y289" s="17" t="n">
        <v>0.412371134020619</v>
      </c>
      <c r="Z289" s="17" t="n">
        <v>0.400167370477726</v>
      </c>
      <c r="AA289" s="16"/>
      <c r="AB289" s="16"/>
      <c r="AC289" s="2" t="n">
        <v>595</v>
      </c>
      <c r="AD289" s="20" t="s">
        <v>480</v>
      </c>
      <c r="AE289" s="34" t="n">
        <v>288</v>
      </c>
      <c r="AF289" s="26" t="n">
        <v>0.265873015873016</v>
      </c>
      <c r="AG289" s="27" t="n">
        <v>0.48569332355099</v>
      </c>
      <c r="AH289" s="28" t="n">
        <v>0.4670920080591</v>
      </c>
      <c r="AI289" s="35"/>
      <c r="AJ289" s="35"/>
      <c r="AK289" s="2" t="n">
        <v>288</v>
      </c>
      <c r="AL289" s="35" t="n">
        <f aca="false">AK289/743</f>
        <v>0.387617765814266</v>
      </c>
      <c r="AM289" s="35" t="n">
        <v>0.4670920080591</v>
      </c>
      <c r="AN289" s="35"/>
      <c r="AO289" s="35"/>
      <c r="AP289" s="35"/>
      <c r="AQ289" s="35"/>
      <c r="AR289" s="35"/>
      <c r="AS289" s="35"/>
      <c r="AT289" s="35"/>
      <c r="AU289" s="35"/>
    </row>
    <row r="290" customFormat="false" ht="12.75" hidden="false" customHeight="true" outlineLevel="0" collapsed="false">
      <c r="A290" s="36"/>
      <c r="B290" s="2" t="n">
        <v>289</v>
      </c>
      <c r="C290" s="20" t="s">
        <v>481</v>
      </c>
      <c r="D290" s="22" t="n">
        <v>44</v>
      </c>
      <c r="E290" s="23" t="n">
        <v>94</v>
      </c>
      <c r="F290" s="24" t="n">
        <v>455</v>
      </c>
      <c r="G290" s="25" t="n">
        <v>329</v>
      </c>
      <c r="H290" s="26" t="n">
        <f aca="false">D290/(D290+E290)</f>
        <v>0.318840579710145</v>
      </c>
      <c r="I290" s="27" t="n">
        <f aca="false">F290/(F290+G290)</f>
        <v>0.580357142857143</v>
      </c>
      <c r="J290" s="28" t="n">
        <f aca="false">(D290+F290)/(D290+E290+F290+G290)</f>
        <v>0.541214750542299</v>
      </c>
      <c r="K290" s="29" t="n">
        <f aca="false">(F290+G290)/(D290+E290)</f>
        <v>5.68115942028986</v>
      </c>
      <c r="L290" s="30" t="n">
        <f aca="false">I290-$A$4*H290*I290+$A$4*H290+$A$7</f>
        <v>0.565501620224408</v>
      </c>
      <c r="M290" s="31" t="n">
        <f aca="false">(J290-$A$4*H290-$A$7)/(1-$A$4*H290)</f>
        <v>0.555270406209456</v>
      </c>
      <c r="N290" s="32"/>
      <c r="O290" s="33" t="n">
        <f aca="false">J290-L290</f>
        <v>-0.0242868696821085</v>
      </c>
      <c r="P290" s="33" t="n">
        <f aca="false">I290-M290</f>
        <v>0.0250867366476869</v>
      </c>
      <c r="Q290" s="16"/>
      <c r="R290" s="16"/>
      <c r="S290" s="16"/>
      <c r="T290" s="16"/>
      <c r="U290" s="16"/>
      <c r="V290" s="17" t="n">
        <v>0.541214750542299</v>
      </c>
      <c r="W290" s="17" t="n">
        <v>0.565501608401808</v>
      </c>
      <c r="X290" s="16"/>
      <c r="Y290" s="17" t="n">
        <v>0.580357142857143</v>
      </c>
      <c r="Z290" s="17" t="n">
        <v>0.555270418421423</v>
      </c>
      <c r="AA290" s="16"/>
      <c r="AB290" s="16"/>
      <c r="AC290" s="2" t="n">
        <v>577</v>
      </c>
      <c r="AD290" s="20" t="s">
        <v>482</v>
      </c>
      <c r="AE290" s="34" t="n">
        <v>289</v>
      </c>
      <c r="AF290" s="26" t="n">
        <v>0.184049079754601</v>
      </c>
      <c r="AG290" s="27" t="n">
        <v>0.485839648982848</v>
      </c>
      <c r="AH290" s="28" t="n">
        <v>0.467415730337079</v>
      </c>
      <c r="AI290" s="35"/>
      <c r="AJ290" s="35"/>
      <c r="AK290" s="2" t="n">
        <v>289</v>
      </c>
      <c r="AL290" s="35" t="n">
        <f aca="false">AK290/743</f>
        <v>0.388963660834455</v>
      </c>
      <c r="AM290" s="35" t="n">
        <v>0.467415730337079</v>
      </c>
      <c r="AN290" s="35"/>
      <c r="AO290" s="35"/>
      <c r="AP290" s="35"/>
      <c r="AQ290" s="35"/>
      <c r="AR290" s="35"/>
      <c r="AS290" s="35"/>
      <c r="AT290" s="35"/>
      <c r="AU290" s="35"/>
    </row>
    <row r="291" customFormat="false" ht="12.75" hidden="false" customHeight="true" outlineLevel="0" collapsed="false">
      <c r="A291" s="36"/>
      <c r="B291" s="2" t="n">
        <v>290</v>
      </c>
      <c r="C291" s="20" t="s">
        <v>483</v>
      </c>
      <c r="D291" s="22" t="n">
        <v>125</v>
      </c>
      <c r="E291" s="23" t="n">
        <v>33</v>
      </c>
      <c r="F291" s="24" t="n">
        <v>717</v>
      </c>
      <c r="G291" s="25" t="n">
        <v>136</v>
      </c>
      <c r="H291" s="26" t="n">
        <f aca="false">D291/(D291+E291)</f>
        <v>0.791139240506329</v>
      </c>
      <c r="I291" s="27" t="n">
        <f aca="false">F291/(F291+G291)</f>
        <v>0.840562719812427</v>
      </c>
      <c r="J291" s="28" t="n">
        <f aca="false">(D291+F291)/(D291+E291+F291+G291)</f>
        <v>0.832838773491593</v>
      </c>
      <c r="K291" s="29" t="n">
        <f aca="false">(F291+G291)/(D291+E291)</f>
        <v>5.39873417721519</v>
      </c>
      <c r="L291" s="30" t="n">
        <f aca="false">I291-$A$4*H291*I291+$A$4*H291+$A$7</f>
        <v>0.824940988871026</v>
      </c>
      <c r="M291" s="31" t="n">
        <f aca="false">(J291-$A$4*H291-$A$7)/(1-$A$4*H291)</f>
        <v>0.849139008266375</v>
      </c>
      <c r="N291" s="32"/>
      <c r="O291" s="33" t="n">
        <f aca="false">J291-L291</f>
        <v>0.00789778462056678</v>
      </c>
      <c r="P291" s="33" t="n">
        <f aca="false">I291-M291</f>
        <v>-0.00857628845394875</v>
      </c>
      <c r="Q291" s="16"/>
      <c r="R291" s="16"/>
      <c r="S291" s="16"/>
      <c r="T291" s="16"/>
      <c r="U291" s="16"/>
      <c r="V291" s="17" t="n">
        <v>0.832838773491593</v>
      </c>
      <c r="W291" s="17" t="n">
        <v>0.824940977048426</v>
      </c>
      <c r="X291" s="16"/>
      <c r="Y291" s="17" t="n">
        <v>0.840562719812427</v>
      </c>
      <c r="Z291" s="17" t="n">
        <v>0.849139021104663</v>
      </c>
      <c r="AA291" s="16"/>
      <c r="AB291" s="16"/>
      <c r="AC291" s="2" t="n">
        <v>257</v>
      </c>
      <c r="AD291" s="20" t="s">
        <v>440</v>
      </c>
      <c r="AE291" s="34" t="n">
        <v>290</v>
      </c>
      <c r="AF291" s="26" t="n">
        <v>0.25</v>
      </c>
      <c r="AG291" s="27" t="n">
        <v>0.4909426987061</v>
      </c>
      <c r="AH291" s="28" t="n">
        <v>0.467467467467468</v>
      </c>
      <c r="AI291" s="35"/>
      <c r="AJ291" s="35"/>
      <c r="AK291" s="2" t="n">
        <v>290</v>
      </c>
      <c r="AL291" s="35" t="n">
        <f aca="false">AK291/743</f>
        <v>0.390309555854643</v>
      </c>
      <c r="AM291" s="35" t="n">
        <v>0.467467467467468</v>
      </c>
      <c r="AN291" s="35"/>
      <c r="AO291" s="35"/>
      <c r="AP291" s="35"/>
      <c r="AQ291" s="35"/>
      <c r="AR291" s="35"/>
      <c r="AS291" s="35"/>
      <c r="AT291" s="35"/>
      <c r="AU291" s="35"/>
    </row>
    <row r="292" customFormat="false" ht="12.75" hidden="false" customHeight="true" outlineLevel="0" collapsed="false">
      <c r="A292" s="36"/>
      <c r="B292" s="2" t="n">
        <v>291</v>
      </c>
      <c r="C292" s="20" t="s">
        <v>339</v>
      </c>
      <c r="D292" s="22" t="n">
        <v>7</v>
      </c>
      <c r="E292" s="23" t="n">
        <v>9</v>
      </c>
      <c r="F292" s="24" t="n">
        <v>55</v>
      </c>
      <c r="G292" s="25" t="n">
        <v>78</v>
      </c>
      <c r="H292" s="26" t="n">
        <f aca="false">D292/(D292+E292)</f>
        <v>0.4375</v>
      </c>
      <c r="I292" s="27" t="n">
        <f aca="false">F292/(F292+G292)</f>
        <v>0.413533834586466</v>
      </c>
      <c r="J292" s="28" t="n">
        <f aca="false">(D292+F292)/(D292+E292+F292+G292)</f>
        <v>0.416107382550336</v>
      </c>
      <c r="K292" s="29" t="n">
        <f aca="false">(F292+G292)/(D292+E292)</f>
        <v>8.3125</v>
      </c>
      <c r="L292" s="30" t="n">
        <f aca="false">I292-$A$4*H292*I292+$A$4*H292+$A$7</f>
        <v>0.410956289506308</v>
      </c>
      <c r="M292" s="31" t="n">
        <f aca="false">(J292-$A$4*H292-$A$7)/(1-$A$4*H292)</f>
        <v>0.418920598554076</v>
      </c>
      <c r="N292" s="32"/>
      <c r="O292" s="33" t="n">
        <f aca="false">J292-L292</f>
        <v>0.00515109304402733</v>
      </c>
      <c r="P292" s="33" t="n">
        <f aca="false">I292-M292</f>
        <v>-0.00538676396761023</v>
      </c>
      <c r="Q292" s="16"/>
      <c r="R292" s="16"/>
      <c r="S292" s="16"/>
      <c r="T292" s="16"/>
      <c r="U292" s="16"/>
      <c r="V292" s="17" t="n">
        <v>0.416107382550336</v>
      </c>
      <c r="W292" s="17" t="n">
        <v>0.410956277683708</v>
      </c>
      <c r="X292" s="16"/>
      <c r="Y292" s="17" t="n">
        <v>0.413533834586466</v>
      </c>
      <c r="Z292" s="17" t="n">
        <v>0.41892061091758</v>
      </c>
      <c r="AA292" s="16"/>
      <c r="AB292" s="16"/>
      <c r="AC292" s="2" t="n">
        <v>650</v>
      </c>
      <c r="AD292" s="20" t="s">
        <v>484</v>
      </c>
      <c r="AE292" s="34" t="n">
        <v>291</v>
      </c>
      <c r="AF292" s="26" t="n">
        <v>0.299342105263158</v>
      </c>
      <c r="AG292" s="27" t="n">
        <v>0.4860529986053</v>
      </c>
      <c r="AH292" s="28" t="n">
        <v>0.468158890290038</v>
      </c>
      <c r="AI292" s="35"/>
      <c r="AJ292" s="35"/>
      <c r="AK292" s="2" t="n">
        <v>291</v>
      </c>
      <c r="AL292" s="35" t="n">
        <f aca="false">AK292/743</f>
        <v>0.391655450874832</v>
      </c>
      <c r="AM292" s="35" t="n">
        <v>0.468158890290038</v>
      </c>
      <c r="AN292" s="35"/>
      <c r="AO292" s="35"/>
      <c r="AP292" s="35"/>
      <c r="AQ292" s="35"/>
      <c r="AR292" s="35"/>
      <c r="AS292" s="35"/>
      <c r="AT292" s="35"/>
      <c r="AU292" s="35"/>
    </row>
    <row r="293" customFormat="false" ht="12.75" hidden="false" customHeight="true" outlineLevel="0" collapsed="false">
      <c r="A293" s="36"/>
      <c r="B293" s="2" t="n">
        <v>292</v>
      </c>
      <c r="C293" s="20" t="s">
        <v>179</v>
      </c>
      <c r="D293" s="22" t="n">
        <v>52</v>
      </c>
      <c r="E293" s="23" t="n">
        <v>191</v>
      </c>
      <c r="F293" s="24" t="n">
        <v>1109</v>
      </c>
      <c r="G293" s="25" t="n">
        <v>1729</v>
      </c>
      <c r="H293" s="26" t="n">
        <f aca="false">D293/(D293+E293)</f>
        <v>0.213991769547325</v>
      </c>
      <c r="I293" s="27" t="n">
        <f aca="false">F293/(F293+G293)</f>
        <v>0.3907681465821</v>
      </c>
      <c r="J293" s="28" t="n">
        <f aca="false">(D293+F293)/(D293+E293+F293+G293)</f>
        <v>0.37682570593963</v>
      </c>
      <c r="K293" s="29" t="n">
        <f aca="false">(F293+G293)/(D293+E293)</f>
        <v>11.679012345679</v>
      </c>
      <c r="L293" s="30" t="n">
        <f aca="false">I293-$A$4*H293*I293+$A$4*H293+$A$7</f>
        <v>0.375569767002849</v>
      </c>
      <c r="M293" s="31" t="n">
        <f aca="false">(J293-$A$4*H293-$A$7)/(1-$A$4*H293)</f>
        <v>0.392051549280324</v>
      </c>
      <c r="N293" s="32"/>
      <c r="O293" s="33" t="n">
        <f aca="false">J293-L293</f>
        <v>0.00125593893678061</v>
      </c>
      <c r="P293" s="33" t="n">
        <f aca="false">I293-M293</f>
        <v>-0.00128340269822408</v>
      </c>
      <c r="Q293" s="16"/>
      <c r="R293" s="16"/>
      <c r="S293" s="16"/>
      <c r="T293" s="16"/>
      <c r="U293" s="16"/>
      <c r="V293" s="17" t="n">
        <v>0.37682570593963</v>
      </c>
      <c r="W293" s="17" t="n">
        <v>0.375569755180249</v>
      </c>
      <c r="X293" s="16"/>
      <c r="Y293" s="17" t="n">
        <v>0.3907681465821</v>
      </c>
      <c r="Z293" s="17" t="n">
        <v>0.39205156136145</v>
      </c>
      <c r="AA293" s="16"/>
      <c r="AB293" s="16"/>
      <c r="AC293" s="2" t="n">
        <v>171</v>
      </c>
      <c r="AD293" s="20" t="s">
        <v>323</v>
      </c>
      <c r="AE293" s="34" t="n">
        <v>292</v>
      </c>
      <c r="AF293" s="26" t="n">
        <v>0.178861788617886</v>
      </c>
      <c r="AG293" s="27" t="n">
        <v>0.480459770114943</v>
      </c>
      <c r="AH293" s="28" t="n">
        <v>0.46875</v>
      </c>
      <c r="AI293" s="35"/>
      <c r="AJ293" s="35"/>
      <c r="AK293" s="2" t="n">
        <v>292</v>
      </c>
      <c r="AL293" s="35" t="n">
        <f aca="false">AK293/743</f>
        <v>0.39300134589502</v>
      </c>
      <c r="AM293" s="35" t="n">
        <v>0.46875</v>
      </c>
      <c r="AN293" s="35"/>
      <c r="AO293" s="35"/>
      <c r="AP293" s="35"/>
      <c r="AQ293" s="35"/>
      <c r="AR293" s="35"/>
      <c r="AS293" s="35"/>
      <c r="AT293" s="35"/>
      <c r="AU293" s="35"/>
    </row>
    <row r="294" customFormat="false" ht="12.75" hidden="false" customHeight="true" outlineLevel="0" collapsed="false">
      <c r="A294" s="36"/>
      <c r="B294" s="2" t="n">
        <v>293</v>
      </c>
      <c r="C294" s="20" t="s">
        <v>485</v>
      </c>
      <c r="D294" s="22" t="n">
        <v>82</v>
      </c>
      <c r="E294" s="23" t="n">
        <v>121</v>
      </c>
      <c r="F294" s="24" t="n">
        <v>1227</v>
      </c>
      <c r="G294" s="25" t="n">
        <v>737</v>
      </c>
      <c r="H294" s="26" t="n">
        <f aca="false">D294/(D294+E294)</f>
        <v>0.403940886699507</v>
      </c>
      <c r="I294" s="27" t="n">
        <f aca="false">F294/(F294+G294)</f>
        <v>0.624745417515275</v>
      </c>
      <c r="J294" s="28" t="n">
        <f aca="false">(D294+F294)/(D294+E294+F294+G294)</f>
        <v>0.604060913705584</v>
      </c>
      <c r="K294" s="29" t="n">
        <f aca="false">(F294+G294)/(D294+E294)</f>
        <v>9.67487684729064</v>
      </c>
      <c r="L294" s="30" t="n">
        <f aca="false">I294-$A$4*H294*I294+$A$4*H294+$A$7</f>
        <v>0.611668044576968</v>
      </c>
      <c r="M294" s="31" t="n">
        <f aca="false">(J294-$A$4*H294-$A$7)/(1-$A$4*H294)</f>
        <v>0.616818068609264</v>
      </c>
      <c r="N294" s="32"/>
      <c r="O294" s="33" t="n">
        <f aca="false">J294-L294</f>
        <v>-0.00760713087138443</v>
      </c>
      <c r="P294" s="33" t="n">
        <f aca="false">I294-M294</f>
        <v>0.00792734890601143</v>
      </c>
      <c r="Q294" s="16"/>
      <c r="R294" s="16"/>
      <c r="S294" s="16"/>
      <c r="T294" s="16"/>
      <c r="U294" s="16"/>
      <c r="V294" s="17" t="n">
        <v>0.604060913705584</v>
      </c>
      <c r="W294" s="17" t="n">
        <v>0.611668032754368</v>
      </c>
      <c r="X294" s="16"/>
      <c r="Y294" s="17" t="n">
        <v>0.624745417515275</v>
      </c>
      <c r="Z294" s="17" t="n">
        <v>0.616818080929529</v>
      </c>
      <c r="AA294" s="16"/>
      <c r="AB294" s="16"/>
      <c r="AC294" s="2" t="n">
        <v>337</v>
      </c>
      <c r="AD294" s="20" t="s">
        <v>486</v>
      </c>
      <c r="AE294" s="34" t="n">
        <v>293</v>
      </c>
      <c r="AF294" s="26" t="n">
        <v>0.214285714285714</v>
      </c>
      <c r="AG294" s="27" t="n">
        <v>0.481510621557828</v>
      </c>
      <c r="AH294" s="28" t="n">
        <v>0.468890554722639</v>
      </c>
      <c r="AI294" s="35"/>
      <c r="AJ294" s="35"/>
      <c r="AK294" s="2" t="n">
        <v>293</v>
      </c>
      <c r="AL294" s="35" t="n">
        <f aca="false">AK294/743</f>
        <v>0.394347240915209</v>
      </c>
      <c r="AM294" s="35" t="n">
        <v>0.468890554722639</v>
      </c>
      <c r="AN294" s="35"/>
      <c r="AO294" s="35"/>
      <c r="AP294" s="35"/>
      <c r="AQ294" s="35"/>
      <c r="AR294" s="35"/>
      <c r="AS294" s="35"/>
      <c r="AT294" s="35"/>
      <c r="AU294" s="35"/>
    </row>
    <row r="295" customFormat="false" ht="12.75" hidden="false" customHeight="true" outlineLevel="0" collapsed="false">
      <c r="A295" s="36"/>
      <c r="B295" s="2" t="n">
        <v>294</v>
      </c>
      <c r="C295" s="20" t="s">
        <v>197</v>
      </c>
      <c r="D295" s="22" t="n">
        <v>65</v>
      </c>
      <c r="E295" s="23" t="n">
        <v>173</v>
      </c>
      <c r="F295" s="24" t="n">
        <v>832</v>
      </c>
      <c r="G295" s="25" t="n">
        <v>1289</v>
      </c>
      <c r="H295" s="26" t="n">
        <f aca="false">D295/(D295+E295)</f>
        <v>0.273109243697479</v>
      </c>
      <c r="I295" s="27" t="n">
        <f aca="false">F295/(F295+G295)</f>
        <v>0.392267798208392</v>
      </c>
      <c r="J295" s="28" t="n">
        <f aca="false">(D295+F295)/(D295+E295+F295+G295)</f>
        <v>0.380245866892751</v>
      </c>
      <c r="K295" s="29" t="n">
        <f aca="false">(F295+G295)/(D295+E295)</f>
        <v>8.91176470588235</v>
      </c>
      <c r="L295" s="30" t="n">
        <f aca="false">I295-$A$4*H295*I295+$A$4*H295+$A$7</f>
        <v>0.380630086591583</v>
      </c>
      <c r="M295" s="31" t="n">
        <f aca="false">(J295-$A$4*H295-$A$7)/(1-$A$4*H295)</f>
        <v>0.391872790483459</v>
      </c>
      <c r="N295" s="32"/>
      <c r="O295" s="33" t="n">
        <f aca="false">J295-L295</f>
        <v>-0.000384219698832122</v>
      </c>
      <c r="P295" s="33" t="n">
        <f aca="false">I295-M295</f>
        <v>0.000395007724933227</v>
      </c>
      <c r="Q295" s="16"/>
      <c r="R295" s="16"/>
      <c r="S295" s="16"/>
      <c r="T295" s="16"/>
      <c r="U295" s="16"/>
      <c r="V295" s="17" t="n">
        <v>0.380245866892751</v>
      </c>
      <c r="W295" s="17" t="n">
        <v>0.380630074768983</v>
      </c>
      <c r="X295" s="16"/>
      <c r="Y295" s="17" t="n">
        <v>0.392267798208392</v>
      </c>
      <c r="Z295" s="17" t="n">
        <v>0.391872802638011</v>
      </c>
      <c r="AA295" s="16"/>
      <c r="AB295" s="16"/>
      <c r="AC295" s="2" t="n">
        <v>588</v>
      </c>
      <c r="AD295" s="20" t="s">
        <v>487</v>
      </c>
      <c r="AE295" s="34" t="n">
        <v>294</v>
      </c>
      <c r="AF295" s="26" t="n">
        <v>0.247311827956989</v>
      </c>
      <c r="AG295" s="27" t="n">
        <v>0.494697442295696</v>
      </c>
      <c r="AH295" s="28" t="n">
        <v>0.468977082168809</v>
      </c>
      <c r="AI295" s="35"/>
      <c r="AJ295" s="35"/>
      <c r="AK295" s="2" t="n">
        <v>294</v>
      </c>
      <c r="AL295" s="35" t="n">
        <f aca="false">AK295/743</f>
        <v>0.395693135935397</v>
      </c>
      <c r="AM295" s="35" t="n">
        <v>0.468977082168809</v>
      </c>
      <c r="AN295" s="35"/>
      <c r="AO295" s="35"/>
      <c r="AP295" s="35"/>
      <c r="AQ295" s="35"/>
      <c r="AR295" s="35"/>
      <c r="AS295" s="35"/>
      <c r="AT295" s="35"/>
      <c r="AU295" s="35"/>
    </row>
    <row r="296" customFormat="false" ht="12.75" hidden="false" customHeight="true" outlineLevel="0" collapsed="false">
      <c r="A296" s="36"/>
      <c r="B296" s="2" t="n">
        <v>295</v>
      </c>
      <c r="C296" s="20" t="s">
        <v>488</v>
      </c>
      <c r="D296" s="22" t="n">
        <v>146</v>
      </c>
      <c r="E296" s="23" t="n">
        <v>46</v>
      </c>
      <c r="F296" s="24" t="n">
        <v>968</v>
      </c>
      <c r="G296" s="25" t="n">
        <v>157</v>
      </c>
      <c r="H296" s="26" t="n">
        <f aca="false">D296/(D296+E296)</f>
        <v>0.760416666666667</v>
      </c>
      <c r="I296" s="27" t="n">
        <f aca="false">F296/(F296+G296)</f>
        <v>0.860444444444445</v>
      </c>
      <c r="J296" s="28" t="n">
        <f aca="false">(D296+F296)/(D296+E296+F296+G296)</f>
        <v>0.845861807137434</v>
      </c>
      <c r="K296" s="29" t="n">
        <f aca="false">(F296+G296)/(D296+E296)</f>
        <v>5.859375</v>
      </c>
      <c r="L296" s="30" t="n">
        <f aca="false">I296-$A$4*H296*I296+$A$4*H296+$A$7</f>
        <v>0.842821041664481</v>
      </c>
      <c r="M296" s="31" t="n">
        <f aca="false">(J296-$A$4*H296-$A$7)/(1-$A$4*H296)</f>
        <v>0.863735464573006</v>
      </c>
      <c r="N296" s="32"/>
      <c r="O296" s="33" t="n">
        <f aca="false">J296-L296</f>
        <v>0.00304076547295207</v>
      </c>
      <c r="P296" s="33" t="n">
        <f aca="false">I296-M296</f>
        <v>-0.00329102012856142</v>
      </c>
      <c r="Q296" s="16"/>
      <c r="R296" s="16"/>
      <c r="S296" s="16"/>
      <c r="T296" s="16"/>
      <c r="U296" s="16"/>
      <c r="V296" s="17" t="n">
        <v>0.845861807137434</v>
      </c>
      <c r="W296" s="17" t="n">
        <v>0.842821029841882</v>
      </c>
      <c r="X296" s="16"/>
      <c r="Y296" s="17" t="n">
        <v>0.860444444444445</v>
      </c>
      <c r="Z296" s="17" t="n">
        <v>0.863735477368604</v>
      </c>
      <c r="AA296" s="16"/>
      <c r="AB296" s="16"/>
      <c r="AC296" s="2" t="n">
        <v>436</v>
      </c>
      <c r="AD296" s="20" t="s">
        <v>489</v>
      </c>
      <c r="AE296" s="34" t="n">
        <v>295</v>
      </c>
      <c r="AF296" s="26" t="n">
        <v>0.222222222222222</v>
      </c>
      <c r="AG296" s="27" t="n">
        <v>0.481324278438031</v>
      </c>
      <c r="AH296" s="28" t="n">
        <v>0.469967532467533</v>
      </c>
      <c r="AI296" s="35"/>
      <c r="AJ296" s="35"/>
      <c r="AK296" s="2" t="n">
        <v>295</v>
      </c>
      <c r="AL296" s="35" t="n">
        <f aca="false">AK296/743</f>
        <v>0.397039030955585</v>
      </c>
      <c r="AM296" s="35" t="n">
        <v>0.469967532467533</v>
      </c>
      <c r="AN296" s="35"/>
      <c r="AO296" s="35"/>
      <c r="AP296" s="35"/>
      <c r="AQ296" s="35"/>
      <c r="AR296" s="35"/>
      <c r="AS296" s="35"/>
      <c r="AT296" s="35"/>
      <c r="AU296" s="35"/>
    </row>
    <row r="297" customFormat="false" ht="12.75" hidden="false" customHeight="true" outlineLevel="0" collapsed="false">
      <c r="A297" s="36"/>
      <c r="B297" s="2" t="n">
        <v>296</v>
      </c>
      <c r="C297" s="20" t="s">
        <v>490</v>
      </c>
      <c r="D297" s="22" t="n">
        <v>180</v>
      </c>
      <c r="E297" s="23" t="n">
        <v>173</v>
      </c>
      <c r="F297" s="24" t="n">
        <v>1506</v>
      </c>
      <c r="G297" s="25" t="n">
        <v>887</v>
      </c>
      <c r="H297" s="26" t="n">
        <f aca="false">D297/(D297+E297)</f>
        <v>0.509915014164306</v>
      </c>
      <c r="I297" s="27" t="n">
        <f aca="false">F297/(F297+G297)</f>
        <v>0.629335562055997</v>
      </c>
      <c r="J297" s="28" t="n">
        <f aca="false">(D297+F297)/(D297+E297+F297+G297)</f>
        <v>0.613983976693372</v>
      </c>
      <c r="K297" s="29" t="n">
        <f aca="false">(F297+G297)/(D297+E297)</f>
        <v>6.77903682719547</v>
      </c>
      <c r="L297" s="30" t="n">
        <f aca="false">I297-$A$4*H297*I297+$A$4*H297+$A$7</f>
        <v>0.620000858451439</v>
      </c>
      <c r="M297" s="31" t="n">
        <f aca="false">(J297-$A$4*H297-$A$7)/(1-$A$4*H297)</f>
        <v>0.622995385158691</v>
      </c>
      <c r="N297" s="32"/>
      <c r="O297" s="33" t="n">
        <f aca="false">J297-L297</f>
        <v>-0.00601688175806658</v>
      </c>
      <c r="P297" s="33" t="n">
        <f aca="false">I297-M297</f>
        <v>0.00634017689730593</v>
      </c>
      <c r="Q297" s="16"/>
      <c r="R297" s="16"/>
      <c r="S297" s="16"/>
      <c r="T297" s="16"/>
      <c r="U297" s="16"/>
      <c r="V297" s="17" t="n">
        <v>0.613983976693372</v>
      </c>
      <c r="W297" s="17" t="n">
        <v>0.620000846628839</v>
      </c>
      <c r="X297" s="16"/>
      <c r="Y297" s="17" t="n">
        <v>0.629335562055997</v>
      </c>
      <c r="Z297" s="17" t="n">
        <v>0.622995397616535</v>
      </c>
      <c r="AA297" s="16"/>
      <c r="AB297" s="16"/>
      <c r="AC297" s="2" t="n">
        <v>327</v>
      </c>
      <c r="AD297" s="20" t="s">
        <v>491</v>
      </c>
      <c r="AE297" s="34" t="n">
        <v>296</v>
      </c>
      <c r="AF297" s="26" t="n">
        <v>0.294770206022187</v>
      </c>
      <c r="AG297" s="27" t="n">
        <v>0.489603024574669</v>
      </c>
      <c r="AH297" s="28" t="n">
        <v>0.470542635658915</v>
      </c>
      <c r="AI297" s="35"/>
      <c r="AJ297" s="35"/>
      <c r="AK297" s="2" t="n">
        <v>296</v>
      </c>
      <c r="AL297" s="35" t="n">
        <f aca="false">AK297/743</f>
        <v>0.398384925975774</v>
      </c>
      <c r="AM297" s="35" t="n">
        <v>0.470542635658915</v>
      </c>
      <c r="AN297" s="35"/>
      <c r="AO297" s="35"/>
      <c r="AP297" s="35"/>
      <c r="AQ297" s="35"/>
      <c r="AR297" s="35"/>
      <c r="AS297" s="35"/>
      <c r="AT297" s="35"/>
      <c r="AU297" s="35"/>
    </row>
    <row r="298" customFormat="false" ht="12.75" hidden="false" customHeight="true" outlineLevel="0" collapsed="false">
      <c r="A298" s="36"/>
      <c r="B298" s="2" t="n">
        <v>297</v>
      </c>
      <c r="C298" s="20" t="s">
        <v>492</v>
      </c>
      <c r="D298" s="22" t="n">
        <v>183</v>
      </c>
      <c r="E298" s="23" t="n">
        <v>83</v>
      </c>
      <c r="F298" s="24" t="n">
        <v>2238</v>
      </c>
      <c r="G298" s="25" t="n">
        <v>343</v>
      </c>
      <c r="H298" s="26" t="n">
        <f aca="false">D298/(D298+E298)</f>
        <v>0.68796992481203</v>
      </c>
      <c r="I298" s="27" t="n">
        <f aca="false">F298/(F298+G298)</f>
        <v>0.867105772956218</v>
      </c>
      <c r="J298" s="28" t="n">
        <f aca="false">(D298+F298)/(D298+E298+F298+G298)</f>
        <v>0.850368809272919</v>
      </c>
      <c r="K298" s="29" t="n">
        <f aca="false">(F298+G298)/(D298+E298)</f>
        <v>9.70300751879699</v>
      </c>
      <c r="L298" s="30" t="n">
        <f aca="false">I298-$A$4*H298*I298+$A$4*H298+$A$7</f>
        <v>0.848013056277945</v>
      </c>
      <c r="M298" s="31" t="n">
        <f aca="false">(J298-$A$4*H298-$A$7)/(1-$A$4*H298)</f>
        <v>0.869635568259663</v>
      </c>
      <c r="N298" s="32"/>
      <c r="O298" s="33" t="n">
        <f aca="false">J298-L298</f>
        <v>0.00235575299497415</v>
      </c>
      <c r="P298" s="33" t="n">
        <f aca="false">I298-M298</f>
        <v>-0.00252979530344422</v>
      </c>
      <c r="Q298" s="16"/>
      <c r="R298" s="16"/>
      <c r="S298" s="16"/>
      <c r="T298" s="16"/>
      <c r="U298" s="16"/>
      <c r="V298" s="17" t="n">
        <v>0.850368809272919</v>
      </c>
      <c r="W298" s="17" t="n">
        <v>0.848013044455345</v>
      </c>
      <c r="X298" s="16"/>
      <c r="Y298" s="17" t="n">
        <v>0.867105772956218</v>
      </c>
      <c r="Z298" s="17" t="n">
        <v>0.869635580955713</v>
      </c>
      <c r="AA298" s="16"/>
      <c r="AB298" s="16"/>
      <c r="AC298" s="2" t="n">
        <v>725</v>
      </c>
      <c r="AD298" s="20" t="s">
        <v>493</v>
      </c>
      <c r="AE298" s="34" t="n">
        <v>297</v>
      </c>
      <c r="AF298" s="26" t="n">
        <v>0.297196261682243</v>
      </c>
      <c r="AG298" s="27" t="n">
        <v>0.485543369890329</v>
      </c>
      <c r="AH298" s="28" t="n">
        <v>0.47220751720487</v>
      </c>
      <c r="AI298" s="35"/>
      <c r="AJ298" s="35"/>
      <c r="AK298" s="2" t="n">
        <v>297</v>
      </c>
      <c r="AL298" s="35" t="n">
        <f aca="false">AK298/743</f>
        <v>0.399730820995962</v>
      </c>
      <c r="AM298" s="35" t="n">
        <v>0.47220751720487</v>
      </c>
      <c r="AN298" s="35"/>
      <c r="AO298" s="35"/>
      <c r="AP298" s="35"/>
      <c r="AQ298" s="35"/>
      <c r="AR298" s="35"/>
      <c r="AS298" s="35"/>
      <c r="AT298" s="35"/>
      <c r="AU298" s="35"/>
    </row>
    <row r="299" customFormat="false" ht="12.75" hidden="false" customHeight="true" outlineLevel="0" collapsed="false">
      <c r="A299" s="36"/>
      <c r="B299" s="2" t="n">
        <v>298</v>
      </c>
      <c r="C299" s="20" t="s">
        <v>128</v>
      </c>
      <c r="D299" s="22" t="n">
        <v>43</v>
      </c>
      <c r="E299" s="23" t="n">
        <v>224</v>
      </c>
      <c r="F299" s="24" t="n">
        <v>1746</v>
      </c>
      <c r="G299" s="25" t="n">
        <v>3005</v>
      </c>
      <c r="H299" s="26" t="n">
        <f aca="false">D299/(D299+E299)</f>
        <v>0.161048689138577</v>
      </c>
      <c r="I299" s="27" t="n">
        <f aca="false">F299/(F299+G299)</f>
        <v>0.367501578615028</v>
      </c>
      <c r="J299" s="28" t="n">
        <f aca="false">(D299+F299)/(D299+E299+F299+G299)</f>
        <v>0.356516540454364</v>
      </c>
      <c r="K299" s="29" t="n">
        <f aca="false">(F299+G299)/(D299+E299)</f>
        <v>17.7940074906367</v>
      </c>
      <c r="L299" s="30" t="n">
        <f aca="false">I299-$A$4*H299*I299+$A$4*H299+$A$7</f>
        <v>0.349452442962655</v>
      </c>
      <c r="M299" s="31" t="n">
        <f aca="false">(J299-$A$4*H299-$A$7)/(1-$A$4*H299)</f>
        <v>0.374681304653423</v>
      </c>
      <c r="N299" s="32"/>
      <c r="O299" s="33" t="n">
        <f aca="false">J299-L299</f>
        <v>0.007064097491709</v>
      </c>
      <c r="P299" s="33" t="n">
        <f aca="false">I299-M299</f>
        <v>-0.00717972603839467</v>
      </c>
      <c r="Q299" s="16"/>
      <c r="R299" s="16"/>
      <c r="S299" s="16"/>
      <c r="T299" s="16"/>
      <c r="U299" s="16"/>
      <c r="V299" s="17" t="n">
        <v>0.356516540454364</v>
      </c>
      <c r="W299" s="17" t="n">
        <v>0.349452431140055</v>
      </c>
      <c r="X299" s="16"/>
      <c r="Y299" s="17" t="n">
        <v>0.367501578615028</v>
      </c>
      <c r="Z299" s="17" t="n">
        <v>0.374681316669541</v>
      </c>
      <c r="AA299" s="16"/>
      <c r="AB299" s="16"/>
      <c r="AC299" s="2" t="n">
        <v>72</v>
      </c>
      <c r="AD299" s="20" t="s">
        <v>155</v>
      </c>
      <c r="AE299" s="34" t="n">
        <v>298</v>
      </c>
      <c r="AF299" s="26" t="n">
        <v>0.233644859813084</v>
      </c>
      <c r="AG299" s="27" t="n">
        <v>0.494420600858369</v>
      </c>
      <c r="AH299" s="28" t="n">
        <v>0.47248427672956</v>
      </c>
      <c r="AI299" s="35"/>
      <c r="AJ299" s="35"/>
      <c r="AK299" s="2" t="n">
        <v>298</v>
      </c>
      <c r="AL299" s="35" t="n">
        <f aca="false">AK299/743</f>
        <v>0.401076716016151</v>
      </c>
      <c r="AM299" s="35" t="n">
        <v>0.47248427672956</v>
      </c>
      <c r="AN299" s="35"/>
      <c r="AO299" s="35"/>
      <c r="AP299" s="35"/>
      <c r="AQ299" s="35"/>
      <c r="AR299" s="35"/>
      <c r="AS299" s="35"/>
      <c r="AT299" s="35"/>
      <c r="AU299" s="35"/>
    </row>
    <row r="300" customFormat="false" ht="12.75" hidden="false" customHeight="true" outlineLevel="0" collapsed="false">
      <c r="A300" s="36"/>
      <c r="B300" s="2" t="n">
        <v>299</v>
      </c>
      <c r="C300" s="20" t="s">
        <v>494</v>
      </c>
      <c r="D300" s="22" t="n">
        <v>4</v>
      </c>
      <c r="E300" s="23" t="n">
        <v>0</v>
      </c>
      <c r="F300" s="24" t="n">
        <v>9</v>
      </c>
      <c r="G300" s="25" t="n">
        <v>0</v>
      </c>
      <c r="H300" s="26" t="n">
        <f aca="false">D300/(D300+E300)</f>
        <v>1</v>
      </c>
      <c r="I300" s="27" t="n">
        <f aca="false">F300/(F300+G300)</f>
        <v>1</v>
      </c>
      <c r="J300" s="28" t="n">
        <f aca="false">(D300+F300)/(D300+E300+F300+G300)</f>
        <v>1</v>
      </c>
      <c r="K300" s="29" t="n">
        <f aca="false">(F300+G300)/(D300+E300)</f>
        <v>2.25</v>
      </c>
      <c r="L300" s="30" t="n">
        <f aca="false">I300-$A$4*H300*I300+$A$4*H300+$A$7</f>
        <v>0.971764560183</v>
      </c>
      <c r="M300" s="31" t="n">
        <f aca="false">(J300-$A$4*H300-$A$7)/(1-$A$4*H300)</f>
        <v>1.03137271090778</v>
      </c>
      <c r="N300" s="32"/>
      <c r="O300" s="33" t="n">
        <f aca="false">J300-L300</f>
        <v>0.0282354398170001</v>
      </c>
      <c r="P300" s="33" t="n">
        <f aca="false">I300-M300</f>
        <v>-0.0313727109077779</v>
      </c>
      <c r="Q300" s="16"/>
      <c r="R300" s="16"/>
      <c r="S300" s="16"/>
      <c r="T300" s="16"/>
      <c r="U300" s="16"/>
      <c r="V300" s="17" t="n">
        <v>1</v>
      </c>
      <c r="W300" s="17" t="n">
        <v>0.9717645483604</v>
      </c>
      <c r="X300" s="16"/>
      <c r="Y300" s="17" t="n">
        <v>1</v>
      </c>
      <c r="Z300" s="17" t="n">
        <v>1.031372724044</v>
      </c>
      <c r="AA300" s="16"/>
      <c r="AB300" s="16"/>
      <c r="AC300" s="2" t="n">
        <v>148</v>
      </c>
      <c r="AD300" s="20" t="s">
        <v>290</v>
      </c>
      <c r="AE300" s="34" t="n">
        <v>299</v>
      </c>
      <c r="AF300" s="26" t="n">
        <v>0.281081081081081</v>
      </c>
      <c r="AG300" s="27" t="n">
        <v>0.488841201716738</v>
      </c>
      <c r="AH300" s="28" t="n">
        <v>0.473558648111332</v>
      </c>
      <c r="AI300" s="35"/>
      <c r="AJ300" s="35"/>
      <c r="AK300" s="2" t="n">
        <v>299</v>
      </c>
      <c r="AL300" s="35" t="n">
        <f aca="false">AK300/743</f>
        <v>0.402422611036339</v>
      </c>
      <c r="AM300" s="35" t="n">
        <v>0.473558648111332</v>
      </c>
      <c r="AN300" s="35"/>
      <c r="AO300" s="35"/>
      <c r="AP300" s="35"/>
      <c r="AQ300" s="35"/>
      <c r="AR300" s="35"/>
      <c r="AS300" s="35"/>
      <c r="AT300" s="35"/>
      <c r="AU300" s="35"/>
    </row>
    <row r="301" customFormat="false" ht="12.75" hidden="false" customHeight="true" outlineLevel="0" collapsed="false">
      <c r="A301" s="36"/>
      <c r="B301" s="2" t="n">
        <v>300</v>
      </c>
      <c r="C301" s="20" t="s">
        <v>495</v>
      </c>
      <c r="D301" s="22" t="n">
        <v>178</v>
      </c>
      <c r="E301" s="23" t="n">
        <v>98</v>
      </c>
      <c r="F301" s="24" t="n">
        <v>2273</v>
      </c>
      <c r="G301" s="25" t="n">
        <v>612</v>
      </c>
      <c r="H301" s="26" t="n">
        <f aca="false">D301/(D301+E301)</f>
        <v>0.644927536231884</v>
      </c>
      <c r="I301" s="27" t="n">
        <f aca="false">F301/(F301+G301)</f>
        <v>0.78786828422877</v>
      </c>
      <c r="J301" s="28" t="n">
        <f aca="false">(D301+F301)/(D301+E301+F301+G301)</f>
        <v>0.775387535590003</v>
      </c>
      <c r="K301" s="29" t="n">
        <f aca="false">(F301+G301)/(D301+E301)</f>
        <v>10.4528985507246</v>
      </c>
      <c r="L301" s="30" t="n">
        <f aca="false">I301-$A$4*H301*I301+$A$4*H301+$A$7</f>
        <v>0.773313802892668</v>
      </c>
      <c r="M301" s="31" t="n">
        <f aca="false">(J301-$A$4*H301-$A$7)/(1-$A$4*H301)</f>
        <v>0.790084977584558</v>
      </c>
      <c r="N301" s="32"/>
      <c r="O301" s="33" t="n">
        <f aca="false">J301-L301</f>
        <v>0.00207373269733546</v>
      </c>
      <c r="P301" s="33" t="n">
        <f aca="false">I301-M301</f>
        <v>-0.00221669335578856</v>
      </c>
      <c r="Q301" s="16"/>
      <c r="R301" s="16"/>
      <c r="S301" s="16"/>
      <c r="T301" s="16"/>
      <c r="U301" s="16"/>
      <c r="V301" s="17" t="n">
        <v>0.775387535590003</v>
      </c>
      <c r="W301" s="17" t="n">
        <v>0.773313791070068</v>
      </c>
      <c r="X301" s="16"/>
      <c r="Y301" s="17" t="n">
        <v>0.78786828422877</v>
      </c>
      <c r="Z301" s="17" t="n">
        <v>0.790084990222194</v>
      </c>
      <c r="AA301" s="16"/>
      <c r="AB301" s="16"/>
      <c r="AC301" s="2" t="n">
        <v>656</v>
      </c>
      <c r="AD301" s="20" t="s">
        <v>496</v>
      </c>
      <c r="AE301" s="34" t="n">
        <v>300</v>
      </c>
      <c r="AF301" s="26" t="n">
        <v>0.318965517241379</v>
      </c>
      <c r="AG301" s="27" t="n">
        <v>0.489878542510122</v>
      </c>
      <c r="AH301" s="28" t="n">
        <v>0.473727087576375</v>
      </c>
      <c r="AI301" s="35"/>
      <c r="AJ301" s="35"/>
      <c r="AK301" s="2" t="n">
        <v>300</v>
      </c>
      <c r="AL301" s="35" t="n">
        <f aca="false">AK301/743</f>
        <v>0.403768506056528</v>
      </c>
      <c r="AM301" s="35" t="n">
        <v>0.473727087576375</v>
      </c>
      <c r="AN301" s="35"/>
      <c r="AO301" s="35"/>
      <c r="AP301" s="35"/>
      <c r="AQ301" s="35"/>
      <c r="AR301" s="35"/>
      <c r="AS301" s="35"/>
      <c r="AT301" s="35"/>
      <c r="AU301" s="35"/>
    </row>
    <row r="302" customFormat="false" ht="12.75" hidden="false" customHeight="true" outlineLevel="0" collapsed="false">
      <c r="A302" s="36"/>
      <c r="B302" s="2" t="n">
        <v>301</v>
      </c>
      <c r="C302" s="20" t="s">
        <v>266</v>
      </c>
      <c r="D302" s="22" t="n">
        <v>127</v>
      </c>
      <c r="E302" s="23" t="n">
        <v>354</v>
      </c>
      <c r="F302" s="24" t="n">
        <v>2105</v>
      </c>
      <c r="G302" s="25" t="n">
        <v>3036</v>
      </c>
      <c r="H302" s="26" t="n">
        <f aca="false">D302/(D302+E302)</f>
        <v>0.264033264033264</v>
      </c>
      <c r="I302" s="27" t="n">
        <f aca="false">F302/(F302+G302)</f>
        <v>0.409453413732737</v>
      </c>
      <c r="J302" s="28" t="n">
        <f aca="false">(D302+F302)/(D302+E302+F302+G302)</f>
        <v>0.39701173959445</v>
      </c>
      <c r="K302" s="29" t="n">
        <f aca="false">(F302+G302)/(D302+E302)</f>
        <v>10.6881496881497</v>
      </c>
      <c r="L302" s="30" t="n">
        <f aca="false">I302-$A$4*H302*I302+$A$4*H302+$A$7</f>
        <v>0.396810368189321</v>
      </c>
      <c r="M302" s="31" t="n">
        <f aca="false">(J302-$A$4*H302-$A$7)/(1-$A$4*H302)</f>
        <v>0.409660246203091</v>
      </c>
      <c r="N302" s="32"/>
      <c r="O302" s="33" t="n">
        <f aca="false">J302-L302</f>
        <v>0.000201371405128825</v>
      </c>
      <c r="P302" s="33" t="n">
        <f aca="false">I302-M302</f>
        <v>-0.000206832470354412</v>
      </c>
      <c r="Q302" s="16"/>
      <c r="R302" s="16"/>
      <c r="S302" s="16"/>
      <c r="T302" s="16"/>
      <c r="U302" s="16"/>
      <c r="V302" s="17" t="n">
        <v>0.39701173959445</v>
      </c>
      <c r="W302" s="17" t="n">
        <v>0.396810356366721</v>
      </c>
      <c r="X302" s="16"/>
      <c r="Y302" s="17" t="n">
        <v>0.409453413732737</v>
      </c>
      <c r="Z302" s="17" t="n">
        <v>0.409660258346313</v>
      </c>
      <c r="AA302" s="16"/>
      <c r="AB302" s="16"/>
      <c r="AC302" s="2" t="n">
        <v>472</v>
      </c>
      <c r="AD302" s="20" t="s">
        <v>497</v>
      </c>
      <c r="AE302" s="34" t="n">
        <v>301</v>
      </c>
      <c r="AF302" s="26" t="n">
        <v>0.45</v>
      </c>
      <c r="AG302" s="27" t="n">
        <v>0.475460122699387</v>
      </c>
      <c r="AH302" s="28" t="n">
        <v>0.473759541984733</v>
      </c>
      <c r="AI302" s="35"/>
      <c r="AJ302" s="35"/>
      <c r="AK302" s="2" t="n">
        <v>301</v>
      </c>
      <c r="AL302" s="35" t="n">
        <f aca="false">AK302/743</f>
        <v>0.405114401076716</v>
      </c>
      <c r="AM302" s="35" t="n">
        <v>0.473759541984733</v>
      </c>
      <c r="AN302" s="35"/>
      <c r="AO302" s="35"/>
      <c r="AP302" s="35"/>
      <c r="AQ302" s="35"/>
      <c r="AR302" s="35"/>
      <c r="AS302" s="35"/>
      <c r="AT302" s="35"/>
      <c r="AU302" s="35"/>
    </row>
    <row r="303" customFormat="false" ht="12.75" hidden="false" customHeight="true" outlineLevel="0" collapsed="false">
      <c r="A303" s="36"/>
      <c r="B303" s="2" t="n">
        <v>302</v>
      </c>
      <c r="C303" s="20" t="s">
        <v>355</v>
      </c>
      <c r="D303" s="22" t="n">
        <v>133</v>
      </c>
      <c r="E303" s="23" t="n">
        <v>402</v>
      </c>
      <c r="F303" s="24" t="n">
        <v>2222</v>
      </c>
      <c r="G303" s="25" t="n">
        <v>2864</v>
      </c>
      <c r="H303" s="26" t="n">
        <f aca="false">D303/(D303+E303)</f>
        <v>0.248598130841121</v>
      </c>
      <c r="I303" s="27" t="n">
        <f aca="false">F303/(F303+G303)</f>
        <v>0.436885568226504</v>
      </c>
      <c r="J303" s="28" t="n">
        <f aca="false">(D303+F303)/(D303+E303+F303+G303)</f>
        <v>0.418964597046789</v>
      </c>
      <c r="K303" s="29" t="n">
        <f aca="false">(F303+G303)/(D303+E303)</f>
        <v>9.50654205607477</v>
      </c>
      <c r="L303" s="30" t="n">
        <f aca="false">I303-$A$4*H303*I303+$A$4*H303+$A$7</f>
        <v>0.422649047928359</v>
      </c>
      <c r="M303" s="31" t="n">
        <f aca="false">(J303-$A$4*H303-$A$7)/(1-$A$4*H303)</f>
        <v>0.433107187506473</v>
      </c>
      <c r="N303" s="32"/>
      <c r="O303" s="33" t="n">
        <f aca="false">J303-L303</f>
        <v>-0.00368445088157043</v>
      </c>
      <c r="P303" s="33" t="n">
        <f aca="false">I303-M303</f>
        <v>0.00377838072003106</v>
      </c>
      <c r="Q303" s="16"/>
      <c r="R303" s="16"/>
      <c r="S303" s="16"/>
      <c r="T303" s="16"/>
      <c r="U303" s="16"/>
      <c r="V303" s="17" t="n">
        <v>0.418964597046789</v>
      </c>
      <c r="W303" s="17" t="n">
        <v>0.422649036105759</v>
      </c>
      <c r="X303" s="16"/>
      <c r="Y303" s="17" t="n">
        <v>0.436885568226504</v>
      </c>
      <c r="Z303" s="17" t="n">
        <v>0.433107199630473</v>
      </c>
      <c r="AA303" s="16"/>
      <c r="AB303" s="16"/>
      <c r="AC303" s="2" t="n">
        <v>635</v>
      </c>
      <c r="AD303" s="20" t="s">
        <v>498</v>
      </c>
      <c r="AE303" s="34" t="n">
        <v>302</v>
      </c>
      <c r="AF303" s="26" t="n">
        <v>0.253571428571429</v>
      </c>
      <c r="AG303" s="27" t="n">
        <v>0.496124031007752</v>
      </c>
      <c r="AH303" s="28" t="n">
        <v>0.475207884200801</v>
      </c>
      <c r="AI303" s="35"/>
      <c r="AJ303" s="35"/>
      <c r="AK303" s="2" t="n">
        <v>302</v>
      </c>
      <c r="AL303" s="35" t="n">
        <f aca="false">AK303/743</f>
        <v>0.406460296096904</v>
      </c>
      <c r="AM303" s="35" t="n">
        <v>0.475207884200801</v>
      </c>
      <c r="AN303" s="35"/>
      <c r="AO303" s="35"/>
      <c r="AP303" s="35"/>
      <c r="AQ303" s="35"/>
      <c r="AR303" s="35"/>
      <c r="AS303" s="35"/>
      <c r="AT303" s="35"/>
      <c r="AU303" s="35"/>
    </row>
    <row r="304" customFormat="false" ht="12.75" hidden="false" customHeight="true" outlineLevel="0" collapsed="false">
      <c r="A304" s="36"/>
      <c r="B304" s="2" t="n">
        <v>303</v>
      </c>
      <c r="C304" s="20" t="s">
        <v>349</v>
      </c>
      <c r="D304" s="22" t="n">
        <v>9</v>
      </c>
      <c r="E304" s="23" t="n">
        <v>54</v>
      </c>
      <c r="F304" s="24" t="n">
        <v>920</v>
      </c>
      <c r="G304" s="25" t="n">
        <v>1240</v>
      </c>
      <c r="H304" s="26" t="n">
        <f aca="false">D304/(D304+E304)</f>
        <v>0.142857142857143</v>
      </c>
      <c r="I304" s="27" t="n">
        <f aca="false">F304/(F304+G304)</f>
        <v>0.425925925925926</v>
      </c>
      <c r="J304" s="28" t="n">
        <f aca="false">(D304+F304)/(D304+E304+F304+G304)</f>
        <v>0.417903733693207</v>
      </c>
      <c r="K304" s="29" t="n">
        <f aca="false">(F304+G304)/(D304+E304)</f>
        <v>34.2857142857143</v>
      </c>
      <c r="L304" s="30" t="n">
        <f aca="false">I304-$A$4*H304*I304+$A$4*H304+$A$7</f>
        <v>0.405891544309984</v>
      </c>
      <c r="M304" s="31" t="n">
        <f aca="false">(J304-$A$4*H304-$A$7)/(1-$A$4*H304)</f>
        <v>0.438112205010355</v>
      </c>
      <c r="N304" s="32"/>
      <c r="O304" s="33" t="n">
        <f aca="false">J304-L304</f>
        <v>0.0120121893832232</v>
      </c>
      <c r="P304" s="33" t="n">
        <f aca="false">I304-M304</f>
        <v>-0.0121862790844294</v>
      </c>
      <c r="Q304" s="16"/>
      <c r="R304" s="16"/>
      <c r="S304" s="16"/>
      <c r="T304" s="16"/>
      <c r="U304" s="16"/>
      <c r="V304" s="17" t="n">
        <v>0.417903733693207</v>
      </c>
      <c r="W304" s="17" t="n">
        <v>0.405891532487384</v>
      </c>
      <c r="X304" s="16"/>
      <c r="Y304" s="17" t="n">
        <v>0.425925925925926</v>
      </c>
      <c r="Z304" s="17" t="n">
        <v>0.438112217004297</v>
      </c>
      <c r="AA304" s="16"/>
      <c r="AB304" s="16"/>
      <c r="AC304" s="2" t="n">
        <v>464</v>
      </c>
      <c r="AD304" s="20" t="s">
        <v>499</v>
      </c>
      <c r="AE304" s="34" t="n">
        <v>303</v>
      </c>
      <c r="AF304" s="26" t="n">
        <v>0.381560283687943</v>
      </c>
      <c r="AG304" s="27" t="n">
        <v>0.487249544626594</v>
      </c>
      <c r="AH304" s="28" t="n">
        <v>0.475221953188055</v>
      </c>
      <c r="AI304" s="35"/>
      <c r="AJ304" s="35"/>
      <c r="AK304" s="2" t="n">
        <v>303</v>
      </c>
      <c r="AL304" s="35" t="n">
        <f aca="false">AK304/743</f>
        <v>0.407806191117093</v>
      </c>
      <c r="AM304" s="35" t="n">
        <v>0.475221953188055</v>
      </c>
      <c r="AN304" s="35"/>
      <c r="AO304" s="35"/>
      <c r="AP304" s="35"/>
      <c r="AQ304" s="35"/>
      <c r="AR304" s="35"/>
      <c r="AS304" s="35"/>
      <c r="AT304" s="35"/>
      <c r="AU304" s="35"/>
    </row>
    <row r="305" customFormat="false" ht="12.75" hidden="false" customHeight="true" outlineLevel="0" collapsed="false">
      <c r="A305" s="36"/>
      <c r="B305" s="2" t="n">
        <v>304</v>
      </c>
      <c r="C305" s="20" t="s">
        <v>407</v>
      </c>
      <c r="D305" s="22" t="n">
        <v>19</v>
      </c>
      <c r="E305" s="23" t="n">
        <v>125</v>
      </c>
      <c r="F305" s="24" t="n">
        <v>978</v>
      </c>
      <c r="G305" s="25" t="n">
        <v>1165</v>
      </c>
      <c r="H305" s="26" t="n">
        <f aca="false">D305/(D305+E305)</f>
        <v>0.131944444444444</v>
      </c>
      <c r="I305" s="27" t="n">
        <f aca="false">F305/(F305+G305)</f>
        <v>0.456369575361643</v>
      </c>
      <c r="J305" s="28" t="n">
        <f aca="false">(D305+F305)/(D305+E305+F305+G305)</f>
        <v>0.435942282466113</v>
      </c>
      <c r="K305" s="29" t="n">
        <f aca="false">(F305+G305)/(D305+E305)</f>
        <v>14.8819444444444</v>
      </c>
      <c r="L305" s="30" t="n">
        <f aca="false">I305-$A$4*H305*I305+$A$4*H305+$A$7</f>
        <v>0.435307036980843</v>
      </c>
      <c r="M305" s="31" t="n">
        <f aca="false">(J305-$A$4*H305-$A$7)/(1-$A$4*H305)</f>
        <v>0.457013314628911</v>
      </c>
      <c r="N305" s="32"/>
      <c r="O305" s="33" t="n">
        <f aca="false">J305-L305</f>
        <v>0.000635245485269664</v>
      </c>
      <c r="P305" s="33" t="n">
        <f aca="false">I305-M305</f>
        <v>-0.000643739267268351</v>
      </c>
      <c r="Q305" s="16"/>
      <c r="R305" s="16"/>
      <c r="S305" s="16"/>
      <c r="T305" s="16"/>
      <c r="U305" s="16"/>
      <c r="V305" s="17" t="n">
        <v>0.435942282466113</v>
      </c>
      <c r="W305" s="17" t="n">
        <v>0.435307025158243</v>
      </c>
      <c r="X305" s="16"/>
      <c r="Y305" s="17" t="n">
        <v>0.456369575361643</v>
      </c>
      <c r="Z305" s="17" t="n">
        <v>0.457013326609589</v>
      </c>
      <c r="AA305" s="16"/>
      <c r="AB305" s="16"/>
      <c r="AC305" s="2" t="n">
        <v>318</v>
      </c>
      <c r="AD305" s="20" t="s">
        <v>500</v>
      </c>
      <c r="AE305" s="34" t="n">
        <v>304</v>
      </c>
      <c r="AF305" s="26" t="n">
        <v>0.25089605734767</v>
      </c>
      <c r="AG305" s="27" t="n">
        <v>0.490855888807608</v>
      </c>
      <c r="AH305" s="28" t="n">
        <v>0.475570776255708</v>
      </c>
      <c r="AI305" s="35"/>
      <c r="AJ305" s="35"/>
      <c r="AK305" s="2" t="n">
        <v>304</v>
      </c>
      <c r="AL305" s="35" t="n">
        <f aca="false">AK305/743</f>
        <v>0.409152086137281</v>
      </c>
      <c r="AM305" s="35" t="n">
        <v>0.475570776255708</v>
      </c>
      <c r="AN305" s="35"/>
      <c r="AO305" s="35"/>
      <c r="AP305" s="35"/>
      <c r="AQ305" s="35"/>
      <c r="AR305" s="35"/>
      <c r="AS305" s="35"/>
      <c r="AT305" s="35"/>
      <c r="AU305" s="35"/>
    </row>
    <row r="306" customFormat="false" ht="12.75" hidden="false" customHeight="true" outlineLevel="0" collapsed="false">
      <c r="A306" s="36"/>
      <c r="B306" s="2" t="n">
        <v>305</v>
      </c>
      <c r="C306" s="20" t="s">
        <v>474</v>
      </c>
      <c r="D306" s="22" t="n">
        <v>43</v>
      </c>
      <c r="E306" s="23" t="n">
        <v>146</v>
      </c>
      <c r="F306" s="24" t="n">
        <v>1333</v>
      </c>
      <c r="G306" s="25" t="n">
        <v>1441</v>
      </c>
      <c r="H306" s="26" t="n">
        <f aca="false">D306/(D306+E306)</f>
        <v>0.227513227513227</v>
      </c>
      <c r="I306" s="27" t="n">
        <f aca="false">F306/(F306+G306)</f>
        <v>0.480533525594809</v>
      </c>
      <c r="J306" s="28" t="n">
        <f aca="false">(D306+F306)/(D306+E306+F306+G306)</f>
        <v>0.464394195072562</v>
      </c>
      <c r="K306" s="29" t="n">
        <f aca="false">(F306+G306)/(D306+E306)</f>
        <v>14.6772486772487</v>
      </c>
      <c r="L306" s="30" t="n">
        <f aca="false">I306-$A$4*H306*I306+$A$4*H306+$A$7</f>
        <v>0.464116635195493</v>
      </c>
      <c r="M306" s="31" t="n">
        <f aca="false">(J306-$A$4*H306-$A$7)/(1-$A$4*H306)</f>
        <v>0.480817547342323</v>
      </c>
      <c r="N306" s="32"/>
      <c r="O306" s="33" t="n">
        <f aca="false">J306-L306</f>
        <v>0.000277559877068401</v>
      </c>
      <c r="P306" s="33" t="n">
        <f aca="false">I306-M306</f>
        <v>-0.000284021747514518</v>
      </c>
      <c r="Q306" s="16"/>
      <c r="R306" s="16"/>
      <c r="S306" s="16"/>
      <c r="T306" s="16"/>
      <c r="U306" s="16"/>
      <c r="V306" s="17" t="n">
        <v>0.464394195072562</v>
      </c>
      <c r="W306" s="17" t="n">
        <v>0.464116623372893</v>
      </c>
      <c r="X306" s="16"/>
      <c r="Y306" s="17" t="n">
        <v>0.480533525594809</v>
      </c>
      <c r="Z306" s="17" t="n">
        <v>0.480817559440165</v>
      </c>
      <c r="AA306" s="16"/>
      <c r="AB306" s="16"/>
      <c r="AC306" s="2" t="n">
        <v>107</v>
      </c>
      <c r="AD306" s="20" t="s">
        <v>217</v>
      </c>
      <c r="AE306" s="34" t="n">
        <v>305</v>
      </c>
      <c r="AF306" s="26" t="n">
        <v>0.25</v>
      </c>
      <c r="AG306" s="27" t="n">
        <v>0.501540832049307</v>
      </c>
      <c r="AH306" s="28" t="n">
        <v>0.475795297372061</v>
      </c>
      <c r="AI306" s="35"/>
      <c r="AJ306" s="35"/>
      <c r="AK306" s="2" t="n">
        <v>305</v>
      </c>
      <c r="AL306" s="35" t="n">
        <f aca="false">AK306/743</f>
        <v>0.41049798115747</v>
      </c>
      <c r="AM306" s="35" t="n">
        <v>0.475795297372061</v>
      </c>
      <c r="AN306" s="35"/>
      <c r="AO306" s="35"/>
      <c r="AP306" s="35"/>
      <c r="AQ306" s="35"/>
      <c r="AR306" s="35"/>
      <c r="AS306" s="35"/>
      <c r="AT306" s="35"/>
      <c r="AU306" s="35"/>
    </row>
    <row r="307" customFormat="false" ht="12.75" hidden="false" customHeight="true" outlineLevel="0" collapsed="false">
      <c r="A307" s="36"/>
      <c r="B307" s="2" t="n">
        <v>306</v>
      </c>
      <c r="C307" s="20" t="s">
        <v>501</v>
      </c>
      <c r="D307" s="22" t="n">
        <v>41</v>
      </c>
      <c r="E307" s="23" t="n">
        <v>25</v>
      </c>
      <c r="F307" s="24" t="n">
        <v>456</v>
      </c>
      <c r="G307" s="25" t="n">
        <v>123</v>
      </c>
      <c r="H307" s="26" t="n">
        <f aca="false">D307/(D307+E307)</f>
        <v>0.621212121212121</v>
      </c>
      <c r="I307" s="27" t="n">
        <f aca="false">F307/(F307+G307)</f>
        <v>0.787564766839378</v>
      </c>
      <c r="J307" s="28" t="n">
        <f aca="false">(D307+F307)/(D307+E307+F307+G307)</f>
        <v>0.770542635658915</v>
      </c>
      <c r="K307" s="29" t="n">
        <f aca="false">(F307+G307)/(D307+E307)</f>
        <v>8.77272727272727</v>
      </c>
      <c r="L307" s="30" t="n">
        <f aca="false">I307-$A$4*H307*I307+$A$4*H307+$A$7</f>
        <v>0.772526061203568</v>
      </c>
      <c r="M307" s="31" t="n">
        <f aca="false">(J307-$A$4*H307-$A$7)/(1-$A$4*H307)</f>
        <v>0.785449967389505</v>
      </c>
      <c r="N307" s="32"/>
      <c r="O307" s="33" t="n">
        <f aca="false">J307-L307</f>
        <v>-0.00198342554465369</v>
      </c>
      <c r="P307" s="33" t="n">
        <f aca="false">I307-M307</f>
        <v>0.00211479944987303</v>
      </c>
      <c r="Q307" s="16"/>
      <c r="R307" s="16"/>
      <c r="S307" s="16"/>
      <c r="T307" s="16"/>
      <c r="U307" s="16"/>
      <c r="V307" s="17" t="n">
        <v>0.770542635658915</v>
      </c>
      <c r="W307" s="17" t="n">
        <v>0.772526049380968</v>
      </c>
      <c r="X307" s="16"/>
      <c r="Y307" s="17" t="n">
        <v>0.787564766839378</v>
      </c>
      <c r="Z307" s="17" t="n">
        <v>0.785449979995185</v>
      </c>
      <c r="AA307" s="16"/>
      <c r="AB307" s="16"/>
      <c r="AC307" s="2" t="n">
        <v>740</v>
      </c>
      <c r="AD307" s="20" t="s">
        <v>502</v>
      </c>
      <c r="AE307" s="34" t="n">
        <v>306</v>
      </c>
      <c r="AF307" s="26" t="n">
        <v>0.354354354354354</v>
      </c>
      <c r="AG307" s="27" t="n">
        <v>0.495551601423488</v>
      </c>
      <c r="AH307" s="28" t="n">
        <v>0.477334366524603</v>
      </c>
      <c r="AI307" s="35"/>
      <c r="AJ307" s="35"/>
      <c r="AK307" s="2" t="n">
        <v>306</v>
      </c>
      <c r="AL307" s="35" t="n">
        <f aca="false">AK307/743</f>
        <v>0.411843876177658</v>
      </c>
      <c r="AM307" s="35" t="n">
        <v>0.477334366524603</v>
      </c>
      <c r="AN307" s="35"/>
      <c r="AO307" s="35"/>
      <c r="AP307" s="35"/>
      <c r="AQ307" s="35"/>
      <c r="AR307" s="35"/>
      <c r="AS307" s="35"/>
      <c r="AT307" s="35"/>
      <c r="AU307" s="35"/>
    </row>
    <row r="308" customFormat="false" ht="12.75" hidden="false" customHeight="true" outlineLevel="0" collapsed="false">
      <c r="A308" s="36"/>
      <c r="B308" s="2" t="n">
        <v>307</v>
      </c>
      <c r="C308" s="20" t="s">
        <v>503</v>
      </c>
      <c r="D308" s="22" t="n">
        <v>94</v>
      </c>
      <c r="E308" s="23" t="n">
        <v>154</v>
      </c>
      <c r="F308" s="24" t="n">
        <v>1248</v>
      </c>
      <c r="G308" s="25" t="n">
        <v>838</v>
      </c>
      <c r="H308" s="26" t="n">
        <f aca="false">D308/(D308+E308)</f>
        <v>0.379032258064516</v>
      </c>
      <c r="I308" s="27" t="n">
        <f aca="false">F308/(F308+G308)</f>
        <v>0.598274209012464</v>
      </c>
      <c r="J308" s="28" t="n">
        <f aca="false">(D308+F308)/(D308+E308+F308+G308)</f>
        <v>0.574978577549272</v>
      </c>
      <c r="K308" s="29" t="n">
        <f aca="false">(F308+G308)/(D308+E308)</f>
        <v>8.41129032258065</v>
      </c>
      <c r="L308" s="30" t="n">
        <f aca="false">I308-$A$4*H308*I308+$A$4*H308+$A$7</f>
        <v>0.58526547256354</v>
      </c>
      <c r="M308" s="31" t="n">
        <f aca="false">(J308-$A$4*H308-$A$7)/(1-$A$4*H308)</f>
        <v>0.587582046550022</v>
      </c>
      <c r="N308" s="32"/>
      <c r="O308" s="33" t="n">
        <f aca="false">J308-L308</f>
        <v>-0.0102868950142683</v>
      </c>
      <c r="P308" s="33" t="n">
        <f aca="false">I308-M308</f>
        <v>0.0106921624624416</v>
      </c>
      <c r="Q308" s="16"/>
      <c r="R308" s="16"/>
      <c r="S308" s="16"/>
      <c r="T308" s="16"/>
      <c r="U308" s="16"/>
      <c r="V308" s="17" t="n">
        <v>0.574978577549272</v>
      </c>
      <c r="W308" s="17" t="n">
        <v>0.58526546074094</v>
      </c>
      <c r="X308" s="16"/>
      <c r="Y308" s="17" t="n">
        <v>0.598274209012464</v>
      </c>
      <c r="Z308" s="17" t="n">
        <v>0.587582058838391</v>
      </c>
      <c r="AA308" s="16"/>
      <c r="AB308" s="16"/>
      <c r="AC308" s="2" t="n">
        <v>205</v>
      </c>
      <c r="AD308" s="20" t="s">
        <v>372</v>
      </c>
      <c r="AE308" s="34" t="n">
        <v>307</v>
      </c>
      <c r="AF308" s="26" t="n">
        <v>0.344086021505376</v>
      </c>
      <c r="AG308" s="27" t="n">
        <v>0.494812810103744</v>
      </c>
      <c r="AH308" s="28" t="n">
        <v>0.477964743589744</v>
      </c>
      <c r="AI308" s="35"/>
      <c r="AJ308" s="35"/>
      <c r="AK308" s="2" t="n">
        <v>307</v>
      </c>
      <c r="AL308" s="35" t="n">
        <f aca="false">AK308/743</f>
        <v>0.413189771197847</v>
      </c>
      <c r="AM308" s="35" t="n">
        <v>0.477964743589744</v>
      </c>
      <c r="AN308" s="35"/>
      <c r="AO308" s="35"/>
      <c r="AP308" s="35"/>
      <c r="AQ308" s="35"/>
      <c r="AR308" s="35"/>
      <c r="AS308" s="35"/>
      <c r="AT308" s="35"/>
      <c r="AU308" s="35"/>
    </row>
    <row r="309" customFormat="false" ht="12.75" hidden="false" customHeight="true" outlineLevel="0" collapsed="false">
      <c r="A309" s="36"/>
      <c r="B309" s="2" t="n">
        <v>308</v>
      </c>
      <c r="C309" s="20" t="s">
        <v>504</v>
      </c>
      <c r="D309" s="22" t="n">
        <v>104</v>
      </c>
      <c r="E309" s="23" t="n">
        <v>39</v>
      </c>
      <c r="F309" s="24" t="n">
        <v>592</v>
      </c>
      <c r="G309" s="25" t="n">
        <v>166</v>
      </c>
      <c r="H309" s="26" t="n">
        <f aca="false">D309/(D309+E309)</f>
        <v>0.727272727272727</v>
      </c>
      <c r="I309" s="27" t="n">
        <f aca="false">F309/(F309+G309)</f>
        <v>0.781002638522427</v>
      </c>
      <c r="J309" s="28" t="n">
        <f aca="false">(D309+F309)/(D309+E309+F309+G309)</f>
        <v>0.772475027746948</v>
      </c>
      <c r="K309" s="29" t="n">
        <f aca="false">(F309+G309)/(D309+E309)</f>
        <v>5.3006993006993</v>
      </c>
      <c r="L309" s="30" t="n">
        <f aca="false">I309-$A$4*H309*I309+$A$4*H309+$A$7</f>
        <v>0.76869427954016</v>
      </c>
      <c r="M309" s="31" t="n">
        <f aca="false">(J309-$A$4*H309-$A$7)/(1-$A$4*H309)</f>
        <v>0.785079916000336</v>
      </c>
      <c r="N309" s="32"/>
      <c r="O309" s="33" t="n">
        <f aca="false">J309-L309</f>
        <v>0.00378074820678786</v>
      </c>
      <c r="P309" s="33" t="n">
        <f aca="false">I309-M309</f>
        <v>-0.00407727747790854</v>
      </c>
      <c r="Q309" s="16"/>
      <c r="R309" s="16"/>
      <c r="S309" s="16"/>
      <c r="T309" s="16"/>
      <c r="U309" s="16"/>
      <c r="V309" s="17" t="n">
        <v>0.772475027746948</v>
      </c>
      <c r="W309" s="17" t="n">
        <v>0.76869426771756</v>
      </c>
      <c r="X309" s="16"/>
      <c r="Y309" s="17" t="n">
        <v>0.781002638522427</v>
      </c>
      <c r="Z309" s="17" t="n">
        <v>0.785079928750199</v>
      </c>
      <c r="AA309" s="16"/>
      <c r="AB309" s="16"/>
      <c r="AC309" s="2" t="n">
        <v>607</v>
      </c>
      <c r="AD309" s="20" t="s">
        <v>505</v>
      </c>
      <c r="AE309" s="34" t="n">
        <v>308</v>
      </c>
      <c r="AF309" s="26" t="e">
        <f aca="false">#DIV/0!</f>
        <v>#DIV/0!</v>
      </c>
      <c r="AG309" s="27" t="n">
        <v>0.478260869565217</v>
      </c>
      <c r="AH309" s="28" t="n">
        <v>0.478260869565217</v>
      </c>
      <c r="AI309" s="35"/>
      <c r="AJ309" s="35"/>
      <c r="AK309" s="2" t="n">
        <v>308</v>
      </c>
      <c r="AL309" s="35" t="n">
        <f aca="false">AK309/743</f>
        <v>0.414535666218035</v>
      </c>
      <c r="AM309" s="35" t="n">
        <v>0.478260869565217</v>
      </c>
      <c r="AN309" s="35"/>
      <c r="AO309" s="35"/>
      <c r="AP309" s="35"/>
      <c r="AQ309" s="35"/>
      <c r="AR309" s="35"/>
      <c r="AS309" s="35"/>
      <c r="AT309" s="35"/>
      <c r="AU309" s="35"/>
    </row>
    <row r="310" customFormat="false" ht="12.75" hidden="false" customHeight="true" outlineLevel="0" collapsed="false">
      <c r="A310" s="36"/>
      <c r="B310" s="2" t="n">
        <v>309</v>
      </c>
      <c r="C310" s="20" t="s">
        <v>506</v>
      </c>
      <c r="D310" s="22" t="n">
        <v>191</v>
      </c>
      <c r="E310" s="23" t="n">
        <v>85</v>
      </c>
      <c r="F310" s="24" t="n">
        <v>1820</v>
      </c>
      <c r="G310" s="25" t="n">
        <v>535</v>
      </c>
      <c r="H310" s="26" t="n">
        <f aca="false">D310/(D310+E310)</f>
        <v>0.692028985507246</v>
      </c>
      <c r="I310" s="27" t="n">
        <f aca="false">F310/(F310+G310)</f>
        <v>0.772823779193206</v>
      </c>
      <c r="J310" s="28" t="n">
        <f aca="false">(D310+F310)/(D310+E310+F310+G310)</f>
        <v>0.764348156594451</v>
      </c>
      <c r="K310" s="29" t="n">
        <f aca="false">(F310+G310)/(D310+E310)</f>
        <v>8.53260869565217</v>
      </c>
      <c r="L310" s="30" t="n">
        <f aca="false">I310-$A$4*H310*I310+$A$4*H310+$A$7</f>
        <v>0.760309592337835</v>
      </c>
      <c r="M310" s="31" t="n">
        <f aca="false">(J310-$A$4*H310-$A$7)/(1-$A$4*H310)</f>
        <v>0.777162602606308</v>
      </c>
      <c r="N310" s="32"/>
      <c r="O310" s="33" t="n">
        <f aca="false">J310-L310</f>
        <v>0.00403856425661531</v>
      </c>
      <c r="P310" s="33" t="n">
        <f aca="false">I310-M310</f>
        <v>-0.00433882341310166</v>
      </c>
      <c r="Q310" s="16"/>
      <c r="R310" s="16"/>
      <c r="S310" s="16"/>
      <c r="T310" s="16"/>
      <c r="U310" s="16"/>
      <c r="V310" s="17" t="n">
        <v>0.764348156594451</v>
      </c>
      <c r="W310" s="17" t="n">
        <v>0.760309580515236</v>
      </c>
      <c r="X310" s="16"/>
      <c r="Y310" s="17" t="n">
        <v>0.772823779193206</v>
      </c>
      <c r="Z310" s="17" t="n">
        <v>0.777162615307894</v>
      </c>
      <c r="AA310" s="16"/>
      <c r="AB310" s="16"/>
      <c r="AC310" s="2" t="n">
        <v>328</v>
      </c>
      <c r="AD310" s="20" t="s">
        <v>507</v>
      </c>
      <c r="AE310" s="34" t="n">
        <v>309</v>
      </c>
      <c r="AF310" s="26" t="n">
        <v>0.231818181818182</v>
      </c>
      <c r="AG310" s="27" t="n">
        <v>0.497933884297521</v>
      </c>
      <c r="AH310" s="28" t="n">
        <v>0.479193341869398</v>
      </c>
      <c r="AI310" s="35"/>
      <c r="AJ310" s="35"/>
      <c r="AK310" s="2" t="n">
        <v>309</v>
      </c>
      <c r="AL310" s="35" t="n">
        <f aca="false">AK310/743</f>
        <v>0.415881561238223</v>
      </c>
      <c r="AM310" s="35" t="n">
        <v>0.479193341869398</v>
      </c>
      <c r="AN310" s="35"/>
      <c r="AO310" s="35"/>
      <c r="AP310" s="35"/>
      <c r="AQ310" s="35"/>
      <c r="AR310" s="35"/>
      <c r="AS310" s="35"/>
      <c r="AT310" s="35"/>
      <c r="AU310" s="35"/>
    </row>
    <row r="311" customFormat="false" ht="12.75" hidden="false" customHeight="true" outlineLevel="0" collapsed="false">
      <c r="A311" s="36"/>
      <c r="B311" s="2" t="n">
        <v>310</v>
      </c>
      <c r="C311" s="20" t="s">
        <v>508</v>
      </c>
      <c r="D311" s="22" t="n">
        <v>109</v>
      </c>
      <c r="E311" s="23" t="n">
        <v>109</v>
      </c>
      <c r="F311" s="24" t="n">
        <v>1648</v>
      </c>
      <c r="G311" s="25" t="n">
        <v>675</v>
      </c>
      <c r="H311" s="26" t="n">
        <f aca="false">D311/(D311+E311)</f>
        <v>0.5</v>
      </c>
      <c r="I311" s="27" t="n">
        <f aca="false">F311/(F311+G311)</f>
        <v>0.709427464485579</v>
      </c>
      <c r="J311" s="28" t="n">
        <f aca="false">(D311+F311)/(D311+E311+F311+G311)</f>
        <v>0.691460055096419</v>
      </c>
      <c r="K311" s="29" t="n">
        <f aca="false">(F311+G311)/(D311+E311)</f>
        <v>10.6559633027523</v>
      </c>
      <c r="L311" s="30" t="n">
        <f aca="false">I311-$A$4*H311*I311+$A$4*H311+$A$7</f>
        <v>0.6957206514443</v>
      </c>
      <c r="M311" s="31" t="n">
        <f aca="false">(J311-$A$4*H311-$A$7)/(1-$A$4*H311)</f>
        <v>0.704942626224651</v>
      </c>
      <c r="N311" s="32"/>
      <c r="O311" s="33" t="n">
        <f aca="false">J311-L311</f>
        <v>-0.00426059634788134</v>
      </c>
      <c r="P311" s="33" t="n">
        <f aca="false">I311-M311</f>
        <v>0.00448483826092772</v>
      </c>
      <c r="Q311" s="16"/>
      <c r="R311" s="16"/>
      <c r="S311" s="16"/>
      <c r="T311" s="16"/>
      <c r="U311" s="16"/>
      <c r="V311" s="17" t="n">
        <v>0.691460055096419</v>
      </c>
      <c r="W311" s="17" t="n">
        <v>0.6957206396217</v>
      </c>
      <c r="X311" s="16"/>
      <c r="Y311" s="17" t="n">
        <v>0.709427464485579</v>
      </c>
      <c r="Z311" s="17" t="n">
        <v>0.704942638669493</v>
      </c>
      <c r="AA311" s="16"/>
      <c r="AB311" s="16"/>
      <c r="AC311" s="2" t="n">
        <v>717</v>
      </c>
      <c r="AD311" s="20" t="s">
        <v>509</v>
      </c>
      <c r="AE311" s="34" t="n">
        <v>310</v>
      </c>
      <c r="AF311" s="26" t="n">
        <v>0.195121951219512</v>
      </c>
      <c r="AG311" s="27" t="n">
        <v>0.492140921409214</v>
      </c>
      <c r="AH311" s="28" t="n">
        <v>0.479501816294759</v>
      </c>
      <c r="AI311" s="35"/>
      <c r="AJ311" s="35"/>
      <c r="AK311" s="2" t="n">
        <v>310</v>
      </c>
      <c r="AL311" s="35" t="n">
        <f aca="false">AK311/743</f>
        <v>0.417227456258412</v>
      </c>
      <c r="AM311" s="35" t="n">
        <v>0.479501816294759</v>
      </c>
      <c r="AN311" s="35"/>
      <c r="AO311" s="35"/>
      <c r="AP311" s="35"/>
      <c r="AQ311" s="35"/>
      <c r="AR311" s="35"/>
      <c r="AS311" s="35"/>
      <c r="AT311" s="35"/>
      <c r="AU311" s="35"/>
    </row>
    <row r="312" customFormat="false" ht="12.75" hidden="false" customHeight="true" outlineLevel="0" collapsed="false">
      <c r="A312" s="36"/>
      <c r="B312" s="2" t="n">
        <v>311</v>
      </c>
      <c r="C312" s="20" t="s">
        <v>510</v>
      </c>
      <c r="D312" s="22" t="n">
        <v>67</v>
      </c>
      <c r="E312" s="23" t="n">
        <v>38</v>
      </c>
      <c r="F312" s="24" t="n">
        <v>925</v>
      </c>
      <c r="G312" s="25" t="n">
        <v>268</v>
      </c>
      <c r="H312" s="26" t="n">
        <f aca="false">D312/(D312+E312)</f>
        <v>0.638095238095238</v>
      </c>
      <c r="I312" s="27" t="n">
        <f aca="false">F312/(F312+G312)</f>
        <v>0.775356244761106</v>
      </c>
      <c r="J312" s="28" t="n">
        <f aca="false">(D312+F312)/(D312+E312+F312+G312)</f>
        <v>0.764252696456086</v>
      </c>
      <c r="K312" s="29" t="n">
        <f aca="false">(F312+G312)/(D312+E312)</f>
        <v>11.3619047619048</v>
      </c>
      <c r="L312" s="30" t="n">
        <f aca="false">I312-$A$4*H312*I312+$A$4*H312+$A$7</f>
        <v>0.761455215992683</v>
      </c>
      <c r="M312" s="31" t="n">
        <f aca="false">(J312-$A$4*H312-$A$7)/(1-$A$4*H312)</f>
        <v>0.778344397850194</v>
      </c>
      <c r="N312" s="32"/>
      <c r="O312" s="33" t="n">
        <f aca="false">J312-L312</f>
        <v>0.00279748046340289</v>
      </c>
      <c r="P312" s="33" t="n">
        <f aca="false">I312-M312</f>
        <v>-0.00298815308908751</v>
      </c>
      <c r="Q312" s="16"/>
      <c r="R312" s="16"/>
      <c r="S312" s="16"/>
      <c r="T312" s="16"/>
      <c r="U312" s="16"/>
      <c r="V312" s="17" t="n">
        <v>0.764252696456086</v>
      </c>
      <c r="W312" s="17" t="n">
        <v>0.761455204170083</v>
      </c>
      <c r="X312" s="16"/>
      <c r="Y312" s="17" t="n">
        <v>0.775356244761106</v>
      </c>
      <c r="Z312" s="17" t="n">
        <v>0.778344410478607</v>
      </c>
      <c r="AA312" s="16"/>
      <c r="AB312" s="16"/>
      <c r="AC312" s="2" t="n">
        <v>146</v>
      </c>
      <c r="AD312" s="20" t="s">
        <v>287</v>
      </c>
      <c r="AE312" s="34" t="n">
        <v>311</v>
      </c>
      <c r="AF312" s="26" t="n">
        <v>0.301075268817204</v>
      </c>
      <c r="AG312" s="27" t="n">
        <v>0.50547730829421</v>
      </c>
      <c r="AH312" s="28" t="n">
        <v>0.479508196721311</v>
      </c>
      <c r="AI312" s="35"/>
      <c r="AJ312" s="35"/>
      <c r="AK312" s="2" t="n">
        <v>311</v>
      </c>
      <c r="AL312" s="35" t="n">
        <f aca="false">AK312/743</f>
        <v>0.4185733512786</v>
      </c>
      <c r="AM312" s="35" t="n">
        <v>0.479508196721311</v>
      </c>
      <c r="AN312" s="35"/>
      <c r="AO312" s="35"/>
      <c r="AP312" s="35"/>
      <c r="AQ312" s="35"/>
      <c r="AR312" s="35"/>
      <c r="AS312" s="35"/>
      <c r="AT312" s="35"/>
      <c r="AU312" s="35"/>
    </row>
    <row r="313" customFormat="false" ht="12.75" hidden="false" customHeight="true" outlineLevel="0" collapsed="false">
      <c r="A313" s="36"/>
      <c r="B313" s="2" t="n">
        <v>312</v>
      </c>
      <c r="C313" s="20" t="s">
        <v>511</v>
      </c>
      <c r="D313" s="22" t="n">
        <v>236</v>
      </c>
      <c r="E313" s="23" t="n">
        <v>92</v>
      </c>
      <c r="F313" s="24" t="n">
        <v>1429</v>
      </c>
      <c r="G313" s="25" t="n">
        <v>330</v>
      </c>
      <c r="H313" s="26" t="n">
        <f aca="false">D313/(D313+E313)</f>
        <v>0.719512195121951</v>
      </c>
      <c r="I313" s="27" t="n">
        <f aca="false">F313/(F313+G313)</f>
        <v>0.812393405343945</v>
      </c>
      <c r="J313" s="28" t="n">
        <f aca="false">(D313+F313)/(D313+E313+F313+G313)</f>
        <v>0.797795879252516</v>
      </c>
      <c r="K313" s="29" t="n">
        <f aca="false">(F313+G313)/(D313+E313)</f>
        <v>5.36280487804878</v>
      </c>
      <c r="L313" s="30" t="n">
        <f aca="false">I313-$A$4*H313*I313+$A$4*H313+$A$7</f>
        <v>0.797656488800978</v>
      </c>
      <c r="M313" s="31" t="n">
        <f aca="false">(J313-$A$4*H313-$A$7)/(1-$A$4*H313)</f>
        <v>0.812543602676745</v>
      </c>
      <c r="N313" s="32"/>
      <c r="O313" s="33" t="n">
        <f aca="false">J313-L313</f>
        <v>0.000139390451537103</v>
      </c>
      <c r="P313" s="33" t="n">
        <f aca="false">I313-M313</f>
        <v>-0.000150197332799418</v>
      </c>
      <c r="Q313" s="16"/>
      <c r="R313" s="16"/>
      <c r="S313" s="16"/>
      <c r="T313" s="16"/>
      <c r="U313" s="16"/>
      <c r="V313" s="17" t="n">
        <v>0.797795879252516</v>
      </c>
      <c r="W313" s="17" t="n">
        <v>0.797656476978379</v>
      </c>
      <c r="X313" s="16"/>
      <c r="Y313" s="17" t="n">
        <v>0.812393405343945</v>
      </c>
      <c r="Z313" s="17" t="n">
        <v>0.812543615415946</v>
      </c>
      <c r="AA313" s="16"/>
      <c r="AB313" s="16"/>
      <c r="AC313" s="2" t="n">
        <v>638</v>
      </c>
      <c r="AD313" s="20" t="s">
        <v>512</v>
      </c>
      <c r="AE313" s="34" t="n">
        <v>312</v>
      </c>
      <c r="AF313" s="26" t="n">
        <v>0.380368098159509</v>
      </c>
      <c r="AG313" s="27" t="n">
        <v>0.490967741935484</v>
      </c>
      <c r="AH313" s="28" t="n">
        <v>0.480443666082896</v>
      </c>
      <c r="AI313" s="35"/>
      <c r="AJ313" s="35"/>
      <c r="AK313" s="2" t="n">
        <v>312</v>
      </c>
      <c r="AL313" s="35" t="n">
        <f aca="false">AK313/743</f>
        <v>0.419919246298789</v>
      </c>
      <c r="AM313" s="35" t="n">
        <v>0.480443666082896</v>
      </c>
      <c r="AN313" s="35"/>
      <c r="AO313" s="35"/>
      <c r="AP313" s="35"/>
      <c r="AQ313" s="35"/>
      <c r="AR313" s="35"/>
      <c r="AS313" s="35"/>
      <c r="AT313" s="35"/>
      <c r="AU313" s="35"/>
    </row>
    <row r="314" customFormat="false" ht="12.75" hidden="false" customHeight="true" outlineLevel="0" collapsed="false">
      <c r="A314" s="36"/>
      <c r="B314" s="2" t="n">
        <v>313</v>
      </c>
      <c r="C314" s="20" t="s">
        <v>513</v>
      </c>
      <c r="D314" s="22" t="n">
        <v>199</v>
      </c>
      <c r="E314" s="23" t="n">
        <v>73</v>
      </c>
      <c r="F314" s="24" t="n">
        <v>1733</v>
      </c>
      <c r="G314" s="25" t="n">
        <v>443</v>
      </c>
      <c r="H314" s="26" t="n">
        <f aca="false">D314/(D314+E314)</f>
        <v>0.731617647058823</v>
      </c>
      <c r="I314" s="27" t="n">
        <f aca="false">F314/(F314+G314)</f>
        <v>0.796415441176471</v>
      </c>
      <c r="J314" s="28" t="n">
        <f aca="false">(D314+F314)/(D314+E314+F314+G314)</f>
        <v>0.78921568627451</v>
      </c>
      <c r="K314" s="29" t="n">
        <f aca="false">(F314+G314)/(D314+E314)</f>
        <v>8</v>
      </c>
      <c r="L314" s="30" t="n">
        <f aca="false">I314-$A$4*H314*I314+$A$4*H314+$A$7</f>
        <v>0.783074606949868</v>
      </c>
      <c r="M314" s="31" t="n">
        <f aca="false">(J314-$A$4*H314-$A$7)/(1-$A$4*H314)</f>
        <v>0.803041278448595</v>
      </c>
      <c r="N314" s="32"/>
      <c r="O314" s="33" t="n">
        <f aca="false">J314-L314</f>
        <v>0.00614107932464136</v>
      </c>
      <c r="P314" s="33" t="n">
        <f aca="false">I314-M314</f>
        <v>-0.00662583727212396</v>
      </c>
      <c r="Q314" s="16"/>
      <c r="R314" s="16"/>
      <c r="S314" s="16"/>
      <c r="T314" s="16"/>
      <c r="U314" s="16"/>
      <c r="V314" s="17" t="n">
        <v>0.78921568627451</v>
      </c>
      <c r="W314" s="17" t="n">
        <v>0.783074595127269</v>
      </c>
      <c r="X314" s="16"/>
      <c r="Y314" s="17" t="n">
        <v>0.796415441176471</v>
      </c>
      <c r="Z314" s="17" t="n">
        <v>0.803041291204434</v>
      </c>
      <c r="AA314" s="16"/>
      <c r="AB314" s="16"/>
      <c r="AC314" s="2" t="n">
        <v>513</v>
      </c>
      <c r="AD314" s="20" t="s">
        <v>514</v>
      </c>
      <c r="AE314" s="34" t="n">
        <v>313</v>
      </c>
      <c r="AF314" s="26" t="n">
        <v>0.188405797101449</v>
      </c>
      <c r="AG314" s="27" t="n">
        <v>0.505507955936353</v>
      </c>
      <c r="AH314" s="28" t="n">
        <v>0.480812641083521</v>
      </c>
      <c r="AI314" s="35"/>
      <c r="AJ314" s="35"/>
      <c r="AK314" s="2" t="n">
        <v>313</v>
      </c>
      <c r="AL314" s="35" t="n">
        <f aca="false">AK314/743</f>
        <v>0.421265141318977</v>
      </c>
      <c r="AM314" s="35" t="n">
        <v>0.480812641083521</v>
      </c>
      <c r="AN314" s="35"/>
      <c r="AO314" s="35"/>
      <c r="AP314" s="35"/>
      <c r="AQ314" s="35"/>
      <c r="AR314" s="35"/>
      <c r="AS314" s="35"/>
      <c r="AT314" s="35"/>
      <c r="AU314" s="35"/>
    </row>
    <row r="315" customFormat="false" ht="12.75" hidden="false" customHeight="true" outlineLevel="0" collapsed="false">
      <c r="A315" s="36"/>
      <c r="B315" s="2" t="n">
        <v>314</v>
      </c>
      <c r="C315" s="20" t="s">
        <v>515</v>
      </c>
      <c r="D315" s="22" t="n">
        <v>384</v>
      </c>
      <c r="E315" s="23" t="n">
        <v>107</v>
      </c>
      <c r="F315" s="24" t="n">
        <v>1224</v>
      </c>
      <c r="G315" s="25" t="n">
        <v>371</v>
      </c>
      <c r="H315" s="26" t="n">
        <f aca="false">D315/(D315+E315)</f>
        <v>0.782077393075356</v>
      </c>
      <c r="I315" s="27" t="n">
        <f aca="false">F315/(F315+G315)</f>
        <v>0.767398119122257</v>
      </c>
      <c r="J315" s="28" t="n">
        <f aca="false">(D315+F315)/(D315+E315+F315+G315)</f>
        <v>0.770853307766059</v>
      </c>
      <c r="K315" s="29" t="n">
        <f aca="false">(F315+G315)/(D315+E315)</f>
        <v>3.24847250509165</v>
      </c>
      <c r="L315" s="30" t="n">
        <f aca="false">I315-$A$4*H315*I315+$A$4*H315+$A$7</f>
        <v>0.757353946567386</v>
      </c>
      <c r="M315" s="31" t="n">
        <f aca="false">(J315-$A$4*H315-$A$7)/(1-$A$4*H315)</f>
        <v>0.782042808358997</v>
      </c>
      <c r="N315" s="32"/>
      <c r="O315" s="33" t="n">
        <f aca="false">J315-L315</f>
        <v>0.0134993611986735</v>
      </c>
      <c r="P315" s="33" t="n">
        <f aca="false">I315-M315</f>
        <v>-0.0146446892367402</v>
      </c>
      <c r="Q315" s="16"/>
      <c r="R315" s="16"/>
      <c r="S315" s="16"/>
      <c r="T315" s="16"/>
      <c r="U315" s="16"/>
      <c r="V315" s="17" t="n">
        <v>0.770853307766059</v>
      </c>
      <c r="W315" s="17" t="n">
        <v>0.757353934744786</v>
      </c>
      <c r="X315" s="16"/>
      <c r="Y315" s="17" t="n">
        <v>0.767398119122257</v>
      </c>
      <c r="Z315" s="17" t="n">
        <v>0.782042821184664</v>
      </c>
      <c r="AA315" s="16"/>
      <c r="AB315" s="16"/>
      <c r="AC315" s="2" t="n">
        <v>396</v>
      </c>
      <c r="AD315" s="20" t="s">
        <v>516</v>
      </c>
      <c r="AE315" s="34" t="n">
        <v>314</v>
      </c>
      <c r="AF315" s="26" t="n">
        <v>0.345864661654135</v>
      </c>
      <c r="AG315" s="27" t="n">
        <v>0.498885421310745</v>
      </c>
      <c r="AH315" s="28" t="n">
        <v>0.482662415304902</v>
      </c>
      <c r="AI315" s="35"/>
      <c r="AJ315" s="35"/>
      <c r="AK315" s="2" t="n">
        <v>314</v>
      </c>
      <c r="AL315" s="35" t="n">
        <f aca="false">AK315/743</f>
        <v>0.422611036339166</v>
      </c>
      <c r="AM315" s="35" t="n">
        <v>0.482662415304902</v>
      </c>
      <c r="AN315" s="35"/>
      <c r="AO315" s="35"/>
      <c r="AP315" s="35"/>
      <c r="AQ315" s="35"/>
      <c r="AR315" s="35"/>
      <c r="AS315" s="35"/>
      <c r="AT315" s="35"/>
      <c r="AU315" s="35"/>
    </row>
    <row r="316" customFormat="false" ht="12.75" hidden="false" customHeight="true" outlineLevel="0" collapsed="false">
      <c r="A316" s="36"/>
      <c r="B316" s="2" t="n">
        <v>315</v>
      </c>
      <c r="C316" s="20" t="s">
        <v>517</v>
      </c>
      <c r="D316" s="22" t="n">
        <v>175</v>
      </c>
      <c r="E316" s="23" t="n">
        <v>61</v>
      </c>
      <c r="F316" s="24" t="n">
        <v>2038</v>
      </c>
      <c r="G316" s="25" t="n">
        <v>433</v>
      </c>
      <c r="H316" s="26" t="n">
        <f aca="false">D316/(D316+E316)</f>
        <v>0.741525423728814</v>
      </c>
      <c r="I316" s="27" t="n">
        <f aca="false">F316/(F316+G316)</f>
        <v>0.82476730068798</v>
      </c>
      <c r="J316" s="28" t="n">
        <f aca="false">(D316+F316)/(D316+E316+F316+G316)</f>
        <v>0.817510158847433</v>
      </c>
      <c r="K316" s="29" t="n">
        <f aca="false">(F316+G316)/(D316+E316)</f>
        <v>10.4703389830508</v>
      </c>
      <c r="L316" s="30" t="n">
        <f aca="false">I316-$A$4*H316*I316+$A$4*H316+$A$7</f>
        <v>0.809525811031829</v>
      </c>
      <c r="M316" s="31" t="n">
        <f aca="false">(J316-$A$4*H316-$A$7)/(1-$A$4*H316)</f>
        <v>0.833391127161584</v>
      </c>
      <c r="N316" s="32"/>
      <c r="O316" s="33" t="n">
        <f aca="false">J316-L316</f>
        <v>0.0079843478156032</v>
      </c>
      <c r="P316" s="33" t="n">
        <f aca="false">I316-M316</f>
        <v>-0.00862382647360349</v>
      </c>
      <c r="Q316" s="16"/>
      <c r="R316" s="16"/>
      <c r="S316" s="16"/>
      <c r="T316" s="16"/>
      <c r="U316" s="16"/>
      <c r="V316" s="17" t="n">
        <v>0.817510158847433</v>
      </c>
      <c r="W316" s="17" t="n">
        <v>0.80952579920923</v>
      </c>
      <c r="X316" s="16"/>
      <c r="Y316" s="17" t="n">
        <v>0.82476730068798</v>
      </c>
      <c r="Z316" s="17" t="n">
        <v>0.833391139931074</v>
      </c>
      <c r="AA316" s="16"/>
      <c r="AB316" s="16"/>
      <c r="AC316" s="2" t="n">
        <v>726</v>
      </c>
      <c r="AD316" s="20" t="s">
        <v>518</v>
      </c>
      <c r="AE316" s="34" t="n">
        <v>315</v>
      </c>
      <c r="AF316" s="26" t="n">
        <v>0.378260869565217</v>
      </c>
      <c r="AG316" s="27" t="n">
        <v>0.492242048099302</v>
      </c>
      <c r="AH316" s="28" t="n">
        <v>0.482905982905983</v>
      </c>
      <c r="AI316" s="35"/>
      <c r="AJ316" s="35"/>
      <c r="AK316" s="2" t="n">
        <v>315</v>
      </c>
      <c r="AL316" s="35" t="n">
        <f aca="false">AK316/743</f>
        <v>0.423956931359354</v>
      </c>
      <c r="AM316" s="35" t="n">
        <v>0.482905982905983</v>
      </c>
      <c r="AN316" s="35"/>
      <c r="AO316" s="35"/>
      <c r="AP316" s="35"/>
      <c r="AQ316" s="35"/>
      <c r="AR316" s="35"/>
      <c r="AS316" s="35"/>
      <c r="AT316" s="35"/>
      <c r="AU316" s="35"/>
    </row>
    <row r="317" customFormat="false" ht="12.75" hidden="false" customHeight="true" outlineLevel="0" collapsed="false">
      <c r="A317" s="36"/>
      <c r="B317" s="2" t="n">
        <v>316</v>
      </c>
      <c r="C317" s="20" t="s">
        <v>419</v>
      </c>
      <c r="D317" s="22" t="n">
        <v>141</v>
      </c>
      <c r="E317" s="23" t="n">
        <v>226</v>
      </c>
      <c r="F317" s="24" t="n">
        <v>1334</v>
      </c>
      <c r="G317" s="25" t="n">
        <v>1651</v>
      </c>
      <c r="H317" s="26" t="n">
        <f aca="false">D317/(D317+E317)</f>
        <v>0.384196185286104</v>
      </c>
      <c r="I317" s="27" t="n">
        <f aca="false">F317/(F317+G317)</f>
        <v>0.446901172529313</v>
      </c>
      <c r="J317" s="28" t="n">
        <f aca="false">(D317+F317)/(D317+E317+F317+G317)</f>
        <v>0.440035799522673</v>
      </c>
      <c r="K317" s="29" t="n">
        <f aca="false">(F317+G317)/(D317+E317)</f>
        <v>8.13351498637602</v>
      </c>
      <c r="L317" s="30" t="n">
        <f aca="false">I317-$A$4*H317*I317+$A$4*H317+$A$7</f>
        <v>0.439915578672359</v>
      </c>
      <c r="M317" s="31" t="n">
        <f aca="false">(J317-$A$4*H317-$A$7)/(1-$A$4*H317)</f>
        <v>0.447026196762992</v>
      </c>
      <c r="N317" s="32"/>
      <c r="O317" s="33" t="n">
        <f aca="false">J317-L317</f>
        <v>0.000120220850314323</v>
      </c>
      <c r="P317" s="33" t="n">
        <f aca="false">I317-M317</f>
        <v>-0.000125024233679105</v>
      </c>
      <c r="Q317" s="16"/>
      <c r="R317" s="16"/>
      <c r="S317" s="16"/>
      <c r="T317" s="16"/>
      <c r="U317" s="16"/>
      <c r="V317" s="17" t="n">
        <v>0.440035799522673</v>
      </c>
      <c r="W317" s="17" t="n">
        <v>0.439915566849759</v>
      </c>
      <c r="X317" s="16"/>
      <c r="Y317" s="17" t="n">
        <v>0.446901172529313</v>
      </c>
      <c r="Z317" s="17" t="n">
        <v>0.44702620905796</v>
      </c>
      <c r="AA317" s="16"/>
      <c r="AB317" s="16"/>
      <c r="AC317" s="2" t="n">
        <v>245</v>
      </c>
      <c r="AD317" s="20" t="s">
        <v>425</v>
      </c>
      <c r="AE317" s="34" t="n">
        <v>316</v>
      </c>
      <c r="AF317" s="26" t="n">
        <v>0.282051282051282</v>
      </c>
      <c r="AG317" s="27" t="n">
        <v>0.49368437071983</v>
      </c>
      <c r="AH317" s="28" t="n">
        <v>0.482952903785033</v>
      </c>
      <c r="AI317" s="35"/>
      <c r="AJ317" s="35"/>
      <c r="AK317" s="2" t="n">
        <v>316</v>
      </c>
      <c r="AL317" s="35" t="n">
        <f aca="false">AK317/743</f>
        <v>0.425302826379542</v>
      </c>
      <c r="AM317" s="35" t="n">
        <v>0.482952903785033</v>
      </c>
      <c r="AN317" s="35"/>
      <c r="AO317" s="35"/>
      <c r="AP317" s="35"/>
      <c r="AQ317" s="35"/>
      <c r="AR317" s="35"/>
      <c r="AS317" s="35"/>
      <c r="AT317" s="35"/>
      <c r="AU317" s="35"/>
    </row>
    <row r="318" customFormat="false" ht="12.75" hidden="false" customHeight="true" outlineLevel="0" collapsed="false">
      <c r="A318" s="36"/>
      <c r="B318" s="2" t="n">
        <v>317</v>
      </c>
      <c r="C318" s="20" t="s">
        <v>519</v>
      </c>
      <c r="D318" s="22" t="n">
        <v>28</v>
      </c>
      <c r="E318" s="23" t="n">
        <v>109</v>
      </c>
      <c r="F318" s="24" t="n">
        <v>1211</v>
      </c>
      <c r="G318" s="25" t="n">
        <v>1190</v>
      </c>
      <c r="H318" s="26" t="n">
        <f aca="false">D318/(D318+E318)</f>
        <v>0.204379562043796</v>
      </c>
      <c r="I318" s="27" t="n">
        <f aca="false">F318/(F318+G318)</f>
        <v>0.504373177842566</v>
      </c>
      <c r="J318" s="28" t="n">
        <f aca="false">(D318+F318)/(D318+E318+F318+G318)</f>
        <v>0.488179669030733</v>
      </c>
      <c r="K318" s="29" t="n">
        <f aca="false">(F318+G318)/(D318+E318)</f>
        <v>17.5255474452555</v>
      </c>
      <c r="L318" s="30" t="n">
        <f aca="false">I318-$A$4*H318*I318+$A$4*H318+$A$7</f>
        <v>0.486267337310535</v>
      </c>
      <c r="M318" s="31" t="n">
        <f aca="false">(J318-$A$4*H318-$A$7)/(1-$A$4*H318)</f>
        <v>0.506325409181367</v>
      </c>
      <c r="N318" s="32"/>
      <c r="O318" s="33" t="n">
        <f aca="false">J318-L318</f>
        <v>0.00191233172019772</v>
      </c>
      <c r="P318" s="33" t="n">
        <f aca="false">I318-M318</f>
        <v>-0.00195223133880096</v>
      </c>
      <c r="Q318" s="16"/>
      <c r="R318" s="16"/>
      <c r="S318" s="16"/>
      <c r="T318" s="16"/>
      <c r="U318" s="16"/>
      <c r="V318" s="17" t="n">
        <v>0.488179669030733</v>
      </c>
      <c r="W318" s="17" t="n">
        <v>0.486267325487935</v>
      </c>
      <c r="X318" s="16"/>
      <c r="Y318" s="17" t="n">
        <v>0.504373177842566</v>
      </c>
      <c r="Z318" s="17" t="n">
        <v>0.506325421250638</v>
      </c>
      <c r="AA318" s="16"/>
      <c r="AB318" s="16"/>
      <c r="AC318" s="2" t="n">
        <v>641</v>
      </c>
      <c r="AD318" s="20" t="s">
        <v>520</v>
      </c>
      <c r="AE318" s="34" t="n">
        <v>317</v>
      </c>
      <c r="AF318" s="26" t="n">
        <v>0.379411764705882</v>
      </c>
      <c r="AG318" s="27" t="n">
        <v>0.493165969316597</v>
      </c>
      <c r="AH318" s="28" t="n">
        <v>0.483312101910828</v>
      </c>
      <c r="AI318" s="35"/>
      <c r="AJ318" s="35"/>
      <c r="AK318" s="2" t="n">
        <v>317</v>
      </c>
      <c r="AL318" s="35" t="n">
        <f aca="false">AK318/743</f>
        <v>0.426648721399731</v>
      </c>
      <c r="AM318" s="35" t="n">
        <v>0.483312101910828</v>
      </c>
      <c r="AN318" s="35"/>
      <c r="AO318" s="35"/>
      <c r="AP318" s="35"/>
      <c r="AQ318" s="35"/>
      <c r="AR318" s="35"/>
      <c r="AS318" s="35"/>
      <c r="AT318" s="35"/>
      <c r="AU318" s="35"/>
    </row>
    <row r="319" customFormat="false" ht="12.75" hidden="false" customHeight="true" outlineLevel="0" collapsed="false">
      <c r="A319" s="36"/>
      <c r="B319" s="2" t="n">
        <v>318</v>
      </c>
      <c r="C319" s="20" t="s">
        <v>500</v>
      </c>
      <c r="D319" s="22" t="n">
        <v>70</v>
      </c>
      <c r="E319" s="23" t="n">
        <v>209</v>
      </c>
      <c r="F319" s="24" t="n">
        <v>2013</v>
      </c>
      <c r="G319" s="25" t="n">
        <v>2088</v>
      </c>
      <c r="H319" s="26" t="n">
        <f aca="false">D319/(D319+E319)</f>
        <v>0.25089605734767</v>
      </c>
      <c r="I319" s="27" t="n">
        <f aca="false">F319/(F319+G319)</f>
        <v>0.490855888807608</v>
      </c>
      <c r="J319" s="28" t="n">
        <f aca="false">(D319+F319)/(D319+E319+F319+G319)</f>
        <v>0.475570776255708</v>
      </c>
      <c r="K319" s="29" t="n">
        <f aca="false">(F319+G319)/(D319+E319)</f>
        <v>14.6989247311828</v>
      </c>
      <c r="L319" s="30" t="n">
        <f aca="false">I319-$A$4*H319*I319+$A$4*H319+$A$7</f>
        <v>0.475394674002603</v>
      </c>
      <c r="M319" s="31" t="n">
        <f aca="false">(J319-$A$4*H319-$A$7)/(1-$A$4*H319)</f>
        <v>0.491036523103991</v>
      </c>
      <c r="N319" s="32"/>
      <c r="O319" s="33" t="n">
        <f aca="false">J319-L319</f>
        <v>0.000176102253104327</v>
      </c>
      <c r="P319" s="33" t="n">
        <f aca="false">I319-M319</f>
        <v>-0.000180634296382765</v>
      </c>
      <c r="Q319" s="16"/>
      <c r="R319" s="16"/>
      <c r="S319" s="16"/>
      <c r="T319" s="16"/>
      <c r="U319" s="16"/>
      <c r="V319" s="17" t="n">
        <v>0.475570776255708</v>
      </c>
      <c r="W319" s="17" t="n">
        <v>0.475394662180003</v>
      </c>
      <c r="X319" s="16"/>
      <c r="Y319" s="17" t="n">
        <v>0.490855888807608</v>
      </c>
      <c r="Z319" s="17" t="n">
        <v>0.491036535230849</v>
      </c>
      <c r="AA319" s="16"/>
      <c r="AB319" s="16"/>
      <c r="AC319" s="2" t="n">
        <v>419</v>
      </c>
      <c r="AD319" s="20" t="s">
        <v>521</v>
      </c>
      <c r="AE319" s="34" t="n">
        <v>318</v>
      </c>
      <c r="AF319" s="26" t="n">
        <v>0.312236286919831</v>
      </c>
      <c r="AG319" s="27" t="n">
        <v>0.498881431767338</v>
      </c>
      <c r="AH319" s="28" t="n">
        <v>0.483727303871189</v>
      </c>
      <c r="AI319" s="35"/>
      <c r="AJ319" s="35"/>
      <c r="AK319" s="2" t="n">
        <v>318</v>
      </c>
      <c r="AL319" s="35" t="n">
        <f aca="false">AK319/743</f>
        <v>0.427994616419919</v>
      </c>
      <c r="AM319" s="35" t="n">
        <v>0.483727303871189</v>
      </c>
      <c r="AN319" s="35"/>
      <c r="AO319" s="35"/>
      <c r="AP319" s="35"/>
      <c r="AQ319" s="35"/>
      <c r="AR319" s="35"/>
      <c r="AS319" s="35"/>
      <c r="AT319" s="35"/>
      <c r="AU319" s="35"/>
    </row>
    <row r="320" customFormat="false" ht="12.75" hidden="false" customHeight="true" outlineLevel="0" collapsed="false">
      <c r="A320" s="36"/>
      <c r="B320" s="2" t="n">
        <v>319</v>
      </c>
      <c r="C320" s="20" t="s">
        <v>446</v>
      </c>
      <c r="D320" s="22" t="n">
        <v>76</v>
      </c>
      <c r="E320" s="23" t="n">
        <v>210</v>
      </c>
      <c r="F320" s="24" t="n">
        <v>1928</v>
      </c>
      <c r="G320" s="25" t="n">
        <v>2226</v>
      </c>
      <c r="H320" s="26" t="n">
        <f aca="false">D320/(D320+E320)</f>
        <v>0.265734265734266</v>
      </c>
      <c r="I320" s="27" t="n">
        <f aca="false">F320/(F320+G320)</f>
        <v>0.464130958112663</v>
      </c>
      <c r="J320" s="28" t="n">
        <f aca="false">(D320+F320)/(D320+E320+F320+G320)</f>
        <v>0.451351351351351</v>
      </c>
      <c r="K320" s="29" t="n">
        <f aca="false">(F320+G320)/(D320+E320)</f>
        <v>14.5244755244755</v>
      </c>
      <c r="L320" s="30" t="n">
        <f aca="false">I320-$A$4*H320*I320+$A$4*H320+$A$7</f>
        <v>0.450135394933228</v>
      </c>
      <c r="M320" s="31" t="n">
        <f aca="false">(J320-$A$4*H320-$A$7)/(1-$A$4*H320)</f>
        <v>0.465380108743349</v>
      </c>
      <c r="N320" s="32"/>
      <c r="O320" s="33" t="n">
        <f aca="false">J320-L320</f>
        <v>0.00121595641812322</v>
      </c>
      <c r="P320" s="33" t="n">
        <f aca="false">I320-M320</f>
        <v>-0.00124915063068692</v>
      </c>
      <c r="Q320" s="16"/>
      <c r="R320" s="16"/>
      <c r="S320" s="16"/>
      <c r="T320" s="16"/>
      <c r="U320" s="16"/>
      <c r="V320" s="17" t="n">
        <v>0.451351351351351</v>
      </c>
      <c r="W320" s="17" t="n">
        <v>0.450135383110628</v>
      </c>
      <c r="X320" s="16"/>
      <c r="Y320" s="17" t="n">
        <v>0.464130958112663</v>
      </c>
      <c r="Z320" s="17" t="n">
        <v>0.465380120888693</v>
      </c>
      <c r="AA320" s="16"/>
      <c r="AB320" s="16"/>
      <c r="AC320" s="2" t="n">
        <v>640</v>
      </c>
      <c r="AD320" s="20" t="s">
        <v>522</v>
      </c>
      <c r="AE320" s="34" t="n">
        <v>319</v>
      </c>
      <c r="AF320" s="26" t="n">
        <v>0.352601156069364</v>
      </c>
      <c r="AG320" s="27" t="n">
        <v>0.499317871759891</v>
      </c>
      <c r="AH320" s="28" t="n">
        <v>0.483831604636974</v>
      </c>
      <c r="AI320" s="35"/>
      <c r="AJ320" s="35"/>
      <c r="AK320" s="2" t="n">
        <v>319</v>
      </c>
      <c r="AL320" s="35" t="n">
        <f aca="false">AK320/743</f>
        <v>0.429340511440108</v>
      </c>
      <c r="AM320" s="35" t="n">
        <v>0.483831604636974</v>
      </c>
      <c r="AN320" s="35"/>
      <c r="AO320" s="35"/>
      <c r="AP320" s="35"/>
      <c r="AQ320" s="35"/>
      <c r="AR320" s="35"/>
      <c r="AS320" s="35"/>
      <c r="AT320" s="35"/>
      <c r="AU320" s="35"/>
    </row>
    <row r="321" customFormat="false" ht="12.75" hidden="false" customHeight="true" outlineLevel="0" collapsed="false">
      <c r="A321" s="36"/>
      <c r="B321" s="2" t="n">
        <v>320</v>
      </c>
      <c r="C321" s="20" t="s">
        <v>523</v>
      </c>
      <c r="D321" s="22" t="n">
        <v>36</v>
      </c>
      <c r="E321" s="23" t="n">
        <v>99</v>
      </c>
      <c r="F321" s="24" t="n">
        <v>914</v>
      </c>
      <c r="G321" s="25" t="n">
        <v>625</v>
      </c>
      <c r="H321" s="26" t="n">
        <f aca="false">D321/(D321+E321)</f>
        <v>0.266666666666667</v>
      </c>
      <c r="I321" s="27" t="n">
        <f aca="false">F321/(F321+G321)</f>
        <v>0.593892137751787</v>
      </c>
      <c r="J321" s="28" t="n">
        <f aca="false">(D321+F321)/(D321+E321+F321+G321)</f>
        <v>0.567502986857826</v>
      </c>
      <c r="K321" s="29" t="n">
        <f aca="false">(F321+G321)/(D321+E321)</f>
        <v>11.4</v>
      </c>
      <c r="L321" s="30" t="n">
        <f aca="false">I321-$A$4*H321*I321+$A$4*H321+$A$7</f>
        <v>0.576486240928072</v>
      </c>
      <c r="M321" s="31" t="n">
        <f aca="false">(J321-$A$4*H321-$A$7)/(1-$A$4*H321)</f>
        <v>0.58466276713167</v>
      </c>
      <c r="N321" s="32"/>
      <c r="O321" s="33" t="n">
        <f aca="false">J321-L321</f>
        <v>-0.00898325407024691</v>
      </c>
      <c r="P321" s="33" t="n">
        <f aca="false">I321-M321</f>
        <v>0.00922937062011675</v>
      </c>
      <c r="Q321" s="16"/>
      <c r="R321" s="16"/>
      <c r="S321" s="16"/>
      <c r="T321" s="16"/>
      <c r="U321" s="16"/>
      <c r="V321" s="17" t="n">
        <v>0.567502986857826</v>
      </c>
      <c r="W321" s="17" t="n">
        <v>0.576486229105473</v>
      </c>
      <c r="X321" s="16"/>
      <c r="Y321" s="17" t="n">
        <v>0.593892137751787</v>
      </c>
      <c r="Z321" s="17" t="n">
        <v>0.584662779278177</v>
      </c>
      <c r="AA321" s="16"/>
      <c r="AB321" s="16"/>
      <c r="AC321" s="2" t="n">
        <v>230</v>
      </c>
      <c r="AD321" s="20" t="s">
        <v>404</v>
      </c>
      <c r="AE321" s="34" t="n">
        <v>320</v>
      </c>
      <c r="AF321" s="26" t="n">
        <v>0.243243243243243</v>
      </c>
      <c r="AG321" s="27" t="n">
        <v>0.497346474601971</v>
      </c>
      <c r="AH321" s="28" t="n">
        <v>0.483847810480976</v>
      </c>
      <c r="AI321" s="35"/>
      <c r="AJ321" s="35"/>
      <c r="AK321" s="2" t="n">
        <v>320</v>
      </c>
      <c r="AL321" s="35" t="n">
        <f aca="false">AK321/743</f>
        <v>0.430686406460296</v>
      </c>
      <c r="AM321" s="35" t="n">
        <v>0.483847810480976</v>
      </c>
      <c r="AN321" s="35"/>
      <c r="AO321" s="35"/>
      <c r="AP321" s="35"/>
      <c r="AQ321" s="35"/>
      <c r="AR321" s="35"/>
      <c r="AS321" s="35"/>
      <c r="AT321" s="35"/>
      <c r="AU321" s="35"/>
    </row>
    <row r="322" customFormat="false" ht="12.75" hidden="false" customHeight="true" outlineLevel="0" collapsed="false">
      <c r="A322" s="36"/>
      <c r="B322" s="2" t="n">
        <v>321</v>
      </c>
      <c r="C322" s="20" t="s">
        <v>524</v>
      </c>
      <c r="D322" s="22" t="n">
        <v>278</v>
      </c>
      <c r="E322" s="23" t="n">
        <v>153</v>
      </c>
      <c r="F322" s="24" t="n">
        <v>1747</v>
      </c>
      <c r="G322" s="25" t="n">
        <v>484</v>
      </c>
      <c r="H322" s="26" t="n">
        <f aca="false">D322/(D322+E322)</f>
        <v>0.645011600928074</v>
      </c>
      <c r="I322" s="27" t="n">
        <f aca="false">F322/(F322+G322)</f>
        <v>0.783056925145675</v>
      </c>
      <c r="J322" s="28" t="n">
        <f aca="false">(D322+F322)/(D322+E322+F322+G322)</f>
        <v>0.760706235912847</v>
      </c>
      <c r="K322" s="29" t="n">
        <f aca="false">(F322+G322)/(D322+E322)</f>
        <v>5.17633410672854</v>
      </c>
      <c r="L322" s="30" t="n">
        <f aca="false">I322-$A$4*H322*I322+$A$4*H322+$A$7</f>
        <v>0.768814565330879</v>
      </c>
      <c r="M322" s="31" t="n">
        <f aca="false">(J322-$A$4*H322-$A$7)/(1-$A$4*H322)</f>
        <v>0.774389539284634</v>
      </c>
      <c r="N322" s="32"/>
      <c r="O322" s="33" t="n">
        <f aca="false">J322-L322</f>
        <v>-0.00810832941803175</v>
      </c>
      <c r="P322" s="33" t="n">
        <f aca="false">I322-M322</f>
        <v>0.00866738586104099</v>
      </c>
      <c r="Q322" s="16"/>
      <c r="R322" s="16"/>
      <c r="S322" s="16"/>
      <c r="T322" s="16"/>
      <c r="U322" s="16"/>
      <c r="V322" s="17" t="n">
        <v>0.760706235912847</v>
      </c>
      <c r="W322" s="17" t="n">
        <v>0.768814553508279</v>
      </c>
      <c r="X322" s="16"/>
      <c r="Y322" s="17" t="n">
        <v>0.783056925145675</v>
      </c>
      <c r="Z322" s="17" t="n">
        <v>0.774389551922383</v>
      </c>
      <c r="AA322" s="16"/>
      <c r="AB322" s="16"/>
      <c r="AC322" s="2" t="n">
        <v>66</v>
      </c>
      <c r="AD322" s="20" t="s">
        <v>144</v>
      </c>
      <c r="AE322" s="34" t="n">
        <v>321</v>
      </c>
      <c r="AF322" s="26" t="n">
        <v>0.153846153846154</v>
      </c>
      <c r="AG322" s="27" t="n">
        <v>0.508453350031309</v>
      </c>
      <c r="AH322" s="28" t="n">
        <v>0.484247374562427</v>
      </c>
      <c r="AI322" s="35"/>
      <c r="AJ322" s="35"/>
      <c r="AK322" s="2" t="n">
        <v>321</v>
      </c>
      <c r="AL322" s="35" t="n">
        <f aca="false">AK322/743</f>
        <v>0.432032301480485</v>
      </c>
      <c r="AM322" s="35" t="n">
        <v>0.484247374562427</v>
      </c>
      <c r="AN322" s="35"/>
      <c r="AO322" s="35"/>
      <c r="AP322" s="35"/>
      <c r="AQ322" s="35"/>
      <c r="AR322" s="35"/>
      <c r="AS322" s="35"/>
      <c r="AT322" s="35"/>
      <c r="AU322" s="35"/>
    </row>
    <row r="323" customFormat="false" ht="12.75" hidden="false" customHeight="true" outlineLevel="0" collapsed="false">
      <c r="A323" s="36"/>
      <c r="B323" s="2" t="n">
        <v>322</v>
      </c>
      <c r="C323" s="20" t="s">
        <v>525</v>
      </c>
      <c r="D323" s="22" t="n">
        <v>167</v>
      </c>
      <c r="E323" s="23" t="n">
        <v>138</v>
      </c>
      <c r="F323" s="24" t="n">
        <v>1597</v>
      </c>
      <c r="G323" s="25" t="n">
        <v>932</v>
      </c>
      <c r="H323" s="26" t="n">
        <f aca="false">D323/(D323+E323)</f>
        <v>0.547540983606557</v>
      </c>
      <c r="I323" s="27" t="n">
        <f aca="false">F323/(F323+G323)</f>
        <v>0.631474891261368</v>
      </c>
      <c r="J323" s="28" t="n">
        <f aca="false">(D323+F323)/(D323+E323+F323+G323)</f>
        <v>0.622441778405081</v>
      </c>
      <c r="K323" s="29" t="n">
        <f aca="false">(F323+G323)/(D323+E323)</f>
        <v>8.29180327868852</v>
      </c>
      <c r="L323" s="30" t="n">
        <f aca="false">I323-$A$4*H323*I323+$A$4*H323+$A$7</f>
        <v>0.623417711496614</v>
      </c>
      <c r="M323" s="31" t="n">
        <f aca="false">(J323-$A$4*H323-$A$7)/(1-$A$4*H323)</f>
        <v>0.630442426492316</v>
      </c>
      <c r="N323" s="32"/>
      <c r="O323" s="33" t="n">
        <f aca="false">J323-L323</f>
        <v>-0.00097593309153321</v>
      </c>
      <c r="P323" s="33" t="n">
        <f aca="false">I323-M323</f>
        <v>0.00103246476905183</v>
      </c>
      <c r="Q323" s="16"/>
      <c r="R323" s="16"/>
      <c r="S323" s="16"/>
      <c r="T323" s="16"/>
      <c r="U323" s="16"/>
      <c r="V323" s="17" t="n">
        <v>0.622441778405081</v>
      </c>
      <c r="W323" s="17" t="n">
        <v>0.623417699674014</v>
      </c>
      <c r="X323" s="16"/>
      <c r="Y323" s="17" t="n">
        <v>0.631474891261368</v>
      </c>
      <c r="Z323" s="17" t="n">
        <v>0.630442438999749</v>
      </c>
      <c r="AA323" s="16"/>
      <c r="AB323" s="16"/>
      <c r="AC323" s="2" t="n">
        <v>251</v>
      </c>
      <c r="AD323" s="20" t="s">
        <v>432</v>
      </c>
      <c r="AE323" s="34" t="n">
        <v>322</v>
      </c>
      <c r="AF323" s="26" t="n">
        <v>0.253456221198157</v>
      </c>
      <c r="AG323" s="27" t="n">
        <v>0.505632040050063</v>
      </c>
      <c r="AH323" s="28" t="n">
        <v>0.484697781178271</v>
      </c>
      <c r="AI323" s="35"/>
      <c r="AJ323" s="35"/>
      <c r="AK323" s="2" t="n">
        <v>322</v>
      </c>
      <c r="AL323" s="35" t="n">
        <f aca="false">AK323/743</f>
        <v>0.433378196500673</v>
      </c>
      <c r="AM323" s="35" t="n">
        <v>0.484697781178271</v>
      </c>
      <c r="AN323" s="35"/>
      <c r="AO323" s="35"/>
      <c r="AP323" s="35"/>
      <c r="AQ323" s="35"/>
      <c r="AR323" s="35"/>
      <c r="AS323" s="35"/>
      <c r="AT323" s="35"/>
      <c r="AU323" s="35"/>
    </row>
    <row r="324" customFormat="false" ht="12.75" hidden="false" customHeight="true" outlineLevel="0" collapsed="false">
      <c r="A324" s="36"/>
      <c r="B324" s="2" t="n">
        <v>323</v>
      </c>
      <c r="C324" s="20" t="s">
        <v>526</v>
      </c>
      <c r="D324" s="22" t="n">
        <v>65</v>
      </c>
      <c r="E324" s="23" t="n">
        <v>141</v>
      </c>
      <c r="F324" s="24" t="n">
        <v>1218</v>
      </c>
      <c r="G324" s="25" t="n">
        <v>994</v>
      </c>
      <c r="H324" s="26" t="n">
        <f aca="false">D324/(D324+E324)</f>
        <v>0.315533980582524</v>
      </c>
      <c r="I324" s="27" t="n">
        <f aca="false">F324/(F324+G324)</f>
        <v>0.550632911392405</v>
      </c>
      <c r="J324" s="28" t="n">
        <f aca="false">(D324+F324)/(D324+E324+F324+G324)</f>
        <v>0.530603804797353</v>
      </c>
      <c r="K324" s="29" t="n">
        <f aca="false">(F324+G324)/(D324+E324)</f>
        <v>10.7378640776699</v>
      </c>
      <c r="L324" s="30" t="n">
        <f aca="false">I324-$A$4*H324*I324+$A$4*H324+$A$7</f>
        <v>0.536576530196519</v>
      </c>
      <c r="M324" s="31" t="n">
        <f aca="false">(J324-$A$4*H324-$A$7)/(1-$A$4*H324)</f>
        <v>0.544465585917578</v>
      </c>
      <c r="N324" s="32"/>
      <c r="O324" s="33" t="n">
        <f aca="false">J324-L324</f>
        <v>-0.00597272539916538</v>
      </c>
      <c r="P324" s="33" t="n">
        <f aca="false">I324-M324</f>
        <v>0.00616732547482735</v>
      </c>
      <c r="Q324" s="16"/>
      <c r="R324" s="16"/>
      <c r="S324" s="16"/>
      <c r="T324" s="16"/>
      <c r="U324" s="16"/>
      <c r="V324" s="17" t="n">
        <v>0.530603804797353</v>
      </c>
      <c r="W324" s="17" t="n">
        <v>0.536576518373919</v>
      </c>
      <c r="X324" s="16"/>
      <c r="Y324" s="17" t="n">
        <v>0.550632911392405</v>
      </c>
      <c r="Z324" s="17" t="n">
        <v>0.544465598125375</v>
      </c>
      <c r="AA324" s="16"/>
      <c r="AB324" s="16"/>
      <c r="AC324" s="2" t="n">
        <v>443</v>
      </c>
      <c r="AD324" s="20" t="s">
        <v>527</v>
      </c>
      <c r="AE324" s="34" t="n">
        <v>323</v>
      </c>
      <c r="AF324" s="26" t="n">
        <v>0.249122807017544</v>
      </c>
      <c r="AG324" s="27" t="n">
        <v>0.504457865976416</v>
      </c>
      <c r="AH324" s="28" t="n">
        <v>0.485114300903775</v>
      </c>
      <c r="AI324" s="35"/>
      <c r="AJ324" s="35"/>
      <c r="AK324" s="2" t="n">
        <v>323</v>
      </c>
      <c r="AL324" s="35" t="n">
        <f aca="false">AK324/743</f>
        <v>0.434724091520861</v>
      </c>
      <c r="AM324" s="35" t="n">
        <v>0.485114300903775</v>
      </c>
      <c r="AN324" s="35"/>
      <c r="AO324" s="35"/>
      <c r="AP324" s="35"/>
      <c r="AQ324" s="35"/>
      <c r="AR324" s="35"/>
      <c r="AS324" s="35"/>
      <c r="AT324" s="35"/>
      <c r="AU324" s="35"/>
    </row>
    <row r="325" customFormat="false" ht="12.75" hidden="false" customHeight="true" outlineLevel="0" collapsed="false">
      <c r="A325" s="36"/>
      <c r="B325" s="2" t="n">
        <v>324</v>
      </c>
      <c r="C325" s="20" t="s">
        <v>528</v>
      </c>
      <c r="D325" s="22" t="n">
        <v>238</v>
      </c>
      <c r="E325" s="23" t="n">
        <v>188</v>
      </c>
      <c r="F325" s="24" t="n">
        <v>2172</v>
      </c>
      <c r="G325" s="25" t="n">
        <v>822</v>
      </c>
      <c r="H325" s="26" t="n">
        <f aca="false">D325/(D325+E325)</f>
        <v>0.55868544600939</v>
      </c>
      <c r="I325" s="27" t="n">
        <f aca="false">F325/(F325+G325)</f>
        <v>0.725450901803607</v>
      </c>
      <c r="J325" s="28" t="n">
        <f aca="false">(D325+F325)/(D325+E325+F325+G325)</f>
        <v>0.704678362573099</v>
      </c>
      <c r="K325" s="29" t="n">
        <f aca="false">(F325+G325)/(D325+E325)</f>
        <v>7.02816901408451</v>
      </c>
      <c r="L325" s="30" t="n">
        <f aca="false">I325-$A$4*H325*I325+$A$4*H325+$A$7</f>
        <v>0.71255412052434</v>
      </c>
      <c r="M325" s="31" t="n">
        <f aca="false">(J325-$A$4*H325-$A$7)/(1-$A$4*H325)</f>
        <v>0.717109099498216</v>
      </c>
      <c r="N325" s="32"/>
      <c r="O325" s="33" t="n">
        <f aca="false">J325-L325</f>
        <v>-0.0078757579512404</v>
      </c>
      <c r="P325" s="33" t="n">
        <f aca="false">I325-M325</f>
        <v>0.00834180230539139</v>
      </c>
      <c r="Q325" s="16"/>
      <c r="R325" s="16"/>
      <c r="S325" s="16"/>
      <c r="T325" s="16"/>
      <c r="U325" s="16"/>
      <c r="V325" s="17" t="n">
        <v>0.704678362573099</v>
      </c>
      <c r="W325" s="17" t="n">
        <v>0.71255410870174</v>
      </c>
      <c r="X325" s="16"/>
      <c r="Y325" s="17" t="n">
        <v>0.725450901803607</v>
      </c>
      <c r="Z325" s="17" t="n">
        <v>0.717109112020413</v>
      </c>
      <c r="AA325" s="16"/>
      <c r="AB325" s="16"/>
      <c r="AC325" s="2" t="n">
        <v>265</v>
      </c>
      <c r="AD325" s="20" t="s">
        <v>452</v>
      </c>
      <c r="AE325" s="34" t="n">
        <v>324</v>
      </c>
      <c r="AF325" s="26" t="n">
        <v>0.309090909090909</v>
      </c>
      <c r="AG325" s="27" t="n">
        <v>0.502420962688693</v>
      </c>
      <c r="AH325" s="28" t="n">
        <v>0.485810986722208</v>
      </c>
      <c r="AI325" s="35"/>
      <c r="AJ325" s="35"/>
      <c r="AK325" s="2" t="n">
        <v>324</v>
      </c>
      <c r="AL325" s="35" t="n">
        <f aca="false">AK325/743</f>
        <v>0.43606998654105</v>
      </c>
      <c r="AM325" s="35" t="n">
        <v>0.485810986722208</v>
      </c>
      <c r="AN325" s="35"/>
      <c r="AO325" s="35"/>
      <c r="AP325" s="35"/>
      <c r="AQ325" s="35"/>
      <c r="AR325" s="35"/>
      <c r="AS325" s="35"/>
      <c r="AT325" s="35"/>
      <c r="AU325" s="35"/>
    </row>
    <row r="326" customFormat="false" ht="12.75" hidden="false" customHeight="true" outlineLevel="0" collapsed="false">
      <c r="A326" s="36"/>
      <c r="B326" s="2" t="n">
        <v>325</v>
      </c>
      <c r="C326" s="20" t="s">
        <v>138</v>
      </c>
      <c r="D326" s="22" t="n">
        <v>28</v>
      </c>
      <c r="E326" s="23" t="n">
        <v>155</v>
      </c>
      <c r="F326" s="24" t="n">
        <v>1004</v>
      </c>
      <c r="G326" s="25" t="n">
        <v>1692</v>
      </c>
      <c r="H326" s="26" t="n">
        <f aca="false">D326/(D326+E326)</f>
        <v>0.153005464480874</v>
      </c>
      <c r="I326" s="27" t="n">
        <f aca="false">F326/(F326+G326)</f>
        <v>0.37240356083086</v>
      </c>
      <c r="J326" s="28" t="n">
        <f aca="false">(D326+F326)/(D326+E326+F326+G326)</f>
        <v>0.358457797846474</v>
      </c>
      <c r="K326" s="29" t="n">
        <f aca="false">(F326+G326)/(D326+E326)</f>
        <v>14.7322404371585</v>
      </c>
      <c r="L326" s="30" t="n">
        <f aca="false">I326-$A$4*H326*I326+$A$4*H326+$A$7</f>
        <v>0.353770689482022</v>
      </c>
      <c r="M326" s="31" t="n">
        <f aca="false">(J326-$A$4*H326-$A$7)/(1-$A$4*H326)</f>
        <v>0.377163498848035</v>
      </c>
      <c r="N326" s="32"/>
      <c r="O326" s="33" t="n">
        <f aca="false">J326-L326</f>
        <v>0.00468710836445224</v>
      </c>
      <c r="P326" s="33" t="n">
        <f aca="false">I326-M326</f>
        <v>-0.00475993801717406</v>
      </c>
      <c r="Q326" s="16"/>
      <c r="R326" s="16"/>
      <c r="S326" s="16"/>
      <c r="T326" s="16"/>
      <c r="U326" s="16"/>
      <c r="V326" s="17" t="n">
        <v>0.358457797846474</v>
      </c>
      <c r="W326" s="17" t="n">
        <v>0.353770677659422</v>
      </c>
      <c r="X326" s="16"/>
      <c r="Y326" s="17" t="n">
        <v>0.37240356083086</v>
      </c>
      <c r="Z326" s="17" t="n">
        <v>0.377163510854338</v>
      </c>
      <c r="AA326" s="16"/>
      <c r="AB326" s="16"/>
      <c r="AC326" s="2" t="n">
        <v>568</v>
      </c>
      <c r="AD326" s="20" t="s">
        <v>529</v>
      </c>
      <c r="AE326" s="34" t="n">
        <v>325</v>
      </c>
      <c r="AF326" s="26" t="n">
        <v>0.210526315789474</v>
      </c>
      <c r="AG326" s="27" t="n">
        <v>0.508474576271186</v>
      </c>
      <c r="AH326" s="28" t="n">
        <v>0.486274509803922</v>
      </c>
      <c r="AI326" s="35"/>
      <c r="AJ326" s="35"/>
      <c r="AK326" s="2" t="n">
        <v>325</v>
      </c>
      <c r="AL326" s="35" t="n">
        <f aca="false">AK326/743</f>
        <v>0.437415881561238</v>
      </c>
      <c r="AM326" s="35" t="n">
        <v>0.486274509803922</v>
      </c>
      <c r="AN326" s="35"/>
      <c r="AO326" s="35"/>
      <c r="AP326" s="35"/>
      <c r="AQ326" s="35"/>
      <c r="AR326" s="35"/>
      <c r="AS326" s="35"/>
      <c r="AT326" s="35"/>
      <c r="AU326" s="35"/>
    </row>
    <row r="327" customFormat="false" ht="12.75" hidden="false" customHeight="true" outlineLevel="0" collapsed="false">
      <c r="A327" s="36"/>
      <c r="B327" s="2" t="n">
        <v>326</v>
      </c>
      <c r="C327" s="20" t="s">
        <v>530</v>
      </c>
      <c r="D327" s="22" t="n">
        <v>88</v>
      </c>
      <c r="E327" s="23" t="n">
        <v>51</v>
      </c>
      <c r="F327" s="24" t="n">
        <v>607</v>
      </c>
      <c r="G327" s="25" t="n">
        <v>141</v>
      </c>
      <c r="H327" s="26" t="n">
        <f aca="false">D327/(D327+E327)</f>
        <v>0.633093525179856</v>
      </c>
      <c r="I327" s="27" t="n">
        <f aca="false">F327/(F327+G327)</f>
        <v>0.811497326203209</v>
      </c>
      <c r="J327" s="28" t="n">
        <f aca="false">(D327+F327)/(D327+E327+F327+G327)</f>
        <v>0.783540022547914</v>
      </c>
      <c r="K327" s="29" t="n">
        <f aca="false">(F327+G327)/(D327+E327)</f>
        <v>5.38129496402878</v>
      </c>
      <c r="L327" s="30" t="n">
        <f aca="false">I327-$A$4*H327*I327+$A$4*H327+$A$7</f>
        <v>0.795195868612193</v>
      </c>
      <c r="M327" s="31" t="n">
        <f aca="false">(J327-$A$4*H327-$A$7)/(1-$A$4*H327)</f>
        <v>0.799053681019379</v>
      </c>
      <c r="N327" s="32"/>
      <c r="O327" s="33" t="n">
        <f aca="false">J327-L327</f>
        <v>-0.0116558460642782</v>
      </c>
      <c r="P327" s="33" t="n">
        <f aca="false">I327-M327</f>
        <v>0.0124436451838299</v>
      </c>
      <c r="Q327" s="16"/>
      <c r="R327" s="16"/>
      <c r="S327" s="16"/>
      <c r="T327" s="16"/>
      <c r="U327" s="16"/>
      <c r="V327" s="17" t="n">
        <v>0.783540022547914</v>
      </c>
      <c r="W327" s="17" t="n">
        <v>0.795195856789593</v>
      </c>
      <c r="X327" s="16"/>
      <c r="Y327" s="17" t="n">
        <v>0.811497326203209</v>
      </c>
      <c r="Z327" s="17" t="n">
        <v>0.799053693641048</v>
      </c>
      <c r="AA327" s="16"/>
      <c r="AB327" s="16"/>
      <c r="AC327" s="2" t="n">
        <v>503</v>
      </c>
      <c r="AD327" s="20" t="s">
        <v>531</v>
      </c>
      <c r="AE327" s="34" t="n">
        <v>326</v>
      </c>
      <c r="AF327" s="26" t="n">
        <v>0.390243902439024</v>
      </c>
      <c r="AG327" s="27" t="n">
        <v>0.495018975332068</v>
      </c>
      <c r="AH327" s="28" t="n">
        <v>0.486586695747001</v>
      </c>
      <c r="AI327" s="35"/>
      <c r="AJ327" s="35"/>
      <c r="AK327" s="2" t="n">
        <v>326</v>
      </c>
      <c r="AL327" s="35" t="n">
        <f aca="false">AK327/743</f>
        <v>0.438761776581427</v>
      </c>
      <c r="AM327" s="35" t="n">
        <v>0.486586695747001</v>
      </c>
      <c r="AN327" s="35"/>
      <c r="AO327" s="35"/>
      <c r="AP327" s="35"/>
      <c r="AQ327" s="35"/>
      <c r="AR327" s="35"/>
      <c r="AS327" s="35"/>
      <c r="AT327" s="35"/>
      <c r="AU327" s="35"/>
    </row>
    <row r="328" customFormat="false" ht="12.75" hidden="false" customHeight="true" outlineLevel="0" collapsed="false">
      <c r="A328" s="36"/>
      <c r="B328" s="2" t="n">
        <v>327</v>
      </c>
      <c r="C328" s="20" t="s">
        <v>491</v>
      </c>
      <c r="D328" s="22" t="n">
        <v>186</v>
      </c>
      <c r="E328" s="23" t="n">
        <v>445</v>
      </c>
      <c r="F328" s="24" t="n">
        <v>2849</v>
      </c>
      <c r="G328" s="25" t="n">
        <v>2970</v>
      </c>
      <c r="H328" s="26" t="n">
        <f aca="false">D328/(D328+E328)</f>
        <v>0.294770206022187</v>
      </c>
      <c r="I328" s="27" t="n">
        <f aca="false">F328/(F328+G328)</f>
        <v>0.489603024574669</v>
      </c>
      <c r="J328" s="28" t="n">
        <f aca="false">(D328+F328)/(D328+E328+F328+G328)</f>
        <v>0.470542635658915</v>
      </c>
      <c r="K328" s="29" t="n">
        <f aca="false">(F328+G328)/(D328+E328)</f>
        <v>9.22187004754358</v>
      </c>
      <c r="L328" s="30" t="n">
        <f aca="false">I328-$A$4*H328*I328+$A$4*H328+$A$7</f>
        <v>0.476412566917592</v>
      </c>
      <c r="M328" s="31" t="n">
        <f aca="false">(J328-$A$4*H328-$A$7)/(1-$A$4*H328)</f>
        <v>0.483554809969468</v>
      </c>
      <c r="N328" s="32"/>
      <c r="O328" s="33" t="n">
        <f aca="false">J328-L328</f>
        <v>-0.00586993125867702</v>
      </c>
      <c r="P328" s="33" t="n">
        <f aca="false">I328-M328</f>
        <v>0.00604821460520122</v>
      </c>
      <c r="Q328" s="16"/>
      <c r="R328" s="16"/>
      <c r="S328" s="16"/>
      <c r="T328" s="16"/>
      <c r="U328" s="16"/>
      <c r="V328" s="17" t="n">
        <v>0.470542635658915</v>
      </c>
      <c r="W328" s="17" t="n">
        <v>0.476412555094992</v>
      </c>
      <c r="X328" s="16"/>
      <c r="Y328" s="17" t="n">
        <v>0.489603024574669</v>
      </c>
      <c r="Z328" s="17" t="n">
        <v>0.483554822151148</v>
      </c>
      <c r="AA328" s="16"/>
      <c r="AB328" s="16"/>
      <c r="AC328" s="2" t="n">
        <v>642</v>
      </c>
      <c r="AD328" s="20" t="s">
        <v>532</v>
      </c>
      <c r="AE328" s="34" t="n">
        <v>327</v>
      </c>
      <c r="AF328" s="26" t="n">
        <v>0.175</v>
      </c>
      <c r="AG328" s="27" t="n">
        <v>0.504703668861712</v>
      </c>
      <c r="AH328" s="28" t="n">
        <v>0.487088156723063</v>
      </c>
      <c r="AI328" s="35"/>
      <c r="AJ328" s="35"/>
      <c r="AK328" s="2" t="n">
        <v>327</v>
      </c>
      <c r="AL328" s="35" t="n">
        <f aca="false">AK328/743</f>
        <v>0.440107671601615</v>
      </c>
      <c r="AM328" s="35" t="n">
        <v>0.487088156723063</v>
      </c>
      <c r="AN328" s="35"/>
      <c r="AO328" s="35"/>
      <c r="AP328" s="35"/>
      <c r="AQ328" s="35"/>
      <c r="AR328" s="35"/>
      <c r="AS328" s="35"/>
      <c r="AT328" s="35"/>
      <c r="AU328" s="35"/>
    </row>
    <row r="329" customFormat="false" ht="12.75" hidden="false" customHeight="true" outlineLevel="0" collapsed="false">
      <c r="A329" s="36"/>
      <c r="B329" s="2" t="n">
        <v>328</v>
      </c>
      <c r="C329" s="20" t="s">
        <v>507</v>
      </c>
      <c r="D329" s="22" t="n">
        <v>51</v>
      </c>
      <c r="E329" s="23" t="n">
        <v>169</v>
      </c>
      <c r="F329" s="24" t="n">
        <v>1446</v>
      </c>
      <c r="G329" s="25" t="n">
        <v>1458</v>
      </c>
      <c r="H329" s="26" t="n">
        <f aca="false">D329/(D329+E329)</f>
        <v>0.231818181818182</v>
      </c>
      <c r="I329" s="27" t="n">
        <f aca="false">F329/(F329+G329)</f>
        <v>0.497933884297521</v>
      </c>
      <c r="J329" s="28" t="n">
        <f aca="false">(D329+F329)/(D329+E329+F329+G329)</f>
        <v>0.479193341869398</v>
      </c>
      <c r="K329" s="29" t="n">
        <f aca="false">(F329+G329)/(D329+E329)</f>
        <v>13.2</v>
      </c>
      <c r="L329" s="30" t="n">
        <f aca="false">I329-$A$4*H329*I329+$A$4*H329+$A$7</f>
        <v>0.481337249889987</v>
      </c>
      <c r="M329" s="31" t="n">
        <f aca="false">(J329-$A$4*H329-$A$7)/(1-$A$4*H329)</f>
        <v>0.495739097119626</v>
      </c>
      <c r="N329" s="32"/>
      <c r="O329" s="33" t="n">
        <f aca="false">J329-L329</f>
        <v>-0.002143908020589</v>
      </c>
      <c r="P329" s="33" t="n">
        <f aca="false">I329-M329</f>
        <v>0.00219478717789479</v>
      </c>
      <c r="Q329" s="16"/>
      <c r="R329" s="16"/>
      <c r="S329" s="16"/>
      <c r="T329" s="16"/>
      <c r="U329" s="16"/>
      <c r="V329" s="17" t="n">
        <v>0.479193341869398</v>
      </c>
      <c r="W329" s="17" t="n">
        <v>0.481337238067387</v>
      </c>
      <c r="X329" s="16"/>
      <c r="Y329" s="17" t="n">
        <v>0.497933884297521</v>
      </c>
      <c r="Z329" s="17" t="n">
        <v>0.495739109222799</v>
      </c>
      <c r="AA329" s="16"/>
      <c r="AB329" s="16"/>
      <c r="AC329" s="2" t="n">
        <v>108</v>
      </c>
      <c r="AD329" s="20" t="s">
        <v>219</v>
      </c>
      <c r="AE329" s="34" t="n">
        <v>328</v>
      </c>
      <c r="AF329" s="26" t="n">
        <v>0.291208791208791</v>
      </c>
      <c r="AG329" s="27" t="n">
        <v>0.499493414387031</v>
      </c>
      <c r="AH329" s="28" t="n">
        <v>0.487432389436844</v>
      </c>
      <c r="AI329" s="35"/>
      <c r="AJ329" s="35"/>
      <c r="AK329" s="2" t="n">
        <v>328</v>
      </c>
      <c r="AL329" s="35" t="n">
        <f aca="false">AK329/743</f>
        <v>0.441453566621804</v>
      </c>
      <c r="AM329" s="35" t="n">
        <v>0.487432389436844</v>
      </c>
      <c r="AN329" s="35"/>
      <c r="AO329" s="35"/>
      <c r="AP329" s="35"/>
      <c r="AQ329" s="35"/>
      <c r="AR329" s="35"/>
      <c r="AS329" s="35"/>
      <c r="AT329" s="35"/>
      <c r="AU329" s="35"/>
    </row>
    <row r="330" customFormat="false" ht="12.75" hidden="false" customHeight="true" outlineLevel="0" collapsed="false">
      <c r="A330" s="36"/>
      <c r="B330" s="2" t="n">
        <v>329</v>
      </c>
      <c r="C330" s="20" t="s">
        <v>533</v>
      </c>
      <c r="D330" s="22" t="n">
        <v>70</v>
      </c>
      <c r="E330" s="23" t="n">
        <v>132</v>
      </c>
      <c r="F330" s="24" t="n">
        <v>1054</v>
      </c>
      <c r="G330" s="25" t="n">
        <v>779</v>
      </c>
      <c r="H330" s="26" t="n">
        <f aca="false">D330/(D330+E330)</f>
        <v>0.346534653465346</v>
      </c>
      <c r="I330" s="27" t="n">
        <f aca="false">F330/(F330+G330)</f>
        <v>0.575013638843426</v>
      </c>
      <c r="J330" s="28" t="n">
        <f aca="false">(D330+F330)/(D330+E330+F330+G330)</f>
        <v>0.552334152334152</v>
      </c>
      <c r="K330" s="29" t="n">
        <f aca="false">(F330+G330)/(D330+E330)</f>
        <v>9.07425742574258</v>
      </c>
      <c r="L330" s="30" t="n">
        <f aca="false">I330-$A$4*H330*I330+$A$4*H330+$A$7</f>
        <v>0.561505449165515</v>
      </c>
      <c r="M330" s="31" t="n">
        <f aca="false">(J330-$A$4*H330-$A$7)/(1-$A$4*H330)</f>
        <v>0.565513115971963</v>
      </c>
      <c r="N330" s="32"/>
      <c r="O330" s="33" t="n">
        <f aca="false">J330-L330</f>
        <v>-0.00917129683136297</v>
      </c>
      <c r="P330" s="33" t="n">
        <f aca="false">I330-M330</f>
        <v>0.00950052287146308</v>
      </c>
      <c r="Q330" s="16"/>
      <c r="R330" s="16"/>
      <c r="S330" s="16"/>
      <c r="T330" s="16"/>
      <c r="U330" s="16"/>
      <c r="V330" s="17" t="n">
        <v>0.552334152334152</v>
      </c>
      <c r="W330" s="17" t="n">
        <v>0.561505437342915</v>
      </c>
      <c r="X330" s="16"/>
      <c r="Y330" s="17" t="n">
        <v>0.575013638843426</v>
      </c>
      <c r="Z330" s="17" t="n">
        <v>0.565513128218964</v>
      </c>
      <c r="AA330" s="16"/>
      <c r="AB330" s="16"/>
      <c r="AC330" s="2" t="n">
        <v>339</v>
      </c>
      <c r="AD330" s="20" t="s">
        <v>534</v>
      </c>
      <c r="AE330" s="34" t="n">
        <v>329</v>
      </c>
      <c r="AF330" s="26" t="n">
        <v>0.293333333333333</v>
      </c>
      <c r="AG330" s="27" t="n">
        <v>0.494918699186992</v>
      </c>
      <c r="AH330" s="28" t="n">
        <v>0.487518355359765</v>
      </c>
      <c r="AI330" s="35"/>
      <c r="AJ330" s="35"/>
      <c r="AK330" s="2" t="n">
        <v>329</v>
      </c>
      <c r="AL330" s="35" t="n">
        <f aca="false">AK330/743</f>
        <v>0.442799461641992</v>
      </c>
      <c r="AM330" s="35" t="n">
        <v>0.487518355359765</v>
      </c>
      <c r="AN330" s="35"/>
      <c r="AO330" s="35"/>
      <c r="AP330" s="35"/>
      <c r="AQ330" s="35"/>
      <c r="AR330" s="35"/>
      <c r="AS330" s="35"/>
      <c r="AT330" s="35"/>
      <c r="AU330" s="35"/>
    </row>
    <row r="331" customFormat="false" ht="12.75" hidden="false" customHeight="true" outlineLevel="0" collapsed="false">
      <c r="A331" s="36"/>
      <c r="B331" s="2" t="n">
        <v>330</v>
      </c>
      <c r="C331" s="20" t="s">
        <v>136</v>
      </c>
      <c r="D331" s="22" t="n">
        <v>7</v>
      </c>
      <c r="E331" s="23" t="n">
        <v>29</v>
      </c>
      <c r="F331" s="24" t="n">
        <v>437</v>
      </c>
      <c r="G331" s="25" t="n">
        <v>766</v>
      </c>
      <c r="H331" s="26" t="n">
        <f aca="false">D331/(D331+E331)</f>
        <v>0.194444444444444</v>
      </c>
      <c r="I331" s="27" t="n">
        <f aca="false">F331/(F331+G331)</f>
        <v>0.363258520365752</v>
      </c>
      <c r="J331" s="28" t="n">
        <f aca="false">(D331+F331)/(D331+E331+F331+G331)</f>
        <v>0.358353510895884</v>
      </c>
      <c r="K331" s="29" t="n">
        <f aca="false">(F331+G331)/(D331+E331)</f>
        <v>33.4166666666667</v>
      </c>
      <c r="L331" s="30" t="n">
        <f aca="false">I331-$A$4*H331*I331+$A$4*H331+$A$7</f>
        <v>0.347404164874974</v>
      </c>
      <c r="M331" s="31" t="n">
        <f aca="false">(J331-$A$4*H331-$A$7)/(1-$A$4*H331)</f>
        <v>0.374424992228437</v>
      </c>
      <c r="N331" s="32"/>
      <c r="O331" s="33" t="n">
        <f aca="false">J331-L331</f>
        <v>0.01094934602091</v>
      </c>
      <c r="P331" s="33" t="n">
        <f aca="false">I331-M331</f>
        <v>-0.0111664718626845</v>
      </c>
      <c r="Q331" s="16"/>
      <c r="R331" s="16"/>
      <c r="S331" s="16"/>
      <c r="T331" s="16"/>
      <c r="U331" s="16"/>
      <c r="V331" s="17" t="n">
        <v>0.358353510895884</v>
      </c>
      <c r="W331" s="17" t="n">
        <v>0.347404153052374</v>
      </c>
      <c r="X331" s="16"/>
      <c r="Y331" s="17" t="n">
        <v>0.363258520365752</v>
      </c>
      <c r="Z331" s="17" t="n">
        <v>0.374425004285479</v>
      </c>
      <c r="AA331" s="16"/>
      <c r="AB331" s="16"/>
      <c r="AC331" s="2" t="n">
        <v>162</v>
      </c>
      <c r="AD331" s="20" t="s">
        <v>308</v>
      </c>
      <c r="AE331" s="34" t="n">
        <v>330</v>
      </c>
      <c r="AF331" s="26" t="n">
        <v>0.364285714285714</v>
      </c>
      <c r="AG331" s="27" t="n">
        <v>0.499657768651608</v>
      </c>
      <c r="AH331" s="28" t="n">
        <v>0.487820112429731</v>
      </c>
      <c r="AI331" s="35"/>
      <c r="AJ331" s="35"/>
      <c r="AK331" s="2" t="n">
        <v>330</v>
      </c>
      <c r="AL331" s="35" t="n">
        <f aca="false">AK331/743</f>
        <v>0.44414535666218</v>
      </c>
      <c r="AM331" s="35" t="n">
        <v>0.487820112429731</v>
      </c>
      <c r="AN331" s="35"/>
      <c r="AO331" s="35"/>
      <c r="AP331" s="35"/>
      <c r="AQ331" s="35"/>
      <c r="AR331" s="35"/>
      <c r="AS331" s="35"/>
      <c r="AT331" s="35"/>
      <c r="AU331" s="35"/>
    </row>
    <row r="332" customFormat="false" ht="12.75" hidden="false" customHeight="true" outlineLevel="0" collapsed="false">
      <c r="A332" s="36"/>
      <c r="B332" s="2" t="n">
        <v>331</v>
      </c>
      <c r="C332" s="20" t="s">
        <v>535</v>
      </c>
      <c r="D332" s="22" t="n">
        <v>109</v>
      </c>
      <c r="E332" s="23" t="n">
        <v>137</v>
      </c>
      <c r="F332" s="24" t="n">
        <v>1443</v>
      </c>
      <c r="G332" s="25" t="n">
        <v>1013</v>
      </c>
      <c r="H332" s="26" t="n">
        <f aca="false">D332/(D332+E332)</f>
        <v>0.443089430894309</v>
      </c>
      <c r="I332" s="27" t="n">
        <f aca="false">F332/(F332+G332)</f>
        <v>0.587540716612378</v>
      </c>
      <c r="J332" s="28" t="n">
        <f aca="false">(D332+F332)/(D332+E332+F332+G332)</f>
        <v>0.574389341228719</v>
      </c>
      <c r="K332" s="29" t="n">
        <f aca="false">(F332+G332)/(D332+E332)</f>
        <v>9.98373983739837</v>
      </c>
      <c r="L332" s="30" t="n">
        <f aca="false">I332-$A$4*H332*I332+$A$4*H332+$A$7</f>
        <v>0.577580911709707</v>
      </c>
      <c r="M332" s="31" t="n">
        <f aca="false">(J332-$A$4*H332-$A$7)/(1-$A$4*H332)</f>
        <v>0.584201174552305</v>
      </c>
      <c r="N332" s="32"/>
      <c r="O332" s="33" t="n">
        <f aca="false">J332-L332</f>
        <v>-0.00319157048098795</v>
      </c>
      <c r="P332" s="33" t="n">
        <f aca="false">I332-M332</f>
        <v>0.00333954206007248</v>
      </c>
      <c r="Q332" s="16"/>
      <c r="R332" s="16"/>
      <c r="S332" s="16"/>
      <c r="T332" s="16"/>
      <c r="U332" s="16"/>
      <c r="V332" s="17" t="n">
        <v>0.574389341228719</v>
      </c>
      <c r="W332" s="17" t="n">
        <v>0.577580899887107</v>
      </c>
      <c r="X332" s="16"/>
      <c r="Y332" s="17" t="n">
        <v>0.587540716612378</v>
      </c>
      <c r="Z332" s="17" t="n">
        <v>0.584201186923039</v>
      </c>
      <c r="AA332" s="16"/>
      <c r="AB332" s="16"/>
      <c r="AC332" s="2" t="n">
        <v>111</v>
      </c>
      <c r="AD332" s="20" t="s">
        <v>225</v>
      </c>
      <c r="AE332" s="34" t="n">
        <v>331</v>
      </c>
      <c r="AF332" s="26" t="n">
        <v>0.420353982300885</v>
      </c>
      <c r="AG332" s="27" t="n">
        <v>0.493496841322928</v>
      </c>
      <c r="AH332" s="28" t="n">
        <v>0.487829962290024</v>
      </c>
      <c r="AI332" s="35"/>
      <c r="AJ332" s="35"/>
      <c r="AK332" s="2" t="n">
        <v>331</v>
      </c>
      <c r="AL332" s="35" t="n">
        <f aca="false">AK332/743</f>
        <v>0.445491251682369</v>
      </c>
      <c r="AM332" s="35" t="n">
        <v>0.487829962290024</v>
      </c>
      <c r="AN332" s="35"/>
      <c r="AO332" s="35"/>
      <c r="AP332" s="35"/>
      <c r="AQ332" s="35"/>
      <c r="AR332" s="35"/>
      <c r="AS332" s="35"/>
      <c r="AT332" s="35"/>
      <c r="AU332" s="35"/>
    </row>
    <row r="333" customFormat="false" ht="12.75" hidden="false" customHeight="true" outlineLevel="0" collapsed="false">
      <c r="A333" s="36"/>
      <c r="B333" s="2" t="n">
        <v>332</v>
      </c>
      <c r="C333" s="20" t="s">
        <v>536</v>
      </c>
      <c r="D333" s="22" t="n">
        <v>152</v>
      </c>
      <c r="E333" s="23" t="n">
        <v>109</v>
      </c>
      <c r="F333" s="24" t="n">
        <v>1827</v>
      </c>
      <c r="G333" s="25" t="n">
        <v>676</v>
      </c>
      <c r="H333" s="26" t="n">
        <f aca="false">D333/(D333+E333)</f>
        <v>0.582375478927203</v>
      </c>
      <c r="I333" s="27" t="n">
        <f aca="false">F333/(F333+G333)</f>
        <v>0.729924091090691</v>
      </c>
      <c r="J333" s="28" t="n">
        <f aca="false">(D333+F333)/(D333+E333+F333+G333)</f>
        <v>0.715991316931983</v>
      </c>
      <c r="K333" s="29" t="n">
        <f aca="false">(F333+G333)/(D333+E333)</f>
        <v>9.59003831417625</v>
      </c>
      <c r="L333" s="30" t="n">
        <f aca="false">I333-$A$4*H333*I333+$A$4*H333+$A$7</f>
        <v>0.717417209953467</v>
      </c>
      <c r="M333" s="31" t="n">
        <f aca="false">(J333-$A$4*H333-$A$7)/(1-$A$4*H333)</f>
        <v>0.728410022422638</v>
      </c>
      <c r="N333" s="32"/>
      <c r="O333" s="33" t="n">
        <f aca="false">J333-L333</f>
        <v>-0.00142589302148433</v>
      </c>
      <c r="P333" s="33" t="n">
        <f aca="false">I333-M333</f>
        <v>0.00151406866805293</v>
      </c>
      <c r="Q333" s="16"/>
      <c r="R333" s="16"/>
      <c r="S333" s="16"/>
      <c r="T333" s="16"/>
      <c r="U333" s="16"/>
      <c r="V333" s="17" t="n">
        <v>0.715991316931983</v>
      </c>
      <c r="W333" s="17" t="n">
        <v>0.717417198130867</v>
      </c>
      <c r="X333" s="16"/>
      <c r="Y333" s="17" t="n">
        <v>0.729924091090691</v>
      </c>
      <c r="Z333" s="17" t="n">
        <v>0.728410034976335</v>
      </c>
      <c r="AA333" s="16"/>
      <c r="AB333" s="16"/>
      <c r="AC333" s="2" t="n">
        <v>25</v>
      </c>
      <c r="AD333" s="20" t="s">
        <v>70</v>
      </c>
      <c r="AE333" s="34" t="n">
        <v>332</v>
      </c>
      <c r="AF333" s="26" t="n">
        <v>0.225396825396825</v>
      </c>
      <c r="AG333" s="27" t="n">
        <v>0.503482025221156</v>
      </c>
      <c r="AH333" s="28" t="n">
        <v>0.487917555081734</v>
      </c>
      <c r="AI333" s="35"/>
      <c r="AJ333" s="35"/>
      <c r="AK333" s="2" t="n">
        <v>332</v>
      </c>
      <c r="AL333" s="35" t="n">
        <f aca="false">AK333/743</f>
        <v>0.446837146702557</v>
      </c>
      <c r="AM333" s="35" t="n">
        <v>0.487917555081734</v>
      </c>
      <c r="AN333" s="35"/>
      <c r="AO333" s="35"/>
      <c r="AP333" s="35"/>
      <c r="AQ333" s="35"/>
      <c r="AR333" s="35"/>
      <c r="AS333" s="35"/>
      <c r="AT333" s="35"/>
      <c r="AU333" s="35"/>
    </row>
    <row r="334" customFormat="false" ht="12.75" hidden="false" customHeight="true" outlineLevel="0" collapsed="false">
      <c r="A334" s="36"/>
      <c r="B334" s="2" t="n">
        <v>333</v>
      </c>
      <c r="C334" s="20" t="s">
        <v>300</v>
      </c>
      <c r="D334" s="22" t="n">
        <v>46</v>
      </c>
      <c r="E334" s="23" t="n">
        <v>200</v>
      </c>
      <c r="F334" s="24" t="n">
        <v>1203</v>
      </c>
      <c r="G334" s="25" t="n">
        <v>1637</v>
      </c>
      <c r="H334" s="26" t="n">
        <f aca="false">D334/(D334+E334)</f>
        <v>0.186991869918699</v>
      </c>
      <c r="I334" s="27" t="n">
        <f aca="false">F334/(F334+G334)</f>
        <v>0.423591549295775</v>
      </c>
      <c r="J334" s="28" t="n">
        <f aca="false">(D334+F334)/(D334+E334+F334+G334)</f>
        <v>0.404731043421905</v>
      </c>
      <c r="K334" s="29" t="n">
        <f aca="false">(F334+G334)/(D334+E334)</f>
        <v>11.5447154471545</v>
      </c>
      <c r="L334" s="30" t="n">
        <f aca="false">I334-$A$4*H334*I334+$A$4*H334+$A$7</f>
        <v>0.406134478882187</v>
      </c>
      <c r="M334" s="31" t="n">
        <f aca="false">(J334-$A$4*H334-$A$7)/(1-$A$4*H334)</f>
        <v>0.422161370657708</v>
      </c>
      <c r="N334" s="32"/>
      <c r="O334" s="33" t="n">
        <f aca="false">J334-L334</f>
        <v>-0.0014034354602816</v>
      </c>
      <c r="P334" s="33" t="n">
        <f aca="false">I334-M334</f>
        <v>0.0014301786380666</v>
      </c>
      <c r="Q334" s="16"/>
      <c r="R334" s="16"/>
      <c r="S334" s="16"/>
      <c r="T334" s="16"/>
      <c r="U334" s="16"/>
      <c r="V334" s="17" t="n">
        <v>0.404731043421905</v>
      </c>
      <c r="W334" s="17" t="n">
        <v>0.406134467059587</v>
      </c>
      <c r="X334" s="16"/>
      <c r="Y334" s="17" t="n">
        <v>0.423591549295775</v>
      </c>
      <c r="Z334" s="17" t="n">
        <v>0.422161382705594</v>
      </c>
      <c r="AA334" s="16"/>
      <c r="AB334" s="16"/>
      <c r="AC334" s="2" t="n">
        <v>317</v>
      </c>
      <c r="AD334" s="20" t="s">
        <v>519</v>
      </c>
      <c r="AE334" s="34" t="n">
        <v>333</v>
      </c>
      <c r="AF334" s="26" t="n">
        <v>0.204379562043796</v>
      </c>
      <c r="AG334" s="27" t="n">
        <v>0.504373177842566</v>
      </c>
      <c r="AH334" s="28" t="n">
        <v>0.488179669030733</v>
      </c>
      <c r="AI334" s="35"/>
      <c r="AJ334" s="35"/>
      <c r="AK334" s="2" t="n">
        <v>333</v>
      </c>
      <c r="AL334" s="35" t="n">
        <f aca="false">AK334/743</f>
        <v>0.448183041722746</v>
      </c>
      <c r="AM334" s="35" t="n">
        <v>0.488179669030733</v>
      </c>
      <c r="AN334" s="35"/>
      <c r="AO334" s="35"/>
      <c r="AP334" s="35"/>
      <c r="AQ334" s="35"/>
      <c r="AR334" s="35"/>
      <c r="AS334" s="35"/>
      <c r="AT334" s="35"/>
      <c r="AU334" s="35"/>
    </row>
    <row r="335" customFormat="false" ht="12.75" hidden="false" customHeight="true" outlineLevel="0" collapsed="false">
      <c r="A335" s="36"/>
      <c r="B335" s="2" t="n">
        <v>334</v>
      </c>
      <c r="C335" s="20" t="s">
        <v>460</v>
      </c>
      <c r="D335" s="22" t="n">
        <v>86</v>
      </c>
      <c r="E335" s="23" t="n">
        <v>271</v>
      </c>
      <c r="F335" s="24" t="n">
        <v>1534</v>
      </c>
      <c r="G335" s="25" t="n">
        <v>1661</v>
      </c>
      <c r="H335" s="26" t="n">
        <f aca="false">D335/(D335+E335)</f>
        <v>0.240896358543417</v>
      </c>
      <c r="I335" s="27" t="n">
        <f aca="false">F335/(F335+G335)</f>
        <v>0.480125195618153</v>
      </c>
      <c r="J335" s="28" t="n">
        <f aca="false">(D335+F335)/(D335+E335+F335+G335)</f>
        <v>0.456081081081081</v>
      </c>
      <c r="K335" s="29" t="n">
        <f aca="false">(F335+G335)/(D335+E335)</f>
        <v>8.94957983193277</v>
      </c>
      <c r="L335" s="30" t="n">
        <f aca="false">I335-$A$4*H335*I335+$A$4*H335+$A$7</f>
        <v>0.464413350528559</v>
      </c>
      <c r="M335" s="31" t="n">
        <f aca="false">(J335-$A$4*H335-$A$7)/(1-$A$4*H335)</f>
        <v>0.471587250173981</v>
      </c>
      <c r="N335" s="32"/>
      <c r="O335" s="33" t="n">
        <f aca="false">J335-L335</f>
        <v>-0.00833226944747811</v>
      </c>
      <c r="P335" s="33" t="n">
        <f aca="false">I335-M335</f>
        <v>0.00853794544417247</v>
      </c>
      <c r="Q335" s="16"/>
      <c r="R335" s="16"/>
      <c r="S335" s="16"/>
      <c r="T335" s="16"/>
      <c r="U335" s="16"/>
      <c r="V335" s="17" t="n">
        <v>0.456081081081081</v>
      </c>
      <c r="W335" s="17" t="n">
        <v>0.464413338705959</v>
      </c>
      <c r="X335" s="16"/>
      <c r="Y335" s="17" t="n">
        <v>0.480125195618153</v>
      </c>
      <c r="Z335" s="17" t="n">
        <v>0.471587262288413</v>
      </c>
      <c r="AA335" s="16"/>
      <c r="AB335" s="16"/>
      <c r="AC335" s="2" t="n">
        <v>52</v>
      </c>
      <c r="AD335" s="20" t="s">
        <v>119</v>
      </c>
      <c r="AE335" s="34" t="n">
        <v>334</v>
      </c>
      <c r="AF335" s="26" t="n">
        <v>0.294294294294294</v>
      </c>
      <c r="AG335" s="27" t="n">
        <v>0.513771996939556</v>
      </c>
      <c r="AH335" s="28" t="n">
        <v>0.488971835765185</v>
      </c>
      <c r="AI335" s="35"/>
      <c r="AJ335" s="35"/>
      <c r="AK335" s="2" t="n">
        <v>334</v>
      </c>
      <c r="AL335" s="35" t="n">
        <f aca="false">AK335/743</f>
        <v>0.449528936742934</v>
      </c>
      <c r="AM335" s="35" t="n">
        <v>0.488971835765185</v>
      </c>
      <c r="AN335" s="35"/>
      <c r="AO335" s="35"/>
      <c r="AP335" s="35"/>
      <c r="AQ335" s="35"/>
      <c r="AR335" s="35"/>
      <c r="AS335" s="35"/>
      <c r="AT335" s="35"/>
      <c r="AU335" s="35"/>
    </row>
    <row r="336" customFormat="false" ht="12.75" hidden="false" customHeight="true" outlineLevel="0" collapsed="false">
      <c r="A336" s="36"/>
      <c r="B336" s="2" t="n">
        <v>335</v>
      </c>
      <c r="C336" s="20" t="s">
        <v>262</v>
      </c>
      <c r="D336" s="22" t="n">
        <v>30</v>
      </c>
      <c r="E336" s="23" t="n">
        <v>79</v>
      </c>
      <c r="F336" s="24" t="n">
        <v>491</v>
      </c>
      <c r="G336" s="25" t="n">
        <v>714</v>
      </c>
      <c r="H336" s="26" t="n">
        <f aca="false">D336/(D336+E336)</f>
        <v>0.275229357798165</v>
      </c>
      <c r="I336" s="27" t="n">
        <f aca="false">F336/(F336+G336)</f>
        <v>0.40746887966805</v>
      </c>
      <c r="J336" s="28" t="n">
        <f aca="false">(D336+F336)/(D336+E336+F336+G336)</f>
        <v>0.396499238964992</v>
      </c>
      <c r="K336" s="29" t="n">
        <f aca="false">(F336+G336)/(D336+E336)</f>
        <v>11.0550458715596</v>
      </c>
      <c r="L336" s="30" t="n">
        <f aca="false">I336-$A$4*H336*I336+$A$4*H336+$A$7</f>
        <v>0.395541635823489</v>
      </c>
      <c r="M336" s="31" t="n">
        <f aca="false">(J336-$A$4*H336-$A$7)/(1-$A$4*H336)</f>
        <v>0.408453584785256</v>
      </c>
      <c r="N336" s="32"/>
      <c r="O336" s="33" t="n">
        <f aca="false">J336-L336</f>
        <v>0.000957603141503616</v>
      </c>
      <c r="P336" s="33" t="n">
        <f aca="false">I336-M336</f>
        <v>-0.000984705117206552</v>
      </c>
      <c r="Q336" s="16"/>
      <c r="R336" s="16"/>
      <c r="S336" s="16"/>
      <c r="T336" s="16"/>
      <c r="U336" s="16"/>
      <c r="V336" s="17" t="n">
        <v>0.396499238964992</v>
      </c>
      <c r="W336" s="17" t="n">
        <v>0.395541624000889</v>
      </c>
      <c r="X336" s="16"/>
      <c r="Y336" s="17" t="n">
        <v>0.40746887966805</v>
      </c>
      <c r="Z336" s="17" t="n">
        <v>0.408453596942458</v>
      </c>
      <c r="AA336" s="16"/>
      <c r="AB336" s="16"/>
      <c r="AC336" s="2" t="n">
        <v>442</v>
      </c>
      <c r="AD336" s="20" t="s">
        <v>537</v>
      </c>
      <c r="AE336" s="34" t="n">
        <v>335</v>
      </c>
      <c r="AF336" s="26" t="n">
        <v>0.246511627906977</v>
      </c>
      <c r="AG336" s="27" t="n">
        <v>0.503961516694963</v>
      </c>
      <c r="AH336" s="28" t="n">
        <v>0.489197119231795</v>
      </c>
      <c r="AI336" s="35"/>
      <c r="AJ336" s="35"/>
      <c r="AK336" s="2" t="n">
        <v>335</v>
      </c>
      <c r="AL336" s="35" t="n">
        <f aca="false">AK336/743</f>
        <v>0.450874831763122</v>
      </c>
      <c r="AM336" s="35" t="n">
        <v>0.489197119231795</v>
      </c>
      <c r="AN336" s="35"/>
      <c r="AO336" s="35"/>
      <c r="AP336" s="35"/>
      <c r="AQ336" s="35"/>
      <c r="AR336" s="35"/>
      <c r="AS336" s="35"/>
      <c r="AT336" s="35"/>
      <c r="AU336" s="35"/>
    </row>
    <row r="337" customFormat="false" ht="12.75" hidden="false" customHeight="true" outlineLevel="0" collapsed="false">
      <c r="A337" s="36"/>
      <c r="B337" s="2" t="n">
        <v>336</v>
      </c>
      <c r="C337" s="20" t="s">
        <v>538</v>
      </c>
      <c r="D337" s="22" t="n">
        <v>88</v>
      </c>
      <c r="E337" s="23" t="n">
        <v>154</v>
      </c>
      <c r="F337" s="24" t="n">
        <v>1886</v>
      </c>
      <c r="G337" s="25" t="n">
        <v>1143</v>
      </c>
      <c r="H337" s="26" t="n">
        <f aca="false">D337/(D337+E337)</f>
        <v>0.363636363636364</v>
      </c>
      <c r="I337" s="27" t="n">
        <f aca="false">F337/(F337+G337)</f>
        <v>0.622647738527567</v>
      </c>
      <c r="J337" s="28" t="n">
        <f aca="false">(D337+F337)/(D337+E337+F337+G337)</f>
        <v>0.603485172730052</v>
      </c>
      <c r="K337" s="29" t="n">
        <f aca="false">(F337+G337)/(D337+E337)</f>
        <v>12.5165289256198</v>
      </c>
      <c r="L337" s="30" t="n">
        <f aca="false">I337-$A$4*H337*I337+$A$4*H337+$A$7</f>
        <v>0.608134199127746</v>
      </c>
      <c r="M337" s="31" t="n">
        <f aca="false">(J337-$A$4*H337-$A$7)/(1-$A$4*H337)</f>
        <v>0.617823277171469</v>
      </c>
      <c r="N337" s="32"/>
      <c r="O337" s="33" t="n">
        <f aca="false">J337-L337</f>
        <v>-0.00464902639769416</v>
      </c>
      <c r="P337" s="33" t="n">
        <f aca="false">I337-M337</f>
        <v>0.00482446135609771</v>
      </c>
      <c r="Q337" s="16"/>
      <c r="R337" s="16"/>
      <c r="S337" s="16"/>
      <c r="T337" s="16"/>
      <c r="U337" s="16"/>
      <c r="V337" s="17" t="n">
        <v>0.603485172730052</v>
      </c>
      <c r="W337" s="17" t="n">
        <v>0.608134187305146</v>
      </c>
      <c r="X337" s="16"/>
      <c r="Y337" s="17" t="n">
        <v>0.622647738527567</v>
      </c>
      <c r="Z337" s="17" t="n">
        <v>0.617823289440205</v>
      </c>
      <c r="AA337" s="16"/>
      <c r="AB337" s="16"/>
      <c r="AC337" s="2" t="n">
        <v>200</v>
      </c>
      <c r="AD337" s="20" t="s">
        <v>364</v>
      </c>
      <c r="AE337" s="34" t="n">
        <v>336</v>
      </c>
      <c r="AF337" s="26" t="n">
        <v>0.225165562913907</v>
      </c>
      <c r="AG337" s="27" t="n">
        <v>0.507181328545781</v>
      </c>
      <c r="AH337" s="28" t="n">
        <v>0.489281210592686</v>
      </c>
      <c r="AI337" s="35"/>
      <c r="AJ337" s="35"/>
      <c r="AK337" s="2" t="n">
        <v>336</v>
      </c>
      <c r="AL337" s="35" t="n">
        <f aca="false">AK337/743</f>
        <v>0.452220726783311</v>
      </c>
      <c r="AM337" s="35" t="n">
        <v>0.489281210592686</v>
      </c>
      <c r="AN337" s="35"/>
      <c r="AO337" s="35"/>
      <c r="AP337" s="35"/>
      <c r="AQ337" s="35"/>
      <c r="AR337" s="35"/>
      <c r="AS337" s="35"/>
      <c r="AT337" s="35"/>
      <c r="AU337" s="35"/>
    </row>
    <row r="338" customFormat="false" ht="12.75" hidden="false" customHeight="true" outlineLevel="0" collapsed="false">
      <c r="A338" s="36"/>
      <c r="B338" s="2" t="n">
        <v>337</v>
      </c>
      <c r="C338" s="20" t="s">
        <v>486</v>
      </c>
      <c r="D338" s="22" t="n">
        <v>27</v>
      </c>
      <c r="E338" s="23" t="n">
        <v>99</v>
      </c>
      <c r="F338" s="24" t="n">
        <v>1224</v>
      </c>
      <c r="G338" s="25" t="n">
        <v>1318</v>
      </c>
      <c r="H338" s="26" t="n">
        <f aca="false">D338/(D338+E338)</f>
        <v>0.214285714285714</v>
      </c>
      <c r="I338" s="27" t="n">
        <f aca="false">F338/(F338+G338)</f>
        <v>0.481510621557828</v>
      </c>
      <c r="J338" s="28" t="n">
        <f aca="false">(D338+F338)/(D338+E338+F338+G338)</f>
        <v>0.468890554722639</v>
      </c>
      <c r="K338" s="29" t="n">
        <f aca="false">(F338+G338)/(D338+E338)</f>
        <v>20.1746031746032</v>
      </c>
      <c r="L338" s="30" t="n">
        <f aca="false">I338-$A$4*H338*I338+$A$4*H338+$A$7</f>
        <v>0.464385668421732</v>
      </c>
      <c r="M338" s="31" t="n">
        <f aca="false">(J338-$A$4*H338-$A$7)/(1-$A$4*H338)</f>
        <v>0.48611415500401</v>
      </c>
      <c r="N338" s="32"/>
      <c r="O338" s="33" t="n">
        <f aca="false">J338-L338</f>
        <v>0.00450488630090656</v>
      </c>
      <c r="P338" s="33" t="n">
        <f aca="false">I338-M338</f>
        <v>-0.00460353344618192</v>
      </c>
      <c r="Q338" s="16"/>
      <c r="R338" s="16"/>
      <c r="S338" s="16"/>
      <c r="T338" s="16"/>
      <c r="U338" s="16"/>
      <c r="V338" s="17" t="n">
        <v>0.468890554722639</v>
      </c>
      <c r="W338" s="17" t="n">
        <v>0.464385656599132</v>
      </c>
      <c r="X338" s="16"/>
      <c r="Y338" s="17" t="n">
        <v>0.481510621557828</v>
      </c>
      <c r="Z338" s="17" t="n">
        <v>0.486114167085499</v>
      </c>
      <c r="AA338" s="16"/>
      <c r="AB338" s="16"/>
      <c r="AC338" s="2" t="n">
        <v>132</v>
      </c>
      <c r="AD338" s="20" t="s">
        <v>261</v>
      </c>
      <c r="AE338" s="34" t="n">
        <v>337</v>
      </c>
      <c r="AF338" s="26" t="n">
        <v>0.214285714285714</v>
      </c>
      <c r="AG338" s="27" t="n">
        <v>0.504801670146138</v>
      </c>
      <c r="AH338" s="28" t="n">
        <v>0.490281634272114</v>
      </c>
      <c r="AI338" s="35"/>
      <c r="AJ338" s="35"/>
      <c r="AK338" s="2" t="n">
        <v>337</v>
      </c>
      <c r="AL338" s="35" t="n">
        <f aca="false">AK338/743</f>
        <v>0.453566621803499</v>
      </c>
      <c r="AM338" s="35" t="n">
        <v>0.490281634272114</v>
      </c>
      <c r="AN338" s="35"/>
      <c r="AO338" s="35"/>
      <c r="AP338" s="35"/>
      <c r="AQ338" s="35"/>
      <c r="AR338" s="35"/>
      <c r="AS338" s="35"/>
      <c r="AT338" s="35"/>
      <c r="AU338" s="35"/>
    </row>
    <row r="339" customFormat="false" ht="12.75" hidden="false" customHeight="true" outlineLevel="0" collapsed="false">
      <c r="A339" s="36"/>
      <c r="B339" s="2" t="n">
        <v>338</v>
      </c>
      <c r="C339" s="20" t="s">
        <v>539</v>
      </c>
      <c r="D339" s="22" t="n">
        <v>81</v>
      </c>
      <c r="E339" s="23" t="n">
        <v>127</v>
      </c>
      <c r="F339" s="24" t="n">
        <v>1830</v>
      </c>
      <c r="G339" s="25" t="n">
        <v>1010</v>
      </c>
      <c r="H339" s="26" t="n">
        <f aca="false">D339/(D339+E339)</f>
        <v>0.389423076923077</v>
      </c>
      <c r="I339" s="27" t="n">
        <f aca="false">F339/(F339+G339)</f>
        <v>0.644366197183099</v>
      </c>
      <c r="J339" s="28" t="n">
        <f aca="false">(D339+F339)/(D339+E339+F339+G339)</f>
        <v>0.626968503937008</v>
      </c>
      <c r="K339" s="29" t="n">
        <f aca="false">(F339+G339)/(D339+E339)</f>
        <v>13.6538461538462</v>
      </c>
      <c r="L339" s="30" t="n">
        <f aca="false">I339-$A$4*H339*I339+$A$4*H339+$A$7</f>
        <v>0.62997995834118</v>
      </c>
      <c r="M339" s="31" t="n">
        <f aca="false">(J339-$A$4*H339-$A$7)/(1-$A$4*H339)</f>
        <v>0.6412327178631</v>
      </c>
      <c r="N339" s="32"/>
      <c r="O339" s="33" t="n">
        <f aca="false">J339-L339</f>
        <v>-0.00301145440417194</v>
      </c>
      <c r="P339" s="33" t="n">
        <f aca="false">I339-M339</f>
        <v>0.00313347931999886</v>
      </c>
      <c r="Q339" s="16"/>
      <c r="R339" s="16"/>
      <c r="S339" s="16"/>
      <c r="T339" s="16"/>
      <c r="U339" s="16"/>
      <c r="V339" s="17" t="n">
        <v>0.626968503937008</v>
      </c>
      <c r="W339" s="17" t="n">
        <v>0.62997994651858</v>
      </c>
      <c r="X339" s="16"/>
      <c r="Y339" s="17" t="n">
        <v>0.644366197183099</v>
      </c>
      <c r="Z339" s="17" t="n">
        <v>0.641232730164755</v>
      </c>
      <c r="AA339" s="16"/>
      <c r="AB339" s="16"/>
      <c r="AC339" s="2" t="n">
        <v>95</v>
      </c>
      <c r="AD339" s="20" t="s">
        <v>196</v>
      </c>
      <c r="AE339" s="34" t="n">
        <v>338</v>
      </c>
      <c r="AF339" s="26" t="n">
        <v>0.285714285714286</v>
      </c>
      <c r="AG339" s="27" t="n">
        <v>0.506922516395434</v>
      </c>
      <c r="AH339" s="28" t="n">
        <v>0.491525423728814</v>
      </c>
      <c r="AI339" s="35"/>
      <c r="AJ339" s="35"/>
      <c r="AK339" s="2" t="n">
        <v>338</v>
      </c>
      <c r="AL339" s="35" t="n">
        <f aca="false">AK339/743</f>
        <v>0.454912516823688</v>
      </c>
      <c r="AM339" s="35" t="n">
        <v>0.491525423728814</v>
      </c>
      <c r="AN339" s="35"/>
      <c r="AO339" s="35"/>
      <c r="AP339" s="35"/>
      <c r="AQ339" s="35"/>
      <c r="AR339" s="35"/>
      <c r="AS339" s="35"/>
      <c r="AT339" s="35"/>
      <c r="AU339" s="35"/>
    </row>
    <row r="340" customFormat="false" ht="12.75" hidden="false" customHeight="true" outlineLevel="0" collapsed="false">
      <c r="A340" s="36"/>
      <c r="B340" s="2" t="n">
        <v>339</v>
      </c>
      <c r="C340" s="20" t="s">
        <v>534</v>
      </c>
      <c r="D340" s="22" t="n">
        <v>22</v>
      </c>
      <c r="E340" s="23" t="n">
        <v>53</v>
      </c>
      <c r="F340" s="24" t="n">
        <v>974</v>
      </c>
      <c r="G340" s="25" t="n">
        <v>994</v>
      </c>
      <c r="H340" s="26" t="n">
        <f aca="false">D340/(D340+E340)</f>
        <v>0.293333333333333</v>
      </c>
      <c r="I340" s="27" t="n">
        <f aca="false">F340/(F340+G340)</f>
        <v>0.494918699186992</v>
      </c>
      <c r="J340" s="28" t="n">
        <f aca="false">(D340+F340)/(D340+E340+F340+G340)</f>
        <v>0.487518355359765</v>
      </c>
      <c r="K340" s="29" t="n">
        <f aca="false">(F340+G340)/(D340+E340)</f>
        <v>26.24</v>
      </c>
      <c r="L340" s="30" t="n">
        <f aca="false">I340-$A$4*H340*I340+$A$4*H340+$A$7</f>
        <v>0.481498977527173</v>
      </c>
      <c r="M340" s="31" t="n">
        <f aca="false">(J340-$A$4*H340-$A$7)/(1-$A$4*H340)</f>
        <v>0.501119981294744</v>
      </c>
      <c r="N340" s="32"/>
      <c r="O340" s="33" t="n">
        <f aca="false">J340-L340</f>
        <v>0.0060193778325916</v>
      </c>
      <c r="P340" s="33" t="n">
        <f aca="false">I340-M340</f>
        <v>-0.00620128210775234</v>
      </c>
      <c r="Q340" s="16"/>
      <c r="R340" s="16"/>
      <c r="S340" s="16"/>
      <c r="T340" s="16"/>
      <c r="U340" s="16"/>
      <c r="V340" s="17" t="n">
        <v>0.487518355359765</v>
      </c>
      <c r="W340" s="17" t="n">
        <v>0.481498965704573</v>
      </c>
      <c r="X340" s="16"/>
      <c r="Y340" s="17" t="n">
        <v>0.494918699186992</v>
      </c>
      <c r="Z340" s="17" t="n">
        <v>0.501119993474621</v>
      </c>
      <c r="AA340" s="16"/>
      <c r="AB340" s="16"/>
      <c r="AC340" s="2" t="n">
        <v>258</v>
      </c>
      <c r="AD340" s="20" t="s">
        <v>442</v>
      </c>
      <c r="AE340" s="34" t="n">
        <v>339</v>
      </c>
      <c r="AF340" s="26" t="n">
        <v>0.291139240506329</v>
      </c>
      <c r="AG340" s="27" t="n">
        <v>0.516423357664234</v>
      </c>
      <c r="AH340" s="28" t="n">
        <v>0.491647331786543</v>
      </c>
      <c r="AI340" s="35"/>
      <c r="AJ340" s="35"/>
      <c r="AK340" s="2" t="n">
        <v>339</v>
      </c>
      <c r="AL340" s="35" t="n">
        <f aca="false">AK340/743</f>
        <v>0.456258411843876</v>
      </c>
      <c r="AM340" s="35" t="n">
        <v>0.491647331786543</v>
      </c>
      <c r="AN340" s="35"/>
      <c r="AO340" s="35"/>
      <c r="AP340" s="35"/>
      <c r="AQ340" s="35"/>
      <c r="AR340" s="35"/>
      <c r="AS340" s="35"/>
      <c r="AT340" s="35"/>
      <c r="AU340" s="35"/>
    </row>
    <row r="341" customFormat="false" ht="12.75" hidden="false" customHeight="true" outlineLevel="0" collapsed="false">
      <c r="A341" s="36"/>
      <c r="B341" s="2" t="n">
        <v>340</v>
      </c>
      <c r="C341" s="20" t="s">
        <v>540</v>
      </c>
      <c r="D341" s="22" t="n">
        <v>147</v>
      </c>
      <c r="E341" s="23" t="n">
        <v>170</v>
      </c>
      <c r="F341" s="24" t="n">
        <v>1879</v>
      </c>
      <c r="G341" s="25" t="n">
        <v>1323</v>
      </c>
      <c r="H341" s="26" t="n">
        <f aca="false">D341/(D341+E341)</f>
        <v>0.463722397476341</v>
      </c>
      <c r="I341" s="27" t="n">
        <f aca="false">F341/(F341+G341)</f>
        <v>0.58682073703935</v>
      </c>
      <c r="J341" s="28" t="n">
        <f aca="false">(D341+F341)/(D341+E341+F341+G341)</f>
        <v>0.575731741972151</v>
      </c>
      <c r="K341" s="29" t="n">
        <f aca="false">(F341+G341)/(D341+E341)</f>
        <v>10.1009463722397</v>
      </c>
      <c r="L341" s="30" t="n">
        <f aca="false">I341-$A$4*H341*I341+$A$4*H341+$A$7</f>
        <v>0.577745345063112</v>
      </c>
      <c r="M341" s="31" t="n">
        <f aca="false">(J341-$A$4*H341-$A$7)/(1-$A$4*H341)</f>
        <v>0.584709218085216</v>
      </c>
      <c r="N341" s="32"/>
      <c r="O341" s="33" t="n">
        <f aca="false">J341-L341</f>
        <v>-0.00201360309096121</v>
      </c>
      <c r="P341" s="33" t="n">
        <f aca="false">I341-M341</f>
        <v>0.00211151895413397</v>
      </c>
      <c r="Q341" s="16"/>
      <c r="R341" s="16"/>
      <c r="S341" s="16"/>
      <c r="T341" s="16"/>
      <c r="U341" s="16"/>
      <c r="V341" s="17" t="n">
        <v>0.575731741972151</v>
      </c>
      <c r="W341" s="17" t="n">
        <v>0.577745333240512</v>
      </c>
      <c r="X341" s="16"/>
      <c r="Y341" s="17" t="n">
        <v>0.58682073703935</v>
      </c>
      <c r="Z341" s="17" t="n">
        <v>0.584709230482716</v>
      </c>
      <c r="AA341" s="16"/>
      <c r="AB341" s="16"/>
      <c r="AC341" s="2" t="n">
        <v>131</v>
      </c>
      <c r="AD341" s="20" t="s">
        <v>259</v>
      </c>
      <c r="AE341" s="34" t="n">
        <v>340</v>
      </c>
      <c r="AF341" s="26" t="n">
        <v>0.345454545454545</v>
      </c>
      <c r="AG341" s="27" t="n">
        <v>0.505237711522965</v>
      </c>
      <c r="AH341" s="28" t="n">
        <v>0.492227979274611</v>
      </c>
      <c r="AI341" s="35"/>
      <c r="AJ341" s="35"/>
      <c r="AK341" s="2" t="n">
        <v>340</v>
      </c>
      <c r="AL341" s="35" t="n">
        <f aca="false">AK341/743</f>
        <v>0.457604306864065</v>
      </c>
      <c r="AM341" s="35" t="n">
        <v>0.492227979274611</v>
      </c>
      <c r="AN341" s="35"/>
      <c r="AO341" s="35"/>
      <c r="AP341" s="35"/>
      <c r="AQ341" s="35"/>
      <c r="AR341" s="35"/>
      <c r="AS341" s="35"/>
      <c r="AT341" s="35"/>
      <c r="AU341" s="35"/>
    </row>
    <row r="342" customFormat="false" ht="12.75" hidden="false" customHeight="true" outlineLevel="0" collapsed="false">
      <c r="A342" s="36"/>
      <c r="B342" s="2" t="n">
        <v>341</v>
      </c>
      <c r="C342" s="20" t="s">
        <v>541</v>
      </c>
      <c r="D342" s="22" t="n">
        <v>142</v>
      </c>
      <c r="E342" s="23" t="n">
        <v>109</v>
      </c>
      <c r="F342" s="24" t="n">
        <v>1426</v>
      </c>
      <c r="G342" s="25" t="n">
        <v>727</v>
      </c>
      <c r="H342" s="26" t="n">
        <f aca="false">D342/(D342+E342)</f>
        <v>0.565737051792829</v>
      </c>
      <c r="I342" s="27" t="n">
        <f aca="false">F342/(F342+G342)</f>
        <v>0.662331630283326</v>
      </c>
      <c r="J342" s="28" t="n">
        <f aca="false">(D342+F342)/(D342+E342+F342+G342)</f>
        <v>0.652246256239601</v>
      </c>
      <c r="K342" s="29" t="n">
        <f aca="false">(F342+G342)/(D342+E342)</f>
        <v>8.57768924302789</v>
      </c>
      <c r="L342" s="30" t="n">
        <f aca="false">I342-$A$4*H342*I342+$A$4*H342+$A$7</f>
        <v>0.653199341263046</v>
      </c>
      <c r="M342" s="31" t="n">
        <f aca="false">(J342-$A$4*H342-$A$7)/(1-$A$4*H342)</f>
        <v>0.661321392357292</v>
      </c>
      <c r="N342" s="32"/>
      <c r="O342" s="33" t="n">
        <f aca="false">J342-L342</f>
        <v>-0.000953085023445155</v>
      </c>
      <c r="P342" s="33" t="n">
        <f aca="false">I342-M342</f>
        <v>0.0010102379260335</v>
      </c>
      <c r="Q342" s="16"/>
      <c r="R342" s="16"/>
      <c r="S342" s="16"/>
      <c r="T342" s="16"/>
      <c r="U342" s="16"/>
      <c r="V342" s="17" t="n">
        <v>0.652246256239601</v>
      </c>
      <c r="W342" s="17" t="n">
        <v>0.653199329440446</v>
      </c>
      <c r="X342" s="16"/>
      <c r="Y342" s="17" t="n">
        <v>0.662331630283326</v>
      </c>
      <c r="Z342" s="17" t="n">
        <v>0.661321404888849</v>
      </c>
      <c r="AA342" s="16"/>
      <c r="AB342" s="16"/>
      <c r="AC342" s="2" t="n">
        <v>484</v>
      </c>
      <c r="AD342" s="20" t="s">
        <v>542</v>
      </c>
      <c r="AE342" s="34" t="n">
        <v>341</v>
      </c>
      <c r="AF342" s="26" t="n">
        <v>0.356435643564356</v>
      </c>
      <c r="AG342" s="27" t="n">
        <v>0.506766917293233</v>
      </c>
      <c r="AH342" s="28" t="n">
        <v>0.492944924897588</v>
      </c>
      <c r="AI342" s="35"/>
      <c r="AJ342" s="35"/>
      <c r="AK342" s="2" t="n">
        <v>341</v>
      </c>
      <c r="AL342" s="35" t="n">
        <f aca="false">AK342/743</f>
        <v>0.458950201884253</v>
      </c>
      <c r="AM342" s="35" t="n">
        <v>0.492944924897588</v>
      </c>
      <c r="AN342" s="35"/>
      <c r="AO342" s="35"/>
      <c r="AP342" s="35"/>
      <c r="AQ342" s="35"/>
      <c r="AR342" s="35"/>
      <c r="AS342" s="35"/>
      <c r="AT342" s="35"/>
      <c r="AU342" s="35"/>
    </row>
    <row r="343" customFormat="false" ht="12.75" hidden="false" customHeight="true" outlineLevel="0" collapsed="false">
      <c r="A343" s="36"/>
      <c r="B343" s="2" t="n">
        <v>342</v>
      </c>
      <c r="C343" s="20" t="s">
        <v>336</v>
      </c>
      <c r="D343" s="22" t="n">
        <v>125</v>
      </c>
      <c r="E343" s="23" t="n">
        <v>348</v>
      </c>
      <c r="F343" s="24" t="n">
        <v>2123</v>
      </c>
      <c r="G343" s="25" t="n">
        <v>2822</v>
      </c>
      <c r="H343" s="26" t="n">
        <f aca="false">D343/(D343+E343)</f>
        <v>0.264270613107822</v>
      </c>
      <c r="I343" s="27" t="n">
        <f aca="false">F343/(F343+G343)</f>
        <v>0.429322548028311</v>
      </c>
      <c r="J343" s="28" t="n">
        <f aca="false">(D343+F343)/(D343+E343+F343+G343)</f>
        <v>0.414913252122554</v>
      </c>
      <c r="K343" s="29" t="n">
        <f aca="false">(F343+G343)/(D343+E343)</f>
        <v>10.4545454545455</v>
      </c>
      <c r="L343" s="30" t="n">
        <f aca="false">I343-$A$4*H343*I343+$A$4*H343+$A$7</f>
        <v>0.416168436223248</v>
      </c>
      <c r="M343" s="31" t="n">
        <f aca="false">(J343-$A$4*H343-$A$7)/(1-$A$4*H343)</f>
        <v>0.428033292697957</v>
      </c>
      <c r="N343" s="32"/>
      <c r="O343" s="33" t="n">
        <f aca="false">J343-L343</f>
        <v>-0.00125518410069386</v>
      </c>
      <c r="P343" s="33" t="n">
        <f aca="false">I343-M343</f>
        <v>0.0012892553303544</v>
      </c>
      <c r="Q343" s="16"/>
      <c r="R343" s="16"/>
      <c r="S343" s="16"/>
      <c r="T343" s="16"/>
      <c r="U343" s="16"/>
      <c r="V343" s="17" t="n">
        <v>0.414913252122554</v>
      </c>
      <c r="W343" s="17" t="n">
        <v>0.416168424400648</v>
      </c>
      <c r="X343" s="16"/>
      <c r="Y343" s="17" t="n">
        <v>0.429322548028311</v>
      </c>
      <c r="Z343" s="17" t="n">
        <v>0.428033304841475</v>
      </c>
      <c r="AA343" s="16"/>
      <c r="AB343" s="16"/>
      <c r="AC343" s="2" t="n">
        <v>722</v>
      </c>
      <c r="AD343" s="20" t="s">
        <v>543</v>
      </c>
      <c r="AE343" s="34" t="n">
        <v>342</v>
      </c>
      <c r="AF343" s="26" t="n">
        <v>0.354700854700855</v>
      </c>
      <c r="AG343" s="27" t="n">
        <v>0.511945392491467</v>
      </c>
      <c r="AH343" s="28" t="n">
        <v>0.493473895582329</v>
      </c>
      <c r="AI343" s="35"/>
      <c r="AJ343" s="35"/>
      <c r="AK343" s="2" t="n">
        <v>342</v>
      </c>
      <c r="AL343" s="35" t="n">
        <f aca="false">AK343/743</f>
        <v>0.460296096904441</v>
      </c>
      <c r="AM343" s="35" t="n">
        <v>0.493473895582329</v>
      </c>
      <c r="AN343" s="35"/>
      <c r="AO343" s="35"/>
      <c r="AP343" s="35"/>
      <c r="AQ343" s="35"/>
      <c r="AR343" s="35"/>
      <c r="AS343" s="35"/>
      <c r="AT343" s="35"/>
      <c r="AU343" s="35"/>
    </row>
    <row r="344" customFormat="false" ht="12.75" hidden="false" customHeight="true" outlineLevel="0" collapsed="false">
      <c r="A344" s="36"/>
      <c r="B344" s="2" t="n">
        <v>343</v>
      </c>
      <c r="C344" s="20" t="s">
        <v>175</v>
      </c>
      <c r="D344" s="22" t="n">
        <v>30</v>
      </c>
      <c r="E344" s="23" t="n">
        <v>77</v>
      </c>
      <c r="F344" s="24" t="n">
        <v>499</v>
      </c>
      <c r="G344" s="25" t="n">
        <v>803</v>
      </c>
      <c r="H344" s="26" t="n">
        <f aca="false">D344/(D344+E344)</f>
        <v>0.280373831775701</v>
      </c>
      <c r="I344" s="27" t="n">
        <f aca="false">F344/(F344+G344)</f>
        <v>0.383256528417819</v>
      </c>
      <c r="J344" s="28" t="n">
        <f aca="false">(D344+F344)/(D344+E344+F344+G344)</f>
        <v>0.375443577004968</v>
      </c>
      <c r="K344" s="29" t="n">
        <f aca="false">(F344+G344)/(D344+E344)</f>
        <v>12.1682242990654</v>
      </c>
      <c r="L344" s="30" t="n">
        <f aca="false">I344-$A$4*H344*I344+$A$4*H344+$A$7</f>
        <v>0.372312961635833</v>
      </c>
      <c r="M344" s="31" t="n">
        <f aca="false">(J344-$A$4*H344-$A$7)/(1-$A$4*H344)</f>
        <v>0.386477449999525</v>
      </c>
      <c r="N344" s="32"/>
      <c r="O344" s="33" t="n">
        <f aca="false">J344-L344</f>
        <v>0.00313061536913484</v>
      </c>
      <c r="P344" s="33" t="n">
        <f aca="false">I344-M344</f>
        <v>-0.00322092158170606</v>
      </c>
      <c r="Q344" s="16"/>
      <c r="R344" s="16"/>
      <c r="S344" s="16"/>
      <c r="T344" s="16"/>
      <c r="U344" s="16"/>
      <c r="V344" s="17" t="n">
        <v>0.375443577004968</v>
      </c>
      <c r="W344" s="17" t="n">
        <v>0.372312949813233</v>
      </c>
      <c r="X344" s="16"/>
      <c r="Y344" s="17" t="n">
        <v>0.383256528417819</v>
      </c>
      <c r="Z344" s="17" t="n">
        <v>0.386477462163161</v>
      </c>
      <c r="AA344" s="16"/>
      <c r="AB344" s="16"/>
      <c r="AC344" s="2" t="n">
        <v>21</v>
      </c>
      <c r="AD344" s="20" t="s">
        <v>62</v>
      </c>
      <c r="AE344" s="34" t="n">
        <v>343</v>
      </c>
      <c r="AF344" s="26" t="n">
        <v>0.324786324786325</v>
      </c>
      <c r="AG344" s="27" t="n">
        <v>0.50904295403165</v>
      </c>
      <c r="AH344" s="28" t="n">
        <v>0.494113573407202</v>
      </c>
      <c r="AI344" s="35"/>
      <c r="AJ344" s="35"/>
      <c r="AK344" s="2" t="n">
        <v>343</v>
      </c>
      <c r="AL344" s="35" t="n">
        <f aca="false">AK344/743</f>
        <v>0.46164199192463</v>
      </c>
      <c r="AM344" s="35" t="n">
        <v>0.494113573407202</v>
      </c>
      <c r="AN344" s="35"/>
      <c r="AO344" s="35"/>
      <c r="AP344" s="35"/>
      <c r="AQ344" s="35"/>
      <c r="AR344" s="35"/>
      <c r="AS344" s="35"/>
      <c r="AT344" s="35"/>
      <c r="AU344" s="35"/>
    </row>
    <row r="345" customFormat="false" ht="12.75" hidden="false" customHeight="true" outlineLevel="0" collapsed="false">
      <c r="A345" s="36"/>
      <c r="B345" s="2" t="n">
        <v>344</v>
      </c>
      <c r="C345" s="20" t="s">
        <v>443</v>
      </c>
      <c r="D345" s="22" t="n">
        <v>74</v>
      </c>
      <c r="E345" s="23" t="n">
        <v>188</v>
      </c>
      <c r="F345" s="24" t="n">
        <v>1219</v>
      </c>
      <c r="G345" s="25" t="n">
        <v>1391</v>
      </c>
      <c r="H345" s="26" t="n">
        <f aca="false">D345/(D345+E345)</f>
        <v>0.282442748091603</v>
      </c>
      <c r="I345" s="27" t="n">
        <f aca="false">F345/(F345+G345)</f>
        <v>0.467049808429119</v>
      </c>
      <c r="J345" s="28" t="n">
        <f aca="false">(D345+F345)/(D345+E345+F345+G345)</f>
        <v>0.450208913649025</v>
      </c>
      <c r="K345" s="29" t="n">
        <f aca="false">(F345+G345)/(D345+E345)</f>
        <v>9.9618320610687</v>
      </c>
      <c r="L345" s="30" t="n">
        <f aca="false">I345-$A$4*H345*I345+$A$4*H345+$A$7</f>
        <v>0.453867160282441</v>
      </c>
      <c r="M345" s="31" t="n">
        <f aca="false">(J345-$A$4*H345-$A$7)/(1-$A$4*H345)</f>
        <v>0.463285234124503</v>
      </c>
      <c r="N345" s="32"/>
      <c r="O345" s="33" t="n">
        <f aca="false">J345-L345</f>
        <v>-0.0036582466334163</v>
      </c>
      <c r="P345" s="33" t="n">
        <f aca="false">I345-M345</f>
        <v>0.00376457430461541</v>
      </c>
      <c r="Q345" s="16"/>
      <c r="R345" s="16"/>
      <c r="S345" s="16"/>
      <c r="T345" s="16"/>
      <c r="U345" s="16"/>
      <c r="V345" s="17" t="n">
        <v>0.450208913649025</v>
      </c>
      <c r="W345" s="17" t="n">
        <v>0.453867148459841</v>
      </c>
      <c r="X345" s="16"/>
      <c r="Y345" s="17" t="n">
        <v>0.467049808429119</v>
      </c>
      <c r="Z345" s="17" t="n">
        <v>0.46328524629073</v>
      </c>
      <c r="AA345" s="16"/>
      <c r="AB345" s="16"/>
      <c r="AC345" s="2" t="n">
        <v>242</v>
      </c>
      <c r="AD345" s="20" t="s">
        <v>422</v>
      </c>
      <c r="AE345" s="34" t="n">
        <v>344</v>
      </c>
      <c r="AF345" s="26" t="n">
        <v>0.258064516129032</v>
      </c>
      <c r="AG345" s="27" t="n">
        <v>0.512804497189257</v>
      </c>
      <c r="AH345" s="28" t="n">
        <v>0.494492753623188</v>
      </c>
      <c r="AI345" s="35"/>
      <c r="AJ345" s="35"/>
      <c r="AK345" s="2" t="n">
        <v>344</v>
      </c>
      <c r="AL345" s="35" t="n">
        <f aca="false">AK345/743</f>
        <v>0.462987886944818</v>
      </c>
      <c r="AM345" s="35" t="n">
        <v>0.494492753623188</v>
      </c>
      <c r="AN345" s="35"/>
      <c r="AO345" s="35"/>
      <c r="AP345" s="35"/>
      <c r="AQ345" s="35"/>
      <c r="AR345" s="35"/>
      <c r="AS345" s="35"/>
      <c r="AT345" s="35"/>
      <c r="AU345" s="35"/>
    </row>
    <row r="346" customFormat="false" ht="12.75" hidden="false" customHeight="true" outlineLevel="0" collapsed="false">
      <c r="A346" s="36"/>
      <c r="B346" s="2" t="n">
        <v>345</v>
      </c>
      <c r="C346" s="20" t="s">
        <v>399</v>
      </c>
      <c r="D346" s="22" t="n">
        <v>8</v>
      </c>
      <c r="E346" s="23" t="n">
        <v>40</v>
      </c>
      <c r="F346" s="24" t="n">
        <v>421</v>
      </c>
      <c r="G346" s="25" t="n">
        <v>522</v>
      </c>
      <c r="H346" s="26" t="n">
        <f aca="false">D346/(D346+E346)</f>
        <v>0.166666666666667</v>
      </c>
      <c r="I346" s="27" t="n">
        <f aca="false">F346/(F346+G346)</f>
        <v>0.44644750795334</v>
      </c>
      <c r="J346" s="28" t="n">
        <f aca="false">(D346+F346)/(D346+E346+F346+G346)</f>
        <v>0.432896064581231</v>
      </c>
      <c r="K346" s="29" t="n">
        <f aca="false">(F346+G346)/(D346+E346)</f>
        <v>19.6458333333333</v>
      </c>
      <c r="L346" s="30" t="n">
        <f aca="false">I346-$A$4*H346*I346+$A$4*H346+$A$7</f>
        <v>0.427437943003785</v>
      </c>
      <c r="M346" s="31" t="n">
        <f aca="false">(J346-$A$4*H346-$A$7)/(1-$A$4*H346)</f>
        <v>0.451998140065998</v>
      </c>
      <c r="N346" s="32"/>
      <c r="O346" s="33" t="n">
        <f aca="false">J346-L346</f>
        <v>0.00545812157744635</v>
      </c>
      <c r="P346" s="33" t="n">
        <f aca="false">I346-M346</f>
        <v>-0.00555063211265733</v>
      </c>
      <c r="Q346" s="16"/>
      <c r="R346" s="16"/>
      <c r="S346" s="16"/>
      <c r="T346" s="16"/>
      <c r="U346" s="16"/>
      <c r="V346" s="17" t="n">
        <v>0.432896064581231</v>
      </c>
      <c r="W346" s="17" t="n">
        <v>0.427437931181185</v>
      </c>
      <c r="X346" s="16"/>
      <c r="Y346" s="17" t="n">
        <v>0.44644750795334</v>
      </c>
      <c r="Z346" s="17" t="n">
        <v>0.451998152088981</v>
      </c>
      <c r="AA346" s="16"/>
      <c r="AB346" s="16"/>
      <c r="AC346" s="2" t="n">
        <v>109</v>
      </c>
      <c r="AD346" s="20" t="s">
        <v>221</v>
      </c>
      <c r="AE346" s="34" t="n">
        <v>345</v>
      </c>
      <c r="AF346" s="26" t="n">
        <v>0.348837209302326</v>
      </c>
      <c r="AG346" s="27" t="n">
        <v>0.508693713776193</v>
      </c>
      <c r="AH346" s="28" t="n">
        <v>0.494711147274207</v>
      </c>
      <c r="AI346" s="35"/>
      <c r="AJ346" s="35"/>
      <c r="AK346" s="2" t="n">
        <v>345</v>
      </c>
      <c r="AL346" s="35" t="n">
        <f aca="false">AK346/743</f>
        <v>0.464333781965007</v>
      </c>
      <c r="AM346" s="35" t="n">
        <v>0.494711147274207</v>
      </c>
      <c r="AN346" s="35"/>
      <c r="AO346" s="35"/>
      <c r="AP346" s="35"/>
      <c r="AQ346" s="35"/>
      <c r="AR346" s="35"/>
      <c r="AS346" s="35"/>
      <c r="AT346" s="35"/>
      <c r="AU346" s="35"/>
    </row>
    <row r="347" customFormat="false" ht="12.75" hidden="false" customHeight="true" outlineLevel="0" collapsed="false">
      <c r="A347" s="36"/>
      <c r="B347" s="2" t="n">
        <v>346</v>
      </c>
      <c r="C347" s="20" t="s">
        <v>544</v>
      </c>
      <c r="D347" s="22" t="n">
        <v>285</v>
      </c>
      <c r="E347" s="23" t="n">
        <v>211</v>
      </c>
      <c r="F347" s="24" t="n">
        <v>2083</v>
      </c>
      <c r="G347" s="25" t="n">
        <v>1050</v>
      </c>
      <c r="H347" s="26" t="n">
        <f aca="false">D347/(D347+E347)</f>
        <v>0.574596774193548</v>
      </c>
      <c r="I347" s="27" t="n">
        <f aca="false">F347/(F347+G347)</f>
        <v>0.66485796361315</v>
      </c>
      <c r="J347" s="28" t="n">
        <f aca="false">(D347+F347)/(D347+E347+F347+G347)</f>
        <v>0.652521355745384</v>
      </c>
      <c r="K347" s="29" t="n">
        <f aca="false">(F347+G347)/(D347+E347)</f>
        <v>6.31653225806452</v>
      </c>
      <c r="L347" s="30" t="n">
        <f aca="false">I347-$A$4*H347*I347+$A$4*H347+$A$7</f>
        <v>0.655879677096604</v>
      </c>
      <c r="M347" s="31" t="n">
        <f aca="false">(J347-$A$4*H347-$A$7)/(1-$A$4*H347)</f>
        <v>0.66129491037207</v>
      </c>
      <c r="N347" s="32"/>
      <c r="O347" s="33" t="n">
        <f aca="false">J347-L347</f>
        <v>-0.00335832135121994</v>
      </c>
      <c r="P347" s="33" t="n">
        <f aca="false">I347-M347</f>
        <v>0.00356305324108042</v>
      </c>
      <c r="Q347" s="16"/>
      <c r="R347" s="16"/>
      <c r="S347" s="16"/>
      <c r="T347" s="16"/>
      <c r="U347" s="16"/>
      <c r="V347" s="17" t="n">
        <v>0.652521355745384</v>
      </c>
      <c r="W347" s="17" t="n">
        <v>0.655879665274004</v>
      </c>
      <c r="X347" s="16"/>
      <c r="Y347" s="17" t="n">
        <v>0.66485796361315</v>
      </c>
      <c r="Z347" s="17" t="n">
        <v>0.661294922915406</v>
      </c>
      <c r="AA347" s="16"/>
      <c r="AB347" s="16"/>
      <c r="AC347" s="2" t="n">
        <v>186</v>
      </c>
      <c r="AD347" s="20" t="s">
        <v>341</v>
      </c>
      <c r="AE347" s="34" t="n">
        <v>346</v>
      </c>
      <c r="AF347" s="26" t="n">
        <v>0.275641025641026</v>
      </c>
      <c r="AG347" s="27" t="n">
        <v>0.515097690941385</v>
      </c>
      <c r="AH347" s="28" t="n">
        <v>0.494850948509485</v>
      </c>
      <c r="AI347" s="35"/>
      <c r="AJ347" s="35"/>
      <c r="AK347" s="2" t="n">
        <v>346</v>
      </c>
      <c r="AL347" s="35" t="n">
        <f aca="false">AK347/743</f>
        <v>0.465679676985195</v>
      </c>
      <c r="AM347" s="35" t="n">
        <v>0.494850948509485</v>
      </c>
      <c r="AN347" s="35"/>
      <c r="AO347" s="35"/>
      <c r="AP347" s="35"/>
      <c r="AQ347" s="35"/>
      <c r="AR347" s="35"/>
      <c r="AS347" s="35"/>
      <c r="AT347" s="35"/>
      <c r="AU347" s="35"/>
    </row>
    <row r="348" customFormat="false" ht="12.75" hidden="false" customHeight="true" outlineLevel="0" collapsed="false">
      <c r="A348" s="36"/>
      <c r="B348" s="2" t="n">
        <v>347</v>
      </c>
      <c r="C348" s="20" t="s">
        <v>279</v>
      </c>
      <c r="D348" s="22" t="n">
        <v>3</v>
      </c>
      <c r="E348" s="23" t="n">
        <v>26</v>
      </c>
      <c r="F348" s="24" t="n">
        <v>459</v>
      </c>
      <c r="G348" s="25" t="n">
        <v>670</v>
      </c>
      <c r="H348" s="26" t="n">
        <f aca="false">D348/(D348+E348)</f>
        <v>0.103448275862069</v>
      </c>
      <c r="I348" s="27" t="n">
        <f aca="false">F348/(F348+G348)</f>
        <v>0.406554472984942</v>
      </c>
      <c r="J348" s="28" t="n">
        <f aca="false">(D348+F348)/(D348+E348+F348+G348)</f>
        <v>0.398963730569948</v>
      </c>
      <c r="K348" s="29" t="n">
        <f aca="false">(F348+G348)/(D348+E348)</f>
        <v>38.9310344827586</v>
      </c>
      <c r="L348" s="30" t="n">
        <f aca="false">I348-$A$4*H348*I348+$A$4*H348+$A$7</f>
        <v>0.384458124826719</v>
      </c>
      <c r="M348" s="31" t="n">
        <f aca="false">(J348-$A$4*H348-$A$7)/(1-$A$4*H348)</f>
        <v>0.421211705269042</v>
      </c>
      <c r="N348" s="32"/>
      <c r="O348" s="33" t="n">
        <f aca="false">J348-L348</f>
        <v>0.0145056057432293</v>
      </c>
      <c r="P348" s="33" t="n">
        <f aca="false">I348-M348</f>
        <v>-0.0146572322840993</v>
      </c>
      <c r="Q348" s="16"/>
      <c r="R348" s="16"/>
      <c r="S348" s="16"/>
      <c r="T348" s="16"/>
      <c r="U348" s="16"/>
      <c r="V348" s="17" t="n">
        <v>0.398963730569948</v>
      </c>
      <c r="W348" s="17" t="n">
        <v>0.384458113004119</v>
      </c>
      <c r="X348" s="16"/>
      <c r="Y348" s="17" t="n">
        <v>0.406554472984942</v>
      </c>
      <c r="Z348" s="17" t="n">
        <v>0.421211717215223</v>
      </c>
      <c r="AA348" s="16"/>
      <c r="AB348" s="16"/>
      <c r="AC348" s="2" t="n">
        <v>371</v>
      </c>
      <c r="AD348" s="20" t="s">
        <v>545</v>
      </c>
      <c r="AE348" s="34" t="n">
        <v>347</v>
      </c>
      <c r="AF348" s="26" t="n">
        <v>0.417218543046358</v>
      </c>
      <c r="AG348" s="27" t="n">
        <v>0.502547770700637</v>
      </c>
      <c r="AH348" s="28" t="n">
        <v>0.495061011040093</v>
      </c>
      <c r="AI348" s="35"/>
      <c r="AJ348" s="35"/>
      <c r="AK348" s="2" t="n">
        <v>347</v>
      </c>
      <c r="AL348" s="35" t="n">
        <f aca="false">AK348/743</f>
        <v>0.467025572005384</v>
      </c>
      <c r="AM348" s="35" t="n">
        <v>0.495061011040093</v>
      </c>
      <c r="AN348" s="35"/>
      <c r="AO348" s="35"/>
      <c r="AP348" s="35"/>
      <c r="AQ348" s="35"/>
      <c r="AR348" s="35"/>
      <c r="AS348" s="35"/>
      <c r="AT348" s="35"/>
      <c r="AU348" s="35"/>
    </row>
    <row r="349" customFormat="false" ht="12.75" hidden="false" customHeight="true" outlineLevel="0" collapsed="false">
      <c r="A349" s="36"/>
      <c r="B349" s="2" t="n">
        <v>348</v>
      </c>
      <c r="C349" s="20" t="s">
        <v>546</v>
      </c>
      <c r="D349" s="22" t="n">
        <v>217</v>
      </c>
      <c r="E349" s="23" t="n">
        <v>209</v>
      </c>
      <c r="F349" s="24" t="n">
        <v>2638</v>
      </c>
      <c r="G349" s="25" t="n">
        <v>1381</v>
      </c>
      <c r="H349" s="26" t="n">
        <f aca="false">D349/(D349+E349)</f>
        <v>0.509389671361502</v>
      </c>
      <c r="I349" s="27" t="n">
        <f aca="false">F349/(F349+G349)</f>
        <v>0.656382184623041</v>
      </c>
      <c r="J349" s="28" t="n">
        <f aca="false">(D349+F349)/(D349+E349+F349+G349)</f>
        <v>0.642294713160855</v>
      </c>
      <c r="K349" s="29" t="n">
        <f aca="false">(F349+G349)/(D349+E349)</f>
        <v>9.43427230046948</v>
      </c>
      <c r="L349" s="30" t="n">
        <f aca="false">I349-$A$4*H349*I349+$A$4*H349+$A$7</f>
        <v>0.645650281410923</v>
      </c>
      <c r="M349" s="31" t="n">
        <f aca="false">(J349-$A$4*H349-$A$7)/(1-$A$4*H349)</f>
        <v>0.652846512907658</v>
      </c>
      <c r="N349" s="32"/>
      <c r="O349" s="33" t="n">
        <f aca="false">J349-L349</f>
        <v>-0.00335556825006833</v>
      </c>
      <c r="P349" s="33" t="n">
        <f aca="false">I349-M349</f>
        <v>0.00353567171538238</v>
      </c>
      <c r="Q349" s="16"/>
      <c r="R349" s="16"/>
      <c r="S349" s="16"/>
      <c r="T349" s="16"/>
      <c r="U349" s="16"/>
      <c r="V349" s="17" t="n">
        <v>0.642294713160855</v>
      </c>
      <c r="W349" s="17" t="n">
        <v>0.645650269588323</v>
      </c>
      <c r="X349" s="16"/>
      <c r="Y349" s="17" t="n">
        <v>0.656382184623041</v>
      </c>
      <c r="Z349" s="17" t="n">
        <v>0.652846525364813</v>
      </c>
      <c r="AA349" s="16"/>
      <c r="AB349" s="16"/>
      <c r="AC349" s="2" t="n">
        <v>42</v>
      </c>
      <c r="AD349" s="20" t="s">
        <v>101</v>
      </c>
      <c r="AE349" s="34" t="n">
        <v>348</v>
      </c>
      <c r="AF349" s="26" t="n">
        <v>0.278378378378378</v>
      </c>
      <c r="AG349" s="27" t="n">
        <v>0.513157894736842</v>
      </c>
      <c r="AH349" s="28" t="n">
        <v>0.496316401706088</v>
      </c>
      <c r="AI349" s="35"/>
      <c r="AJ349" s="35"/>
      <c r="AK349" s="2" t="n">
        <v>348</v>
      </c>
      <c r="AL349" s="35" t="n">
        <f aca="false">AK349/743</f>
        <v>0.468371467025572</v>
      </c>
      <c r="AM349" s="35" t="n">
        <v>0.496316401706088</v>
      </c>
      <c r="AN349" s="35"/>
      <c r="AO349" s="35"/>
      <c r="AP349" s="35"/>
      <c r="AQ349" s="35"/>
      <c r="AR349" s="35"/>
      <c r="AS349" s="35"/>
      <c r="AT349" s="35"/>
      <c r="AU349" s="35"/>
    </row>
    <row r="350" customFormat="false" ht="12.75" hidden="false" customHeight="true" outlineLevel="0" collapsed="false">
      <c r="A350" s="36"/>
      <c r="B350" s="2" t="n">
        <v>349</v>
      </c>
      <c r="C350" s="20" t="s">
        <v>547</v>
      </c>
      <c r="D350" s="22" t="n">
        <v>184</v>
      </c>
      <c r="E350" s="23" t="n">
        <v>19</v>
      </c>
      <c r="F350" s="24" t="n">
        <v>205</v>
      </c>
      <c r="G350" s="25" t="n">
        <v>18</v>
      </c>
      <c r="H350" s="26" t="n">
        <f aca="false">D350/(D350+E350)</f>
        <v>0.906403940886699</v>
      </c>
      <c r="I350" s="27" t="n">
        <f aca="false">F350/(F350+G350)</f>
        <v>0.919282511210762</v>
      </c>
      <c r="J350" s="28" t="n">
        <f aca="false">(D350+F350)/(D350+E350+F350+G350)</f>
        <v>0.913145539906103</v>
      </c>
      <c r="K350" s="29" t="n">
        <f aca="false">(F350+G350)/(D350+E350)</f>
        <v>1.09852216748768</v>
      </c>
      <c r="L350" s="30" t="n">
        <f aca="false">I350-$A$4*H350*I350+$A$4*H350+$A$7</f>
        <v>0.898363336387467</v>
      </c>
      <c r="M350" s="31" t="n">
        <f aca="false">(J350-$A$4*H350-$A$7)/(1-$A$4*H350)</f>
        <v>0.935538130464734</v>
      </c>
      <c r="N350" s="32"/>
      <c r="O350" s="33" t="n">
        <f aca="false">J350-L350</f>
        <v>0.0147822035186367</v>
      </c>
      <c r="P350" s="33" t="n">
        <f aca="false">I350-M350</f>
        <v>-0.0162556192539721</v>
      </c>
      <c r="Q350" s="16"/>
      <c r="R350" s="16"/>
      <c r="S350" s="16"/>
      <c r="T350" s="16"/>
      <c r="U350" s="16"/>
      <c r="V350" s="17" t="n">
        <v>0.913145539906103</v>
      </c>
      <c r="W350" s="17" t="n">
        <v>0.898363324564867</v>
      </c>
      <c r="X350" s="16"/>
      <c r="Y350" s="17" t="n">
        <v>0.919282511210762</v>
      </c>
      <c r="Z350" s="17" t="n">
        <v>0.935538143465752</v>
      </c>
      <c r="AA350" s="16"/>
      <c r="AB350" s="16"/>
      <c r="AC350" s="2" t="n">
        <v>90</v>
      </c>
      <c r="AD350" s="20" t="s">
        <v>187</v>
      </c>
      <c r="AE350" s="34" t="n">
        <v>349</v>
      </c>
      <c r="AF350" s="26" t="n">
        <v>0.301801801801802</v>
      </c>
      <c r="AG350" s="27" t="n">
        <v>0.520449897750511</v>
      </c>
      <c r="AH350" s="28" t="n">
        <v>0.498163452708907</v>
      </c>
      <c r="AI350" s="35"/>
      <c r="AJ350" s="35"/>
      <c r="AK350" s="2" t="n">
        <v>349</v>
      </c>
      <c r="AL350" s="35" t="n">
        <f aca="false">AK350/743</f>
        <v>0.46971736204576</v>
      </c>
      <c r="AM350" s="35" t="n">
        <v>0.498163452708907</v>
      </c>
      <c r="AN350" s="35"/>
      <c r="AO350" s="35"/>
      <c r="AP350" s="35"/>
      <c r="AQ350" s="35"/>
      <c r="AR350" s="35"/>
      <c r="AS350" s="35"/>
      <c r="AT350" s="35"/>
      <c r="AU350" s="35"/>
    </row>
    <row r="351" customFormat="false" ht="12.75" hidden="false" customHeight="true" outlineLevel="0" collapsed="false">
      <c r="A351" s="36"/>
      <c r="B351" s="2" t="n">
        <v>350</v>
      </c>
      <c r="C351" s="20" t="s">
        <v>548</v>
      </c>
      <c r="D351" s="22" t="n">
        <v>58</v>
      </c>
      <c r="E351" s="23" t="n">
        <v>84</v>
      </c>
      <c r="F351" s="24" t="n">
        <v>874</v>
      </c>
      <c r="G351" s="25" t="n">
        <v>708</v>
      </c>
      <c r="H351" s="26" t="n">
        <f aca="false">D351/(D351+E351)</f>
        <v>0.408450704225352</v>
      </c>
      <c r="I351" s="27" t="n">
        <f aca="false">F351/(F351+G351)</f>
        <v>0.552465233881163</v>
      </c>
      <c r="J351" s="28" t="n">
        <f aca="false">(D351+F351)/(D351+E351+F351+G351)</f>
        <v>0.540603248259861</v>
      </c>
      <c r="K351" s="29" t="n">
        <f aca="false">(F351+G351)/(D351+E351)</f>
        <v>11.1408450704225</v>
      </c>
      <c r="L351" s="30" t="n">
        <f aca="false">I351-$A$4*H351*I351+$A$4*H351+$A$7</f>
        <v>0.54250938310282</v>
      </c>
      <c r="M351" s="31" t="n">
        <f aca="false">(J351-$A$4*H351-$A$7)/(1-$A$4*H351)</f>
        <v>0.550477927363541</v>
      </c>
      <c r="N351" s="32"/>
      <c r="O351" s="33" t="n">
        <f aca="false">J351-L351</f>
        <v>-0.00190613484295887</v>
      </c>
      <c r="P351" s="33" t="n">
        <f aca="false">I351-M351</f>
        <v>0.00198730651762247</v>
      </c>
      <c r="Q351" s="16"/>
      <c r="R351" s="16"/>
      <c r="S351" s="16"/>
      <c r="T351" s="16"/>
      <c r="U351" s="16"/>
      <c r="V351" s="17" t="n">
        <v>0.540603248259861</v>
      </c>
      <c r="W351" s="17" t="n">
        <v>0.54250937128022</v>
      </c>
      <c r="X351" s="16"/>
      <c r="Y351" s="17" t="n">
        <v>0.552465233881163</v>
      </c>
      <c r="Z351" s="17" t="n">
        <v>0.550477939689599</v>
      </c>
      <c r="AA351" s="16"/>
      <c r="AB351" s="16"/>
      <c r="AC351" s="2" t="n">
        <v>560</v>
      </c>
      <c r="AD351" s="20" t="s">
        <v>549</v>
      </c>
      <c r="AE351" s="34" t="n">
        <v>350</v>
      </c>
      <c r="AF351" s="26" t="n">
        <v>0.267441860465116</v>
      </c>
      <c r="AG351" s="27" t="n">
        <v>0.523687580025608</v>
      </c>
      <c r="AH351" s="28" t="n">
        <v>0.498269896193772</v>
      </c>
      <c r="AI351" s="35"/>
      <c r="AJ351" s="35"/>
      <c r="AK351" s="2" t="n">
        <v>350</v>
      </c>
      <c r="AL351" s="35" t="n">
        <f aca="false">AK351/743</f>
        <v>0.471063257065949</v>
      </c>
      <c r="AM351" s="35" t="n">
        <v>0.498269896193772</v>
      </c>
      <c r="AN351" s="35"/>
      <c r="AO351" s="35"/>
      <c r="AP351" s="35"/>
      <c r="AQ351" s="35"/>
      <c r="AR351" s="35"/>
      <c r="AS351" s="35"/>
      <c r="AT351" s="35"/>
      <c r="AU351" s="35"/>
    </row>
    <row r="352" customFormat="false" ht="12.75" hidden="false" customHeight="true" outlineLevel="0" collapsed="false">
      <c r="A352" s="36"/>
      <c r="B352" s="2" t="n">
        <v>351</v>
      </c>
      <c r="C352" s="20" t="s">
        <v>293</v>
      </c>
      <c r="D352" s="22" t="n">
        <v>7</v>
      </c>
      <c r="E352" s="23" t="n">
        <v>42</v>
      </c>
      <c r="F352" s="24" t="n">
        <v>1670</v>
      </c>
      <c r="G352" s="25" t="n">
        <v>2430</v>
      </c>
      <c r="H352" s="26" t="n">
        <f aca="false">D352/(D352+E352)</f>
        <v>0.142857142857143</v>
      </c>
      <c r="I352" s="27" t="n">
        <f aca="false">F352/(F352+G352)</f>
        <v>0.407317073170732</v>
      </c>
      <c r="J352" s="28" t="n">
        <f aca="false">(D352+F352)/(D352+E352+F352+G352)</f>
        <v>0.404193781634129</v>
      </c>
      <c r="K352" s="29" t="n">
        <f aca="false">(F352+G352)/(D352+E352)</f>
        <v>83.6734693877551</v>
      </c>
      <c r="L352" s="30" t="n">
        <f aca="false">I352-$A$4*H352*I352+$A$4*H352+$A$7</f>
        <v>0.387548532308435</v>
      </c>
      <c r="M352" s="31" t="n">
        <f aca="false">(J352-$A$4*H352-$A$7)/(1-$A$4*H352)</f>
        <v>0.424203557993899</v>
      </c>
      <c r="N352" s="32"/>
      <c r="O352" s="33" t="n">
        <f aca="false">J352-L352</f>
        <v>0.0166452493256932</v>
      </c>
      <c r="P352" s="33" t="n">
        <f aca="false">I352-M352</f>
        <v>-0.016886484823167</v>
      </c>
      <c r="Q352" s="16"/>
      <c r="R352" s="16"/>
      <c r="S352" s="16"/>
      <c r="T352" s="16"/>
      <c r="U352" s="16"/>
      <c r="V352" s="17" t="n">
        <v>0.404193781634129</v>
      </c>
      <c r="W352" s="17" t="n">
        <v>0.387548520485835</v>
      </c>
      <c r="X352" s="16"/>
      <c r="Y352" s="17" t="n">
        <v>0.407317073170732</v>
      </c>
      <c r="Z352" s="17" t="n">
        <v>0.424203569987841</v>
      </c>
      <c r="AA352" s="16"/>
      <c r="AB352" s="16"/>
      <c r="AC352" s="2" t="n">
        <v>639</v>
      </c>
      <c r="AD352" s="20" t="s">
        <v>550</v>
      </c>
      <c r="AE352" s="34" t="n">
        <v>351</v>
      </c>
      <c r="AF352" s="26" t="n">
        <v>0.394255874673629</v>
      </c>
      <c r="AG352" s="27" t="n">
        <v>0.510580411124547</v>
      </c>
      <c r="AH352" s="28" t="n">
        <v>0.498509888918992</v>
      </c>
      <c r="AI352" s="35"/>
      <c r="AJ352" s="35"/>
      <c r="AK352" s="2" t="n">
        <v>351</v>
      </c>
      <c r="AL352" s="35" t="n">
        <f aca="false">AK352/743</f>
        <v>0.472409152086137</v>
      </c>
      <c r="AM352" s="35" t="n">
        <v>0.498509888918992</v>
      </c>
      <c r="AN352" s="35"/>
      <c r="AO352" s="35"/>
      <c r="AP352" s="35"/>
      <c r="AQ352" s="35"/>
      <c r="AR352" s="35"/>
      <c r="AS352" s="35"/>
      <c r="AT352" s="35"/>
      <c r="AU352" s="35"/>
    </row>
    <row r="353" customFormat="false" ht="12.75" hidden="false" customHeight="true" outlineLevel="0" collapsed="false">
      <c r="A353" s="36"/>
      <c r="B353" s="2" t="n">
        <v>352</v>
      </c>
      <c r="C353" s="20" t="s">
        <v>104</v>
      </c>
      <c r="D353" s="22" t="n">
        <v>67</v>
      </c>
      <c r="E353" s="23" t="n">
        <v>377</v>
      </c>
      <c r="F353" s="24" t="n">
        <v>1962</v>
      </c>
      <c r="G353" s="25" t="n">
        <v>3569</v>
      </c>
      <c r="H353" s="26" t="n">
        <f aca="false">D353/(D353+E353)</f>
        <v>0.150900900900901</v>
      </c>
      <c r="I353" s="27" t="n">
        <f aca="false">F353/(F353+G353)</f>
        <v>0.354727897306093</v>
      </c>
      <c r="J353" s="28" t="n">
        <f aca="false">(D353+F353)/(D353+E353+F353+G353)</f>
        <v>0.339581589958159</v>
      </c>
      <c r="K353" s="29" t="n">
        <f aca="false">(F353+G353)/(D353+E353)</f>
        <v>12.4572072072072</v>
      </c>
      <c r="L353" s="30" t="n">
        <f aca="false">I353-$A$4*H353*I353+$A$4*H353+$A$7</f>
        <v>0.336229671651366</v>
      </c>
      <c r="M353" s="31" t="n">
        <f aca="false">(J353-$A$4*H353-$A$7)/(1-$A$4*H353)</f>
        <v>0.358131171324424</v>
      </c>
      <c r="N353" s="32"/>
      <c r="O353" s="33" t="n">
        <f aca="false">J353-L353</f>
        <v>0.00335191830679316</v>
      </c>
      <c r="P353" s="33" t="n">
        <f aca="false">I353-M353</f>
        <v>-0.00340327401833101</v>
      </c>
      <c r="Q353" s="16"/>
      <c r="R353" s="16"/>
      <c r="S353" s="16"/>
      <c r="T353" s="16"/>
      <c r="U353" s="16"/>
      <c r="V353" s="17" t="n">
        <v>0.339581589958159</v>
      </c>
      <c r="W353" s="17" t="n">
        <v>0.336229659828766</v>
      </c>
      <c r="X353" s="16"/>
      <c r="Y353" s="17" t="n">
        <v>0.354727897306093</v>
      </c>
      <c r="Z353" s="17" t="n">
        <v>0.358131183328161</v>
      </c>
      <c r="AA353" s="16"/>
      <c r="AB353" s="16"/>
      <c r="AC353" s="2" t="n">
        <v>276</v>
      </c>
      <c r="AD353" s="20" t="s">
        <v>463</v>
      </c>
      <c r="AE353" s="34" t="n">
        <v>352</v>
      </c>
      <c r="AF353" s="26" t="n">
        <v>0.333333333333333</v>
      </c>
      <c r="AG353" s="27" t="n">
        <v>0.512784588441331</v>
      </c>
      <c r="AH353" s="28" t="n">
        <v>0.498708844415752</v>
      </c>
      <c r="AI353" s="35"/>
      <c r="AJ353" s="35"/>
      <c r="AK353" s="2" t="n">
        <v>352</v>
      </c>
      <c r="AL353" s="35" t="n">
        <f aca="false">AK353/743</f>
        <v>0.473755047106326</v>
      </c>
      <c r="AM353" s="35" t="n">
        <v>0.498708844415752</v>
      </c>
      <c r="AN353" s="35"/>
      <c r="AO353" s="35"/>
      <c r="AP353" s="35"/>
      <c r="AQ353" s="35"/>
      <c r="AR353" s="35"/>
      <c r="AS353" s="35"/>
      <c r="AT353" s="35"/>
      <c r="AU353" s="35"/>
    </row>
    <row r="354" customFormat="false" ht="12.75" hidden="false" customHeight="true" outlineLevel="0" collapsed="false">
      <c r="A354" s="36"/>
      <c r="B354" s="2" t="n">
        <v>353</v>
      </c>
      <c r="C354" s="20" t="s">
        <v>296</v>
      </c>
      <c r="D354" s="22" t="n">
        <v>6</v>
      </c>
      <c r="E354" s="23" t="n">
        <v>33</v>
      </c>
      <c r="F354" s="24" t="n">
        <v>509</v>
      </c>
      <c r="G354" s="25" t="n">
        <v>725</v>
      </c>
      <c r="H354" s="26" t="n">
        <f aca="false">D354/(D354+E354)</f>
        <v>0.153846153846154</v>
      </c>
      <c r="I354" s="27" t="n">
        <f aca="false">F354/(F354+G354)</f>
        <v>0.412479740680713</v>
      </c>
      <c r="J354" s="28" t="n">
        <f aca="false">(D354+F354)/(D354+E354+F354+G354)</f>
        <v>0.404556166535742</v>
      </c>
      <c r="K354" s="29" t="n">
        <f aca="false">(F354+G354)/(D354+E354)</f>
        <v>31.6410256410256</v>
      </c>
      <c r="L354" s="30" t="n">
        <f aca="false">I354-$A$4*H354*I354+$A$4*H354+$A$7</f>
        <v>0.39328307408401</v>
      </c>
      <c r="M354" s="31" t="n">
        <f aca="false">(J354-$A$4*H354-$A$7)/(1-$A$4*H354)</f>
        <v>0.423928975202004</v>
      </c>
      <c r="N354" s="32"/>
      <c r="O354" s="33" t="n">
        <f aca="false">J354-L354</f>
        <v>0.0112730924517325</v>
      </c>
      <c r="P354" s="33" t="n">
        <f aca="false">I354-M354</f>
        <v>-0.0114492345212908</v>
      </c>
      <c r="Q354" s="16"/>
      <c r="R354" s="16"/>
      <c r="S354" s="16"/>
      <c r="T354" s="16"/>
      <c r="U354" s="16"/>
      <c r="V354" s="17" t="n">
        <v>0.404556166535742</v>
      </c>
      <c r="W354" s="17" t="n">
        <v>0.39328306226141</v>
      </c>
      <c r="X354" s="16"/>
      <c r="Y354" s="17" t="n">
        <v>0.412479740680713</v>
      </c>
      <c r="Z354" s="17" t="n">
        <v>0.423928987209332</v>
      </c>
      <c r="AA354" s="16"/>
      <c r="AB354" s="16"/>
      <c r="AC354" s="2" t="n">
        <v>446</v>
      </c>
      <c r="AD354" s="20" t="s">
        <v>551</v>
      </c>
      <c r="AE354" s="34" t="n">
        <v>353</v>
      </c>
      <c r="AF354" s="26" t="n">
        <v>0.246987951807229</v>
      </c>
      <c r="AG354" s="27" t="n">
        <v>0.514530551415797</v>
      </c>
      <c r="AH354" s="28" t="n">
        <v>0.498947368421053</v>
      </c>
      <c r="AI354" s="35"/>
      <c r="AJ354" s="35"/>
      <c r="AK354" s="2" t="n">
        <v>353</v>
      </c>
      <c r="AL354" s="35" t="n">
        <f aca="false">AK354/743</f>
        <v>0.475100942126514</v>
      </c>
      <c r="AM354" s="35" t="n">
        <v>0.498947368421053</v>
      </c>
      <c r="AN354" s="35"/>
      <c r="AO354" s="35"/>
      <c r="AP354" s="35"/>
      <c r="AQ354" s="35"/>
      <c r="AR354" s="35"/>
      <c r="AS354" s="35"/>
      <c r="AT354" s="35"/>
      <c r="AU354" s="35"/>
    </row>
    <row r="355" customFormat="false" ht="12.75" hidden="false" customHeight="true" outlineLevel="0" collapsed="false">
      <c r="A355" s="36"/>
      <c r="B355" s="2" t="n">
        <v>354</v>
      </c>
      <c r="C355" s="20" t="s">
        <v>552</v>
      </c>
      <c r="D355" s="22" t="n">
        <v>93</v>
      </c>
      <c r="E355" s="23" t="n">
        <v>176</v>
      </c>
      <c r="F355" s="24" t="n">
        <v>2145</v>
      </c>
      <c r="G355" s="25" t="n">
        <v>1411</v>
      </c>
      <c r="H355" s="26" t="n">
        <f aca="false">D355/(D355+E355)</f>
        <v>0.345724907063197</v>
      </c>
      <c r="I355" s="27" t="n">
        <f aca="false">F355/(F355+G355)</f>
        <v>0.603205849268841</v>
      </c>
      <c r="J355" s="28" t="n">
        <f aca="false">(D355+F355)/(D355+E355+F355+G355)</f>
        <v>0.585098039215686</v>
      </c>
      <c r="K355" s="29" t="n">
        <f aca="false">(F355+G355)/(D355+E355)</f>
        <v>13.2193308550186</v>
      </c>
      <c r="L355" s="30" t="n">
        <f aca="false">I355-$A$4*H355*I355+$A$4*H355+$A$7</f>
        <v>0.588688571540316</v>
      </c>
      <c r="M355" s="31" t="n">
        <f aca="false">(J355-$A$4*H355-$A$7)/(1-$A$4*H355)</f>
        <v>0.599486738004592</v>
      </c>
      <c r="N355" s="32"/>
      <c r="O355" s="33" t="n">
        <f aca="false">J355-L355</f>
        <v>-0.00359053232463002</v>
      </c>
      <c r="P355" s="33" t="n">
        <f aca="false">I355-M355</f>
        <v>0.00371911126424906</v>
      </c>
      <c r="Q355" s="16"/>
      <c r="R355" s="16"/>
      <c r="S355" s="16"/>
      <c r="T355" s="16"/>
      <c r="U355" s="16"/>
      <c r="V355" s="17" t="n">
        <v>0.585098039215686</v>
      </c>
      <c r="W355" s="17" t="n">
        <v>0.588688559717716</v>
      </c>
      <c r="X355" s="16"/>
      <c r="Y355" s="17" t="n">
        <v>0.603205849268841</v>
      </c>
      <c r="Z355" s="17" t="n">
        <v>0.599486750250566</v>
      </c>
      <c r="AA355" s="16"/>
      <c r="AB355" s="16"/>
      <c r="AC355" s="2" t="n">
        <v>685</v>
      </c>
      <c r="AD355" s="20" t="s">
        <v>553</v>
      </c>
      <c r="AE355" s="34" t="n">
        <v>354</v>
      </c>
      <c r="AF355" s="26" t="n">
        <v>0.367697594501718</v>
      </c>
      <c r="AG355" s="27" t="n">
        <v>0.51190077103587</v>
      </c>
      <c r="AH355" s="28" t="n">
        <v>0.499083689676237</v>
      </c>
      <c r="AI355" s="35"/>
      <c r="AJ355" s="35"/>
      <c r="AK355" s="2" t="n">
        <v>354</v>
      </c>
      <c r="AL355" s="35" t="n">
        <f aca="false">AK355/743</f>
        <v>0.476446837146703</v>
      </c>
      <c r="AM355" s="35" t="n">
        <v>0.499083689676237</v>
      </c>
      <c r="AN355" s="35"/>
      <c r="AO355" s="35"/>
      <c r="AP355" s="35"/>
      <c r="AQ355" s="35"/>
      <c r="AR355" s="35"/>
      <c r="AS355" s="35"/>
      <c r="AT355" s="35"/>
      <c r="AU355" s="35"/>
    </row>
    <row r="356" customFormat="false" ht="12.75" hidden="false" customHeight="true" outlineLevel="0" collapsed="false">
      <c r="A356" s="36"/>
      <c r="B356" s="2" t="n">
        <v>355</v>
      </c>
      <c r="C356" s="20" t="s">
        <v>554</v>
      </c>
      <c r="D356" s="22" t="n">
        <v>20</v>
      </c>
      <c r="E356" s="23" t="n">
        <v>58</v>
      </c>
      <c r="F356" s="24" t="n">
        <v>856</v>
      </c>
      <c r="G356" s="25" t="n">
        <v>617</v>
      </c>
      <c r="H356" s="26" t="n">
        <f aca="false">D356/(D356+E356)</f>
        <v>0.256410256410256</v>
      </c>
      <c r="I356" s="27" t="n">
        <f aca="false">F356/(F356+G356)</f>
        <v>0.58112695179905</v>
      </c>
      <c r="J356" s="28" t="n">
        <f aca="false">(D356+F356)/(D356+E356+F356+G356)</f>
        <v>0.564796905222437</v>
      </c>
      <c r="K356" s="29" t="n">
        <f aca="false">(F356+G356)/(D356+E356)</f>
        <v>18.8846153846154</v>
      </c>
      <c r="L356" s="30" t="n">
        <f aca="false">I356-$A$4*H356*I356+$A$4*H356+$A$7</f>
        <v>0.563631846551305</v>
      </c>
      <c r="M356" s="31" t="n">
        <f aca="false">(J356-$A$4*H356-$A$7)/(1-$A$4*H356)</f>
        <v>0.582322669908896</v>
      </c>
      <c r="N356" s="32"/>
      <c r="O356" s="33" t="n">
        <f aca="false">J356-L356</f>
        <v>0.00116505867113237</v>
      </c>
      <c r="P356" s="33" t="n">
        <f aca="false">I356-M356</f>
        <v>-0.00119571810984642</v>
      </c>
      <c r="Q356" s="16"/>
      <c r="R356" s="16"/>
      <c r="S356" s="16"/>
      <c r="T356" s="16"/>
      <c r="U356" s="16"/>
      <c r="V356" s="17" t="n">
        <v>0.564796905222437</v>
      </c>
      <c r="W356" s="17" t="n">
        <v>0.563631834728705</v>
      </c>
      <c r="X356" s="16"/>
      <c r="Y356" s="17" t="n">
        <v>0.58112695179905</v>
      </c>
      <c r="Z356" s="17" t="n">
        <v>0.582322682042617</v>
      </c>
      <c r="AA356" s="16"/>
      <c r="AB356" s="16"/>
      <c r="AC356" s="2" t="n">
        <v>660</v>
      </c>
      <c r="AD356" s="20" t="s">
        <v>555</v>
      </c>
      <c r="AE356" s="34" t="n">
        <v>355</v>
      </c>
      <c r="AF356" s="26" t="n">
        <v>0.306083650190114</v>
      </c>
      <c r="AG356" s="27" t="n">
        <v>0.513894649523019</v>
      </c>
      <c r="AH356" s="28" t="n">
        <v>0.499806676118056</v>
      </c>
      <c r="AI356" s="35"/>
      <c r="AJ356" s="35"/>
      <c r="AK356" s="2" t="n">
        <v>355</v>
      </c>
      <c r="AL356" s="35" t="n">
        <f aca="false">AK356/743</f>
        <v>0.477792732166891</v>
      </c>
      <c r="AM356" s="35" t="n">
        <v>0.499806676118056</v>
      </c>
      <c r="AN356" s="35"/>
      <c r="AO356" s="35"/>
      <c r="AP356" s="35"/>
      <c r="AQ356" s="35"/>
      <c r="AR356" s="35"/>
      <c r="AS356" s="35"/>
      <c r="AT356" s="35"/>
      <c r="AU356" s="35"/>
    </row>
    <row r="357" customFormat="false" ht="12.75" hidden="false" customHeight="true" outlineLevel="0" collapsed="false">
      <c r="A357" s="36"/>
      <c r="B357" s="2" t="n">
        <v>356</v>
      </c>
      <c r="C357" s="20" t="s">
        <v>556</v>
      </c>
      <c r="D357" s="22" t="n">
        <v>106</v>
      </c>
      <c r="E357" s="23" t="n">
        <v>256</v>
      </c>
      <c r="F357" s="24" t="n">
        <v>2588</v>
      </c>
      <c r="G357" s="25" t="n">
        <v>2329</v>
      </c>
      <c r="H357" s="26" t="n">
        <f aca="false">D357/(D357+E357)</f>
        <v>0.292817679558011</v>
      </c>
      <c r="I357" s="27" t="n">
        <f aca="false">F357/(F357+G357)</f>
        <v>0.526337197478137</v>
      </c>
      <c r="J357" s="28" t="n">
        <f aca="false">(D357+F357)/(D357+E357+F357+G357)</f>
        <v>0.510323924985793</v>
      </c>
      <c r="K357" s="29" t="n">
        <f aca="false">(F357+G357)/(D357+E357)</f>
        <v>13.5828729281768</v>
      </c>
      <c r="L357" s="30" t="n">
        <f aca="false">I357-$A$4*H357*I357+$A$4*H357+$A$7</f>
        <v>0.511971441933877</v>
      </c>
      <c r="M357" s="31" t="n">
        <f aca="false">(J357-$A$4*H357-$A$7)/(1-$A$4*H357)</f>
        <v>0.524639983092234</v>
      </c>
      <c r="N357" s="32"/>
      <c r="O357" s="33" t="n">
        <f aca="false">J357-L357</f>
        <v>-0.00164751694808396</v>
      </c>
      <c r="P357" s="33" t="n">
        <f aca="false">I357-M357</f>
        <v>0.00169721438590331</v>
      </c>
      <c r="Q357" s="16"/>
      <c r="R357" s="16"/>
      <c r="S357" s="16"/>
      <c r="T357" s="16"/>
      <c r="U357" s="16"/>
      <c r="V357" s="17" t="n">
        <v>0.510323924985793</v>
      </c>
      <c r="W357" s="17" t="n">
        <v>0.511971430111277</v>
      </c>
      <c r="X357" s="16"/>
      <c r="Y357" s="17" t="n">
        <v>0.526337197478137</v>
      </c>
      <c r="Z357" s="17" t="n">
        <v>0.524639995271463</v>
      </c>
      <c r="AA357" s="16"/>
      <c r="AB357" s="16"/>
      <c r="AC357" s="2" t="n">
        <v>364</v>
      </c>
      <c r="AD357" s="20" t="s">
        <v>557</v>
      </c>
      <c r="AE357" s="34" t="n">
        <v>356</v>
      </c>
      <c r="AF357" s="26" t="n">
        <v>0.263157894736842</v>
      </c>
      <c r="AG357" s="27" t="n">
        <v>0.509240246406571</v>
      </c>
      <c r="AH357" s="28" t="n">
        <v>0.5</v>
      </c>
      <c r="AI357" s="35"/>
      <c r="AJ357" s="35"/>
      <c r="AK357" s="2" t="n">
        <v>356</v>
      </c>
      <c r="AL357" s="35" t="n">
        <f aca="false">AK357/743</f>
        <v>0.479138627187079</v>
      </c>
      <c r="AM357" s="35" t="n">
        <v>0.5</v>
      </c>
      <c r="AN357" s="35"/>
      <c r="AO357" s="35"/>
      <c r="AP357" s="35"/>
      <c r="AQ357" s="35"/>
      <c r="AR357" s="35"/>
      <c r="AS357" s="35"/>
      <c r="AT357" s="35"/>
      <c r="AU357" s="35"/>
    </row>
    <row r="358" customFormat="false" ht="12.75" hidden="false" customHeight="true" outlineLevel="0" collapsed="false">
      <c r="A358" s="36"/>
      <c r="B358" s="2" t="n">
        <v>357</v>
      </c>
      <c r="C358" s="20" t="s">
        <v>558</v>
      </c>
      <c r="D358" s="22" t="n">
        <v>60</v>
      </c>
      <c r="E358" s="23" t="n">
        <v>169</v>
      </c>
      <c r="F358" s="24" t="n">
        <v>1626</v>
      </c>
      <c r="G358" s="25" t="n">
        <v>1441</v>
      </c>
      <c r="H358" s="26" t="n">
        <f aca="false">D358/(D358+E358)</f>
        <v>0.262008733624454</v>
      </c>
      <c r="I358" s="27" t="n">
        <f aca="false">F358/(F358+G358)</f>
        <v>0.530159765242908</v>
      </c>
      <c r="J358" s="28" t="n">
        <f aca="false">(D358+F358)/(D358+E358+F358+G358)</f>
        <v>0.511529126213592</v>
      </c>
      <c r="K358" s="29" t="n">
        <f aca="false">(F358+G358)/(D358+E358)</f>
        <v>13.3930131004367</v>
      </c>
      <c r="L358" s="30" t="n">
        <f aca="false">I358-$A$4*H358*I358+$A$4*H358+$A$7</f>
        <v>0.51423454991736</v>
      </c>
      <c r="M358" s="31" t="n">
        <f aca="false">(J358-$A$4*H358-$A$7)/(1-$A$4*H358)</f>
        <v>0.52738154986998</v>
      </c>
      <c r="N358" s="32"/>
      <c r="O358" s="33" t="n">
        <f aca="false">J358-L358</f>
        <v>-0.00270542370376825</v>
      </c>
      <c r="P358" s="33" t="n">
        <f aca="false">I358-M358</f>
        <v>0.00277821537292811</v>
      </c>
      <c r="Q358" s="16"/>
      <c r="R358" s="16"/>
      <c r="S358" s="16"/>
      <c r="T358" s="16"/>
      <c r="U358" s="16"/>
      <c r="V358" s="17" t="n">
        <v>0.511529126213592</v>
      </c>
      <c r="W358" s="17" t="n">
        <v>0.514234538094761</v>
      </c>
      <c r="X358" s="16"/>
      <c r="Y358" s="17" t="n">
        <v>0.530159765242908</v>
      </c>
      <c r="Z358" s="17" t="n">
        <v>0.527381562010677</v>
      </c>
      <c r="AA358" s="16"/>
      <c r="AB358" s="16"/>
      <c r="AC358" s="2" t="n">
        <v>552</v>
      </c>
      <c r="AD358" s="20" t="s">
        <v>559</v>
      </c>
      <c r="AE358" s="34" t="n">
        <v>357</v>
      </c>
      <c r="AF358" s="26" t="n">
        <v>0.327868852459016</v>
      </c>
      <c r="AG358" s="27" t="n">
        <v>0.522604951560818</v>
      </c>
      <c r="AH358" s="28" t="n">
        <v>0.5</v>
      </c>
      <c r="AI358" s="35"/>
      <c r="AJ358" s="35"/>
      <c r="AK358" s="2" t="n">
        <v>357</v>
      </c>
      <c r="AL358" s="35" t="n">
        <f aca="false">AK358/743</f>
        <v>0.480484522207268</v>
      </c>
      <c r="AM358" s="35" t="n">
        <v>0.5</v>
      </c>
      <c r="AN358" s="35"/>
      <c r="AO358" s="35"/>
      <c r="AP358" s="35"/>
      <c r="AQ358" s="35"/>
      <c r="AR358" s="35"/>
      <c r="AS358" s="35"/>
      <c r="AT358" s="35"/>
      <c r="AU358" s="35"/>
    </row>
    <row r="359" customFormat="false" ht="12.75" hidden="false" customHeight="true" outlineLevel="0" collapsed="false">
      <c r="A359" s="36"/>
      <c r="B359" s="2" t="n">
        <v>358</v>
      </c>
      <c r="C359" s="20" t="s">
        <v>286</v>
      </c>
      <c r="D359" s="22" t="n">
        <v>86</v>
      </c>
      <c r="E359" s="23" t="n">
        <v>241</v>
      </c>
      <c r="F359" s="24" t="n">
        <v>1491</v>
      </c>
      <c r="G359" s="25" t="n">
        <v>2105</v>
      </c>
      <c r="H359" s="26" t="n">
        <f aca="false">D359/(D359+E359)</f>
        <v>0.262996941896024</v>
      </c>
      <c r="I359" s="27" t="n">
        <f aca="false">F359/(F359+G359)</f>
        <v>0.414627363737486</v>
      </c>
      <c r="J359" s="28" t="n">
        <f aca="false">(D359+F359)/(D359+E359+F359+G359)</f>
        <v>0.401988274279888</v>
      </c>
      <c r="K359" s="29" t="n">
        <f aca="false">(F359+G359)/(D359+E359)</f>
        <v>10.9969418960245</v>
      </c>
      <c r="L359" s="30" t="n">
        <f aca="false">I359-$A$4*H359*I359+$A$4*H359+$A$7</f>
        <v>0.401787045241152</v>
      </c>
      <c r="M359" s="31" t="n">
        <f aca="false">(J359-$A$4*H359-$A$7)/(1-$A$4*H359)</f>
        <v>0.414834027982671</v>
      </c>
      <c r="N359" s="32"/>
      <c r="O359" s="33" t="n">
        <f aca="false">J359-L359</f>
        <v>0.000201229038736206</v>
      </c>
      <c r="P359" s="33" t="n">
        <f aca="false">I359-M359</f>
        <v>-0.000206664245184507</v>
      </c>
      <c r="Q359" s="16"/>
      <c r="R359" s="16"/>
      <c r="S359" s="16"/>
      <c r="T359" s="16"/>
      <c r="U359" s="16"/>
      <c r="V359" s="17" t="n">
        <v>0.401988274279888</v>
      </c>
      <c r="W359" s="17" t="n">
        <v>0.401787033418552</v>
      </c>
      <c r="X359" s="16"/>
      <c r="Y359" s="17" t="n">
        <v>0.414627363737486</v>
      </c>
      <c r="Z359" s="17" t="n">
        <v>0.4148340401246</v>
      </c>
      <c r="AA359" s="16"/>
      <c r="AB359" s="16"/>
      <c r="AC359" s="2" t="n">
        <v>605</v>
      </c>
      <c r="AD359" s="20" t="s">
        <v>560</v>
      </c>
      <c r="AE359" s="34" t="n">
        <v>358</v>
      </c>
      <c r="AF359" s="26" t="e">
        <f aca="false">#DIV/0!</f>
        <v>#DIV/0!</v>
      </c>
      <c r="AG359" s="27" t="n">
        <v>0.5</v>
      </c>
      <c r="AH359" s="28" t="n">
        <v>0.5</v>
      </c>
      <c r="AI359" s="35"/>
      <c r="AJ359" s="35"/>
      <c r="AK359" s="2" t="n">
        <v>358</v>
      </c>
      <c r="AL359" s="35" t="n">
        <f aca="false">AK359/743</f>
        <v>0.481830417227456</v>
      </c>
      <c r="AM359" s="35" t="n">
        <v>0.5</v>
      </c>
      <c r="AN359" s="35"/>
      <c r="AO359" s="35"/>
      <c r="AP359" s="35"/>
      <c r="AQ359" s="35"/>
      <c r="AR359" s="35"/>
      <c r="AS359" s="35"/>
      <c r="AT359" s="35"/>
      <c r="AU359" s="35"/>
    </row>
    <row r="360" customFormat="false" ht="12.75" hidden="false" customHeight="true" outlineLevel="0" collapsed="false">
      <c r="A360" s="36"/>
      <c r="B360" s="2" t="n">
        <v>359</v>
      </c>
      <c r="C360" s="20" t="s">
        <v>235</v>
      </c>
      <c r="D360" s="22" t="n">
        <v>33</v>
      </c>
      <c r="E360" s="23" t="n">
        <v>201</v>
      </c>
      <c r="F360" s="24" t="n">
        <v>1798</v>
      </c>
      <c r="G360" s="25" t="n">
        <v>2650</v>
      </c>
      <c r="H360" s="26" t="n">
        <f aca="false">D360/(D360+E360)</f>
        <v>0.141025641025641</v>
      </c>
      <c r="I360" s="27" t="n">
        <f aca="false">F360/(F360+G360)</f>
        <v>0.404226618705036</v>
      </c>
      <c r="J360" s="28" t="n">
        <f aca="false">(D360+F360)/(D360+E360+F360+G360)</f>
        <v>0.391072191371209</v>
      </c>
      <c r="K360" s="29" t="n">
        <f aca="false">(F360+G360)/(D360+E360)</f>
        <v>19.008547008547</v>
      </c>
      <c r="L360" s="30" t="n">
        <f aca="false">I360-$A$4*H360*I360+$A$4*H360+$A$7</f>
        <v>0.38439311118835</v>
      </c>
      <c r="M360" s="31" t="n">
        <f aca="false">(J360-$A$4*H360-$A$7)/(1-$A$4*H360)</f>
        <v>0.411001238396363</v>
      </c>
      <c r="N360" s="32"/>
      <c r="O360" s="33" t="n">
        <f aca="false">J360-L360</f>
        <v>0.00667908018285934</v>
      </c>
      <c r="P360" s="33" t="n">
        <f aca="false">I360-M360</f>
        <v>-0.00677461969132676</v>
      </c>
      <c r="Q360" s="16"/>
      <c r="R360" s="16"/>
      <c r="S360" s="16"/>
      <c r="T360" s="16"/>
      <c r="U360" s="16"/>
      <c r="V360" s="17" t="n">
        <v>0.391072191371209</v>
      </c>
      <c r="W360" s="17" t="n">
        <v>0.38439309936575</v>
      </c>
      <c r="X360" s="16"/>
      <c r="Y360" s="17" t="n">
        <v>0.404226618705036</v>
      </c>
      <c r="Z360" s="17" t="n">
        <v>0.411001250388077</v>
      </c>
      <c r="AA360" s="16"/>
      <c r="AB360" s="16"/>
      <c r="AC360" s="2" t="n">
        <v>114</v>
      </c>
      <c r="AD360" s="20" t="s">
        <v>229</v>
      </c>
      <c r="AE360" s="34" t="n">
        <v>359</v>
      </c>
      <c r="AF360" s="26" t="n">
        <v>0.222972972972973</v>
      </c>
      <c r="AG360" s="27" t="n">
        <v>0.514082117407533</v>
      </c>
      <c r="AH360" s="28" t="n">
        <v>0.50016155088853</v>
      </c>
      <c r="AI360" s="35"/>
      <c r="AJ360" s="35"/>
      <c r="AK360" s="2" t="n">
        <v>359</v>
      </c>
      <c r="AL360" s="35" t="n">
        <f aca="false">AK360/743</f>
        <v>0.483176312247645</v>
      </c>
      <c r="AM360" s="35" t="n">
        <v>0.50016155088853</v>
      </c>
      <c r="AN360" s="35"/>
      <c r="AO360" s="35"/>
      <c r="AP360" s="35"/>
      <c r="AQ360" s="35"/>
      <c r="AR360" s="35"/>
      <c r="AS360" s="35"/>
      <c r="AT360" s="35"/>
      <c r="AU360" s="35"/>
    </row>
    <row r="361" customFormat="false" ht="12.75" hidden="false" customHeight="true" outlineLevel="0" collapsed="false">
      <c r="A361" s="36"/>
      <c r="B361" s="2" t="n">
        <v>360</v>
      </c>
      <c r="C361" s="20" t="s">
        <v>561</v>
      </c>
      <c r="D361" s="22" t="n">
        <v>170</v>
      </c>
      <c r="E361" s="23" t="n">
        <v>60</v>
      </c>
      <c r="F361" s="24" t="n">
        <v>1718</v>
      </c>
      <c r="G361" s="25" t="n">
        <v>527</v>
      </c>
      <c r="H361" s="26" t="n">
        <f aca="false">D361/(D361+E361)</f>
        <v>0.739130434782609</v>
      </c>
      <c r="I361" s="27" t="n">
        <f aca="false">F361/(F361+G361)</f>
        <v>0.765256124721604</v>
      </c>
      <c r="J361" s="28" t="n">
        <f aca="false">(D361+F361)/(D361+E361+F361+G361)</f>
        <v>0.762828282828283</v>
      </c>
      <c r="K361" s="29" t="n">
        <f aca="false">(F361+G361)/(D361+E361)</f>
        <v>9.76086956521739</v>
      </c>
      <c r="L361" s="30" t="n">
        <f aca="false">I361-$A$4*H361*I361+$A$4*H361+$A$7</f>
        <v>0.754371319164311</v>
      </c>
      <c r="M361" s="31" t="n">
        <f aca="false">(J361-$A$4*H361-$A$7)/(1-$A$4*H361)</f>
        <v>0.774388057316503</v>
      </c>
      <c r="N361" s="32"/>
      <c r="O361" s="33" t="n">
        <f aca="false">J361-L361</f>
        <v>0.00845696366397175</v>
      </c>
      <c r="P361" s="33" t="n">
        <f aca="false">I361-M361</f>
        <v>-0.00913193259489908</v>
      </c>
      <c r="Q361" s="16"/>
      <c r="R361" s="16"/>
      <c r="S361" s="16"/>
      <c r="T361" s="16"/>
      <c r="U361" s="16"/>
      <c r="V361" s="17" t="n">
        <v>0.762828282828283</v>
      </c>
      <c r="W361" s="17" t="n">
        <v>0.754371307341711</v>
      </c>
      <c r="X361" s="16"/>
      <c r="Y361" s="17" t="n">
        <v>0.765256124721604</v>
      </c>
      <c r="Z361" s="17" t="n">
        <v>0.77438807008269</v>
      </c>
      <c r="AA361" s="16"/>
      <c r="AB361" s="16"/>
      <c r="AC361" s="2" t="n">
        <v>522</v>
      </c>
      <c r="AD361" s="20" t="s">
        <v>562</v>
      </c>
      <c r="AE361" s="34" t="n">
        <v>360</v>
      </c>
      <c r="AF361" s="26" t="n">
        <v>0.23046875</v>
      </c>
      <c r="AG361" s="27" t="n">
        <v>0.516290726817043</v>
      </c>
      <c r="AH361" s="28" t="n">
        <v>0.5005382131324</v>
      </c>
      <c r="AI361" s="35"/>
      <c r="AJ361" s="35"/>
      <c r="AK361" s="2" t="n">
        <v>360</v>
      </c>
      <c r="AL361" s="35" t="n">
        <f aca="false">AK361/743</f>
        <v>0.484522207267833</v>
      </c>
      <c r="AM361" s="35" t="n">
        <v>0.5005382131324</v>
      </c>
      <c r="AN361" s="35"/>
      <c r="AO361" s="35"/>
      <c r="AP361" s="35"/>
      <c r="AQ361" s="35"/>
      <c r="AR361" s="35"/>
      <c r="AS361" s="35"/>
      <c r="AT361" s="35"/>
      <c r="AU361" s="35"/>
    </row>
    <row r="362" customFormat="false" ht="12.75" hidden="false" customHeight="true" outlineLevel="0" collapsed="false">
      <c r="A362" s="36"/>
      <c r="B362" s="2" t="n">
        <v>361</v>
      </c>
      <c r="C362" s="20" t="s">
        <v>441</v>
      </c>
      <c r="D362" s="22" t="n">
        <v>30</v>
      </c>
      <c r="E362" s="23" t="n">
        <v>68</v>
      </c>
      <c r="F362" s="24" t="n">
        <v>682</v>
      </c>
      <c r="G362" s="25" t="n">
        <v>802</v>
      </c>
      <c r="H362" s="26" t="n">
        <f aca="false">D362/(D362+E362)</f>
        <v>0.306122448979592</v>
      </c>
      <c r="I362" s="27" t="n">
        <f aca="false">F362/(F362+G362)</f>
        <v>0.459568733153639</v>
      </c>
      <c r="J362" s="28" t="n">
        <f aca="false">(D362+F362)/(D362+E362+F362+G362)</f>
        <v>0.450063211125158</v>
      </c>
      <c r="K362" s="29" t="n">
        <f aca="false">(F362+G362)/(D362+E362)</f>
        <v>15.1428571428571</v>
      </c>
      <c r="L362" s="30" t="n">
        <f aca="false">I362-$A$4*H362*I362+$A$4*H362+$A$7</f>
        <v>0.447877107627854</v>
      </c>
      <c r="M362" s="31" t="n">
        <f aca="false">(J362-$A$4*H362-$A$7)/(1-$A$4*H362)</f>
        <v>0.461823871498226</v>
      </c>
      <c r="N362" s="32"/>
      <c r="O362" s="33" t="n">
        <f aca="false">J362-L362</f>
        <v>0.00218610349730408</v>
      </c>
      <c r="P362" s="33" t="n">
        <f aca="false">I362-M362</f>
        <v>-0.00225513834458735</v>
      </c>
      <c r="Q362" s="16"/>
      <c r="R362" s="16"/>
      <c r="S362" s="16"/>
      <c r="T362" s="16"/>
      <c r="U362" s="16"/>
      <c r="V362" s="17" t="n">
        <v>0.450063211125158</v>
      </c>
      <c r="W362" s="17" t="n">
        <v>0.447877095805254</v>
      </c>
      <c r="X362" s="16"/>
      <c r="Y362" s="17" t="n">
        <v>0.459568733153639</v>
      </c>
      <c r="Z362" s="17" t="n">
        <v>0.461823883694172</v>
      </c>
      <c r="AA362" s="16"/>
      <c r="AB362" s="16"/>
      <c r="AC362" s="2" t="n">
        <v>18</v>
      </c>
      <c r="AD362" s="20" t="s">
        <v>56</v>
      </c>
      <c r="AE362" s="34" t="n">
        <v>361</v>
      </c>
      <c r="AF362" s="26" t="n">
        <v>0.373417721518987</v>
      </c>
      <c r="AG362" s="27" t="n">
        <v>0.513285024154589</v>
      </c>
      <c r="AH362" s="28" t="n">
        <v>0.501102535832415</v>
      </c>
      <c r="AI362" s="35"/>
      <c r="AJ362" s="35"/>
      <c r="AK362" s="2" t="n">
        <v>361</v>
      </c>
      <c r="AL362" s="35" t="n">
        <f aca="false">AK362/743</f>
        <v>0.485868102288022</v>
      </c>
      <c r="AM362" s="35" t="n">
        <v>0.501102535832415</v>
      </c>
      <c r="AN362" s="35"/>
      <c r="AO362" s="35"/>
      <c r="AP362" s="35"/>
      <c r="AQ362" s="35"/>
      <c r="AR362" s="35"/>
      <c r="AS362" s="35"/>
      <c r="AT362" s="35"/>
      <c r="AU362" s="35"/>
    </row>
    <row r="363" customFormat="false" ht="12.75" hidden="false" customHeight="true" outlineLevel="0" collapsed="false">
      <c r="A363" s="36"/>
      <c r="B363" s="2" t="n">
        <v>362</v>
      </c>
      <c r="C363" s="20" t="s">
        <v>563</v>
      </c>
      <c r="D363" s="22" t="n">
        <v>142</v>
      </c>
      <c r="E363" s="23" t="n">
        <v>75</v>
      </c>
      <c r="F363" s="24" t="n">
        <v>1415</v>
      </c>
      <c r="G363" s="25" t="n">
        <v>371</v>
      </c>
      <c r="H363" s="26" t="n">
        <f aca="false">D363/(D363+E363)</f>
        <v>0.654377880184332</v>
      </c>
      <c r="I363" s="27" t="n">
        <f aca="false">F363/(F363+G363)</f>
        <v>0.792273236282195</v>
      </c>
      <c r="J363" s="28" t="n">
        <f aca="false">(D363+F363)/(D363+E363+F363+G363)</f>
        <v>0.777333999001498</v>
      </c>
      <c r="K363" s="29" t="n">
        <f aca="false">(F363+G363)/(D363+E363)</f>
        <v>8.23041474654378</v>
      </c>
      <c r="L363" s="30" t="n">
        <f aca="false">I363-$A$4*H363*I363+$A$4*H363+$A$7</f>
        <v>0.777630976395116</v>
      </c>
      <c r="M363" s="31" t="n">
        <f aca="false">(J363-$A$4*H363-$A$7)/(1-$A$4*H363)</f>
        <v>0.791955464613481</v>
      </c>
      <c r="N363" s="32"/>
      <c r="O363" s="33" t="n">
        <f aca="false">J363-L363</f>
        <v>-0.000296977393617781</v>
      </c>
      <c r="P363" s="33" t="n">
        <f aca="false">I363-M363</f>
        <v>0.000317771668713385</v>
      </c>
      <c r="Q363" s="16"/>
      <c r="R363" s="16"/>
      <c r="S363" s="16"/>
      <c r="T363" s="16"/>
      <c r="U363" s="16"/>
      <c r="V363" s="17" t="n">
        <v>0.777333999001498</v>
      </c>
      <c r="W363" s="17" t="n">
        <v>0.777630964572516</v>
      </c>
      <c r="X363" s="16"/>
      <c r="Y363" s="17" t="n">
        <v>0.792273236282195</v>
      </c>
      <c r="Z363" s="17" t="n">
        <v>0.791955477263896</v>
      </c>
      <c r="AA363" s="16"/>
      <c r="AB363" s="16"/>
      <c r="AC363" s="2" t="n">
        <v>737</v>
      </c>
      <c r="AD363" s="20" t="s">
        <v>564</v>
      </c>
      <c r="AE363" s="34" t="n">
        <v>362</v>
      </c>
      <c r="AF363" s="26" t="n">
        <v>0.374485596707819</v>
      </c>
      <c r="AG363" s="27" t="n">
        <v>0.516715830875123</v>
      </c>
      <c r="AH363" s="28" t="n">
        <v>0.501537110232762</v>
      </c>
      <c r="AI363" s="35"/>
      <c r="AJ363" s="35"/>
      <c r="AK363" s="2" t="n">
        <v>362</v>
      </c>
      <c r="AL363" s="35" t="n">
        <f aca="false">AK363/743</f>
        <v>0.48721399730821</v>
      </c>
      <c r="AM363" s="35" t="n">
        <v>0.501537110232762</v>
      </c>
      <c r="AN363" s="35"/>
      <c r="AO363" s="35"/>
      <c r="AP363" s="35"/>
      <c r="AQ363" s="35"/>
      <c r="AR363" s="35"/>
      <c r="AS363" s="35"/>
      <c r="AT363" s="35"/>
      <c r="AU363" s="35"/>
    </row>
    <row r="364" customFormat="false" ht="12.75" hidden="false" customHeight="true" outlineLevel="0" collapsed="false">
      <c r="A364" s="36"/>
      <c r="B364" s="2" t="n">
        <v>363</v>
      </c>
      <c r="C364" s="20" t="s">
        <v>565</v>
      </c>
      <c r="D364" s="22" t="n">
        <v>324</v>
      </c>
      <c r="E364" s="23" t="n">
        <v>201</v>
      </c>
      <c r="F364" s="24" t="n">
        <v>3297</v>
      </c>
      <c r="G364" s="25" t="n">
        <v>1132</v>
      </c>
      <c r="H364" s="26" t="n">
        <f aca="false">D364/(D364+E364)</f>
        <v>0.617142857142857</v>
      </c>
      <c r="I364" s="27" t="n">
        <f aca="false">F364/(F364+G364)</f>
        <v>0.744411831113118</v>
      </c>
      <c r="J364" s="28" t="n">
        <f aca="false">(D364+F364)/(D364+E364+F364+G364)</f>
        <v>0.730924505450141</v>
      </c>
      <c r="K364" s="29" t="n">
        <f aca="false">(F364+G364)/(D364+E364)</f>
        <v>8.43619047619048</v>
      </c>
      <c r="L364" s="30" t="n">
        <f aca="false">I364-$A$4*H364*I364+$A$4*H364+$A$7</f>
        <v>0.731949832575994</v>
      </c>
      <c r="M364" s="31" t="n">
        <f aca="false">(J364-$A$4*H364-$A$7)/(1-$A$4*H364)</f>
        <v>0.743319064687879</v>
      </c>
      <c r="N364" s="32"/>
      <c r="O364" s="33" t="n">
        <f aca="false">J364-L364</f>
        <v>-0.00102532712585279</v>
      </c>
      <c r="P364" s="33" t="n">
        <f aca="false">I364-M364</f>
        <v>0.00109276642523903</v>
      </c>
      <c r="Q364" s="16"/>
      <c r="R364" s="16"/>
      <c r="S364" s="16"/>
      <c r="T364" s="16"/>
      <c r="U364" s="16"/>
      <c r="V364" s="17" t="n">
        <v>0.730924505450141</v>
      </c>
      <c r="W364" s="17" t="n">
        <v>0.731949820753394</v>
      </c>
      <c r="X364" s="16"/>
      <c r="Y364" s="17" t="n">
        <v>0.744411831113118</v>
      </c>
      <c r="Z364" s="17" t="n">
        <v>0.743319077288092</v>
      </c>
      <c r="AA364" s="16"/>
      <c r="AB364" s="16"/>
      <c r="AC364" s="2" t="n">
        <v>64</v>
      </c>
      <c r="AD364" s="20" t="s">
        <v>142</v>
      </c>
      <c r="AE364" s="34" t="n">
        <v>363</v>
      </c>
      <c r="AF364" s="26" t="n">
        <v>0.256505576208178</v>
      </c>
      <c r="AG364" s="27" t="n">
        <v>0.522863450015768</v>
      </c>
      <c r="AH364" s="28" t="n">
        <v>0.50203488372093</v>
      </c>
      <c r="AI364" s="35"/>
      <c r="AJ364" s="35"/>
      <c r="AK364" s="2" t="n">
        <v>363</v>
      </c>
      <c r="AL364" s="35" t="n">
        <f aca="false">AK364/743</f>
        <v>0.488559892328398</v>
      </c>
      <c r="AM364" s="35" t="n">
        <v>0.50203488372093</v>
      </c>
      <c r="AN364" s="35"/>
      <c r="AO364" s="35"/>
      <c r="AP364" s="35"/>
      <c r="AQ364" s="35"/>
      <c r="AR364" s="35"/>
      <c r="AS364" s="35"/>
      <c r="AT364" s="35"/>
      <c r="AU364" s="35"/>
    </row>
    <row r="365" customFormat="false" ht="12.75" hidden="false" customHeight="true" outlineLevel="0" collapsed="false">
      <c r="A365" s="36"/>
      <c r="B365" s="2" t="n">
        <v>364</v>
      </c>
      <c r="C365" s="20" t="s">
        <v>557</v>
      </c>
      <c r="D365" s="22" t="n">
        <v>5</v>
      </c>
      <c r="E365" s="23" t="n">
        <v>14</v>
      </c>
      <c r="F365" s="24" t="n">
        <v>248</v>
      </c>
      <c r="G365" s="25" t="n">
        <v>239</v>
      </c>
      <c r="H365" s="26" t="n">
        <f aca="false">D365/(D365+E365)</f>
        <v>0.263157894736842</v>
      </c>
      <c r="I365" s="27" t="n">
        <f aca="false">F365/(F365+G365)</f>
        <v>0.509240246406571</v>
      </c>
      <c r="J365" s="28" t="n">
        <f aca="false">(D365+F365)/(D365+E365+F365+G365)</f>
        <v>0.5</v>
      </c>
      <c r="K365" s="29" t="n">
        <f aca="false">(F365+G365)/(D365+E365)</f>
        <v>25.6315789473684</v>
      </c>
      <c r="L365" s="30" t="n">
        <f aca="false">I365-$A$4*H365*I365+$A$4*H365+$A$7</f>
        <v>0.493919536947293</v>
      </c>
      <c r="M365" s="31" t="n">
        <f aca="false">(J365-$A$4*H365-$A$7)/(1-$A$4*H365)</f>
        <v>0.515485046298541</v>
      </c>
      <c r="N365" s="32"/>
      <c r="O365" s="33" t="n">
        <f aca="false">J365-L365</f>
        <v>0.00608046305270732</v>
      </c>
      <c r="P365" s="33" t="n">
        <f aca="false">I365-M365</f>
        <v>-0.0062447998919698</v>
      </c>
      <c r="Q365" s="16"/>
      <c r="R365" s="16"/>
      <c r="S365" s="16"/>
      <c r="T365" s="16"/>
      <c r="U365" s="16"/>
      <c r="V365" s="17" t="n">
        <v>0.5</v>
      </c>
      <c r="W365" s="17" t="n">
        <v>0.493919525124693</v>
      </c>
      <c r="X365" s="16"/>
      <c r="Y365" s="17" t="n">
        <v>0.509240246406571</v>
      </c>
      <c r="Z365" s="17" t="n">
        <v>0.51548505844067</v>
      </c>
      <c r="AA365" s="16"/>
      <c r="AB365" s="16"/>
      <c r="AC365" s="2" t="n">
        <v>551</v>
      </c>
      <c r="AD365" s="20" t="s">
        <v>566</v>
      </c>
      <c r="AE365" s="34" t="n">
        <v>364</v>
      </c>
      <c r="AF365" s="26" t="n">
        <v>0.32518337408313</v>
      </c>
      <c r="AG365" s="27" t="n">
        <v>0.522009181744531</v>
      </c>
      <c r="AH365" s="28" t="n">
        <v>0.502431906614786</v>
      </c>
      <c r="AI365" s="35"/>
      <c r="AJ365" s="35"/>
      <c r="AK365" s="2" t="n">
        <v>364</v>
      </c>
      <c r="AL365" s="35" t="n">
        <f aca="false">AK365/743</f>
        <v>0.489905787348587</v>
      </c>
      <c r="AM365" s="35" t="n">
        <v>0.502431906614786</v>
      </c>
      <c r="AN365" s="35"/>
      <c r="AO365" s="35"/>
      <c r="AP365" s="35"/>
      <c r="AQ365" s="35"/>
      <c r="AR365" s="35"/>
      <c r="AS365" s="35"/>
      <c r="AT365" s="35"/>
      <c r="AU365" s="35"/>
    </row>
    <row r="366" customFormat="false" ht="12.75" hidden="false" customHeight="true" outlineLevel="0" collapsed="false">
      <c r="A366" s="36"/>
      <c r="B366" s="2" t="n">
        <v>365</v>
      </c>
      <c r="C366" s="20" t="s">
        <v>150</v>
      </c>
      <c r="D366" s="22" t="n">
        <v>65</v>
      </c>
      <c r="E366" s="23" t="n">
        <v>155</v>
      </c>
      <c r="F366" s="24" t="n">
        <v>653</v>
      </c>
      <c r="G366" s="25" t="n">
        <v>1079</v>
      </c>
      <c r="H366" s="26" t="n">
        <f aca="false">D366/(D366+E366)</f>
        <v>0.295454545454545</v>
      </c>
      <c r="I366" s="27" t="n">
        <f aca="false">F366/(F366+G366)</f>
        <v>0.377020785219399</v>
      </c>
      <c r="J366" s="28" t="n">
        <f aca="false">(D366+F366)/(D366+E366+F366+G366)</f>
        <v>0.367827868852459</v>
      </c>
      <c r="K366" s="29" t="n">
        <f aca="false">(F366+G366)/(D366+E366)</f>
        <v>7.87272727272727</v>
      </c>
      <c r="L366" s="30" t="n">
        <f aca="false">I366-$A$4*H366*I366+$A$4*H366+$A$7</f>
        <v>0.367191549475463</v>
      </c>
      <c r="M366" s="31" t="n">
        <f aca="false">(J366-$A$4*H366-$A$7)/(1-$A$4*H366)</f>
        <v>0.377676477317475</v>
      </c>
      <c r="N366" s="32"/>
      <c r="O366" s="33" t="n">
        <f aca="false">J366-L366</f>
        <v>0.000636319376996264</v>
      </c>
      <c r="P366" s="33" t="n">
        <f aca="false">I366-M366</f>
        <v>-0.000655692098075811</v>
      </c>
      <c r="Q366" s="16"/>
      <c r="R366" s="16"/>
      <c r="S366" s="16"/>
      <c r="T366" s="16"/>
      <c r="U366" s="16"/>
      <c r="V366" s="17" t="n">
        <v>0.367827868852459</v>
      </c>
      <c r="W366" s="17" t="n">
        <v>0.367191537652863</v>
      </c>
      <c r="X366" s="16"/>
      <c r="Y366" s="17" t="n">
        <v>0.377020785219399</v>
      </c>
      <c r="Z366" s="17" t="n">
        <v>0.377676489500014</v>
      </c>
      <c r="AA366" s="16"/>
      <c r="AB366" s="16"/>
      <c r="AC366" s="2" t="n">
        <v>571</v>
      </c>
      <c r="AD366" s="20" t="s">
        <v>567</v>
      </c>
      <c r="AE366" s="34" t="n">
        <v>365</v>
      </c>
      <c r="AF366" s="26" t="n">
        <v>0.230263157894737</v>
      </c>
      <c r="AG366" s="27" t="n">
        <v>0.522683397683398</v>
      </c>
      <c r="AH366" s="28" t="n">
        <v>0.502697841726619</v>
      </c>
      <c r="AI366" s="35"/>
      <c r="AJ366" s="35"/>
      <c r="AK366" s="2" t="n">
        <v>365</v>
      </c>
      <c r="AL366" s="35" t="n">
        <f aca="false">AK366/743</f>
        <v>0.491251682368775</v>
      </c>
      <c r="AM366" s="35" t="n">
        <v>0.502697841726619</v>
      </c>
      <c r="AN366" s="35"/>
      <c r="AO366" s="35"/>
      <c r="AP366" s="35"/>
      <c r="AQ366" s="35"/>
      <c r="AR366" s="35"/>
      <c r="AS366" s="35"/>
      <c r="AT366" s="35"/>
      <c r="AU366" s="35"/>
    </row>
    <row r="367" customFormat="false" ht="12.75" hidden="false" customHeight="true" outlineLevel="0" collapsed="false">
      <c r="A367" s="36"/>
      <c r="B367" s="2" t="n">
        <v>366</v>
      </c>
      <c r="C367" s="20" t="s">
        <v>268</v>
      </c>
      <c r="D367" s="22" t="n">
        <v>6</v>
      </c>
      <c r="E367" s="23" t="n">
        <v>28</v>
      </c>
      <c r="F367" s="24" t="n">
        <v>868</v>
      </c>
      <c r="G367" s="25" t="n">
        <v>1298</v>
      </c>
      <c r="H367" s="26" t="n">
        <f aca="false">D367/(D367+E367)</f>
        <v>0.176470588235294</v>
      </c>
      <c r="I367" s="27" t="n">
        <f aca="false">F367/(F367+G367)</f>
        <v>0.400738688827332</v>
      </c>
      <c r="J367" s="28" t="n">
        <f aca="false">(D367+F367)/(D367+E367+F367+G367)</f>
        <v>0.397272727272727</v>
      </c>
      <c r="K367" s="29" t="n">
        <f aca="false">(F367+G367)/(D367+E367)</f>
        <v>63.7058823529412</v>
      </c>
      <c r="L367" s="30" t="n">
        <f aca="false">I367-$A$4*H367*I367+$A$4*H367+$A$7</f>
        <v>0.383078448619261</v>
      </c>
      <c r="M367" s="31" t="n">
        <f aca="false">(J367-$A$4*H367-$A$7)/(1-$A$4*H367)</f>
        <v>0.415187954522477</v>
      </c>
      <c r="N367" s="32"/>
      <c r="O367" s="33" t="n">
        <f aca="false">J367-L367</f>
        <v>0.0141942786534663</v>
      </c>
      <c r="P367" s="33" t="n">
        <f aca="false">I367-M367</f>
        <v>-0.0144492656951454</v>
      </c>
      <c r="Q367" s="16"/>
      <c r="R367" s="16"/>
      <c r="S367" s="16"/>
      <c r="T367" s="16"/>
      <c r="U367" s="16"/>
      <c r="V367" s="17" t="n">
        <v>0.397272727272727</v>
      </c>
      <c r="W367" s="17" t="n">
        <v>0.383078436796661</v>
      </c>
      <c r="X367" s="16"/>
      <c r="Y367" s="17" t="n">
        <v>0.400738688827332</v>
      </c>
      <c r="Z367" s="17" t="n">
        <v>0.415187966557459</v>
      </c>
      <c r="AA367" s="16"/>
      <c r="AB367" s="16"/>
      <c r="AC367" s="2" t="n">
        <v>193</v>
      </c>
      <c r="AD367" s="20" t="s">
        <v>352</v>
      </c>
      <c r="AE367" s="34" t="n">
        <v>366</v>
      </c>
      <c r="AF367" s="26" t="n">
        <v>0.267605633802817</v>
      </c>
      <c r="AG367" s="27" t="n">
        <v>0.513427109974425</v>
      </c>
      <c r="AH367" s="28" t="n">
        <v>0.502752293577982</v>
      </c>
      <c r="AI367" s="35"/>
      <c r="AJ367" s="35"/>
      <c r="AK367" s="2" t="n">
        <v>366</v>
      </c>
      <c r="AL367" s="35" t="n">
        <f aca="false">AK367/743</f>
        <v>0.492597577388964</v>
      </c>
      <c r="AM367" s="35" t="n">
        <v>0.502752293577982</v>
      </c>
      <c r="AN367" s="35"/>
      <c r="AO367" s="35"/>
      <c r="AP367" s="35"/>
      <c r="AQ367" s="35"/>
      <c r="AR367" s="35"/>
      <c r="AS367" s="35"/>
      <c r="AT367" s="35"/>
      <c r="AU367" s="35"/>
    </row>
    <row r="368" customFormat="false" ht="12.75" hidden="false" customHeight="true" outlineLevel="0" collapsed="false">
      <c r="A368" s="36"/>
      <c r="B368" s="2" t="n">
        <v>367</v>
      </c>
      <c r="C368" s="20" t="s">
        <v>568</v>
      </c>
      <c r="D368" s="22" t="n">
        <v>72</v>
      </c>
      <c r="E368" s="23" t="n">
        <v>23</v>
      </c>
      <c r="F368" s="24" t="n">
        <v>722</v>
      </c>
      <c r="G368" s="25" t="n">
        <v>186</v>
      </c>
      <c r="H368" s="26" t="n">
        <f aca="false">D368/(D368+E368)</f>
        <v>0.757894736842105</v>
      </c>
      <c r="I368" s="27" t="n">
        <f aca="false">F368/(F368+G368)</f>
        <v>0.795154185022026</v>
      </c>
      <c r="J368" s="28" t="n">
        <f aca="false">(D368+F368)/(D368+E368+F368+G368)</f>
        <v>0.791625124626122</v>
      </c>
      <c r="K368" s="29" t="n">
        <f aca="false">(F368+G368)/(D368+E368)</f>
        <v>9.55789473684211</v>
      </c>
      <c r="L368" s="30" t="n">
        <f aca="false">I368-$A$4*H368*I368+$A$4*H368+$A$7</f>
        <v>0.78244390170862</v>
      </c>
      <c r="M368" s="31" t="n">
        <f aca="false">(J368-$A$4*H368-$A$7)/(1-$A$4*H368)</f>
        <v>0.805088310046658</v>
      </c>
      <c r="N368" s="32"/>
      <c r="O368" s="33" t="n">
        <f aca="false">J368-L368</f>
        <v>0.00918122291750156</v>
      </c>
      <c r="P368" s="33" t="n">
        <f aca="false">I368-M368</f>
        <v>-0.00993412502463153</v>
      </c>
      <c r="Q368" s="16"/>
      <c r="R368" s="16"/>
      <c r="S368" s="16"/>
      <c r="T368" s="16"/>
      <c r="U368" s="16"/>
      <c r="V368" s="17" t="n">
        <v>0.791625124626122</v>
      </c>
      <c r="W368" s="17" t="n">
        <v>0.78244388988602</v>
      </c>
      <c r="X368" s="16"/>
      <c r="Y368" s="17" t="n">
        <v>0.795154185022026</v>
      </c>
      <c r="Z368" s="17" t="n">
        <v>0.805088322838765</v>
      </c>
      <c r="AA368" s="16"/>
      <c r="AB368" s="16"/>
      <c r="AC368" s="2" t="n">
        <v>584</v>
      </c>
      <c r="AD368" s="20" t="s">
        <v>569</v>
      </c>
      <c r="AE368" s="34" t="n">
        <v>367</v>
      </c>
      <c r="AF368" s="26" t="n">
        <v>0.266331658291457</v>
      </c>
      <c r="AG368" s="27" t="n">
        <v>0.519366197183099</v>
      </c>
      <c r="AH368" s="28" t="n">
        <v>0.502796972688384</v>
      </c>
      <c r="AI368" s="35"/>
      <c r="AJ368" s="35"/>
      <c r="AK368" s="2" t="n">
        <v>367</v>
      </c>
      <c r="AL368" s="35" t="n">
        <f aca="false">AK368/743</f>
        <v>0.493943472409152</v>
      </c>
      <c r="AM368" s="35" t="n">
        <v>0.502796972688384</v>
      </c>
      <c r="AN368" s="35"/>
      <c r="AO368" s="35"/>
      <c r="AP368" s="35"/>
      <c r="AQ368" s="35"/>
      <c r="AR368" s="35"/>
      <c r="AS368" s="35"/>
      <c r="AT368" s="35"/>
      <c r="AU368" s="35"/>
    </row>
    <row r="369" customFormat="false" ht="12.75" hidden="false" customHeight="true" outlineLevel="0" collapsed="false">
      <c r="A369" s="36"/>
      <c r="B369" s="2" t="n">
        <v>368</v>
      </c>
      <c r="C369" s="20" t="s">
        <v>302</v>
      </c>
      <c r="D369" s="22" t="n">
        <v>29</v>
      </c>
      <c r="E369" s="23" t="n">
        <v>120</v>
      </c>
      <c r="F369" s="24" t="n">
        <v>728</v>
      </c>
      <c r="G369" s="25" t="n">
        <v>993</v>
      </c>
      <c r="H369" s="26" t="n">
        <f aca="false">D369/(D369+E369)</f>
        <v>0.194630872483221</v>
      </c>
      <c r="I369" s="27" t="n">
        <f aca="false">F369/(F369+G369)</f>
        <v>0.42300987797792</v>
      </c>
      <c r="J369" s="28" t="n">
        <f aca="false">(D369+F369)/(D369+E369+F369+G369)</f>
        <v>0.404812834224599</v>
      </c>
      <c r="K369" s="29" t="n">
        <f aca="false">(F369+G369)/(D369+E369)</f>
        <v>11.5503355704698</v>
      </c>
      <c r="L369" s="30" t="n">
        <f aca="false">I369-$A$4*H369*I369+$A$4*H369+$A$7</f>
        <v>0.406004447247256</v>
      </c>
      <c r="M369" s="31" t="n">
        <f aca="false">(J369-$A$4*H369-$A$7)/(1-$A$4*H369)</f>
        <v>0.421794612130036</v>
      </c>
      <c r="N369" s="32"/>
      <c r="O369" s="33" t="n">
        <f aca="false">J369-L369</f>
        <v>-0.00119161302265669</v>
      </c>
      <c r="P369" s="33" t="n">
        <f aca="false">I369-M369</f>
        <v>0.00121526584788401</v>
      </c>
      <c r="Q369" s="16"/>
      <c r="R369" s="16"/>
      <c r="S369" s="16"/>
      <c r="T369" s="16"/>
      <c r="U369" s="16"/>
      <c r="V369" s="17" t="n">
        <v>0.404812834224599</v>
      </c>
      <c r="W369" s="17" t="n">
        <v>0.406004435424656</v>
      </c>
      <c r="X369" s="16"/>
      <c r="Y369" s="17" t="n">
        <v>0.42300987797792</v>
      </c>
      <c r="Z369" s="17" t="n">
        <v>0.421794624187308</v>
      </c>
      <c r="AA369" s="16"/>
      <c r="AB369" s="16"/>
      <c r="AC369" s="2" t="n">
        <v>36</v>
      </c>
      <c r="AD369" s="20" t="s">
        <v>89</v>
      </c>
      <c r="AE369" s="34" t="n">
        <v>368</v>
      </c>
      <c r="AF369" s="26" t="n">
        <v>0.277173913043478</v>
      </c>
      <c r="AG369" s="27" t="n">
        <v>0.515458560665108</v>
      </c>
      <c r="AH369" s="28" t="n">
        <v>0.504587155963303</v>
      </c>
      <c r="AI369" s="35"/>
      <c r="AJ369" s="35"/>
      <c r="AK369" s="2" t="n">
        <v>368</v>
      </c>
      <c r="AL369" s="35" t="n">
        <f aca="false">AK369/743</f>
        <v>0.49528936742934</v>
      </c>
      <c r="AM369" s="35" t="n">
        <v>0.504587155963303</v>
      </c>
      <c r="AN369" s="35"/>
      <c r="AO369" s="35"/>
      <c r="AP369" s="35"/>
      <c r="AQ369" s="35"/>
      <c r="AR369" s="35"/>
      <c r="AS369" s="35"/>
      <c r="AT369" s="35"/>
      <c r="AU369" s="35"/>
    </row>
    <row r="370" customFormat="false" ht="12.75" hidden="false" customHeight="true" outlineLevel="0" collapsed="false">
      <c r="A370" s="36"/>
      <c r="B370" s="2" t="n">
        <v>369</v>
      </c>
      <c r="C370" s="20" t="s">
        <v>320</v>
      </c>
      <c r="D370" s="22" t="n">
        <v>75</v>
      </c>
      <c r="E370" s="23" t="n">
        <v>189</v>
      </c>
      <c r="F370" s="24" t="n">
        <v>895</v>
      </c>
      <c r="G370" s="25" t="n">
        <v>1215</v>
      </c>
      <c r="H370" s="26" t="n">
        <f aca="false">D370/(D370+E370)</f>
        <v>0.284090909090909</v>
      </c>
      <c r="I370" s="27" t="n">
        <f aca="false">F370/(F370+G370)</f>
        <v>0.424170616113744</v>
      </c>
      <c r="J370" s="28" t="n">
        <f aca="false">(D370+F370)/(D370+E370+F370+G370)</f>
        <v>0.408593091828138</v>
      </c>
      <c r="K370" s="29" t="n">
        <f aca="false">(F370+G370)/(D370+E370)</f>
        <v>7.99242424242424</v>
      </c>
      <c r="L370" s="30" t="n">
        <f aca="false">I370-$A$4*H370*I370+$A$4*H370+$A$7</f>
        <v>0.412293965611695</v>
      </c>
      <c r="M370" s="31" t="n">
        <f aca="false">(J370-$A$4*H370-$A$7)/(1-$A$4*H370)</f>
        <v>0.420361529646458</v>
      </c>
      <c r="N370" s="32"/>
      <c r="O370" s="33" t="n">
        <f aca="false">J370-L370</f>
        <v>-0.00370087378355638</v>
      </c>
      <c r="P370" s="33" t="n">
        <f aca="false">I370-M370</f>
        <v>0.00380908646728606</v>
      </c>
      <c r="Q370" s="16"/>
      <c r="R370" s="16"/>
      <c r="S370" s="16"/>
      <c r="T370" s="16"/>
      <c r="U370" s="16"/>
      <c r="V370" s="17" t="n">
        <v>0.408593091828138</v>
      </c>
      <c r="W370" s="17" t="n">
        <v>0.412293953789095</v>
      </c>
      <c r="X370" s="16"/>
      <c r="Y370" s="17" t="n">
        <v>0.424170616113744</v>
      </c>
      <c r="Z370" s="17" t="n">
        <v>0.420361541814748</v>
      </c>
      <c r="AA370" s="16"/>
      <c r="AB370" s="16"/>
      <c r="AC370" s="2" t="n">
        <v>31</v>
      </c>
      <c r="AD370" s="20" t="s">
        <v>80</v>
      </c>
      <c r="AE370" s="34" t="n">
        <v>369</v>
      </c>
      <c r="AF370" s="26" t="n">
        <v>0.311965811965812</v>
      </c>
      <c r="AG370" s="27" t="n">
        <v>0.524789915966387</v>
      </c>
      <c r="AH370" s="28" t="n">
        <v>0.505738332058148</v>
      </c>
      <c r="AI370" s="35"/>
      <c r="AJ370" s="35"/>
      <c r="AK370" s="2" t="n">
        <v>369</v>
      </c>
      <c r="AL370" s="35" t="n">
        <f aca="false">AK370/743</f>
        <v>0.496635262449529</v>
      </c>
      <c r="AM370" s="35" t="n">
        <v>0.505738332058148</v>
      </c>
      <c r="AN370" s="35"/>
      <c r="AO370" s="35"/>
      <c r="AP370" s="35"/>
      <c r="AQ370" s="35"/>
      <c r="AR370" s="35"/>
      <c r="AS370" s="35"/>
      <c r="AT370" s="35"/>
      <c r="AU370" s="35"/>
    </row>
    <row r="371" customFormat="false" ht="12.75" hidden="false" customHeight="true" outlineLevel="0" collapsed="false">
      <c r="A371" s="36"/>
      <c r="B371" s="2" t="n">
        <v>370</v>
      </c>
      <c r="C371" s="20" t="s">
        <v>329</v>
      </c>
      <c r="D371" s="22" t="n">
        <v>54</v>
      </c>
      <c r="E371" s="23" t="n">
        <v>134</v>
      </c>
      <c r="F371" s="24" t="n">
        <v>962</v>
      </c>
      <c r="G371" s="25" t="n">
        <v>1325</v>
      </c>
      <c r="H371" s="26" t="n">
        <f aca="false">D371/(D371+E371)</f>
        <v>0.287234042553191</v>
      </c>
      <c r="I371" s="27" t="n">
        <f aca="false">F371/(F371+G371)</f>
        <v>0.420638390905116</v>
      </c>
      <c r="J371" s="28" t="n">
        <f aca="false">(D371+F371)/(D371+E371+F371+G371)</f>
        <v>0.410505050505051</v>
      </c>
      <c r="K371" s="29" t="n">
        <f aca="false">(F371+G371)/(D371+E371)</f>
        <v>12.1648936170213</v>
      </c>
      <c r="L371" s="30" t="n">
        <f aca="false">I371-$A$4*H371*I371+$A$4*H371+$A$7</f>
        <v>0.40904418879616</v>
      </c>
      <c r="M371" s="31" t="n">
        <f aca="false">(J371-$A$4*H371-$A$7)/(1-$A$4*H371)</f>
        <v>0.422142454438913</v>
      </c>
      <c r="N371" s="32"/>
      <c r="O371" s="33" t="n">
        <f aca="false">J371-L371</f>
        <v>0.00146086170889004</v>
      </c>
      <c r="P371" s="33" t="n">
        <f aca="false">I371-M371</f>
        <v>-0.00150406353379695</v>
      </c>
      <c r="Q371" s="16"/>
      <c r="R371" s="16"/>
      <c r="S371" s="16"/>
      <c r="T371" s="16"/>
      <c r="U371" s="16"/>
      <c r="V371" s="17" t="n">
        <v>0.410505050505051</v>
      </c>
      <c r="W371" s="17" t="n">
        <v>0.40904417697356</v>
      </c>
      <c r="X371" s="16"/>
      <c r="Y371" s="17" t="n">
        <v>0.420638390905116</v>
      </c>
      <c r="Z371" s="17" t="n">
        <v>0.422142466611141</v>
      </c>
      <c r="AA371" s="16"/>
      <c r="AB371" s="16"/>
      <c r="AC371" s="2" t="n">
        <v>538</v>
      </c>
      <c r="AD371" s="20" t="s">
        <v>570</v>
      </c>
      <c r="AE371" s="34" t="n">
        <v>370</v>
      </c>
      <c r="AF371" s="26" t="n">
        <v>0.44206008583691</v>
      </c>
      <c r="AG371" s="27" t="n">
        <v>0.512142080463936</v>
      </c>
      <c r="AH371" s="28" t="n">
        <v>0.50668449197861</v>
      </c>
      <c r="AI371" s="35"/>
      <c r="AJ371" s="35"/>
      <c r="AK371" s="2" t="n">
        <v>370</v>
      </c>
      <c r="AL371" s="35" t="n">
        <f aca="false">AK371/743</f>
        <v>0.497981157469717</v>
      </c>
      <c r="AM371" s="35" t="n">
        <v>0.50668449197861</v>
      </c>
      <c r="AN371" s="35"/>
      <c r="AO371" s="35"/>
      <c r="AP371" s="35"/>
      <c r="AQ371" s="35"/>
      <c r="AR371" s="35"/>
      <c r="AS371" s="35"/>
      <c r="AT371" s="35"/>
      <c r="AU371" s="35"/>
    </row>
    <row r="372" customFormat="false" ht="12.75" hidden="false" customHeight="true" outlineLevel="0" collapsed="false">
      <c r="A372" s="36"/>
      <c r="B372" s="2" t="n">
        <v>371</v>
      </c>
      <c r="C372" s="20" t="s">
        <v>545</v>
      </c>
      <c r="D372" s="22" t="n">
        <v>63</v>
      </c>
      <c r="E372" s="23" t="n">
        <v>88</v>
      </c>
      <c r="F372" s="24" t="n">
        <v>789</v>
      </c>
      <c r="G372" s="25" t="n">
        <v>781</v>
      </c>
      <c r="H372" s="26" t="n">
        <f aca="false">D372/(D372+E372)</f>
        <v>0.417218543046358</v>
      </c>
      <c r="I372" s="27" t="n">
        <f aca="false">F372/(F372+G372)</f>
        <v>0.502547770700637</v>
      </c>
      <c r="J372" s="28" t="n">
        <f aca="false">(D372+F372)/(D372+E372+F372+G372)</f>
        <v>0.495061011040093</v>
      </c>
      <c r="K372" s="29" t="n">
        <f aca="false">(F372+G372)/(D372+E372)</f>
        <v>10.3973509933775</v>
      </c>
      <c r="L372" s="30" t="n">
        <f aca="false">I372-$A$4*H372*I372+$A$4*H372+$A$7</f>
        <v>0.495066960317981</v>
      </c>
      <c r="M372" s="31" t="n">
        <f aca="false">(J372-$A$4*H372-$A$7)/(1-$A$4*H372)</f>
        <v>0.502541562400975</v>
      </c>
      <c r="N372" s="32"/>
      <c r="O372" s="33" t="n">
        <f aca="false">J372-L372</f>
        <v>-5.94927788832855E-006</v>
      </c>
      <c r="P372" s="33" t="n">
        <f aca="false">I372-M372</f>
        <v>6.20829966224701E-006</v>
      </c>
      <c r="Q372" s="16"/>
      <c r="R372" s="16"/>
      <c r="S372" s="16"/>
      <c r="T372" s="16"/>
      <c r="U372" s="16"/>
      <c r="V372" s="17" t="n">
        <v>0.495061011040093</v>
      </c>
      <c r="W372" s="17" t="n">
        <v>0.495066948495381</v>
      </c>
      <c r="X372" s="16"/>
      <c r="Y372" s="17" t="n">
        <v>0.502547770700637</v>
      </c>
      <c r="Z372" s="17" t="n">
        <v>0.502541574738311</v>
      </c>
      <c r="AA372" s="16"/>
      <c r="AB372" s="16"/>
      <c r="AC372" s="2" t="n">
        <v>713</v>
      </c>
      <c r="AD372" s="20" t="s">
        <v>571</v>
      </c>
      <c r="AE372" s="34" t="n">
        <v>371</v>
      </c>
      <c r="AF372" s="26" t="n">
        <v>0.416666666666667</v>
      </c>
      <c r="AG372" s="27" t="n">
        <v>0.515687140963323</v>
      </c>
      <c r="AH372" s="28" t="n">
        <v>0.507942973523422</v>
      </c>
      <c r="AI372" s="35"/>
      <c r="AJ372" s="35"/>
      <c r="AK372" s="2" t="n">
        <v>371</v>
      </c>
      <c r="AL372" s="35" t="n">
        <f aca="false">AK372/743</f>
        <v>0.499327052489906</v>
      </c>
      <c r="AM372" s="35" t="n">
        <v>0.507942973523422</v>
      </c>
      <c r="AN372" s="35"/>
      <c r="AO372" s="35"/>
      <c r="AP372" s="35"/>
      <c r="AQ372" s="35"/>
      <c r="AR372" s="35"/>
      <c r="AS372" s="35"/>
      <c r="AT372" s="35"/>
      <c r="AU372" s="35"/>
    </row>
    <row r="373" customFormat="false" ht="12.75" hidden="false" customHeight="true" outlineLevel="0" collapsed="false">
      <c r="A373" s="36"/>
      <c r="B373" s="2" t="n">
        <v>372</v>
      </c>
      <c r="C373" s="20" t="s">
        <v>314</v>
      </c>
      <c r="D373" s="22" t="n">
        <v>59</v>
      </c>
      <c r="E373" s="23" t="n">
        <v>169</v>
      </c>
      <c r="F373" s="24" t="n">
        <v>1095</v>
      </c>
      <c r="G373" s="25" t="n">
        <v>1513</v>
      </c>
      <c r="H373" s="26" t="n">
        <f aca="false">D373/(D373+E373)</f>
        <v>0.258771929824561</v>
      </c>
      <c r="I373" s="27" t="n">
        <f aca="false">F373/(F373+G373)</f>
        <v>0.419861963190184</v>
      </c>
      <c r="J373" s="28" t="n">
        <f aca="false">(D373+F373)/(D373+E373+F373+G373)</f>
        <v>0.406911142454161</v>
      </c>
      <c r="K373" s="29" t="n">
        <f aca="false">(F373+G373)/(D373+E373)</f>
        <v>11.4385964912281</v>
      </c>
      <c r="L373" s="30" t="n">
        <f aca="false">I373-$A$4*H373*I373+$A$4*H373+$A$7</f>
        <v>0.406638867308175</v>
      </c>
      <c r="M373" s="31" t="n">
        <f aca="false">(J373-$A$4*H373-$A$7)/(1-$A$4*H373)</f>
        <v>0.420141471219382</v>
      </c>
      <c r="N373" s="32"/>
      <c r="O373" s="33" t="n">
        <f aca="false">J373-L373</f>
        <v>0.000272275145985823</v>
      </c>
      <c r="P373" s="33" t="n">
        <f aca="false">I373-M373</f>
        <v>-0.000279508029197573</v>
      </c>
      <c r="Q373" s="16"/>
      <c r="R373" s="16"/>
      <c r="S373" s="16"/>
      <c r="T373" s="16"/>
      <c r="U373" s="16"/>
      <c r="V373" s="17" t="n">
        <v>0.406911142454161</v>
      </c>
      <c r="W373" s="17" t="n">
        <v>0.406638855485575</v>
      </c>
      <c r="X373" s="16"/>
      <c r="Y373" s="17" t="n">
        <v>0.419861963190184</v>
      </c>
      <c r="Z373" s="17" t="n">
        <v>0.420141483356044</v>
      </c>
      <c r="AA373" s="16"/>
      <c r="AB373" s="16"/>
      <c r="AC373" s="2" t="n">
        <v>457</v>
      </c>
      <c r="AD373" s="20" t="s">
        <v>572</v>
      </c>
      <c r="AE373" s="34" t="n">
        <v>372</v>
      </c>
      <c r="AF373" s="26" t="n">
        <v>0.297794117647059</v>
      </c>
      <c r="AG373" s="27" t="n">
        <v>0.532056619483763</v>
      </c>
      <c r="AH373" s="28" t="n">
        <v>0.508227374719521</v>
      </c>
      <c r="AI373" s="35"/>
      <c r="AJ373" s="35"/>
      <c r="AK373" s="2" t="n">
        <v>372</v>
      </c>
      <c r="AL373" s="35" t="n">
        <f aca="false">AK373/743</f>
        <v>0.500672947510094</v>
      </c>
      <c r="AM373" s="35" t="n">
        <v>0.508227374719521</v>
      </c>
      <c r="AN373" s="35"/>
      <c r="AO373" s="35"/>
      <c r="AP373" s="35"/>
      <c r="AQ373" s="35"/>
      <c r="AR373" s="35"/>
      <c r="AS373" s="35"/>
      <c r="AT373" s="35"/>
      <c r="AU373" s="35"/>
    </row>
    <row r="374" customFormat="false" ht="12.75" hidden="false" customHeight="true" outlineLevel="0" collapsed="false">
      <c r="A374" s="36"/>
      <c r="B374" s="2" t="n">
        <v>373</v>
      </c>
      <c r="C374" s="20" t="s">
        <v>573</v>
      </c>
      <c r="D374" s="22" t="n">
        <v>59</v>
      </c>
      <c r="E374" s="23" t="n">
        <v>155</v>
      </c>
      <c r="F374" s="24" t="n">
        <v>1278</v>
      </c>
      <c r="G374" s="25" t="n">
        <v>1116</v>
      </c>
      <c r="H374" s="26" t="n">
        <f aca="false">D374/(D374+E374)</f>
        <v>0.275700934579439</v>
      </c>
      <c r="I374" s="27" t="n">
        <f aca="false">F374/(F374+G374)</f>
        <v>0.533834586466165</v>
      </c>
      <c r="J374" s="28" t="n">
        <f aca="false">(D374+F374)/(D374+E374+F374+G374)</f>
        <v>0.512653374233129</v>
      </c>
      <c r="K374" s="29" t="n">
        <f aca="false">(F374+G374)/(D374+E374)</f>
        <v>11.1869158878505</v>
      </c>
      <c r="L374" s="30" t="n">
        <f aca="false">I374-$A$4*H374*I374+$A$4*H374+$A$7</f>
        <v>0.518451370667154</v>
      </c>
      <c r="M374" s="31" t="n">
        <f aca="false">(J374-$A$4*H374-$A$7)/(1-$A$4*H374)</f>
        <v>0.527872206663756</v>
      </c>
      <c r="N374" s="32"/>
      <c r="O374" s="33" t="n">
        <f aca="false">J374-L374</f>
        <v>-0.00579799643402545</v>
      </c>
      <c r="P374" s="33" t="n">
        <f aca="false">I374-M374</f>
        <v>0.00596237980240966</v>
      </c>
      <c r="Q374" s="16"/>
      <c r="R374" s="16"/>
      <c r="S374" s="16"/>
      <c r="T374" s="16"/>
      <c r="U374" s="16"/>
      <c r="V374" s="17" t="n">
        <v>0.512653374233129</v>
      </c>
      <c r="W374" s="17" t="n">
        <v>0.518451358844554</v>
      </c>
      <c r="X374" s="16"/>
      <c r="Y374" s="17" t="n">
        <v>0.533834586466165</v>
      </c>
      <c r="Z374" s="17" t="n">
        <v>0.527872218821547</v>
      </c>
      <c r="AA374" s="16"/>
      <c r="AB374" s="16"/>
      <c r="AC374" s="2" t="n">
        <v>694</v>
      </c>
      <c r="AD374" s="20" t="s">
        <v>574</v>
      </c>
      <c r="AE374" s="34" t="n">
        <v>373</v>
      </c>
      <c r="AF374" s="26" t="n">
        <v>0.317073170731707</v>
      </c>
      <c r="AG374" s="27" t="n">
        <v>0.523735408560311</v>
      </c>
      <c r="AH374" s="28" t="n">
        <v>0.508468468468468</v>
      </c>
      <c r="AI374" s="35"/>
      <c r="AJ374" s="35"/>
      <c r="AK374" s="2" t="n">
        <v>373</v>
      </c>
      <c r="AL374" s="35" t="n">
        <f aca="false">AK374/743</f>
        <v>0.502018842530283</v>
      </c>
      <c r="AM374" s="35" t="n">
        <v>0.508468468468468</v>
      </c>
      <c r="AN374" s="35"/>
      <c r="AO374" s="35"/>
      <c r="AP374" s="35"/>
      <c r="AQ374" s="35"/>
      <c r="AR374" s="35"/>
      <c r="AS374" s="35"/>
      <c r="AT374" s="35"/>
      <c r="AU374" s="35"/>
    </row>
    <row r="375" customFormat="false" ht="12.75" hidden="false" customHeight="true" outlineLevel="0" collapsed="false">
      <c r="A375" s="36"/>
      <c r="B375" s="2" t="n">
        <v>374</v>
      </c>
      <c r="C375" s="20" t="s">
        <v>575</v>
      </c>
      <c r="D375" s="22" t="n">
        <v>125</v>
      </c>
      <c r="E375" s="23" t="n">
        <v>107</v>
      </c>
      <c r="F375" s="24" t="n">
        <v>2058</v>
      </c>
      <c r="G375" s="25" t="n">
        <v>752</v>
      </c>
      <c r="H375" s="26" t="n">
        <f aca="false">D375/(D375+E375)</f>
        <v>0.538793103448276</v>
      </c>
      <c r="I375" s="27" t="n">
        <f aca="false">F375/(F375+G375)</f>
        <v>0.732384341637011</v>
      </c>
      <c r="J375" s="28" t="n">
        <f aca="false">(D375+F375)/(D375+E375+F375+G375)</f>
        <v>0.717619986850756</v>
      </c>
      <c r="K375" s="29" t="n">
        <f aca="false">(F375+G375)/(D375+E375)</f>
        <v>12.1120689655172</v>
      </c>
      <c r="L375" s="30" t="n">
        <f aca="false">I375-$A$4*H375*I375+$A$4*H375+$A$7</f>
        <v>0.718567848930086</v>
      </c>
      <c r="M375" s="31" t="n">
        <f aca="false">(J375-$A$4*H375-$A$7)/(1-$A$4*H375)</f>
        <v>0.73138250107936</v>
      </c>
      <c r="N375" s="32"/>
      <c r="O375" s="33" t="n">
        <f aca="false">J375-L375</f>
        <v>-0.000947862079329398</v>
      </c>
      <c r="P375" s="33" t="n">
        <f aca="false">I375-M375</f>
        <v>0.00100184055765118</v>
      </c>
      <c r="Q375" s="16"/>
      <c r="R375" s="16"/>
      <c r="S375" s="16"/>
      <c r="T375" s="16"/>
      <c r="U375" s="16"/>
      <c r="V375" s="17" t="n">
        <v>0.717619986850756</v>
      </c>
      <c r="W375" s="17" t="n">
        <v>0.718567837107486</v>
      </c>
      <c r="X375" s="16"/>
      <c r="Y375" s="17" t="n">
        <v>0.732384341637011</v>
      </c>
      <c r="Z375" s="17" t="n">
        <v>0.731382513575228</v>
      </c>
      <c r="AA375" s="16"/>
      <c r="AB375" s="16"/>
      <c r="AC375" s="2" t="n">
        <v>580</v>
      </c>
      <c r="AD375" s="20" t="s">
        <v>576</v>
      </c>
      <c r="AE375" s="34" t="n">
        <v>374</v>
      </c>
      <c r="AF375" s="26" t="n">
        <v>0.274247491638796</v>
      </c>
      <c r="AG375" s="27" t="n">
        <v>0.526453765490944</v>
      </c>
      <c r="AH375" s="28" t="n">
        <v>0.509677419354839</v>
      </c>
      <c r="AI375" s="35"/>
      <c r="AJ375" s="35"/>
      <c r="AK375" s="2" t="n">
        <v>374</v>
      </c>
      <c r="AL375" s="35" t="n">
        <f aca="false">AK375/743</f>
        <v>0.503364737550471</v>
      </c>
      <c r="AM375" s="35" t="n">
        <v>0.509677419354839</v>
      </c>
      <c r="AN375" s="35"/>
      <c r="AO375" s="35"/>
      <c r="AP375" s="35"/>
      <c r="AQ375" s="35"/>
      <c r="AR375" s="35"/>
      <c r="AS375" s="35"/>
      <c r="AT375" s="35"/>
      <c r="AU375" s="35"/>
    </row>
    <row r="376" customFormat="false" ht="12.75" hidden="false" customHeight="true" outlineLevel="0" collapsed="false">
      <c r="A376" s="36"/>
      <c r="B376" s="2" t="n">
        <v>375</v>
      </c>
      <c r="C376" s="20" t="s">
        <v>134</v>
      </c>
      <c r="D376" s="22" t="n">
        <v>16</v>
      </c>
      <c r="E376" s="23" t="n">
        <v>88</v>
      </c>
      <c r="F376" s="24" t="n">
        <v>674</v>
      </c>
      <c r="G376" s="25" t="n">
        <v>1150</v>
      </c>
      <c r="H376" s="26" t="n">
        <f aca="false">D376/(D376+E376)</f>
        <v>0.153846153846154</v>
      </c>
      <c r="I376" s="27" t="n">
        <f aca="false">F376/(F376+G376)</f>
        <v>0.369517543859649</v>
      </c>
      <c r="J376" s="28" t="n">
        <f aca="false">(D376+F376)/(D376+E376+F376+G376)</f>
        <v>0.357883817427386</v>
      </c>
      <c r="K376" s="29" t="n">
        <f aca="false">(F376+G376)/(D376+E376)</f>
        <v>17.5384615384615</v>
      </c>
      <c r="L376" s="30" t="n">
        <f aca="false">I376-$A$4*H376*I376+$A$4*H376+$A$7</f>
        <v>0.350981834137116</v>
      </c>
      <c r="M376" s="31" t="n">
        <f aca="false">(J376-$A$4*H376-$A$7)/(1-$A$4*H376)</f>
        <v>0.376527370638829</v>
      </c>
      <c r="N376" s="32"/>
      <c r="O376" s="33" t="n">
        <f aca="false">J376-L376</f>
        <v>0.00690198329026981</v>
      </c>
      <c r="P376" s="33" t="n">
        <f aca="false">I376-M376</f>
        <v>-0.00700982677918027</v>
      </c>
      <c r="Q376" s="16"/>
      <c r="R376" s="16"/>
      <c r="S376" s="16"/>
      <c r="T376" s="16"/>
      <c r="U376" s="16"/>
      <c r="V376" s="17" t="n">
        <v>0.357883817427386</v>
      </c>
      <c r="W376" s="17" t="n">
        <v>0.350981822314516</v>
      </c>
      <c r="X376" s="16"/>
      <c r="Y376" s="17" t="n">
        <v>0.369517543859649</v>
      </c>
      <c r="Z376" s="17" t="n">
        <v>0.376527382646158</v>
      </c>
      <c r="AA376" s="16"/>
      <c r="AB376" s="16"/>
      <c r="AC376" s="2" t="n">
        <v>356</v>
      </c>
      <c r="AD376" s="20" t="s">
        <v>556</v>
      </c>
      <c r="AE376" s="34" t="n">
        <v>375</v>
      </c>
      <c r="AF376" s="26" t="n">
        <v>0.292817679558011</v>
      </c>
      <c r="AG376" s="27" t="n">
        <v>0.526337197478137</v>
      </c>
      <c r="AH376" s="28" t="n">
        <v>0.510323924985793</v>
      </c>
      <c r="AI376" s="35"/>
      <c r="AJ376" s="35"/>
      <c r="AK376" s="2" t="n">
        <v>375</v>
      </c>
      <c r="AL376" s="35" t="n">
        <f aca="false">AK376/743</f>
        <v>0.504710632570659</v>
      </c>
      <c r="AM376" s="35" t="n">
        <v>0.510323924985793</v>
      </c>
      <c r="AN376" s="35"/>
      <c r="AO376" s="35"/>
      <c r="AP376" s="35"/>
      <c r="AQ376" s="35"/>
      <c r="AR376" s="35"/>
      <c r="AS376" s="35"/>
      <c r="AT376" s="35"/>
      <c r="AU376" s="35"/>
    </row>
    <row r="377" customFormat="false" ht="12.75" hidden="false" customHeight="true" outlineLevel="0" collapsed="false">
      <c r="A377" s="36"/>
      <c r="B377" s="2" t="n">
        <v>376</v>
      </c>
      <c r="C377" s="20" t="s">
        <v>577</v>
      </c>
      <c r="D377" s="22" t="n">
        <v>2</v>
      </c>
      <c r="E377" s="23" t="n">
        <v>0</v>
      </c>
      <c r="F377" s="24" t="n">
        <v>11</v>
      </c>
      <c r="G377" s="25" t="n">
        <v>5</v>
      </c>
      <c r="H377" s="26" t="n">
        <f aca="false">D377/(D377+E377)</f>
        <v>1</v>
      </c>
      <c r="I377" s="27" t="n">
        <f aca="false">F377/(F377+G377)</f>
        <v>0.6875</v>
      </c>
      <c r="J377" s="28" t="n">
        <f aca="false">(D377+F377)/(D377+E377+F377+G377)</f>
        <v>0.722222222222222</v>
      </c>
      <c r="K377" s="29" t="n">
        <f aca="false">(F377+G377)/(D377+E377)</f>
        <v>8</v>
      </c>
      <c r="L377" s="30" t="n">
        <f aca="false">I377-$A$4*H377*I377+$A$4*H377+$A$7</f>
        <v>0.690514560183</v>
      </c>
      <c r="M377" s="31" t="n">
        <f aca="false">(J377-$A$4*H377-$A$7)/(1-$A$4*H377)</f>
        <v>0.722730735599136</v>
      </c>
      <c r="N377" s="32"/>
      <c r="O377" s="33" t="n">
        <f aca="false">J377-L377</f>
        <v>0.0317076620392223</v>
      </c>
      <c r="P377" s="33" t="n">
        <f aca="false">I377-M377</f>
        <v>-0.0352307355991358</v>
      </c>
      <c r="Q377" s="16"/>
      <c r="R377" s="16"/>
      <c r="S377" s="16"/>
      <c r="T377" s="16"/>
      <c r="U377" s="16"/>
      <c r="V377" s="17" t="n">
        <v>0.722222222222222</v>
      </c>
      <c r="W377" s="17" t="n">
        <v>0.6905145483604</v>
      </c>
      <c r="X377" s="16"/>
      <c r="Y377" s="17" t="n">
        <v>0.6875</v>
      </c>
      <c r="Z377" s="17" t="n">
        <v>0.722730748735358</v>
      </c>
      <c r="AA377" s="16"/>
      <c r="AB377" s="16"/>
      <c r="AC377" s="2" t="n">
        <v>697</v>
      </c>
      <c r="AD377" s="20" t="s">
        <v>578</v>
      </c>
      <c r="AE377" s="34" t="n">
        <v>376</v>
      </c>
      <c r="AF377" s="26" t="n">
        <v>0.368571428571429</v>
      </c>
      <c r="AG377" s="27" t="n">
        <v>0.526621490803485</v>
      </c>
      <c r="AH377" s="28" t="n">
        <v>0.5105827776167</v>
      </c>
      <c r="AI377" s="35"/>
      <c r="AJ377" s="35"/>
      <c r="AK377" s="2" t="n">
        <v>376</v>
      </c>
      <c r="AL377" s="35" t="n">
        <f aca="false">AK377/743</f>
        <v>0.506056527590848</v>
      </c>
      <c r="AM377" s="35" t="n">
        <v>0.5105827776167</v>
      </c>
      <c r="AN377" s="35"/>
      <c r="AO377" s="35"/>
      <c r="AP377" s="35"/>
      <c r="AQ377" s="35"/>
      <c r="AR377" s="35"/>
      <c r="AS377" s="35"/>
      <c r="AT377" s="35"/>
      <c r="AU377" s="35"/>
    </row>
    <row r="378" customFormat="false" ht="12.75" hidden="false" customHeight="true" outlineLevel="0" collapsed="false">
      <c r="A378" s="36"/>
      <c r="B378" s="2" t="n">
        <v>377</v>
      </c>
      <c r="C378" s="20" t="s">
        <v>166</v>
      </c>
      <c r="D378" s="22" t="n">
        <v>42</v>
      </c>
      <c r="E378" s="23" t="n">
        <v>350</v>
      </c>
      <c r="F378" s="24" t="n">
        <v>2423</v>
      </c>
      <c r="G378" s="25" t="n">
        <v>3794</v>
      </c>
      <c r="H378" s="26" t="n">
        <f aca="false">D378/(D378+E378)</f>
        <v>0.107142857142857</v>
      </c>
      <c r="I378" s="27" t="n">
        <f aca="false">F378/(F378+G378)</f>
        <v>0.38973781566672</v>
      </c>
      <c r="J378" s="28" t="n">
        <f aca="false">(D378+F378)/(D378+E378+F378+G378)</f>
        <v>0.372976244515055</v>
      </c>
      <c r="K378" s="29" t="n">
        <f aca="false">(F378+G378)/(D378+E378)</f>
        <v>15.859693877551</v>
      </c>
      <c r="L378" s="30" t="n">
        <f aca="false">I378-$A$4*H378*I378+$A$4*H378+$A$7</f>
        <v>0.368040899253291</v>
      </c>
      <c r="M378" s="31" t="n">
        <f aca="false">(J378-$A$4*H378-$A$7)/(1-$A$4*H378)</f>
        <v>0.394726612321211</v>
      </c>
      <c r="N378" s="32"/>
      <c r="O378" s="33" t="n">
        <f aca="false">J378-L378</f>
        <v>0.00493534526176409</v>
      </c>
      <c r="P378" s="33" t="n">
        <f aca="false">I378-M378</f>
        <v>-0.00498879665449076</v>
      </c>
      <c r="Q378" s="16"/>
      <c r="R378" s="16"/>
      <c r="S378" s="16"/>
      <c r="T378" s="16"/>
      <c r="U378" s="16"/>
      <c r="V378" s="17" t="n">
        <v>0.372976244515055</v>
      </c>
      <c r="W378" s="17" t="n">
        <v>0.368040887430691</v>
      </c>
      <c r="X378" s="16"/>
      <c r="Y378" s="17" t="n">
        <v>0.38973781566672</v>
      </c>
      <c r="Z378" s="17" t="n">
        <v>0.394726624271854</v>
      </c>
      <c r="AA378" s="16"/>
      <c r="AB378" s="16"/>
      <c r="AC378" s="2" t="n">
        <v>425</v>
      </c>
      <c r="AD378" s="20" t="s">
        <v>579</v>
      </c>
      <c r="AE378" s="34" t="n">
        <v>377</v>
      </c>
      <c r="AF378" s="26" t="n">
        <v>0.28328611898017</v>
      </c>
      <c r="AG378" s="27" t="n">
        <v>0.530325084910238</v>
      </c>
      <c r="AH378" s="28" t="n">
        <v>0.510837988826816</v>
      </c>
      <c r="AI378" s="35"/>
      <c r="AJ378" s="35"/>
      <c r="AK378" s="2" t="n">
        <v>377</v>
      </c>
      <c r="AL378" s="35" t="n">
        <f aca="false">AK378/743</f>
        <v>0.507402422611036</v>
      </c>
      <c r="AM378" s="35" t="n">
        <v>0.510837988826816</v>
      </c>
      <c r="AN378" s="35"/>
      <c r="AO378" s="35"/>
      <c r="AP378" s="35"/>
      <c r="AQ378" s="35"/>
      <c r="AR378" s="35"/>
      <c r="AS378" s="35"/>
      <c r="AT378" s="35"/>
      <c r="AU378" s="35"/>
    </row>
    <row r="379" customFormat="false" ht="12.75" hidden="false" customHeight="true" outlineLevel="0" collapsed="false">
      <c r="A379" s="36"/>
      <c r="B379" s="2" t="n">
        <v>378</v>
      </c>
      <c r="C379" s="20" t="s">
        <v>580</v>
      </c>
      <c r="D379" s="22" t="n">
        <v>179</v>
      </c>
      <c r="E379" s="23" t="n">
        <v>93</v>
      </c>
      <c r="F379" s="24" t="n">
        <v>1413</v>
      </c>
      <c r="G379" s="25" t="n">
        <v>378</v>
      </c>
      <c r="H379" s="26" t="n">
        <f aca="false">D379/(D379+E379)</f>
        <v>0.658088235294118</v>
      </c>
      <c r="I379" s="27" t="n">
        <f aca="false">F379/(F379+G379)</f>
        <v>0.78894472361809</v>
      </c>
      <c r="J379" s="28" t="n">
        <f aca="false">(D379+F379)/(D379+E379+F379+G379)</f>
        <v>0.771691711100339</v>
      </c>
      <c r="K379" s="29" t="n">
        <f aca="false">(F379+G379)/(D379+E379)</f>
        <v>6.58455882352941</v>
      </c>
      <c r="L379" s="30" t="n">
        <f aca="false">I379-$A$4*H379*I379+$A$4*H379+$A$7</f>
        <v>0.774598583239459</v>
      </c>
      <c r="M379" s="31" t="n">
        <f aca="false">(J379-$A$4*H379-$A$7)/(1-$A$4*H379)</f>
        <v>0.785833077723401</v>
      </c>
      <c r="N379" s="32"/>
      <c r="O379" s="33" t="n">
        <f aca="false">J379-L379</f>
        <v>-0.00290687213911933</v>
      </c>
      <c r="P379" s="33" t="n">
        <f aca="false">I379-M379</f>
        <v>0.00311164589468904</v>
      </c>
      <c r="Q379" s="16"/>
      <c r="R379" s="16"/>
      <c r="S379" s="16"/>
      <c r="T379" s="16"/>
      <c r="U379" s="16"/>
      <c r="V379" s="17" t="n">
        <v>0.771691711100339</v>
      </c>
      <c r="W379" s="17" t="n">
        <v>0.774598571416859</v>
      </c>
      <c r="X379" s="16"/>
      <c r="Y379" s="17" t="n">
        <v>0.78894472361809</v>
      </c>
      <c r="Z379" s="17" t="n">
        <v>0.785833090378841</v>
      </c>
      <c r="AA379" s="16"/>
      <c r="AB379" s="16"/>
      <c r="AC379" s="2" t="n">
        <v>133</v>
      </c>
      <c r="AD379" s="20" t="s">
        <v>263</v>
      </c>
      <c r="AE379" s="34" t="n">
        <v>378</v>
      </c>
      <c r="AF379" s="26" t="n">
        <v>0.344594594594595</v>
      </c>
      <c r="AG379" s="27" t="n">
        <v>0.529907975460123</v>
      </c>
      <c r="AH379" s="28" t="n">
        <v>0.511019283746556</v>
      </c>
      <c r="AI379" s="35"/>
      <c r="AJ379" s="35"/>
      <c r="AK379" s="2" t="n">
        <v>378</v>
      </c>
      <c r="AL379" s="35" t="n">
        <f aca="false">AK379/743</f>
        <v>0.508748317631225</v>
      </c>
      <c r="AM379" s="35" t="n">
        <v>0.511019283746556</v>
      </c>
      <c r="AN379" s="35"/>
      <c r="AO379" s="35"/>
      <c r="AP379" s="35"/>
      <c r="AQ379" s="35"/>
      <c r="AR379" s="35"/>
      <c r="AS379" s="35"/>
      <c r="AT379" s="35"/>
      <c r="AU379" s="35"/>
    </row>
    <row r="380" customFormat="false" ht="12.75" hidden="false" customHeight="true" outlineLevel="0" collapsed="false">
      <c r="A380" s="36"/>
      <c r="B380" s="2" t="n">
        <v>379</v>
      </c>
      <c r="C380" s="20" t="s">
        <v>88</v>
      </c>
      <c r="D380" s="22" t="n">
        <v>28</v>
      </c>
      <c r="E380" s="23" t="n">
        <v>145</v>
      </c>
      <c r="F380" s="24" t="n">
        <v>753</v>
      </c>
      <c r="G380" s="25" t="n">
        <v>1495</v>
      </c>
      <c r="H380" s="26" t="n">
        <f aca="false">D380/(D380+E380)</f>
        <v>0.161849710982659</v>
      </c>
      <c r="I380" s="27" t="n">
        <f aca="false">F380/(F380+G380)</f>
        <v>0.334964412811388</v>
      </c>
      <c r="J380" s="28" t="n">
        <f aca="false">(D380+F380)/(D380+E380+F380+G380)</f>
        <v>0.322593969434118</v>
      </c>
      <c r="K380" s="29" t="n">
        <f aca="false">(F380+G380)/(D380+E380)</f>
        <v>12.9942196531792</v>
      </c>
      <c r="L380" s="30" t="n">
        <f aca="false">I380-$A$4*H380*I380+$A$4*H380+$A$7</f>
        <v>0.317492554752354</v>
      </c>
      <c r="M380" s="31" t="n">
        <f aca="false">(J380-$A$4*H380-$A$7)/(1-$A$4*H380)</f>
        <v>0.34014975205901</v>
      </c>
      <c r="N380" s="32"/>
      <c r="O380" s="33" t="n">
        <f aca="false">J380-L380</f>
        <v>0.00510141468176423</v>
      </c>
      <c r="P380" s="33" t="n">
        <f aca="false">I380-M380</f>
        <v>-0.00518533924762171</v>
      </c>
      <c r="Q380" s="16"/>
      <c r="R380" s="16"/>
      <c r="S380" s="16"/>
      <c r="T380" s="16"/>
      <c r="U380" s="16"/>
      <c r="V380" s="17" t="n">
        <v>0.322593969434118</v>
      </c>
      <c r="W380" s="17" t="n">
        <v>0.317492542929754</v>
      </c>
      <c r="X380" s="16"/>
      <c r="Y380" s="17" t="n">
        <v>0.334964412811388</v>
      </c>
      <c r="Z380" s="17" t="n">
        <v>0.340149764076106</v>
      </c>
      <c r="AA380" s="16"/>
      <c r="AB380" s="16"/>
      <c r="AC380" s="2" t="n">
        <v>357</v>
      </c>
      <c r="AD380" s="20" t="s">
        <v>558</v>
      </c>
      <c r="AE380" s="34" t="n">
        <v>379</v>
      </c>
      <c r="AF380" s="26" t="n">
        <v>0.262008733624454</v>
      </c>
      <c r="AG380" s="27" t="n">
        <v>0.530159765242908</v>
      </c>
      <c r="AH380" s="28" t="n">
        <v>0.511529126213592</v>
      </c>
      <c r="AI380" s="35"/>
      <c r="AJ380" s="35"/>
      <c r="AK380" s="2" t="n">
        <v>379</v>
      </c>
      <c r="AL380" s="35" t="n">
        <f aca="false">AK380/743</f>
        <v>0.510094212651413</v>
      </c>
      <c r="AM380" s="35" t="n">
        <v>0.511529126213592</v>
      </c>
      <c r="AN380" s="35"/>
      <c r="AO380" s="35"/>
      <c r="AP380" s="35"/>
      <c r="AQ380" s="35"/>
      <c r="AR380" s="35"/>
      <c r="AS380" s="35"/>
      <c r="AT380" s="35"/>
      <c r="AU380" s="35"/>
    </row>
    <row r="381" customFormat="false" ht="12.75" hidden="false" customHeight="true" outlineLevel="0" collapsed="false">
      <c r="A381" s="36"/>
      <c r="B381" s="2" t="n">
        <v>380</v>
      </c>
      <c r="C381" s="20" t="s">
        <v>581</v>
      </c>
      <c r="D381" s="22" t="n">
        <v>83</v>
      </c>
      <c r="E381" s="23" t="n">
        <v>140</v>
      </c>
      <c r="F381" s="24" t="n">
        <v>2043</v>
      </c>
      <c r="G381" s="25" t="n">
        <v>1515</v>
      </c>
      <c r="H381" s="26" t="n">
        <f aca="false">D381/(D381+E381)</f>
        <v>0.37219730941704</v>
      </c>
      <c r="I381" s="27" t="n">
        <f aca="false">F381/(F381+G381)</f>
        <v>0.574198988195616</v>
      </c>
      <c r="J381" s="28" t="n">
        <f aca="false">(D381+F381)/(D381+E381+F381+G381)</f>
        <v>0.562285109759323</v>
      </c>
      <c r="K381" s="29" t="n">
        <f aca="false">(F381+G381)/(D381+E381)</f>
        <v>15.9551569506726</v>
      </c>
      <c r="L381" s="30" t="n">
        <f aca="false">I381-$A$4*H381*I381+$A$4*H381+$A$7</f>
        <v>0.56181174747268</v>
      </c>
      <c r="M381" s="31" t="n">
        <f aca="false">(J381-$A$4*H381-$A$7)/(1-$A$4*H381)</f>
        <v>0.574690650002422</v>
      </c>
      <c r="N381" s="32"/>
      <c r="O381" s="33" t="n">
        <f aca="false">J381-L381</f>
        <v>0.000473362286642853</v>
      </c>
      <c r="P381" s="33" t="n">
        <f aca="false">I381-M381</f>
        <v>-0.000491661806806487</v>
      </c>
      <c r="Q381" s="16"/>
      <c r="R381" s="16"/>
      <c r="S381" s="16"/>
      <c r="T381" s="16"/>
      <c r="U381" s="16"/>
      <c r="V381" s="17" t="n">
        <v>0.562285109759323</v>
      </c>
      <c r="W381" s="17" t="n">
        <v>0.56181173565008</v>
      </c>
      <c r="X381" s="16"/>
      <c r="Y381" s="17" t="n">
        <v>0.574198988195616</v>
      </c>
      <c r="Z381" s="17" t="n">
        <v>0.574690662282067</v>
      </c>
      <c r="AA381" s="16"/>
      <c r="AB381" s="16"/>
      <c r="AC381" s="2" t="n">
        <v>373</v>
      </c>
      <c r="AD381" s="20" t="s">
        <v>573</v>
      </c>
      <c r="AE381" s="34" t="n">
        <v>380</v>
      </c>
      <c r="AF381" s="26" t="n">
        <v>0.275700934579439</v>
      </c>
      <c r="AG381" s="27" t="n">
        <v>0.533834586466165</v>
      </c>
      <c r="AH381" s="28" t="n">
        <v>0.512653374233129</v>
      </c>
      <c r="AI381" s="35"/>
      <c r="AJ381" s="35"/>
      <c r="AK381" s="2" t="n">
        <v>380</v>
      </c>
      <c r="AL381" s="35" t="n">
        <f aca="false">AK381/743</f>
        <v>0.511440107671602</v>
      </c>
      <c r="AM381" s="35" t="n">
        <v>0.512653374233129</v>
      </c>
      <c r="AN381" s="35"/>
      <c r="AO381" s="35"/>
      <c r="AP381" s="35"/>
      <c r="AQ381" s="35"/>
      <c r="AR381" s="35"/>
      <c r="AS381" s="35"/>
      <c r="AT381" s="35"/>
      <c r="AU381" s="35"/>
    </row>
    <row r="382" customFormat="false" ht="12.75" hidden="false" customHeight="true" outlineLevel="0" collapsed="false">
      <c r="A382" s="36"/>
      <c r="B382" s="2" t="n">
        <v>381</v>
      </c>
      <c r="C382" s="20" t="s">
        <v>582</v>
      </c>
      <c r="D382" s="22" t="n">
        <v>77</v>
      </c>
      <c r="E382" s="23" t="n">
        <v>74</v>
      </c>
      <c r="F382" s="24" t="n">
        <v>745</v>
      </c>
      <c r="G382" s="25" t="n">
        <v>328</v>
      </c>
      <c r="H382" s="26" t="n">
        <f aca="false">D382/(D382+E382)</f>
        <v>0.509933774834437</v>
      </c>
      <c r="I382" s="27" t="n">
        <f aca="false">F382/(F382+G382)</f>
        <v>0.694315004659832</v>
      </c>
      <c r="J382" s="28" t="n">
        <f aca="false">(D382+F382)/(D382+E382+F382+G382)</f>
        <v>0.67156862745098</v>
      </c>
      <c r="K382" s="29" t="n">
        <f aca="false">(F382+G382)/(D382+E382)</f>
        <v>7.10596026490066</v>
      </c>
      <c r="L382" s="30" t="n">
        <f aca="false">I382-$A$4*H382*I382+$A$4*H382+$A$7</f>
        <v>0.681667475201238</v>
      </c>
      <c r="M382" s="31" t="n">
        <f aca="false">(J382-$A$4*H382-$A$7)/(1-$A$4*H382)</f>
        <v>0.683673511217481</v>
      </c>
      <c r="N382" s="32"/>
      <c r="O382" s="33" t="n">
        <f aca="false">J382-L382</f>
        <v>-0.0100988477502577</v>
      </c>
      <c r="P382" s="33" t="n">
        <f aca="false">I382-M382</f>
        <v>0.0106414934423511</v>
      </c>
      <c r="Q382" s="16"/>
      <c r="R382" s="16"/>
      <c r="S382" s="16"/>
      <c r="T382" s="16"/>
      <c r="U382" s="16"/>
      <c r="V382" s="17" t="n">
        <v>0.67156862745098</v>
      </c>
      <c r="W382" s="17" t="n">
        <v>0.681667463378638</v>
      </c>
      <c r="X382" s="16"/>
      <c r="Y382" s="17" t="n">
        <v>0.694315004659832</v>
      </c>
      <c r="Z382" s="17" t="n">
        <v>0.68367352367535</v>
      </c>
      <c r="AA382" s="16"/>
      <c r="AB382" s="16"/>
      <c r="AC382" s="2" t="n">
        <v>187</v>
      </c>
      <c r="AD382" s="20" t="s">
        <v>343</v>
      </c>
      <c r="AE382" s="34" t="n">
        <v>381</v>
      </c>
      <c r="AF382" s="26" t="n">
        <v>0.316770186335404</v>
      </c>
      <c r="AG382" s="27" t="n">
        <v>0.53428377460964</v>
      </c>
      <c r="AH382" s="28" t="n">
        <v>0.512851897184823</v>
      </c>
      <c r="AI382" s="35"/>
      <c r="AJ382" s="35"/>
      <c r="AK382" s="2" t="n">
        <v>381</v>
      </c>
      <c r="AL382" s="35" t="n">
        <f aca="false">AK382/743</f>
        <v>0.51278600269179</v>
      </c>
      <c r="AM382" s="35" t="n">
        <v>0.512851897184823</v>
      </c>
      <c r="AN382" s="35"/>
      <c r="AO382" s="35"/>
      <c r="AP382" s="35"/>
      <c r="AQ382" s="35"/>
      <c r="AR382" s="35"/>
      <c r="AS382" s="35"/>
      <c r="AT382" s="35"/>
      <c r="AU382" s="35"/>
    </row>
    <row r="383" customFormat="false" ht="12.75" hidden="false" customHeight="true" outlineLevel="0" collapsed="false">
      <c r="A383" s="36"/>
      <c r="B383" s="2" t="n">
        <v>382</v>
      </c>
      <c r="C383" s="20" t="s">
        <v>583</v>
      </c>
      <c r="D383" s="22" t="n">
        <v>42</v>
      </c>
      <c r="E383" s="23" t="n">
        <v>79</v>
      </c>
      <c r="F383" s="24" t="n">
        <v>1323</v>
      </c>
      <c r="G383" s="25" t="n">
        <v>1133</v>
      </c>
      <c r="H383" s="26" t="n">
        <f aca="false">D383/(D383+E383)</f>
        <v>0.347107438016529</v>
      </c>
      <c r="I383" s="27" t="n">
        <f aca="false">F383/(F383+G383)</f>
        <v>0.538680781758958</v>
      </c>
      <c r="J383" s="28" t="n">
        <f aca="false">(D383+F383)/(D383+E383+F383+G383)</f>
        <v>0.529685681024447</v>
      </c>
      <c r="K383" s="29" t="n">
        <f aca="false">(F383+G383)/(D383+E383)</f>
        <v>20.297520661157</v>
      </c>
      <c r="L383" s="30" t="n">
        <f aca="false">I383-$A$4*H383*I383+$A$4*H383+$A$7</f>
        <v>0.526458075137101</v>
      </c>
      <c r="M383" s="31" t="n">
        <f aca="false">(J383-$A$4*H383-$A$7)/(1-$A$4*H383)</f>
        <v>0.54202444881691</v>
      </c>
      <c r="N383" s="32"/>
      <c r="O383" s="33" t="n">
        <f aca="false">J383-L383</f>
        <v>0.00322760588734583</v>
      </c>
      <c r="P383" s="33" t="n">
        <f aca="false">I383-M383</f>
        <v>-0.0033436670579523</v>
      </c>
      <c r="Q383" s="16"/>
      <c r="R383" s="16"/>
      <c r="S383" s="16"/>
      <c r="T383" s="16"/>
      <c r="U383" s="16"/>
      <c r="V383" s="17" t="n">
        <v>0.529685681024447</v>
      </c>
      <c r="W383" s="17" t="n">
        <v>0.526458063314501</v>
      </c>
      <c r="X383" s="16"/>
      <c r="Y383" s="17" t="n">
        <v>0.538680781758958</v>
      </c>
      <c r="Z383" s="17" t="n">
        <v>0.542024461064638</v>
      </c>
      <c r="AA383" s="16"/>
      <c r="AB383" s="16"/>
      <c r="AC383" s="2" t="n">
        <v>508</v>
      </c>
      <c r="AD383" s="20" t="s">
        <v>584</v>
      </c>
      <c r="AE383" s="34" t="n">
        <v>382</v>
      </c>
      <c r="AF383" s="26" t="n">
        <v>0.345646437994723</v>
      </c>
      <c r="AG383" s="27" t="n">
        <v>0.531108597285068</v>
      </c>
      <c r="AH383" s="28" t="n">
        <v>0.513154533844189</v>
      </c>
      <c r="AI383" s="35"/>
      <c r="AJ383" s="35"/>
      <c r="AK383" s="2" t="n">
        <v>382</v>
      </c>
      <c r="AL383" s="35" t="n">
        <f aca="false">AK383/743</f>
        <v>0.514131897711978</v>
      </c>
      <c r="AM383" s="35" t="n">
        <v>0.513154533844189</v>
      </c>
      <c r="AN383" s="35"/>
      <c r="AO383" s="35"/>
      <c r="AP383" s="35"/>
      <c r="AQ383" s="35"/>
      <c r="AR383" s="35"/>
      <c r="AS383" s="35"/>
      <c r="AT383" s="35"/>
      <c r="AU383" s="35"/>
    </row>
    <row r="384" customFormat="false" ht="12.75" hidden="false" customHeight="true" outlineLevel="0" collapsed="false">
      <c r="A384" s="36"/>
      <c r="B384" s="2" t="n">
        <v>383</v>
      </c>
      <c r="C384" s="20" t="s">
        <v>116</v>
      </c>
      <c r="D384" s="22" t="n">
        <v>47</v>
      </c>
      <c r="E384" s="23" t="n">
        <v>159</v>
      </c>
      <c r="F384" s="24" t="n">
        <v>849</v>
      </c>
      <c r="G384" s="25" t="n">
        <v>1513</v>
      </c>
      <c r="H384" s="26" t="n">
        <f aca="false">D384/(D384+E384)</f>
        <v>0.228155339805825</v>
      </c>
      <c r="I384" s="27" t="n">
        <f aca="false">F384/(F384+G384)</f>
        <v>0.359441151566469</v>
      </c>
      <c r="J384" s="28" t="n">
        <f aca="false">(D384+F384)/(D384+E384+F384+G384)</f>
        <v>0.348909657320872</v>
      </c>
      <c r="K384" s="29" t="n">
        <f aca="false">(F384+G384)/(D384+E384)</f>
        <v>11.4660194174757</v>
      </c>
      <c r="L384" s="30" t="n">
        <f aca="false">I384-$A$4*H384*I384+$A$4*H384+$A$7</f>
        <v>0.345820403922467</v>
      </c>
      <c r="M384" s="31" t="n">
        <f aca="false">(J384-$A$4*H384-$A$7)/(1-$A$4*H384)</f>
        <v>0.362602533583714</v>
      </c>
      <c r="N384" s="32"/>
      <c r="O384" s="33" t="n">
        <f aca="false">J384-L384</f>
        <v>0.00308925339840516</v>
      </c>
      <c r="P384" s="33" t="n">
        <f aca="false">I384-M384</f>
        <v>-0.0031613820172452</v>
      </c>
      <c r="Q384" s="16"/>
      <c r="R384" s="16"/>
      <c r="S384" s="16"/>
      <c r="T384" s="16"/>
      <c r="U384" s="16"/>
      <c r="V384" s="17" t="n">
        <v>0.348909657320872</v>
      </c>
      <c r="W384" s="17" t="n">
        <v>0.345820392099867</v>
      </c>
      <c r="X384" s="16"/>
      <c r="Y384" s="17" t="n">
        <v>0.359441151566469</v>
      </c>
      <c r="Z384" s="17" t="n">
        <v>0.362602545682351</v>
      </c>
      <c r="AA384" s="16"/>
      <c r="AB384" s="16"/>
      <c r="AC384" s="2" t="n">
        <v>122</v>
      </c>
      <c r="AD384" s="20" t="s">
        <v>244</v>
      </c>
      <c r="AE384" s="34" t="n">
        <v>383</v>
      </c>
      <c r="AF384" s="26" t="n">
        <v>0.345013477088949</v>
      </c>
      <c r="AG384" s="27" t="n">
        <v>0.52650324743348</v>
      </c>
      <c r="AH384" s="28" t="n">
        <v>0.513413685847589</v>
      </c>
      <c r="AI384" s="35"/>
      <c r="AJ384" s="35"/>
      <c r="AK384" s="2" t="n">
        <v>383</v>
      </c>
      <c r="AL384" s="35" t="n">
        <f aca="false">AK384/743</f>
        <v>0.515477792732167</v>
      </c>
      <c r="AM384" s="35" t="n">
        <v>0.513413685847589</v>
      </c>
      <c r="AN384" s="35"/>
      <c r="AO384" s="35"/>
      <c r="AP384" s="35"/>
      <c r="AQ384" s="35"/>
      <c r="AR384" s="35"/>
      <c r="AS384" s="35"/>
      <c r="AT384" s="35"/>
      <c r="AU384" s="35"/>
    </row>
    <row r="385" customFormat="false" ht="12.75" hidden="false" customHeight="true" outlineLevel="0" collapsed="false">
      <c r="A385" s="36"/>
      <c r="B385" s="2" t="n">
        <v>384</v>
      </c>
      <c r="C385" s="20" t="s">
        <v>284</v>
      </c>
      <c r="D385" s="22" t="n">
        <v>35</v>
      </c>
      <c r="E385" s="23" t="n">
        <v>186</v>
      </c>
      <c r="F385" s="24" t="n">
        <v>1469</v>
      </c>
      <c r="G385" s="25" t="n">
        <v>2056</v>
      </c>
      <c r="H385" s="26" t="n">
        <f aca="false">D385/(D385+E385)</f>
        <v>0.158371040723982</v>
      </c>
      <c r="I385" s="27" t="n">
        <f aca="false">F385/(F385+G385)</f>
        <v>0.416737588652482</v>
      </c>
      <c r="J385" s="28" t="n">
        <f aca="false">(D385+F385)/(D385+E385+F385+G385)</f>
        <v>0.401494927923118</v>
      </c>
      <c r="K385" s="29" t="n">
        <f aca="false">(F385+G385)/(D385+E385)</f>
        <v>15.9502262443439</v>
      </c>
      <c r="L385" s="30" t="n">
        <f aca="false">I385-$A$4*H385*I385+$A$4*H385+$A$7</f>
        <v>0.397739336345511</v>
      </c>
      <c r="M385" s="31" t="n">
        <f aca="false">(J385-$A$4*H385-$A$7)/(1-$A$4*H385)</f>
        <v>0.420553615037085</v>
      </c>
      <c r="N385" s="32"/>
      <c r="O385" s="33" t="n">
        <f aca="false">J385-L385</f>
        <v>0.00375559157760713</v>
      </c>
      <c r="P385" s="33" t="n">
        <f aca="false">I385-M385</f>
        <v>-0.0038160263846031</v>
      </c>
      <c r="Q385" s="16"/>
      <c r="R385" s="16"/>
      <c r="S385" s="16"/>
      <c r="T385" s="16"/>
      <c r="U385" s="16"/>
      <c r="V385" s="17" t="n">
        <v>0.401494927923118</v>
      </c>
      <c r="W385" s="17" t="n">
        <v>0.397739324522911</v>
      </c>
      <c r="X385" s="16"/>
      <c r="Y385" s="17" t="n">
        <v>0.416737588652482</v>
      </c>
      <c r="Z385" s="17" t="n">
        <v>0.420553627049934</v>
      </c>
      <c r="AA385" s="16"/>
      <c r="AB385" s="16"/>
      <c r="AC385" s="2" t="n">
        <v>410</v>
      </c>
      <c r="AD385" s="20" t="s">
        <v>585</v>
      </c>
      <c r="AE385" s="34" t="n">
        <v>384</v>
      </c>
      <c r="AF385" s="26" t="n">
        <v>0.245421245421245</v>
      </c>
      <c r="AG385" s="27" t="n">
        <v>0.528166278166278</v>
      </c>
      <c r="AH385" s="28" t="n">
        <v>0.513927319682715</v>
      </c>
      <c r="AI385" s="35"/>
      <c r="AJ385" s="35"/>
      <c r="AK385" s="2" t="n">
        <v>384</v>
      </c>
      <c r="AL385" s="35" t="n">
        <f aca="false">AK385/743</f>
        <v>0.516823687752355</v>
      </c>
      <c r="AM385" s="35" t="n">
        <v>0.513927319682715</v>
      </c>
      <c r="AN385" s="35"/>
      <c r="AO385" s="35"/>
      <c r="AP385" s="35"/>
      <c r="AQ385" s="35"/>
      <c r="AR385" s="35"/>
      <c r="AS385" s="35"/>
      <c r="AT385" s="35"/>
      <c r="AU385" s="35"/>
    </row>
    <row r="386" customFormat="false" ht="12.75" hidden="false" customHeight="true" outlineLevel="0" collapsed="false">
      <c r="A386" s="36"/>
      <c r="B386" s="2" t="n">
        <v>385</v>
      </c>
      <c r="C386" s="20" t="s">
        <v>586</v>
      </c>
      <c r="D386" s="22" t="n">
        <v>48</v>
      </c>
      <c r="E386" s="23" t="n">
        <v>28</v>
      </c>
      <c r="F386" s="24" t="n">
        <v>721</v>
      </c>
      <c r="G386" s="25" t="n">
        <v>186</v>
      </c>
      <c r="H386" s="26" t="n">
        <f aca="false">D386/(D386+E386)</f>
        <v>0.631578947368421</v>
      </c>
      <c r="I386" s="27" t="n">
        <f aca="false">F386/(F386+G386)</f>
        <v>0.794928335170893</v>
      </c>
      <c r="J386" s="28" t="n">
        <f aca="false">(D386+F386)/(D386+E386+F386+G386)</f>
        <v>0.782299084435402</v>
      </c>
      <c r="K386" s="29" t="n">
        <f aca="false">(F386+G386)/(D386+E386)</f>
        <v>11.9342105263158</v>
      </c>
      <c r="L386" s="30" t="n">
        <f aca="false">I386-$A$4*H386*I386+$A$4*H386+$A$7</f>
        <v>0.779644789974679</v>
      </c>
      <c r="M386" s="31" t="n">
        <f aca="false">(J386-$A$4*H386-$A$7)/(1-$A$4*H386)</f>
        <v>0.797761570831216</v>
      </c>
      <c r="N386" s="32"/>
      <c r="O386" s="33" t="n">
        <f aca="false">J386-L386</f>
        <v>0.00265429446072318</v>
      </c>
      <c r="P386" s="33" t="n">
        <f aca="false">I386-M386</f>
        <v>-0.00283323566032256</v>
      </c>
      <c r="Q386" s="16"/>
      <c r="R386" s="16"/>
      <c r="S386" s="16"/>
      <c r="T386" s="16"/>
      <c r="U386" s="16"/>
      <c r="V386" s="17" t="n">
        <v>0.782299084435402</v>
      </c>
      <c r="W386" s="17" t="n">
        <v>0.779644778152079</v>
      </c>
      <c r="X386" s="16"/>
      <c r="Y386" s="17" t="n">
        <v>0.794928335170893</v>
      </c>
      <c r="Z386" s="17" t="n">
        <v>0.797761583450845</v>
      </c>
      <c r="AA386" s="16"/>
      <c r="AB386" s="16"/>
      <c r="AC386" s="2" t="n">
        <v>263</v>
      </c>
      <c r="AD386" s="20" t="s">
        <v>450</v>
      </c>
      <c r="AE386" s="34" t="n">
        <v>385</v>
      </c>
      <c r="AF386" s="26" t="n">
        <v>0.236111111111111</v>
      </c>
      <c r="AG386" s="27" t="n">
        <v>0.529191616766467</v>
      </c>
      <c r="AH386" s="28" t="n">
        <v>0.514204545454545</v>
      </c>
      <c r="AI386" s="35"/>
      <c r="AJ386" s="35"/>
      <c r="AK386" s="2" t="n">
        <v>385</v>
      </c>
      <c r="AL386" s="35" t="n">
        <f aca="false">AK386/743</f>
        <v>0.518169582772544</v>
      </c>
      <c r="AM386" s="35" t="n">
        <v>0.514204545454545</v>
      </c>
      <c r="AN386" s="35"/>
      <c r="AO386" s="35"/>
      <c r="AP386" s="35"/>
      <c r="AQ386" s="35"/>
      <c r="AR386" s="35"/>
      <c r="AS386" s="35"/>
      <c r="AT386" s="35"/>
      <c r="AU386" s="35"/>
    </row>
    <row r="387" customFormat="false" ht="12.75" hidden="false" customHeight="true" outlineLevel="0" collapsed="false">
      <c r="A387" s="36"/>
      <c r="B387" s="2" t="n">
        <v>386</v>
      </c>
      <c r="C387" s="20" t="s">
        <v>379</v>
      </c>
      <c r="D387" s="22" t="n">
        <v>126</v>
      </c>
      <c r="E387" s="23" t="n">
        <v>350</v>
      </c>
      <c r="F387" s="24" t="n">
        <v>2360</v>
      </c>
      <c r="G387" s="25" t="n">
        <v>3028</v>
      </c>
      <c r="H387" s="26" t="n">
        <f aca="false">D387/(D387+E387)</f>
        <v>0.264705882352941</v>
      </c>
      <c r="I387" s="27" t="n">
        <f aca="false">F387/(F387+G387)</f>
        <v>0.438010393466964</v>
      </c>
      <c r="J387" s="28" t="n">
        <f aca="false">(D387+F387)/(D387+E387+F387+G387)</f>
        <v>0.423942701227831</v>
      </c>
      <c r="K387" s="29" t="n">
        <f aca="false">(F387+G387)/(D387+E387)</f>
        <v>11.3193277310924</v>
      </c>
      <c r="L387" s="30" t="n">
        <f aca="false">I387-$A$4*H387*I387+$A$4*H387+$A$7</f>
        <v>0.424651149117015</v>
      </c>
      <c r="M387" s="31" t="n">
        <f aca="false">(J387-$A$4*H387-$A$7)/(1-$A$4*H387)</f>
        <v>0.437282682644237</v>
      </c>
      <c r="N387" s="32"/>
      <c r="O387" s="33" t="n">
        <f aca="false">J387-L387</f>
        <v>-0.000708447889183783</v>
      </c>
      <c r="P387" s="33" t="n">
        <f aca="false">I387-M387</f>
        <v>0.000727710822726546</v>
      </c>
      <c r="Q387" s="16"/>
      <c r="R387" s="16"/>
      <c r="S387" s="16"/>
      <c r="T387" s="16"/>
      <c r="U387" s="16"/>
      <c r="V387" s="17" t="n">
        <v>0.423942701227831</v>
      </c>
      <c r="W387" s="17" t="n">
        <v>0.424651137294415</v>
      </c>
      <c r="X387" s="16"/>
      <c r="Y387" s="17" t="n">
        <v>0.438010393466964</v>
      </c>
      <c r="Z387" s="17" t="n">
        <v>0.437282694788298</v>
      </c>
      <c r="AA387" s="16"/>
      <c r="AB387" s="16"/>
      <c r="AC387" s="2" t="n">
        <v>651</v>
      </c>
      <c r="AD387" s="20" t="s">
        <v>587</v>
      </c>
      <c r="AE387" s="34" t="n">
        <v>386</v>
      </c>
      <c r="AF387" s="26" t="n">
        <v>0.4</v>
      </c>
      <c r="AG387" s="27" t="n">
        <v>0.525129982668978</v>
      </c>
      <c r="AH387" s="28" t="n">
        <v>0.514240506329114</v>
      </c>
      <c r="AI387" s="35"/>
      <c r="AJ387" s="35"/>
      <c r="AK387" s="2" t="n">
        <v>386</v>
      </c>
      <c r="AL387" s="35" t="n">
        <f aca="false">AK387/743</f>
        <v>0.519515477792732</v>
      </c>
      <c r="AM387" s="35" t="n">
        <v>0.514240506329114</v>
      </c>
      <c r="AN387" s="35"/>
      <c r="AO387" s="35"/>
      <c r="AP387" s="35"/>
      <c r="AQ387" s="35"/>
      <c r="AR387" s="35"/>
      <c r="AS387" s="35"/>
      <c r="AT387" s="35"/>
      <c r="AU387" s="35"/>
    </row>
    <row r="388" customFormat="false" ht="12.75" hidden="false" customHeight="true" outlineLevel="0" collapsed="false">
      <c r="A388" s="36"/>
      <c r="B388" s="2" t="n">
        <v>387</v>
      </c>
      <c r="C388" s="20" t="s">
        <v>588</v>
      </c>
      <c r="D388" s="22" t="n">
        <v>142</v>
      </c>
      <c r="E388" s="23" t="n">
        <v>78</v>
      </c>
      <c r="F388" s="24" t="n">
        <v>1582</v>
      </c>
      <c r="G388" s="25" t="n">
        <v>668</v>
      </c>
      <c r="H388" s="26" t="n">
        <f aca="false">D388/(D388+E388)</f>
        <v>0.645454545454546</v>
      </c>
      <c r="I388" s="27" t="n">
        <f aca="false">F388/(F388+G388)</f>
        <v>0.703111111111111</v>
      </c>
      <c r="J388" s="28" t="n">
        <f aca="false">(D388+F388)/(D388+E388+F388+G388)</f>
        <v>0.697975708502024</v>
      </c>
      <c r="K388" s="29" t="n">
        <f aca="false">(F388+G388)/(D388+E388)</f>
        <v>10.2272727272727</v>
      </c>
      <c r="L388" s="30" t="n">
        <f aca="false">I388-$A$4*H388*I388+$A$4*H388+$A$7</f>
        <v>0.694038499576939</v>
      </c>
      <c r="M388" s="31" t="n">
        <f aca="false">(J388-$A$4*H388-$A$7)/(1-$A$4*H388)</f>
        <v>0.707319983625779</v>
      </c>
      <c r="N388" s="32"/>
      <c r="O388" s="33" t="n">
        <f aca="false">J388-L388</f>
        <v>0.00393720892508487</v>
      </c>
      <c r="P388" s="33" t="n">
        <f aca="false">I388-M388</f>
        <v>-0.00420887251466806</v>
      </c>
      <c r="Q388" s="16"/>
      <c r="R388" s="16"/>
      <c r="S388" s="16"/>
      <c r="T388" s="16"/>
      <c r="U388" s="16"/>
      <c r="V388" s="17" t="n">
        <v>0.697975708502024</v>
      </c>
      <c r="W388" s="17" t="n">
        <v>0.69403848775434</v>
      </c>
      <c r="X388" s="16"/>
      <c r="Y388" s="17" t="n">
        <v>0.703111111111111</v>
      </c>
      <c r="Z388" s="17" t="n">
        <v>0.707319996264127</v>
      </c>
      <c r="AA388" s="16"/>
      <c r="AB388" s="16"/>
      <c r="AC388" s="2" t="n">
        <v>596</v>
      </c>
      <c r="AD388" s="20" t="s">
        <v>589</v>
      </c>
      <c r="AE388" s="34" t="n">
        <v>387</v>
      </c>
      <c r="AF388" s="26" t="n">
        <v>0.226851851851852</v>
      </c>
      <c r="AG388" s="27" t="n">
        <v>0.530039721946375</v>
      </c>
      <c r="AH388" s="28" t="n">
        <v>0.514608859566447</v>
      </c>
      <c r="AI388" s="35"/>
      <c r="AJ388" s="35"/>
      <c r="AK388" s="2" t="n">
        <v>387</v>
      </c>
      <c r="AL388" s="35" t="n">
        <f aca="false">AK388/743</f>
        <v>0.520861372812921</v>
      </c>
      <c r="AM388" s="35" t="n">
        <v>0.514608859566447</v>
      </c>
      <c r="AN388" s="35"/>
      <c r="AO388" s="35"/>
      <c r="AP388" s="35"/>
      <c r="AQ388" s="35"/>
      <c r="AR388" s="35"/>
      <c r="AS388" s="35"/>
      <c r="AT388" s="35"/>
      <c r="AU388" s="35"/>
    </row>
    <row r="389" customFormat="false" ht="12.75" hidden="false" customHeight="true" outlineLevel="0" collapsed="false">
      <c r="A389" s="36"/>
      <c r="B389" s="2" t="n">
        <v>388</v>
      </c>
      <c r="C389" s="20" t="s">
        <v>590</v>
      </c>
      <c r="D389" s="22" t="n">
        <v>95</v>
      </c>
      <c r="E389" s="23" t="n">
        <v>155</v>
      </c>
      <c r="F389" s="24" t="n">
        <v>1076</v>
      </c>
      <c r="G389" s="25" t="n">
        <v>853</v>
      </c>
      <c r="H389" s="26" t="n">
        <f aca="false">D389/(D389+E389)</f>
        <v>0.38</v>
      </c>
      <c r="I389" s="27" t="n">
        <f aca="false">F389/(F389+G389)</f>
        <v>0.557801969932608</v>
      </c>
      <c r="J389" s="28" t="n">
        <f aca="false">(D389+F389)/(D389+E389+F389+G389)</f>
        <v>0.53740247820101</v>
      </c>
      <c r="K389" s="29" t="n">
        <f aca="false">(F389+G389)/(D389+E389)</f>
        <v>7.716</v>
      </c>
      <c r="L389" s="30" t="n">
        <f aca="false">I389-$A$4*H389*I389+$A$4*H389+$A$7</f>
        <v>0.546370055258168</v>
      </c>
      <c r="M389" s="31" t="n">
        <f aca="false">(J389-$A$4*H389-$A$7)/(1-$A$4*H389)</f>
        <v>0.548480164259885</v>
      </c>
      <c r="N389" s="32"/>
      <c r="O389" s="33" t="n">
        <f aca="false">J389-L389</f>
        <v>-0.00896757705715878</v>
      </c>
      <c r="P389" s="33" t="n">
        <f aca="false">I389-M389</f>
        <v>0.00932180567272223</v>
      </c>
      <c r="Q389" s="16"/>
      <c r="R389" s="16"/>
      <c r="S389" s="16"/>
      <c r="T389" s="16"/>
      <c r="U389" s="16"/>
      <c r="V389" s="17" t="n">
        <v>0.53740247820101</v>
      </c>
      <c r="W389" s="17" t="n">
        <v>0.546370043435569</v>
      </c>
      <c r="X389" s="16"/>
      <c r="Y389" s="17" t="n">
        <v>0.557801969932608</v>
      </c>
      <c r="Z389" s="17" t="n">
        <v>0.54848017654949</v>
      </c>
      <c r="AA389" s="16"/>
      <c r="AB389" s="16"/>
      <c r="AC389" s="2" t="n">
        <v>731</v>
      </c>
      <c r="AD389" s="20" t="s">
        <v>591</v>
      </c>
      <c r="AE389" s="34" t="n">
        <v>388</v>
      </c>
      <c r="AF389" s="26" t="n">
        <v>0.269503546099291</v>
      </c>
      <c r="AG389" s="27" t="n">
        <v>0.535775615340584</v>
      </c>
      <c r="AH389" s="28" t="n">
        <v>0.515889830508475</v>
      </c>
      <c r="AI389" s="35"/>
      <c r="AJ389" s="35"/>
      <c r="AK389" s="2" t="n">
        <v>388</v>
      </c>
      <c r="AL389" s="35" t="n">
        <f aca="false">AK389/743</f>
        <v>0.522207267833109</v>
      </c>
      <c r="AM389" s="35" t="n">
        <v>0.515889830508475</v>
      </c>
      <c r="AN389" s="35"/>
      <c r="AO389" s="35"/>
      <c r="AP389" s="35"/>
      <c r="AQ389" s="35"/>
      <c r="AR389" s="35"/>
      <c r="AS389" s="35"/>
      <c r="AT389" s="35"/>
      <c r="AU389" s="35"/>
    </row>
    <row r="390" customFormat="false" ht="12.75" hidden="false" customHeight="true" outlineLevel="0" collapsed="false">
      <c r="A390" s="36"/>
      <c r="B390" s="2" t="n">
        <v>389</v>
      </c>
      <c r="C390" s="20" t="s">
        <v>592</v>
      </c>
      <c r="D390" s="22" t="n">
        <v>142</v>
      </c>
      <c r="E390" s="23" t="n">
        <v>51</v>
      </c>
      <c r="F390" s="24" t="n">
        <v>1132</v>
      </c>
      <c r="G390" s="25" t="n">
        <v>207</v>
      </c>
      <c r="H390" s="26" t="n">
        <f aca="false">D390/(D390+E390)</f>
        <v>0.735751295336788</v>
      </c>
      <c r="I390" s="27" t="n">
        <f aca="false">F390/(F390+G390)</f>
        <v>0.845407020164302</v>
      </c>
      <c r="J390" s="28" t="n">
        <f aca="false">(D390+F390)/(D390+E390+F390+G390)</f>
        <v>0.831592689295039</v>
      </c>
      <c r="K390" s="29" t="n">
        <f aca="false">(F390+G390)/(D390+E390)</f>
        <v>6.93782383419689</v>
      </c>
      <c r="L390" s="30" t="n">
        <f aca="false">I390-$A$4*H390*I390+$A$4*H390+$A$7</f>
        <v>0.828545778863711</v>
      </c>
      <c r="M390" s="31" t="n">
        <f aca="false">(J390-$A$4*H390-$A$7)/(1-$A$4*H390)</f>
        <v>0.848695911177984</v>
      </c>
      <c r="N390" s="32"/>
      <c r="O390" s="33" t="n">
        <f aca="false">J390-L390</f>
        <v>0.00304691043132865</v>
      </c>
      <c r="P390" s="33" t="n">
        <f aca="false">I390-M390</f>
        <v>-0.00328889101368246</v>
      </c>
      <c r="Q390" s="16"/>
      <c r="R390" s="16"/>
      <c r="S390" s="16"/>
      <c r="T390" s="16"/>
      <c r="U390" s="16"/>
      <c r="V390" s="17" t="n">
        <v>0.831592689295039</v>
      </c>
      <c r="W390" s="17" t="n">
        <v>0.828545767041111</v>
      </c>
      <c r="X390" s="16"/>
      <c r="Y390" s="17" t="n">
        <v>0.845407020164302</v>
      </c>
      <c r="Z390" s="17" t="n">
        <v>0.848695923939515</v>
      </c>
      <c r="AA390" s="16"/>
      <c r="AB390" s="16"/>
      <c r="AC390" s="2" t="n">
        <v>176</v>
      </c>
      <c r="AD390" s="20" t="s">
        <v>330</v>
      </c>
      <c r="AE390" s="34" t="n">
        <v>389</v>
      </c>
      <c r="AF390" s="26" t="n">
        <v>0.327868852459016</v>
      </c>
      <c r="AG390" s="27" t="n">
        <v>0.532745961820852</v>
      </c>
      <c r="AH390" s="28" t="n">
        <v>0.515902964959569</v>
      </c>
      <c r="AI390" s="35"/>
      <c r="AJ390" s="35"/>
      <c r="AK390" s="2" t="n">
        <v>389</v>
      </c>
      <c r="AL390" s="35" t="n">
        <f aca="false">AK390/743</f>
        <v>0.523553162853297</v>
      </c>
      <c r="AM390" s="35" t="n">
        <v>0.515902964959569</v>
      </c>
      <c r="AN390" s="35"/>
      <c r="AO390" s="35"/>
      <c r="AP390" s="35"/>
      <c r="AQ390" s="35"/>
      <c r="AR390" s="35"/>
      <c r="AS390" s="35"/>
      <c r="AT390" s="35"/>
      <c r="AU390" s="35"/>
    </row>
    <row r="391" customFormat="false" ht="12.75" hidden="false" customHeight="true" outlineLevel="0" collapsed="false">
      <c r="A391" s="36"/>
      <c r="B391" s="2" t="n">
        <v>390</v>
      </c>
      <c r="C391" s="20" t="s">
        <v>593</v>
      </c>
      <c r="D391" s="22" t="n">
        <v>16</v>
      </c>
      <c r="E391" s="23" t="n">
        <v>53</v>
      </c>
      <c r="F391" s="24" t="n">
        <v>992</v>
      </c>
      <c r="G391" s="25" t="n">
        <v>734</v>
      </c>
      <c r="H391" s="26" t="n">
        <f aca="false">D391/(D391+E391)</f>
        <v>0.231884057971014</v>
      </c>
      <c r="I391" s="27" t="n">
        <f aca="false">F391/(F391+G391)</f>
        <v>0.574739281575898</v>
      </c>
      <c r="J391" s="28" t="n">
        <f aca="false">(D391+F391)/(D391+E391+F391+G391)</f>
        <v>0.561559888579387</v>
      </c>
      <c r="K391" s="29" t="n">
        <f aca="false">(F391+G391)/(D391+E391)</f>
        <v>25.0144927536232</v>
      </c>
      <c r="L391" s="30" t="n">
        <f aca="false">I391-$A$4*H391*I391+$A$4*H391+$A$7</f>
        <v>0.556364959867283</v>
      </c>
      <c r="M391" s="31" t="n">
        <f aca="false">(J391-$A$4*H391-$A$7)/(1-$A$4*H391)</f>
        <v>0.580057532037845</v>
      </c>
      <c r="N391" s="32"/>
      <c r="O391" s="33" t="n">
        <f aca="false">J391-L391</f>
        <v>0.00519492871210425</v>
      </c>
      <c r="P391" s="33" t="n">
        <f aca="false">I391-M391</f>
        <v>-0.00531825046194645</v>
      </c>
      <c r="Q391" s="16"/>
      <c r="R391" s="16"/>
      <c r="S391" s="16"/>
      <c r="T391" s="16"/>
      <c r="U391" s="16"/>
      <c r="V391" s="17" t="n">
        <v>0.561559888579387</v>
      </c>
      <c r="W391" s="17" t="n">
        <v>0.556364948044683</v>
      </c>
      <c r="X391" s="16"/>
      <c r="Y391" s="17" t="n">
        <v>0.574739281575898</v>
      </c>
      <c r="Z391" s="17" t="n">
        <v>0.5800575441411</v>
      </c>
      <c r="AA391" s="16"/>
      <c r="AB391" s="16"/>
      <c r="AC391" s="2" t="n">
        <v>98</v>
      </c>
      <c r="AD391" s="20" t="s">
        <v>201</v>
      </c>
      <c r="AE391" s="34" t="n">
        <v>390</v>
      </c>
      <c r="AF391" s="26" t="n">
        <v>0.476190476190476</v>
      </c>
      <c r="AG391" s="27" t="n">
        <v>0.522117476432197</v>
      </c>
      <c r="AH391" s="28" t="n">
        <v>0.517129928894635</v>
      </c>
      <c r="AI391" s="35"/>
      <c r="AJ391" s="35"/>
      <c r="AK391" s="2" t="n">
        <v>390</v>
      </c>
      <c r="AL391" s="35" t="n">
        <f aca="false">AK391/743</f>
        <v>0.524899057873486</v>
      </c>
      <c r="AM391" s="35" t="n">
        <v>0.517129928894635</v>
      </c>
      <c r="AN391" s="35"/>
      <c r="AO391" s="35"/>
      <c r="AP391" s="35"/>
      <c r="AQ391" s="35"/>
      <c r="AR391" s="35"/>
      <c r="AS391" s="35"/>
      <c r="AT391" s="35"/>
      <c r="AU391" s="35"/>
    </row>
    <row r="392" customFormat="false" ht="12.75" hidden="false" customHeight="true" outlineLevel="0" collapsed="false">
      <c r="A392" s="36"/>
      <c r="B392" s="2" t="n">
        <v>391</v>
      </c>
      <c r="C392" s="20" t="s">
        <v>594</v>
      </c>
      <c r="D392" s="22" t="n">
        <v>161</v>
      </c>
      <c r="E392" s="23" t="n">
        <v>109</v>
      </c>
      <c r="F392" s="24" t="n">
        <v>2520</v>
      </c>
      <c r="G392" s="25" t="n">
        <v>732</v>
      </c>
      <c r="H392" s="26" t="n">
        <f aca="false">D392/(D392+E392)</f>
        <v>0.596296296296296</v>
      </c>
      <c r="I392" s="27" t="n">
        <f aca="false">F392/(F392+G392)</f>
        <v>0.774907749077491</v>
      </c>
      <c r="J392" s="28" t="n">
        <f aca="false">(D392+F392)/(D392+E392+F392+G392)</f>
        <v>0.761215218625781</v>
      </c>
      <c r="K392" s="29" t="n">
        <f aca="false">(F392+G392)/(D392+E392)</f>
        <v>12.0444444444444</v>
      </c>
      <c r="L392" s="30" t="n">
        <f aca="false">I392-$A$4*H392*I392+$A$4*H392+$A$7</f>
        <v>0.7600944768155</v>
      </c>
      <c r="M392" s="31" t="n">
        <f aca="false">(J392-$A$4*H392-$A$7)/(1-$A$4*H392)</f>
        <v>0.776099558013197</v>
      </c>
      <c r="N392" s="32"/>
      <c r="O392" s="33" t="n">
        <f aca="false">J392-L392</f>
        <v>0.00112074181028121</v>
      </c>
      <c r="P392" s="33" t="n">
        <f aca="false">I392-M392</f>
        <v>-0.00119180893570658</v>
      </c>
      <c r="Q392" s="16"/>
      <c r="R392" s="16"/>
      <c r="S392" s="16"/>
      <c r="T392" s="16"/>
      <c r="U392" s="16"/>
      <c r="V392" s="17" t="n">
        <v>0.761215218625781</v>
      </c>
      <c r="W392" s="17" t="n">
        <v>0.7600944649929</v>
      </c>
      <c r="X392" s="16"/>
      <c r="Y392" s="17" t="n">
        <v>0.774907749077491</v>
      </c>
      <c r="Z392" s="17" t="n">
        <v>0.776099570585478</v>
      </c>
      <c r="AA392" s="16"/>
      <c r="AB392" s="16"/>
      <c r="AC392" s="2" t="n">
        <v>691</v>
      </c>
      <c r="AD392" s="20" t="s">
        <v>595</v>
      </c>
      <c r="AE392" s="34" t="n">
        <v>391</v>
      </c>
      <c r="AF392" s="26" t="n">
        <v>0.267716535433071</v>
      </c>
      <c r="AG392" s="27" t="n">
        <v>0.534574468085106</v>
      </c>
      <c r="AH392" s="28" t="n">
        <v>0.517688091679123</v>
      </c>
      <c r="AI392" s="35"/>
      <c r="AJ392" s="35"/>
      <c r="AK392" s="2" t="n">
        <v>391</v>
      </c>
      <c r="AL392" s="35" t="n">
        <f aca="false">AK392/743</f>
        <v>0.526244952893674</v>
      </c>
      <c r="AM392" s="35" t="n">
        <v>0.517688091679123</v>
      </c>
      <c r="AN392" s="35"/>
      <c r="AO392" s="35"/>
      <c r="AP392" s="35"/>
      <c r="AQ392" s="35"/>
      <c r="AR392" s="35"/>
      <c r="AS392" s="35"/>
      <c r="AT392" s="35"/>
      <c r="AU392" s="35"/>
    </row>
    <row r="393" customFormat="false" ht="12.75" hidden="false" customHeight="true" outlineLevel="0" collapsed="false">
      <c r="A393" s="36"/>
      <c r="B393" s="2" t="n">
        <v>392</v>
      </c>
      <c r="C393" s="20" t="s">
        <v>596</v>
      </c>
      <c r="D393" s="22" t="n">
        <v>174</v>
      </c>
      <c r="E393" s="23" t="n">
        <v>53</v>
      </c>
      <c r="F393" s="24" t="n">
        <v>1233</v>
      </c>
      <c r="G393" s="25" t="n">
        <v>300</v>
      </c>
      <c r="H393" s="26" t="n">
        <f aca="false">D393/(D393+E393)</f>
        <v>0.766519823788546</v>
      </c>
      <c r="I393" s="27" t="n">
        <f aca="false">F393/(F393+G393)</f>
        <v>0.804305283757338</v>
      </c>
      <c r="J393" s="28" t="n">
        <f aca="false">(D393+F393)/(D393+E393+F393+G393)</f>
        <v>0.799431818181818</v>
      </c>
      <c r="K393" s="29" t="n">
        <f aca="false">(F393+G393)/(D393+E393)</f>
        <v>6.75330396475771</v>
      </c>
      <c r="L393" s="30" t="n">
        <f aca="false">I393-$A$4*H393*I393+$A$4*H393+$A$7</f>
        <v>0.791070231881406</v>
      </c>
      <c r="M393" s="31" t="n">
        <f aca="false">(J393-$A$4*H393-$A$7)/(1-$A$4*H393)</f>
        <v>0.813361009378491</v>
      </c>
      <c r="N393" s="32"/>
      <c r="O393" s="33" t="n">
        <f aca="false">J393-L393</f>
        <v>0.00836158630041228</v>
      </c>
      <c r="P393" s="33" t="n">
        <f aca="false">I393-M393</f>
        <v>-0.00905572562115253</v>
      </c>
      <c r="Q393" s="16"/>
      <c r="R393" s="16"/>
      <c r="S393" s="16"/>
      <c r="T393" s="16"/>
      <c r="U393" s="16"/>
      <c r="V393" s="17" t="n">
        <v>0.799431818181818</v>
      </c>
      <c r="W393" s="17" t="n">
        <v>0.791070220058806</v>
      </c>
      <c r="X393" s="16"/>
      <c r="Y393" s="17" t="n">
        <v>0.804305283757338</v>
      </c>
      <c r="Z393" s="17" t="n">
        <v>0.813361022182547</v>
      </c>
      <c r="AA393" s="16"/>
      <c r="AB393" s="16"/>
      <c r="AC393" s="2" t="n">
        <v>514</v>
      </c>
      <c r="AD393" s="20" t="s">
        <v>597</v>
      </c>
      <c r="AE393" s="34" t="n">
        <v>392</v>
      </c>
      <c r="AF393" s="26" t="n">
        <v>0.401129943502825</v>
      </c>
      <c r="AG393" s="27" t="n">
        <v>0.532354903268846</v>
      </c>
      <c r="AH393" s="28" t="n">
        <v>0.518496420047733</v>
      </c>
      <c r="AI393" s="35"/>
      <c r="AJ393" s="35"/>
      <c r="AK393" s="2" t="n">
        <v>392</v>
      </c>
      <c r="AL393" s="35" t="n">
        <f aca="false">AK393/743</f>
        <v>0.527590847913863</v>
      </c>
      <c r="AM393" s="35" t="n">
        <v>0.518496420047733</v>
      </c>
      <c r="AN393" s="35"/>
      <c r="AO393" s="35"/>
      <c r="AP393" s="35"/>
      <c r="AQ393" s="35"/>
      <c r="AR393" s="35"/>
      <c r="AS393" s="35"/>
      <c r="AT393" s="35"/>
      <c r="AU393" s="35"/>
    </row>
    <row r="394" customFormat="false" ht="12.75" hidden="false" customHeight="true" outlineLevel="0" collapsed="false">
      <c r="A394" s="36"/>
      <c r="B394" s="2" t="n">
        <v>393</v>
      </c>
      <c r="C394" s="20" t="s">
        <v>388</v>
      </c>
      <c r="D394" s="22" t="n">
        <v>39</v>
      </c>
      <c r="E394" s="23" t="n">
        <v>123</v>
      </c>
      <c r="F394" s="24" t="n">
        <v>711</v>
      </c>
      <c r="G394" s="25" t="n">
        <v>874</v>
      </c>
      <c r="H394" s="26" t="n">
        <f aca="false">D394/(D394+E394)</f>
        <v>0.240740740740741</v>
      </c>
      <c r="I394" s="27" t="n">
        <f aca="false">F394/(F394+G394)</f>
        <v>0.448580441640379</v>
      </c>
      <c r="J394" s="28" t="n">
        <f aca="false">(D394+F394)/(D394+E394+F394+G394)</f>
        <v>0.429307384087006</v>
      </c>
      <c r="K394" s="29" t="n">
        <f aca="false">(F394+G394)/(D394+E394)</f>
        <v>9.78395061728395</v>
      </c>
      <c r="L394" s="30" t="n">
        <f aca="false">I394-$A$4*H394*I394+$A$4*H394+$A$7</f>
        <v>0.433619917117221</v>
      </c>
      <c r="M394" s="31" t="n">
        <f aca="false">(J394-$A$4*H394-$A$7)/(1-$A$4*H394)</f>
        <v>0.444161527339969</v>
      </c>
      <c r="N394" s="32"/>
      <c r="O394" s="33" t="n">
        <f aca="false">J394-L394</f>
        <v>-0.00431253303021495</v>
      </c>
      <c r="P394" s="33" t="n">
        <f aca="false">I394-M394</f>
        <v>0.00441891430041003</v>
      </c>
      <c r="Q394" s="16"/>
      <c r="R394" s="16"/>
      <c r="S394" s="16"/>
      <c r="T394" s="16"/>
      <c r="U394" s="16"/>
      <c r="V394" s="17" t="n">
        <v>0.429307384087006</v>
      </c>
      <c r="W394" s="17" t="n">
        <v>0.433619905294621</v>
      </c>
      <c r="X394" s="16"/>
      <c r="Y394" s="17" t="n">
        <v>0.448580441640379</v>
      </c>
      <c r="Z394" s="17" t="n">
        <v>0.444161539454208</v>
      </c>
      <c r="AA394" s="16"/>
      <c r="AB394" s="16"/>
      <c r="AC394" s="2" t="n">
        <v>185</v>
      </c>
      <c r="AD394" s="20" t="s">
        <v>340</v>
      </c>
      <c r="AE394" s="34" t="n">
        <v>393</v>
      </c>
      <c r="AF394" s="26" t="n">
        <v>0.41036717062635</v>
      </c>
      <c r="AG394" s="27" t="n">
        <v>0.531776600866635</v>
      </c>
      <c r="AH394" s="28" t="n">
        <v>0.519601472817847</v>
      </c>
      <c r="AI394" s="35"/>
      <c r="AJ394" s="35"/>
      <c r="AK394" s="2" t="n">
        <v>393</v>
      </c>
      <c r="AL394" s="35" t="n">
        <f aca="false">AK394/743</f>
        <v>0.528936742934051</v>
      </c>
      <c r="AM394" s="35" t="n">
        <v>0.519601472817847</v>
      </c>
      <c r="AN394" s="35"/>
      <c r="AO394" s="35"/>
      <c r="AP394" s="35"/>
      <c r="AQ394" s="35"/>
      <c r="AR394" s="35"/>
      <c r="AS394" s="35"/>
      <c r="AT394" s="35"/>
      <c r="AU394" s="35"/>
    </row>
    <row r="395" customFormat="false" ht="12.75" hidden="false" customHeight="true" outlineLevel="0" collapsed="false">
      <c r="A395" s="36"/>
      <c r="B395" s="2" t="n">
        <v>394</v>
      </c>
      <c r="C395" s="20" t="s">
        <v>598</v>
      </c>
      <c r="D395" s="22" t="n">
        <v>175</v>
      </c>
      <c r="E395" s="23" t="n">
        <v>250</v>
      </c>
      <c r="F395" s="24" t="n">
        <v>2825</v>
      </c>
      <c r="G395" s="25" t="n">
        <v>1714</v>
      </c>
      <c r="H395" s="26" t="n">
        <f aca="false">D395/(D395+E395)</f>
        <v>0.411764705882353</v>
      </c>
      <c r="I395" s="27" t="n">
        <f aca="false">F395/(F395+G395)</f>
        <v>0.622383784974664</v>
      </c>
      <c r="J395" s="28" t="n">
        <f aca="false">(D395+F395)/(D395+E395+F395+G395)</f>
        <v>0.604351329572925</v>
      </c>
      <c r="K395" s="29" t="n">
        <f aca="false">(F395+G395)/(D395+E395)</f>
        <v>10.68</v>
      </c>
      <c r="L395" s="30" t="n">
        <f aca="false">I395-$A$4*H395*I395+$A$4*H395+$A$7</f>
        <v>0.609697248129296</v>
      </c>
      <c r="M395" s="31" t="n">
        <f aca="false">(J395-$A$4*H395-$A$7)/(1-$A$4*H395)</f>
        <v>0.616808287093787</v>
      </c>
      <c r="N395" s="32"/>
      <c r="O395" s="33" t="n">
        <f aca="false">J395-L395</f>
        <v>-0.00534591855637046</v>
      </c>
      <c r="P395" s="33" t="n">
        <f aca="false">I395-M395</f>
        <v>0.00557549788087719</v>
      </c>
      <c r="Q395" s="16"/>
      <c r="R395" s="16"/>
      <c r="S395" s="16"/>
      <c r="T395" s="16"/>
      <c r="U395" s="16"/>
      <c r="V395" s="17" t="n">
        <v>0.604351329572925</v>
      </c>
      <c r="W395" s="17" t="n">
        <v>0.609697236306696</v>
      </c>
      <c r="X395" s="16"/>
      <c r="Y395" s="17" t="n">
        <v>0.622383784974664</v>
      </c>
      <c r="Z395" s="17" t="n">
        <v>0.616808299424106</v>
      </c>
      <c r="AA395" s="16"/>
      <c r="AB395" s="16"/>
      <c r="AC395" s="2" t="n">
        <v>570</v>
      </c>
      <c r="AD395" s="20" t="s">
        <v>599</v>
      </c>
      <c r="AE395" s="34" t="n">
        <v>394</v>
      </c>
      <c r="AF395" s="26" t="n">
        <v>0.333333333333333</v>
      </c>
      <c r="AG395" s="27" t="n">
        <v>0.530612244897959</v>
      </c>
      <c r="AH395" s="28" t="n">
        <v>0.520092735703246</v>
      </c>
      <c r="AI395" s="35"/>
      <c r="AJ395" s="35"/>
      <c r="AK395" s="2" t="n">
        <v>394</v>
      </c>
      <c r="AL395" s="35" t="n">
        <f aca="false">AK395/743</f>
        <v>0.53028263795424</v>
      </c>
      <c r="AM395" s="35" t="n">
        <v>0.520092735703246</v>
      </c>
      <c r="AN395" s="35"/>
      <c r="AO395" s="35"/>
      <c r="AP395" s="35"/>
      <c r="AQ395" s="35"/>
      <c r="AR395" s="35"/>
      <c r="AS395" s="35"/>
      <c r="AT395" s="35"/>
      <c r="AU395" s="35"/>
    </row>
    <row r="396" customFormat="false" ht="12.75" hidden="false" customHeight="true" outlineLevel="0" collapsed="false">
      <c r="A396" s="36"/>
      <c r="B396" s="2" t="n">
        <v>395</v>
      </c>
      <c r="C396" s="20" t="s">
        <v>183</v>
      </c>
      <c r="D396" s="22" t="n">
        <v>46</v>
      </c>
      <c r="E396" s="23" t="n">
        <v>201</v>
      </c>
      <c r="F396" s="24" t="n">
        <v>1210</v>
      </c>
      <c r="G396" s="25" t="n">
        <v>1875</v>
      </c>
      <c r="H396" s="26" t="n">
        <f aca="false">D396/(D396+E396)</f>
        <v>0.186234817813765</v>
      </c>
      <c r="I396" s="27" t="n">
        <f aca="false">F396/(F396+G396)</f>
        <v>0.392220421393841</v>
      </c>
      <c r="J396" s="28" t="n">
        <f aca="false">(D396+F396)/(D396+E396+F396+G396)</f>
        <v>0.376950780312125</v>
      </c>
      <c r="K396" s="29" t="n">
        <f aca="false">(F396+G396)/(D396+E396)</f>
        <v>12.4898785425101</v>
      </c>
      <c r="L396" s="30" t="n">
        <f aca="false">I396-$A$4*H396*I396+$A$4*H396+$A$7</f>
        <v>0.375303953486106</v>
      </c>
      <c r="M396" s="31" t="n">
        <f aca="false">(J396-$A$4*H396-$A$7)/(1-$A$4*H396)</f>
        <v>0.39389849988405</v>
      </c>
      <c r="N396" s="32"/>
      <c r="O396" s="33" t="n">
        <f aca="false">J396-L396</f>
        <v>0.00164682682601919</v>
      </c>
      <c r="P396" s="33" t="n">
        <f aca="false">I396-M396</f>
        <v>-0.00167807849020934</v>
      </c>
      <c r="Q396" s="16"/>
      <c r="R396" s="16"/>
      <c r="S396" s="16"/>
      <c r="T396" s="16"/>
      <c r="U396" s="16"/>
      <c r="V396" s="17" t="n">
        <v>0.376950780312125</v>
      </c>
      <c r="W396" s="17" t="n">
        <v>0.375303941663506</v>
      </c>
      <c r="X396" s="16"/>
      <c r="Y396" s="17" t="n">
        <v>0.392220421393841</v>
      </c>
      <c r="Z396" s="17" t="n">
        <v>0.393898511931007</v>
      </c>
      <c r="AA396" s="16"/>
      <c r="AB396" s="16"/>
      <c r="AC396" s="2" t="n">
        <v>217</v>
      </c>
      <c r="AD396" s="20" t="s">
        <v>387</v>
      </c>
      <c r="AE396" s="34" t="n">
        <v>395</v>
      </c>
      <c r="AF396" s="26" t="n">
        <v>0.39375</v>
      </c>
      <c r="AG396" s="27" t="n">
        <v>0.535360678925035</v>
      </c>
      <c r="AH396" s="28" t="n">
        <v>0.520965692503177</v>
      </c>
      <c r="AI396" s="35"/>
      <c r="AJ396" s="35"/>
      <c r="AK396" s="2" t="n">
        <v>395</v>
      </c>
      <c r="AL396" s="35" t="n">
        <f aca="false">AK396/743</f>
        <v>0.531628532974428</v>
      </c>
      <c r="AM396" s="35" t="n">
        <v>0.520965692503177</v>
      </c>
      <c r="AN396" s="35"/>
      <c r="AO396" s="35"/>
      <c r="AP396" s="35"/>
      <c r="AQ396" s="35"/>
      <c r="AR396" s="35"/>
      <c r="AS396" s="35"/>
      <c r="AT396" s="35"/>
      <c r="AU396" s="35"/>
    </row>
    <row r="397" customFormat="false" ht="12.75" hidden="false" customHeight="true" outlineLevel="0" collapsed="false">
      <c r="A397" s="36"/>
      <c r="B397" s="2" t="n">
        <v>396</v>
      </c>
      <c r="C397" s="20" t="s">
        <v>516</v>
      </c>
      <c r="D397" s="22" t="n">
        <v>92</v>
      </c>
      <c r="E397" s="23" t="n">
        <v>174</v>
      </c>
      <c r="F397" s="24" t="n">
        <v>1119</v>
      </c>
      <c r="G397" s="25" t="n">
        <v>1124</v>
      </c>
      <c r="H397" s="26" t="n">
        <f aca="false">D397/(D397+E397)</f>
        <v>0.345864661654135</v>
      </c>
      <c r="I397" s="27" t="n">
        <f aca="false">F397/(F397+G397)</f>
        <v>0.498885421310745</v>
      </c>
      <c r="J397" s="28" t="n">
        <f aca="false">(D397+F397)/(D397+E397+F397+G397)</f>
        <v>0.482662415304902</v>
      </c>
      <c r="K397" s="29" t="n">
        <f aca="false">(F397+G397)/(D397+E397)</f>
        <v>8.43233082706767</v>
      </c>
      <c r="L397" s="30" t="n">
        <f aca="false">I397-$A$4*H397*I397+$A$4*H397+$A$7</f>
        <v>0.487981763914576</v>
      </c>
      <c r="M397" s="31" t="n">
        <f aca="false">(J397-$A$4*H397-$A$7)/(1-$A$4*H397)</f>
        <v>0.493375504137173</v>
      </c>
      <c r="N397" s="32"/>
      <c r="O397" s="33" t="n">
        <f aca="false">J397-L397</f>
        <v>-0.00531934860967354</v>
      </c>
      <c r="P397" s="33" t="n">
        <f aca="false">I397-M397</f>
        <v>0.00550991717357158</v>
      </c>
      <c r="Q397" s="16"/>
      <c r="R397" s="16"/>
      <c r="S397" s="16"/>
      <c r="T397" s="16"/>
      <c r="U397" s="16"/>
      <c r="V397" s="17" t="n">
        <v>0.482662415304902</v>
      </c>
      <c r="W397" s="17" t="n">
        <v>0.487981752091976</v>
      </c>
      <c r="X397" s="16"/>
      <c r="Y397" s="17" t="n">
        <v>0.498885421310745</v>
      </c>
      <c r="Z397" s="17" t="n">
        <v>0.493375516383324</v>
      </c>
      <c r="AA397" s="16"/>
      <c r="AB397" s="16"/>
      <c r="AC397" s="2" t="n">
        <v>574</v>
      </c>
      <c r="AD397" s="20" t="s">
        <v>600</v>
      </c>
      <c r="AE397" s="34" t="n">
        <v>396</v>
      </c>
      <c r="AF397" s="26" t="n">
        <v>0.381578947368421</v>
      </c>
      <c r="AG397" s="27" t="n">
        <v>0.53436018957346</v>
      </c>
      <c r="AH397" s="28" t="n">
        <v>0.521739130434783</v>
      </c>
      <c r="AI397" s="35"/>
      <c r="AJ397" s="35"/>
      <c r="AK397" s="2" t="n">
        <v>396</v>
      </c>
      <c r="AL397" s="35" t="n">
        <f aca="false">AK397/743</f>
        <v>0.532974427994617</v>
      </c>
      <c r="AM397" s="35" t="n">
        <v>0.521739130434783</v>
      </c>
      <c r="AN397" s="35"/>
      <c r="AO397" s="35"/>
      <c r="AP397" s="35"/>
      <c r="AQ397" s="35"/>
      <c r="AR397" s="35"/>
      <c r="AS397" s="35"/>
      <c r="AT397" s="35"/>
      <c r="AU397" s="35"/>
    </row>
    <row r="398" customFormat="false" ht="12.75" hidden="false" customHeight="true" outlineLevel="0" collapsed="false">
      <c r="A398" s="36"/>
      <c r="B398" s="2" t="n">
        <v>397</v>
      </c>
      <c r="C398" s="20" t="s">
        <v>601</v>
      </c>
      <c r="D398" s="22" t="n">
        <v>104</v>
      </c>
      <c r="E398" s="23" t="n">
        <v>106</v>
      </c>
      <c r="F398" s="24" t="n">
        <v>1024</v>
      </c>
      <c r="G398" s="25" t="n">
        <v>480</v>
      </c>
      <c r="H398" s="26" t="n">
        <f aca="false">D398/(D398+E398)</f>
        <v>0.495238095238095</v>
      </c>
      <c r="I398" s="27" t="n">
        <f aca="false">F398/(F398+G398)</f>
        <v>0.680851063829787</v>
      </c>
      <c r="J398" s="28" t="n">
        <f aca="false">(D398+F398)/(D398+E398+F398+G398)</f>
        <v>0.658109684947491</v>
      </c>
      <c r="K398" s="29" t="n">
        <f aca="false">(F398+G398)/(D398+E398)</f>
        <v>7.16190476190476</v>
      </c>
      <c r="L398" s="30" t="n">
        <f aca="false">I398-$A$4*H398*I398+$A$4*H398+$A$7</f>
        <v>0.668421095137407</v>
      </c>
      <c r="M398" s="31" t="n">
        <f aca="false">(J398-$A$4*H398-$A$7)/(1-$A$4*H398)</f>
        <v>0.670002385774264</v>
      </c>
      <c r="N398" s="32"/>
      <c r="O398" s="33" t="n">
        <f aca="false">J398-L398</f>
        <v>-0.010311410189916</v>
      </c>
      <c r="P398" s="33" t="n">
        <f aca="false">I398-M398</f>
        <v>0.0108486780555228</v>
      </c>
      <c r="Q398" s="16"/>
      <c r="R398" s="16"/>
      <c r="S398" s="16"/>
      <c r="T398" s="16"/>
      <c r="U398" s="16"/>
      <c r="V398" s="17" t="n">
        <v>0.658109684947491</v>
      </c>
      <c r="W398" s="17" t="n">
        <v>0.668421083314807</v>
      </c>
      <c r="X398" s="16"/>
      <c r="Y398" s="17" t="n">
        <v>0.680851063829787</v>
      </c>
      <c r="Z398" s="17" t="n">
        <v>0.670002398212871</v>
      </c>
      <c r="AA398" s="16"/>
      <c r="AB398" s="16"/>
      <c r="AC398" s="2" t="n">
        <v>170</v>
      </c>
      <c r="AD398" s="20" t="s">
        <v>321</v>
      </c>
      <c r="AE398" s="34" t="n">
        <v>397</v>
      </c>
      <c r="AF398" s="26" t="n">
        <v>0.32183908045977</v>
      </c>
      <c r="AG398" s="27" t="n">
        <v>0.543269230769231</v>
      </c>
      <c r="AH398" s="28" t="n">
        <v>0.522306855277476</v>
      </c>
      <c r="AI398" s="35"/>
      <c r="AJ398" s="35"/>
      <c r="AK398" s="2" t="n">
        <v>397</v>
      </c>
      <c r="AL398" s="35" t="n">
        <f aca="false">AK398/743</f>
        <v>0.534320323014805</v>
      </c>
      <c r="AM398" s="35" t="n">
        <v>0.522306855277476</v>
      </c>
      <c r="AN398" s="35"/>
      <c r="AO398" s="35"/>
      <c r="AP398" s="35"/>
      <c r="AQ398" s="35"/>
      <c r="AR398" s="35"/>
      <c r="AS398" s="35"/>
      <c r="AT398" s="35"/>
      <c r="AU398" s="35"/>
    </row>
    <row r="399" customFormat="false" ht="12.75" hidden="false" customHeight="true" outlineLevel="0" collapsed="false">
      <c r="A399" s="36"/>
      <c r="B399" s="2" t="n">
        <v>398</v>
      </c>
      <c r="C399" s="20" t="s">
        <v>602</v>
      </c>
      <c r="D399" s="22" t="n">
        <v>47</v>
      </c>
      <c r="E399" s="23" t="n">
        <v>85</v>
      </c>
      <c r="F399" s="24" t="n">
        <v>716</v>
      </c>
      <c r="G399" s="25" t="n">
        <v>503</v>
      </c>
      <c r="H399" s="26" t="n">
        <f aca="false">D399/(D399+E399)</f>
        <v>0.356060606060606</v>
      </c>
      <c r="I399" s="27" t="n">
        <f aca="false">F399/(F399+G399)</f>
        <v>0.587366694011485</v>
      </c>
      <c r="J399" s="28" t="n">
        <f aca="false">(D399+F399)/(D399+E399+F399+G399)</f>
        <v>0.564766839378238</v>
      </c>
      <c r="K399" s="29" t="n">
        <f aca="false">(F399+G399)/(D399+E399)</f>
        <v>9.23484848484848</v>
      </c>
      <c r="L399" s="30" t="n">
        <f aca="false">I399-$A$4*H399*I399+$A$4*H399+$A$7</f>
        <v>0.573823500695591</v>
      </c>
      <c r="M399" s="31" t="n">
        <f aca="false">(J399-$A$4*H399-$A$7)/(1-$A$4*H399)</f>
        <v>0.57797565478218</v>
      </c>
      <c r="N399" s="32"/>
      <c r="O399" s="33" t="n">
        <f aca="false">J399-L399</f>
        <v>-0.00905666131735261</v>
      </c>
      <c r="P399" s="33" t="n">
        <f aca="false">I399-M399</f>
        <v>0.00939103922930518</v>
      </c>
      <c r="Q399" s="16"/>
      <c r="R399" s="16"/>
      <c r="S399" s="16"/>
      <c r="T399" s="16"/>
      <c r="U399" s="16"/>
      <c r="V399" s="17" t="n">
        <v>0.564766839378238</v>
      </c>
      <c r="W399" s="17" t="n">
        <v>0.573823488872991</v>
      </c>
      <c r="X399" s="16"/>
      <c r="Y399" s="17" t="n">
        <v>0.587366694011485</v>
      </c>
      <c r="Z399" s="17" t="n">
        <v>0.577975667041278</v>
      </c>
      <c r="AA399" s="16"/>
      <c r="AB399" s="16"/>
      <c r="AC399" s="2" t="n">
        <v>509</v>
      </c>
      <c r="AD399" s="20" t="s">
        <v>603</v>
      </c>
      <c r="AE399" s="34" t="n">
        <v>398</v>
      </c>
      <c r="AF399" s="26" t="n">
        <v>0.3</v>
      </c>
      <c r="AG399" s="27" t="n">
        <v>0.534289713086074</v>
      </c>
      <c r="AH399" s="28" t="n">
        <v>0.522606382978723</v>
      </c>
      <c r="AI399" s="35"/>
      <c r="AJ399" s="35"/>
      <c r="AK399" s="2" t="n">
        <v>398</v>
      </c>
      <c r="AL399" s="35" t="n">
        <f aca="false">AK399/743</f>
        <v>0.535666218034993</v>
      </c>
      <c r="AM399" s="35" t="n">
        <v>0.522606382978723</v>
      </c>
      <c r="AN399" s="35"/>
      <c r="AO399" s="35"/>
      <c r="AP399" s="35"/>
      <c r="AQ399" s="35"/>
      <c r="AR399" s="35"/>
      <c r="AS399" s="35"/>
      <c r="AT399" s="35"/>
      <c r="AU399" s="35"/>
    </row>
    <row r="400" customFormat="false" ht="12.75" hidden="false" customHeight="true" outlineLevel="0" collapsed="false">
      <c r="A400" s="36"/>
      <c r="B400" s="2" t="n">
        <v>399</v>
      </c>
      <c r="C400" s="20" t="s">
        <v>604</v>
      </c>
      <c r="D400" s="22" t="n">
        <v>61</v>
      </c>
      <c r="E400" s="23" t="n">
        <v>138</v>
      </c>
      <c r="F400" s="24" t="n">
        <v>1354</v>
      </c>
      <c r="G400" s="25" t="n">
        <v>943</v>
      </c>
      <c r="H400" s="26" t="n">
        <f aca="false">D400/(D400+E400)</f>
        <v>0.306532663316583</v>
      </c>
      <c r="I400" s="27" t="n">
        <f aca="false">F400/(F400+G400)</f>
        <v>0.589464518937745</v>
      </c>
      <c r="J400" s="28" t="n">
        <f aca="false">(D400+F400)/(D400+E400+F400+G400)</f>
        <v>0.566907051282051</v>
      </c>
      <c r="K400" s="29" t="n">
        <f aca="false">(F400+G400)/(D400+E400)</f>
        <v>11.5427135678392</v>
      </c>
      <c r="L400" s="30" t="n">
        <f aca="false">I400-$A$4*H400*I400+$A$4*H400+$A$7</f>
        <v>0.573813332560342</v>
      </c>
      <c r="M400" s="31" t="n">
        <f aca="false">(J400-$A$4*H400-$A$7)/(1-$A$4*H400)</f>
        <v>0.582339843072635</v>
      </c>
      <c r="N400" s="32"/>
      <c r="O400" s="33" t="n">
        <f aca="false">J400-L400</f>
        <v>-0.00690628127829029</v>
      </c>
      <c r="P400" s="33" t="n">
        <f aca="false">I400-M400</f>
        <v>0.00712467586511023</v>
      </c>
      <c r="Q400" s="16"/>
      <c r="R400" s="16"/>
      <c r="S400" s="16"/>
      <c r="T400" s="16"/>
      <c r="U400" s="16"/>
      <c r="V400" s="17" t="n">
        <v>0.566907051282051</v>
      </c>
      <c r="W400" s="17" t="n">
        <v>0.573813320737742</v>
      </c>
      <c r="X400" s="16"/>
      <c r="Y400" s="17" t="n">
        <v>0.589464518937745</v>
      </c>
      <c r="Z400" s="17" t="n">
        <v>0.582339855269096</v>
      </c>
      <c r="AA400" s="16"/>
      <c r="AB400" s="16"/>
      <c r="AC400" s="2" t="n">
        <v>278</v>
      </c>
      <c r="AD400" s="20" t="s">
        <v>465</v>
      </c>
      <c r="AE400" s="34" t="n">
        <v>399</v>
      </c>
      <c r="AF400" s="26" t="n">
        <v>0.378205128205128</v>
      </c>
      <c r="AG400" s="27" t="n">
        <v>0.543156059285092</v>
      </c>
      <c r="AH400" s="28" t="n">
        <v>0.523407521105142</v>
      </c>
      <c r="AI400" s="35"/>
      <c r="AJ400" s="35"/>
      <c r="AK400" s="2" t="n">
        <v>399</v>
      </c>
      <c r="AL400" s="35" t="n">
        <f aca="false">AK400/743</f>
        <v>0.537012113055182</v>
      </c>
      <c r="AM400" s="35" t="n">
        <v>0.523407521105142</v>
      </c>
      <c r="AN400" s="35"/>
      <c r="AO400" s="35"/>
      <c r="AP400" s="35"/>
      <c r="AQ400" s="35"/>
      <c r="AR400" s="35"/>
      <c r="AS400" s="35"/>
      <c r="AT400" s="35"/>
      <c r="AU400" s="35"/>
    </row>
    <row r="401" customFormat="false" ht="12.75" hidden="false" customHeight="true" outlineLevel="0" collapsed="false">
      <c r="A401" s="36"/>
      <c r="B401" s="2" t="n">
        <v>400</v>
      </c>
      <c r="C401" s="20" t="s">
        <v>605</v>
      </c>
      <c r="D401" s="22" t="n">
        <v>68</v>
      </c>
      <c r="E401" s="23" t="n">
        <v>109</v>
      </c>
      <c r="F401" s="24" t="n">
        <v>813</v>
      </c>
      <c r="G401" s="25" t="n">
        <v>654</v>
      </c>
      <c r="H401" s="26" t="n">
        <f aca="false">D401/(D401+E401)</f>
        <v>0.384180790960452</v>
      </c>
      <c r="I401" s="27" t="n">
        <f aca="false">F401/(F401+G401)</f>
        <v>0.554192229038855</v>
      </c>
      <c r="J401" s="28" t="n">
        <f aca="false">(D401+F401)/(D401+E401+F401+G401)</f>
        <v>0.535888077858881</v>
      </c>
      <c r="K401" s="29" t="n">
        <f aca="false">(F401+G401)/(D401+E401)</f>
        <v>8.28813559322034</v>
      </c>
      <c r="L401" s="30" t="n">
        <f aca="false">I401-$A$4*H401*I401+$A$4*H401+$A$7</f>
        <v>0.543083867428272</v>
      </c>
      <c r="M401" s="31" t="n">
        <f aca="false">(J401-$A$4*H401-$A$7)/(1-$A$4*H401)</f>
        <v>0.546708946114165</v>
      </c>
      <c r="N401" s="32"/>
      <c r="O401" s="33" t="n">
        <f aca="false">J401-L401</f>
        <v>-0.00719578956939082</v>
      </c>
      <c r="P401" s="33" t="n">
        <f aca="false">I401-M401</f>
        <v>0.00748328292468958</v>
      </c>
      <c r="Q401" s="16"/>
      <c r="R401" s="16"/>
      <c r="S401" s="16"/>
      <c r="T401" s="16"/>
      <c r="U401" s="16"/>
      <c r="V401" s="17" t="n">
        <v>0.535888077858881</v>
      </c>
      <c r="W401" s="17" t="n">
        <v>0.543083855605672</v>
      </c>
      <c r="X401" s="16"/>
      <c r="Y401" s="17" t="n">
        <v>0.554192229038855</v>
      </c>
      <c r="Z401" s="17" t="n">
        <v>0.546708958409113</v>
      </c>
      <c r="AA401" s="16"/>
      <c r="AB401" s="16"/>
      <c r="AC401" s="2" t="n">
        <v>44</v>
      </c>
      <c r="AD401" s="20" t="s">
        <v>105</v>
      </c>
      <c r="AE401" s="34" t="n">
        <v>400</v>
      </c>
      <c r="AF401" s="26" t="n">
        <v>0.469387755102041</v>
      </c>
      <c r="AG401" s="27" t="n">
        <v>0.53080229226361</v>
      </c>
      <c r="AH401" s="28" t="n">
        <v>0.524951393389501</v>
      </c>
      <c r="AI401" s="35"/>
      <c r="AJ401" s="35"/>
      <c r="AK401" s="2" t="n">
        <v>400</v>
      </c>
      <c r="AL401" s="35" t="n">
        <f aca="false">AK401/743</f>
        <v>0.53835800807537</v>
      </c>
      <c r="AM401" s="35" t="n">
        <v>0.524951393389501</v>
      </c>
      <c r="AN401" s="35"/>
      <c r="AO401" s="35"/>
      <c r="AP401" s="35"/>
      <c r="AQ401" s="35"/>
      <c r="AR401" s="35"/>
      <c r="AS401" s="35"/>
      <c r="AT401" s="35"/>
      <c r="AU401" s="35"/>
    </row>
    <row r="402" customFormat="false" ht="12.75" hidden="false" customHeight="true" outlineLevel="0" collapsed="false">
      <c r="A402" s="36"/>
      <c r="B402" s="2" t="n">
        <v>401</v>
      </c>
      <c r="C402" s="20" t="s">
        <v>606</v>
      </c>
      <c r="D402" s="22" t="n">
        <v>151</v>
      </c>
      <c r="E402" s="23" t="n">
        <v>104</v>
      </c>
      <c r="F402" s="24" t="n">
        <v>1238</v>
      </c>
      <c r="G402" s="25" t="n">
        <v>687</v>
      </c>
      <c r="H402" s="26" t="n">
        <f aca="false">D402/(D402+E402)</f>
        <v>0.592156862745098</v>
      </c>
      <c r="I402" s="27" t="n">
        <f aca="false">F402/(F402+G402)</f>
        <v>0.643116883116883</v>
      </c>
      <c r="J402" s="28" t="n">
        <f aca="false">(D402+F402)/(D402+E402+F402+G402)</f>
        <v>0.637155963302752</v>
      </c>
      <c r="K402" s="29" t="n">
        <f aca="false">(F402+G402)/(D402+E402)</f>
        <v>7.54901960784314</v>
      </c>
      <c r="L402" s="30" t="n">
        <f aca="false">I402-$A$4*H402*I402+$A$4*H402+$A$7</f>
        <v>0.636014521985903</v>
      </c>
      <c r="M402" s="31" t="n">
        <f aca="false">(J402-$A$4*H402-$A$7)/(1-$A$4*H402)</f>
        <v>0.644330170052259</v>
      </c>
      <c r="N402" s="32"/>
      <c r="O402" s="33" t="n">
        <f aca="false">J402-L402</f>
        <v>0.00114144131684935</v>
      </c>
      <c r="P402" s="33" t="n">
        <f aca="false">I402-M402</f>
        <v>-0.00121328693537548</v>
      </c>
      <c r="Q402" s="16"/>
      <c r="R402" s="16"/>
      <c r="S402" s="16"/>
      <c r="T402" s="16"/>
      <c r="U402" s="16"/>
      <c r="V402" s="17" t="n">
        <v>0.637155963302752</v>
      </c>
      <c r="W402" s="17" t="n">
        <v>0.636014510163303</v>
      </c>
      <c r="X402" s="16"/>
      <c r="Y402" s="17" t="n">
        <v>0.643116883116883</v>
      </c>
      <c r="Z402" s="17" t="n">
        <v>0.644330182619007</v>
      </c>
      <c r="AA402" s="16"/>
      <c r="AB402" s="16"/>
      <c r="AC402" s="2" t="n">
        <v>655</v>
      </c>
      <c r="AD402" s="20" t="s">
        <v>607</v>
      </c>
      <c r="AE402" s="34" t="n">
        <v>401</v>
      </c>
      <c r="AF402" s="26" t="n">
        <v>0.221238938053097</v>
      </c>
      <c r="AG402" s="27" t="n">
        <v>0.547482472912683</v>
      </c>
      <c r="AH402" s="28" t="n">
        <v>0.525564803804994</v>
      </c>
      <c r="AI402" s="35"/>
      <c r="AJ402" s="35"/>
      <c r="AK402" s="2" t="n">
        <v>401</v>
      </c>
      <c r="AL402" s="35" t="n">
        <f aca="false">AK402/743</f>
        <v>0.539703903095559</v>
      </c>
      <c r="AM402" s="35" t="n">
        <v>0.525564803804994</v>
      </c>
      <c r="AN402" s="35"/>
      <c r="AO402" s="35"/>
      <c r="AP402" s="35"/>
      <c r="AQ402" s="35"/>
      <c r="AR402" s="35"/>
      <c r="AS402" s="35"/>
      <c r="AT402" s="35"/>
      <c r="AU402" s="35"/>
    </row>
    <row r="403" customFormat="false" ht="12.75" hidden="false" customHeight="true" outlineLevel="0" collapsed="false">
      <c r="A403" s="36"/>
      <c r="B403" s="2" t="n">
        <v>402</v>
      </c>
      <c r="C403" s="20" t="s">
        <v>608</v>
      </c>
      <c r="D403" s="22" t="n">
        <v>244</v>
      </c>
      <c r="E403" s="23" t="n">
        <v>74</v>
      </c>
      <c r="F403" s="24" t="n">
        <v>1732</v>
      </c>
      <c r="G403" s="25" t="n">
        <v>459</v>
      </c>
      <c r="H403" s="26" t="n">
        <f aca="false">D403/(D403+E403)</f>
        <v>0.767295597484277</v>
      </c>
      <c r="I403" s="27" t="n">
        <f aca="false">F403/(F403+G403)</f>
        <v>0.790506617982656</v>
      </c>
      <c r="J403" s="28" t="n">
        <f aca="false">(D403+F403)/(D403+E403+F403+G403)</f>
        <v>0.787564766839378</v>
      </c>
      <c r="K403" s="29" t="n">
        <f aca="false">(F403+G403)/(D403+E403)</f>
        <v>6.88993710691824</v>
      </c>
      <c r="L403" s="30" t="n">
        <f aca="false">I403-$A$4*H403*I403+$A$4*H403+$A$7</f>
        <v>0.778345513138056</v>
      </c>
      <c r="M403" s="31" t="n">
        <f aca="false">(J403-$A$4*H403-$A$7)/(1-$A$4*H403)</f>
        <v>0.800492049443898</v>
      </c>
      <c r="N403" s="32"/>
      <c r="O403" s="33" t="n">
        <f aca="false">J403-L403</f>
        <v>0.00921925370132204</v>
      </c>
      <c r="P403" s="33" t="n">
        <f aca="false">I403-M403</f>
        <v>-0.0099854314612412</v>
      </c>
      <c r="Q403" s="16"/>
      <c r="R403" s="16"/>
      <c r="S403" s="16"/>
      <c r="T403" s="16"/>
      <c r="U403" s="16"/>
      <c r="V403" s="17" t="n">
        <v>0.787564766839378</v>
      </c>
      <c r="W403" s="17" t="n">
        <v>0.778345501315456</v>
      </c>
      <c r="X403" s="16"/>
      <c r="Y403" s="17" t="n">
        <v>0.790506617982656</v>
      </c>
      <c r="Z403" s="17" t="n">
        <v>0.80049206224903</v>
      </c>
      <c r="AA403" s="16"/>
      <c r="AB403" s="16"/>
      <c r="AC403" s="2" t="n">
        <v>592</v>
      </c>
      <c r="AD403" s="20" t="s">
        <v>609</v>
      </c>
      <c r="AE403" s="34" t="n">
        <v>402</v>
      </c>
      <c r="AF403" s="26" t="n">
        <v>0.284552845528455</v>
      </c>
      <c r="AG403" s="27" t="n">
        <v>0.545335085413929</v>
      </c>
      <c r="AH403" s="28" t="n">
        <v>0.525835866261398</v>
      </c>
      <c r="AI403" s="35"/>
      <c r="AJ403" s="35"/>
      <c r="AK403" s="2" t="n">
        <v>402</v>
      </c>
      <c r="AL403" s="35" t="n">
        <f aca="false">AK403/743</f>
        <v>0.541049798115747</v>
      </c>
      <c r="AM403" s="35" t="n">
        <v>0.525835866261398</v>
      </c>
      <c r="AN403" s="35"/>
      <c r="AO403" s="35"/>
      <c r="AP403" s="35"/>
      <c r="AQ403" s="35"/>
      <c r="AR403" s="35"/>
      <c r="AS403" s="35"/>
      <c r="AT403" s="35"/>
      <c r="AU403" s="35"/>
    </row>
    <row r="404" customFormat="false" ht="12.75" hidden="false" customHeight="true" outlineLevel="0" collapsed="false">
      <c r="A404" s="36"/>
      <c r="B404" s="2" t="n">
        <v>403</v>
      </c>
      <c r="C404" s="20" t="s">
        <v>610</v>
      </c>
      <c r="D404" s="22" t="n">
        <v>136</v>
      </c>
      <c r="E404" s="23" t="n">
        <v>124</v>
      </c>
      <c r="F404" s="24" t="n">
        <v>2233</v>
      </c>
      <c r="G404" s="25" t="n">
        <v>939</v>
      </c>
      <c r="H404" s="26" t="n">
        <f aca="false">D404/(D404+E404)</f>
        <v>0.523076923076923</v>
      </c>
      <c r="I404" s="27" t="n">
        <f aca="false">F404/(F404+G404)</f>
        <v>0.703972257250946</v>
      </c>
      <c r="J404" s="28" t="n">
        <f aca="false">(D404+F404)/(D404+E404+F404+G404)</f>
        <v>0.690268065268065</v>
      </c>
      <c r="K404" s="29" t="n">
        <f aca="false">(F404+G404)/(D404+E404)</f>
        <v>12.2</v>
      </c>
      <c r="L404" s="30" t="n">
        <f aca="false">I404-$A$4*H404*I404+$A$4*H404+$A$7</f>
        <v>0.691221345516204</v>
      </c>
      <c r="M404" s="31" t="n">
        <f aca="false">(J404-$A$4*H404-$A$7)/(1-$A$4*H404)</f>
        <v>0.702966360885215</v>
      </c>
      <c r="N404" s="32"/>
      <c r="O404" s="33" t="n">
        <f aca="false">J404-L404</f>
        <v>-0.000953280248138677</v>
      </c>
      <c r="P404" s="33" t="n">
        <f aca="false">I404-M404</f>
        <v>0.00100589636573079</v>
      </c>
      <c r="Q404" s="16"/>
      <c r="R404" s="16"/>
      <c r="S404" s="16"/>
      <c r="T404" s="16"/>
      <c r="U404" s="16"/>
      <c r="V404" s="17" t="n">
        <v>0.690268065268065</v>
      </c>
      <c r="W404" s="17" t="n">
        <v>0.691221333693604</v>
      </c>
      <c r="X404" s="16"/>
      <c r="Y404" s="17" t="n">
        <v>0.703972257250946</v>
      </c>
      <c r="Z404" s="17" t="n">
        <v>0.702966373360361</v>
      </c>
      <c r="AA404" s="16"/>
      <c r="AB404" s="16"/>
      <c r="AC404" s="2" t="n">
        <v>159</v>
      </c>
      <c r="AD404" s="20" t="s">
        <v>303</v>
      </c>
      <c r="AE404" s="34" t="n">
        <v>403</v>
      </c>
      <c r="AF404" s="26" t="n">
        <v>0.342995169082126</v>
      </c>
      <c r="AG404" s="27" t="n">
        <v>0.545547594677584</v>
      </c>
      <c r="AH404" s="28" t="n">
        <v>0.526145303100417</v>
      </c>
      <c r="AI404" s="35"/>
      <c r="AJ404" s="35"/>
      <c r="AK404" s="2" t="n">
        <v>403</v>
      </c>
      <c r="AL404" s="35" t="n">
        <f aca="false">AK404/743</f>
        <v>0.542395693135935</v>
      </c>
      <c r="AM404" s="35" t="n">
        <v>0.526145303100417</v>
      </c>
      <c r="AN404" s="35"/>
      <c r="AO404" s="35"/>
      <c r="AP404" s="35"/>
      <c r="AQ404" s="35"/>
      <c r="AR404" s="35"/>
      <c r="AS404" s="35"/>
      <c r="AT404" s="35"/>
      <c r="AU404" s="35"/>
    </row>
    <row r="405" customFormat="false" ht="12.75" hidden="false" customHeight="true" outlineLevel="0" collapsed="false">
      <c r="A405" s="36"/>
      <c r="B405" s="2" t="n">
        <v>404</v>
      </c>
      <c r="C405" s="20" t="s">
        <v>451</v>
      </c>
      <c r="D405" s="22" t="n">
        <v>56</v>
      </c>
      <c r="E405" s="23" t="n">
        <v>161</v>
      </c>
      <c r="F405" s="24" t="n">
        <v>1308</v>
      </c>
      <c r="G405" s="25" t="n">
        <v>1487</v>
      </c>
      <c r="H405" s="26" t="n">
        <f aca="false">D405/(D405+E405)</f>
        <v>0.258064516129032</v>
      </c>
      <c r="I405" s="27" t="n">
        <f aca="false">F405/(F405+G405)</f>
        <v>0.467978533094812</v>
      </c>
      <c r="J405" s="28" t="n">
        <f aca="false">(D405+F405)/(D405+E405+F405+G405)</f>
        <v>0.452855245683931</v>
      </c>
      <c r="K405" s="29" t="n">
        <f aca="false">(F405+G405)/(D405+E405)</f>
        <v>12.8801843317972</v>
      </c>
      <c r="L405" s="30" t="n">
        <f aca="false">I405-$A$4*H405*I405+$A$4*H405+$A$7</f>
        <v>0.453472679520527</v>
      </c>
      <c r="M405" s="31" t="n">
        <f aca="false">(J405-$A$4*H405-$A$7)/(1-$A$4*H405)</f>
        <v>0.467344743394995</v>
      </c>
      <c r="N405" s="32"/>
      <c r="O405" s="33" t="n">
        <f aca="false">J405-L405</f>
        <v>-0.000617433836595793</v>
      </c>
      <c r="P405" s="33" t="n">
        <f aca="false">I405-M405</f>
        <v>0.000633789699816922</v>
      </c>
      <c r="Q405" s="16"/>
      <c r="R405" s="16"/>
      <c r="S405" s="16"/>
      <c r="T405" s="16"/>
      <c r="U405" s="16"/>
      <c r="V405" s="17" t="n">
        <v>0.452855245683931</v>
      </c>
      <c r="W405" s="17" t="n">
        <v>0.453472667697927</v>
      </c>
      <c r="X405" s="16"/>
      <c r="Y405" s="17" t="n">
        <v>0.467978533094812</v>
      </c>
      <c r="Z405" s="17" t="n">
        <v>0.467344755530777</v>
      </c>
      <c r="AA405" s="16"/>
      <c r="AB405" s="16"/>
      <c r="AC405" s="2" t="n">
        <v>432</v>
      </c>
      <c r="AD405" s="20" t="s">
        <v>611</v>
      </c>
      <c r="AE405" s="34" t="n">
        <v>404</v>
      </c>
      <c r="AF405" s="26" t="n">
        <v>0.242152466367713</v>
      </c>
      <c r="AG405" s="27" t="n">
        <v>0.543610013175231</v>
      </c>
      <c r="AH405" s="28" t="n">
        <v>0.526879044300647</v>
      </c>
      <c r="AI405" s="35"/>
      <c r="AJ405" s="35"/>
      <c r="AK405" s="2" t="n">
        <v>404</v>
      </c>
      <c r="AL405" s="35" t="n">
        <f aca="false">AK405/743</f>
        <v>0.543741588156124</v>
      </c>
      <c r="AM405" s="35" t="n">
        <v>0.526879044300647</v>
      </c>
      <c r="AN405" s="35"/>
      <c r="AO405" s="35"/>
      <c r="AP405" s="35"/>
      <c r="AQ405" s="35"/>
      <c r="AR405" s="35"/>
      <c r="AS405" s="35"/>
      <c r="AT405" s="35"/>
      <c r="AU405" s="35"/>
    </row>
    <row r="406" customFormat="false" ht="12.75" hidden="false" customHeight="true" outlineLevel="0" collapsed="false">
      <c r="A406" s="36"/>
      <c r="B406" s="2" t="n">
        <v>405</v>
      </c>
      <c r="C406" s="20" t="s">
        <v>112</v>
      </c>
      <c r="D406" s="22" t="n">
        <v>34</v>
      </c>
      <c r="E406" s="23" t="n">
        <v>102</v>
      </c>
      <c r="F406" s="24" t="n">
        <v>227</v>
      </c>
      <c r="G406" s="25" t="n">
        <v>392</v>
      </c>
      <c r="H406" s="26" t="n">
        <f aca="false">D406/(D406+E406)</f>
        <v>0.25</v>
      </c>
      <c r="I406" s="27" t="n">
        <f aca="false">F406/(F406+G406)</f>
        <v>0.366720516962843</v>
      </c>
      <c r="J406" s="28" t="n">
        <f aca="false">(D406+F406)/(D406+E406+F406+G406)</f>
        <v>0.345695364238411</v>
      </c>
      <c r="K406" s="29" t="n">
        <f aca="false">(F406+G406)/(D406+E406)</f>
        <v>4.55147058823529</v>
      </c>
      <c r="L406" s="30" t="n">
        <f aca="false">I406-$A$4*H406*I406+$A$4*H406+$A$7</f>
        <v>0.354317064221772</v>
      </c>
      <c r="M406" s="31" t="n">
        <f aca="false">(J406-$A$4*H406-$A$7)/(1-$A$4*H406)</f>
        <v>0.357877747749139</v>
      </c>
      <c r="N406" s="32"/>
      <c r="O406" s="33" t="n">
        <f aca="false">J406-L406</f>
        <v>-0.00862169998336165</v>
      </c>
      <c r="P406" s="33" t="n">
        <f aca="false">I406-M406</f>
        <v>0.00884276921370425</v>
      </c>
      <c r="Q406" s="16"/>
      <c r="R406" s="16"/>
      <c r="S406" s="16"/>
      <c r="T406" s="16"/>
      <c r="U406" s="16"/>
      <c r="V406" s="17" t="n">
        <v>0.345695364238411</v>
      </c>
      <c r="W406" s="17" t="n">
        <v>0.354317052399172</v>
      </c>
      <c r="X406" s="16"/>
      <c r="Y406" s="17" t="n">
        <v>0.366720516962843</v>
      </c>
      <c r="Z406" s="17" t="n">
        <v>0.357877759874883</v>
      </c>
      <c r="AA406" s="16"/>
      <c r="AB406" s="16"/>
      <c r="AC406" s="2" t="n">
        <v>479</v>
      </c>
      <c r="AD406" s="20" t="s">
        <v>612</v>
      </c>
      <c r="AE406" s="34" t="n">
        <v>405</v>
      </c>
      <c r="AF406" s="26" t="n">
        <v>0.345646437994723</v>
      </c>
      <c r="AG406" s="27" t="n">
        <v>0.546407970634504</v>
      </c>
      <c r="AH406" s="28" t="n">
        <v>0.528261388027665</v>
      </c>
      <c r="AI406" s="35"/>
      <c r="AJ406" s="35"/>
      <c r="AK406" s="2" t="n">
        <v>405</v>
      </c>
      <c r="AL406" s="35" t="n">
        <f aca="false">AK406/743</f>
        <v>0.545087483176312</v>
      </c>
      <c r="AM406" s="35" t="n">
        <v>0.528261388027665</v>
      </c>
      <c r="AN406" s="35"/>
      <c r="AO406" s="35"/>
      <c r="AP406" s="35"/>
      <c r="AQ406" s="35"/>
      <c r="AR406" s="35"/>
      <c r="AS406" s="35"/>
      <c r="AT406" s="35"/>
      <c r="AU406" s="35"/>
    </row>
    <row r="407" customFormat="false" ht="12.75" hidden="false" customHeight="true" outlineLevel="0" collapsed="false">
      <c r="A407" s="36"/>
      <c r="B407" s="2" t="n">
        <v>406</v>
      </c>
      <c r="C407" s="20" t="s">
        <v>613</v>
      </c>
      <c r="D407" s="22" t="n">
        <v>75</v>
      </c>
      <c r="E407" s="23" t="n">
        <v>35</v>
      </c>
      <c r="F407" s="24" t="n">
        <v>938</v>
      </c>
      <c r="G407" s="25" t="n">
        <v>375</v>
      </c>
      <c r="H407" s="26" t="n">
        <f aca="false">D407/(D407+E407)</f>
        <v>0.681818181818182</v>
      </c>
      <c r="I407" s="27" t="n">
        <f aca="false">F407/(F407+G407)</f>
        <v>0.714394516374714</v>
      </c>
      <c r="J407" s="28" t="n">
        <f aca="false">(D407+F407)/(D407+E407+F407+G407)</f>
        <v>0.711876317638791</v>
      </c>
      <c r="K407" s="29" t="n">
        <f aca="false">(F407+G407)/(D407+E407)</f>
        <v>11.9363636363636</v>
      </c>
      <c r="L407" s="30" t="n">
        <f aca="false">I407-$A$4*H407*I407+$A$4*H407+$A$7</f>
        <v>0.705632177713984</v>
      </c>
      <c r="M407" s="31" t="n">
        <f aca="false">(J407-$A$4*H407-$A$7)/(1-$A$4*H407)</f>
        <v>0.721095544586703</v>
      </c>
      <c r="N407" s="32"/>
      <c r="O407" s="33" t="n">
        <f aca="false">J407-L407</f>
        <v>0.00624413992480744</v>
      </c>
      <c r="P407" s="33" t="n">
        <f aca="false">I407-M407</f>
        <v>-0.00670102821198848</v>
      </c>
      <c r="Q407" s="16"/>
      <c r="R407" s="16"/>
      <c r="S407" s="16"/>
      <c r="T407" s="16"/>
      <c r="U407" s="16"/>
      <c r="V407" s="17" t="n">
        <v>0.711876317638791</v>
      </c>
      <c r="W407" s="17" t="n">
        <v>0.705632165891384</v>
      </c>
      <c r="X407" s="16"/>
      <c r="Y407" s="17" t="n">
        <v>0.714394516374714</v>
      </c>
      <c r="Z407" s="17" t="n">
        <v>0.721095557274371</v>
      </c>
      <c r="AA407" s="16"/>
      <c r="AB407" s="16"/>
      <c r="AC407" s="2" t="n">
        <v>235</v>
      </c>
      <c r="AD407" s="20" t="s">
        <v>411</v>
      </c>
      <c r="AE407" s="34" t="n">
        <v>406</v>
      </c>
      <c r="AF407" s="26" t="n">
        <v>0.325</v>
      </c>
      <c r="AG407" s="27" t="n">
        <v>0.550958320657134</v>
      </c>
      <c r="AH407" s="28" t="n">
        <v>0.528653687962709</v>
      </c>
      <c r="AI407" s="35"/>
      <c r="AJ407" s="35"/>
      <c r="AK407" s="2" t="n">
        <v>406</v>
      </c>
      <c r="AL407" s="35" t="n">
        <f aca="false">AK407/743</f>
        <v>0.546433378196501</v>
      </c>
      <c r="AM407" s="35" t="n">
        <v>0.528653687962709</v>
      </c>
      <c r="AN407" s="35"/>
      <c r="AO407" s="35"/>
      <c r="AP407" s="35"/>
      <c r="AQ407" s="35"/>
      <c r="AR407" s="35"/>
      <c r="AS407" s="35"/>
      <c r="AT407" s="35"/>
      <c r="AU407" s="35"/>
    </row>
    <row r="408" customFormat="false" ht="12.75" hidden="false" customHeight="true" outlineLevel="0" collapsed="false">
      <c r="A408" s="36"/>
      <c r="B408" s="2" t="n">
        <v>407</v>
      </c>
      <c r="C408" s="20" t="s">
        <v>614</v>
      </c>
      <c r="D408" s="22" t="n">
        <v>168</v>
      </c>
      <c r="E408" s="23" t="n">
        <v>77</v>
      </c>
      <c r="F408" s="24" t="n">
        <v>1347</v>
      </c>
      <c r="G408" s="25" t="n">
        <v>414</v>
      </c>
      <c r="H408" s="26" t="n">
        <f aca="false">D408/(D408+E408)</f>
        <v>0.685714285714286</v>
      </c>
      <c r="I408" s="27" t="n">
        <f aca="false">F408/(F408+G408)</f>
        <v>0.764906303236797</v>
      </c>
      <c r="J408" s="28" t="n">
        <f aca="false">(D408+F408)/(D408+E408+F408+G408)</f>
        <v>0.755234297108674</v>
      </c>
      <c r="K408" s="29" t="n">
        <f aca="false">(F408+G408)/(D408+E408)</f>
        <v>7.18775510204082</v>
      </c>
      <c r="L408" s="30" t="n">
        <f aca="false">I408-$A$4*H408*I408+$A$4*H408+$A$7</f>
        <v>0.752791574054988</v>
      </c>
      <c r="M408" s="31" t="n">
        <f aca="false">(J408-$A$4*H408-$A$7)/(1-$A$4*H408)</f>
        <v>0.767528858662533</v>
      </c>
      <c r="N408" s="32"/>
      <c r="O408" s="33" t="n">
        <f aca="false">J408-L408</f>
        <v>0.00244272305368565</v>
      </c>
      <c r="P408" s="33" t="n">
        <f aca="false">I408-M408</f>
        <v>-0.00262255542573608</v>
      </c>
      <c r="Q408" s="16"/>
      <c r="R408" s="16"/>
      <c r="S408" s="16"/>
      <c r="T408" s="16"/>
      <c r="U408" s="16"/>
      <c r="V408" s="17" t="n">
        <v>0.755234297108674</v>
      </c>
      <c r="W408" s="17" t="n">
        <v>0.752791562232388</v>
      </c>
      <c r="X408" s="16"/>
      <c r="Y408" s="17" t="n">
        <v>0.764906303236797</v>
      </c>
      <c r="Z408" s="17" t="n">
        <v>0.767528871355509</v>
      </c>
      <c r="AA408" s="16"/>
      <c r="AB408" s="16"/>
      <c r="AC408" s="2" t="n">
        <v>593</v>
      </c>
      <c r="AD408" s="20" t="s">
        <v>615</v>
      </c>
      <c r="AE408" s="34" t="n">
        <v>407</v>
      </c>
      <c r="AF408" s="26" t="n">
        <v>0.22289156626506</v>
      </c>
      <c r="AG408" s="27" t="n">
        <v>0.549057329742209</v>
      </c>
      <c r="AH408" s="28" t="n">
        <v>0.529475587703436</v>
      </c>
      <c r="AI408" s="35"/>
      <c r="AJ408" s="35"/>
      <c r="AK408" s="2" t="n">
        <v>407</v>
      </c>
      <c r="AL408" s="35" t="n">
        <f aca="false">AK408/743</f>
        <v>0.547779273216689</v>
      </c>
      <c r="AM408" s="35" t="n">
        <v>0.529475587703436</v>
      </c>
      <c r="AN408" s="35"/>
      <c r="AO408" s="35"/>
      <c r="AP408" s="35"/>
      <c r="AQ408" s="35"/>
      <c r="AR408" s="35"/>
      <c r="AS408" s="35"/>
      <c r="AT408" s="35"/>
      <c r="AU408" s="35"/>
    </row>
    <row r="409" customFormat="false" ht="12.75" hidden="false" customHeight="true" outlineLevel="0" collapsed="false">
      <c r="A409" s="36"/>
      <c r="B409" s="2" t="n">
        <v>408</v>
      </c>
      <c r="C409" s="20" t="s">
        <v>616</v>
      </c>
      <c r="D409" s="22" t="n">
        <v>100</v>
      </c>
      <c r="E409" s="23" t="n">
        <v>137</v>
      </c>
      <c r="F409" s="24" t="n">
        <v>2216</v>
      </c>
      <c r="G409" s="25" t="n">
        <v>1034</v>
      </c>
      <c r="H409" s="26" t="n">
        <f aca="false">D409/(D409+E409)</f>
        <v>0.421940928270042</v>
      </c>
      <c r="I409" s="27" t="n">
        <f aca="false">F409/(F409+G409)</f>
        <v>0.681846153846154</v>
      </c>
      <c r="J409" s="28" t="n">
        <f aca="false">(D409+F409)/(D409+E409+F409+G409)</f>
        <v>0.664181244622885</v>
      </c>
      <c r="K409" s="29" t="n">
        <f aca="false">(F409+G409)/(D409+E409)</f>
        <v>13.7130801687764</v>
      </c>
      <c r="L409" s="30" t="n">
        <f aca="false">I409-$A$4*H409*I409+$A$4*H409+$A$7</f>
        <v>0.667034926947038</v>
      </c>
      <c r="M409" s="31" t="n">
        <f aca="false">(J409-$A$4*H409-$A$7)/(1-$A$4*H409)</f>
        <v>0.678866758644285</v>
      </c>
      <c r="N409" s="32"/>
      <c r="O409" s="33" t="n">
        <f aca="false">J409-L409</f>
        <v>-0.00285368232415273</v>
      </c>
      <c r="P409" s="33" t="n">
        <f aca="false">I409-M409</f>
        <v>0.00297939520186863</v>
      </c>
      <c r="Q409" s="16"/>
      <c r="R409" s="16"/>
      <c r="S409" s="16"/>
      <c r="T409" s="16"/>
      <c r="U409" s="16"/>
      <c r="V409" s="17" t="n">
        <v>0.664181244622885</v>
      </c>
      <c r="W409" s="17" t="n">
        <v>0.667034915124438</v>
      </c>
      <c r="X409" s="16"/>
      <c r="Y409" s="17" t="n">
        <v>0.681846153846154</v>
      </c>
      <c r="Z409" s="17" t="n">
        <v>0.678866770987705</v>
      </c>
      <c r="AA409" s="16"/>
      <c r="AB409" s="16"/>
      <c r="AC409" s="2" t="n">
        <v>382</v>
      </c>
      <c r="AD409" s="20" t="s">
        <v>583</v>
      </c>
      <c r="AE409" s="34" t="n">
        <v>408</v>
      </c>
      <c r="AF409" s="26" t="n">
        <v>0.347107438016529</v>
      </c>
      <c r="AG409" s="27" t="n">
        <v>0.538680781758958</v>
      </c>
      <c r="AH409" s="28" t="n">
        <v>0.529685681024447</v>
      </c>
      <c r="AI409" s="35"/>
      <c r="AJ409" s="35"/>
      <c r="AK409" s="2" t="n">
        <v>408</v>
      </c>
      <c r="AL409" s="35" t="n">
        <f aca="false">AK409/743</f>
        <v>0.549125168236878</v>
      </c>
      <c r="AM409" s="35" t="n">
        <v>0.529685681024447</v>
      </c>
      <c r="AN409" s="35"/>
      <c r="AO409" s="35"/>
      <c r="AP409" s="35"/>
      <c r="AQ409" s="35"/>
      <c r="AR409" s="35"/>
      <c r="AS409" s="35"/>
      <c r="AT409" s="35"/>
      <c r="AU409" s="35"/>
    </row>
    <row r="410" customFormat="false" ht="12.75" hidden="false" customHeight="true" outlineLevel="0" collapsed="false">
      <c r="A410" s="36"/>
      <c r="B410" s="2" t="n">
        <v>409</v>
      </c>
      <c r="C410" s="20" t="s">
        <v>617</v>
      </c>
      <c r="D410" s="22" t="n">
        <v>47</v>
      </c>
      <c r="E410" s="23" t="n">
        <v>42</v>
      </c>
      <c r="F410" s="24" t="n">
        <v>533</v>
      </c>
      <c r="G410" s="25" t="n">
        <v>320</v>
      </c>
      <c r="H410" s="26" t="n">
        <f aca="false">D410/(D410+E410)</f>
        <v>0.528089887640449</v>
      </c>
      <c r="I410" s="27" t="n">
        <f aca="false">F410/(F410+G410)</f>
        <v>0.624853458382181</v>
      </c>
      <c r="J410" s="28" t="n">
        <f aca="false">(D410+F410)/(D410+E410+F410+G410)</f>
        <v>0.615711252653928</v>
      </c>
      <c r="K410" s="29" t="n">
        <f aca="false">(F410+G410)/(D410+E410)</f>
        <v>9.58426966292135</v>
      </c>
      <c r="L410" s="30" t="n">
        <f aca="false">I410-$A$4*H410*I410+$A$4*H410+$A$7</f>
        <v>0.616429128066346</v>
      </c>
      <c r="M410" s="31" t="n">
        <f aca="false">(J410-$A$4*H410-$A$7)/(1-$A$4*H410)</f>
        <v>0.624095559073696</v>
      </c>
      <c r="N410" s="32"/>
      <c r="O410" s="33" t="n">
        <f aca="false">J410-L410</f>
        <v>-0.000717875412418412</v>
      </c>
      <c r="P410" s="33" t="n">
        <f aca="false">I410-M410</f>
        <v>0.000757899308484467</v>
      </c>
      <c r="Q410" s="16"/>
      <c r="R410" s="16"/>
      <c r="S410" s="16"/>
      <c r="T410" s="16"/>
      <c r="U410" s="16"/>
      <c r="V410" s="17" t="n">
        <v>0.615711252653928</v>
      </c>
      <c r="W410" s="17" t="n">
        <v>0.616429116243746</v>
      </c>
      <c r="X410" s="16"/>
      <c r="Y410" s="17" t="n">
        <v>0.624853458382181</v>
      </c>
      <c r="Z410" s="17" t="n">
        <v>0.624095571555444</v>
      </c>
      <c r="AA410" s="16"/>
      <c r="AB410" s="16"/>
      <c r="AC410" s="2" t="n">
        <v>323</v>
      </c>
      <c r="AD410" s="20" t="s">
        <v>526</v>
      </c>
      <c r="AE410" s="34" t="n">
        <v>409</v>
      </c>
      <c r="AF410" s="26" t="n">
        <v>0.315533980582524</v>
      </c>
      <c r="AG410" s="27" t="n">
        <v>0.550632911392405</v>
      </c>
      <c r="AH410" s="28" t="n">
        <v>0.530603804797353</v>
      </c>
      <c r="AI410" s="35"/>
      <c r="AJ410" s="35"/>
      <c r="AK410" s="2" t="n">
        <v>409</v>
      </c>
      <c r="AL410" s="35" t="n">
        <f aca="false">AK410/743</f>
        <v>0.550471063257066</v>
      </c>
      <c r="AM410" s="35" t="n">
        <v>0.530603804797353</v>
      </c>
      <c r="AN410" s="35"/>
      <c r="AO410" s="35"/>
      <c r="AP410" s="35"/>
      <c r="AQ410" s="35"/>
      <c r="AR410" s="35"/>
      <c r="AS410" s="35"/>
      <c r="AT410" s="35"/>
      <c r="AU410" s="35"/>
    </row>
    <row r="411" customFormat="false" ht="12.75" hidden="false" customHeight="true" outlineLevel="0" collapsed="false">
      <c r="A411" s="36"/>
      <c r="B411" s="2" t="n">
        <v>410</v>
      </c>
      <c r="C411" s="20" t="s">
        <v>585</v>
      </c>
      <c r="D411" s="22" t="n">
        <v>67</v>
      </c>
      <c r="E411" s="23" t="n">
        <v>206</v>
      </c>
      <c r="F411" s="24" t="n">
        <v>2719</v>
      </c>
      <c r="G411" s="25" t="n">
        <v>2429</v>
      </c>
      <c r="H411" s="26" t="n">
        <f aca="false">D411/(D411+E411)</f>
        <v>0.245421245421245</v>
      </c>
      <c r="I411" s="27" t="n">
        <f aca="false">F411/(F411+G411)</f>
        <v>0.528166278166278</v>
      </c>
      <c r="J411" s="28" t="n">
        <f aca="false">(D411+F411)/(D411+E411+F411+G411)</f>
        <v>0.513927319682715</v>
      </c>
      <c r="K411" s="29" t="n">
        <f aca="false">(F411+G411)/(D411+E411)</f>
        <v>18.8571428571429</v>
      </c>
      <c r="L411" s="30" t="n">
        <f aca="false">I411-$A$4*H411*I411+$A$4*H411+$A$7</f>
        <v>0.511510640313695</v>
      </c>
      <c r="M411" s="31" t="n">
        <f aca="false">(J411-$A$4*H411-$A$7)/(1-$A$4*H411)</f>
        <v>0.53064376020812</v>
      </c>
      <c r="N411" s="32"/>
      <c r="O411" s="33" t="n">
        <f aca="false">J411-L411</f>
        <v>0.0024166793690199</v>
      </c>
      <c r="P411" s="33" t="n">
        <f aca="false">I411-M411</f>
        <v>-0.00247748204184162</v>
      </c>
      <c r="Q411" s="16"/>
      <c r="R411" s="16"/>
      <c r="S411" s="16"/>
      <c r="T411" s="16"/>
      <c r="U411" s="16"/>
      <c r="V411" s="17" t="n">
        <v>0.513927319682715</v>
      </c>
      <c r="W411" s="17" t="n">
        <v>0.511510628491096</v>
      </c>
      <c r="X411" s="16"/>
      <c r="Y411" s="17" t="n">
        <v>0.528166278166278</v>
      </c>
      <c r="Z411" s="17" t="n">
        <v>0.530643772328171</v>
      </c>
      <c r="AA411" s="16"/>
      <c r="AB411" s="16"/>
      <c r="AC411" s="2" t="n">
        <v>237</v>
      </c>
      <c r="AD411" s="20" t="s">
        <v>415</v>
      </c>
      <c r="AE411" s="34" t="n">
        <v>410</v>
      </c>
      <c r="AF411" s="26" t="n">
        <v>0.313432835820896</v>
      </c>
      <c r="AG411" s="27" t="n">
        <v>0.544849736178022</v>
      </c>
      <c r="AH411" s="28" t="n">
        <v>0.53144586124919</v>
      </c>
      <c r="AI411" s="35"/>
      <c r="AJ411" s="35"/>
      <c r="AK411" s="2" t="n">
        <v>410</v>
      </c>
      <c r="AL411" s="35" t="n">
        <f aca="false">AK411/743</f>
        <v>0.551816958277254</v>
      </c>
      <c r="AM411" s="35" t="n">
        <v>0.53144586124919</v>
      </c>
      <c r="AN411" s="35"/>
      <c r="AO411" s="35"/>
      <c r="AP411" s="35"/>
      <c r="AQ411" s="35"/>
      <c r="AR411" s="35"/>
      <c r="AS411" s="35"/>
      <c r="AT411" s="35"/>
      <c r="AU411" s="35"/>
    </row>
    <row r="412" customFormat="false" ht="12.75" hidden="false" customHeight="true" outlineLevel="0" collapsed="false">
      <c r="A412" s="36"/>
      <c r="B412" s="2" t="n">
        <v>411</v>
      </c>
      <c r="C412" s="20" t="s">
        <v>618</v>
      </c>
      <c r="D412" s="22" t="n">
        <v>16</v>
      </c>
      <c r="E412" s="23" t="n">
        <v>24</v>
      </c>
      <c r="F412" s="24" t="n">
        <v>468</v>
      </c>
      <c r="G412" s="25" t="n">
        <v>358</v>
      </c>
      <c r="H412" s="26" t="n">
        <f aca="false">D412/(D412+E412)</f>
        <v>0.4</v>
      </c>
      <c r="I412" s="27" t="n">
        <f aca="false">F412/(F412+G412)</f>
        <v>0.566585956416465</v>
      </c>
      <c r="J412" s="28" t="n">
        <f aca="false">(D412+F412)/(D412+E412+F412+G412)</f>
        <v>0.558891454965358</v>
      </c>
      <c r="K412" s="29" t="n">
        <f aca="false">(F412+G412)/(D412+E412)</f>
        <v>20.65</v>
      </c>
      <c r="L412" s="30" t="n">
        <f aca="false">I412-$A$4*H412*I412+$A$4*H412+$A$7</f>
        <v>0.555687078342806</v>
      </c>
      <c r="M412" s="31" t="n">
        <f aca="false">(J412-$A$4*H412-$A$7)/(1-$A$4*H412)</f>
        <v>0.569923848731623</v>
      </c>
      <c r="N412" s="32"/>
      <c r="O412" s="33" t="n">
        <f aca="false">J412-L412</f>
        <v>0.00320437662255169</v>
      </c>
      <c r="P412" s="33" t="n">
        <f aca="false">I412-M412</f>
        <v>-0.00333789231515802</v>
      </c>
      <c r="Q412" s="16"/>
      <c r="R412" s="16"/>
      <c r="S412" s="16"/>
      <c r="T412" s="16"/>
      <c r="U412" s="16"/>
      <c r="V412" s="17" t="n">
        <v>0.558891454965358</v>
      </c>
      <c r="W412" s="17" t="n">
        <v>0.555687066520206</v>
      </c>
      <c r="X412" s="16"/>
      <c r="Y412" s="17" t="n">
        <v>0.566585956416465</v>
      </c>
      <c r="Z412" s="17" t="n">
        <v>0.569923861046831</v>
      </c>
      <c r="AA412" s="16"/>
      <c r="AB412" s="16"/>
      <c r="AC412" s="2" t="n">
        <v>127</v>
      </c>
      <c r="AD412" s="20" t="s">
        <v>252</v>
      </c>
      <c r="AE412" s="34" t="n">
        <v>411</v>
      </c>
      <c r="AF412" s="26" t="n">
        <v>0.329305135951662</v>
      </c>
      <c r="AG412" s="27" t="n">
        <v>0.546734955185659</v>
      </c>
      <c r="AH412" s="28" t="n">
        <v>0.532389874426948</v>
      </c>
      <c r="AI412" s="35"/>
      <c r="AJ412" s="35"/>
      <c r="AK412" s="2" t="n">
        <v>411</v>
      </c>
      <c r="AL412" s="35" t="n">
        <f aca="false">AK412/743</f>
        <v>0.553162853297443</v>
      </c>
      <c r="AM412" s="35" t="n">
        <v>0.532389874426948</v>
      </c>
      <c r="AN412" s="35"/>
      <c r="AO412" s="35"/>
      <c r="AP412" s="35"/>
      <c r="AQ412" s="35"/>
      <c r="AR412" s="35"/>
      <c r="AS412" s="35"/>
      <c r="AT412" s="35"/>
      <c r="AU412" s="35"/>
    </row>
    <row r="413" customFormat="false" ht="12.75" hidden="false" customHeight="true" outlineLevel="0" collapsed="false">
      <c r="A413" s="36"/>
      <c r="B413" s="2" t="n">
        <v>412</v>
      </c>
      <c r="C413" s="20" t="s">
        <v>619</v>
      </c>
      <c r="D413" s="22" t="n">
        <v>77</v>
      </c>
      <c r="E413" s="23" t="n">
        <v>42</v>
      </c>
      <c r="F413" s="24" t="n">
        <v>1475</v>
      </c>
      <c r="G413" s="25" t="n">
        <v>250</v>
      </c>
      <c r="H413" s="26" t="n">
        <f aca="false">D413/(D413+E413)</f>
        <v>0.647058823529412</v>
      </c>
      <c r="I413" s="27" t="n">
        <f aca="false">F413/(F413+G413)</f>
        <v>0.855072463768116</v>
      </c>
      <c r="J413" s="28" t="n">
        <f aca="false">(D413+F413)/(D413+E413+F413+G413)</f>
        <v>0.841648590021692</v>
      </c>
      <c r="K413" s="29" t="n">
        <f aca="false">(F413+G413)/(D413+E413)</f>
        <v>14.4957983193277</v>
      </c>
      <c r="L413" s="30" t="n">
        <f aca="false">I413-$A$4*H413*I413+$A$4*H413+$A$7</f>
        <v>0.836214688060238</v>
      </c>
      <c r="M413" s="31" t="n">
        <f aca="false">(J413-$A$4*H413-$A$7)/(1-$A$4*H413)</f>
        <v>0.860882296053947</v>
      </c>
      <c r="N413" s="32"/>
      <c r="O413" s="33" t="n">
        <f aca="false">J413-L413</f>
        <v>0.00543390196145421</v>
      </c>
      <c r="P413" s="33" t="n">
        <f aca="false">I413-M413</f>
        <v>-0.00580983228583154</v>
      </c>
      <c r="Q413" s="16"/>
      <c r="R413" s="16"/>
      <c r="S413" s="16"/>
      <c r="T413" s="16"/>
      <c r="U413" s="16"/>
      <c r="V413" s="17" t="n">
        <v>0.841648590021692</v>
      </c>
      <c r="W413" s="17" t="n">
        <v>0.836214676237638</v>
      </c>
      <c r="X413" s="16"/>
      <c r="Y413" s="17" t="n">
        <v>0.855072463768116</v>
      </c>
      <c r="Z413" s="17" t="n">
        <v>0.860882308694463</v>
      </c>
      <c r="AA413" s="16"/>
      <c r="AB413" s="16"/>
      <c r="AC413" s="2" t="n">
        <v>128</v>
      </c>
      <c r="AD413" s="20" t="s">
        <v>254</v>
      </c>
      <c r="AE413" s="34" t="n">
        <v>412</v>
      </c>
      <c r="AF413" s="26" t="n">
        <v>0.262135922330097</v>
      </c>
      <c r="AG413" s="27" t="n">
        <v>0.552648790058862</v>
      </c>
      <c r="AH413" s="28" t="n">
        <v>0.534313725490196</v>
      </c>
      <c r="AI413" s="35"/>
      <c r="AJ413" s="35"/>
      <c r="AK413" s="2" t="n">
        <v>412</v>
      </c>
      <c r="AL413" s="35" t="n">
        <f aca="false">AK413/743</f>
        <v>0.554508748317631</v>
      </c>
      <c r="AM413" s="35" t="n">
        <v>0.534313725490196</v>
      </c>
      <c r="AN413" s="35"/>
      <c r="AO413" s="35"/>
      <c r="AP413" s="35"/>
      <c r="AQ413" s="35"/>
      <c r="AR413" s="35"/>
      <c r="AS413" s="35"/>
      <c r="AT413" s="35"/>
      <c r="AU413" s="35"/>
    </row>
    <row r="414" customFormat="false" ht="12.75" hidden="false" customHeight="true" outlineLevel="0" collapsed="false">
      <c r="A414" s="36"/>
      <c r="B414" s="2" t="n">
        <v>413</v>
      </c>
      <c r="C414" s="20" t="s">
        <v>620</v>
      </c>
      <c r="D414" s="22" t="n">
        <v>129</v>
      </c>
      <c r="E414" s="23" t="n">
        <v>195</v>
      </c>
      <c r="F414" s="24" t="n">
        <v>1652</v>
      </c>
      <c r="G414" s="25" t="n">
        <v>1079</v>
      </c>
      <c r="H414" s="26" t="n">
        <f aca="false">D414/(D414+E414)</f>
        <v>0.398148148148148</v>
      </c>
      <c r="I414" s="27" t="n">
        <f aca="false">F414/(F414+G414)</f>
        <v>0.604906627608934</v>
      </c>
      <c r="J414" s="28" t="n">
        <f aca="false">(D414+F414)/(D414+E414+F414+G414)</f>
        <v>0.582978723404255</v>
      </c>
      <c r="K414" s="29" t="n">
        <f aca="false">(F414+G414)/(D414+E414)</f>
        <v>8.42901234567901</v>
      </c>
      <c r="L414" s="30" t="n">
        <f aca="false">I414-$A$4*H414*I414+$A$4*H414+$A$7</f>
        <v>0.592401757248245</v>
      </c>
      <c r="M414" s="31" t="n">
        <f aca="false">(J414-$A$4*H414-$A$7)/(1-$A$4*H414)</f>
        <v>0.59509286044258</v>
      </c>
      <c r="N414" s="32"/>
      <c r="O414" s="33" t="n">
        <f aca="false">J414-L414</f>
        <v>-0.00942303384399012</v>
      </c>
      <c r="P414" s="33" t="n">
        <f aca="false">I414-M414</f>
        <v>0.00981376716635418</v>
      </c>
      <c r="Q414" s="16"/>
      <c r="R414" s="16"/>
      <c r="S414" s="16"/>
      <c r="T414" s="16"/>
      <c r="U414" s="16"/>
      <c r="V414" s="17" t="n">
        <v>0.582978723404255</v>
      </c>
      <c r="W414" s="17" t="n">
        <v>0.592401745425646</v>
      </c>
      <c r="X414" s="16"/>
      <c r="Y414" s="17" t="n">
        <v>0.604906627608934</v>
      </c>
      <c r="Z414" s="17" t="n">
        <v>0.595092872755413</v>
      </c>
      <c r="AA414" s="16"/>
      <c r="AB414" s="16"/>
      <c r="AC414" s="2" t="n">
        <v>17</v>
      </c>
      <c r="AD414" s="20" t="s">
        <v>54</v>
      </c>
      <c r="AE414" s="34" t="n">
        <v>413</v>
      </c>
      <c r="AF414" s="26" t="n">
        <v>0.25</v>
      </c>
      <c r="AG414" s="27" t="n">
        <v>0.552982456140351</v>
      </c>
      <c r="AH414" s="28" t="n">
        <v>0.534607778510218</v>
      </c>
      <c r="AI414" s="35"/>
      <c r="AJ414" s="35"/>
      <c r="AK414" s="2" t="n">
        <v>413</v>
      </c>
      <c r="AL414" s="35" t="n">
        <f aca="false">AK414/743</f>
        <v>0.55585464333782</v>
      </c>
      <c r="AM414" s="35" t="n">
        <v>0.534607778510218</v>
      </c>
      <c r="AN414" s="35"/>
      <c r="AO414" s="35"/>
      <c r="AP414" s="35"/>
      <c r="AQ414" s="35"/>
      <c r="AR414" s="35"/>
      <c r="AS414" s="35"/>
      <c r="AT414" s="35"/>
      <c r="AU414" s="35"/>
    </row>
    <row r="415" customFormat="false" ht="12.75" hidden="false" customHeight="true" outlineLevel="0" collapsed="false">
      <c r="A415" s="36"/>
      <c r="B415" s="2" t="n">
        <v>414</v>
      </c>
      <c r="C415" s="20" t="s">
        <v>621</v>
      </c>
      <c r="D415" s="22" t="n">
        <v>65</v>
      </c>
      <c r="E415" s="23" t="n">
        <v>152</v>
      </c>
      <c r="F415" s="24" t="n">
        <v>1794</v>
      </c>
      <c r="G415" s="25" t="n">
        <v>1175</v>
      </c>
      <c r="H415" s="26" t="n">
        <f aca="false">D415/(D415+E415)</f>
        <v>0.299539170506912</v>
      </c>
      <c r="I415" s="27" t="n">
        <f aca="false">F415/(F415+G415)</f>
        <v>0.604243853149209</v>
      </c>
      <c r="J415" s="28" t="n">
        <f aca="false">(D415+F415)/(D415+E415+F415+G415)</f>
        <v>0.583490269930948</v>
      </c>
      <c r="K415" s="29" t="n">
        <f aca="false">(F415+G415)/(D415+E415)</f>
        <v>13.6820276497696</v>
      </c>
      <c r="L415" s="30" t="n">
        <f aca="false">I415-$A$4*H415*I415+$A$4*H415+$A$7</f>
        <v>0.587862860127278</v>
      </c>
      <c r="M415" s="31" t="n">
        <f aca="false">(J415-$A$4*H415-$A$7)/(1-$A$4*H415)</f>
        <v>0.599736242352991</v>
      </c>
      <c r="N415" s="32"/>
      <c r="O415" s="33" t="n">
        <f aca="false">J415-L415</f>
        <v>-0.00437259019633041</v>
      </c>
      <c r="P415" s="33" t="n">
        <f aca="false">I415-M415</f>
        <v>0.00450761079621709</v>
      </c>
      <c r="Q415" s="16"/>
      <c r="R415" s="16"/>
      <c r="S415" s="16"/>
      <c r="T415" s="16"/>
      <c r="U415" s="16"/>
      <c r="V415" s="17" t="n">
        <v>0.583490269930948</v>
      </c>
      <c r="W415" s="17" t="n">
        <v>0.587862848304678</v>
      </c>
      <c r="X415" s="16"/>
      <c r="Y415" s="17" t="n">
        <v>0.604243853149209</v>
      </c>
      <c r="Z415" s="17" t="n">
        <v>0.59973625454066</v>
      </c>
      <c r="AA415" s="16"/>
      <c r="AB415" s="16"/>
      <c r="AC415" s="2" t="n">
        <v>504</v>
      </c>
      <c r="AD415" s="20" t="s">
        <v>622</v>
      </c>
      <c r="AE415" s="34" t="n">
        <v>414</v>
      </c>
      <c r="AF415" s="26" t="n">
        <v>0.347560975609756</v>
      </c>
      <c r="AG415" s="27" t="n">
        <v>0.548141891891892</v>
      </c>
      <c r="AH415" s="28" t="n">
        <v>0.535150078988942</v>
      </c>
      <c r="AI415" s="35"/>
      <c r="AJ415" s="35"/>
      <c r="AK415" s="2" t="n">
        <v>414</v>
      </c>
      <c r="AL415" s="35" t="n">
        <f aca="false">AK415/743</f>
        <v>0.557200538358008</v>
      </c>
      <c r="AM415" s="35" t="n">
        <v>0.535150078988942</v>
      </c>
      <c r="AN415" s="35"/>
      <c r="AO415" s="35"/>
      <c r="AP415" s="35"/>
      <c r="AQ415" s="35"/>
      <c r="AR415" s="35"/>
      <c r="AS415" s="35"/>
      <c r="AT415" s="35"/>
      <c r="AU415" s="35"/>
    </row>
    <row r="416" customFormat="false" ht="12.75" hidden="false" customHeight="true" outlineLevel="0" collapsed="false">
      <c r="A416" s="36"/>
      <c r="B416" s="2" t="n">
        <v>415</v>
      </c>
      <c r="C416" s="20" t="s">
        <v>468</v>
      </c>
      <c r="D416" s="22" t="n">
        <v>101</v>
      </c>
      <c r="E416" s="23" t="n">
        <v>311</v>
      </c>
      <c r="F416" s="24" t="n">
        <v>3106</v>
      </c>
      <c r="G416" s="25" t="n">
        <v>3414</v>
      </c>
      <c r="H416" s="26" t="n">
        <f aca="false">D416/(D416+E416)</f>
        <v>0.245145631067961</v>
      </c>
      <c r="I416" s="27" t="n">
        <f aca="false">F416/(F416+G416)</f>
        <v>0.47638036809816</v>
      </c>
      <c r="J416" s="28" t="n">
        <f aca="false">(D416+F416)/(D416+E416+F416+G416)</f>
        <v>0.46263704558569</v>
      </c>
      <c r="K416" s="29" t="n">
        <f aca="false">(F416+G416)/(D416+E416)</f>
        <v>15.8252427184466</v>
      </c>
      <c r="L416" s="30" t="n">
        <f aca="false">I416-$A$4*H416*I416+$A$4*H416+$A$7</f>
        <v>0.460981234791375</v>
      </c>
      <c r="M416" s="31" t="n">
        <f aca="false">(J416-$A$4*H416-$A$7)/(1-$A$4*H416)</f>
        <v>0.478077790460085</v>
      </c>
      <c r="N416" s="32"/>
      <c r="O416" s="33" t="n">
        <f aca="false">J416-L416</f>
        <v>0.00165581079431504</v>
      </c>
      <c r="P416" s="33" t="n">
        <f aca="false">I416-M416</f>
        <v>-0.00169742236192533</v>
      </c>
      <c r="Q416" s="16"/>
      <c r="R416" s="16"/>
      <c r="S416" s="16"/>
      <c r="T416" s="16"/>
      <c r="U416" s="16"/>
      <c r="V416" s="17" t="n">
        <v>0.46263704558569</v>
      </c>
      <c r="W416" s="17" t="n">
        <v>0.460981222968775</v>
      </c>
      <c r="X416" s="16"/>
      <c r="Y416" s="17" t="n">
        <v>0.47638036809816</v>
      </c>
      <c r="Z416" s="17" t="n">
        <v>0.478077802579794</v>
      </c>
      <c r="AA416" s="16"/>
      <c r="AB416" s="16"/>
      <c r="AC416" s="2" t="n">
        <v>534</v>
      </c>
      <c r="AD416" s="20" t="s">
        <v>623</v>
      </c>
      <c r="AE416" s="34" t="n">
        <v>415</v>
      </c>
      <c r="AF416" s="26" t="n">
        <v>0.337748344370861</v>
      </c>
      <c r="AG416" s="27" t="n">
        <v>0.558391337973705</v>
      </c>
      <c r="AH416" s="28" t="n">
        <v>0.535318559556787</v>
      </c>
      <c r="AI416" s="35"/>
      <c r="AJ416" s="35"/>
      <c r="AK416" s="2" t="n">
        <v>415</v>
      </c>
      <c r="AL416" s="35" t="n">
        <f aca="false">AK416/743</f>
        <v>0.558546433378197</v>
      </c>
      <c r="AM416" s="35" t="n">
        <v>0.535318559556787</v>
      </c>
      <c r="AN416" s="35"/>
      <c r="AO416" s="35"/>
      <c r="AP416" s="35"/>
      <c r="AQ416" s="35"/>
      <c r="AR416" s="35"/>
      <c r="AS416" s="35"/>
      <c r="AT416" s="35"/>
      <c r="AU416" s="35"/>
    </row>
    <row r="417" customFormat="false" ht="12.75" hidden="false" customHeight="true" outlineLevel="0" collapsed="false">
      <c r="A417" s="36"/>
      <c r="B417" s="2" t="n">
        <v>416</v>
      </c>
      <c r="C417" s="20" t="s">
        <v>449</v>
      </c>
      <c r="D417" s="22" t="n">
        <v>151</v>
      </c>
      <c r="E417" s="23" t="n">
        <v>386</v>
      </c>
      <c r="F417" s="24" t="n">
        <v>2501</v>
      </c>
      <c r="G417" s="25" t="n">
        <v>2822</v>
      </c>
      <c r="H417" s="26" t="n">
        <f aca="false">D417/(D417+E417)</f>
        <v>0.281191806331471</v>
      </c>
      <c r="I417" s="27" t="n">
        <f aca="false">F417/(F417+G417)</f>
        <v>0.469847830170956</v>
      </c>
      <c r="J417" s="28" t="n">
        <f aca="false">(D417+F417)/(D417+E417+F417+G417)</f>
        <v>0.452559726962457</v>
      </c>
      <c r="K417" s="29" t="n">
        <f aca="false">(F417+G417)/(D417+E417)</f>
        <v>9.91247672253259</v>
      </c>
      <c r="L417" s="30" t="n">
        <f aca="false">I417-$A$4*H417*I417+$A$4*H417+$A$7</f>
        <v>0.456519834980434</v>
      </c>
      <c r="M417" s="31" t="n">
        <f aca="false">(J417-$A$4*H417-$A$7)/(1-$A$4*H417)</f>
        <v>0.465773145354605</v>
      </c>
      <c r="N417" s="32"/>
      <c r="O417" s="33" t="n">
        <f aca="false">J417-L417</f>
        <v>-0.00396010801797664</v>
      </c>
      <c r="P417" s="33" t="n">
        <f aca="false">I417-M417</f>
        <v>0.00407468481635076</v>
      </c>
      <c r="Q417" s="16"/>
      <c r="R417" s="16"/>
      <c r="S417" s="16"/>
      <c r="T417" s="16"/>
      <c r="U417" s="16"/>
      <c r="V417" s="17" t="n">
        <v>0.452559726962457</v>
      </c>
      <c r="W417" s="17" t="n">
        <v>0.456519823157834</v>
      </c>
      <c r="X417" s="16"/>
      <c r="Y417" s="17" t="n">
        <v>0.469847830170956</v>
      </c>
      <c r="Z417" s="17" t="n">
        <v>0.465773157519266</v>
      </c>
      <c r="AA417" s="16"/>
      <c r="AB417" s="16"/>
      <c r="AC417" s="2" t="n">
        <v>400</v>
      </c>
      <c r="AD417" s="20" t="s">
        <v>605</v>
      </c>
      <c r="AE417" s="34" t="n">
        <v>416</v>
      </c>
      <c r="AF417" s="26" t="n">
        <v>0.384180790960452</v>
      </c>
      <c r="AG417" s="27" t="n">
        <v>0.554192229038855</v>
      </c>
      <c r="AH417" s="28" t="n">
        <v>0.535888077858881</v>
      </c>
      <c r="AI417" s="35"/>
      <c r="AJ417" s="35"/>
      <c r="AK417" s="2" t="n">
        <v>416</v>
      </c>
      <c r="AL417" s="35" t="n">
        <f aca="false">AK417/743</f>
        <v>0.559892328398385</v>
      </c>
      <c r="AM417" s="35" t="n">
        <v>0.535888077858881</v>
      </c>
      <c r="AN417" s="35"/>
      <c r="AO417" s="35"/>
      <c r="AP417" s="35"/>
      <c r="AQ417" s="35"/>
      <c r="AR417" s="35"/>
      <c r="AS417" s="35"/>
      <c r="AT417" s="35"/>
      <c r="AU417" s="35"/>
    </row>
    <row r="418" customFormat="false" ht="12.75" hidden="false" customHeight="true" outlineLevel="0" collapsed="false">
      <c r="A418" s="36"/>
      <c r="B418" s="2" t="n">
        <v>417</v>
      </c>
      <c r="C418" s="20" t="s">
        <v>307</v>
      </c>
      <c r="D418" s="22" t="n">
        <v>35</v>
      </c>
      <c r="E418" s="23" t="n">
        <v>68</v>
      </c>
      <c r="F418" s="24" t="n">
        <v>431</v>
      </c>
      <c r="G418" s="25" t="n">
        <v>613</v>
      </c>
      <c r="H418" s="26" t="n">
        <f aca="false">D418/(D418+E418)</f>
        <v>0.339805825242718</v>
      </c>
      <c r="I418" s="27" t="n">
        <f aca="false">F418/(F418+G418)</f>
        <v>0.412835249042146</v>
      </c>
      <c r="J418" s="28" t="n">
        <f aca="false">(D418+F418)/(D418+E418+F418+G418)</f>
        <v>0.406277244986922</v>
      </c>
      <c r="K418" s="29" t="n">
        <f aca="false">(F418+G418)/(D418+E418)</f>
        <v>10.1359223300971</v>
      </c>
      <c r="L418" s="30" t="n">
        <f aca="false">I418-$A$4*H418*I418+$A$4*H418+$A$7</f>
        <v>0.404552009500412</v>
      </c>
      <c r="M418" s="31" t="n">
        <f aca="false">(J418-$A$4*H418-$A$7)/(1-$A$4*H418)</f>
        <v>0.41462117120406</v>
      </c>
      <c r="N418" s="32"/>
      <c r="O418" s="33" t="n">
        <f aca="false">J418-L418</f>
        <v>0.00172523548650994</v>
      </c>
      <c r="P418" s="33" t="n">
        <f aca="false">I418-M418</f>
        <v>-0.00178592216191481</v>
      </c>
      <c r="Q418" s="16"/>
      <c r="R418" s="16"/>
      <c r="S418" s="16"/>
      <c r="T418" s="16"/>
      <c r="U418" s="16"/>
      <c r="V418" s="17" t="n">
        <v>0.406277244986922</v>
      </c>
      <c r="W418" s="17" t="n">
        <v>0.404551997677813</v>
      </c>
      <c r="X418" s="16"/>
      <c r="Y418" s="17" t="n">
        <v>0.412835249042146</v>
      </c>
      <c r="Z418" s="17" t="n">
        <v>0.414621183442531</v>
      </c>
      <c r="AA418" s="16"/>
      <c r="AB418" s="16"/>
      <c r="AC418" s="2" t="n">
        <v>526</v>
      </c>
      <c r="AD418" s="20" t="s">
        <v>624</v>
      </c>
      <c r="AE418" s="34" t="n">
        <v>417</v>
      </c>
      <c r="AF418" s="26" t="n">
        <v>0.388758782201405</v>
      </c>
      <c r="AG418" s="27" t="n">
        <v>0.553875755909841</v>
      </c>
      <c r="AH418" s="28" t="n">
        <v>0.536531365313653</v>
      </c>
      <c r="AI418" s="35"/>
      <c r="AJ418" s="35"/>
      <c r="AK418" s="2" t="n">
        <v>417</v>
      </c>
      <c r="AL418" s="35" t="n">
        <f aca="false">AK418/743</f>
        <v>0.561238223418573</v>
      </c>
      <c r="AM418" s="35" t="n">
        <v>0.536531365313653</v>
      </c>
      <c r="AN418" s="35"/>
      <c r="AO418" s="35"/>
      <c r="AP418" s="35"/>
      <c r="AQ418" s="35"/>
      <c r="AR418" s="35"/>
      <c r="AS418" s="35"/>
      <c r="AT418" s="35"/>
      <c r="AU418" s="35"/>
    </row>
    <row r="419" customFormat="false" ht="12.75" hidden="false" customHeight="true" outlineLevel="0" collapsed="false">
      <c r="A419" s="36"/>
      <c r="B419" s="2" t="n">
        <v>418</v>
      </c>
      <c r="C419" s="20" t="s">
        <v>625</v>
      </c>
      <c r="D419" s="22" t="n">
        <v>116</v>
      </c>
      <c r="E419" s="23" t="n">
        <v>105</v>
      </c>
      <c r="F419" s="24" t="n">
        <v>974</v>
      </c>
      <c r="G419" s="25" t="n">
        <v>761</v>
      </c>
      <c r="H419" s="26" t="n">
        <f aca="false">D419/(D419+E419)</f>
        <v>0.524886877828054</v>
      </c>
      <c r="I419" s="27" t="n">
        <f aca="false">F419/(F419+G419)</f>
        <v>0.561383285302594</v>
      </c>
      <c r="J419" s="28" t="n">
        <f aca="false">(D419+F419)/(D419+E419+F419+G419)</f>
        <v>0.557259713701431</v>
      </c>
      <c r="K419" s="29" t="n">
        <f aca="false">(F419+G419)/(D419+E419)</f>
        <v>7.85067873303167</v>
      </c>
      <c r="L419" s="30" t="n">
        <f aca="false">I419-$A$4*H419*I419+$A$4*H419+$A$7</f>
        <v>0.556170261279666</v>
      </c>
      <c r="M419" s="31" t="n">
        <f aca="false">(J419-$A$4*H419-$A$7)/(1-$A$4*H419)</f>
        <v>0.562533089434448</v>
      </c>
      <c r="N419" s="32"/>
      <c r="O419" s="33" t="n">
        <f aca="false">J419-L419</f>
        <v>0.00108945242176584</v>
      </c>
      <c r="P419" s="33" t="n">
        <f aca="false">I419-M419</f>
        <v>-0.00114980413185417</v>
      </c>
      <c r="Q419" s="16"/>
      <c r="R419" s="16"/>
      <c r="S419" s="16"/>
      <c r="T419" s="16"/>
      <c r="U419" s="16"/>
      <c r="V419" s="17" t="n">
        <v>0.557259713701431</v>
      </c>
      <c r="W419" s="17" t="n">
        <v>0.556170249457066</v>
      </c>
      <c r="X419" s="16"/>
      <c r="Y419" s="17" t="n">
        <v>0.561383285302594</v>
      </c>
      <c r="Z419" s="17" t="n">
        <v>0.562533101911977</v>
      </c>
      <c r="AA419" s="16"/>
      <c r="AB419" s="16"/>
      <c r="AC419" s="2" t="n">
        <v>388</v>
      </c>
      <c r="AD419" s="20" t="s">
        <v>590</v>
      </c>
      <c r="AE419" s="34" t="n">
        <v>418</v>
      </c>
      <c r="AF419" s="26" t="n">
        <v>0.38</v>
      </c>
      <c r="AG419" s="27" t="n">
        <v>0.557801969932608</v>
      </c>
      <c r="AH419" s="28" t="n">
        <v>0.53740247820101</v>
      </c>
      <c r="AI419" s="35"/>
      <c r="AJ419" s="35"/>
      <c r="AK419" s="2" t="n">
        <v>418</v>
      </c>
      <c r="AL419" s="35" t="n">
        <f aca="false">AK419/743</f>
        <v>0.562584118438762</v>
      </c>
      <c r="AM419" s="35" t="n">
        <v>0.53740247820101</v>
      </c>
      <c r="AN419" s="35"/>
      <c r="AO419" s="35"/>
      <c r="AP419" s="35"/>
      <c r="AQ419" s="35"/>
      <c r="AR419" s="35"/>
      <c r="AS419" s="35"/>
      <c r="AT419" s="35"/>
      <c r="AU419" s="35"/>
    </row>
    <row r="420" customFormat="false" ht="12.75" hidden="false" customHeight="true" outlineLevel="0" collapsed="false">
      <c r="A420" s="36"/>
      <c r="B420" s="2" t="n">
        <v>419</v>
      </c>
      <c r="C420" s="20" t="s">
        <v>521</v>
      </c>
      <c r="D420" s="22" t="n">
        <v>74</v>
      </c>
      <c r="E420" s="23" t="n">
        <v>163</v>
      </c>
      <c r="F420" s="24" t="n">
        <v>1338</v>
      </c>
      <c r="G420" s="25" t="n">
        <v>1344</v>
      </c>
      <c r="H420" s="26" t="n">
        <f aca="false">D420/(D420+E420)</f>
        <v>0.312236286919831</v>
      </c>
      <c r="I420" s="27" t="n">
        <f aca="false">F420/(F420+G420)</f>
        <v>0.498881431767338</v>
      </c>
      <c r="J420" s="28" t="n">
        <f aca="false">(D420+F420)/(D420+E420+F420+G420)</f>
        <v>0.483727303871189</v>
      </c>
      <c r="K420" s="29" t="n">
        <f aca="false">(F420+G420)/(D420+E420)</f>
        <v>11.3164556962025</v>
      </c>
      <c r="L420" s="30" t="n">
        <f aca="false">I420-$A$4*H420*I420+$A$4*H420+$A$7</f>
        <v>0.486292732055493</v>
      </c>
      <c r="M420" s="31" t="n">
        <f aca="false">(J420-$A$4*H420-$A$7)/(1-$A$4*H420)</f>
        <v>0.496233319922042</v>
      </c>
      <c r="N420" s="32"/>
      <c r="O420" s="33" t="n">
        <f aca="false">J420-L420</f>
        <v>-0.00256542818430389</v>
      </c>
      <c r="P420" s="33" t="n">
        <f aca="false">I420-M420</f>
        <v>0.00264811184529623</v>
      </c>
      <c r="Q420" s="16"/>
      <c r="R420" s="16"/>
      <c r="S420" s="16"/>
      <c r="T420" s="16"/>
      <c r="U420" s="16"/>
      <c r="V420" s="17" t="n">
        <v>0.483727303871189</v>
      </c>
      <c r="W420" s="17" t="n">
        <v>0.486292720232893</v>
      </c>
      <c r="X420" s="16"/>
      <c r="Y420" s="17" t="n">
        <v>0.498881431767338</v>
      </c>
      <c r="Z420" s="17" t="n">
        <v>0.496233332125684</v>
      </c>
      <c r="AA420" s="16"/>
      <c r="AB420" s="16"/>
      <c r="AC420" s="2" t="n">
        <v>181</v>
      </c>
      <c r="AD420" s="20" t="s">
        <v>335</v>
      </c>
      <c r="AE420" s="34" t="n">
        <v>419</v>
      </c>
      <c r="AF420" s="26" t="n">
        <v>0.402714932126697</v>
      </c>
      <c r="AG420" s="27" t="n">
        <v>0.553223388305847</v>
      </c>
      <c r="AH420" s="28" t="n">
        <v>0.538253825382538</v>
      </c>
      <c r="AI420" s="35"/>
      <c r="AJ420" s="35"/>
      <c r="AK420" s="2" t="n">
        <v>419</v>
      </c>
      <c r="AL420" s="35" t="n">
        <f aca="false">AK420/743</f>
        <v>0.56393001345895</v>
      </c>
      <c r="AM420" s="35" t="n">
        <v>0.538253825382538</v>
      </c>
      <c r="AN420" s="35"/>
      <c r="AO420" s="35"/>
      <c r="AP420" s="35"/>
      <c r="AQ420" s="35"/>
      <c r="AR420" s="35"/>
      <c r="AS420" s="35"/>
      <c r="AT420" s="35"/>
      <c r="AU420" s="35"/>
    </row>
    <row r="421" customFormat="false" ht="12.75" hidden="false" customHeight="true" outlineLevel="0" collapsed="false">
      <c r="A421" s="36"/>
      <c r="B421" s="2" t="n">
        <v>420</v>
      </c>
      <c r="C421" s="20" t="s">
        <v>171</v>
      </c>
      <c r="D421" s="22" t="n">
        <v>97</v>
      </c>
      <c r="E421" s="23" t="n">
        <v>377</v>
      </c>
      <c r="F421" s="24" t="n">
        <v>2359</v>
      </c>
      <c r="G421" s="25" t="n">
        <v>3713</v>
      </c>
      <c r="H421" s="26" t="n">
        <f aca="false">D421/(D421+E421)</f>
        <v>0.20464135021097</v>
      </c>
      <c r="I421" s="27" t="n">
        <f aca="false">F421/(F421+G421)</f>
        <v>0.388504611330698</v>
      </c>
      <c r="J421" s="28" t="n">
        <f aca="false">(D421+F421)/(D421+E421+F421+G421)</f>
        <v>0.375190956309196</v>
      </c>
      <c r="K421" s="29" t="n">
        <f aca="false">(F421+G421)/(D421+E421)</f>
        <v>12.8101265822785</v>
      </c>
      <c r="L421" s="30" t="n">
        <f aca="false">I421-$A$4*H421*I421+$A$4*H421+$A$7</f>
        <v>0.372782895712205</v>
      </c>
      <c r="M421" s="31" t="n">
        <f aca="false">(J421-$A$4*H421-$A$7)/(1-$A$4*H421)</f>
        <v>0.390962980322673</v>
      </c>
      <c r="N421" s="32"/>
      <c r="O421" s="33" t="n">
        <f aca="false">J421-L421</f>
        <v>0.00240806059699133</v>
      </c>
      <c r="P421" s="33" t="n">
        <f aca="false">I421-M421</f>
        <v>-0.00245836899197477</v>
      </c>
      <c r="Q421" s="16"/>
      <c r="R421" s="16"/>
      <c r="S421" s="16"/>
      <c r="T421" s="16"/>
      <c r="U421" s="16"/>
      <c r="V421" s="17" t="n">
        <v>0.375190956309196</v>
      </c>
      <c r="W421" s="17" t="n">
        <v>0.372782883889605</v>
      </c>
      <c r="X421" s="16"/>
      <c r="Y421" s="17" t="n">
        <v>0.388504611330698</v>
      </c>
      <c r="Z421" s="17" t="n">
        <v>0.390962992392267</v>
      </c>
      <c r="AA421" s="16"/>
      <c r="AB421" s="16"/>
      <c r="AC421" s="2" t="n">
        <v>547</v>
      </c>
      <c r="AD421" s="20" t="s">
        <v>626</v>
      </c>
      <c r="AE421" s="34" t="n">
        <v>420</v>
      </c>
      <c r="AF421" s="26" t="n">
        <v>0.373983739837398</v>
      </c>
      <c r="AG421" s="27" t="n">
        <v>0.558073654390935</v>
      </c>
      <c r="AH421" s="28" t="n">
        <v>0.538917089678511</v>
      </c>
      <c r="AI421" s="35"/>
      <c r="AJ421" s="35"/>
      <c r="AK421" s="2" t="n">
        <v>420</v>
      </c>
      <c r="AL421" s="35" t="n">
        <f aca="false">AK421/743</f>
        <v>0.565275908479139</v>
      </c>
      <c r="AM421" s="35" t="n">
        <v>0.538917089678511</v>
      </c>
      <c r="AN421" s="35"/>
      <c r="AO421" s="35"/>
      <c r="AP421" s="35"/>
      <c r="AQ421" s="35"/>
      <c r="AR421" s="35"/>
      <c r="AS421" s="35"/>
      <c r="AT421" s="35"/>
      <c r="AU421" s="35"/>
    </row>
    <row r="422" customFormat="false" ht="12.75" hidden="false" customHeight="true" outlineLevel="0" collapsed="false">
      <c r="A422" s="36"/>
      <c r="B422" s="2" t="n">
        <v>421</v>
      </c>
      <c r="C422" s="20" t="s">
        <v>627</v>
      </c>
      <c r="D422" s="22" t="n">
        <v>73</v>
      </c>
      <c r="E422" s="23" t="n">
        <v>102</v>
      </c>
      <c r="F422" s="24" t="n">
        <v>848</v>
      </c>
      <c r="G422" s="25" t="n">
        <v>459</v>
      </c>
      <c r="H422" s="26" t="n">
        <f aca="false">D422/(D422+E422)</f>
        <v>0.417142857142857</v>
      </c>
      <c r="I422" s="27" t="n">
        <f aca="false">F422/(F422+G422)</f>
        <v>0.648814078041316</v>
      </c>
      <c r="J422" s="28" t="n">
        <f aca="false">(D422+F422)/(D422+E422+F422+G422)</f>
        <v>0.621457489878543</v>
      </c>
      <c r="K422" s="29" t="n">
        <f aca="false">(F422+G422)/(D422+E422)</f>
        <v>7.46857142857143</v>
      </c>
      <c r="L422" s="30" t="n">
        <f aca="false">I422-$A$4*H422*I422+$A$4*H422+$A$7</f>
        <v>0.635228108111735</v>
      </c>
      <c r="M422" s="31" t="n">
        <f aca="false">(J422-$A$4*H422-$A$7)/(1-$A$4*H422)</f>
        <v>0.634444023236255</v>
      </c>
      <c r="N422" s="32"/>
      <c r="O422" s="33" t="n">
        <f aca="false">J422-L422</f>
        <v>-0.0137706182331927</v>
      </c>
      <c r="P422" s="33" t="n">
        <f aca="false">I422-M422</f>
        <v>0.014370054805061</v>
      </c>
      <c r="Q422" s="16"/>
      <c r="R422" s="16"/>
      <c r="S422" s="16"/>
      <c r="T422" s="16"/>
      <c r="U422" s="16"/>
      <c r="V422" s="17" t="n">
        <v>0.621457489878543</v>
      </c>
      <c r="W422" s="17" t="n">
        <v>0.635228096289135</v>
      </c>
      <c r="X422" s="16"/>
      <c r="Y422" s="17" t="n">
        <v>0.648814078041316</v>
      </c>
      <c r="Z422" s="17" t="n">
        <v>0.634444035573494</v>
      </c>
      <c r="AA422" s="16"/>
      <c r="AB422" s="16"/>
      <c r="AC422" s="2" t="n">
        <v>81</v>
      </c>
      <c r="AD422" s="20" t="s">
        <v>170</v>
      </c>
      <c r="AE422" s="34" t="n">
        <v>421</v>
      </c>
      <c r="AF422" s="26" t="n">
        <v>0.229357798165138</v>
      </c>
      <c r="AG422" s="27" t="n">
        <v>0.553036437246964</v>
      </c>
      <c r="AH422" s="28" t="n">
        <v>0.539356339666537</v>
      </c>
      <c r="AI422" s="35"/>
      <c r="AJ422" s="35"/>
      <c r="AK422" s="2" t="n">
        <v>421</v>
      </c>
      <c r="AL422" s="35" t="n">
        <f aca="false">AK422/743</f>
        <v>0.566621803499327</v>
      </c>
      <c r="AM422" s="35" t="n">
        <v>0.539356339666537</v>
      </c>
      <c r="AN422" s="35"/>
      <c r="AO422" s="35"/>
      <c r="AP422" s="35"/>
      <c r="AQ422" s="35"/>
      <c r="AR422" s="35"/>
      <c r="AS422" s="35"/>
      <c r="AT422" s="35"/>
      <c r="AU422" s="35"/>
    </row>
    <row r="423" customFormat="false" ht="12.75" hidden="false" customHeight="true" outlineLevel="0" collapsed="false">
      <c r="A423" s="36"/>
      <c r="B423" s="2" t="n">
        <v>422</v>
      </c>
      <c r="C423" s="20" t="s">
        <v>453</v>
      </c>
      <c r="D423" s="22" t="n">
        <v>31</v>
      </c>
      <c r="E423" s="23" t="n">
        <v>84</v>
      </c>
      <c r="F423" s="24" t="n">
        <v>537</v>
      </c>
      <c r="G423" s="25" t="n">
        <v>602</v>
      </c>
      <c r="H423" s="26" t="n">
        <f aca="false">D423/(D423+E423)</f>
        <v>0.269565217391304</v>
      </c>
      <c r="I423" s="27" t="n">
        <f aca="false">F423/(F423+G423)</f>
        <v>0.471466198419666</v>
      </c>
      <c r="J423" s="28" t="n">
        <f aca="false">(D423+F423)/(D423+E423+F423+G423)</f>
        <v>0.452950558213716</v>
      </c>
      <c r="K423" s="29" t="n">
        <f aca="false">(F423+G423)/(D423+E423)</f>
        <v>9.90434782608696</v>
      </c>
      <c r="L423" s="30" t="n">
        <f aca="false">I423-$A$4*H423*I423+$A$4*H423+$A$7</f>
        <v>0.457478191514832</v>
      </c>
      <c r="M423" s="31" t="n">
        <f aca="false">(J423-$A$4*H423-$A$7)/(1-$A$4*H423)</f>
        <v>0.466813134705383</v>
      </c>
      <c r="N423" s="32"/>
      <c r="O423" s="33" t="n">
        <f aca="false">J423-L423</f>
        <v>-0.00452763330111577</v>
      </c>
      <c r="P423" s="33" t="n">
        <f aca="false">I423-M423</f>
        <v>0.00465306371428342</v>
      </c>
      <c r="Q423" s="16"/>
      <c r="R423" s="16"/>
      <c r="S423" s="16"/>
      <c r="T423" s="16"/>
      <c r="U423" s="16"/>
      <c r="V423" s="17" t="n">
        <v>0.452950558213716</v>
      </c>
      <c r="W423" s="17" t="n">
        <v>0.457478179692232</v>
      </c>
      <c r="X423" s="16"/>
      <c r="Y423" s="17" t="n">
        <v>0.471466198419666</v>
      </c>
      <c r="Z423" s="17" t="n">
        <v>0.466813146855508</v>
      </c>
      <c r="AA423" s="16"/>
      <c r="AB423" s="16"/>
      <c r="AC423" s="2" t="n">
        <v>678</v>
      </c>
      <c r="AD423" s="20" t="s">
        <v>628</v>
      </c>
      <c r="AE423" s="34" t="n">
        <v>422</v>
      </c>
      <c r="AF423" s="26" t="n">
        <v>0.236111111111111</v>
      </c>
      <c r="AG423" s="27" t="n">
        <v>0.561616161616162</v>
      </c>
      <c r="AH423" s="28" t="n">
        <v>0.53954802259887</v>
      </c>
      <c r="AI423" s="35"/>
      <c r="AJ423" s="35"/>
      <c r="AK423" s="2" t="n">
        <v>422</v>
      </c>
      <c r="AL423" s="35" t="n">
        <f aca="false">AK423/743</f>
        <v>0.567967698519515</v>
      </c>
      <c r="AM423" s="35" t="n">
        <v>0.53954802259887</v>
      </c>
      <c r="AN423" s="35"/>
      <c r="AO423" s="35"/>
      <c r="AP423" s="35"/>
      <c r="AQ423" s="35"/>
      <c r="AR423" s="35"/>
      <c r="AS423" s="35"/>
      <c r="AT423" s="35"/>
      <c r="AU423" s="35"/>
    </row>
    <row r="424" customFormat="false" ht="12.75" hidden="false" customHeight="true" outlineLevel="0" collapsed="false">
      <c r="A424" s="36"/>
      <c r="B424" s="2" t="n">
        <v>423</v>
      </c>
      <c r="C424" s="20" t="s">
        <v>216</v>
      </c>
      <c r="D424" s="22" t="n">
        <v>10</v>
      </c>
      <c r="E424" s="23" t="n">
        <v>72</v>
      </c>
      <c r="F424" s="24" t="n">
        <v>1230</v>
      </c>
      <c r="G424" s="25" t="n">
        <v>1899</v>
      </c>
      <c r="H424" s="26" t="n">
        <f aca="false">D424/(D424+E424)</f>
        <v>0.121951219512195</v>
      </c>
      <c r="I424" s="27" t="n">
        <f aca="false">F424/(F424+G424)</f>
        <v>0.393096836049856</v>
      </c>
      <c r="J424" s="28" t="n">
        <f aca="false">(D424+F424)/(D424+E424+F424+G424)</f>
        <v>0.38617253192152</v>
      </c>
      <c r="K424" s="29" t="n">
        <f aca="false">(F424+G424)/(D424+E424)</f>
        <v>38.1585365853658</v>
      </c>
      <c r="L424" s="30" t="n">
        <f aca="false">I424-$A$4*H424*I424+$A$4*H424+$A$7</f>
        <v>0.372262654329809</v>
      </c>
      <c r="M424" s="31" t="n">
        <f aca="false">(J424-$A$4*H424-$A$7)/(1-$A$4*H424)</f>
        <v>0.407178440525415</v>
      </c>
      <c r="N424" s="32"/>
      <c r="O424" s="33" t="n">
        <f aca="false">J424-L424</f>
        <v>0.0139098775917106</v>
      </c>
      <c r="P424" s="33" t="n">
        <f aca="false">I424-M424</f>
        <v>-0.0140816044755589</v>
      </c>
      <c r="Q424" s="16"/>
      <c r="R424" s="16"/>
      <c r="S424" s="16"/>
      <c r="T424" s="16"/>
      <c r="U424" s="16"/>
      <c r="V424" s="17" t="n">
        <v>0.38617253192152</v>
      </c>
      <c r="W424" s="17" t="n">
        <v>0.372262642507209</v>
      </c>
      <c r="X424" s="16"/>
      <c r="Y424" s="17" t="n">
        <v>0.393096836049856</v>
      </c>
      <c r="Z424" s="17" t="n">
        <v>0.407178452493973</v>
      </c>
      <c r="AA424" s="16"/>
      <c r="AB424" s="16"/>
      <c r="AC424" s="2" t="n">
        <v>721</v>
      </c>
      <c r="AD424" s="20" t="s">
        <v>629</v>
      </c>
      <c r="AE424" s="34" t="n">
        <v>423</v>
      </c>
      <c r="AF424" s="26" t="n">
        <v>0.130434782608696</v>
      </c>
      <c r="AG424" s="27" t="n">
        <v>0.569182389937107</v>
      </c>
      <c r="AH424" s="28" t="n">
        <v>0.539589442815249</v>
      </c>
      <c r="AI424" s="35"/>
      <c r="AJ424" s="35"/>
      <c r="AK424" s="2" t="n">
        <v>423</v>
      </c>
      <c r="AL424" s="35" t="n">
        <f aca="false">AK424/743</f>
        <v>0.569313593539704</v>
      </c>
      <c r="AM424" s="35" t="n">
        <v>0.539589442815249</v>
      </c>
      <c r="AN424" s="35"/>
      <c r="AO424" s="35"/>
      <c r="AP424" s="35"/>
      <c r="AQ424" s="35"/>
      <c r="AR424" s="35"/>
      <c r="AS424" s="35"/>
      <c r="AT424" s="35"/>
      <c r="AU424" s="35"/>
    </row>
    <row r="425" customFormat="false" ht="12.75" hidden="false" customHeight="true" outlineLevel="0" collapsed="false">
      <c r="A425" s="36"/>
      <c r="B425" s="2" t="n">
        <v>424</v>
      </c>
      <c r="C425" s="20" t="s">
        <v>630</v>
      </c>
      <c r="D425" s="22" t="n">
        <v>115</v>
      </c>
      <c r="E425" s="23" t="n">
        <v>44</v>
      </c>
      <c r="F425" s="24" t="n">
        <v>748</v>
      </c>
      <c r="G425" s="25" t="n">
        <v>228</v>
      </c>
      <c r="H425" s="26" t="n">
        <f aca="false">D425/(D425+E425)</f>
        <v>0.723270440251572</v>
      </c>
      <c r="I425" s="27" t="n">
        <f aca="false">F425/(F425+G425)</f>
        <v>0.766393442622951</v>
      </c>
      <c r="J425" s="28" t="n">
        <f aca="false">(D425+F425)/(D425+E425+F425+G425)</f>
        <v>0.760352422907489</v>
      </c>
      <c r="K425" s="29" t="n">
        <f aca="false">(F425+G425)/(D425+E425)</f>
        <v>6.13836477987421</v>
      </c>
      <c r="L425" s="30" t="n">
        <f aca="false">I425-$A$4*H425*I425+$A$4*H425+$A$7</f>
        <v>0.755054074565926</v>
      </c>
      <c r="M425" s="31" t="n">
        <f aca="false">(J425-$A$4*H425-$A$7)/(1-$A$4*H425)</f>
        <v>0.772104882530127</v>
      </c>
      <c r="N425" s="32"/>
      <c r="O425" s="33" t="n">
        <f aca="false">J425-L425</f>
        <v>0.00529834834156295</v>
      </c>
      <c r="P425" s="33" t="n">
        <f aca="false">I425-M425</f>
        <v>-0.00571143990717626</v>
      </c>
      <c r="Q425" s="16"/>
      <c r="R425" s="16"/>
      <c r="S425" s="16"/>
      <c r="T425" s="16"/>
      <c r="U425" s="16"/>
      <c r="V425" s="17" t="n">
        <v>0.760352422907489</v>
      </c>
      <c r="W425" s="17" t="n">
        <v>0.755054062743326</v>
      </c>
      <c r="X425" s="16"/>
      <c r="Y425" s="17" t="n">
        <v>0.766393442622951</v>
      </c>
      <c r="Z425" s="17" t="n">
        <v>0.772104895274489</v>
      </c>
      <c r="AA425" s="16"/>
      <c r="AB425" s="16"/>
      <c r="AC425" s="2" t="n">
        <v>19</v>
      </c>
      <c r="AD425" s="20" t="s">
        <v>58</v>
      </c>
      <c r="AE425" s="34" t="n">
        <v>424</v>
      </c>
      <c r="AF425" s="26" t="n">
        <v>0.351648351648352</v>
      </c>
      <c r="AG425" s="27" t="n">
        <v>0.556949322629202</v>
      </c>
      <c r="AH425" s="28" t="n">
        <v>0.539770114942529</v>
      </c>
      <c r="AI425" s="35"/>
      <c r="AJ425" s="35"/>
      <c r="AK425" s="2" t="n">
        <v>424</v>
      </c>
      <c r="AL425" s="35" t="n">
        <f aca="false">AK425/743</f>
        <v>0.570659488559892</v>
      </c>
      <c r="AM425" s="35" t="n">
        <v>0.539770114942529</v>
      </c>
      <c r="AN425" s="35"/>
      <c r="AO425" s="35"/>
      <c r="AP425" s="35"/>
      <c r="AQ425" s="35"/>
      <c r="AR425" s="35"/>
      <c r="AS425" s="35"/>
      <c r="AT425" s="35"/>
      <c r="AU425" s="35"/>
    </row>
    <row r="426" customFormat="false" ht="12.75" hidden="false" customHeight="true" outlineLevel="0" collapsed="false">
      <c r="A426" s="36"/>
      <c r="B426" s="2" t="n">
        <v>425</v>
      </c>
      <c r="C426" s="20" t="s">
        <v>579</v>
      </c>
      <c r="D426" s="22" t="n">
        <v>100</v>
      </c>
      <c r="E426" s="23" t="n">
        <v>253</v>
      </c>
      <c r="F426" s="24" t="n">
        <v>2186</v>
      </c>
      <c r="G426" s="25" t="n">
        <v>1936</v>
      </c>
      <c r="H426" s="26" t="n">
        <f aca="false">D426/(D426+E426)</f>
        <v>0.28328611898017</v>
      </c>
      <c r="I426" s="27" t="n">
        <f aca="false">F426/(F426+G426)</f>
        <v>0.530325084910238</v>
      </c>
      <c r="J426" s="28" t="n">
        <f aca="false">(D426+F426)/(D426+E426+F426+G426)</f>
        <v>0.510837988826816</v>
      </c>
      <c r="K426" s="29" t="n">
        <f aca="false">(F426+G426)/(D426+E426)</f>
        <v>11.6770538243626</v>
      </c>
      <c r="L426" s="30" t="n">
        <f aca="false">I426-$A$4*H426*I426+$A$4*H426+$A$7</f>
        <v>0.51539488348105</v>
      </c>
      <c r="M426" s="31" t="n">
        <f aca="false">(J426-$A$4*H426-$A$7)/(1-$A$4*H426)</f>
        <v>0.525635336184452</v>
      </c>
      <c r="N426" s="32"/>
      <c r="O426" s="33" t="n">
        <f aca="false">J426-L426</f>
        <v>-0.00455689465423403</v>
      </c>
      <c r="P426" s="33" t="n">
        <f aca="false">I426-M426</f>
        <v>0.00468974872578609</v>
      </c>
      <c r="Q426" s="16"/>
      <c r="R426" s="16"/>
      <c r="S426" s="16"/>
      <c r="T426" s="16"/>
      <c r="U426" s="16"/>
      <c r="V426" s="17" t="n">
        <v>0.510837988826816</v>
      </c>
      <c r="W426" s="17" t="n">
        <v>0.51539487165845</v>
      </c>
      <c r="X426" s="16"/>
      <c r="Y426" s="17" t="n">
        <v>0.530325084910238</v>
      </c>
      <c r="Z426" s="17" t="n">
        <v>0.525635348351734</v>
      </c>
      <c r="AA426" s="16"/>
      <c r="AB426" s="16"/>
      <c r="AC426" s="2" t="n">
        <v>587</v>
      </c>
      <c r="AD426" s="20" t="s">
        <v>631</v>
      </c>
      <c r="AE426" s="34" t="n">
        <v>425</v>
      </c>
      <c r="AF426" s="26" t="n">
        <v>0.1875</v>
      </c>
      <c r="AG426" s="27" t="n">
        <v>0.555109326193664</v>
      </c>
      <c r="AH426" s="28" t="n">
        <v>0.540008557980317</v>
      </c>
      <c r="AI426" s="35"/>
      <c r="AJ426" s="35"/>
      <c r="AK426" s="2" t="n">
        <v>425</v>
      </c>
      <c r="AL426" s="35" t="n">
        <f aca="false">AK426/743</f>
        <v>0.572005383580081</v>
      </c>
      <c r="AM426" s="35" t="n">
        <v>0.540008557980317</v>
      </c>
      <c r="AN426" s="35"/>
      <c r="AO426" s="35"/>
      <c r="AP426" s="35"/>
      <c r="AQ426" s="35"/>
      <c r="AR426" s="35"/>
      <c r="AS426" s="35"/>
      <c r="AT426" s="35"/>
      <c r="AU426" s="35"/>
    </row>
    <row r="427" customFormat="false" ht="12.75" hidden="false" customHeight="true" outlineLevel="0" collapsed="false">
      <c r="A427" s="36"/>
      <c r="B427" s="2" t="n">
        <v>426</v>
      </c>
      <c r="C427" s="20" t="s">
        <v>632</v>
      </c>
      <c r="D427" s="22" t="n">
        <v>86</v>
      </c>
      <c r="E427" s="23" t="n">
        <v>185</v>
      </c>
      <c r="F427" s="24" t="n">
        <v>1562</v>
      </c>
      <c r="G427" s="25" t="n">
        <v>1212</v>
      </c>
      <c r="H427" s="26" t="n">
        <f aca="false">D427/(D427+E427)</f>
        <v>0.317343173431734</v>
      </c>
      <c r="I427" s="27" t="n">
        <f aca="false">F427/(F427+G427)</f>
        <v>0.56308579668349</v>
      </c>
      <c r="J427" s="28" t="n">
        <f aca="false">(D427+F427)/(D427+E427+F427+G427)</f>
        <v>0.541215106732348</v>
      </c>
      <c r="K427" s="29" t="n">
        <f aca="false">(F427+G427)/(D427+E427)</f>
        <v>10.2361623616236</v>
      </c>
      <c r="L427" s="30" t="n">
        <f aca="false">I427-$A$4*H427*I427+$A$4*H427+$A$7</f>
        <v>0.548715530846275</v>
      </c>
      <c r="M427" s="31" t="n">
        <f aca="false">(J427-$A$4*H427-$A$7)/(1-$A$4*H427)</f>
        <v>0.555339550742657</v>
      </c>
      <c r="N427" s="32"/>
      <c r="O427" s="33" t="n">
        <f aca="false">J427-L427</f>
        <v>-0.00750042411392737</v>
      </c>
      <c r="P427" s="33" t="n">
        <f aca="false">I427-M427</f>
        <v>0.00774624594083206</v>
      </c>
      <c r="Q427" s="16"/>
      <c r="R427" s="16"/>
      <c r="S427" s="16"/>
      <c r="T427" s="16"/>
      <c r="U427" s="16"/>
      <c r="V427" s="17" t="n">
        <v>0.541215106732348</v>
      </c>
      <c r="W427" s="17" t="n">
        <v>0.548715519023676</v>
      </c>
      <c r="X427" s="16"/>
      <c r="Y427" s="17" t="n">
        <v>0.56308579668349</v>
      </c>
      <c r="Z427" s="17" t="n">
        <v>0.555339562952736</v>
      </c>
      <c r="AA427" s="16"/>
      <c r="AB427" s="16"/>
      <c r="AC427" s="2" t="n">
        <v>492</v>
      </c>
      <c r="AD427" s="20" t="s">
        <v>633</v>
      </c>
      <c r="AE427" s="34" t="n">
        <v>426</v>
      </c>
      <c r="AF427" s="26" t="n">
        <v>0.248780487804878</v>
      </c>
      <c r="AG427" s="27" t="n">
        <v>0.554073033707865</v>
      </c>
      <c r="AH427" s="28" t="n">
        <v>0.540093812821086</v>
      </c>
      <c r="AI427" s="35"/>
      <c r="AJ427" s="35"/>
      <c r="AK427" s="2" t="n">
        <v>426</v>
      </c>
      <c r="AL427" s="35" t="n">
        <f aca="false">AK427/743</f>
        <v>0.573351278600269</v>
      </c>
      <c r="AM427" s="35" t="n">
        <v>0.540093812821086</v>
      </c>
      <c r="AN427" s="35"/>
      <c r="AO427" s="35"/>
      <c r="AP427" s="35"/>
      <c r="AQ427" s="35"/>
      <c r="AR427" s="35"/>
      <c r="AS427" s="35"/>
      <c r="AT427" s="35"/>
      <c r="AU427" s="35"/>
    </row>
    <row r="428" customFormat="false" ht="12.75" hidden="false" customHeight="true" outlineLevel="0" collapsed="false">
      <c r="A428" s="36"/>
      <c r="B428" s="2" t="n">
        <v>427</v>
      </c>
      <c r="C428" s="20" t="s">
        <v>634</v>
      </c>
      <c r="D428" s="22" t="n">
        <v>65</v>
      </c>
      <c r="E428" s="23" t="n">
        <v>62</v>
      </c>
      <c r="F428" s="24" t="n">
        <v>1400</v>
      </c>
      <c r="G428" s="25" t="n">
        <v>309</v>
      </c>
      <c r="H428" s="26" t="n">
        <f aca="false">D428/(D428+E428)</f>
        <v>0.511811023622047</v>
      </c>
      <c r="I428" s="27" t="n">
        <f aca="false">F428/(F428+G428)</f>
        <v>0.819192510239906</v>
      </c>
      <c r="J428" s="28" t="n">
        <f aca="false">(D428+F428)/(D428+E428+F428+G428)</f>
        <v>0.797930283224401</v>
      </c>
      <c r="K428" s="29" t="n">
        <f aca="false">(F428+G428)/(D428+E428)</f>
        <v>13.4566929133858</v>
      </c>
      <c r="L428" s="30" t="n">
        <f aca="false">I428-$A$4*H428*I428+$A$4*H428+$A$7</f>
        <v>0.800210997064171</v>
      </c>
      <c r="M428" s="31" t="n">
        <f aca="false">(J428-$A$4*H428-$A$7)/(1-$A$4*H428)</f>
        <v>0.816788770342389</v>
      </c>
      <c r="N428" s="32"/>
      <c r="O428" s="33" t="n">
        <f aca="false">J428-L428</f>
        <v>-0.00228071383977013</v>
      </c>
      <c r="P428" s="33" t="n">
        <f aca="false">I428-M428</f>
        <v>0.00240373989751708</v>
      </c>
      <c r="Q428" s="16"/>
      <c r="R428" s="16"/>
      <c r="S428" s="16"/>
      <c r="T428" s="16"/>
      <c r="U428" s="16"/>
      <c r="V428" s="17" t="n">
        <v>0.797930283224401</v>
      </c>
      <c r="W428" s="17" t="n">
        <v>0.800210985241571</v>
      </c>
      <c r="X428" s="16"/>
      <c r="Y428" s="17" t="n">
        <v>0.819192510239906</v>
      </c>
      <c r="Z428" s="17" t="n">
        <v>0.816788782802723</v>
      </c>
      <c r="AA428" s="16"/>
      <c r="AB428" s="16"/>
      <c r="AC428" s="2" t="n">
        <v>350</v>
      </c>
      <c r="AD428" s="20" t="s">
        <v>548</v>
      </c>
      <c r="AE428" s="34" t="n">
        <v>427</v>
      </c>
      <c r="AF428" s="26" t="n">
        <v>0.408450704225352</v>
      </c>
      <c r="AG428" s="27" t="n">
        <v>0.552465233881163</v>
      </c>
      <c r="AH428" s="28" t="n">
        <v>0.540603248259861</v>
      </c>
      <c r="AI428" s="35"/>
      <c r="AJ428" s="35"/>
      <c r="AK428" s="2" t="n">
        <v>427</v>
      </c>
      <c r="AL428" s="35" t="n">
        <f aca="false">AK428/743</f>
        <v>0.574697173620458</v>
      </c>
      <c r="AM428" s="35" t="n">
        <v>0.540603248259861</v>
      </c>
      <c r="AN428" s="35"/>
      <c r="AO428" s="35"/>
      <c r="AP428" s="35"/>
      <c r="AQ428" s="35"/>
      <c r="AR428" s="35"/>
      <c r="AS428" s="35"/>
      <c r="AT428" s="35"/>
      <c r="AU428" s="35"/>
    </row>
    <row r="429" customFormat="false" ht="12.75" hidden="false" customHeight="true" outlineLevel="0" collapsed="false">
      <c r="A429" s="36"/>
      <c r="B429" s="2" t="n">
        <v>428</v>
      </c>
      <c r="C429" s="20" t="s">
        <v>57</v>
      </c>
      <c r="D429" s="22" t="n">
        <v>0</v>
      </c>
      <c r="E429" s="23" t="n">
        <v>9</v>
      </c>
      <c r="F429" s="24" t="n">
        <v>13</v>
      </c>
      <c r="G429" s="25" t="n">
        <v>24</v>
      </c>
      <c r="H429" s="26" t="n">
        <f aca="false">D429/(D429+E429)</f>
        <v>0</v>
      </c>
      <c r="I429" s="27" t="n">
        <f aca="false">F429/(F429+G429)</f>
        <v>0.351351351351351</v>
      </c>
      <c r="J429" s="28" t="n">
        <f aca="false">(D429+F429)/(D429+E429+F429+G429)</f>
        <v>0.282608695652174</v>
      </c>
      <c r="K429" s="29" t="n">
        <f aca="false">(F429+G429)/(D429+E429)</f>
        <v>4.11111111111111</v>
      </c>
      <c r="L429" s="30" t="n">
        <f aca="false">I429-$A$4*H429*I429+$A$4*H429+$A$7</f>
        <v>0.323115911534351</v>
      </c>
      <c r="M429" s="31" t="n">
        <f aca="false">(J429-$A$4*H429-$A$7)/(1-$A$4*H429)</f>
        <v>0.310844135469174</v>
      </c>
      <c r="N429" s="32"/>
      <c r="O429" s="33" t="n">
        <f aca="false">J429-L429</f>
        <v>-0.0405072158821775</v>
      </c>
      <c r="P429" s="33" t="n">
        <f aca="false">I429-M429</f>
        <v>0.0405072158821775</v>
      </c>
      <c r="Q429" s="16"/>
      <c r="R429" s="16"/>
      <c r="S429" s="16"/>
      <c r="T429" s="16"/>
      <c r="U429" s="16"/>
      <c r="V429" s="17" t="n">
        <v>0.282608695652174</v>
      </c>
      <c r="W429" s="17" t="n">
        <v>0.323115899711751</v>
      </c>
      <c r="X429" s="16"/>
      <c r="Y429" s="17" t="n">
        <v>0.351351351351351</v>
      </c>
      <c r="Z429" s="17" t="n">
        <v>0.310844147291774</v>
      </c>
      <c r="AA429" s="16"/>
      <c r="AB429" s="16"/>
      <c r="AC429" s="2" t="n">
        <v>429</v>
      </c>
      <c r="AD429" s="20" t="s">
        <v>635</v>
      </c>
      <c r="AE429" s="34" t="n">
        <v>428</v>
      </c>
      <c r="AF429" s="26" t="n">
        <v>0.274509803921569</v>
      </c>
      <c r="AG429" s="27" t="n">
        <v>0.559711736444749</v>
      </c>
      <c r="AH429" s="28" t="n">
        <v>0.541051956382296</v>
      </c>
      <c r="AI429" s="35"/>
      <c r="AJ429" s="35"/>
      <c r="AK429" s="2" t="n">
        <v>428</v>
      </c>
      <c r="AL429" s="35" t="n">
        <f aca="false">AK429/743</f>
        <v>0.576043068640646</v>
      </c>
      <c r="AM429" s="35" t="n">
        <v>0.541051956382296</v>
      </c>
      <c r="AN429" s="35"/>
      <c r="AO429" s="35"/>
      <c r="AP429" s="35"/>
      <c r="AQ429" s="35"/>
      <c r="AR429" s="35"/>
      <c r="AS429" s="35"/>
      <c r="AT429" s="35"/>
      <c r="AU429" s="35"/>
    </row>
    <row r="430" customFormat="false" ht="12.75" hidden="false" customHeight="true" outlineLevel="0" collapsed="false">
      <c r="A430" s="36"/>
      <c r="B430" s="2" t="n">
        <v>429</v>
      </c>
      <c r="C430" s="20" t="s">
        <v>635</v>
      </c>
      <c r="D430" s="22" t="n">
        <v>56</v>
      </c>
      <c r="E430" s="23" t="n">
        <v>148</v>
      </c>
      <c r="F430" s="24" t="n">
        <v>1631</v>
      </c>
      <c r="G430" s="25" t="n">
        <v>1283</v>
      </c>
      <c r="H430" s="26" t="n">
        <f aca="false">D430/(D430+E430)</f>
        <v>0.274509803921569</v>
      </c>
      <c r="I430" s="27" t="n">
        <f aca="false">F430/(F430+G430)</f>
        <v>0.559711736444749</v>
      </c>
      <c r="J430" s="28" t="n">
        <f aca="false">(D430+F430)/(D430+E430+F430+G430)</f>
        <v>0.541051956382296</v>
      </c>
      <c r="K430" s="29" t="n">
        <f aca="false">(F430+G430)/(D430+E430)</f>
        <v>14.2843137254902</v>
      </c>
      <c r="L430" s="30" t="n">
        <f aca="false">I430-$A$4*H430*I430+$A$4*H430+$A$7</f>
        <v>0.543562641117501</v>
      </c>
      <c r="M430" s="31" t="n">
        <f aca="false">(J430-$A$4*H430-$A$7)/(1-$A$4*H430)</f>
        <v>0.557130185608147</v>
      </c>
      <c r="N430" s="32"/>
      <c r="O430" s="33" t="n">
        <f aca="false">J430-L430</f>
        <v>-0.0025106847352051</v>
      </c>
      <c r="P430" s="33" t="n">
        <f aca="false">I430-M430</f>
        <v>0.00258155083660205</v>
      </c>
      <c r="Q430" s="16"/>
      <c r="R430" s="16"/>
      <c r="S430" s="16"/>
      <c r="T430" s="16"/>
      <c r="U430" s="16"/>
      <c r="V430" s="17" t="n">
        <v>0.541051956382296</v>
      </c>
      <c r="W430" s="17" t="n">
        <v>0.543562629294901</v>
      </c>
      <c r="X430" s="16"/>
      <c r="Y430" s="17" t="n">
        <v>0.559711736444749</v>
      </c>
      <c r="Z430" s="17" t="n">
        <v>0.55713019776445</v>
      </c>
      <c r="AA430" s="16"/>
      <c r="AB430" s="16"/>
      <c r="AC430" s="2" t="n">
        <v>289</v>
      </c>
      <c r="AD430" s="20" t="s">
        <v>481</v>
      </c>
      <c r="AE430" s="34" t="n">
        <v>429</v>
      </c>
      <c r="AF430" s="26" t="n">
        <v>0.318840579710145</v>
      </c>
      <c r="AG430" s="27" t="n">
        <v>0.580357142857143</v>
      </c>
      <c r="AH430" s="28" t="n">
        <v>0.541214750542299</v>
      </c>
      <c r="AI430" s="35"/>
      <c r="AJ430" s="35"/>
      <c r="AK430" s="2" t="n">
        <v>429</v>
      </c>
      <c r="AL430" s="35" t="n">
        <f aca="false">AK430/743</f>
        <v>0.577388963660834</v>
      </c>
      <c r="AM430" s="35" t="n">
        <v>0.541214750542299</v>
      </c>
      <c r="AN430" s="35"/>
      <c r="AO430" s="35"/>
      <c r="AP430" s="35"/>
      <c r="AQ430" s="35"/>
      <c r="AR430" s="35"/>
      <c r="AS430" s="35"/>
      <c r="AT430" s="35"/>
      <c r="AU430" s="35"/>
    </row>
    <row r="431" customFormat="false" ht="12.75" hidden="false" customHeight="true" outlineLevel="0" collapsed="false">
      <c r="A431" s="36"/>
      <c r="B431" s="2" t="n">
        <v>430</v>
      </c>
      <c r="C431" s="20" t="s">
        <v>316</v>
      </c>
      <c r="D431" s="22" t="n">
        <v>35</v>
      </c>
      <c r="E431" s="23" t="n">
        <v>138</v>
      </c>
      <c r="F431" s="24" t="n">
        <v>713</v>
      </c>
      <c r="G431" s="25" t="n">
        <v>948</v>
      </c>
      <c r="H431" s="26" t="n">
        <f aca="false">D431/(D431+E431)</f>
        <v>0.202312138728324</v>
      </c>
      <c r="I431" s="27" t="n">
        <f aca="false">F431/(F431+G431)</f>
        <v>0.429259482239615</v>
      </c>
      <c r="J431" s="28" t="n">
        <f aca="false">(D431+F431)/(D431+E431+F431+G431)</f>
        <v>0.407851690294438</v>
      </c>
      <c r="K431" s="29" t="n">
        <f aca="false">(F431+G431)/(D431+E431)</f>
        <v>9.60115606936416</v>
      </c>
      <c r="L431" s="30" t="n">
        <f aca="false">I431-$A$4*H431*I431+$A$4*H431+$A$7</f>
        <v>0.412570815903316</v>
      </c>
      <c r="M431" s="31" t="n">
        <f aca="false">(J431-$A$4*H431-$A$7)/(1-$A$4*H431)</f>
        <v>0.424442911559167</v>
      </c>
      <c r="N431" s="32"/>
      <c r="O431" s="33" t="n">
        <f aca="false">J431-L431</f>
        <v>-0.00471912560887772</v>
      </c>
      <c r="P431" s="33" t="n">
        <f aca="false">I431-M431</f>
        <v>0.0048165706804475</v>
      </c>
      <c r="Q431" s="16"/>
      <c r="R431" s="16"/>
      <c r="S431" s="16"/>
      <c r="T431" s="16"/>
      <c r="U431" s="16"/>
      <c r="V431" s="17" t="n">
        <v>0.407851690294438</v>
      </c>
      <c r="W431" s="17" t="n">
        <v>0.412570804080716</v>
      </c>
      <c r="X431" s="16"/>
      <c r="Y431" s="17" t="n">
        <v>0.429259482239615</v>
      </c>
      <c r="Z431" s="17" t="n">
        <v>0.424442923625892</v>
      </c>
      <c r="AA431" s="16"/>
      <c r="AB431" s="16"/>
      <c r="AC431" s="2" t="n">
        <v>426</v>
      </c>
      <c r="AD431" s="20" t="s">
        <v>632</v>
      </c>
      <c r="AE431" s="34" t="n">
        <v>430</v>
      </c>
      <c r="AF431" s="26" t="n">
        <v>0.317343173431734</v>
      </c>
      <c r="AG431" s="27" t="n">
        <v>0.56308579668349</v>
      </c>
      <c r="AH431" s="28" t="n">
        <v>0.541215106732348</v>
      </c>
      <c r="AI431" s="35"/>
      <c r="AJ431" s="35"/>
      <c r="AK431" s="2" t="n">
        <v>430</v>
      </c>
      <c r="AL431" s="35" t="n">
        <f aca="false">AK431/743</f>
        <v>0.578734858681023</v>
      </c>
      <c r="AM431" s="35" t="n">
        <v>0.541215106732348</v>
      </c>
      <c r="AN431" s="35"/>
      <c r="AO431" s="35"/>
      <c r="AP431" s="35"/>
      <c r="AQ431" s="35"/>
      <c r="AR431" s="35"/>
      <c r="AS431" s="35"/>
      <c r="AT431" s="35"/>
      <c r="AU431" s="35"/>
    </row>
    <row r="432" customFormat="false" ht="12.75" hidden="false" customHeight="true" outlineLevel="0" collapsed="false">
      <c r="A432" s="36"/>
      <c r="B432" s="2" t="n">
        <v>431</v>
      </c>
      <c r="C432" s="20" t="s">
        <v>636</v>
      </c>
      <c r="D432" s="22" t="n">
        <v>162</v>
      </c>
      <c r="E432" s="23" t="n">
        <v>96</v>
      </c>
      <c r="F432" s="24" t="n">
        <v>1695</v>
      </c>
      <c r="G432" s="25" t="n">
        <v>478</v>
      </c>
      <c r="H432" s="26" t="n">
        <f aca="false">D432/(D432+E432)</f>
        <v>0.627906976744186</v>
      </c>
      <c r="I432" s="27" t="n">
        <f aca="false">F432/(F432+G432)</f>
        <v>0.780027611596871</v>
      </c>
      <c r="J432" s="28" t="n">
        <f aca="false">(D432+F432)/(D432+E432+F432+G432)</f>
        <v>0.763883175647882</v>
      </c>
      <c r="K432" s="29" t="n">
        <f aca="false">(F432+G432)/(D432+E432)</f>
        <v>8.42248062015504</v>
      </c>
      <c r="L432" s="30" t="n">
        <f aca="false">I432-$A$4*H432*I432+$A$4*H432+$A$7</f>
        <v>0.765604391516811</v>
      </c>
      <c r="M432" s="31" t="n">
        <f aca="false">(J432-$A$4*H432-$A$7)/(1-$A$4*H432)</f>
        <v>0.77819107853573</v>
      </c>
      <c r="N432" s="32"/>
      <c r="O432" s="33" t="n">
        <f aca="false">J432-L432</f>
        <v>-0.00172121586892982</v>
      </c>
      <c r="P432" s="33" t="n">
        <f aca="false">I432-M432</f>
        <v>0.00183653306114095</v>
      </c>
      <c r="Q432" s="16"/>
      <c r="R432" s="16"/>
      <c r="S432" s="16"/>
      <c r="T432" s="16"/>
      <c r="U432" s="16"/>
      <c r="V432" s="17" t="n">
        <v>0.763883175647882</v>
      </c>
      <c r="W432" s="17" t="n">
        <v>0.765604379694211</v>
      </c>
      <c r="X432" s="16"/>
      <c r="Y432" s="17" t="n">
        <v>0.780027611596871</v>
      </c>
      <c r="Z432" s="17" t="n">
        <v>0.778191091150415</v>
      </c>
      <c r="AA432" s="16"/>
      <c r="AB432" s="16"/>
      <c r="AC432" s="2" t="n">
        <v>9</v>
      </c>
      <c r="AD432" s="20" t="s">
        <v>38</v>
      </c>
      <c r="AE432" s="34" t="n">
        <v>431</v>
      </c>
      <c r="AF432" s="26" t="n">
        <v>0.424908424908425</v>
      </c>
      <c r="AG432" s="27" t="n">
        <v>0.557075673364686</v>
      </c>
      <c r="AH432" s="28" t="n">
        <v>0.543261868300153</v>
      </c>
      <c r="AI432" s="35"/>
      <c r="AJ432" s="35"/>
      <c r="AK432" s="2" t="n">
        <v>431</v>
      </c>
      <c r="AL432" s="35" t="n">
        <f aca="false">AK432/743</f>
        <v>0.580080753701211</v>
      </c>
      <c r="AM432" s="35" t="n">
        <v>0.543261868300153</v>
      </c>
      <c r="AN432" s="35"/>
      <c r="AO432" s="35"/>
      <c r="AP432" s="35"/>
      <c r="AQ432" s="35"/>
      <c r="AR432" s="35"/>
      <c r="AS432" s="35"/>
      <c r="AT432" s="35"/>
      <c r="AU432" s="35"/>
    </row>
    <row r="433" customFormat="false" ht="12.75" hidden="false" customHeight="true" outlineLevel="0" collapsed="false">
      <c r="A433" s="36"/>
      <c r="B433" s="2" t="n">
        <v>432</v>
      </c>
      <c r="C433" s="20" t="s">
        <v>611</v>
      </c>
      <c r="D433" s="22" t="n">
        <v>54</v>
      </c>
      <c r="E433" s="23" t="n">
        <v>169</v>
      </c>
      <c r="F433" s="24" t="n">
        <v>2063</v>
      </c>
      <c r="G433" s="25" t="n">
        <v>1732</v>
      </c>
      <c r="H433" s="26" t="n">
        <f aca="false">D433/(D433+E433)</f>
        <v>0.242152466367713</v>
      </c>
      <c r="I433" s="27" t="n">
        <f aca="false">F433/(F433+G433)</f>
        <v>0.543610013175231</v>
      </c>
      <c r="J433" s="28" t="n">
        <f aca="false">(D433+F433)/(D433+E433+F433+G433)</f>
        <v>0.526879044300647</v>
      </c>
      <c r="K433" s="29" t="n">
        <f aca="false">(F433+G433)/(D433+E433)</f>
        <v>17.0179372197309</v>
      </c>
      <c r="L433" s="30" t="n">
        <f aca="false">I433-$A$4*H433*I433+$A$4*H433+$A$7</f>
        <v>0.526426169451745</v>
      </c>
      <c r="M433" s="31" t="n">
        <f aca="false">(J433-$A$4*H433-$A$7)/(1-$A$4*H433)</f>
        <v>0.544074126646302</v>
      </c>
      <c r="N433" s="32"/>
      <c r="O433" s="33" t="n">
        <f aca="false">J433-L433</f>
        <v>0.000452874848901996</v>
      </c>
      <c r="P433" s="33" t="n">
        <f aca="false">I433-M433</f>
        <v>-0.000464113471071448</v>
      </c>
      <c r="Q433" s="16"/>
      <c r="R433" s="16"/>
      <c r="S433" s="16"/>
      <c r="T433" s="16"/>
      <c r="U433" s="16"/>
      <c r="V433" s="17" t="n">
        <v>0.526879044300647</v>
      </c>
      <c r="W433" s="17" t="n">
        <v>0.526426157629145</v>
      </c>
      <c r="X433" s="16"/>
      <c r="Y433" s="17" t="n">
        <v>0.543610013175231</v>
      </c>
      <c r="Z433" s="17" t="n">
        <v>0.544074138762294</v>
      </c>
      <c r="AA433" s="16"/>
      <c r="AB433" s="16"/>
      <c r="AC433" s="2" t="n">
        <v>154</v>
      </c>
      <c r="AD433" s="20" t="s">
        <v>295</v>
      </c>
      <c r="AE433" s="34" t="n">
        <v>432</v>
      </c>
      <c r="AF433" s="26" t="n">
        <v>0.385756676557863</v>
      </c>
      <c r="AG433" s="27" t="n">
        <v>0.557779556978916</v>
      </c>
      <c r="AH433" s="28" t="n">
        <v>0.5435847208619</v>
      </c>
      <c r="AI433" s="35"/>
      <c r="AJ433" s="35"/>
      <c r="AK433" s="2" t="n">
        <v>432</v>
      </c>
      <c r="AL433" s="35" t="n">
        <f aca="false">AK433/743</f>
        <v>0.5814266487214</v>
      </c>
      <c r="AM433" s="35" t="n">
        <v>0.5435847208619</v>
      </c>
      <c r="AN433" s="35"/>
      <c r="AO433" s="35"/>
      <c r="AP433" s="35"/>
      <c r="AQ433" s="35"/>
      <c r="AR433" s="35"/>
      <c r="AS433" s="35"/>
      <c r="AT433" s="35"/>
      <c r="AU433" s="35"/>
    </row>
    <row r="434" customFormat="false" ht="12.75" hidden="false" customHeight="true" outlineLevel="0" collapsed="false">
      <c r="A434" s="36"/>
      <c r="B434" s="2" t="n">
        <v>433</v>
      </c>
      <c r="C434" s="20" t="s">
        <v>637</v>
      </c>
      <c r="D434" s="22" t="n">
        <v>154</v>
      </c>
      <c r="E434" s="23" t="n">
        <v>40</v>
      </c>
      <c r="F434" s="24" t="n">
        <v>766</v>
      </c>
      <c r="G434" s="25" t="n">
        <v>189</v>
      </c>
      <c r="H434" s="26" t="n">
        <f aca="false">D434/(D434+E434)</f>
        <v>0.793814432989691</v>
      </c>
      <c r="I434" s="27" t="n">
        <f aca="false">F434/(F434+G434)</f>
        <v>0.802094240837696</v>
      </c>
      <c r="J434" s="28" t="n">
        <f aca="false">(D434+F434)/(D434+E434+F434+G434)</f>
        <v>0.800696257615318</v>
      </c>
      <c r="K434" s="29" t="n">
        <f aca="false">(F434+G434)/(D434+E434)</f>
        <v>4.92268041237113</v>
      </c>
      <c r="L434" s="30" t="n">
        <f aca="false">I434-$A$4*H434*I434+$A$4*H434+$A$7</f>
        <v>0.789568845820178</v>
      </c>
      <c r="M434" s="31" t="n">
        <f aca="false">(J434-$A$4*H434-$A$7)/(1-$A$4*H434)</f>
        <v>0.814181127110132</v>
      </c>
      <c r="N434" s="32"/>
      <c r="O434" s="33" t="n">
        <f aca="false">J434-L434</f>
        <v>0.0111274117951397</v>
      </c>
      <c r="P434" s="33" t="n">
        <f aca="false">I434-M434</f>
        <v>-0.0120868862724359</v>
      </c>
      <c r="Q434" s="16"/>
      <c r="R434" s="16"/>
      <c r="S434" s="16"/>
      <c r="T434" s="16"/>
      <c r="U434" s="16"/>
      <c r="V434" s="17" t="n">
        <v>0.800696257615318</v>
      </c>
      <c r="W434" s="17" t="n">
        <v>0.789568833997578</v>
      </c>
      <c r="X434" s="16"/>
      <c r="Y434" s="17" t="n">
        <v>0.802094240837696</v>
      </c>
      <c r="Z434" s="17" t="n">
        <v>0.81418113995215</v>
      </c>
      <c r="AA434" s="16"/>
      <c r="AB434" s="16"/>
      <c r="AC434" s="2" t="n">
        <v>569</v>
      </c>
      <c r="AD434" s="20" t="s">
        <v>638</v>
      </c>
      <c r="AE434" s="34" t="n">
        <v>433</v>
      </c>
      <c r="AF434" s="26" t="n">
        <v>0.393939393939394</v>
      </c>
      <c r="AG434" s="27" t="n">
        <v>0.560842963970088</v>
      </c>
      <c r="AH434" s="28" t="n">
        <v>0.5440097799511</v>
      </c>
      <c r="AI434" s="35"/>
      <c r="AJ434" s="35"/>
      <c r="AK434" s="2" t="n">
        <v>433</v>
      </c>
      <c r="AL434" s="35" t="n">
        <f aca="false">AK434/743</f>
        <v>0.582772543741588</v>
      </c>
      <c r="AM434" s="35" t="n">
        <v>0.5440097799511</v>
      </c>
      <c r="AN434" s="35"/>
      <c r="AO434" s="35"/>
      <c r="AP434" s="35"/>
      <c r="AQ434" s="35"/>
      <c r="AR434" s="35"/>
      <c r="AS434" s="35"/>
      <c r="AT434" s="35"/>
      <c r="AU434" s="35"/>
    </row>
    <row r="435" customFormat="false" ht="12.75" hidden="false" customHeight="true" outlineLevel="0" collapsed="false">
      <c r="A435" s="36"/>
      <c r="B435" s="2" t="n">
        <v>434</v>
      </c>
      <c r="C435" s="20" t="s">
        <v>639</v>
      </c>
      <c r="D435" s="22" t="n">
        <v>128</v>
      </c>
      <c r="E435" s="23" t="n">
        <v>78</v>
      </c>
      <c r="F435" s="24" t="n">
        <v>834</v>
      </c>
      <c r="G435" s="25" t="n">
        <v>309</v>
      </c>
      <c r="H435" s="26" t="n">
        <f aca="false">D435/(D435+E435)</f>
        <v>0.621359223300971</v>
      </c>
      <c r="I435" s="27" t="n">
        <f aca="false">F435/(F435+G435)</f>
        <v>0.729658792650919</v>
      </c>
      <c r="J435" s="28" t="n">
        <f aca="false">(D435+F435)/(D435+E435+F435+G435)</f>
        <v>0.713120830244626</v>
      </c>
      <c r="K435" s="29" t="n">
        <f aca="false">(F435+G435)/(D435+E435)</f>
        <v>5.54854368932039</v>
      </c>
      <c r="L435" s="30" t="n">
        <f aca="false">I435-$A$4*H435*I435+$A$4*H435+$A$7</f>
        <v>0.718221253096386</v>
      </c>
      <c r="M435" s="31" t="n">
        <f aca="false">(J435-$A$4*H435-$A$7)/(1-$A$4*H435)</f>
        <v>0.724220453585377</v>
      </c>
      <c r="N435" s="32"/>
      <c r="O435" s="33" t="n">
        <f aca="false">J435-L435</f>
        <v>-0.00510042285176005</v>
      </c>
      <c r="P435" s="33" t="n">
        <f aca="false">I435-M435</f>
        <v>0.00543833906554125</v>
      </c>
      <c r="Q435" s="16"/>
      <c r="R435" s="16"/>
      <c r="S435" s="16"/>
      <c r="T435" s="16"/>
      <c r="U435" s="16"/>
      <c r="V435" s="17" t="n">
        <v>0.713120830244626</v>
      </c>
      <c r="W435" s="17" t="n">
        <v>0.718221241273786</v>
      </c>
      <c r="X435" s="16"/>
      <c r="Y435" s="17" t="n">
        <v>0.729658792650919</v>
      </c>
      <c r="Z435" s="17" t="n">
        <v>0.724220466191255</v>
      </c>
      <c r="AA435" s="16"/>
      <c r="AB435" s="16"/>
      <c r="AC435" s="2" t="n">
        <v>76</v>
      </c>
      <c r="AD435" s="20" t="s">
        <v>163</v>
      </c>
      <c r="AE435" s="34" t="n">
        <v>434</v>
      </c>
      <c r="AF435" s="26" t="n">
        <v>0.304054054054054</v>
      </c>
      <c r="AG435" s="27" t="n">
        <v>0.560810810810811</v>
      </c>
      <c r="AH435" s="28" t="n">
        <v>0.544245858761988</v>
      </c>
      <c r="AI435" s="35"/>
      <c r="AJ435" s="35"/>
      <c r="AK435" s="2" t="n">
        <v>434</v>
      </c>
      <c r="AL435" s="35" t="n">
        <f aca="false">AK435/743</f>
        <v>0.584118438761777</v>
      </c>
      <c r="AM435" s="35" t="n">
        <v>0.544245858761988</v>
      </c>
      <c r="AN435" s="35"/>
      <c r="AO435" s="35"/>
      <c r="AP435" s="35"/>
      <c r="AQ435" s="35"/>
      <c r="AR435" s="35"/>
      <c r="AS435" s="35"/>
      <c r="AT435" s="35"/>
      <c r="AU435" s="35"/>
    </row>
    <row r="436" customFormat="false" ht="12.75" hidden="false" customHeight="true" outlineLevel="0" collapsed="false">
      <c r="A436" s="36"/>
      <c r="B436" s="2" t="n">
        <v>435</v>
      </c>
      <c r="C436" s="20" t="s">
        <v>126</v>
      </c>
      <c r="D436" s="22" t="n">
        <v>47</v>
      </c>
      <c r="E436" s="23" t="n">
        <v>211</v>
      </c>
      <c r="F436" s="24" t="n">
        <v>1362</v>
      </c>
      <c r="G436" s="25" t="n">
        <v>2337</v>
      </c>
      <c r="H436" s="26" t="n">
        <f aca="false">D436/(D436+E436)</f>
        <v>0.182170542635659</v>
      </c>
      <c r="I436" s="27" t="n">
        <f aca="false">F436/(F436+G436)</f>
        <v>0.368207623682076</v>
      </c>
      <c r="J436" s="28" t="n">
        <f aca="false">(D436+F436)/(D436+E436+F436+G436)</f>
        <v>0.356077836745009</v>
      </c>
      <c r="K436" s="29" t="n">
        <f aca="false">(F436+G436)/(D436+E436)</f>
        <v>14.3372093023256</v>
      </c>
      <c r="L436" s="30" t="n">
        <f aca="false">I436-$A$4*H436*I436+$A$4*H436+$A$7</f>
        <v>0.351481579867767</v>
      </c>
      <c r="M436" s="31" t="n">
        <f aca="false">(J436-$A$4*H436-$A$7)/(1-$A$4*H436)</f>
        <v>0.372889164441367</v>
      </c>
      <c r="N436" s="32"/>
      <c r="O436" s="33" t="n">
        <f aca="false">J436-L436</f>
        <v>0.0045962568772418</v>
      </c>
      <c r="P436" s="33" t="n">
        <f aca="false">I436-M436</f>
        <v>-0.00468154075929089</v>
      </c>
      <c r="Q436" s="16"/>
      <c r="R436" s="16"/>
      <c r="S436" s="16"/>
      <c r="T436" s="16"/>
      <c r="U436" s="16"/>
      <c r="V436" s="17" t="n">
        <v>0.356077836745009</v>
      </c>
      <c r="W436" s="17" t="n">
        <v>0.351481568045167</v>
      </c>
      <c r="X436" s="16"/>
      <c r="Y436" s="17" t="n">
        <v>0.368207623682076</v>
      </c>
      <c r="Z436" s="17" t="n">
        <v>0.372889176483336</v>
      </c>
      <c r="AA436" s="16"/>
      <c r="AB436" s="16"/>
      <c r="AC436" s="2" t="n">
        <v>129</v>
      </c>
      <c r="AD436" s="20" t="s">
        <v>256</v>
      </c>
      <c r="AE436" s="34" t="n">
        <v>435</v>
      </c>
      <c r="AF436" s="26" t="n">
        <v>0.286821705426357</v>
      </c>
      <c r="AG436" s="27" t="n">
        <v>0.566429034348671</v>
      </c>
      <c r="AH436" s="28" t="n">
        <v>0.544856459330144</v>
      </c>
      <c r="AI436" s="35"/>
      <c r="AJ436" s="35"/>
      <c r="AK436" s="2" t="n">
        <v>435</v>
      </c>
      <c r="AL436" s="35" t="n">
        <f aca="false">AK436/743</f>
        <v>0.585464333781965</v>
      </c>
      <c r="AM436" s="35" t="n">
        <v>0.544856459330144</v>
      </c>
      <c r="AN436" s="35"/>
      <c r="AO436" s="35"/>
      <c r="AP436" s="35"/>
      <c r="AQ436" s="35"/>
      <c r="AR436" s="35"/>
      <c r="AS436" s="35"/>
      <c r="AT436" s="35"/>
      <c r="AU436" s="35"/>
    </row>
    <row r="437" customFormat="false" ht="12.75" hidden="false" customHeight="true" outlineLevel="0" collapsed="false">
      <c r="A437" s="36"/>
      <c r="B437" s="2" t="n">
        <v>436</v>
      </c>
      <c r="C437" s="20" t="s">
        <v>489</v>
      </c>
      <c r="D437" s="22" t="n">
        <v>24</v>
      </c>
      <c r="E437" s="23" t="n">
        <v>84</v>
      </c>
      <c r="F437" s="24" t="n">
        <v>1134</v>
      </c>
      <c r="G437" s="25" t="n">
        <v>1222</v>
      </c>
      <c r="H437" s="26" t="n">
        <f aca="false">D437/(D437+E437)</f>
        <v>0.222222222222222</v>
      </c>
      <c r="I437" s="27" t="n">
        <f aca="false">F437/(F437+G437)</f>
        <v>0.481324278438031</v>
      </c>
      <c r="J437" s="28" t="n">
        <f aca="false">(D437+F437)/(D437+E437+F437+G437)</f>
        <v>0.469967532467533</v>
      </c>
      <c r="K437" s="29" t="n">
        <f aca="false">(F437+G437)/(D437+E437)</f>
        <v>21.8148148148148</v>
      </c>
      <c r="L437" s="30" t="n">
        <f aca="false">I437-$A$4*H437*I437+$A$4*H437+$A$7</f>
        <v>0.464614965766852</v>
      </c>
      <c r="M437" s="31" t="n">
        <f aca="false">(J437-$A$4*H437-$A$7)/(1-$A$4*H437)</f>
        <v>0.486798494381908</v>
      </c>
      <c r="N437" s="32"/>
      <c r="O437" s="33" t="n">
        <f aca="false">J437-L437</f>
        <v>0.00535256670068041</v>
      </c>
      <c r="P437" s="33" t="n">
        <f aca="false">I437-M437</f>
        <v>-0.0054742159438777</v>
      </c>
      <c r="Q437" s="16"/>
      <c r="R437" s="16"/>
      <c r="S437" s="16"/>
      <c r="T437" s="16"/>
      <c r="U437" s="16"/>
      <c r="V437" s="17" t="n">
        <v>0.469967532467533</v>
      </c>
      <c r="W437" s="17" t="n">
        <v>0.464614953944252</v>
      </c>
      <c r="X437" s="16"/>
      <c r="Y437" s="17" t="n">
        <v>0.481324278438031</v>
      </c>
      <c r="Z437" s="17" t="n">
        <v>0.486798506473204</v>
      </c>
      <c r="AA437" s="16"/>
      <c r="AB437" s="16"/>
      <c r="AC437" s="2" t="n">
        <v>1</v>
      </c>
      <c r="AD437" s="20" t="s">
        <v>20</v>
      </c>
      <c r="AE437" s="34" t="n">
        <v>436</v>
      </c>
      <c r="AF437" s="26" t="n">
        <v>0.395280235988201</v>
      </c>
      <c r="AG437" s="27" t="n">
        <v>0.562651856994099</v>
      </c>
      <c r="AH437" s="28" t="n">
        <v>0.545031055900621</v>
      </c>
      <c r="AI437" s="35"/>
      <c r="AJ437" s="35"/>
      <c r="AK437" s="2" t="n">
        <v>436</v>
      </c>
      <c r="AL437" s="35" t="n">
        <f aca="false">AK437/743</f>
        <v>0.586810228802153</v>
      </c>
      <c r="AM437" s="35" t="n">
        <v>0.545031055900621</v>
      </c>
      <c r="AN437" s="35"/>
      <c r="AO437" s="35"/>
      <c r="AP437" s="35"/>
      <c r="AQ437" s="35"/>
      <c r="AR437" s="35"/>
      <c r="AS437" s="35"/>
      <c r="AT437" s="35"/>
      <c r="AU437" s="35"/>
    </row>
    <row r="438" customFormat="false" ht="12.75" hidden="false" customHeight="true" outlineLevel="0" collapsed="false">
      <c r="A438" s="36"/>
      <c r="B438" s="2" t="n">
        <v>437</v>
      </c>
      <c r="C438" s="20" t="s">
        <v>33</v>
      </c>
      <c r="D438" s="22" t="n">
        <v>9</v>
      </c>
      <c r="E438" s="23" t="n">
        <v>132</v>
      </c>
      <c r="F438" s="24" t="n">
        <v>166</v>
      </c>
      <c r="G438" s="25" t="n">
        <v>441</v>
      </c>
      <c r="H438" s="26" t="n">
        <f aca="false">D438/(D438+E438)</f>
        <v>0.0638297872340425</v>
      </c>
      <c r="I438" s="27" t="n">
        <f aca="false">F438/(F438+G438)</f>
        <v>0.273476112026359</v>
      </c>
      <c r="J438" s="28" t="n">
        <f aca="false">(D438+F438)/(D438+E438+F438+G438)</f>
        <v>0.233957219251337</v>
      </c>
      <c r="K438" s="29" t="n">
        <f aca="false">(F438+G438)/(D438+E438)</f>
        <v>4.30496453900709</v>
      </c>
      <c r="L438" s="30" t="n">
        <f aca="false">I438-$A$4*H438*I438+$A$4*H438+$A$7</f>
        <v>0.24987805872834</v>
      </c>
      <c r="M438" s="31" t="n">
        <f aca="false">(J438-$A$4*H438-$A$7)/(1-$A$4*H438)</f>
        <v>0.25745299734929</v>
      </c>
      <c r="N438" s="32"/>
      <c r="O438" s="33" t="n">
        <f aca="false">J438-L438</f>
        <v>-0.015920839477003</v>
      </c>
      <c r="P438" s="33" t="n">
        <f aca="false">I438-M438</f>
        <v>0.0160231146770694</v>
      </c>
      <c r="Q438" s="16"/>
      <c r="R438" s="16"/>
      <c r="S438" s="16"/>
      <c r="T438" s="16"/>
      <c r="U438" s="16"/>
      <c r="V438" s="17" t="n">
        <v>0.233957219251337</v>
      </c>
      <c r="W438" s="17" t="n">
        <v>0.24987804690574</v>
      </c>
      <c r="X438" s="16"/>
      <c r="Y438" s="17" t="n">
        <v>0.273476112026359</v>
      </c>
      <c r="Z438" s="17" t="n">
        <v>0.257453009247838</v>
      </c>
      <c r="AA438" s="16"/>
      <c r="AB438" s="16"/>
      <c r="AC438" s="2" t="n">
        <v>591</v>
      </c>
      <c r="AD438" s="20" t="s">
        <v>640</v>
      </c>
      <c r="AE438" s="34" t="n">
        <v>437</v>
      </c>
      <c r="AF438" s="26" t="n">
        <v>0.410774410774411</v>
      </c>
      <c r="AG438" s="27" t="n">
        <v>0.563477460901564</v>
      </c>
      <c r="AH438" s="28" t="n">
        <v>0.545123431808984</v>
      </c>
      <c r="AI438" s="35"/>
      <c r="AJ438" s="35"/>
      <c r="AK438" s="2" t="n">
        <v>437</v>
      </c>
      <c r="AL438" s="35" t="n">
        <f aca="false">AK438/743</f>
        <v>0.588156123822342</v>
      </c>
      <c r="AM438" s="35" t="n">
        <v>0.545123431808984</v>
      </c>
      <c r="AN438" s="35"/>
      <c r="AO438" s="35"/>
      <c r="AP438" s="35"/>
      <c r="AQ438" s="35"/>
      <c r="AR438" s="35"/>
      <c r="AS438" s="35"/>
      <c r="AT438" s="35"/>
      <c r="AU438" s="35"/>
    </row>
    <row r="439" customFormat="false" ht="12.75" hidden="false" customHeight="true" outlineLevel="0" collapsed="false">
      <c r="A439" s="36"/>
      <c r="B439" s="2" t="n">
        <v>438</v>
      </c>
      <c r="C439" s="20" t="s">
        <v>641</v>
      </c>
      <c r="D439" s="22" t="n">
        <v>91</v>
      </c>
      <c r="E439" s="23" t="n">
        <v>164</v>
      </c>
      <c r="F439" s="24" t="n">
        <v>1864</v>
      </c>
      <c r="G439" s="25" t="n">
        <v>1447</v>
      </c>
      <c r="H439" s="26" t="n">
        <f aca="false">D439/(D439+E439)</f>
        <v>0.356862745098039</v>
      </c>
      <c r="I439" s="27" t="n">
        <f aca="false">F439/(F439+G439)</f>
        <v>0.562971911809121</v>
      </c>
      <c r="J439" s="28" t="n">
        <f aca="false">(D439+F439)/(D439+E439+F439+G439)</f>
        <v>0.54823331463825</v>
      </c>
      <c r="K439" s="29" t="n">
        <f aca="false">(F439+G439)/(D439+E439)</f>
        <v>12.9843137254902</v>
      </c>
      <c r="L439" s="30" t="n">
        <f aca="false">I439-$A$4*H439*I439+$A$4*H439+$A$7</f>
        <v>0.550332376315795</v>
      </c>
      <c r="M439" s="31" t="n">
        <f aca="false">(J439-$A$4*H439-$A$7)/(1-$A$4*H439)</f>
        <v>0.560795170337897</v>
      </c>
      <c r="N439" s="32"/>
      <c r="O439" s="33" t="n">
        <f aca="false">J439-L439</f>
        <v>-0.00209906167754537</v>
      </c>
      <c r="P439" s="33" t="n">
        <f aca="false">I439-M439</f>
        <v>0.00217674147122437</v>
      </c>
      <c r="Q439" s="16"/>
      <c r="R439" s="16"/>
      <c r="S439" s="16"/>
      <c r="T439" s="16"/>
      <c r="U439" s="16"/>
      <c r="V439" s="17" t="n">
        <v>0.54823331463825</v>
      </c>
      <c r="W439" s="17" t="n">
        <v>0.550332364493196</v>
      </c>
      <c r="X439" s="16"/>
      <c r="Y439" s="17" t="n">
        <v>0.562971911809121</v>
      </c>
      <c r="Z439" s="17" t="n">
        <v>0.560795182598014</v>
      </c>
      <c r="AA439" s="16"/>
      <c r="AB439" s="16"/>
      <c r="AC439" s="2" t="n">
        <v>119</v>
      </c>
      <c r="AD439" s="20" t="s">
        <v>238</v>
      </c>
      <c r="AE439" s="34" t="n">
        <v>438</v>
      </c>
      <c r="AF439" s="26" t="n">
        <v>0.302631578947368</v>
      </c>
      <c r="AG439" s="27" t="n">
        <v>0.561185057964792</v>
      </c>
      <c r="AH439" s="28" t="n">
        <v>0.545344619105199</v>
      </c>
      <c r="AI439" s="35"/>
      <c r="AJ439" s="35"/>
      <c r="AK439" s="2" t="n">
        <v>438</v>
      </c>
      <c r="AL439" s="35" t="n">
        <f aca="false">AK439/743</f>
        <v>0.58950201884253</v>
      </c>
      <c r="AM439" s="35" t="n">
        <v>0.545344619105199</v>
      </c>
      <c r="AN439" s="35"/>
      <c r="AO439" s="35"/>
      <c r="AP439" s="35"/>
      <c r="AQ439" s="35"/>
      <c r="AR439" s="35"/>
      <c r="AS439" s="35"/>
      <c r="AT439" s="35"/>
      <c r="AU439" s="35"/>
    </row>
    <row r="440" customFormat="false" ht="12.75" hidden="false" customHeight="true" outlineLevel="0" collapsed="false">
      <c r="A440" s="36"/>
      <c r="B440" s="2" t="n">
        <v>439</v>
      </c>
      <c r="C440" s="20" t="s">
        <v>84</v>
      </c>
      <c r="D440" s="22" t="n">
        <v>50</v>
      </c>
      <c r="E440" s="23" t="n">
        <v>263</v>
      </c>
      <c r="F440" s="24" t="n">
        <v>1537</v>
      </c>
      <c r="G440" s="25" t="n">
        <v>3108</v>
      </c>
      <c r="H440" s="26" t="n">
        <f aca="false">D440/(D440+E440)</f>
        <v>0.159744408945687</v>
      </c>
      <c r="I440" s="27" t="n">
        <f aca="false">F440/(F440+G440)</f>
        <v>0.330893433799785</v>
      </c>
      <c r="J440" s="28" t="n">
        <f aca="false">(D440+F440)/(D440+E440+F440+G440)</f>
        <v>0.32008874546188</v>
      </c>
      <c r="K440" s="29" t="n">
        <f aca="false">(F440+G440)/(D440+E440)</f>
        <v>14.8402555910543</v>
      </c>
      <c r="L440" s="30" t="n">
        <f aca="false">I440-$A$4*H440*I440+$A$4*H440+$A$7</f>
        <v>0.313346597276718</v>
      </c>
      <c r="M440" s="31" t="n">
        <f aca="false">(J440-$A$4*H440-$A$7)/(1-$A$4*H440)</f>
        <v>0.337745032442498</v>
      </c>
      <c r="N440" s="32"/>
      <c r="O440" s="33" t="n">
        <f aca="false">J440-L440</f>
        <v>0.00674214818516195</v>
      </c>
      <c r="P440" s="33" t="n">
        <f aca="false">I440-M440</f>
        <v>-0.00685159864271323</v>
      </c>
      <c r="Q440" s="16"/>
      <c r="R440" s="16"/>
      <c r="S440" s="16"/>
      <c r="T440" s="16"/>
      <c r="U440" s="16"/>
      <c r="V440" s="17" t="n">
        <v>0.32008874546188</v>
      </c>
      <c r="W440" s="17" t="n">
        <v>0.313346585454118</v>
      </c>
      <c r="X440" s="16"/>
      <c r="Y440" s="17" t="n">
        <v>0.330893433799785</v>
      </c>
      <c r="Z440" s="17" t="n">
        <v>0.337745044457023</v>
      </c>
      <c r="AA440" s="16"/>
      <c r="AB440" s="16"/>
      <c r="AC440" s="2" t="n">
        <v>546</v>
      </c>
      <c r="AD440" s="20" t="s">
        <v>642</v>
      </c>
      <c r="AE440" s="34" t="n">
        <v>439</v>
      </c>
      <c r="AF440" s="26" t="n">
        <v>0.319587628865979</v>
      </c>
      <c r="AG440" s="27" t="n">
        <v>0.558568955568378</v>
      </c>
      <c r="AH440" s="28" t="n">
        <v>0.545901639344262</v>
      </c>
      <c r="AI440" s="35"/>
      <c r="AJ440" s="35"/>
      <c r="AK440" s="2" t="n">
        <v>439</v>
      </c>
      <c r="AL440" s="35" t="n">
        <f aca="false">AK440/743</f>
        <v>0.590847913862719</v>
      </c>
      <c r="AM440" s="35" t="n">
        <v>0.545901639344262</v>
      </c>
      <c r="AN440" s="35"/>
      <c r="AO440" s="35"/>
      <c r="AP440" s="35"/>
      <c r="AQ440" s="35"/>
      <c r="AR440" s="35"/>
      <c r="AS440" s="35"/>
      <c r="AT440" s="35"/>
      <c r="AU440" s="35"/>
    </row>
    <row r="441" customFormat="false" ht="12.75" hidden="false" customHeight="true" outlineLevel="0" collapsed="false">
      <c r="A441" s="36"/>
      <c r="B441" s="2" t="n">
        <v>440</v>
      </c>
      <c r="C441" s="20" t="s">
        <v>643</v>
      </c>
      <c r="D441" s="22" t="n">
        <v>66</v>
      </c>
      <c r="E441" s="23" t="n">
        <v>142</v>
      </c>
      <c r="F441" s="24" t="n">
        <v>1873</v>
      </c>
      <c r="G441" s="25" t="n">
        <v>1398</v>
      </c>
      <c r="H441" s="26" t="n">
        <f aca="false">D441/(D441+E441)</f>
        <v>0.317307692307692</v>
      </c>
      <c r="I441" s="27" t="n">
        <f aca="false">F441/(F441+G441)</f>
        <v>0.572607765209416</v>
      </c>
      <c r="J441" s="28" t="n">
        <f aca="false">(D441+F441)/(D441+E441+F441+G441)</f>
        <v>0.557344064386318</v>
      </c>
      <c r="K441" s="29" t="n">
        <f aca="false">(F441+G441)/(D441+E441)</f>
        <v>15.7259615384615</v>
      </c>
      <c r="L441" s="30" t="n">
        <f aca="false">I441-$A$4*H441*I441+$A$4*H441+$A$7</f>
        <v>0.557933809765579</v>
      </c>
      <c r="M441" s="31" t="n">
        <f aca="false">(J441-$A$4*H441-$A$7)/(1-$A$4*H441)</f>
        <v>0.571998693516833</v>
      </c>
      <c r="N441" s="32"/>
      <c r="O441" s="33" t="n">
        <f aca="false">J441-L441</f>
        <v>-0.00058974537926082</v>
      </c>
      <c r="P441" s="33" t="n">
        <f aca="false">I441-M441</f>
        <v>0.000609071692583174</v>
      </c>
      <c r="Q441" s="16"/>
      <c r="R441" s="16"/>
      <c r="S441" s="16"/>
      <c r="T441" s="16"/>
      <c r="U441" s="16"/>
      <c r="V441" s="17" t="n">
        <v>0.557344064386318</v>
      </c>
      <c r="W441" s="17" t="n">
        <v>0.557933797942979</v>
      </c>
      <c r="X441" s="16"/>
      <c r="Y441" s="17" t="n">
        <v>0.572607765209416</v>
      </c>
      <c r="Z441" s="17" t="n">
        <v>0.571998705726867</v>
      </c>
      <c r="AA441" s="16"/>
      <c r="AB441" s="16"/>
      <c r="AC441" s="2" t="n">
        <v>682</v>
      </c>
      <c r="AD441" s="20" t="s">
        <v>644</v>
      </c>
      <c r="AE441" s="34" t="n">
        <v>440</v>
      </c>
      <c r="AF441" s="26" t="n">
        <v>0.428571428571429</v>
      </c>
      <c r="AG441" s="27" t="n">
        <v>0.56145251396648</v>
      </c>
      <c r="AH441" s="28" t="n">
        <v>0.5475</v>
      </c>
      <c r="AI441" s="35"/>
      <c r="AJ441" s="35"/>
      <c r="AK441" s="2" t="n">
        <v>440</v>
      </c>
      <c r="AL441" s="35" t="n">
        <f aca="false">AK441/743</f>
        <v>0.592193808882907</v>
      </c>
      <c r="AM441" s="35" t="n">
        <v>0.5475</v>
      </c>
      <c r="AN441" s="35"/>
      <c r="AO441" s="35"/>
      <c r="AP441" s="35"/>
      <c r="AQ441" s="35"/>
      <c r="AR441" s="35"/>
      <c r="AS441" s="35"/>
      <c r="AT441" s="35"/>
      <c r="AU441" s="35"/>
    </row>
    <row r="442" customFormat="false" ht="12.75" hidden="false" customHeight="true" outlineLevel="0" collapsed="false">
      <c r="A442" s="36"/>
      <c r="B442" s="2" t="n">
        <v>441</v>
      </c>
      <c r="C442" s="20" t="s">
        <v>645</v>
      </c>
      <c r="D442" s="22" t="n">
        <v>167</v>
      </c>
      <c r="E442" s="23" t="n">
        <v>222</v>
      </c>
      <c r="F442" s="24" t="n">
        <v>2953</v>
      </c>
      <c r="G442" s="25" t="n">
        <v>2067</v>
      </c>
      <c r="H442" s="26" t="n">
        <f aca="false">D442/(D442+E442)</f>
        <v>0.429305912596401</v>
      </c>
      <c r="I442" s="27" t="n">
        <f aca="false">F442/(F442+G442)</f>
        <v>0.588247011952191</v>
      </c>
      <c r="J442" s="28" t="n">
        <f aca="false">(D442+F442)/(D442+E442+F442+G442)</f>
        <v>0.57681641708264</v>
      </c>
      <c r="K442" s="29" t="n">
        <f aca="false">(F442+G442)/(D442+E442)</f>
        <v>12.9048843187661</v>
      </c>
      <c r="L442" s="30" t="n">
        <f aca="false">I442-$A$4*H442*I442+$A$4*H442+$A$7</f>
        <v>0.577688371365007</v>
      </c>
      <c r="M442" s="31" t="n">
        <f aca="false">(J442-$A$4*H442-$A$7)/(1-$A$4*H442)</f>
        <v>0.587335945028096</v>
      </c>
      <c r="N442" s="32"/>
      <c r="O442" s="33" t="n">
        <f aca="false">J442-L442</f>
        <v>-0.000871954282366971</v>
      </c>
      <c r="P442" s="33" t="n">
        <f aca="false">I442-M442</f>
        <v>0.000911066924095594</v>
      </c>
      <c r="Q442" s="16"/>
      <c r="R442" s="16"/>
      <c r="S442" s="16"/>
      <c r="T442" s="16"/>
      <c r="U442" s="16"/>
      <c r="V442" s="17" t="n">
        <v>0.57681641708264</v>
      </c>
      <c r="W442" s="17" t="n">
        <v>0.577688359542407</v>
      </c>
      <c r="X442" s="16"/>
      <c r="Y442" s="17" t="n">
        <v>0.588247011952191</v>
      </c>
      <c r="Z442" s="17" t="n">
        <v>0.587335957381014</v>
      </c>
      <c r="AA442" s="16"/>
      <c r="AB442" s="16"/>
      <c r="AC442" s="2" t="n">
        <v>438</v>
      </c>
      <c r="AD442" s="20" t="s">
        <v>641</v>
      </c>
      <c r="AE442" s="34" t="n">
        <v>441</v>
      </c>
      <c r="AF442" s="26" t="n">
        <v>0.356862745098039</v>
      </c>
      <c r="AG442" s="27" t="n">
        <v>0.562971911809121</v>
      </c>
      <c r="AH442" s="28" t="n">
        <v>0.54823331463825</v>
      </c>
      <c r="AI442" s="35"/>
      <c r="AJ442" s="35"/>
      <c r="AK442" s="2" t="n">
        <v>441</v>
      </c>
      <c r="AL442" s="35" t="n">
        <f aca="false">AK442/743</f>
        <v>0.593539703903095</v>
      </c>
      <c r="AM442" s="35" t="n">
        <v>0.54823331463825</v>
      </c>
      <c r="AN442" s="35"/>
      <c r="AO442" s="35"/>
      <c r="AP442" s="35"/>
      <c r="AQ442" s="35"/>
      <c r="AR442" s="35"/>
      <c r="AS442" s="35"/>
      <c r="AT442" s="35"/>
      <c r="AU442" s="35"/>
    </row>
    <row r="443" customFormat="false" ht="12.75" hidden="false" customHeight="true" outlineLevel="0" collapsed="false">
      <c r="A443" s="36"/>
      <c r="B443" s="2" t="n">
        <v>442</v>
      </c>
      <c r="C443" s="20" t="s">
        <v>537</v>
      </c>
      <c r="D443" s="22" t="n">
        <v>53</v>
      </c>
      <c r="E443" s="23" t="n">
        <v>162</v>
      </c>
      <c r="F443" s="24" t="n">
        <v>1781</v>
      </c>
      <c r="G443" s="25" t="n">
        <v>1753</v>
      </c>
      <c r="H443" s="26" t="n">
        <f aca="false">D443/(D443+E443)</f>
        <v>0.246511627906977</v>
      </c>
      <c r="I443" s="27" t="n">
        <f aca="false">F443/(F443+G443)</f>
        <v>0.503961516694963</v>
      </c>
      <c r="J443" s="28" t="n">
        <f aca="false">(D443+F443)/(D443+E443+F443+G443)</f>
        <v>0.489197119231795</v>
      </c>
      <c r="K443" s="29" t="n">
        <f aca="false">(F443+G443)/(D443+E443)</f>
        <v>16.4372093023256</v>
      </c>
      <c r="L443" s="30" t="n">
        <f aca="false">I443-$A$4*H443*I443+$A$4*H443+$A$7</f>
        <v>0.487954002280367</v>
      </c>
      <c r="M443" s="31" t="n">
        <f aca="false">(J443-$A$4*H443-$A$7)/(1-$A$4*H443)</f>
        <v>0.505236052434387</v>
      </c>
      <c r="N443" s="32"/>
      <c r="O443" s="33" t="n">
        <f aca="false">J443-L443</f>
        <v>0.00124311695142865</v>
      </c>
      <c r="P443" s="33" t="n">
        <f aca="false">I443-M443</f>
        <v>-0.00127453573942371</v>
      </c>
      <c r="Q443" s="16"/>
      <c r="R443" s="16"/>
      <c r="S443" s="16"/>
      <c r="T443" s="16"/>
      <c r="U443" s="16"/>
      <c r="V443" s="17" t="n">
        <v>0.489197119231795</v>
      </c>
      <c r="W443" s="17" t="n">
        <v>0.487953990457766</v>
      </c>
      <c r="X443" s="16"/>
      <c r="Y443" s="17" t="n">
        <v>0.503961516694963</v>
      </c>
      <c r="Z443" s="17" t="n">
        <v>0.505236064555794</v>
      </c>
      <c r="AA443" s="16"/>
      <c r="AB443" s="16"/>
      <c r="AC443" s="2" t="n">
        <v>48</v>
      </c>
      <c r="AD443" s="20" t="s">
        <v>113</v>
      </c>
      <c r="AE443" s="34" t="n">
        <v>442</v>
      </c>
      <c r="AF443" s="26" t="n">
        <v>0.21978021978022</v>
      </c>
      <c r="AG443" s="27" t="n">
        <v>0.562088635366389</v>
      </c>
      <c r="AH443" s="28" t="n">
        <v>0.548945147679325</v>
      </c>
      <c r="AI443" s="35"/>
      <c r="AJ443" s="35"/>
      <c r="AK443" s="2" t="n">
        <v>442</v>
      </c>
      <c r="AL443" s="35" t="n">
        <f aca="false">AK443/743</f>
        <v>0.594885598923284</v>
      </c>
      <c r="AM443" s="35" t="n">
        <v>0.548945147679325</v>
      </c>
      <c r="AN443" s="35"/>
      <c r="AO443" s="35"/>
      <c r="AP443" s="35"/>
      <c r="AQ443" s="35"/>
      <c r="AR443" s="35"/>
      <c r="AS443" s="35"/>
      <c r="AT443" s="35"/>
      <c r="AU443" s="35"/>
    </row>
    <row r="444" customFormat="false" ht="12.75" hidden="false" customHeight="true" outlineLevel="0" collapsed="false">
      <c r="A444" s="36"/>
      <c r="B444" s="2" t="n">
        <v>443</v>
      </c>
      <c r="C444" s="20" t="s">
        <v>527</v>
      </c>
      <c r="D444" s="22" t="n">
        <v>71</v>
      </c>
      <c r="E444" s="23" t="n">
        <v>214</v>
      </c>
      <c r="F444" s="24" t="n">
        <v>1754</v>
      </c>
      <c r="G444" s="25" t="n">
        <v>1723</v>
      </c>
      <c r="H444" s="26" t="n">
        <f aca="false">D444/(D444+E444)</f>
        <v>0.249122807017544</v>
      </c>
      <c r="I444" s="27" t="n">
        <f aca="false">F444/(F444+G444)</f>
        <v>0.504457865976416</v>
      </c>
      <c r="J444" s="28" t="n">
        <f aca="false">(D444+F444)/(D444+E444+F444+G444)</f>
        <v>0.485114300903775</v>
      </c>
      <c r="K444" s="29" t="n">
        <f aca="false">(F444+G444)/(D444+E444)</f>
        <v>12.2</v>
      </c>
      <c r="L444" s="30" t="n">
        <f aca="false">I444-$A$4*H444*I444+$A$4*H444+$A$7</f>
        <v>0.488567510901758</v>
      </c>
      <c r="M444" s="31" t="n">
        <f aca="false">(J444-$A$4*H444-$A$7)/(1-$A$4*H444)</f>
        <v>0.500916430749985</v>
      </c>
      <c r="N444" s="32"/>
      <c r="O444" s="33" t="n">
        <f aca="false">J444-L444</f>
        <v>-0.00345320999798376</v>
      </c>
      <c r="P444" s="33" t="n">
        <f aca="false">I444-M444</f>
        <v>0.00354143522643169</v>
      </c>
      <c r="Q444" s="16"/>
      <c r="R444" s="16"/>
      <c r="S444" s="16"/>
      <c r="T444" s="16"/>
      <c r="U444" s="16"/>
      <c r="V444" s="17" t="n">
        <v>0.485114300903775</v>
      </c>
      <c r="W444" s="17" t="n">
        <v>0.488567499079158</v>
      </c>
      <c r="X444" s="16"/>
      <c r="Y444" s="17" t="n">
        <v>0.504457865976416</v>
      </c>
      <c r="Z444" s="17" t="n">
        <v>0.500916442874637</v>
      </c>
      <c r="AA444" s="16"/>
      <c r="AB444" s="16"/>
      <c r="AC444" s="2" t="n">
        <v>686</v>
      </c>
      <c r="AD444" s="20" t="s">
        <v>646</v>
      </c>
      <c r="AE444" s="34" t="n">
        <v>443</v>
      </c>
      <c r="AF444" s="26" t="n">
        <v>0.378640776699029</v>
      </c>
      <c r="AG444" s="27" t="n">
        <v>0.563209076175041</v>
      </c>
      <c r="AH444" s="28" t="n">
        <v>0.548990276738968</v>
      </c>
      <c r="AI444" s="35"/>
      <c r="AJ444" s="35"/>
      <c r="AK444" s="2" t="n">
        <v>443</v>
      </c>
      <c r="AL444" s="35" t="n">
        <f aca="false">AK444/743</f>
        <v>0.596231493943472</v>
      </c>
      <c r="AM444" s="35" t="n">
        <v>0.548990276738968</v>
      </c>
      <c r="AN444" s="35"/>
      <c r="AO444" s="35"/>
      <c r="AP444" s="35"/>
      <c r="AQ444" s="35"/>
      <c r="AR444" s="35"/>
      <c r="AS444" s="35"/>
      <c r="AT444" s="35"/>
      <c r="AU444" s="35"/>
    </row>
    <row r="445" customFormat="false" ht="12.75" hidden="false" customHeight="true" outlineLevel="0" collapsed="false">
      <c r="A445" s="36"/>
      <c r="B445" s="2" t="n">
        <v>444</v>
      </c>
      <c r="C445" s="20" t="s">
        <v>47</v>
      </c>
      <c r="D445" s="22" t="n">
        <v>41</v>
      </c>
      <c r="E445" s="23" t="n">
        <v>372</v>
      </c>
      <c r="F445" s="24" t="n">
        <v>1031</v>
      </c>
      <c r="G445" s="25" t="n">
        <v>2614</v>
      </c>
      <c r="H445" s="26" t="n">
        <f aca="false">D445/(D445+E445)</f>
        <v>0.099273607748184</v>
      </c>
      <c r="I445" s="27" t="n">
        <f aca="false">F445/(F445+G445)</f>
        <v>0.282853223593964</v>
      </c>
      <c r="J445" s="28" t="n">
        <f aca="false">(D445+F445)/(D445+E445+F445+G445)</f>
        <v>0.264169541646131</v>
      </c>
      <c r="K445" s="29" t="n">
        <f aca="false">(F445+G445)/(D445+E445)</f>
        <v>8.82566585956416</v>
      </c>
      <c r="L445" s="30" t="n">
        <f aca="false">I445-$A$4*H445*I445+$A$4*H445+$A$7</f>
        <v>0.261737158554845</v>
      </c>
      <c r="M445" s="31" t="n">
        <f aca="false">(J445-$A$4*H445-$A$7)/(1-$A$4*H445)</f>
        <v>0.285309995950778</v>
      </c>
      <c r="N445" s="32"/>
      <c r="O445" s="33" t="n">
        <f aca="false">J445-L445</f>
        <v>0.00243238309128602</v>
      </c>
      <c r="P445" s="33" t="n">
        <f aca="false">I445-M445</f>
        <v>-0.00245677235681369</v>
      </c>
      <c r="Q445" s="16"/>
      <c r="R445" s="16"/>
      <c r="S445" s="16"/>
      <c r="T445" s="16"/>
      <c r="U445" s="16"/>
      <c r="V445" s="17" t="n">
        <v>0.264169541646131</v>
      </c>
      <c r="W445" s="17" t="n">
        <v>0.261737146732245</v>
      </c>
      <c r="X445" s="16"/>
      <c r="Y445" s="17" t="n">
        <v>0.282853223593964</v>
      </c>
      <c r="Z445" s="17" t="n">
        <v>0.285310007891922</v>
      </c>
      <c r="AA445" s="16"/>
      <c r="AB445" s="16"/>
      <c r="AC445" s="2" t="n">
        <v>220</v>
      </c>
      <c r="AD445" s="20" t="s">
        <v>391</v>
      </c>
      <c r="AE445" s="34" t="n">
        <v>444</v>
      </c>
      <c r="AF445" s="26" t="n">
        <v>0.295918367346939</v>
      </c>
      <c r="AG445" s="27" t="n">
        <v>0.573057953144266</v>
      </c>
      <c r="AH445" s="28" t="n">
        <v>0.550028264556246</v>
      </c>
      <c r="AI445" s="35"/>
      <c r="AJ445" s="35"/>
      <c r="AK445" s="2" t="n">
        <v>444</v>
      </c>
      <c r="AL445" s="35" t="n">
        <f aca="false">AK445/743</f>
        <v>0.597577388963661</v>
      </c>
      <c r="AM445" s="35" t="n">
        <v>0.550028264556246</v>
      </c>
      <c r="AN445" s="35"/>
      <c r="AO445" s="35"/>
      <c r="AP445" s="35"/>
      <c r="AQ445" s="35"/>
      <c r="AR445" s="35"/>
      <c r="AS445" s="35"/>
      <c r="AT445" s="35"/>
      <c r="AU445" s="35"/>
    </row>
    <row r="446" customFormat="false" ht="12.75" hidden="false" customHeight="true" outlineLevel="0" collapsed="false">
      <c r="A446" s="36"/>
      <c r="B446" s="2" t="n">
        <v>445</v>
      </c>
      <c r="C446" s="20" t="s">
        <v>647</v>
      </c>
      <c r="D446" s="22" t="n">
        <v>85</v>
      </c>
      <c r="E446" s="23" t="n">
        <v>96</v>
      </c>
      <c r="F446" s="24" t="n">
        <v>1041</v>
      </c>
      <c r="G446" s="25" t="n">
        <v>688</v>
      </c>
      <c r="H446" s="26" t="n">
        <f aca="false">D446/(D446+E446)</f>
        <v>0.469613259668508</v>
      </c>
      <c r="I446" s="27" t="n">
        <f aca="false">F446/(F446+G446)</f>
        <v>0.602082128397918</v>
      </c>
      <c r="J446" s="28" t="n">
        <f aca="false">(D446+F446)/(D446+E446+F446+G446)</f>
        <v>0.589528795811518</v>
      </c>
      <c r="K446" s="29" t="n">
        <f aca="false">(F446+G446)/(D446+E446)</f>
        <v>9.5524861878453</v>
      </c>
      <c r="L446" s="30" t="n">
        <f aca="false">I446-$A$4*H446*I446+$A$4*H446+$A$7</f>
        <v>0.592533439457259</v>
      </c>
      <c r="M446" s="31" t="n">
        <f aca="false">(J446-$A$4*H446-$A$7)/(1-$A$4*H446)</f>
        <v>0.598929429847895</v>
      </c>
      <c r="N446" s="32"/>
      <c r="O446" s="33" t="n">
        <f aca="false">J446-L446</f>
        <v>-0.00300464364574038</v>
      </c>
      <c r="P446" s="33" t="n">
        <f aca="false">I446-M446</f>
        <v>0.00315269855002331</v>
      </c>
      <c r="Q446" s="16"/>
      <c r="R446" s="16"/>
      <c r="S446" s="16"/>
      <c r="T446" s="16"/>
      <c r="U446" s="16"/>
      <c r="V446" s="17" t="n">
        <v>0.589528795811518</v>
      </c>
      <c r="W446" s="17" t="n">
        <v>0.592533427634659</v>
      </c>
      <c r="X446" s="16"/>
      <c r="Y446" s="17" t="n">
        <v>0.602082128397918</v>
      </c>
      <c r="Z446" s="17" t="n">
        <v>0.598929442253057</v>
      </c>
      <c r="AA446" s="16"/>
      <c r="AB446" s="16"/>
      <c r="AC446" s="2" t="n">
        <v>466</v>
      </c>
      <c r="AD446" s="20" t="s">
        <v>648</v>
      </c>
      <c r="AE446" s="34" t="n">
        <v>445</v>
      </c>
      <c r="AF446" s="26" t="n">
        <v>0.440677966101695</v>
      </c>
      <c r="AG446" s="27" t="n">
        <v>0.563449848024316</v>
      </c>
      <c r="AH446" s="28" t="n">
        <v>0.551076187222412</v>
      </c>
      <c r="AI446" s="35"/>
      <c r="AJ446" s="35"/>
      <c r="AK446" s="2" t="n">
        <v>445</v>
      </c>
      <c r="AL446" s="35" t="n">
        <f aca="false">AK446/743</f>
        <v>0.598923283983849</v>
      </c>
      <c r="AM446" s="35" t="n">
        <v>0.551076187222412</v>
      </c>
      <c r="AN446" s="35"/>
      <c r="AO446" s="35"/>
      <c r="AP446" s="35"/>
      <c r="AQ446" s="35"/>
      <c r="AR446" s="35"/>
      <c r="AS446" s="35"/>
      <c r="AT446" s="35"/>
      <c r="AU446" s="35"/>
    </row>
    <row r="447" customFormat="false" ht="12.75" hidden="false" customHeight="true" outlineLevel="0" collapsed="false">
      <c r="A447" s="36"/>
      <c r="B447" s="2" t="n">
        <v>446</v>
      </c>
      <c r="C447" s="20" t="s">
        <v>551</v>
      </c>
      <c r="D447" s="22" t="n">
        <v>41</v>
      </c>
      <c r="E447" s="23" t="n">
        <v>125</v>
      </c>
      <c r="F447" s="24" t="n">
        <v>1381</v>
      </c>
      <c r="G447" s="25" t="n">
        <v>1303</v>
      </c>
      <c r="H447" s="26" t="n">
        <f aca="false">D447/(D447+E447)</f>
        <v>0.246987951807229</v>
      </c>
      <c r="I447" s="27" t="n">
        <f aca="false">F447/(F447+G447)</f>
        <v>0.514530551415797</v>
      </c>
      <c r="J447" s="28" t="n">
        <f aca="false">(D447+F447)/(D447+E447+F447+G447)</f>
        <v>0.498947368421053</v>
      </c>
      <c r="K447" s="29" t="n">
        <f aca="false">(F447+G447)/(D447+E447)</f>
        <v>16.1686746987952</v>
      </c>
      <c r="L447" s="30" t="n">
        <f aca="false">I447-$A$4*H447*I447+$A$4*H447+$A$7</f>
        <v>0.498285622075877</v>
      </c>
      <c r="M447" s="31" t="n">
        <f aca="false">(J447-$A$4*H447-$A$7)/(1-$A$4*H447)</f>
        <v>0.515209056006898</v>
      </c>
      <c r="N447" s="32"/>
      <c r="O447" s="33" t="n">
        <f aca="false">J447-L447</f>
        <v>0.000661746345175573</v>
      </c>
      <c r="P447" s="33" t="n">
        <f aca="false">I447-M447</f>
        <v>-0.000678504591100526</v>
      </c>
      <c r="Q447" s="16"/>
      <c r="R447" s="16"/>
      <c r="S447" s="16"/>
      <c r="T447" s="16"/>
      <c r="U447" s="16"/>
      <c r="V447" s="17" t="n">
        <v>0.498947368421053</v>
      </c>
      <c r="W447" s="17" t="n">
        <v>0.498285610253277</v>
      </c>
      <c r="X447" s="16"/>
      <c r="Y447" s="17" t="n">
        <v>0.514530551415797</v>
      </c>
      <c r="Z447" s="17" t="n">
        <v>0.515209068128896</v>
      </c>
      <c r="AA447" s="16"/>
      <c r="AB447" s="16"/>
      <c r="AC447" s="2" t="n">
        <v>329</v>
      </c>
      <c r="AD447" s="20" t="s">
        <v>533</v>
      </c>
      <c r="AE447" s="34" t="n">
        <v>446</v>
      </c>
      <c r="AF447" s="26" t="n">
        <v>0.346534653465346</v>
      </c>
      <c r="AG447" s="27" t="n">
        <v>0.575013638843426</v>
      </c>
      <c r="AH447" s="28" t="n">
        <v>0.552334152334152</v>
      </c>
      <c r="AI447" s="35"/>
      <c r="AJ447" s="35"/>
      <c r="AK447" s="2" t="n">
        <v>446</v>
      </c>
      <c r="AL447" s="35" t="n">
        <f aca="false">AK447/743</f>
        <v>0.600269179004038</v>
      </c>
      <c r="AM447" s="35" t="n">
        <v>0.552334152334152</v>
      </c>
      <c r="AN447" s="35"/>
      <c r="AO447" s="35"/>
      <c r="AP447" s="35"/>
      <c r="AQ447" s="35"/>
      <c r="AR447" s="35"/>
      <c r="AS447" s="35"/>
      <c r="AT447" s="35"/>
      <c r="AU447" s="35"/>
    </row>
    <row r="448" customFormat="false" ht="12.75" hidden="false" customHeight="true" outlineLevel="0" collapsed="false">
      <c r="A448" s="36"/>
      <c r="B448" s="2" t="n">
        <v>447</v>
      </c>
      <c r="C448" s="20" t="s">
        <v>416</v>
      </c>
      <c r="D448" s="22" t="n">
        <v>120</v>
      </c>
      <c r="E448" s="23" t="n">
        <v>404</v>
      </c>
      <c r="F448" s="24" t="n">
        <v>3064</v>
      </c>
      <c r="G448" s="25" t="n">
        <v>3663</v>
      </c>
      <c r="H448" s="26" t="n">
        <f aca="false">D448/(D448+E448)</f>
        <v>0.229007633587786</v>
      </c>
      <c r="I448" s="27" t="n">
        <f aca="false">F448/(F448+G448)</f>
        <v>0.455477924780734</v>
      </c>
      <c r="J448" s="28" t="n">
        <f aca="false">(D448+F448)/(D448+E448+F448+G448)</f>
        <v>0.439111846641842</v>
      </c>
      <c r="K448" s="29" t="n">
        <f aca="false">(F448+G448)/(D448+E448)</f>
        <v>12.837786259542</v>
      </c>
      <c r="L448" s="30" t="n">
        <f aca="false">I448-$A$4*H448*I448+$A$4*H448+$A$7</f>
        <v>0.439712456151962</v>
      </c>
      <c r="M448" s="31" t="n">
        <f aca="false">(J448-$A$4*H448-$A$7)/(1-$A$4*H448)</f>
        <v>0.454863238485222</v>
      </c>
      <c r="N448" s="32"/>
      <c r="O448" s="33" t="n">
        <f aca="false">J448-L448</f>
        <v>-0.00060060951011931</v>
      </c>
      <c r="P448" s="33" t="n">
        <f aca="false">I448-M448</f>
        <v>0.000614686295512701</v>
      </c>
      <c r="Q448" s="16"/>
      <c r="R448" s="16"/>
      <c r="S448" s="16"/>
      <c r="T448" s="16"/>
      <c r="U448" s="16"/>
      <c r="V448" s="17" t="n">
        <v>0.439111846641842</v>
      </c>
      <c r="W448" s="17" t="n">
        <v>0.439712444329362</v>
      </c>
      <c r="X448" s="16"/>
      <c r="Y448" s="17" t="n">
        <v>0.455477924780734</v>
      </c>
      <c r="Z448" s="17" t="n">
        <v>0.454863250584914</v>
      </c>
      <c r="AA448" s="16"/>
      <c r="AB448" s="16"/>
      <c r="AC448" s="2" t="n">
        <v>241</v>
      </c>
      <c r="AD448" s="20" t="s">
        <v>420</v>
      </c>
      <c r="AE448" s="34" t="n">
        <v>447</v>
      </c>
      <c r="AF448" s="26" t="n">
        <v>0.238907849829352</v>
      </c>
      <c r="AG448" s="27" t="n">
        <v>0.581956797966963</v>
      </c>
      <c r="AH448" s="28" t="n">
        <v>0.552746294681779</v>
      </c>
      <c r="AI448" s="35"/>
      <c r="AJ448" s="35"/>
      <c r="AK448" s="2" t="n">
        <v>447</v>
      </c>
      <c r="AL448" s="35" t="n">
        <f aca="false">AK448/743</f>
        <v>0.601615074024226</v>
      </c>
      <c r="AM448" s="35" t="n">
        <v>0.552746294681779</v>
      </c>
      <c r="AN448" s="35"/>
      <c r="AO448" s="35"/>
      <c r="AP448" s="35"/>
      <c r="AQ448" s="35"/>
      <c r="AR448" s="35"/>
      <c r="AS448" s="35"/>
      <c r="AT448" s="35"/>
      <c r="AU448" s="35"/>
    </row>
    <row r="449" customFormat="false" ht="12.75" hidden="false" customHeight="true" outlineLevel="0" collapsed="false">
      <c r="A449" s="36"/>
      <c r="B449" s="2" t="n">
        <v>448</v>
      </c>
      <c r="C449" s="20" t="s">
        <v>649</v>
      </c>
      <c r="D449" s="22" t="n">
        <v>54</v>
      </c>
      <c r="E449" s="23" t="n">
        <v>44</v>
      </c>
      <c r="F449" s="24" t="n">
        <v>1939</v>
      </c>
      <c r="G449" s="25" t="n">
        <v>462</v>
      </c>
      <c r="H449" s="26" t="n">
        <f aca="false">D449/(D449+E449)</f>
        <v>0.551020408163265</v>
      </c>
      <c r="I449" s="27" t="n">
        <f aca="false">F449/(F449+G449)</f>
        <v>0.807580174927114</v>
      </c>
      <c r="J449" s="28" t="n">
        <f aca="false">(D449+F449)/(D449+E449+F449+G449)</f>
        <v>0.797519007603041</v>
      </c>
      <c r="K449" s="29" t="n">
        <f aca="false">(F449+G449)/(D449+E449)</f>
        <v>24.5</v>
      </c>
      <c r="L449" s="30" t="n">
        <f aca="false">I449-$A$4*H449*I449+$A$4*H449+$A$7</f>
        <v>0.78994746016515</v>
      </c>
      <c r="M449" s="31" t="n">
        <f aca="false">(J449-$A$4*H449-$A$7)/(1-$A$4*H449)</f>
        <v>0.815593259688596</v>
      </c>
      <c r="N449" s="32"/>
      <c r="O449" s="33" t="n">
        <f aca="false">J449-L449</f>
        <v>0.00757154743789101</v>
      </c>
      <c r="P449" s="33" t="n">
        <f aca="false">I449-M449</f>
        <v>-0.00801308476148288</v>
      </c>
      <c r="Q449" s="16"/>
      <c r="R449" s="16"/>
      <c r="S449" s="16"/>
      <c r="T449" s="16"/>
      <c r="U449" s="16"/>
      <c r="V449" s="17" t="n">
        <v>0.797519007603041</v>
      </c>
      <c r="W449" s="17" t="n">
        <v>0.78994744834255</v>
      </c>
      <c r="X449" s="16"/>
      <c r="Y449" s="17" t="n">
        <v>0.807580174927114</v>
      </c>
      <c r="Z449" s="17" t="n">
        <v>0.815593272200635</v>
      </c>
      <c r="AA449" s="16"/>
      <c r="AB449" s="16"/>
      <c r="AC449" s="2" t="n">
        <v>520</v>
      </c>
      <c r="AD449" s="20" t="s">
        <v>650</v>
      </c>
      <c r="AE449" s="34" t="n">
        <v>448</v>
      </c>
      <c r="AF449" s="26" t="n">
        <v>0.473214285714286</v>
      </c>
      <c r="AG449" s="27" t="n">
        <v>0.562939297124601</v>
      </c>
      <c r="AH449" s="28" t="n">
        <v>0.554241200230814</v>
      </c>
      <c r="AI449" s="35"/>
      <c r="AJ449" s="35"/>
      <c r="AK449" s="2" t="n">
        <v>448</v>
      </c>
      <c r="AL449" s="35" t="n">
        <f aca="false">AK449/743</f>
        <v>0.602960969044415</v>
      </c>
      <c r="AM449" s="35" t="n">
        <v>0.554241200230814</v>
      </c>
      <c r="AN449" s="35"/>
      <c r="AO449" s="35"/>
      <c r="AP449" s="35"/>
      <c r="AQ449" s="35"/>
      <c r="AR449" s="35"/>
      <c r="AS449" s="35"/>
      <c r="AT449" s="35"/>
      <c r="AU449" s="35"/>
    </row>
    <row r="450" customFormat="false" ht="12.75" hidden="false" customHeight="true" outlineLevel="0" collapsed="false">
      <c r="A450" s="36"/>
      <c r="B450" s="2" t="n">
        <v>449</v>
      </c>
      <c r="C450" s="20" t="s">
        <v>651</v>
      </c>
      <c r="D450" s="22" t="n">
        <v>9</v>
      </c>
      <c r="E450" s="23" t="n">
        <v>15</v>
      </c>
      <c r="F450" s="24" t="n">
        <v>259</v>
      </c>
      <c r="G450" s="25" t="n">
        <v>172</v>
      </c>
      <c r="H450" s="26" t="n">
        <f aca="false">D450/(D450+E450)</f>
        <v>0.375</v>
      </c>
      <c r="I450" s="27" t="n">
        <f aca="false">F450/(F450+G450)</f>
        <v>0.60092807424594</v>
      </c>
      <c r="J450" s="28" t="n">
        <f aca="false">(D450+F450)/(D450+E450+F450+G450)</f>
        <v>0.589010989010989</v>
      </c>
      <c r="K450" s="29" t="n">
        <f aca="false">(F450+G450)/(D450+E450)</f>
        <v>17.9583333333333</v>
      </c>
      <c r="L450" s="30" t="n">
        <f aca="false">I450-$A$4*H450*I450+$A$4*H450+$A$7</f>
        <v>0.587657831644717</v>
      </c>
      <c r="M450" s="31" t="n">
        <f aca="false">(J450-$A$4*H450-$A$7)/(1-$A$4*H450)</f>
        <v>0.60233395202908</v>
      </c>
      <c r="N450" s="32"/>
      <c r="O450" s="33" t="n">
        <f aca="false">J450-L450</f>
        <v>0.00135315736627217</v>
      </c>
      <c r="P450" s="33" t="n">
        <f aca="false">I450-M450</f>
        <v>-0.00140587778313994</v>
      </c>
      <c r="Q450" s="16"/>
      <c r="R450" s="16"/>
      <c r="S450" s="16"/>
      <c r="T450" s="16"/>
      <c r="U450" s="16"/>
      <c r="V450" s="17" t="n">
        <v>0.589010989010989</v>
      </c>
      <c r="W450" s="17" t="n">
        <v>0.587657819822117</v>
      </c>
      <c r="X450" s="16"/>
      <c r="Y450" s="17" t="n">
        <v>0.60092807424594</v>
      </c>
      <c r="Z450" s="17" t="n">
        <v>0.6023339643123</v>
      </c>
      <c r="AA450" s="16"/>
      <c r="AB450" s="16"/>
      <c r="AC450" s="2" t="n">
        <v>259</v>
      </c>
      <c r="AD450" s="20" t="s">
        <v>444</v>
      </c>
      <c r="AE450" s="34" t="n">
        <v>449</v>
      </c>
      <c r="AF450" s="26" t="n">
        <v>0.485232067510549</v>
      </c>
      <c r="AG450" s="27" t="n">
        <v>0.563165905631659</v>
      </c>
      <c r="AH450" s="28" t="n">
        <v>0.554800724637681</v>
      </c>
      <c r="AI450" s="35"/>
      <c r="AJ450" s="35"/>
      <c r="AK450" s="2" t="n">
        <v>449</v>
      </c>
      <c r="AL450" s="35" t="n">
        <f aca="false">AK450/743</f>
        <v>0.604306864064603</v>
      </c>
      <c r="AM450" s="35" t="n">
        <v>0.554800724637681</v>
      </c>
      <c r="AN450" s="35"/>
      <c r="AO450" s="35"/>
      <c r="AP450" s="35"/>
      <c r="AQ450" s="35"/>
      <c r="AR450" s="35"/>
      <c r="AS450" s="35"/>
      <c r="AT450" s="35"/>
      <c r="AU450" s="35"/>
    </row>
    <row r="451" customFormat="false" ht="12.75" hidden="false" customHeight="true" outlineLevel="0" collapsed="false">
      <c r="A451" s="36"/>
      <c r="B451" s="2" t="n">
        <v>450</v>
      </c>
      <c r="C451" s="20" t="s">
        <v>652</v>
      </c>
      <c r="D451" s="22" t="n">
        <v>69</v>
      </c>
      <c r="E451" s="23" t="n">
        <v>65</v>
      </c>
      <c r="F451" s="24" t="n">
        <v>480</v>
      </c>
      <c r="G451" s="25" t="n">
        <v>233</v>
      </c>
      <c r="H451" s="26" t="n">
        <f aca="false">D451/(D451+E451)</f>
        <v>0.514925373134328</v>
      </c>
      <c r="I451" s="27" t="n">
        <f aca="false">F451/(F451+G451)</f>
        <v>0.673211781206171</v>
      </c>
      <c r="J451" s="28" t="n">
        <f aca="false">(D451+F451)/(D451+E451+F451+G451)</f>
        <v>0.648170011806375</v>
      </c>
      <c r="K451" s="29" t="n">
        <f aca="false">(F451+G451)/(D451+E451)</f>
        <v>5.32089552238806</v>
      </c>
      <c r="L451" s="30" t="n">
        <f aca="false">I451-$A$4*H451*I451+$A$4*H451+$A$7</f>
        <v>0.661803495939003</v>
      </c>
      <c r="M451" s="31" t="n">
        <f aca="false">(J451-$A$4*H451-$A$7)/(1-$A$4*H451)</f>
        <v>0.658838163001828</v>
      </c>
      <c r="N451" s="32"/>
      <c r="O451" s="33" t="n">
        <f aca="false">J451-L451</f>
        <v>-0.0136334841326271</v>
      </c>
      <c r="P451" s="33" t="n">
        <f aca="false">I451-M451</f>
        <v>0.0143736182043432</v>
      </c>
      <c r="Q451" s="16"/>
      <c r="R451" s="16"/>
      <c r="S451" s="16"/>
      <c r="T451" s="16"/>
      <c r="U451" s="16"/>
      <c r="V451" s="17" t="n">
        <v>0.648170011806375</v>
      </c>
      <c r="W451" s="17" t="n">
        <v>0.661803484116403</v>
      </c>
      <c r="X451" s="16"/>
      <c r="Y451" s="17" t="n">
        <v>0.673211781206171</v>
      </c>
      <c r="Z451" s="17" t="n">
        <v>0.658838175466253</v>
      </c>
      <c r="AA451" s="16"/>
      <c r="AB451" s="16"/>
      <c r="AC451" s="2" t="n">
        <v>55</v>
      </c>
      <c r="AD451" s="20" t="s">
        <v>125</v>
      </c>
      <c r="AE451" s="34" t="n">
        <v>450</v>
      </c>
      <c r="AF451" s="26" t="n">
        <v>0.419117647058824</v>
      </c>
      <c r="AG451" s="27" t="n">
        <v>0.56778868630201</v>
      </c>
      <c r="AH451" s="28" t="n">
        <v>0.554844216816048</v>
      </c>
      <c r="AI451" s="35"/>
      <c r="AJ451" s="35"/>
      <c r="AK451" s="2" t="n">
        <v>450</v>
      </c>
      <c r="AL451" s="35" t="n">
        <f aca="false">AK451/743</f>
        <v>0.605652759084791</v>
      </c>
      <c r="AM451" s="35" t="n">
        <v>0.554844216816048</v>
      </c>
      <c r="AN451" s="35"/>
      <c r="AO451" s="35"/>
      <c r="AP451" s="35"/>
      <c r="AQ451" s="35"/>
      <c r="AR451" s="35"/>
      <c r="AS451" s="35"/>
      <c r="AT451" s="35"/>
      <c r="AU451" s="35"/>
    </row>
    <row r="452" customFormat="false" ht="12.75" hidden="false" customHeight="true" outlineLevel="0" collapsed="false">
      <c r="A452" s="36"/>
      <c r="B452" s="2" t="n">
        <v>451</v>
      </c>
      <c r="C452" s="20" t="s">
        <v>653</v>
      </c>
      <c r="D452" s="22" t="n">
        <v>52</v>
      </c>
      <c r="E452" s="23" t="n">
        <v>96</v>
      </c>
      <c r="F452" s="24" t="n">
        <v>877</v>
      </c>
      <c r="G452" s="25" t="n">
        <v>558</v>
      </c>
      <c r="H452" s="26" t="n">
        <f aca="false">D452/(D452+E452)</f>
        <v>0.351351351351351</v>
      </c>
      <c r="I452" s="27" t="n">
        <f aca="false">F452/(F452+G452)</f>
        <v>0.611149825783972</v>
      </c>
      <c r="J452" s="28" t="n">
        <f aca="false">(D452+F452)/(D452+E452+F452+G452)</f>
        <v>0.586860391661402</v>
      </c>
      <c r="K452" s="29" t="n">
        <f aca="false">(F452+G452)/(D452+E452)</f>
        <v>9.69594594594595</v>
      </c>
      <c r="L452" s="30" t="n">
        <f aca="false">I452-$A$4*H452*I452+$A$4*H452+$A$7</f>
        <v>0.596576689385373</v>
      </c>
      <c r="M452" s="31" t="n">
        <f aca="false">(J452-$A$4*H452-$A$7)/(1-$A$4*H452)</f>
        <v>0.601079713296944</v>
      </c>
      <c r="N452" s="32"/>
      <c r="O452" s="33" t="n">
        <f aca="false">J452-L452</f>
        <v>-0.00971629772397065</v>
      </c>
      <c r="P452" s="33" t="n">
        <f aca="false">I452-M452</f>
        <v>0.0100701124870285</v>
      </c>
      <c r="Q452" s="16"/>
      <c r="R452" s="16"/>
      <c r="S452" s="16"/>
      <c r="T452" s="16"/>
      <c r="U452" s="16"/>
      <c r="V452" s="17" t="n">
        <v>0.586860391661402</v>
      </c>
      <c r="W452" s="17" t="n">
        <v>0.596576677562773</v>
      </c>
      <c r="X452" s="16"/>
      <c r="Y452" s="17" t="n">
        <v>0.611149825783972</v>
      </c>
      <c r="Z452" s="17" t="n">
        <v>0.601079725550058</v>
      </c>
      <c r="AA452" s="16"/>
      <c r="AB452" s="16"/>
      <c r="AC452" s="2" t="n">
        <v>253</v>
      </c>
      <c r="AD452" s="20" t="s">
        <v>434</v>
      </c>
      <c r="AE452" s="34" t="n">
        <v>451</v>
      </c>
      <c r="AF452" s="26" t="n">
        <v>0.411949685534591</v>
      </c>
      <c r="AG452" s="27" t="n">
        <v>0.569853954257371</v>
      </c>
      <c r="AH452" s="28" t="n">
        <v>0.557131998986572</v>
      </c>
      <c r="AI452" s="35"/>
      <c r="AJ452" s="35"/>
      <c r="AK452" s="2" t="n">
        <v>451</v>
      </c>
      <c r="AL452" s="35" t="n">
        <f aca="false">AK452/743</f>
        <v>0.60699865410498</v>
      </c>
      <c r="AM452" s="35" t="n">
        <v>0.557131998986572</v>
      </c>
      <c r="AN452" s="35"/>
      <c r="AO452" s="35"/>
      <c r="AP452" s="35"/>
      <c r="AQ452" s="35"/>
      <c r="AR452" s="35"/>
      <c r="AS452" s="35"/>
      <c r="AT452" s="35"/>
      <c r="AU452" s="35"/>
    </row>
    <row r="453" customFormat="false" ht="12.75" hidden="false" customHeight="true" outlineLevel="0" collapsed="false">
      <c r="A453" s="36"/>
      <c r="B453" s="2" t="n">
        <v>452</v>
      </c>
      <c r="C453" s="20" t="s">
        <v>405</v>
      </c>
      <c r="D453" s="22" t="n">
        <v>15</v>
      </c>
      <c r="E453" s="23" t="n">
        <v>40</v>
      </c>
      <c r="F453" s="24" t="n">
        <v>402</v>
      </c>
      <c r="G453" s="25" t="n">
        <v>500</v>
      </c>
      <c r="H453" s="26" t="n">
        <f aca="false">D453/(D453+E453)</f>
        <v>0.272727272727273</v>
      </c>
      <c r="I453" s="27" t="n">
        <f aca="false">F453/(F453+G453)</f>
        <v>0.445676274944568</v>
      </c>
      <c r="J453" s="28" t="n">
        <f aca="false">(D453+F453)/(D453+E453+F453+G453)</f>
        <v>0.435736677115987</v>
      </c>
      <c r="K453" s="29" t="n">
        <f aca="false">(F453+G453)/(D453+E453)</f>
        <v>16.4</v>
      </c>
      <c r="L453" s="30" t="n">
        <f aca="false">I453-$A$4*H453*I453+$A$4*H453+$A$7</f>
        <v>0.432558754901807</v>
      </c>
      <c r="M453" s="31" t="n">
        <f aca="false">(J453-$A$4*H453-$A$7)/(1-$A$4*H453)</f>
        <v>0.448943297781576</v>
      </c>
      <c r="N453" s="32"/>
      <c r="O453" s="33" t="n">
        <f aca="false">J453-L453</f>
        <v>0.00317792221418073</v>
      </c>
      <c r="P453" s="33" t="n">
        <f aca="false">I453-M453</f>
        <v>-0.00326702283700825</v>
      </c>
      <c r="Q453" s="16"/>
      <c r="R453" s="16"/>
      <c r="S453" s="16"/>
      <c r="T453" s="16"/>
      <c r="U453" s="16"/>
      <c r="V453" s="17" t="n">
        <v>0.435736677115987</v>
      </c>
      <c r="W453" s="17" t="n">
        <v>0.432558743079207</v>
      </c>
      <c r="X453" s="16"/>
      <c r="Y453" s="17" t="n">
        <v>0.445676274944568</v>
      </c>
      <c r="Z453" s="17" t="n">
        <v>0.448943309935651</v>
      </c>
      <c r="AA453" s="16"/>
      <c r="AB453" s="16"/>
      <c r="AC453" s="2" t="n">
        <v>418</v>
      </c>
      <c r="AD453" s="20" t="s">
        <v>625</v>
      </c>
      <c r="AE453" s="34" t="n">
        <v>452</v>
      </c>
      <c r="AF453" s="26" t="n">
        <v>0.524886877828054</v>
      </c>
      <c r="AG453" s="27" t="n">
        <v>0.561383285302594</v>
      </c>
      <c r="AH453" s="28" t="n">
        <v>0.557259713701431</v>
      </c>
      <c r="AI453" s="35"/>
      <c r="AJ453" s="35"/>
      <c r="AK453" s="2" t="n">
        <v>452</v>
      </c>
      <c r="AL453" s="35" t="n">
        <f aca="false">AK453/743</f>
        <v>0.608344549125168</v>
      </c>
      <c r="AM453" s="35" t="n">
        <v>0.557259713701431</v>
      </c>
      <c r="AN453" s="35"/>
      <c r="AO453" s="35"/>
      <c r="AP453" s="35"/>
      <c r="AQ453" s="35"/>
      <c r="AR453" s="35"/>
      <c r="AS453" s="35"/>
      <c r="AT453" s="35"/>
      <c r="AU453" s="35"/>
    </row>
    <row r="454" customFormat="false" ht="12.75" hidden="false" customHeight="true" outlineLevel="0" collapsed="false">
      <c r="A454" s="36"/>
      <c r="B454" s="2" t="n">
        <v>453</v>
      </c>
      <c r="C454" s="20" t="s">
        <v>654</v>
      </c>
      <c r="D454" s="22" t="n">
        <v>68</v>
      </c>
      <c r="E454" s="23" t="n">
        <v>138</v>
      </c>
      <c r="F454" s="24" t="n">
        <v>2183</v>
      </c>
      <c r="G454" s="25" t="n">
        <v>1551</v>
      </c>
      <c r="H454" s="26" t="n">
        <f aca="false">D454/(D454+E454)</f>
        <v>0.330097087378641</v>
      </c>
      <c r="I454" s="27" t="n">
        <f aca="false">F454/(F454+G454)</f>
        <v>0.584627745045528</v>
      </c>
      <c r="J454" s="28" t="n">
        <f aca="false">(D454+F454)/(D454+E454+F454+G454)</f>
        <v>0.571319796954315</v>
      </c>
      <c r="K454" s="29" t="n">
        <f aca="false">(F454+G454)/(D454+E454)</f>
        <v>18.126213592233</v>
      </c>
      <c r="L454" s="30" t="n">
        <f aca="false">I454-$A$4*H454*I454+$A$4*H454+$A$7</f>
        <v>0.570103622382365</v>
      </c>
      <c r="M454" s="31" t="n">
        <f aca="false">(J454-$A$4*H454-$A$7)/(1-$A$4*H454)</f>
        <v>0.585885435616922</v>
      </c>
      <c r="N454" s="32"/>
      <c r="O454" s="33" t="n">
        <f aca="false">J454-L454</f>
        <v>0.00121617457195011</v>
      </c>
      <c r="P454" s="33" t="n">
        <f aca="false">I454-M454</f>
        <v>-0.00125769057139424</v>
      </c>
      <c r="Q454" s="16"/>
      <c r="R454" s="16"/>
      <c r="S454" s="16"/>
      <c r="T454" s="16"/>
      <c r="U454" s="16"/>
      <c r="V454" s="17" t="n">
        <v>0.571319796954315</v>
      </c>
      <c r="W454" s="17" t="n">
        <v>0.570103610559765</v>
      </c>
      <c r="X454" s="16"/>
      <c r="Y454" s="17" t="n">
        <v>0.584627745045528</v>
      </c>
      <c r="Z454" s="17" t="n">
        <v>0.585885447843104</v>
      </c>
      <c r="AA454" s="16"/>
      <c r="AB454" s="16"/>
      <c r="AC454" s="2" t="n">
        <v>440</v>
      </c>
      <c r="AD454" s="20" t="s">
        <v>643</v>
      </c>
      <c r="AE454" s="34" t="n">
        <v>453</v>
      </c>
      <c r="AF454" s="26" t="n">
        <v>0.317307692307692</v>
      </c>
      <c r="AG454" s="27" t="n">
        <v>0.572607765209416</v>
      </c>
      <c r="AH454" s="28" t="n">
        <v>0.557344064386318</v>
      </c>
      <c r="AI454" s="35"/>
      <c r="AJ454" s="35"/>
      <c r="AK454" s="2" t="n">
        <v>453</v>
      </c>
      <c r="AL454" s="35" t="n">
        <f aca="false">AK454/743</f>
        <v>0.609690444145357</v>
      </c>
      <c r="AM454" s="35" t="n">
        <v>0.557344064386318</v>
      </c>
      <c r="AN454" s="35"/>
      <c r="AO454" s="35"/>
      <c r="AP454" s="35"/>
      <c r="AQ454" s="35"/>
      <c r="AR454" s="35"/>
      <c r="AS454" s="35"/>
      <c r="AT454" s="35"/>
      <c r="AU454" s="35"/>
    </row>
    <row r="455" customFormat="false" ht="12.75" hidden="false" customHeight="true" outlineLevel="0" collapsed="false">
      <c r="A455" s="36"/>
      <c r="B455" s="2" t="n">
        <v>454</v>
      </c>
      <c r="C455" s="20" t="s">
        <v>260</v>
      </c>
      <c r="D455" s="22" t="n">
        <v>13</v>
      </c>
      <c r="E455" s="23" t="n">
        <v>73</v>
      </c>
      <c r="F455" s="24" t="n">
        <v>1739</v>
      </c>
      <c r="G455" s="25" t="n">
        <v>2595</v>
      </c>
      <c r="H455" s="26" t="n">
        <f aca="false">D455/(D455+E455)</f>
        <v>0.151162790697674</v>
      </c>
      <c r="I455" s="27" t="n">
        <f aca="false">F455/(F455+G455)</f>
        <v>0.401245962159668</v>
      </c>
      <c r="J455" s="28" t="n">
        <f aca="false">(D455+F455)/(D455+E455+F455+G455)</f>
        <v>0.396380090497738</v>
      </c>
      <c r="K455" s="29" t="n">
        <f aca="false">(F455+G455)/(D455+E455)</f>
        <v>50.3953488372093</v>
      </c>
      <c r="L455" s="30" t="n">
        <f aca="false">I455-$A$4*H455*I455+$A$4*H455+$A$7</f>
        <v>0.382061455472812</v>
      </c>
      <c r="M455" s="31" t="n">
        <f aca="false">(J455-$A$4*H455-$A$7)/(1-$A$4*H455)</f>
        <v>0.415784363719804</v>
      </c>
      <c r="N455" s="32"/>
      <c r="O455" s="33" t="n">
        <f aca="false">J455-L455</f>
        <v>0.0143186350249253</v>
      </c>
      <c r="P455" s="33" t="n">
        <f aca="false">I455-M455</f>
        <v>-0.0145384015601366</v>
      </c>
      <c r="Q455" s="16"/>
      <c r="R455" s="16"/>
      <c r="S455" s="16"/>
      <c r="T455" s="16"/>
      <c r="U455" s="16"/>
      <c r="V455" s="17" t="n">
        <v>0.396380090497738</v>
      </c>
      <c r="W455" s="17" t="n">
        <v>0.382061443650212</v>
      </c>
      <c r="X455" s="16"/>
      <c r="Y455" s="17" t="n">
        <v>0.401245962159668</v>
      </c>
      <c r="Z455" s="17" t="n">
        <v>0.415784375723861</v>
      </c>
      <c r="AA455" s="16"/>
      <c r="AB455" s="16"/>
      <c r="AC455" s="2" t="n">
        <v>531</v>
      </c>
      <c r="AD455" s="20" t="s">
        <v>655</v>
      </c>
      <c r="AE455" s="34" t="n">
        <v>454</v>
      </c>
      <c r="AF455" s="26" t="n">
        <v>0.376884422110553</v>
      </c>
      <c r="AG455" s="27" t="n">
        <v>0.570898292501856</v>
      </c>
      <c r="AH455" s="28" t="n">
        <v>0.55755271344625</v>
      </c>
      <c r="AI455" s="35"/>
      <c r="AJ455" s="35"/>
      <c r="AK455" s="2" t="n">
        <v>454</v>
      </c>
      <c r="AL455" s="35" t="n">
        <f aca="false">AK455/743</f>
        <v>0.611036339165545</v>
      </c>
      <c r="AM455" s="35" t="n">
        <v>0.55755271344625</v>
      </c>
      <c r="AN455" s="35"/>
      <c r="AO455" s="35"/>
      <c r="AP455" s="35"/>
      <c r="AQ455" s="35"/>
      <c r="AR455" s="35"/>
      <c r="AS455" s="35"/>
      <c r="AT455" s="35"/>
      <c r="AU455" s="35"/>
    </row>
    <row r="456" customFormat="false" ht="12.75" hidden="false" customHeight="true" outlineLevel="0" collapsed="false">
      <c r="A456" s="36"/>
      <c r="B456" s="2" t="n">
        <v>455</v>
      </c>
      <c r="C456" s="20" t="s">
        <v>208</v>
      </c>
      <c r="D456" s="22" t="n">
        <v>78</v>
      </c>
      <c r="E456" s="23" t="n">
        <v>235</v>
      </c>
      <c r="F456" s="24" t="n">
        <v>2117</v>
      </c>
      <c r="G456" s="25" t="n">
        <v>3282</v>
      </c>
      <c r="H456" s="26" t="n">
        <f aca="false">D456/(D456+E456)</f>
        <v>0.249201277955272</v>
      </c>
      <c r="I456" s="27" t="n">
        <f aca="false">F456/(F456+G456)</f>
        <v>0.392109649935173</v>
      </c>
      <c r="J456" s="28" t="n">
        <f aca="false">(D456+F456)/(D456+E456+F456+G456)</f>
        <v>0.384278711484594</v>
      </c>
      <c r="K456" s="29" t="n">
        <f aca="false">(F456+G456)/(D456+E456)</f>
        <v>17.2492012779553</v>
      </c>
      <c r="L456" s="30" t="n">
        <f aca="false">I456-$A$4*H456*I456+$A$4*H456+$A$7</f>
        <v>0.379022915327456</v>
      </c>
      <c r="M456" s="31" t="n">
        <f aca="false">(J456-$A$4*H456-$A$7)/(1-$A$4*H456)</f>
        <v>0.397499768536694</v>
      </c>
      <c r="N456" s="32"/>
      <c r="O456" s="33" t="n">
        <f aca="false">J456-L456</f>
        <v>0.00525579615713745</v>
      </c>
      <c r="P456" s="33" t="n">
        <f aca="false">I456-M456</f>
        <v>-0.00539011860152039</v>
      </c>
      <c r="Q456" s="16"/>
      <c r="R456" s="16"/>
      <c r="S456" s="16"/>
      <c r="T456" s="16"/>
      <c r="U456" s="16"/>
      <c r="V456" s="17" t="n">
        <v>0.384278711484594</v>
      </c>
      <c r="W456" s="17" t="n">
        <v>0.379022903504856</v>
      </c>
      <c r="X456" s="16"/>
      <c r="Y456" s="17" t="n">
        <v>0.392109649935173</v>
      </c>
      <c r="Z456" s="17" t="n">
        <v>0.397499780661444</v>
      </c>
      <c r="AA456" s="16"/>
      <c r="AB456" s="16"/>
      <c r="AC456" s="2" t="n">
        <v>231</v>
      </c>
      <c r="AD456" s="20" t="s">
        <v>406</v>
      </c>
      <c r="AE456" s="34" t="n">
        <v>455</v>
      </c>
      <c r="AF456" s="26" t="n">
        <v>0.431372549019608</v>
      </c>
      <c r="AG456" s="27" t="n">
        <v>0.572204125950054</v>
      </c>
      <c r="AH456" s="28" t="n">
        <v>0.558162267839687</v>
      </c>
      <c r="AI456" s="35"/>
      <c r="AJ456" s="35"/>
      <c r="AK456" s="2" t="n">
        <v>455</v>
      </c>
      <c r="AL456" s="35" t="n">
        <f aca="false">AK456/743</f>
        <v>0.612382234185734</v>
      </c>
      <c r="AM456" s="35" t="n">
        <v>0.558162267839687</v>
      </c>
      <c r="AN456" s="35"/>
      <c r="AO456" s="35"/>
      <c r="AP456" s="35"/>
      <c r="AQ456" s="35"/>
      <c r="AR456" s="35"/>
      <c r="AS456" s="35"/>
      <c r="AT456" s="35"/>
      <c r="AU456" s="35"/>
    </row>
    <row r="457" customFormat="false" ht="12.75" hidden="false" customHeight="true" outlineLevel="0" collapsed="false">
      <c r="A457" s="36"/>
      <c r="B457" s="2" t="n">
        <v>456</v>
      </c>
      <c r="C457" s="20" t="s">
        <v>656</v>
      </c>
      <c r="D457" s="22" t="n">
        <v>83</v>
      </c>
      <c r="E457" s="23" t="n">
        <v>56</v>
      </c>
      <c r="F457" s="24" t="n">
        <v>712</v>
      </c>
      <c r="G457" s="25" t="n">
        <v>345</v>
      </c>
      <c r="H457" s="26" t="n">
        <f aca="false">D457/(D457+E457)</f>
        <v>0.597122302158273</v>
      </c>
      <c r="I457" s="27" t="n">
        <f aca="false">F457/(F457+G457)</f>
        <v>0.67360454115421</v>
      </c>
      <c r="J457" s="28" t="n">
        <f aca="false">(D457+F457)/(D457+E457+F457+G457)</f>
        <v>0.664715719063545</v>
      </c>
      <c r="K457" s="29" t="n">
        <f aca="false">(F457+G457)/(D457+E457)</f>
        <v>7.60431654676259</v>
      </c>
      <c r="L457" s="30" t="n">
        <f aca="false">I457-$A$4*H457*I457+$A$4*H457+$A$7</f>
        <v>0.66485890211721</v>
      </c>
      <c r="M457" s="31" t="n">
        <f aca="false">(J457-$A$4*H457-$A$7)/(1-$A$4*H457)</f>
        <v>0.673452265374107</v>
      </c>
      <c r="N457" s="32"/>
      <c r="O457" s="33" t="n">
        <f aca="false">J457-L457</f>
        <v>-0.00014318305366523</v>
      </c>
      <c r="P457" s="33" t="n">
        <f aca="false">I457-M457</f>
        <v>0.000152275780103017</v>
      </c>
      <c r="Q457" s="16"/>
      <c r="R457" s="16"/>
      <c r="S457" s="16"/>
      <c r="T457" s="16"/>
      <c r="U457" s="16"/>
      <c r="V457" s="17" t="n">
        <v>0.664715719063545</v>
      </c>
      <c r="W457" s="17" t="n">
        <v>0.66485889029461</v>
      </c>
      <c r="X457" s="16"/>
      <c r="Y457" s="17" t="n">
        <v>0.67360454115421</v>
      </c>
      <c r="Z457" s="17" t="n">
        <v>0.673452277947492</v>
      </c>
      <c r="AA457" s="16"/>
      <c r="AB457" s="16"/>
      <c r="AC457" s="2" t="n">
        <v>91</v>
      </c>
      <c r="AD457" s="20" t="s">
        <v>189</v>
      </c>
      <c r="AE457" s="34" t="n">
        <v>456</v>
      </c>
      <c r="AF457" s="26" t="n">
        <v>0.296296296296296</v>
      </c>
      <c r="AG457" s="27" t="n">
        <v>0.581645307978504</v>
      </c>
      <c r="AH457" s="28" t="n">
        <v>0.558254269449715</v>
      </c>
      <c r="AI457" s="35"/>
      <c r="AJ457" s="35"/>
      <c r="AK457" s="2" t="n">
        <v>456</v>
      </c>
      <c r="AL457" s="35" t="n">
        <f aca="false">AK457/743</f>
        <v>0.613728129205922</v>
      </c>
      <c r="AM457" s="35" t="n">
        <v>0.558254269449715</v>
      </c>
      <c r="AN457" s="35"/>
      <c r="AO457" s="35"/>
      <c r="AP457" s="35"/>
      <c r="AQ457" s="35"/>
      <c r="AR457" s="35"/>
      <c r="AS457" s="35"/>
      <c r="AT457" s="35"/>
      <c r="AU457" s="35"/>
    </row>
    <row r="458" customFormat="false" ht="12.75" hidden="false" customHeight="true" outlineLevel="0" collapsed="false">
      <c r="A458" s="36"/>
      <c r="B458" s="2" t="n">
        <v>457</v>
      </c>
      <c r="C458" s="20" t="s">
        <v>572</v>
      </c>
      <c r="D458" s="22" t="n">
        <v>81</v>
      </c>
      <c r="E458" s="23" t="n">
        <v>191</v>
      </c>
      <c r="F458" s="24" t="n">
        <v>1278</v>
      </c>
      <c r="G458" s="25" t="n">
        <v>1124</v>
      </c>
      <c r="H458" s="26" t="n">
        <f aca="false">D458/(D458+E458)</f>
        <v>0.297794117647059</v>
      </c>
      <c r="I458" s="27" t="n">
        <f aca="false">F458/(F458+G458)</f>
        <v>0.532056619483763</v>
      </c>
      <c r="J458" s="28" t="n">
        <f aca="false">(D458+F458)/(D458+E458+F458+G458)</f>
        <v>0.508227374719521</v>
      </c>
      <c r="K458" s="29" t="n">
        <f aca="false">(F458+G458)/(D458+E458)</f>
        <v>8.83088235294118</v>
      </c>
      <c r="L458" s="30" t="n">
        <f aca="false">I458-$A$4*H458*I458+$A$4*H458+$A$7</f>
        <v>0.517756258277725</v>
      </c>
      <c r="M458" s="31" t="n">
        <f aca="false">(J458-$A$4*H458-$A$7)/(1-$A$4*H458)</f>
        <v>0.522235261667047</v>
      </c>
      <c r="N458" s="32"/>
      <c r="O458" s="33" t="n">
        <f aca="false">J458-L458</f>
        <v>-0.00952888355820358</v>
      </c>
      <c r="P458" s="33" t="n">
        <f aca="false">I458-M458</f>
        <v>0.00982135781671611</v>
      </c>
      <c r="Q458" s="16"/>
      <c r="R458" s="16"/>
      <c r="S458" s="16"/>
      <c r="T458" s="16"/>
      <c r="U458" s="16"/>
      <c r="V458" s="17" t="n">
        <v>0.508227374719521</v>
      </c>
      <c r="W458" s="17" t="n">
        <v>0.517756246455125</v>
      </c>
      <c r="X458" s="16"/>
      <c r="Y458" s="17" t="n">
        <v>0.532056619483763</v>
      </c>
      <c r="Z458" s="17" t="n">
        <v>0.522235273852524</v>
      </c>
      <c r="AA458" s="16"/>
      <c r="AB458" s="16"/>
      <c r="AC458" s="2" t="n">
        <v>706</v>
      </c>
      <c r="AD458" s="20" t="s">
        <v>657</v>
      </c>
      <c r="AE458" s="34" t="n">
        <v>457</v>
      </c>
      <c r="AF458" s="26" t="n">
        <v>0.353982300884956</v>
      </c>
      <c r="AG458" s="27" t="n">
        <v>0.575125808770669</v>
      </c>
      <c r="AH458" s="28" t="n">
        <v>0.558510638297872</v>
      </c>
      <c r="AI458" s="35"/>
      <c r="AJ458" s="35"/>
      <c r="AK458" s="2" t="n">
        <v>457</v>
      </c>
      <c r="AL458" s="35" t="n">
        <f aca="false">AK458/743</f>
        <v>0.61507402422611</v>
      </c>
      <c r="AM458" s="35" t="n">
        <v>0.558510638297872</v>
      </c>
      <c r="AN458" s="35"/>
      <c r="AO458" s="35"/>
      <c r="AP458" s="35"/>
      <c r="AQ458" s="35"/>
      <c r="AR458" s="35"/>
      <c r="AS458" s="35"/>
      <c r="AT458" s="35"/>
      <c r="AU458" s="35"/>
    </row>
    <row r="459" customFormat="false" ht="12.75" hidden="false" customHeight="true" outlineLevel="0" collapsed="false">
      <c r="A459" s="36"/>
      <c r="B459" s="2" t="n">
        <v>458</v>
      </c>
      <c r="C459" s="20" t="s">
        <v>318</v>
      </c>
      <c r="D459" s="22" t="n">
        <v>14</v>
      </c>
      <c r="E459" s="23" t="n">
        <v>75</v>
      </c>
      <c r="F459" s="24" t="n">
        <v>893</v>
      </c>
      <c r="G459" s="25" t="n">
        <v>1240</v>
      </c>
      <c r="H459" s="26" t="n">
        <f aca="false">D459/(D459+E459)</f>
        <v>0.157303370786517</v>
      </c>
      <c r="I459" s="27" t="n">
        <f aca="false">F459/(F459+G459)</f>
        <v>0.418659165494609</v>
      </c>
      <c r="J459" s="28" t="n">
        <f aca="false">(D459+F459)/(D459+E459+F459+G459)</f>
        <v>0.408190819081908</v>
      </c>
      <c r="K459" s="29" t="n">
        <f aca="false">(F459+G459)/(D459+E459)</f>
        <v>23.9662921348315</v>
      </c>
      <c r="L459" s="30" t="n">
        <f aca="false">I459-$A$4*H459*I459+$A$4*H459+$A$7</f>
        <v>0.399568412961963</v>
      </c>
      <c r="M459" s="31" t="n">
        <f aca="false">(J459-$A$4*H459-$A$7)/(1-$A$4*H459)</f>
        <v>0.427419372625603</v>
      </c>
      <c r="N459" s="32"/>
      <c r="O459" s="33" t="n">
        <f aca="false">J459-L459</f>
        <v>0.00862240611994519</v>
      </c>
      <c r="P459" s="33" t="n">
        <f aca="false">I459-M459</f>
        <v>-0.00876020713099457</v>
      </c>
      <c r="Q459" s="16"/>
      <c r="R459" s="16"/>
      <c r="S459" s="16"/>
      <c r="T459" s="16"/>
      <c r="U459" s="16"/>
      <c r="V459" s="17" t="n">
        <v>0.408190819081908</v>
      </c>
      <c r="W459" s="17" t="n">
        <v>0.399568401139363</v>
      </c>
      <c r="X459" s="16"/>
      <c r="Y459" s="17" t="n">
        <v>0.418659165494609</v>
      </c>
      <c r="Z459" s="17" t="n">
        <v>0.427419384637149</v>
      </c>
      <c r="AA459" s="16"/>
      <c r="AB459" s="16"/>
      <c r="AC459" s="2" t="n">
        <v>411</v>
      </c>
      <c r="AD459" s="20" t="s">
        <v>618</v>
      </c>
      <c r="AE459" s="34" t="n">
        <v>458</v>
      </c>
      <c r="AF459" s="26" t="n">
        <v>0.4</v>
      </c>
      <c r="AG459" s="27" t="n">
        <v>0.566585956416465</v>
      </c>
      <c r="AH459" s="28" t="n">
        <v>0.558891454965358</v>
      </c>
      <c r="AI459" s="35"/>
      <c r="AJ459" s="35"/>
      <c r="AK459" s="2" t="n">
        <v>458</v>
      </c>
      <c r="AL459" s="35" t="n">
        <f aca="false">AK459/743</f>
        <v>0.616419919246299</v>
      </c>
      <c r="AM459" s="35" t="n">
        <v>0.558891454965358</v>
      </c>
      <c r="AN459" s="35"/>
      <c r="AO459" s="35"/>
      <c r="AP459" s="35"/>
      <c r="AQ459" s="35"/>
      <c r="AR459" s="35"/>
      <c r="AS459" s="35"/>
      <c r="AT459" s="35"/>
      <c r="AU459" s="35"/>
    </row>
    <row r="460" customFormat="false" ht="12.75" hidden="false" customHeight="true" outlineLevel="0" collapsed="false">
      <c r="A460" s="36"/>
      <c r="B460" s="2" t="n">
        <v>459</v>
      </c>
      <c r="C460" s="20" t="s">
        <v>658</v>
      </c>
      <c r="D460" s="22" t="n">
        <v>89</v>
      </c>
      <c r="E460" s="23" t="n">
        <v>111</v>
      </c>
      <c r="F460" s="24" t="n">
        <v>1695</v>
      </c>
      <c r="G460" s="25" t="n">
        <v>789</v>
      </c>
      <c r="H460" s="26" t="n">
        <f aca="false">D460/(D460+E460)</f>
        <v>0.445</v>
      </c>
      <c r="I460" s="27" t="n">
        <f aca="false">F460/(F460+G460)</f>
        <v>0.682367149758454</v>
      </c>
      <c r="J460" s="28" t="n">
        <f aca="false">(D460+F460)/(D460+E460+F460+G460)</f>
        <v>0.66467958271237</v>
      </c>
      <c r="K460" s="29" t="n">
        <f aca="false">(F460+G460)/(D460+E460)</f>
        <v>12.42</v>
      </c>
      <c r="L460" s="30" t="n">
        <f aca="false">I460-$A$4*H460*I460+$A$4*H460+$A$7</f>
        <v>0.668266371777203</v>
      </c>
      <c r="M460" s="31" t="n">
        <f aca="false">(J460-$A$4*H460-$A$7)/(1-$A$4*H460)</f>
        <v>0.678613315049053</v>
      </c>
      <c r="N460" s="32"/>
      <c r="O460" s="33" t="n">
        <f aca="false">J460-L460</f>
        <v>-0.00358678906483323</v>
      </c>
      <c r="P460" s="33" t="n">
        <f aca="false">I460-M460</f>
        <v>0.0037538347094016</v>
      </c>
      <c r="Q460" s="16"/>
      <c r="R460" s="16"/>
      <c r="S460" s="16"/>
      <c r="T460" s="16"/>
      <c r="U460" s="16"/>
      <c r="V460" s="17" t="n">
        <v>0.66467958271237</v>
      </c>
      <c r="W460" s="17" t="n">
        <v>0.668266359954603</v>
      </c>
      <c r="X460" s="16"/>
      <c r="Y460" s="17" t="n">
        <v>0.682367149758454</v>
      </c>
      <c r="Z460" s="17" t="n">
        <v>0.67861332742226</v>
      </c>
      <c r="AA460" s="16"/>
      <c r="AB460" s="16"/>
      <c r="AC460" s="2" t="n">
        <v>45</v>
      </c>
      <c r="AD460" s="20" t="s">
        <v>107</v>
      </c>
      <c r="AE460" s="34" t="n">
        <v>459</v>
      </c>
      <c r="AF460" s="26" t="n">
        <v>0.235294117647059</v>
      </c>
      <c r="AG460" s="27" t="n">
        <v>0.575534759358289</v>
      </c>
      <c r="AH460" s="28" t="n">
        <v>0.56074168797954</v>
      </c>
      <c r="AI460" s="35"/>
      <c r="AJ460" s="35"/>
      <c r="AK460" s="2" t="n">
        <v>459</v>
      </c>
      <c r="AL460" s="35" t="n">
        <f aca="false">AK460/743</f>
        <v>0.617765814266487</v>
      </c>
      <c r="AM460" s="35" t="n">
        <v>0.56074168797954</v>
      </c>
      <c r="AN460" s="35"/>
      <c r="AO460" s="35"/>
      <c r="AP460" s="35"/>
      <c r="AQ460" s="35"/>
      <c r="AR460" s="35"/>
      <c r="AS460" s="35"/>
      <c r="AT460" s="35"/>
      <c r="AU460" s="35"/>
    </row>
    <row r="461" customFormat="false" ht="12.75" hidden="false" customHeight="true" outlineLevel="0" collapsed="false">
      <c r="A461" s="36"/>
      <c r="B461" s="2" t="n">
        <v>460</v>
      </c>
      <c r="C461" s="20" t="s">
        <v>659</v>
      </c>
      <c r="D461" s="22" t="n">
        <v>22</v>
      </c>
      <c r="E461" s="23" t="n">
        <v>58</v>
      </c>
      <c r="F461" s="24" t="n">
        <v>1217</v>
      </c>
      <c r="G461" s="25" t="n">
        <v>795</v>
      </c>
      <c r="H461" s="26" t="n">
        <f aca="false">D461/(D461+E461)</f>
        <v>0.275</v>
      </c>
      <c r="I461" s="27" t="n">
        <f aca="false">F461/(F461+G461)</f>
        <v>0.604870775347913</v>
      </c>
      <c r="J461" s="28" t="n">
        <f aca="false">(D461+F461)/(D461+E461+F461+G461)</f>
        <v>0.59225621414914</v>
      </c>
      <c r="K461" s="29" t="n">
        <f aca="false">(F461+G461)/(D461+E461)</f>
        <v>25.15</v>
      </c>
      <c r="L461" s="30" t="n">
        <f aca="false">I461-$A$4*H461*I461+$A$4*H461+$A$7</f>
        <v>0.587501389208845</v>
      </c>
      <c r="M461" s="31" t="n">
        <f aca="false">(J461-$A$4*H461-$A$7)/(1-$A$4*H461)</f>
        <v>0.609760055492174</v>
      </c>
      <c r="N461" s="32"/>
      <c r="O461" s="33" t="n">
        <f aca="false">J461-L461</f>
        <v>0.00475482494029467</v>
      </c>
      <c r="P461" s="33" t="n">
        <f aca="false">I461-M461</f>
        <v>-0.00488928014426182</v>
      </c>
      <c r="Q461" s="16"/>
      <c r="R461" s="16"/>
      <c r="S461" s="16"/>
      <c r="T461" s="16"/>
      <c r="U461" s="16"/>
      <c r="V461" s="17" t="n">
        <v>0.59225621414914</v>
      </c>
      <c r="W461" s="17" t="n">
        <v>0.587501377386245</v>
      </c>
      <c r="X461" s="16"/>
      <c r="Y461" s="17" t="n">
        <v>0.604870775347913</v>
      </c>
      <c r="Z461" s="17" t="n">
        <v>0.609760067649089</v>
      </c>
      <c r="AA461" s="16"/>
      <c r="AB461" s="16"/>
      <c r="AC461" s="2" t="n">
        <v>515</v>
      </c>
      <c r="AD461" s="20" t="s">
        <v>660</v>
      </c>
      <c r="AE461" s="34" t="n">
        <v>460</v>
      </c>
      <c r="AF461" s="26" t="n">
        <v>0.5</v>
      </c>
      <c r="AG461" s="27" t="n">
        <v>0.568314726209463</v>
      </c>
      <c r="AH461" s="28" t="n">
        <v>0.561512685495452</v>
      </c>
      <c r="AI461" s="35"/>
      <c r="AJ461" s="35"/>
      <c r="AK461" s="2" t="n">
        <v>460</v>
      </c>
      <c r="AL461" s="35" t="n">
        <f aca="false">AK461/743</f>
        <v>0.619111709286676</v>
      </c>
      <c r="AM461" s="35" t="n">
        <v>0.561512685495452</v>
      </c>
      <c r="AN461" s="35"/>
      <c r="AO461" s="35"/>
      <c r="AP461" s="35"/>
      <c r="AQ461" s="35"/>
      <c r="AR461" s="35"/>
      <c r="AS461" s="35"/>
      <c r="AT461" s="35"/>
      <c r="AU461" s="35"/>
    </row>
    <row r="462" customFormat="false" ht="12.75" hidden="false" customHeight="true" outlineLevel="0" collapsed="false">
      <c r="A462" s="36"/>
      <c r="B462" s="2" t="n">
        <v>461</v>
      </c>
      <c r="C462" s="20" t="s">
        <v>661</v>
      </c>
      <c r="D462" s="22" t="n">
        <v>89</v>
      </c>
      <c r="E462" s="23" t="n">
        <v>158</v>
      </c>
      <c r="F462" s="24" t="n">
        <v>1911</v>
      </c>
      <c r="G462" s="25" t="n">
        <v>1033</v>
      </c>
      <c r="H462" s="26" t="n">
        <f aca="false">D462/(D462+E462)</f>
        <v>0.360323886639676</v>
      </c>
      <c r="I462" s="27" t="n">
        <f aca="false">F462/(F462+G462)</f>
        <v>0.649116847826087</v>
      </c>
      <c r="J462" s="28" t="n">
        <f aca="false">(D462+F462)/(D462+E462+F462+G462)</f>
        <v>0.626762770291445</v>
      </c>
      <c r="K462" s="29" t="n">
        <f aca="false">(F462+G462)/(D462+E462)</f>
        <v>11.919028340081</v>
      </c>
      <c r="L462" s="30" t="n">
        <f aca="false">I462-$A$4*H462*I462+$A$4*H462+$A$7</f>
        <v>0.633524566123855</v>
      </c>
      <c r="M462" s="31" t="n">
        <f aca="false">(J462-$A$4*H462-$A$7)/(1-$A$4*H462)</f>
        <v>0.642102301120478</v>
      </c>
      <c r="N462" s="32"/>
      <c r="O462" s="33" t="n">
        <f aca="false">J462-L462</f>
        <v>-0.00676179583241077</v>
      </c>
      <c r="P462" s="33" t="n">
        <f aca="false">I462-M462</f>
        <v>0.00701454670560875</v>
      </c>
      <c r="Q462" s="16"/>
      <c r="R462" s="16"/>
      <c r="S462" s="16"/>
      <c r="T462" s="16"/>
      <c r="U462" s="16"/>
      <c r="V462" s="17" t="n">
        <v>0.626762770291445</v>
      </c>
      <c r="W462" s="17" t="n">
        <v>0.633524554301256</v>
      </c>
      <c r="X462" s="16"/>
      <c r="Y462" s="17" t="n">
        <v>0.649116847826087</v>
      </c>
      <c r="Z462" s="17" t="n">
        <v>0.642102313384998</v>
      </c>
      <c r="AA462" s="16"/>
      <c r="AB462" s="16"/>
      <c r="AC462" s="2" t="n">
        <v>390</v>
      </c>
      <c r="AD462" s="20" t="s">
        <v>593</v>
      </c>
      <c r="AE462" s="34" t="n">
        <v>461</v>
      </c>
      <c r="AF462" s="26" t="n">
        <v>0.231884057971014</v>
      </c>
      <c r="AG462" s="27" t="n">
        <v>0.574739281575898</v>
      </c>
      <c r="AH462" s="28" t="n">
        <v>0.561559888579387</v>
      </c>
      <c r="AI462" s="35"/>
      <c r="AJ462" s="35"/>
      <c r="AK462" s="2" t="n">
        <v>461</v>
      </c>
      <c r="AL462" s="35" t="n">
        <f aca="false">AK462/743</f>
        <v>0.620457604306864</v>
      </c>
      <c r="AM462" s="35" t="n">
        <v>0.561559888579387</v>
      </c>
      <c r="AN462" s="35"/>
      <c r="AO462" s="35"/>
      <c r="AP462" s="35"/>
      <c r="AQ462" s="35"/>
      <c r="AR462" s="35"/>
      <c r="AS462" s="35"/>
      <c r="AT462" s="35"/>
      <c r="AU462" s="35"/>
    </row>
    <row r="463" customFormat="false" ht="12.75" hidden="false" customHeight="true" outlineLevel="0" collapsed="false">
      <c r="A463" s="36"/>
      <c r="B463" s="2" t="n">
        <v>462</v>
      </c>
      <c r="C463" s="20" t="s">
        <v>394</v>
      </c>
      <c r="D463" s="22" t="n">
        <v>11</v>
      </c>
      <c r="E463" s="23" t="n">
        <v>36</v>
      </c>
      <c r="F463" s="24" t="n">
        <v>516</v>
      </c>
      <c r="G463" s="25" t="n">
        <v>659</v>
      </c>
      <c r="H463" s="26" t="n">
        <f aca="false">D463/(D463+E463)</f>
        <v>0.234042553191489</v>
      </c>
      <c r="I463" s="27" t="n">
        <f aca="false">F463/(F463+G463)</f>
        <v>0.439148936170213</v>
      </c>
      <c r="J463" s="28" t="n">
        <f aca="false">(D463+F463)/(D463+E463+F463+G463)</f>
        <v>0.43126022913257</v>
      </c>
      <c r="K463" s="29" t="n">
        <f aca="false">(F463+G463)/(D463+E463)</f>
        <v>25</v>
      </c>
      <c r="L463" s="30" t="n">
        <f aca="false">I463-$A$4*H463*I463+$A$4*H463+$A$7</f>
        <v>0.424039797847101</v>
      </c>
      <c r="M463" s="31" t="n">
        <f aca="false">(J463-$A$4*H463-$A$7)/(1-$A$4*H463)</f>
        <v>0.446542406113938</v>
      </c>
      <c r="N463" s="32"/>
      <c r="O463" s="33" t="n">
        <f aca="false">J463-L463</f>
        <v>0.00722043128546818</v>
      </c>
      <c r="P463" s="33" t="n">
        <f aca="false">I463-M463</f>
        <v>-0.00739346994372558</v>
      </c>
      <c r="Q463" s="16"/>
      <c r="R463" s="16"/>
      <c r="S463" s="16"/>
      <c r="T463" s="16"/>
      <c r="U463" s="16"/>
      <c r="V463" s="17" t="n">
        <v>0.43126022913257</v>
      </c>
      <c r="W463" s="17" t="n">
        <v>0.424039786024501</v>
      </c>
      <c r="X463" s="16"/>
      <c r="Y463" s="17" t="n">
        <v>0.439148936170213</v>
      </c>
      <c r="Z463" s="17" t="n">
        <v>0.446542418219869</v>
      </c>
      <c r="AA463" s="16"/>
      <c r="AB463" s="16"/>
      <c r="AC463" s="2" t="n">
        <v>380</v>
      </c>
      <c r="AD463" s="20" t="s">
        <v>581</v>
      </c>
      <c r="AE463" s="34" t="n">
        <v>462</v>
      </c>
      <c r="AF463" s="26" t="n">
        <v>0.37219730941704</v>
      </c>
      <c r="AG463" s="27" t="n">
        <v>0.574198988195616</v>
      </c>
      <c r="AH463" s="28" t="n">
        <v>0.562285109759323</v>
      </c>
      <c r="AI463" s="35"/>
      <c r="AJ463" s="35"/>
      <c r="AK463" s="2" t="n">
        <v>462</v>
      </c>
      <c r="AL463" s="35" t="n">
        <f aca="false">AK463/743</f>
        <v>0.621803499327053</v>
      </c>
      <c r="AM463" s="35" t="n">
        <v>0.562285109759323</v>
      </c>
      <c r="AN463" s="35"/>
      <c r="AO463" s="35"/>
      <c r="AP463" s="35"/>
      <c r="AQ463" s="35"/>
      <c r="AR463" s="35"/>
      <c r="AS463" s="35"/>
      <c r="AT463" s="35"/>
      <c r="AU463" s="35"/>
    </row>
    <row r="464" customFormat="false" ht="12.75" hidden="false" customHeight="true" outlineLevel="0" collapsed="false">
      <c r="A464" s="36"/>
      <c r="B464" s="2" t="n">
        <v>463</v>
      </c>
      <c r="C464" s="20" t="s">
        <v>662</v>
      </c>
      <c r="D464" s="22" t="n">
        <v>61</v>
      </c>
      <c r="E464" s="23" t="n">
        <v>66</v>
      </c>
      <c r="F464" s="24" t="n">
        <v>1118</v>
      </c>
      <c r="G464" s="25" t="n">
        <v>546</v>
      </c>
      <c r="H464" s="26" t="n">
        <f aca="false">D464/(D464+E464)</f>
        <v>0.480314960629921</v>
      </c>
      <c r="I464" s="27" t="n">
        <f aca="false">F464/(F464+G464)</f>
        <v>0.671875</v>
      </c>
      <c r="J464" s="28" t="n">
        <f aca="false">(D464+F464)/(D464+E464+F464+G464)</f>
        <v>0.658291457286432</v>
      </c>
      <c r="K464" s="29" t="n">
        <f aca="false">(F464+G464)/(D464+E464)</f>
        <v>13.1023622047244</v>
      </c>
      <c r="L464" s="30" t="n">
        <f aca="false">I464-$A$4*H464*I464+$A$4*H464+$A$7</f>
        <v>0.659399894828669</v>
      </c>
      <c r="M464" s="31" t="n">
        <f aca="false">(J464-$A$4*H464-$A$7)/(1-$A$4*H464)</f>
        <v>0.670710636328667</v>
      </c>
      <c r="N464" s="32"/>
      <c r="O464" s="33" t="n">
        <f aca="false">J464-L464</f>
        <v>-0.00110843754223722</v>
      </c>
      <c r="P464" s="33" t="n">
        <f aca="false">I464-M464</f>
        <v>0.00116436367133266</v>
      </c>
      <c r="Q464" s="16"/>
      <c r="R464" s="16"/>
      <c r="S464" s="16"/>
      <c r="T464" s="16"/>
      <c r="U464" s="16"/>
      <c r="V464" s="17" t="n">
        <v>0.658291457286432</v>
      </c>
      <c r="W464" s="17" t="n">
        <v>0.659399883006069</v>
      </c>
      <c r="X464" s="16"/>
      <c r="Y464" s="17" t="n">
        <v>0.671875</v>
      </c>
      <c r="Z464" s="17" t="n">
        <v>0.670710648747776</v>
      </c>
      <c r="AA464" s="16"/>
      <c r="AB464" s="16"/>
      <c r="AC464" s="2" t="n">
        <v>216</v>
      </c>
      <c r="AD464" s="20" t="s">
        <v>386</v>
      </c>
      <c r="AE464" s="34" t="n">
        <v>463</v>
      </c>
      <c r="AF464" s="26" t="n">
        <v>0.416040100250627</v>
      </c>
      <c r="AG464" s="27" t="n">
        <v>0.581000314564328</v>
      </c>
      <c r="AH464" s="28" t="n">
        <v>0.562604807154835</v>
      </c>
      <c r="AI464" s="35"/>
      <c r="AJ464" s="35"/>
      <c r="AK464" s="2" t="n">
        <v>463</v>
      </c>
      <c r="AL464" s="35" t="n">
        <f aca="false">AK464/743</f>
        <v>0.623149394347241</v>
      </c>
      <c r="AM464" s="35" t="n">
        <v>0.562604807154835</v>
      </c>
      <c r="AN464" s="35"/>
      <c r="AO464" s="35"/>
      <c r="AP464" s="35"/>
      <c r="AQ464" s="35"/>
      <c r="AR464" s="35"/>
      <c r="AS464" s="35"/>
      <c r="AT464" s="35"/>
      <c r="AU464" s="35"/>
    </row>
    <row r="465" customFormat="false" ht="12.75" hidden="false" customHeight="true" outlineLevel="0" collapsed="false">
      <c r="A465" s="36"/>
      <c r="B465" s="2" t="n">
        <v>464</v>
      </c>
      <c r="C465" s="20" t="s">
        <v>499</v>
      </c>
      <c r="D465" s="22" t="n">
        <v>269</v>
      </c>
      <c r="E465" s="23" t="n">
        <v>436</v>
      </c>
      <c r="F465" s="24" t="n">
        <v>2675</v>
      </c>
      <c r="G465" s="25" t="n">
        <v>2815</v>
      </c>
      <c r="H465" s="26" t="n">
        <f aca="false">D465/(D465+E465)</f>
        <v>0.381560283687943</v>
      </c>
      <c r="I465" s="27" t="n">
        <f aca="false">F465/(F465+G465)</f>
        <v>0.487249544626594</v>
      </c>
      <c r="J465" s="28" t="n">
        <f aca="false">(D465+F465)/(D465+E465+F465+G465)</f>
        <v>0.475221953188055</v>
      </c>
      <c r="K465" s="29" t="n">
        <f aca="false">(F465+G465)/(D465+E465)</f>
        <v>7.78723404255319</v>
      </c>
      <c r="L465" s="30" t="n">
        <f aca="false">I465-$A$4*H465*I465+$A$4*H465+$A$7</f>
        <v>0.478578625730934</v>
      </c>
      <c r="M465" s="31" t="n">
        <f aca="false">(J465-$A$4*H465-$A$7)/(1-$A$4*H465)</f>
        <v>0.483759714007615</v>
      </c>
      <c r="N465" s="32"/>
      <c r="O465" s="33" t="n">
        <f aca="false">J465-L465</f>
        <v>-0.00335667254287886</v>
      </c>
      <c r="P465" s="33" t="n">
        <f aca="false">I465-M465</f>
        <v>0.0034898306189789</v>
      </c>
      <c r="Q465" s="16"/>
      <c r="R465" s="16"/>
      <c r="S465" s="16"/>
      <c r="T465" s="16"/>
      <c r="U465" s="16"/>
      <c r="V465" s="17" t="n">
        <v>0.475221953188055</v>
      </c>
      <c r="W465" s="17" t="n">
        <v>0.478578613908334</v>
      </c>
      <c r="X465" s="16"/>
      <c r="Y465" s="17" t="n">
        <v>0.487249544626594</v>
      </c>
      <c r="Z465" s="17" t="n">
        <v>0.483759726299213</v>
      </c>
      <c r="AA465" s="16"/>
      <c r="AB465" s="16"/>
      <c r="AC465" s="2" t="n">
        <v>118</v>
      </c>
      <c r="AD465" s="20" t="s">
        <v>236</v>
      </c>
      <c r="AE465" s="34" t="n">
        <v>464</v>
      </c>
      <c r="AF465" s="26" t="n">
        <v>0.396039603960396</v>
      </c>
      <c r="AG465" s="27" t="n">
        <v>0.583232077764277</v>
      </c>
      <c r="AH465" s="28" t="n">
        <v>0.562770562770563</v>
      </c>
      <c r="AI465" s="35"/>
      <c r="AJ465" s="35"/>
      <c r="AK465" s="2" t="n">
        <v>464</v>
      </c>
      <c r="AL465" s="35" t="n">
        <f aca="false">AK465/743</f>
        <v>0.624495289367429</v>
      </c>
      <c r="AM465" s="35" t="n">
        <v>0.562770562770563</v>
      </c>
      <c r="AN465" s="35"/>
      <c r="AO465" s="35"/>
      <c r="AP465" s="35"/>
      <c r="AQ465" s="35"/>
      <c r="AR465" s="35"/>
      <c r="AS465" s="35"/>
      <c r="AT465" s="35"/>
      <c r="AU465" s="35"/>
    </row>
    <row r="466" customFormat="false" ht="12.75" hidden="false" customHeight="true" outlineLevel="0" collapsed="false">
      <c r="A466" s="36"/>
      <c r="B466" s="2" t="n">
        <v>465</v>
      </c>
      <c r="C466" s="20" t="s">
        <v>663</v>
      </c>
      <c r="D466" s="22" t="n">
        <v>201</v>
      </c>
      <c r="E466" s="23" t="n">
        <v>211</v>
      </c>
      <c r="F466" s="24" t="n">
        <v>2128</v>
      </c>
      <c r="G466" s="25" t="n">
        <v>992</v>
      </c>
      <c r="H466" s="26" t="n">
        <f aca="false">D466/(D466+E466)</f>
        <v>0.487864077669903</v>
      </c>
      <c r="I466" s="27" t="n">
        <f aca="false">F466/(F466+G466)</f>
        <v>0.682051282051282</v>
      </c>
      <c r="J466" s="28" t="n">
        <f aca="false">(D466+F466)/(D466+E466+F466+G466)</f>
        <v>0.659399773499434</v>
      </c>
      <c r="K466" s="29" t="n">
        <f aca="false">(F466+G466)/(D466+E466)</f>
        <v>7.57281553398058</v>
      </c>
      <c r="L466" s="30" t="n">
        <f aca="false">I466-$A$4*H466*I466+$A$4*H466+$A$7</f>
        <v>0.66932741803712</v>
      </c>
      <c r="M466" s="31" t="n">
        <f aca="false">(J466-$A$4*H466-$A$7)/(1-$A$4*H466)</f>
        <v>0.671614462583237</v>
      </c>
      <c r="N466" s="32"/>
      <c r="O466" s="33" t="n">
        <f aca="false">J466-L466</f>
        <v>-0.00992764453768613</v>
      </c>
      <c r="P466" s="33" t="n">
        <f aca="false">I466-M466</f>
        <v>0.0104368194680446</v>
      </c>
      <c r="Q466" s="16"/>
      <c r="R466" s="16"/>
      <c r="S466" s="16"/>
      <c r="T466" s="16"/>
      <c r="U466" s="16"/>
      <c r="V466" s="17" t="n">
        <v>0.659399773499434</v>
      </c>
      <c r="W466" s="17" t="n">
        <v>0.66932740621452</v>
      </c>
      <c r="X466" s="16"/>
      <c r="Y466" s="17" t="n">
        <v>0.682051282051282</v>
      </c>
      <c r="Z466" s="17" t="n">
        <v>0.671614475012202</v>
      </c>
      <c r="AA466" s="16"/>
      <c r="AB466" s="16"/>
      <c r="AC466" s="2" t="n">
        <v>189</v>
      </c>
      <c r="AD466" s="20" t="s">
        <v>347</v>
      </c>
      <c r="AE466" s="34" t="n">
        <v>465</v>
      </c>
      <c r="AF466" s="26" t="n">
        <v>0.439473684210526</v>
      </c>
      <c r="AG466" s="27" t="n">
        <v>0.574744897959184</v>
      </c>
      <c r="AH466" s="28" t="n">
        <v>0.562790697674419</v>
      </c>
      <c r="AI466" s="35"/>
      <c r="AJ466" s="35"/>
      <c r="AK466" s="2" t="n">
        <v>465</v>
      </c>
      <c r="AL466" s="35" t="n">
        <f aca="false">AK466/743</f>
        <v>0.625841184387618</v>
      </c>
      <c r="AM466" s="35" t="n">
        <v>0.562790697674419</v>
      </c>
      <c r="AN466" s="35"/>
      <c r="AO466" s="35"/>
      <c r="AP466" s="35"/>
      <c r="AQ466" s="35"/>
      <c r="AR466" s="35"/>
      <c r="AS466" s="35"/>
      <c r="AT466" s="35"/>
      <c r="AU466" s="35"/>
    </row>
    <row r="467" customFormat="false" ht="12.75" hidden="false" customHeight="true" outlineLevel="0" collapsed="false">
      <c r="A467" s="36"/>
      <c r="B467" s="2" t="n">
        <v>466</v>
      </c>
      <c r="C467" s="20" t="s">
        <v>648</v>
      </c>
      <c r="D467" s="22" t="n">
        <v>130</v>
      </c>
      <c r="E467" s="23" t="n">
        <v>165</v>
      </c>
      <c r="F467" s="24" t="n">
        <v>1483</v>
      </c>
      <c r="G467" s="25" t="n">
        <v>1149</v>
      </c>
      <c r="H467" s="26" t="n">
        <f aca="false">D467/(D467+E467)</f>
        <v>0.440677966101695</v>
      </c>
      <c r="I467" s="27" t="n">
        <f aca="false">F467/(F467+G467)</f>
        <v>0.563449848024316</v>
      </c>
      <c r="J467" s="28" t="n">
        <f aca="false">(D467+F467)/(D467+E467+F467+G467)</f>
        <v>0.551076187222412</v>
      </c>
      <c r="K467" s="29" t="n">
        <f aca="false">(F467+G467)/(D467+E467)</f>
        <v>8.92203389830508</v>
      </c>
      <c r="L467" s="30" t="n">
        <f aca="false">I467-$A$4*H467*I467+$A$4*H467+$A$7</f>
        <v>0.554452211514719</v>
      </c>
      <c r="M467" s="31" t="n">
        <f aca="false">(J467-$A$4*H467-$A$7)/(1-$A$4*H467)</f>
        <v>0.559918191406477</v>
      </c>
      <c r="N467" s="32"/>
      <c r="O467" s="33" t="n">
        <f aca="false">J467-L467</f>
        <v>-0.00337602429230699</v>
      </c>
      <c r="P467" s="33" t="n">
        <f aca="false">I467-M467</f>
        <v>0.00353165661783894</v>
      </c>
      <c r="Q467" s="16"/>
      <c r="R467" s="16"/>
      <c r="S467" s="16"/>
      <c r="T467" s="16"/>
      <c r="U467" s="16"/>
      <c r="V467" s="17" t="n">
        <v>0.551076187222412</v>
      </c>
      <c r="W467" s="17" t="n">
        <v>0.554452199692119</v>
      </c>
      <c r="X467" s="16"/>
      <c r="Y467" s="17" t="n">
        <v>0.563449848024316</v>
      </c>
      <c r="Z467" s="17" t="n">
        <v>0.55991820377409</v>
      </c>
      <c r="AA467" s="16"/>
      <c r="AB467" s="16"/>
      <c r="AC467" s="2" t="n">
        <v>225</v>
      </c>
      <c r="AD467" s="20" t="s">
        <v>398</v>
      </c>
      <c r="AE467" s="34" t="n">
        <v>466</v>
      </c>
      <c r="AF467" s="26" t="n">
        <v>0.295454545454545</v>
      </c>
      <c r="AG467" s="27" t="n">
        <v>0.594936708860759</v>
      </c>
      <c r="AH467" s="28" t="n">
        <v>0.563004846526656</v>
      </c>
      <c r="AI467" s="35"/>
      <c r="AJ467" s="35"/>
      <c r="AK467" s="2" t="n">
        <v>466</v>
      </c>
      <c r="AL467" s="35" t="n">
        <f aca="false">AK467/743</f>
        <v>0.627187079407806</v>
      </c>
      <c r="AM467" s="35" t="n">
        <v>0.563004846526656</v>
      </c>
      <c r="AN467" s="35"/>
      <c r="AO467" s="35"/>
      <c r="AP467" s="35"/>
      <c r="AQ467" s="35"/>
      <c r="AR467" s="35"/>
      <c r="AS467" s="35"/>
      <c r="AT467" s="35"/>
      <c r="AU467" s="35"/>
    </row>
    <row r="468" customFormat="false" ht="12.75" hidden="false" customHeight="true" outlineLevel="0" collapsed="false">
      <c r="A468" s="36"/>
      <c r="B468" s="2" t="n">
        <v>467</v>
      </c>
      <c r="C468" s="20" t="s">
        <v>310</v>
      </c>
      <c r="D468" s="22" t="n">
        <v>34</v>
      </c>
      <c r="E468" s="23" t="n">
        <v>166</v>
      </c>
      <c r="F468" s="24" t="n">
        <v>1592</v>
      </c>
      <c r="G468" s="25" t="n">
        <v>2209</v>
      </c>
      <c r="H468" s="26" t="n">
        <f aca="false">D468/(D468+E468)</f>
        <v>0.17</v>
      </c>
      <c r="I468" s="27" t="n">
        <f aca="false">F468/(F468+G468)</f>
        <v>0.418837148118916</v>
      </c>
      <c r="J468" s="28" t="n">
        <f aca="false">(D468+F468)/(D468+E468+F468+G468)</f>
        <v>0.4063984003999</v>
      </c>
      <c r="K468" s="29" t="n">
        <f aca="false">(F468+G468)/(D468+E468)</f>
        <v>19.005</v>
      </c>
      <c r="L468" s="30" t="n">
        <f aca="false">I468-$A$4*H468*I468+$A$4*H468+$A$7</f>
        <v>0.400481476783895</v>
      </c>
      <c r="M468" s="31" t="n">
        <f aca="false">(J468-$A$4*H468-$A$7)/(1-$A$4*H468)</f>
        <v>0.424856398999898</v>
      </c>
      <c r="N468" s="32"/>
      <c r="O468" s="33" t="n">
        <f aca="false">J468-L468</f>
        <v>0.00591692361600549</v>
      </c>
      <c r="P468" s="33" t="n">
        <f aca="false">I468-M468</f>
        <v>-0.00601925088098221</v>
      </c>
      <c r="Q468" s="16"/>
      <c r="R468" s="16"/>
      <c r="S468" s="16"/>
      <c r="T468" s="16"/>
      <c r="U468" s="16"/>
      <c r="V468" s="17" t="n">
        <v>0.4063984003999</v>
      </c>
      <c r="W468" s="17" t="n">
        <v>0.400481464961295</v>
      </c>
      <c r="X468" s="16"/>
      <c r="Y468" s="17" t="n">
        <v>0.418837148118916</v>
      </c>
      <c r="Z468" s="17" t="n">
        <v>0.424856411026958</v>
      </c>
      <c r="AA468" s="16"/>
      <c r="AB468" s="16"/>
      <c r="AC468" s="2" t="n">
        <v>617</v>
      </c>
      <c r="AD468" s="20" t="s">
        <v>664</v>
      </c>
      <c r="AE468" s="34" t="n">
        <v>467</v>
      </c>
      <c r="AF468" s="26" t="n">
        <v>0.4</v>
      </c>
      <c r="AG468" s="27" t="n">
        <v>0.575953923686105</v>
      </c>
      <c r="AH468" s="28" t="n">
        <v>0.563587684069612</v>
      </c>
      <c r="AI468" s="35"/>
      <c r="AJ468" s="35"/>
      <c r="AK468" s="2" t="n">
        <v>467</v>
      </c>
      <c r="AL468" s="35" t="n">
        <f aca="false">AK468/743</f>
        <v>0.628532974427995</v>
      </c>
      <c r="AM468" s="35" t="n">
        <v>0.563587684069612</v>
      </c>
      <c r="AN468" s="35"/>
      <c r="AO468" s="35"/>
      <c r="AP468" s="35"/>
      <c r="AQ468" s="35"/>
      <c r="AR468" s="35"/>
      <c r="AS468" s="35"/>
      <c r="AT468" s="35"/>
      <c r="AU468" s="35"/>
    </row>
    <row r="469" customFormat="false" ht="12.75" hidden="false" customHeight="true" outlineLevel="0" collapsed="false">
      <c r="A469" s="36"/>
      <c r="B469" s="2" t="n">
        <v>468</v>
      </c>
      <c r="C469" s="20" t="s">
        <v>291</v>
      </c>
      <c r="D469" s="22" t="n">
        <v>44</v>
      </c>
      <c r="E469" s="23" t="n">
        <v>140</v>
      </c>
      <c r="F469" s="24" t="n">
        <v>858</v>
      </c>
      <c r="G469" s="25" t="n">
        <v>1192</v>
      </c>
      <c r="H469" s="26" t="n">
        <f aca="false">D469/(D469+E469)</f>
        <v>0.239130434782609</v>
      </c>
      <c r="I469" s="27" t="n">
        <f aca="false">F469/(F469+G469)</f>
        <v>0.418536585365854</v>
      </c>
      <c r="J469" s="28" t="n">
        <f aca="false">(D469+F469)/(D469+E469+F469+G469)</f>
        <v>0.403760071620412</v>
      </c>
      <c r="K469" s="29" t="n">
        <f aca="false">(F469+G469)/(D469+E469)</f>
        <v>11.1413043478261</v>
      </c>
      <c r="L469" s="30" t="n">
        <f aca="false">I469-$A$4*H469*I469+$A$4*H469+$A$7</f>
        <v>0.404205705464018</v>
      </c>
      <c r="M469" s="31" t="n">
        <f aca="false">(J469-$A$4*H469-$A$7)/(1-$A$4*H469)</f>
        <v>0.418080033989331</v>
      </c>
      <c r="N469" s="32"/>
      <c r="O469" s="33" t="n">
        <f aca="false">J469-L469</f>
        <v>-0.00044563384360613</v>
      </c>
      <c r="P469" s="33" t="n">
        <f aca="false">I469-M469</f>
        <v>0.000456551376523007</v>
      </c>
      <c r="Q469" s="16"/>
      <c r="R469" s="16"/>
      <c r="S469" s="16"/>
      <c r="T469" s="16"/>
      <c r="U469" s="16"/>
      <c r="V469" s="17" t="n">
        <v>0.403760071620412</v>
      </c>
      <c r="W469" s="17" t="n">
        <v>0.404205693641418</v>
      </c>
      <c r="X469" s="16"/>
      <c r="Y469" s="17" t="n">
        <v>0.418536585365854</v>
      </c>
      <c r="Z469" s="17" t="n">
        <v>0.418080046101571</v>
      </c>
      <c r="AA469" s="16"/>
      <c r="AB469" s="16"/>
      <c r="AC469" s="2" t="n">
        <v>471</v>
      </c>
      <c r="AD469" s="20" t="s">
        <v>665</v>
      </c>
      <c r="AE469" s="34" t="n">
        <v>468</v>
      </c>
      <c r="AF469" s="26" t="n">
        <v>0.55</v>
      </c>
      <c r="AG469" s="27" t="n">
        <v>0.565693430656934</v>
      </c>
      <c r="AH469" s="28" t="n">
        <v>0.563694267515924</v>
      </c>
      <c r="AI469" s="35"/>
      <c r="AJ469" s="35"/>
      <c r="AK469" s="2" t="n">
        <v>468</v>
      </c>
      <c r="AL469" s="35" t="n">
        <f aca="false">AK469/743</f>
        <v>0.629878869448183</v>
      </c>
      <c r="AM469" s="35" t="n">
        <v>0.563694267515924</v>
      </c>
      <c r="AN469" s="35"/>
      <c r="AO469" s="35"/>
      <c r="AP469" s="35"/>
      <c r="AQ469" s="35"/>
      <c r="AR469" s="35"/>
      <c r="AS469" s="35"/>
      <c r="AT469" s="35"/>
      <c r="AU469" s="35"/>
    </row>
    <row r="470" customFormat="false" ht="12.75" hidden="false" customHeight="true" outlineLevel="0" collapsed="false">
      <c r="A470" s="36"/>
      <c r="B470" s="2" t="n">
        <v>469</v>
      </c>
      <c r="C470" s="20" t="s">
        <v>666</v>
      </c>
      <c r="D470" s="22" t="n">
        <v>181</v>
      </c>
      <c r="E470" s="23" t="n">
        <v>236</v>
      </c>
      <c r="F470" s="24" t="n">
        <v>2114</v>
      </c>
      <c r="G470" s="25" t="n">
        <v>1206</v>
      </c>
      <c r="H470" s="26" t="n">
        <f aca="false">D470/(D470+E470)</f>
        <v>0.434052757793765</v>
      </c>
      <c r="I470" s="27" t="n">
        <f aca="false">F470/(F470+G470)</f>
        <v>0.636746987951807</v>
      </c>
      <c r="J470" s="28" t="n">
        <f aca="false">(D470+F470)/(D470+E470+F470+G470)</f>
        <v>0.614128980465614</v>
      </c>
      <c r="K470" s="29" t="n">
        <f aca="false">(F470+G470)/(D470+E470)</f>
        <v>7.96163069544365</v>
      </c>
      <c r="L470" s="30" t="n">
        <f aca="false">I470-$A$4*H470*I470+$A$4*H470+$A$7</f>
        <v>0.624278645300448</v>
      </c>
      <c r="M470" s="31" t="n">
        <f aca="false">(J470-$A$4*H470-$A$7)/(1-$A$4*H470)</f>
        <v>0.626136784301454</v>
      </c>
      <c r="N470" s="32"/>
      <c r="O470" s="33" t="n">
        <f aca="false">J470-L470</f>
        <v>-0.0101496648348339</v>
      </c>
      <c r="P470" s="33" t="n">
        <f aca="false">I470-M470</f>
        <v>0.0106102036503528</v>
      </c>
      <c r="Q470" s="16"/>
      <c r="R470" s="16"/>
      <c r="S470" s="16"/>
      <c r="T470" s="16"/>
      <c r="U470" s="16"/>
      <c r="V470" s="17" t="n">
        <v>0.614128980465614</v>
      </c>
      <c r="W470" s="17" t="n">
        <v>0.624278633477848</v>
      </c>
      <c r="X470" s="16"/>
      <c r="Y470" s="17" t="n">
        <v>0.636746987951807</v>
      </c>
      <c r="Z470" s="17" t="n">
        <v>0.626136796660502</v>
      </c>
      <c r="AA470" s="16"/>
      <c r="AB470" s="16"/>
      <c r="AC470" s="2" t="n">
        <v>627</v>
      </c>
      <c r="AD470" s="20" t="s">
        <v>667</v>
      </c>
      <c r="AE470" s="34" t="n">
        <v>469</v>
      </c>
      <c r="AF470" s="26" t="n">
        <v>0.323636363636364</v>
      </c>
      <c r="AG470" s="27" t="n">
        <v>0.581975827640568</v>
      </c>
      <c r="AH470" s="28" t="n">
        <v>0.564567507963734</v>
      </c>
      <c r="AI470" s="35"/>
      <c r="AJ470" s="35"/>
      <c r="AK470" s="2" t="n">
        <v>469</v>
      </c>
      <c r="AL470" s="35" t="n">
        <f aca="false">AK470/743</f>
        <v>0.631224764468371</v>
      </c>
      <c r="AM470" s="35" t="n">
        <v>0.564567507963734</v>
      </c>
      <c r="AN470" s="35"/>
      <c r="AO470" s="35"/>
      <c r="AP470" s="35"/>
      <c r="AQ470" s="35"/>
      <c r="AR470" s="35"/>
      <c r="AS470" s="35"/>
      <c r="AT470" s="35"/>
      <c r="AU470" s="35"/>
    </row>
    <row r="471" customFormat="false" ht="12.75" hidden="false" customHeight="true" outlineLevel="0" collapsed="false">
      <c r="A471" s="36"/>
      <c r="B471" s="2" t="n">
        <v>470</v>
      </c>
      <c r="C471" s="20" t="s">
        <v>305</v>
      </c>
      <c r="D471" s="22" t="n">
        <v>32</v>
      </c>
      <c r="E471" s="23" t="n">
        <v>102</v>
      </c>
      <c r="F471" s="24" t="n">
        <v>1081</v>
      </c>
      <c r="G471" s="25" t="n">
        <v>1525</v>
      </c>
      <c r="H471" s="26" t="n">
        <f aca="false">D471/(D471+E471)</f>
        <v>0.238805970149254</v>
      </c>
      <c r="I471" s="27" t="n">
        <f aca="false">F471/(F471+G471)</f>
        <v>0.41481197237145</v>
      </c>
      <c r="J471" s="28" t="n">
        <f aca="false">(D471+F471)/(D471+E471+F471+G471)</f>
        <v>0.406204379562044</v>
      </c>
      <c r="K471" s="29" t="n">
        <f aca="false">(F471+G471)/(D471+E471)</f>
        <v>19.4477611940299</v>
      </c>
      <c r="L471" s="30" t="n">
        <f aca="false">I471-$A$4*H471*I471+$A$4*H471+$A$7</f>
        <v>0.400551172020207</v>
      </c>
      <c r="M471" s="31" t="n">
        <f aca="false">(J471-$A$4*H471-$A$7)/(1-$A$4*H471)</f>
        <v>0.420603484684953</v>
      </c>
      <c r="N471" s="32"/>
      <c r="O471" s="33" t="n">
        <f aca="false">J471-L471</f>
        <v>0.00565320754183685</v>
      </c>
      <c r="P471" s="33" t="n">
        <f aca="false">I471-M471</f>
        <v>-0.00579151231350261</v>
      </c>
      <c r="Q471" s="16"/>
      <c r="R471" s="16"/>
      <c r="S471" s="16"/>
      <c r="T471" s="16"/>
      <c r="U471" s="16"/>
      <c r="V471" s="17" t="n">
        <v>0.406204379562044</v>
      </c>
      <c r="W471" s="17" t="n">
        <v>0.400551160197607</v>
      </c>
      <c r="X471" s="16"/>
      <c r="Y471" s="17" t="n">
        <v>0.41481197237145</v>
      </c>
      <c r="Z471" s="17" t="n">
        <v>0.420603496796791</v>
      </c>
      <c r="AA471" s="16"/>
      <c r="AB471" s="16"/>
      <c r="AC471" s="2" t="n">
        <v>398</v>
      </c>
      <c r="AD471" s="20" t="s">
        <v>602</v>
      </c>
      <c r="AE471" s="34" t="n">
        <v>470</v>
      </c>
      <c r="AF471" s="26" t="n">
        <v>0.356060606060606</v>
      </c>
      <c r="AG471" s="27" t="n">
        <v>0.587366694011485</v>
      </c>
      <c r="AH471" s="28" t="n">
        <v>0.564766839378238</v>
      </c>
      <c r="AI471" s="35"/>
      <c r="AJ471" s="35"/>
      <c r="AK471" s="2" t="n">
        <v>470</v>
      </c>
      <c r="AL471" s="35" t="n">
        <f aca="false">AK471/743</f>
        <v>0.63257065948856</v>
      </c>
      <c r="AM471" s="35" t="n">
        <v>0.564766839378238</v>
      </c>
      <c r="AN471" s="35"/>
      <c r="AO471" s="35"/>
      <c r="AP471" s="35"/>
      <c r="AQ471" s="35"/>
      <c r="AR471" s="35"/>
      <c r="AS471" s="35"/>
      <c r="AT471" s="35"/>
      <c r="AU471" s="35"/>
    </row>
    <row r="472" customFormat="false" ht="12.75" hidden="false" customHeight="true" outlineLevel="0" collapsed="false">
      <c r="A472" s="36"/>
      <c r="B472" s="2" t="n">
        <v>471</v>
      </c>
      <c r="C472" s="20" t="s">
        <v>665</v>
      </c>
      <c r="D472" s="22" t="n">
        <v>22</v>
      </c>
      <c r="E472" s="23" t="n">
        <v>18</v>
      </c>
      <c r="F472" s="24" t="n">
        <v>155</v>
      </c>
      <c r="G472" s="25" t="n">
        <v>119</v>
      </c>
      <c r="H472" s="26" t="n">
        <f aca="false">D472/(D472+E472)</f>
        <v>0.55</v>
      </c>
      <c r="I472" s="27" t="n">
        <f aca="false">F472/(F472+G472)</f>
        <v>0.565693430656934</v>
      </c>
      <c r="J472" s="28" t="n">
        <f aca="false">(D472+F472)/(D472+E472+F472+G472)</f>
        <v>0.563694267515924</v>
      </c>
      <c r="K472" s="29" t="n">
        <f aca="false">(F472+G472)/(D472+E472)</f>
        <v>6.85</v>
      </c>
      <c r="L472" s="30" t="n">
        <f aca="false">I472-$A$4*H472*I472+$A$4*H472+$A$7</f>
        <v>0.561344852153803</v>
      </c>
      <c r="M472" s="31" t="n">
        <f aca="false">(J472-$A$4*H472-$A$7)/(1-$A$4*H472)</f>
        <v>0.568179584479284</v>
      </c>
      <c r="N472" s="32"/>
      <c r="O472" s="33" t="n">
        <f aca="false">J472-L472</f>
        <v>0.00234941536212063</v>
      </c>
      <c r="P472" s="33" t="n">
        <f aca="false">I472-M472</f>
        <v>-0.00248615382234985</v>
      </c>
      <c r="Q472" s="16"/>
      <c r="R472" s="16"/>
      <c r="S472" s="16"/>
      <c r="T472" s="16"/>
      <c r="U472" s="16"/>
      <c r="V472" s="17" t="n">
        <v>0.563694267515924</v>
      </c>
      <c r="W472" s="17" t="n">
        <v>0.561344840331203</v>
      </c>
      <c r="X472" s="16"/>
      <c r="Y472" s="17" t="n">
        <v>0.565693430656934</v>
      </c>
      <c r="Z472" s="17" t="n">
        <v>0.568179596989972</v>
      </c>
      <c r="AA472" s="16"/>
      <c r="AB472" s="16"/>
      <c r="AC472" s="2" t="n">
        <v>355</v>
      </c>
      <c r="AD472" s="20" t="s">
        <v>554</v>
      </c>
      <c r="AE472" s="34" t="n">
        <v>471</v>
      </c>
      <c r="AF472" s="26" t="n">
        <v>0.256410256410256</v>
      </c>
      <c r="AG472" s="27" t="n">
        <v>0.58112695179905</v>
      </c>
      <c r="AH472" s="28" t="n">
        <v>0.564796905222437</v>
      </c>
      <c r="AI472" s="35"/>
      <c r="AJ472" s="35"/>
      <c r="AK472" s="2" t="n">
        <v>471</v>
      </c>
      <c r="AL472" s="35" t="n">
        <f aca="false">AK472/743</f>
        <v>0.633916554508748</v>
      </c>
      <c r="AM472" s="35" t="n">
        <v>0.564796905222437</v>
      </c>
      <c r="AN472" s="35"/>
      <c r="AO472" s="35"/>
      <c r="AP472" s="35"/>
      <c r="AQ472" s="35"/>
      <c r="AR472" s="35"/>
      <c r="AS472" s="35"/>
      <c r="AT472" s="35"/>
      <c r="AU472" s="35"/>
    </row>
    <row r="473" customFormat="false" ht="12.75" hidden="false" customHeight="true" outlineLevel="0" collapsed="false">
      <c r="A473" s="36"/>
      <c r="B473" s="2" t="n">
        <v>472</v>
      </c>
      <c r="C473" s="20" t="s">
        <v>497</v>
      </c>
      <c r="D473" s="22" t="n">
        <v>63</v>
      </c>
      <c r="E473" s="23" t="n">
        <v>77</v>
      </c>
      <c r="F473" s="24" t="n">
        <v>930</v>
      </c>
      <c r="G473" s="25" t="n">
        <v>1026</v>
      </c>
      <c r="H473" s="26" t="n">
        <f aca="false">D473/(D473+E473)</f>
        <v>0.45</v>
      </c>
      <c r="I473" s="27" t="n">
        <f aca="false">F473/(F473+G473)</f>
        <v>0.475460122699387</v>
      </c>
      <c r="J473" s="28" t="n">
        <f aca="false">(D473+F473)/(D473+E473+F473+G473)</f>
        <v>0.473759541984733</v>
      </c>
      <c r="K473" s="29" t="n">
        <f aca="false">(F473+G473)/(D473+E473)</f>
        <v>13.9714285714286</v>
      </c>
      <c r="L473" s="30" t="n">
        <f aca="false">I473-$A$4*H473*I473+$A$4*H473+$A$7</f>
        <v>0.470828977360914</v>
      </c>
      <c r="M473" s="31" t="n">
        <f aca="false">(J473-$A$4*H473-$A$7)/(1-$A$4*H473)</f>
        <v>0.478528776755741</v>
      </c>
      <c r="N473" s="32"/>
      <c r="O473" s="33" t="n">
        <f aca="false">J473-L473</f>
        <v>0.00293056462381874</v>
      </c>
      <c r="P473" s="33" t="n">
        <f aca="false">I473-M473</f>
        <v>-0.0030686540563547</v>
      </c>
      <c r="Q473" s="16"/>
      <c r="R473" s="16"/>
      <c r="S473" s="16"/>
      <c r="T473" s="16"/>
      <c r="U473" s="16"/>
      <c r="V473" s="17" t="n">
        <v>0.473759541984733</v>
      </c>
      <c r="W473" s="17" t="n">
        <v>0.470828965538314</v>
      </c>
      <c r="X473" s="16"/>
      <c r="Y473" s="17" t="n">
        <v>0.475460122699387</v>
      </c>
      <c r="Z473" s="17" t="n">
        <v>0.478528789135427</v>
      </c>
      <c r="AA473" s="16"/>
      <c r="AB473" s="16"/>
      <c r="AC473" s="2" t="n">
        <v>399</v>
      </c>
      <c r="AD473" s="20" t="s">
        <v>604</v>
      </c>
      <c r="AE473" s="34" t="n">
        <v>472</v>
      </c>
      <c r="AF473" s="26" t="n">
        <v>0.306532663316583</v>
      </c>
      <c r="AG473" s="27" t="n">
        <v>0.589464518937745</v>
      </c>
      <c r="AH473" s="28" t="n">
        <v>0.566907051282051</v>
      </c>
      <c r="AI473" s="35"/>
      <c r="AJ473" s="35"/>
      <c r="AK473" s="2" t="n">
        <v>472</v>
      </c>
      <c r="AL473" s="35" t="n">
        <f aca="false">AK473/743</f>
        <v>0.635262449528937</v>
      </c>
      <c r="AM473" s="35" t="n">
        <v>0.566907051282051</v>
      </c>
      <c r="AN473" s="35"/>
      <c r="AO473" s="35"/>
      <c r="AP473" s="35"/>
      <c r="AQ473" s="35"/>
      <c r="AR473" s="35"/>
      <c r="AS473" s="35"/>
      <c r="AT473" s="35"/>
      <c r="AU473" s="35"/>
    </row>
    <row r="474" customFormat="false" ht="12.75" hidden="false" customHeight="true" outlineLevel="0" collapsed="false">
      <c r="A474" s="36"/>
      <c r="B474" s="2" t="n">
        <v>473</v>
      </c>
      <c r="C474" s="20" t="s">
        <v>668</v>
      </c>
      <c r="D474" s="22" t="n">
        <v>27</v>
      </c>
      <c r="E474" s="23" t="n">
        <v>41</v>
      </c>
      <c r="F474" s="24" t="n">
        <v>787</v>
      </c>
      <c r="G474" s="25" t="n">
        <v>451</v>
      </c>
      <c r="H474" s="26" t="n">
        <f aca="false">D474/(D474+E474)</f>
        <v>0.397058823529412</v>
      </c>
      <c r="I474" s="27" t="n">
        <f aca="false">F474/(F474+G474)</f>
        <v>0.635702746365105</v>
      </c>
      <c r="J474" s="28" t="n">
        <f aca="false">(D474+F474)/(D474+E474+F474+G474)</f>
        <v>0.623277182235835</v>
      </c>
      <c r="K474" s="29" t="n">
        <f aca="false">(F474+G474)/(D474+E474)</f>
        <v>18.2058823529412</v>
      </c>
      <c r="L474" s="30" t="n">
        <f aca="false">I474-$A$4*H474*I474+$A$4*H474+$A$7</f>
        <v>0.621932050442432</v>
      </c>
      <c r="M474" s="31" t="n">
        <f aca="false">(J474-$A$4*H474-$A$7)/(1-$A$4*H474)</f>
        <v>0.63710349616528</v>
      </c>
      <c r="N474" s="32"/>
      <c r="O474" s="33" t="n">
        <f aca="false">J474-L474</f>
        <v>0.0013451317934029</v>
      </c>
      <c r="P474" s="33" t="n">
        <f aca="false">I474-M474</f>
        <v>-0.00140074980017457</v>
      </c>
      <c r="Q474" s="16"/>
      <c r="R474" s="16"/>
      <c r="S474" s="16"/>
      <c r="T474" s="16"/>
      <c r="U474" s="16"/>
      <c r="V474" s="17" t="n">
        <v>0.623277182235835</v>
      </c>
      <c r="W474" s="17" t="n">
        <v>0.621932038619832</v>
      </c>
      <c r="X474" s="16"/>
      <c r="Y474" s="17" t="n">
        <v>0.635702746365105</v>
      </c>
      <c r="Z474" s="17" t="n">
        <v>0.637103508476716</v>
      </c>
      <c r="AA474" s="16"/>
      <c r="AB474" s="16"/>
      <c r="AC474" s="2" t="n">
        <v>320</v>
      </c>
      <c r="AD474" s="20" t="s">
        <v>523</v>
      </c>
      <c r="AE474" s="34" t="n">
        <v>473</v>
      </c>
      <c r="AF474" s="26" t="n">
        <v>0.266666666666667</v>
      </c>
      <c r="AG474" s="27" t="n">
        <v>0.593892137751787</v>
      </c>
      <c r="AH474" s="28" t="n">
        <v>0.567502986857826</v>
      </c>
      <c r="AI474" s="35"/>
      <c r="AJ474" s="35"/>
      <c r="AK474" s="2" t="n">
        <v>473</v>
      </c>
      <c r="AL474" s="35" t="n">
        <f aca="false">AK474/743</f>
        <v>0.636608344549125</v>
      </c>
      <c r="AM474" s="35" t="n">
        <v>0.567502986857826</v>
      </c>
      <c r="AN474" s="35"/>
      <c r="AO474" s="35"/>
      <c r="AP474" s="35"/>
      <c r="AQ474" s="35"/>
      <c r="AR474" s="35"/>
      <c r="AS474" s="35"/>
      <c r="AT474" s="35"/>
      <c r="AU474" s="35"/>
    </row>
    <row r="475" customFormat="false" ht="12.75" hidden="false" customHeight="true" outlineLevel="0" collapsed="false">
      <c r="A475" s="36"/>
      <c r="B475" s="2" t="n">
        <v>474</v>
      </c>
      <c r="C475" s="20" t="s">
        <v>669</v>
      </c>
      <c r="D475" s="22" t="n">
        <v>145</v>
      </c>
      <c r="E475" s="23" t="n">
        <v>156</v>
      </c>
      <c r="F475" s="24" t="n">
        <v>1826</v>
      </c>
      <c r="G475" s="25" t="n">
        <v>1300</v>
      </c>
      <c r="H475" s="26" t="n">
        <f aca="false">D475/(D475+E475)</f>
        <v>0.481727574750831</v>
      </c>
      <c r="I475" s="27" t="n">
        <f aca="false">F475/(F475+G475)</f>
        <v>0.584133077415227</v>
      </c>
      <c r="J475" s="28" t="n">
        <f aca="false">(D475+F475)/(D475+E475+F475+G475)</f>
        <v>0.575138605194047</v>
      </c>
      <c r="K475" s="29" t="n">
        <f aca="false">(F475+G475)/(D475+E475)</f>
        <v>10.3853820598007</v>
      </c>
      <c r="L475" s="30" t="n">
        <f aca="false">I475-$A$4*H475*I475+$A$4*H475+$A$7</f>
        <v>0.575931094001813</v>
      </c>
      <c r="M475" s="31" t="n">
        <f aca="false">(J475-$A$4*H475-$A$7)/(1-$A$4*H475)</f>
        <v>0.583300480098866</v>
      </c>
      <c r="N475" s="32"/>
      <c r="O475" s="33" t="n">
        <f aca="false">J475-L475</f>
        <v>-0.000792488807765279</v>
      </c>
      <c r="P475" s="33" t="n">
        <f aca="false">I475-M475</f>
        <v>0.00083259731636065</v>
      </c>
      <c r="Q475" s="16"/>
      <c r="R475" s="16"/>
      <c r="S475" s="16"/>
      <c r="T475" s="16"/>
      <c r="U475" s="16"/>
      <c r="V475" s="17" t="n">
        <v>0.575138605194047</v>
      </c>
      <c r="W475" s="17" t="n">
        <v>0.575931082179213</v>
      </c>
      <c r="X475" s="16"/>
      <c r="Y475" s="17" t="n">
        <v>0.584133077415227</v>
      </c>
      <c r="Z475" s="17" t="n">
        <v>0.583300492519818</v>
      </c>
      <c r="AA475" s="16"/>
      <c r="AB475" s="16"/>
      <c r="AC475" s="2" t="n">
        <v>106</v>
      </c>
      <c r="AD475" s="20" t="s">
        <v>215</v>
      </c>
      <c r="AE475" s="34" t="n">
        <v>474</v>
      </c>
      <c r="AF475" s="26" t="n">
        <v>0.447530864197531</v>
      </c>
      <c r="AG475" s="27" t="n">
        <v>0.583166332665331</v>
      </c>
      <c r="AH475" s="28" t="n">
        <v>0.56757715501951</v>
      </c>
      <c r="AI475" s="35"/>
      <c r="AJ475" s="35"/>
      <c r="AK475" s="2" t="n">
        <v>474</v>
      </c>
      <c r="AL475" s="35" t="n">
        <f aca="false">AK475/743</f>
        <v>0.637954239569314</v>
      </c>
      <c r="AM475" s="35" t="n">
        <v>0.56757715501951</v>
      </c>
      <c r="AN475" s="35"/>
      <c r="AO475" s="35"/>
      <c r="AP475" s="35"/>
      <c r="AQ475" s="35"/>
      <c r="AR475" s="35"/>
      <c r="AS475" s="35"/>
      <c r="AT475" s="35"/>
      <c r="AU475" s="35"/>
    </row>
    <row r="476" customFormat="false" ht="12.75" hidden="false" customHeight="true" outlineLevel="0" collapsed="false">
      <c r="A476" s="36"/>
      <c r="B476" s="2" t="n">
        <v>475</v>
      </c>
      <c r="C476" s="20" t="s">
        <v>670</v>
      </c>
      <c r="D476" s="22" t="n">
        <v>172</v>
      </c>
      <c r="E476" s="23" t="n">
        <v>71</v>
      </c>
      <c r="F476" s="24" t="n">
        <v>1400</v>
      </c>
      <c r="G476" s="25" t="n">
        <v>297</v>
      </c>
      <c r="H476" s="26" t="n">
        <f aca="false">D476/(D476+E476)</f>
        <v>0.707818930041152</v>
      </c>
      <c r="I476" s="27" t="n">
        <f aca="false">F476/(F476+G476)</f>
        <v>0.824985268120212</v>
      </c>
      <c r="J476" s="28" t="n">
        <f aca="false">(D476+F476)/(D476+E476+F476+G476)</f>
        <v>0.810309278350515</v>
      </c>
      <c r="K476" s="29" t="n">
        <f aca="false">(F476+G476)/(D476+E476)</f>
        <v>6.98353909465021</v>
      </c>
      <c r="L476" s="30" t="n">
        <f aca="false">I476-$A$4*H476*I476+$A$4*H476+$A$7</f>
        <v>0.809137702329271</v>
      </c>
      <c r="M476" s="31" t="n">
        <f aca="false">(J476-$A$4*H476-$A$7)/(1-$A$4*H476)</f>
        <v>0.826246087310479</v>
      </c>
      <c r="N476" s="32"/>
      <c r="O476" s="33" t="n">
        <f aca="false">J476-L476</f>
        <v>0.0011715760212444</v>
      </c>
      <c r="P476" s="33" t="n">
        <f aca="false">I476-M476</f>
        <v>-0.00126081919026744</v>
      </c>
      <c r="Q476" s="16"/>
      <c r="R476" s="16"/>
      <c r="S476" s="16"/>
      <c r="T476" s="16"/>
      <c r="U476" s="16"/>
      <c r="V476" s="17" t="n">
        <v>0.810309278350515</v>
      </c>
      <c r="W476" s="17" t="n">
        <v>0.809137690506671</v>
      </c>
      <c r="X476" s="16"/>
      <c r="Y476" s="17" t="n">
        <v>0.824985268120212</v>
      </c>
      <c r="Z476" s="17" t="n">
        <v>0.82624610003365</v>
      </c>
      <c r="AA476" s="16"/>
      <c r="AB476" s="16"/>
      <c r="AC476" s="2" t="n">
        <v>687</v>
      </c>
      <c r="AD476" s="20" t="s">
        <v>671</v>
      </c>
      <c r="AE476" s="34" t="n">
        <v>475</v>
      </c>
      <c r="AF476" s="26" t="n">
        <v>0.431279620853081</v>
      </c>
      <c r="AG476" s="27" t="n">
        <v>0.579768092762895</v>
      </c>
      <c r="AH476" s="28" t="n">
        <v>0.568215339233038</v>
      </c>
      <c r="AI476" s="35"/>
      <c r="AJ476" s="35"/>
      <c r="AK476" s="2" t="n">
        <v>475</v>
      </c>
      <c r="AL476" s="35" t="n">
        <f aca="false">AK476/743</f>
        <v>0.639300134589502</v>
      </c>
      <c r="AM476" s="35" t="n">
        <v>0.568215339233038</v>
      </c>
      <c r="AN476" s="35"/>
      <c r="AO476" s="35"/>
      <c r="AP476" s="35"/>
      <c r="AQ476" s="35"/>
      <c r="AR476" s="35"/>
      <c r="AS476" s="35"/>
      <c r="AT476" s="35"/>
      <c r="AU476" s="35"/>
    </row>
    <row r="477" customFormat="false" ht="12.75" hidden="false" customHeight="true" outlineLevel="0" collapsed="false">
      <c r="A477" s="36"/>
      <c r="B477" s="2" t="n">
        <v>476</v>
      </c>
      <c r="C477" s="20" t="s">
        <v>672</v>
      </c>
      <c r="D477" s="22" t="n">
        <v>172</v>
      </c>
      <c r="E477" s="23" t="n">
        <v>120</v>
      </c>
      <c r="F477" s="24" t="n">
        <v>1749</v>
      </c>
      <c r="G477" s="25" t="n">
        <v>720</v>
      </c>
      <c r="H477" s="26" t="n">
        <f aca="false">D477/(D477+E477)</f>
        <v>0.589041095890411</v>
      </c>
      <c r="I477" s="27" t="n">
        <f aca="false">F477/(F477+G477)</f>
        <v>0.708383961117861</v>
      </c>
      <c r="J477" s="28" t="n">
        <f aca="false">(D477+F477)/(D477+E477+F477+G477)</f>
        <v>0.695762404925752</v>
      </c>
      <c r="K477" s="29" t="n">
        <f aca="false">(F477+G477)/(D477+E477)</f>
        <v>8.45547945205479</v>
      </c>
      <c r="L477" s="30" t="n">
        <f aca="false">I477-$A$4*H477*I477+$A$4*H477+$A$7</f>
        <v>0.697325904413097</v>
      </c>
      <c r="M477" s="31" t="n">
        <f aca="false">(J477-$A$4*H477-$A$7)/(1-$A$4*H477)</f>
        <v>0.706722600672793</v>
      </c>
      <c r="N477" s="32"/>
      <c r="O477" s="33" t="n">
        <f aca="false">J477-L477</f>
        <v>-0.00156349948734547</v>
      </c>
      <c r="P477" s="33" t="n">
        <f aca="false">I477-M477</f>
        <v>0.0016613604450687</v>
      </c>
      <c r="Q477" s="16"/>
      <c r="R477" s="16"/>
      <c r="S477" s="16"/>
      <c r="T477" s="16"/>
      <c r="U477" s="16"/>
      <c r="V477" s="17" t="n">
        <v>0.695762404925752</v>
      </c>
      <c r="W477" s="17" t="n">
        <v>0.697325892590497</v>
      </c>
      <c r="X477" s="16"/>
      <c r="Y477" s="17" t="n">
        <v>0.708383961117861</v>
      </c>
      <c r="Z477" s="17" t="n">
        <v>0.706722613235381</v>
      </c>
      <c r="AA477" s="16"/>
      <c r="AB477" s="16"/>
      <c r="AC477" s="2" t="n">
        <v>8</v>
      </c>
      <c r="AD477" s="20" t="s">
        <v>36</v>
      </c>
      <c r="AE477" s="34" t="n">
        <v>476</v>
      </c>
      <c r="AF477" s="26" t="n">
        <v>0.294478527607362</v>
      </c>
      <c r="AG477" s="27" t="n">
        <v>0.582458307597282</v>
      </c>
      <c r="AH477" s="28" t="n">
        <v>0.568656277565422</v>
      </c>
      <c r="AI477" s="35"/>
      <c r="AJ477" s="35"/>
      <c r="AK477" s="2" t="n">
        <v>476</v>
      </c>
      <c r="AL477" s="35" t="n">
        <f aca="false">AK477/743</f>
        <v>0.64064602960969</v>
      </c>
      <c r="AM477" s="35" t="n">
        <v>0.568656277565422</v>
      </c>
      <c r="AN477" s="35"/>
      <c r="AO477" s="35"/>
      <c r="AP477" s="35"/>
      <c r="AQ477" s="35"/>
      <c r="AR477" s="35"/>
      <c r="AS477" s="35"/>
      <c r="AT477" s="35"/>
      <c r="AU477" s="35"/>
    </row>
    <row r="478" customFormat="false" ht="12.75" hidden="false" customHeight="true" outlineLevel="0" collapsed="false">
      <c r="A478" s="36"/>
      <c r="B478" s="2" t="n">
        <v>477</v>
      </c>
      <c r="C478" s="20" t="s">
        <v>476</v>
      </c>
      <c r="D478" s="22" t="n">
        <v>54</v>
      </c>
      <c r="E478" s="23" t="n">
        <v>157</v>
      </c>
      <c r="F478" s="24" t="n">
        <v>1256</v>
      </c>
      <c r="G478" s="25" t="n">
        <v>1345</v>
      </c>
      <c r="H478" s="26" t="n">
        <f aca="false">D478/(D478+E478)</f>
        <v>0.255924170616114</v>
      </c>
      <c r="I478" s="27" t="n">
        <f aca="false">F478/(F478+G478)</f>
        <v>0.482891195693964</v>
      </c>
      <c r="J478" s="28" t="n">
        <f aca="false">(D478+F478)/(D478+E478+F478+G478)</f>
        <v>0.465860597439545</v>
      </c>
      <c r="K478" s="29" t="n">
        <f aca="false">(F478+G478)/(D478+E478)</f>
        <v>12.3270142180095</v>
      </c>
      <c r="L478" s="30" t="n">
        <f aca="false">I478-$A$4*H478*I478+$A$4*H478+$A$7</f>
        <v>0.467889820062995</v>
      </c>
      <c r="M478" s="31" t="n">
        <f aca="false">(J478-$A$4*H478-$A$7)/(1-$A$4*H478)</f>
        <v>0.480808676367368</v>
      </c>
      <c r="N478" s="32"/>
      <c r="O478" s="33" t="n">
        <f aca="false">J478-L478</f>
        <v>-0.00202922262345029</v>
      </c>
      <c r="P478" s="33" t="n">
        <f aca="false">I478-M478</f>
        <v>0.00208251932659537</v>
      </c>
      <c r="Q478" s="16"/>
      <c r="R478" s="16"/>
      <c r="S478" s="16"/>
      <c r="T478" s="16"/>
      <c r="U478" s="16"/>
      <c r="V478" s="17" t="n">
        <v>0.465860597439545</v>
      </c>
      <c r="W478" s="17" t="n">
        <v>0.467889808240395</v>
      </c>
      <c r="X478" s="16"/>
      <c r="Y478" s="17" t="n">
        <v>0.482891195693964</v>
      </c>
      <c r="Z478" s="17" t="n">
        <v>0.480808688500484</v>
      </c>
      <c r="AA478" s="16"/>
      <c r="AB478" s="16"/>
      <c r="AC478" s="2" t="n">
        <v>729</v>
      </c>
      <c r="AD478" s="20" t="s">
        <v>673</v>
      </c>
      <c r="AE478" s="34" t="n">
        <v>477</v>
      </c>
      <c r="AF478" s="26" t="n">
        <v>0.42443729903537</v>
      </c>
      <c r="AG478" s="27" t="n">
        <v>0.58455114822547</v>
      </c>
      <c r="AH478" s="28" t="n">
        <v>0.568916797488226</v>
      </c>
      <c r="AI478" s="35"/>
      <c r="AJ478" s="35"/>
      <c r="AK478" s="2" t="n">
        <v>477</v>
      </c>
      <c r="AL478" s="35" t="n">
        <f aca="false">AK478/743</f>
        <v>0.641991924629879</v>
      </c>
      <c r="AM478" s="35" t="n">
        <v>0.568916797488226</v>
      </c>
      <c r="AN478" s="35"/>
      <c r="AO478" s="35"/>
      <c r="AP478" s="35"/>
      <c r="AQ478" s="35"/>
      <c r="AR478" s="35"/>
      <c r="AS478" s="35"/>
      <c r="AT478" s="35"/>
      <c r="AU478" s="35"/>
    </row>
    <row r="479" customFormat="false" ht="12.75" hidden="false" customHeight="true" outlineLevel="0" collapsed="false">
      <c r="A479" s="36"/>
      <c r="B479" s="2" t="n">
        <v>478</v>
      </c>
      <c r="C479" s="20" t="s">
        <v>427</v>
      </c>
      <c r="D479" s="22" t="n">
        <v>15</v>
      </c>
      <c r="E479" s="23" t="n">
        <v>56</v>
      </c>
      <c r="F479" s="24" t="n">
        <v>962</v>
      </c>
      <c r="G479" s="25" t="n">
        <v>1168</v>
      </c>
      <c r="H479" s="26" t="n">
        <f aca="false">D479/(D479+E479)</f>
        <v>0.211267605633803</v>
      </c>
      <c r="I479" s="27" t="n">
        <f aca="false">F479/(F479+G479)</f>
        <v>0.451643192488263</v>
      </c>
      <c r="J479" s="28" t="n">
        <f aca="false">(D479+F479)/(D479+E479+F479+G479)</f>
        <v>0.443889141299409</v>
      </c>
      <c r="K479" s="29" t="n">
        <f aca="false">(F479+G479)/(D479+E479)</f>
        <v>30</v>
      </c>
      <c r="L479" s="30" t="n">
        <f aca="false">I479-$A$4*H479*I479+$A$4*H479+$A$7</f>
        <v>0.434992755646863</v>
      </c>
      <c r="M479" s="31" t="n">
        <f aca="false">(J479-$A$4*H479-$A$7)/(1-$A$4*H479)</f>
        <v>0.460731586464246</v>
      </c>
      <c r="N479" s="32"/>
      <c r="O479" s="33" t="n">
        <f aca="false">J479-L479</f>
        <v>0.00889638565254641</v>
      </c>
      <c r="P479" s="33" t="n">
        <f aca="false">I479-M479</f>
        <v>-0.00908839397598266</v>
      </c>
      <c r="Q479" s="16"/>
      <c r="R479" s="16"/>
      <c r="S479" s="16"/>
      <c r="T479" s="16"/>
      <c r="U479" s="16"/>
      <c r="V479" s="17" t="n">
        <v>0.443889141299409</v>
      </c>
      <c r="W479" s="17" t="n">
        <v>0.434992743824263</v>
      </c>
      <c r="X479" s="16"/>
      <c r="Y479" s="17" t="n">
        <v>0.451643192488263</v>
      </c>
      <c r="Z479" s="17" t="n">
        <v>0.46073159854201</v>
      </c>
      <c r="AA479" s="16"/>
      <c r="AB479" s="16"/>
      <c r="AC479" s="2" t="n">
        <v>562</v>
      </c>
      <c r="AD479" s="20" t="s">
        <v>674</v>
      </c>
      <c r="AE479" s="34" t="n">
        <v>478</v>
      </c>
      <c r="AF479" s="26" t="n">
        <v>0.333333333333333</v>
      </c>
      <c r="AG479" s="27" t="n">
        <v>0.585185185185185</v>
      </c>
      <c r="AH479" s="28" t="n">
        <v>0.569444444444444</v>
      </c>
      <c r="AI479" s="35"/>
      <c r="AJ479" s="35"/>
      <c r="AK479" s="2" t="n">
        <v>478</v>
      </c>
      <c r="AL479" s="35" t="n">
        <f aca="false">AK479/743</f>
        <v>0.643337819650067</v>
      </c>
      <c r="AM479" s="35" t="n">
        <v>0.569444444444444</v>
      </c>
      <c r="AN479" s="35"/>
      <c r="AO479" s="35"/>
      <c r="AP479" s="35"/>
      <c r="AQ479" s="35"/>
      <c r="AR479" s="35"/>
      <c r="AS479" s="35"/>
      <c r="AT479" s="35"/>
      <c r="AU479" s="35"/>
    </row>
    <row r="480" customFormat="false" ht="12.75" hidden="false" customHeight="true" outlineLevel="0" collapsed="false">
      <c r="A480" s="36"/>
      <c r="B480" s="2" t="n">
        <v>479</v>
      </c>
      <c r="C480" s="20" t="s">
        <v>612</v>
      </c>
      <c r="D480" s="22" t="n">
        <v>131</v>
      </c>
      <c r="E480" s="23" t="n">
        <v>248</v>
      </c>
      <c r="F480" s="24" t="n">
        <v>2084</v>
      </c>
      <c r="G480" s="25" t="n">
        <v>1730</v>
      </c>
      <c r="H480" s="26" t="n">
        <f aca="false">D480/(D480+E480)</f>
        <v>0.345646437994723</v>
      </c>
      <c r="I480" s="27" t="n">
        <f aca="false">F480/(F480+G480)</f>
        <v>0.546407970634504</v>
      </c>
      <c r="J480" s="28" t="n">
        <f aca="false">(D480+F480)/(D480+E480+F480+G480)</f>
        <v>0.528261388027665</v>
      </c>
      <c r="K480" s="29" t="n">
        <f aca="false">(F480+G480)/(D480+E480)</f>
        <v>10.0633245382586</v>
      </c>
      <c r="L480" s="30" t="n">
        <f aca="false">I480-$A$4*H480*I480+$A$4*H480+$A$7</f>
        <v>0.533850777742803</v>
      </c>
      <c r="M480" s="31" t="n">
        <f aca="false">(J480-$A$4*H480-$A$7)/(1-$A$4*H480)</f>
        <v>0.540618468852496</v>
      </c>
      <c r="N480" s="32"/>
      <c r="O480" s="33" t="n">
        <f aca="false">J480-L480</f>
        <v>-0.00558938971513734</v>
      </c>
      <c r="P480" s="33" t="n">
        <f aca="false">I480-M480</f>
        <v>0.00578950178200888</v>
      </c>
      <c r="Q480" s="16"/>
      <c r="R480" s="16"/>
      <c r="S480" s="16"/>
      <c r="T480" s="16"/>
      <c r="U480" s="16"/>
      <c r="V480" s="17" t="n">
        <v>0.528261388027665</v>
      </c>
      <c r="W480" s="17" t="n">
        <v>0.533850765920203</v>
      </c>
      <c r="X480" s="16"/>
      <c r="Y480" s="17" t="n">
        <v>0.546407970634504</v>
      </c>
      <c r="Z480" s="17" t="n">
        <v>0.54061848109837</v>
      </c>
      <c r="AA480" s="16"/>
      <c r="AB480" s="16"/>
      <c r="AC480" s="2" t="n">
        <v>703</v>
      </c>
      <c r="AD480" s="20" t="s">
        <v>675</v>
      </c>
      <c r="AE480" s="34" t="n">
        <v>479</v>
      </c>
      <c r="AF480" s="26" t="n">
        <v>0.365019011406844</v>
      </c>
      <c r="AG480" s="27" t="n">
        <v>0.591320754716981</v>
      </c>
      <c r="AH480" s="28" t="n">
        <v>0.570889117748026</v>
      </c>
      <c r="AI480" s="35"/>
      <c r="AJ480" s="35"/>
      <c r="AK480" s="2" t="n">
        <v>479</v>
      </c>
      <c r="AL480" s="35" t="n">
        <f aca="false">AK480/743</f>
        <v>0.644683714670256</v>
      </c>
      <c r="AM480" s="35" t="n">
        <v>0.570889117748026</v>
      </c>
      <c r="AN480" s="35"/>
      <c r="AO480" s="35"/>
      <c r="AP480" s="35"/>
      <c r="AQ480" s="35"/>
      <c r="AR480" s="35"/>
      <c r="AS480" s="35"/>
      <c r="AT480" s="35"/>
      <c r="AU480" s="35"/>
    </row>
    <row r="481" customFormat="false" ht="12.75" hidden="false" customHeight="true" outlineLevel="0" collapsed="false">
      <c r="A481" s="36"/>
      <c r="B481" s="2" t="n">
        <v>480</v>
      </c>
      <c r="C481" s="20" t="s">
        <v>676</v>
      </c>
      <c r="D481" s="22" t="n">
        <v>183</v>
      </c>
      <c r="E481" s="23" t="n">
        <v>178</v>
      </c>
      <c r="F481" s="24" t="n">
        <v>1623</v>
      </c>
      <c r="G481" s="25" t="n">
        <v>1097</v>
      </c>
      <c r="H481" s="26" t="n">
        <f aca="false">D481/(D481+E481)</f>
        <v>0.506925207756233</v>
      </c>
      <c r="I481" s="27" t="n">
        <f aca="false">F481/(F481+G481)</f>
        <v>0.596691176470588</v>
      </c>
      <c r="J481" s="28" t="n">
        <f aca="false">(D481+F481)/(D481+E481+F481+G481)</f>
        <v>0.586173320350536</v>
      </c>
      <c r="K481" s="29" t="n">
        <f aca="false">(F481+G481)/(D481+E481)</f>
        <v>7.53462603878116</v>
      </c>
      <c r="L481" s="30" t="n">
        <f aca="false">I481-$A$4*H481*I481+$A$4*H481+$A$7</f>
        <v>0.588900477569345</v>
      </c>
      <c r="M481" s="31" t="n">
        <f aca="false">(J481-$A$4*H481-$A$7)/(1-$A$4*H481)</f>
        <v>0.593818390488708</v>
      </c>
      <c r="N481" s="32"/>
      <c r="O481" s="33" t="n">
        <f aca="false">J481-L481</f>
        <v>-0.00272715721880956</v>
      </c>
      <c r="P481" s="33" t="n">
        <f aca="false">I481-M481</f>
        <v>0.0028727859818799</v>
      </c>
      <c r="Q481" s="16"/>
      <c r="R481" s="16"/>
      <c r="S481" s="16"/>
      <c r="T481" s="16"/>
      <c r="U481" s="16"/>
      <c r="V481" s="17" t="n">
        <v>0.586173320350536</v>
      </c>
      <c r="W481" s="17" t="n">
        <v>0.588900465746745</v>
      </c>
      <c r="X481" s="16"/>
      <c r="Y481" s="17" t="n">
        <v>0.596691176470588</v>
      </c>
      <c r="Z481" s="17" t="n">
        <v>0.593818402942629</v>
      </c>
      <c r="AA481" s="16"/>
      <c r="AB481" s="16"/>
      <c r="AC481" s="2" t="n">
        <v>453</v>
      </c>
      <c r="AD481" s="20" t="s">
        <v>654</v>
      </c>
      <c r="AE481" s="34" t="n">
        <v>480</v>
      </c>
      <c r="AF481" s="26" t="n">
        <v>0.330097087378641</v>
      </c>
      <c r="AG481" s="27" t="n">
        <v>0.584627745045528</v>
      </c>
      <c r="AH481" s="28" t="n">
        <v>0.571319796954315</v>
      </c>
      <c r="AI481" s="35"/>
      <c r="AJ481" s="35"/>
      <c r="AK481" s="2" t="n">
        <v>480</v>
      </c>
      <c r="AL481" s="35" t="n">
        <f aca="false">AK481/743</f>
        <v>0.646029609690444</v>
      </c>
      <c r="AM481" s="35" t="n">
        <v>0.571319796954315</v>
      </c>
      <c r="AN481" s="35"/>
      <c r="AO481" s="35"/>
      <c r="AP481" s="35"/>
      <c r="AQ481" s="35"/>
      <c r="AR481" s="35"/>
      <c r="AS481" s="35"/>
      <c r="AT481" s="35"/>
      <c r="AU481" s="35"/>
    </row>
    <row r="482" customFormat="false" ht="12.75" hidden="false" customHeight="true" outlineLevel="0" collapsed="false">
      <c r="A482" s="36"/>
      <c r="B482" s="2" t="n">
        <v>481</v>
      </c>
      <c r="C482" s="20" t="s">
        <v>677</v>
      </c>
      <c r="D482" s="22" t="n">
        <v>104</v>
      </c>
      <c r="E482" s="23" t="n">
        <v>83</v>
      </c>
      <c r="F482" s="24" t="n">
        <v>1033</v>
      </c>
      <c r="G482" s="25" t="n">
        <v>336</v>
      </c>
      <c r="H482" s="26" t="n">
        <f aca="false">D482/(D482+E482)</f>
        <v>0.556149732620321</v>
      </c>
      <c r="I482" s="27" t="n">
        <f aca="false">F482/(F482+G482)</f>
        <v>0.754565376186998</v>
      </c>
      <c r="J482" s="28" t="n">
        <f aca="false">(D482+F482)/(D482+E482+F482+G482)</f>
        <v>0.730719794344473</v>
      </c>
      <c r="K482" s="29" t="n">
        <f aca="false">(F482+G482)/(D482+E482)</f>
        <v>7.32085561497326</v>
      </c>
      <c r="L482" s="30" t="n">
        <f aca="false">I482-$A$4*H482*I482+$A$4*H482+$A$7</f>
        <v>0.739979776410935</v>
      </c>
      <c r="M482" s="31" t="n">
        <f aca="false">(J482-$A$4*H482-$A$7)/(1-$A$4*H482)</f>
        <v>0.744760072413338</v>
      </c>
      <c r="N482" s="32"/>
      <c r="O482" s="33" t="n">
        <f aca="false">J482-L482</f>
        <v>-0.00925998206646184</v>
      </c>
      <c r="P482" s="33" t="n">
        <f aca="false">I482-M482</f>
        <v>0.00980530377366007</v>
      </c>
      <c r="Q482" s="16"/>
      <c r="R482" s="16"/>
      <c r="S482" s="16"/>
      <c r="T482" s="16"/>
      <c r="U482" s="16"/>
      <c r="V482" s="17" t="n">
        <v>0.730719794344473</v>
      </c>
      <c r="W482" s="17" t="n">
        <v>0.739979764588335</v>
      </c>
      <c r="X482" s="16"/>
      <c r="Y482" s="17" t="n">
        <v>0.754565376186998</v>
      </c>
      <c r="Z482" s="17" t="n">
        <v>0.744760084932172</v>
      </c>
      <c r="AA482" s="16"/>
      <c r="AB482" s="16"/>
      <c r="AC482" s="2" t="n">
        <v>69</v>
      </c>
      <c r="AD482" s="20" t="s">
        <v>149</v>
      </c>
      <c r="AE482" s="34" t="n">
        <v>481</v>
      </c>
      <c r="AF482" s="26" t="n">
        <v>0.449612403100775</v>
      </c>
      <c r="AG482" s="27" t="n">
        <v>0.585730464326161</v>
      </c>
      <c r="AH482" s="28" t="n">
        <v>0.571486513891706</v>
      </c>
      <c r="AI482" s="35"/>
      <c r="AJ482" s="35"/>
      <c r="AK482" s="2" t="n">
        <v>481</v>
      </c>
      <c r="AL482" s="35" t="n">
        <f aca="false">AK482/743</f>
        <v>0.647375504710633</v>
      </c>
      <c r="AM482" s="35" t="n">
        <v>0.571486513891706</v>
      </c>
      <c r="AN482" s="35"/>
      <c r="AO482" s="35"/>
      <c r="AP482" s="35"/>
      <c r="AQ482" s="35"/>
      <c r="AR482" s="35"/>
      <c r="AS482" s="35"/>
      <c r="AT482" s="35"/>
      <c r="AU482" s="35"/>
    </row>
    <row r="483" customFormat="false" ht="12.75" hidden="false" customHeight="true" outlineLevel="0" collapsed="false">
      <c r="A483" s="36"/>
      <c r="B483" s="2" t="n">
        <v>482</v>
      </c>
      <c r="C483" s="20" t="s">
        <v>678</v>
      </c>
      <c r="D483" s="22" t="n">
        <v>99</v>
      </c>
      <c r="E483" s="23" t="n">
        <v>60</v>
      </c>
      <c r="F483" s="24" t="n">
        <v>1608</v>
      </c>
      <c r="G483" s="25" t="n">
        <v>389</v>
      </c>
      <c r="H483" s="26" t="n">
        <f aca="false">D483/(D483+E483)</f>
        <v>0.622641509433962</v>
      </c>
      <c r="I483" s="27" t="n">
        <f aca="false">F483/(F483+G483)</f>
        <v>0.805207811717576</v>
      </c>
      <c r="J483" s="28" t="n">
        <f aca="false">(D483+F483)/(D483+E483+F483+G483)</f>
        <v>0.791743970315399</v>
      </c>
      <c r="K483" s="29" t="n">
        <f aca="false">(F483+G483)/(D483+E483)</f>
        <v>12.559748427673</v>
      </c>
      <c r="L483" s="30" t="n">
        <f aca="false">I483-$A$4*H483*I483+$A$4*H483+$A$7</f>
        <v>0.789100942114388</v>
      </c>
      <c r="M483" s="31" t="n">
        <f aca="false">(J483-$A$4*H483-$A$7)/(1-$A$4*H483)</f>
        <v>0.808026332736763</v>
      </c>
      <c r="N483" s="32"/>
      <c r="O483" s="33" t="n">
        <f aca="false">J483-L483</f>
        <v>0.00264302820101125</v>
      </c>
      <c r="P483" s="33" t="n">
        <f aca="false">I483-M483</f>
        <v>-0.00281852101918711</v>
      </c>
      <c r="Q483" s="16"/>
      <c r="R483" s="16"/>
      <c r="S483" s="16"/>
      <c r="T483" s="16"/>
      <c r="U483" s="16"/>
      <c r="V483" s="17" t="n">
        <v>0.791743970315399</v>
      </c>
      <c r="W483" s="17" t="n">
        <v>0.789100930291788</v>
      </c>
      <c r="X483" s="16"/>
      <c r="Y483" s="17" t="n">
        <v>0.805207811717576</v>
      </c>
      <c r="Z483" s="17" t="n">
        <v>0.808026345344365</v>
      </c>
      <c r="AA483" s="16"/>
      <c r="AB483" s="16"/>
      <c r="AC483" s="2" t="n">
        <v>173</v>
      </c>
      <c r="AD483" s="20" t="s">
        <v>326</v>
      </c>
      <c r="AE483" s="34" t="n">
        <v>482</v>
      </c>
      <c r="AF483" s="26" t="n">
        <v>0.39541547277937</v>
      </c>
      <c r="AG483" s="27" t="n">
        <v>0.594651653764954</v>
      </c>
      <c r="AH483" s="28" t="n">
        <v>0.57286117204638</v>
      </c>
      <c r="AI483" s="35"/>
      <c r="AJ483" s="35"/>
      <c r="AK483" s="2" t="n">
        <v>482</v>
      </c>
      <c r="AL483" s="35" t="n">
        <f aca="false">AK483/743</f>
        <v>0.648721399730821</v>
      </c>
      <c r="AM483" s="35" t="n">
        <v>0.57286117204638</v>
      </c>
      <c r="AN483" s="35"/>
      <c r="AO483" s="35"/>
      <c r="AP483" s="35"/>
      <c r="AQ483" s="35"/>
      <c r="AR483" s="35"/>
      <c r="AS483" s="35"/>
      <c r="AT483" s="35"/>
      <c r="AU483" s="35"/>
    </row>
    <row r="484" customFormat="false" ht="12.75" hidden="false" customHeight="true" outlineLevel="0" collapsed="false">
      <c r="A484" s="36"/>
      <c r="B484" s="2" t="n">
        <v>483</v>
      </c>
      <c r="C484" s="20" t="s">
        <v>368</v>
      </c>
      <c r="D484" s="22" t="n">
        <v>28</v>
      </c>
      <c r="E484" s="23" t="n">
        <v>88</v>
      </c>
      <c r="F484" s="24" t="n">
        <v>496</v>
      </c>
      <c r="G484" s="25" t="n">
        <v>633</v>
      </c>
      <c r="H484" s="26" t="n">
        <f aca="false">D484/(D484+E484)</f>
        <v>0.241379310344828</v>
      </c>
      <c r="I484" s="27" t="n">
        <f aca="false">F484/(F484+G484)</f>
        <v>0.439326837909655</v>
      </c>
      <c r="J484" s="28" t="n">
        <f aca="false">(D484+F484)/(D484+E484+F484+G484)</f>
        <v>0.420883534136546</v>
      </c>
      <c r="K484" s="29" t="n">
        <f aca="false">(F484+G484)/(D484+E484)</f>
        <v>9.73275862068966</v>
      </c>
      <c r="L484" s="30" t="n">
        <f aca="false">I484-$A$4*H484*I484+$A$4*H484+$A$7</f>
        <v>0.424624888212077</v>
      </c>
      <c r="M484" s="31" t="n">
        <f aca="false">(J484-$A$4*H484-$A$7)/(1-$A$4*H484)</f>
        <v>0.435492941507168</v>
      </c>
      <c r="N484" s="32"/>
      <c r="O484" s="33" t="n">
        <f aca="false">J484-L484</f>
        <v>-0.0037413540755305</v>
      </c>
      <c r="P484" s="33" t="n">
        <f aca="false">I484-M484</f>
        <v>0.00383389640248705</v>
      </c>
      <c r="Q484" s="16"/>
      <c r="R484" s="16"/>
      <c r="S484" s="16"/>
      <c r="T484" s="16"/>
      <c r="U484" s="16"/>
      <c r="V484" s="17" t="n">
        <v>0.420883534136546</v>
      </c>
      <c r="W484" s="17" t="n">
        <v>0.424624876389477</v>
      </c>
      <c r="X484" s="16"/>
      <c r="Y484" s="17" t="n">
        <v>0.439326837909655</v>
      </c>
      <c r="Z484" s="17" t="n">
        <v>0.435492953622199</v>
      </c>
      <c r="AA484" s="16"/>
      <c r="AB484" s="16"/>
      <c r="AC484" s="2" t="n">
        <v>105</v>
      </c>
      <c r="AD484" s="20" t="s">
        <v>213</v>
      </c>
      <c r="AE484" s="34" t="n">
        <v>483</v>
      </c>
      <c r="AF484" s="26" t="n">
        <v>0.353658536585366</v>
      </c>
      <c r="AG484" s="27" t="n">
        <v>0.598079561042524</v>
      </c>
      <c r="AH484" s="28" t="n">
        <v>0.573366214549938</v>
      </c>
      <c r="AI484" s="35"/>
      <c r="AJ484" s="35"/>
      <c r="AK484" s="2" t="n">
        <v>483</v>
      </c>
      <c r="AL484" s="35" t="n">
        <f aca="false">AK484/743</f>
        <v>0.650067294751009</v>
      </c>
      <c r="AM484" s="35" t="n">
        <v>0.573366214549938</v>
      </c>
      <c r="AN484" s="35"/>
      <c r="AO484" s="35"/>
      <c r="AP484" s="35"/>
      <c r="AQ484" s="35"/>
      <c r="AR484" s="35"/>
      <c r="AS484" s="35"/>
      <c r="AT484" s="35"/>
      <c r="AU484" s="35"/>
    </row>
    <row r="485" customFormat="false" ht="12.75" hidden="false" customHeight="true" outlineLevel="0" collapsed="false">
      <c r="A485" s="36"/>
      <c r="B485" s="2" t="n">
        <v>484</v>
      </c>
      <c r="C485" s="20" t="s">
        <v>542</v>
      </c>
      <c r="D485" s="22" t="n">
        <v>72</v>
      </c>
      <c r="E485" s="23" t="n">
        <v>130</v>
      </c>
      <c r="F485" s="24" t="n">
        <v>1011</v>
      </c>
      <c r="G485" s="25" t="n">
        <v>984</v>
      </c>
      <c r="H485" s="26" t="n">
        <f aca="false">D485/(D485+E485)</f>
        <v>0.356435643564356</v>
      </c>
      <c r="I485" s="27" t="n">
        <f aca="false">F485/(F485+G485)</f>
        <v>0.506766917293233</v>
      </c>
      <c r="J485" s="28" t="n">
        <f aca="false">(D485+F485)/(D485+E485+F485+G485)</f>
        <v>0.492944924897588</v>
      </c>
      <c r="K485" s="29" t="n">
        <f aca="false">(F485+G485)/(D485+E485)</f>
        <v>9.87623762376238</v>
      </c>
      <c r="L485" s="30" t="n">
        <f aca="false">I485-$A$4*H485*I485+$A$4*H485+$A$7</f>
        <v>0.496112062602415</v>
      </c>
      <c r="M485" s="31" t="n">
        <f aca="false">(J485-$A$4*H485-$A$7)/(1-$A$4*H485)</f>
        <v>0.503482719057221</v>
      </c>
      <c r="N485" s="32"/>
      <c r="O485" s="33" t="n">
        <f aca="false">J485-L485</f>
        <v>-0.00316713770482724</v>
      </c>
      <c r="P485" s="33" t="n">
        <f aca="false">I485-M485</f>
        <v>0.00328419823601178</v>
      </c>
      <c r="Q485" s="16"/>
      <c r="R485" s="16"/>
      <c r="S485" s="16"/>
      <c r="T485" s="16"/>
      <c r="U485" s="16"/>
      <c r="V485" s="17" t="n">
        <v>0.492944924897588</v>
      </c>
      <c r="W485" s="17" t="n">
        <v>0.496112050779815</v>
      </c>
      <c r="X485" s="16"/>
      <c r="Y485" s="17" t="n">
        <v>0.506766917293233</v>
      </c>
      <c r="Z485" s="17" t="n">
        <v>0.503482731316796</v>
      </c>
      <c r="AA485" s="16"/>
      <c r="AB485" s="16"/>
      <c r="AC485" s="2" t="n">
        <v>254</v>
      </c>
      <c r="AD485" s="20" t="s">
        <v>436</v>
      </c>
      <c r="AE485" s="34" t="n">
        <v>484</v>
      </c>
      <c r="AF485" s="26" t="n">
        <v>0.25</v>
      </c>
      <c r="AG485" s="27" t="n">
        <v>0.605590062111801</v>
      </c>
      <c r="AH485" s="28" t="n">
        <v>0.573446327683616</v>
      </c>
      <c r="AI485" s="35"/>
      <c r="AJ485" s="35"/>
      <c r="AK485" s="2" t="n">
        <v>484</v>
      </c>
      <c r="AL485" s="35" t="n">
        <f aca="false">AK485/743</f>
        <v>0.651413189771198</v>
      </c>
      <c r="AM485" s="35" t="n">
        <v>0.573446327683616</v>
      </c>
      <c r="AN485" s="35"/>
      <c r="AO485" s="35"/>
      <c r="AP485" s="35"/>
      <c r="AQ485" s="35"/>
      <c r="AR485" s="35"/>
      <c r="AS485" s="35"/>
      <c r="AT485" s="35"/>
      <c r="AU485" s="35"/>
    </row>
    <row r="486" customFormat="false" ht="12.75" hidden="false" customHeight="true" outlineLevel="0" collapsed="false">
      <c r="A486" s="36"/>
      <c r="B486" s="2" t="n">
        <v>485</v>
      </c>
      <c r="C486" s="20" t="s">
        <v>679</v>
      </c>
      <c r="D486" s="22" t="n">
        <v>163</v>
      </c>
      <c r="E486" s="23" t="n">
        <v>132</v>
      </c>
      <c r="F486" s="24" t="n">
        <v>3604</v>
      </c>
      <c r="G486" s="25" t="n">
        <v>886</v>
      </c>
      <c r="H486" s="26" t="n">
        <f aca="false">D486/(D486+E486)</f>
        <v>0.552542372881356</v>
      </c>
      <c r="I486" s="27" t="n">
        <f aca="false">F486/(F486+G486)</f>
        <v>0.802672605790646</v>
      </c>
      <c r="J486" s="28" t="n">
        <f aca="false">(D486+F486)/(D486+E486+F486+G486)</f>
        <v>0.787251828631139</v>
      </c>
      <c r="K486" s="29" t="n">
        <f aca="false">(F486+G486)/(D486+E486)</f>
        <v>15.2203389830508</v>
      </c>
      <c r="L486" s="30" t="n">
        <f aca="false">I486-$A$4*H486*I486+$A$4*H486+$A$7</f>
        <v>0.785340340636739</v>
      </c>
      <c r="M486" s="31" t="n">
        <f aca="false">(J486-$A$4*H486-$A$7)/(1-$A$4*H486)</f>
        <v>0.804695888741303</v>
      </c>
      <c r="N486" s="32"/>
      <c r="O486" s="33" t="n">
        <f aca="false">J486-L486</f>
        <v>0.0019114879944</v>
      </c>
      <c r="P486" s="33" t="n">
        <f aca="false">I486-M486</f>
        <v>-0.00202328295065657</v>
      </c>
      <c r="Q486" s="16"/>
      <c r="R486" s="16"/>
      <c r="S486" s="16"/>
      <c r="T486" s="16"/>
      <c r="U486" s="16"/>
      <c r="V486" s="17" t="n">
        <v>0.787251828631139</v>
      </c>
      <c r="W486" s="17" t="n">
        <v>0.785340328814139</v>
      </c>
      <c r="X486" s="16"/>
      <c r="Y486" s="17" t="n">
        <v>0.802672605790646</v>
      </c>
      <c r="Z486" s="17" t="n">
        <v>0.804695901255357</v>
      </c>
      <c r="AA486" s="16"/>
      <c r="AB486" s="16"/>
      <c r="AC486" s="2" t="n">
        <v>194</v>
      </c>
      <c r="AD486" s="20" t="s">
        <v>354</v>
      </c>
      <c r="AE486" s="34" t="n">
        <v>485</v>
      </c>
      <c r="AF486" s="26" t="n">
        <v>0.398058252427184</v>
      </c>
      <c r="AG486" s="27" t="n">
        <v>0.587059705221084</v>
      </c>
      <c r="AH486" s="28" t="n">
        <v>0.573515769944341</v>
      </c>
      <c r="AI486" s="35"/>
      <c r="AJ486" s="35"/>
      <c r="AK486" s="2" t="n">
        <v>485</v>
      </c>
      <c r="AL486" s="35" t="n">
        <f aca="false">AK486/743</f>
        <v>0.652759084791386</v>
      </c>
      <c r="AM486" s="35" t="n">
        <v>0.573515769944341</v>
      </c>
      <c r="AN486" s="35"/>
      <c r="AO486" s="35"/>
      <c r="AP486" s="35"/>
      <c r="AQ486" s="35"/>
      <c r="AR486" s="35"/>
      <c r="AS486" s="35"/>
      <c r="AT486" s="35"/>
      <c r="AU486" s="35"/>
    </row>
    <row r="487" customFormat="false" ht="12.75" hidden="false" customHeight="true" outlineLevel="0" collapsed="false">
      <c r="A487" s="36"/>
      <c r="B487" s="2" t="n">
        <v>486</v>
      </c>
      <c r="C487" s="20" t="s">
        <v>409</v>
      </c>
      <c r="D487" s="22" t="n">
        <v>16</v>
      </c>
      <c r="E487" s="23" t="n">
        <v>61</v>
      </c>
      <c r="F487" s="24" t="n">
        <v>551</v>
      </c>
      <c r="G487" s="25" t="n">
        <v>671</v>
      </c>
      <c r="H487" s="26" t="n">
        <f aca="false">D487/(D487+E487)</f>
        <v>0.207792207792208</v>
      </c>
      <c r="I487" s="27" t="n">
        <f aca="false">F487/(F487+G487)</f>
        <v>0.450900163666121</v>
      </c>
      <c r="J487" s="28" t="n">
        <f aca="false">(D487+F487)/(D487+E487+F487+G487)</f>
        <v>0.4364896073903</v>
      </c>
      <c r="K487" s="29" t="n">
        <f aca="false">(F487+G487)/(D487+E487)</f>
        <v>15.8701298701299</v>
      </c>
      <c r="L487" s="30" t="n">
        <f aca="false">I487-$A$4*H487*I487+$A$4*H487+$A$7</f>
        <v>0.434074590578137</v>
      </c>
      <c r="M487" s="31" t="n">
        <f aca="false">(J487-$A$4*H487-$A$7)/(1-$A$4*H487)</f>
        <v>0.453366427519392</v>
      </c>
      <c r="N487" s="32"/>
      <c r="O487" s="33" t="n">
        <f aca="false">J487-L487</f>
        <v>0.00241501681216344</v>
      </c>
      <c r="P487" s="33" t="n">
        <f aca="false">I487-M487</f>
        <v>-0.00246626385327037</v>
      </c>
      <c r="Q487" s="16"/>
      <c r="R487" s="16"/>
      <c r="S487" s="16"/>
      <c r="T487" s="16"/>
      <c r="U487" s="16"/>
      <c r="V487" s="17" t="n">
        <v>0.4364896073903</v>
      </c>
      <c r="W487" s="17" t="n">
        <v>0.434074578755537</v>
      </c>
      <c r="X487" s="16"/>
      <c r="Y487" s="17" t="n">
        <v>0.450900163666121</v>
      </c>
      <c r="Z487" s="17" t="n">
        <v>0.453366439592869</v>
      </c>
      <c r="AA487" s="16"/>
      <c r="AB487" s="16"/>
      <c r="AC487" s="2" t="n">
        <v>140</v>
      </c>
      <c r="AD487" s="20" t="s">
        <v>277</v>
      </c>
      <c r="AE487" s="34" t="n">
        <v>486</v>
      </c>
      <c r="AF487" s="26" t="n">
        <v>0.267281105990783</v>
      </c>
      <c r="AG487" s="27" t="n">
        <v>0.598237238340066</v>
      </c>
      <c r="AH487" s="28" t="n">
        <v>0.573809523809524</v>
      </c>
      <c r="AI487" s="35"/>
      <c r="AJ487" s="35"/>
      <c r="AK487" s="2" t="n">
        <v>486</v>
      </c>
      <c r="AL487" s="35" t="n">
        <f aca="false">AK487/743</f>
        <v>0.654104979811575</v>
      </c>
      <c r="AM487" s="35" t="n">
        <v>0.573809523809524</v>
      </c>
      <c r="AN487" s="35"/>
      <c r="AO487" s="35"/>
      <c r="AP487" s="35"/>
      <c r="AQ487" s="35"/>
      <c r="AR487" s="35"/>
      <c r="AS487" s="35"/>
      <c r="AT487" s="35"/>
      <c r="AU487" s="35"/>
    </row>
    <row r="488" customFormat="false" ht="12.75" hidden="false" customHeight="true" outlineLevel="0" collapsed="false">
      <c r="A488" s="36"/>
      <c r="B488" s="2" t="n">
        <v>487</v>
      </c>
      <c r="C488" s="20" t="s">
        <v>264</v>
      </c>
      <c r="D488" s="22" t="n">
        <v>64</v>
      </c>
      <c r="E488" s="23" t="n">
        <v>238</v>
      </c>
      <c r="F488" s="24" t="n">
        <v>1565</v>
      </c>
      <c r="G488" s="25" t="n">
        <v>2240</v>
      </c>
      <c r="H488" s="26" t="n">
        <f aca="false">D488/(D488+E488)</f>
        <v>0.211920529801324</v>
      </c>
      <c r="I488" s="27" t="n">
        <f aca="false">F488/(F488+G488)</f>
        <v>0.411300919842313</v>
      </c>
      <c r="J488" s="28" t="n">
        <f aca="false">(D488+F488)/(D488+E488+F488+G488)</f>
        <v>0.39663988312637</v>
      </c>
      <c r="K488" s="29" t="n">
        <f aca="false">(F488+G488)/(D488+E488)</f>
        <v>12.5993377483444</v>
      </c>
      <c r="L488" s="30" t="n">
        <f aca="false">I488-$A$4*H488*I488+$A$4*H488+$A$7</f>
        <v>0.39554122212137</v>
      </c>
      <c r="M488" s="31" t="n">
        <f aca="false">(J488-$A$4*H488-$A$7)/(1-$A$4*H488)</f>
        <v>0.412423367824417</v>
      </c>
      <c r="N488" s="32"/>
      <c r="O488" s="33" t="n">
        <f aca="false">J488-L488</f>
        <v>0.00109866100499989</v>
      </c>
      <c r="P488" s="33" t="n">
        <f aca="false">I488-M488</f>
        <v>-0.00112244798210409</v>
      </c>
      <c r="Q488" s="16"/>
      <c r="R488" s="16"/>
      <c r="S488" s="16"/>
      <c r="T488" s="16"/>
      <c r="U488" s="16"/>
      <c r="V488" s="17" t="n">
        <v>0.39663988312637</v>
      </c>
      <c r="W488" s="17" t="n">
        <v>0.39554121029877</v>
      </c>
      <c r="X488" s="16"/>
      <c r="Y488" s="17" t="n">
        <v>0.411300919842313</v>
      </c>
      <c r="Z488" s="17" t="n">
        <v>0.412423379902987</v>
      </c>
      <c r="AA488" s="16"/>
      <c r="AB488" s="16"/>
      <c r="AC488" s="2" t="n">
        <v>331</v>
      </c>
      <c r="AD488" s="20" t="s">
        <v>535</v>
      </c>
      <c r="AE488" s="34" t="n">
        <v>487</v>
      </c>
      <c r="AF488" s="26" t="n">
        <v>0.443089430894309</v>
      </c>
      <c r="AG488" s="27" t="n">
        <v>0.587540716612378</v>
      </c>
      <c r="AH488" s="28" t="n">
        <v>0.574389341228719</v>
      </c>
      <c r="AI488" s="35"/>
      <c r="AJ488" s="35"/>
      <c r="AK488" s="2" t="n">
        <v>487</v>
      </c>
      <c r="AL488" s="35" t="n">
        <f aca="false">AK488/743</f>
        <v>0.655450874831763</v>
      </c>
      <c r="AM488" s="35" t="n">
        <v>0.574389341228719</v>
      </c>
      <c r="AN488" s="35"/>
      <c r="AO488" s="35"/>
      <c r="AP488" s="35"/>
      <c r="AQ488" s="35"/>
      <c r="AR488" s="35"/>
      <c r="AS488" s="35"/>
      <c r="AT488" s="35"/>
      <c r="AU488" s="35"/>
    </row>
    <row r="489" customFormat="false" ht="12.75" hidden="false" customHeight="true" outlineLevel="0" collapsed="false">
      <c r="A489" s="36"/>
      <c r="B489" s="2" t="n">
        <v>488</v>
      </c>
      <c r="C489" s="20" t="s">
        <v>114</v>
      </c>
      <c r="D489" s="22" t="n">
        <v>61</v>
      </c>
      <c r="E489" s="23" t="n">
        <v>223</v>
      </c>
      <c r="F489" s="24" t="n">
        <v>1299</v>
      </c>
      <c r="G489" s="25" t="n">
        <v>2348</v>
      </c>
      <c r="H489" s="26" t="n">
        <f aca="false">D489/(D489+E489)</f>
        <v>0.214788732394366</v>
      </c>
      <c r="I489" s="27" t="n">
        <f aca="false">F489/(F489+G489)</f>
        <v>0.356183164244585</v>
      </c>
      <c r="J489" s="28" t="n">
        <f aca="false">(D489+F489)/(D489+E489+F489+G489)</f>
        <v>0.345967947087255</v>
      </c>
      <c r="K489" s="29" t="n">
        <f aca="false">(F489+G489)/(D489+E489)</f>
        <v>12.8415492957746</v>
      </c>
      <c r="L489" s="30" t="n">
        <f aca="false">I489-$A$4*H489*I489+$A$4*H489+$A$7</f>
        <v>0.34177618463219</v>
      </c>
      <c r="M489" s="31" t="n">
        <f aca="false">(J489-$A$4*H489-$A$7)/(1-$A$4*H489)</f>
        <v>0.36046693731849</v>
      </c>
      <c r="N489" s="32"/>
      <c r="O489" s="33" t="n">
        <f aca="false">J489-L489</f>
        <v>0.00419176245506481</v>
      </c>
      <c r="P489" s="33" t="n">
        <f aca="false">I489-M489</f>
        <v>-0.00428377307390582</v>
      </c>
      <c r="Q489" s="16"/>
      <c r="R489" s="16"/>
      <c r="S489" s="16"/>
      <c r="T489" s="16"/>
      <c r="U489" s="16"/>
      <c r="V489" s="17" t="n">
        <v>0.345967947087255</v>
      </c>
      <c r="W489" s="17" t="n">
        <v>0.34177617280959</v>
      </c>
      <c r="X489" s="16"/>
      <c r="Y489" s="17" t="n">
        <v>0.356183164244585</v>
      </c>
      <c r="Z489" s="17" t="n">
        <v>0.3604669494006</v>
      </c>
      <c r="AA489" s="16"/>
      <c r="AB489" s="16"/>
      <c r="AC489" s="2" t="n">
        <v>307</v>
      </c>
      <c r="AD489" s="20" t="s">
        <v>503</v>
      </c>
      <c r="AE489" s="34" t="n">
        <v>488</v>
      </c>
      <c r="AF489" s="26" t="n">
        <v>0.379032258064516</v>
      </c>
      <c r="AG489" s="27" t="n">
        <v>0.598274209012464</v>
      </c>
      <c r="AH489" s="28" t="n">
        <v>0.574978577549272</v>
      </c>
      <c r="AI489" s="35"/>
      <c r="AJ489" s="35"/>
      <c r="AK489" s="2" t="n">
        <v>488</v>
      </c>
      <c r="AL489" s="35" t="n">
        <f aca="false">AK489/743</f>
        <v>0.656796769851952</v>
      </c>
      <c r="AM489" s="35" t="n">
        <v>0.574978577549272</v>
      </c>
      <c r="AN489" s="35"/>
      <c r="AO489" s="35"/>
      <c r="AP489" s="35"/>
      <c r="AQ489" s="35"/>
      <c r="AR489" s="35"/>
      <c r="AS489" s="35"/>
      <c r="AT489" s="35"/>
      <c r="AU489" s="35"/>
    </row>
    <row r="490" customFormat="false" ht="12.75" hidden="false" customHeight="true" outlineLevel="0" collapsed="false">
      <c r="A490" s="36"/>
      <c r="B490" s="2" t="n">
        <v>489</v>
      </c>
      <c r="C490" s="20" t="s">
        <v>132</v>
      </c>
      <c r="D490" s="22" t="n">
        <v>28</v>
      </c>
      <c r="E490" s="23" t="n">
        <v>110</v>
      </c>
      <c r="F490" s="24" t="n">
        <v>862</v>
      </c>
      <c r="G490" s="25" t="n">
        <v>1489</v>
      </c>
      <c r="H490" s="26" t="n">
        <f aca="false">D490/(D490+E490)</f>
        <v>0.202898550724638</v>
      </c>
      <c r="I490" s="27" t="n">
        <f aca="false">F490/(F490+G490)</f>
        <v>0.36665248830285</v>
      </c>
      <c r="J490" s="28" t="n">
        <f aca="false">(D490+F490)/(D490+E490+F490+G490)</f>
        <v>0.357573322619526</v>
      </c>
      <c r="K490" s="29" t="n">
        <f aca="false">(F490+G490)/(D490+E490)</f>
        <v>17.036231884058</v>
      </c>
      <c r="L490" s="30" t="n">
        <f aca="false">I490-$A$4*H490*I490+$A$4*H490+$A$7</f>
        <v>0.351267577708691</v>
      </c>
      <c r="M490" s="31" t="n">
        <f aca="false">(J490-$A$4*H490-$A$7)/(1-$A$4*H490)</f>
        <v>0.37308882556391</v>
      </c>
      <c r="N490" s="32"/>
      <c r="O490" s="33" t="n">
        <f aca="false">J490-L490</f>
        <v>0.0063057449108353</v>
      </c>
      <c r="P490" s="33" t="n">
        <f aca="false">I490-M490</f>
        <v>-0.00643633726105969</v>
      </c>
      <c r="Q490" s="16"/>
      <c r="R490" s="16"/>
      <c r="S490" s="16"/>
      <c r="T490" s="16"/>
      <c r="U490" s="16"/>
      <c r="V490" s="17" t="n">
        <v>0.357573322619526</v>
      </c>
      <c r="W490" s="17" t="n">
        <v>0.351267565886091</v>
      </c>
      <c r="X490" s="16"/>
      <c r="Y490" s="17" t="n">
        <v>0.36665248830285</v>
      </c>
      <c r="Z490" s="17" t="n">
        <v>0.373088837631356</v>
      </c>
      <c r="AA490" s="16"/>
      <c r="AB490" s="16"/>
      <c r="AC490" s="2" t="n">
        <v>474</v>
      </c>
      <c r="AD490" s="20" t="s">
        <v>669</v>
      </c>
      <c r="AE490" s="34" t="n">
        <v>489</v>
      </c>
      <c r="AF490" s="26" t="n">
        <v>0.481727574750831</v>
      </c>
      <c r="AG490" s="27" t="n">
        <v>0.584133077415227</v>
      </c>
      <c r="AH490" s="28" t="n">
        <v>0.575138605194047</v>
      </c>
      <c r="AI490" s="35"/>
      <c r="AJ490" s="35"/>
      <c r="AK490" s="2" t="n">
        <v>489</v>
      </c>
      <c r="AL490" s="35" t="n">
        <f aca="false">AK490/743</f>
        <v>0.65814266487214</v>
      </c>
      <c r="AM490" s="35" t="n">
        <v>0.575138605194047</v>
      </c>
      <c r="AN490" s="35"/>
      <c r="AO490" s="35"/>
      <c r="AP490" s="35"/>
      <c r="AQ490" s="35"/>
      <c r="AR490" s="35"/>
      <c r="AS490" s="35"/>
      <c r="AT490" s="35"/>
      <c r="AU490" s="35"/>
    </row>
    <row r="491" customFormat="false" ht="12.75" hidden="false" customHeight="true" outlineLevel="0" collapsed="false">
      <c r="A491" s="36"/>
      <c r="B491" s="2" t="n">
        <v>490</v>
      </c>
      <c r="C491" s="20" t="s">
        <v>358</v>
      </c>
      <c r="D491" s="22" t="n">
        <v>38</v>
      </c>
      <c r="E491" s="23" t="n">
        <v>87</v>
      </c>
      <c r="F491" s="24" t="n">
        <v>3128</v>
      </c>
      <c r="G491" s="25" t="n">
        <v>4297</v>
      </c>
      <c r="H491" s="26" t="n">
        <f aca="false">D491/(D491+E491)</f>
        <v>0.304</v>
      </c>
      <c r="I491" s="27" t="n">
        <f aca="false">F491/(F491+G491)</f>
        <v>0.421279461279461</v>
      </c>
      <c r="J491" s="28" t="n">
        <f aca="false">(D491+F491)/(D491+E491+F491+G491)</f>
        <v>0.419337748344371</v>
      </c>
      <c r="K491" s="29" t="n">
        <f aca="false">(F491+G491)/(D491+E491)</f>
        <v>59.4</v>
      </c>
      <c r="L491" s="30" t="n">
        <f aca="false">I491-$A$4*H491*I491+$A$4*H491+$A$7</f>
        <v>0.410637125839566</v>
      </c>
      <c r="M491" s="31" t="n">
        <f aca="false">(J491-$A$4*H491-$A$7)/(1-$A$4*H491)</f>
        <v>0.430252875578972</v>
      </c>
      <c r="N491" s="32"/>
      <c r="O491" s="33" t="n">
        <f aca="false">J491-L491</f>
        <v>0.00870062250480524</v>
      </c>
      <c r="P491" s="33" t="n">
        <f aca="false">I491-M491</f>
        <v>-0.00897341429951037</v>
      </c>
      <c r="Q491" s="16"/>
      <c r="R491" s="16"/>
      <c r="S491" s="16"/>
      <c r="T491" s="16"/>
      <c r="U491" s="16"/>
      <c r="V491" s="17" t="n">
        <v>0.419337748344371</v>
      </c>
      <c r="W491" s="17" t="n">
        <v>0.410637114016966</v>
      </c>
      <c r="X491" s="16"/>
      <c r="Y491" s="17" t="n">
        <v>0.421279461279461</v>
      </c>
      <c r="Z491" s="17" t="n">
        <v>0.430252887772247</v>
      </c>
      <c r="AA491" s="16"/>
      <c r="AB491" s="16"/>
      <c r="AC491" s="2" t="n">
        <v>340</v>
      </c>
      <c r="AD491" s="20" t="s">
        <v>540</v>
      </c>
      <c r="AE491" s="34" t="n">
        <v>490</v>
      </c>
      <c r="AF491" s="26" t="n">
        <v>0.463722397476341</v>
      </c>
      <c r="AG491" s="27" t="n">
        <v>0.58682073703935</v>
      </c>
      <c r="AH491" s="28" t="n">
        <v>0.575731741972151</v>
      </c>
      <c r="AI491" s="35"/>
      <c r="AJ491" s="35"/>
      <c r="AK491" s="2" t="n">
        <v>490</v>
      </c>
      <c r="AL491" s="35" t="n">
        <f aca="false">AK491/743</f>
        <v>0.659488559892328</v>
      </c>
      <c r="AM491" s="35" t="n">
        <v>0.575731741972151</v>
      </c>
      <c r="AN491" s="35"/>
      <c r="AO491" s="35"/>
      <c r="AP491" s="35"/>
      <c r="AQ491" s="35"/>
      <c r="AR491" s="35"/>
      <c r="AS491" s="35"/>
      <c r="AT491" s="35"/>
      <c r="AU491" s="35"/>
    </row>
    <row r="492" customFormat="false" ht="12.75" hidden="false" customHeight="true" outlineLevel="0" collapsed="false">
      <c r="A492" s="36"/>
      <c r="B492" s="2" t="n">
        <v>491</v>
      </c>
      <c r="C492" s="20" t="s">
        <v>680</v>
      </c>
      <c r="D492" s="22" t="n">
        <v>104</v>
      </c>
      <c r="E492" s="23" t="n">
        <v>60</v>
      </c>
      <c r="F492" s="24" t="n">
        <v>711</v>
      </c>
      <c r="G492" s="25" t="n">
        <v>266</v>
      </c>
      <c r="H492" s="26" t="n">
        <f aca="false">D492/(D492+E492)</f>
        <v>0.634146341463415</v>
      </c>
      <c r="I492" s="27" t="n">
        <f aca="false">F492/(F492+G492)</f>
        <v>0.727737973387922</v>
      </c>
      <c r="J492" s="28" t="n">
        <f aca="false">(D492+F492)/(D492+E492+F492+G492)</f>
        <v>0.714285714285714</v>
      </c>
      <c r="K492" s="29" t="n">
        <f aca="false">(F492+G492)/(D492+E492)</f>
        <v>5.95731707317073</v>
      </c>
      <c r="L492" s="30" t="n">
        <f aca="false">I492-$A$4*H492*I492+$A$4*H492+$A$7</f>
        <v>0.716767930380468</v>
      </c>
      <c r="M492" s="31" t="n">
        <f aca="false">(J492-$A$4*H492-$A$7)/(1-$A$4*H492)</f>
        <v>0.725087690578419</v>
      </c>
      <c r="N492" s="32"/>
      <c r="O492" s="33" t="n">
        <f aca="false">J492-L492</f>
        <v>-0.00248221609475419</v>
      </c>
      <c r="P492" s="33" t="n">
        <f aca="false">I492-M492</f>
        <v>0.00265028280950319</v>
      </c>
      <c r="Q492" s="16"/>
      <c r="R492" s="16"/>
      <c r="S492" s="16"/>
      <c r="T492" s="16"/>
      <c r="U492" s="16"/>
      <c r="V492" s="17" t="n">
        <v>0.714285714285714</v>
      </c>
      <c r="W492" s="17" t="n">
        <v>0.716767918557869</v>
      </c>
      <c r="X492" s="16"/>
      <c r="Y492" s="17" t="n">
        <v>0.727737973387922</v>
      </c>
      <c r="Z492" s="17" t="n">
        <v>0.725087703201508</v>
      </c>
      <c r="AA492" s="16"/>
      <c r="AB492" s="16"/>
      <c r="AC492" s="2" t="n">
        <v>202</v>
      </c>
      <c r="AD492" s="20" t="s">
        <v>367</v>
      </c>
      <c r="AE492" s="34" t="n">
        <v>491</v>
      </c>
      <c r="AF492" s="26" t="n">
        <v>0.44280442804428</v>
      </c>
      <c r="AG492" s="27" t="n">
        <v>0.592287694974003</v>
      </c>
      <c r="AH492" s="28" t="n">
        <v>0.576580069794494</v>
      </c>
      <c r="AI492" s="35"/>
      <c r="AJ492" s="35"/>
      <c r="AK492" s="2" t="n">
        <v>491</v>
      </c>
      <c r="AL492" s="35" t="n">
        <f aca="false">AK492/743</f>
        <v>0.660834454912517</v>
      </c>
      <c r="AM492" s="35" t="n">
        <v>0.576580069794494</v>
      </c>
      <c r="AN492" s="35"/>
      <c r="AO492" s="35"/>
      <c r="AP492" s="35"/>
      <c r="AQ492" s="35"/>
      <c r="AR492" s="35"/>
      <c r="AS492" s="35"/>
      <c r="AT492" s="35"/>
      <c r="AU492" s="35"/>
    </row>
    <row r="493" customFormat="false" ht="12.75" hidden="false" customHeight="true" outlineLevel="0" collapsed="false">
      <c r="A493" s="36"/>
      <c r="B493" s="2" t="n">
        <v>492</v>
      </c>
      <c r="C493" s="20" t="s">
        <v>633</v>
      </c>
      <c r="D493" s="22" t="n">
        <v>51</v>
      </c>
      <c r="E493" s="23" t="n">
        <v>154</v>
      </c>
      <c r="F493" s="24" t="n">
        <v>2367</v>
      </c>
      <c r="G493" s="25" t="n">
        <v>1905</v>
      </c>
      <c r="H493" s="26" t="n">
        <f aca="false">D493/(D493+E493)</f>
        <v>0.248780487804878</v>
      </c>
      <c r="I493" s="27" t="n">
        <f aca="false">F493/(F493+G493)</f>
        <v>0.554073033707865</v>
      </c>
      <c r="J493" s="28" t="n">
        <f aca="false">(D493+F493)/(D493+E493+F493+G493)</f>
        <v>0.540093812821086</v>
      </c>
      <c r="K493" s="29" t="n">
        <f aca="false">(F493+G493)/(D493+E493)</f>
        <v>20.8390243902439</v>
      </c>
      <c r="L493" s="30" t="n">
        <f aca="false">I493-$A$4*H493*I493+$A$4*H493+$A$7</f>
        <v>0.536931386710816</v>
      </c>
      <c r="M493" s="31" t="n">
        <f aca="false">(J493-$A$4*H493-$A$7)/(1-$A$4*H493)</f>
        <v>0.55731614202505</v>
      </c>
      <c r="N493" s="32"/>
      <c r="O493" s="33" t="n">
        <f aca="false">J493-L493</f>
        <v>0.00316242611026973</v>
      </c>
      <c r="P493" s="33" t="n">
        <f aca="false">I493-M493</f>
        <v>-0.00324310831718511</v>
      </c>
      <c r="Q493" s="16"/>
      <c r="R493" s="16"/>
      <c r="S493" s="16"/>
      <c r="T493" s="16"/>
      <c r="U493" s="16"/>
      <c r="V493" s="17" t="n">
        <v>0.540093812821086</v>
      </c>
      <c r="W493" s="17" t="n">
        <v>0.536931374888216</v>
      </c>
      <c r="X493" s="16"/>
      <c r="Y493" s="17" t="n">
        <v>0.554073033707865</v>
      </c>
      <c r="Z493" s="17" t="n">
        <v>0.557316154149277</v>
      </c>
      <c r="AA493" s="16"/>
      <c r="AB493" s="16"/>
      <c r="AC493" s="2" t="n">
        <v>441</v>
      </c>
      <c r="AD493" s="20" t="s">
        <v>645</v>
      </c>
      <c r="AE493" s="34" t="n">
        <v>492</v>
      </c>
      <c r="AF493" s="26" t="n">
        <v>0.429305912596401</v>
      </c>
      <c r="AG493" s="27" t="n">
        <v>0.588247011952191</v>
      </c>
      <c r="AH493" s="28" t="n">
        <v>0.57681641708264</v>
      </c>
      <c r="AI493" s="35"/>
      <c r="AJ493" s="35"/>
      <c r="AK493" s="2" t="n">
        <v>492</v>
      </c>
      <c r="AL493" s="35" t="n">
        <f aca="false">AK493/743</f>
        <v>0.662180349932705</v>
      </c>
      <c r="AM493" s="35" t="n">
        <v>0.57681641708264</v>
      </c>
      <c r="AN493" s="35"/>
      <c r="AO493" s="35"/>
      <c r="AP493" s="35"/>
      <c r="AQ493" s="35"/>
      <c r="AR493" s="35"/>
      <c r="AS493" s="35"/>
      <c r="AT493" s="35"/>
      <c r="AU493" s="35"/>
    </row>
    <row r="494" customFormat="false" ht="12.75" hidden="false" customHeight="true" outlineLevel="0" collapsed="false">
      <c r="A494" s="36"/>
      <c r="B494" s="2" t="n">
        <v>493</v>
      </c>
      <c r="C494" s="20" t="s">
        <v>681</v>
      </c>
      <c r="D494" s="22" t="n">
        <v>83</v>
      </c>
      <c r="E494" s="23" t="n">
        <v>14</v>
      </c>
      <c r="F494" s="24" t="n">
        <v>110</v>
      </c>
      <c r="G494" s="25" t="n">
        <v>15</v>
      </c>
      <c r="H494" s="26" t="n">
        <f aca="false">D494/(D494+E494)</f>
        <v>0.855670103092784</v>
      </c>
      <c r="I494" s="27" t="n">
        <f aca="false">F494/(F494+G494)</f>
        <v>0.88</v>
      </c>
      <c r="J494" s="28" t="n">
        <f aca="false">(D494+F494)/(D494+E494+F494+G494)</f>
        <v>0.869369369369369</v>
      </c>
      <c r="K494" s="29" t="n">
        <f aca="false">(F494+G494)/(D494+E494)</f>
        <v>1.28865979381443</v>
      </c>
      <c r="L494" s="30" t="n">
        <f aca="false">I494-$A$4*H494*I494+$A$4*H494+$A$7</f>
        <v>0.862032601420113</v>
      </c>
      <c r="M494" s="31" t="n">
        <f aca="false">(J494-$A$4*H494-$A$7)/(1-$A$4*H494)</f>
        <v>0.888023297531881</v>
      </c>
      <c r="N494" s="32"/>
      <c r="O494" s="33" t="n">
        <f aca="false">J494-L494</f>
        <v>0.00733676794925597</v>
      </c>
      <c r="P494" s="33" t="n">
        <f aca="false">I494-M494</f>
        <v>-0.00802329753188091</v>
      </c>
      <c r="Q494" s="16"/>
      <c r="R494" s="16"/>
      <c r="S494" s="16"/>
      <c r="T494" s="16"/>
      <c r="U494" s="16"/>
      <c r="V494" s="17" t="n">
        <v>0.869369369369369</v>
      </c>
      <c r="W494" s="17" t="n">
        <v>0.862032589597514</v>
      </c>
      <c r="X494" s="16"/>
      <c r="Y494" s="17" t="n">
        <v>0.88</v>
      </c>
      <c r="Z494" s="17" t="n">
        <v>0.888023310460767</v>
      </c>
      <c r="AA494" s="16"/>
      <c r="AB494" s="16"/>
      <c r="AC494" s="2" t="n">
        <v>501</v>
      </c>
      <c r="AD494" s="20" t="s">
        <v>682</v>
      </c>
      <c r="AE494" s="34" t="n">
        <v>493</v>
      </c>
      <c r="AF494" s="26" t="n">
        <v>0.373333333333333</v>
      </c>
      <c r="AG494" s="27" t="n">
        <v>0.596673596673597</v>
      </c>
      <c r="AH494" s="28" t="n">
        <v>0.580520732883317</v>
      </c>
      <c r="AI494" s="35"/>
      <c r="AJ494" s="35"/>
      <c r="AK494" s="2" t="n">
        <v>493</v>
      </c>
      <c r="AL494" s="35" t="n">
        <f aca="false">AK494/743</f>
        <v>0.663526244952894</v>
      </c>
      <c r="AM494" s="35" t="n">
        <v>0.580520732883317</v>
      </c>
      <c r="AN494" s="35"/>
      <c r="AO494" s="35"/>
      <c r="AP494" s="35"/>
      <c r="AQ494" s="35"/>
      <c r="AR494" s="35"/>
      <c r="AS494" s="35"/>
      <c r="AT494" s="35"/>
      <c r="AU494" s="35"/>
    </row>
    <row r="495" customFormat="false" ht="12.75" hidden="false" customHeight="true" outlineLevel="0" collapsed="false">
      <c r="A495" s="36"/>
      <c r="B495" s="2" t="n">
        <v>494</v>
      </c>
      <c r="C495" s="20" t="s">
        <v>294</v>
      </c>
      <c r="D495" s="22" t="n">
        <v>41</v>
      </c>
      <c r="E495" s="23" t="n">
        <v>109</v>
      </c>
      <c r="F495" s="24" t="n">
        <v>805</v>
      </c>
      <c r="G495" s="25" t="n">
        <v>1137</v>
      </c>
      <c r="H495" s="26" t="n">
        <f aca="false">D495/(D495+E495)</f>
        <v>0.273333333333333</v>
      </c>
      <c r="I495" s="27" t="n">
        <f aca="false">F495/(F495+G495)</f>
        <v>0.414521112255407</v>
      </c>
      <c r="J495" s="28" t="n">
        <f aca="false">(D495+F495)/(D495+E495+F495+G495)</f>
        <v>0.404397705544933</v>
      </c>
      <c r="K495" s="29" t="n">
        <f aca="false">(F495+G495)/(D495+E495)</f>
        <v>12.9466666666667</v>
      </c>
      <c r="L495" s="30" t="n">
        <f aca="false">I495-$A$4*H495*I495+$A$4*H495+$A$7</f>
        <v>0.402288762036759</v>
      </c>
      <c r="M495" s="31" t="n">
        <f aca="false">(J495-$A$4*H495-$A$7)/(1-$A$4*H495)</f>
        <v>0.416689320111652</v>
      </c>
      <c r="N495" s="32"/>
      <c r="O495" s="33" t="n">
        <f aca="false">J495-L495</f>
        <v>0.00210894350817409</v>
      </c>
      <c r="P495" s="33" t="n">
        <f aca="false">I495-M495</f>
        <v>-0.00216820785624477</v>
      </c>
      <c r="Q495" s="16"/>
      <c r="R495" s="16"/>
      <c r="S495" s="16"/>
      <c r="T495" s="16"/>
      <c r="U495" s="16"/>
      <c r="V495" s="17" t="n">
        <v>0.404397705544933</v>
      </c>
      <c r="W495" s="17" t="n">
        <v>0.402288750214159</v>
      </c>
      <c r="X495" s="16"/>
      <c r="Y495" s="17" t="n">
        <v>0.414521112255407</v>
      </c>
      <c r="Z495" s="17" t="n">
        <v>0.416689332266484</v>
      </c>
      <c r="AA495" s="16"/>
      <c r="AB495" s="16"/>
      <c r="AC495" s="2" t="n">
        <v>629</v>
      </c>
      <c r="AD495" s="20" t="s">
        <v>683</v>
      </c>
      <c r="AE495" s="34" t="n">
        <v>494</v>
      </c>
      <c r="AF495" s="26" t="n">
        <v>0</v>
      </c>
      <c r="AG495" s="27" t="n">
        <v>0.590909090909091</v>
      </c>
      <c r="AH495" s="28" t="n">
        <v>0.582089552238806</v>
      </c>
      <c r="AI495" s="35"/>
      <c r="AJ495" s="35"/>
      <c r="AK495" s="2" t="n">
        <v>494</v>
      </c>
      <c r="AL495" s="35" t="n">
        <f aca="false">AK495/743</f>
        <v>0.664872139973082</v>
      </c>
      <c r="AM495" s="35" t="n">
        <v>0.582089552238806</v>
      </c>
      <c r="AN495" s="35"/>
      <c r="AO495" s="35"/>
      <c r="AP495" s="35"/>
      <c r="AQ495" s="35"/>
      <c r="AR495" s="35"/>
      <c r="AS495" s="35"/>
      <c r="AT495" s="35"/>
      <c r="AU495" s="35"/>
    </row>
    <row r="496" customFormat="false" ht="12.75" hidden="false" customHeight="true" outlineLevel="0" collapsed="false">
      <c r="A496" s="36"/>
      <c r="B496" s="2" t="n">
        <v>495</v>
      </c>
      <c r="C496" s="20" t="s">
        <v>684</v>
      </c>
      <c r="D496" s="22" t="n">
        <v>197</v>
      </c>
      <c r="E496" s="23" t="n">
        <v>61</v>
      </c>
      <c r="F496" s="24" t="n">
        <v>1257</v>
      </c>
      <c r="G496" s="25" t="n">
        <v>396</v>
      </c>
      <c r="H496" s="26" t="n">
        <f aca="false">D496/(D496+E496)</f>
        <v>0.763565891472868</v>
      </c>
      <c r="I496" s="27" t="n">
        <f aca="false">F496/(F496+G496)</f>
        <v>0.76043557168784</v>
      </c>
      <c r="J496" s="28" t="n">
        <f aca="false">(D496+F496)/(D496+E496+F496+G496)</f>
        <v>0.760858189429618</v>
      </c>
      <c r="K496" s="29" t="n">
        <f aca="false">(F496+G496)/(D496+E496)</f>
        <v>6.40697674418605</v>
      </c>
      <c r="L496" s="30" t="n">
        <f aca="false">I496-$A$4*H496*I496+$A$4*H496+$A$7</f>
        <v>0.750492454497776</v>
      </c>
      <c r="M496" s="31" t="n">
        <f aca="false">(J496-$A$4*H496-$A$7)/(1-$A$4*H496)</f>
        <v>0.771658230573342</v>
      </c>
      <c r="N496" s="32"/>
      <c r="O496" s="33" t="n">
        <f aca="false">J496-L496</f>
        <v>0.0103657349318416</v>
      </c>
      <c r="P496" s="33" t="n">
        <f aca="false">I496-M496</f>
        <v>-0.011222658885502</v>
      </c>
      <c r="Q496" s="16"/>
      <c r="R496" s="16"/>
      <c r="S496" s="16"/>
      <c r="T496" s="16"/>
      <c r="U496" s="16"/>
      <c r="V496" s="17" t="n">
        <v>0.760858189429618</v>
      </c>
      <c r="W496" s="17" t="n">
        <v>0.750492442675177</v>
      </c>
      <c r="X496" s="16"/>
      <c r="Y496" s="17" t="n">
        <v>0.76043557168784</v>
      </c>
      <c r="Z496" s="17" t="n">
        <v>0.771658243373304</v>
      </c>
      <c r="AA496" s="16"/>
      <c r="AB496" s="16"/>
      <c r="AC496" s="2" t="n">
        <v>41</v>
      </c>
      <c r="AD496" s="20" t="s">
        <v>99</v>
      </c>
      <c r="AE496" s="34" t="n">
        <v>495</v>
      </c>
      <c r="AF496" s="26" t="n">
        <v>0.351063829787234</v>
      </c>
      <c r="AG496" s="27" t="n">
        <v>0.595251554550593</v>
      </c>
      <c r="AH496" s="28" t="n">
        <v>0.5829307568438</v>
      </c>
      <c r="AI496" s="35"/>
      <c r="AJ496" s="35"/>
      <c r="AK496" s="2" t="n">
        <v>495</v>
      </c>
      <c r="AL496" s="35" t="n">
        <f aca="false">AK496/743</f>
        <v>0.66621803499327</v>
      </c>
      <c r="AM496" s="35" t="n">
        <v>0.5829307568438</v>
      </c>
      <c r="AN496" s="35"/>
      <c r="AO496" s="35"/>
      <c r="AP496" s="35"/>
      <c r="AQ496" s="35"/>
      <c r="AR496" s="35"/>
      <c r="AS496" s="35"/>
      <c r="AT496" s="35"/>
      <c r="AU496" s="35"/>
    </row>
    <row r="497" customFormat="false" ht="12.75" hidden="false" customHeight="true" outlineLevel="0" collapsed="false">
      <c r="A497" s="36"/>
      <c r="B497" s="2" t="n">
        <v>496</v>
      </c>
      <c r="C497" s="20" t="s">
        <v>685</v>
      </c>
      <c r="D497" s="22" t="n">
        <v>68</v>
      </c>
      <c r="E497" s="23" t="n">
        <v>52</v>
      </c>
      <c r="F497" s="24" t="n">
        <v>557</v>
      </c>
      <c r="G497" s="25" t="n">
        <v>258</v>
      </c>
      <c r="H497" s="26" t="n">
        <f aca="false">D497/(D497+E497)</f>
        <v>0.566666666666667</v>
      </c>
      <c r="I497" s="27" t="n">
        <f aca="false">F497/(F497+G497)</f>
        <v>0.683435582822086</v>
      </c>
      <c r="J497" s="28" t="n">
        <f aca="false">(D497+F497)/(D497+E497+F497+G497)</f>
        <v>0.668449197860963</v>
      </c>
      <c r="K497" s="29" t="n">
        <f aca="false">(F497+G497)/(D497+E497)</f>
        <v>6.79166666666667</v>
      </c>
      <c r="L497" s="30" t="n">
        <f aca="false">I497-$A$4*H497*I497+$A$4*H497+$A$7</f>
        <v>0.673138793311834</v>
      </c>
      <c r="M497" s="31" t="n">
        <f aca="false">(J497-$A$4*H497-$A$7)/(1-$A$4*H497)</f>
        <v>0.678464280223989</v>
      </c>
      <c r="N497" s="32"/>
      <c r="O497" s="33" t="n">
        <f aca="false">J497-L497</f>
        <v>-0.00468959545087178</v>
      </c>
      <c r="P497" s="33" t="n">
        <f aca="false">I497-M497</f>
        <v>0.00497130259809731</v>
      </c>
      <c r="Q497" s="16"/>
      <c r="R497" s="16"/>
      <c r="S497" s="16"/>
      <c r="T497" s="16"/>
      <c r="U497" s="16"/>
      <c r="V497" s="17" t="n">
        <v>0.668449197860963</v>
      </c>
      <c r="W497" s="17" t="n">
        <v>0.673138781489234</v>
      </c>
      <c r="X497" s="16"/>
      <c r="Y497" s="17" t="n">
        <v>0.683435582822086</v>
      </c>
      <c r="Z497" s="17" t="n">
        <v>0.67846429275678</v>
      </c>
      <c r="AA497" s="16"/>
      <c r="AB497" s="16"/>
      <c r="AC497" s="2" t="n">
        <v>413</v>
      </c>
      <c r="AD497" s="20" t="s">
        <v>620</v>
      </c>
      <c r="AE497" s="34" t="n">
        <v>496</v>
      </c>
      <c r="AF497" s="26" t="n">
        <v>0.398148148148148</v>
      </c>
      <c r="AG497" s="27" t="n">
        <v>0.604906627608934</v>
      </c>
      <c r="AH497" s="28" t="n">
        <v>0.582978723404255</v>
      </c>
      <c r="AI497" s="35"/>
      <c r="AJ497" s="35"/>
      <c r="AK497" s="2" t="n">
        <v>496</v>
      </c>
      <c r="AL497" s="35" t="n">
        <f aca="false">AK497/743</f>
        <v>0.667563930013459</v>
      </c>
      <c r="AM497" s="35" t="n">
        <v>0.582978723404255</v>
      </c>
      <c r="AN497" s="35"/>
      <c r="AO497" s="35"/>
      <c r="AP497" s="35"/>
      <c r="AQ497" s="35"/>
      <c r="AR497" s="35"/>
      <c r="AS497" s="35"/>
      <c r="AT497" s="35"/>
      <c r="AU497" s="35"/>
    </row>
    <row r="498" customFormat="false" ht="12.75" hidden="false" customHeight="true" outlineLevel="0" collapsed="false">
      <c r="A498" s="36"/>
      <c r="B498" s="2" t="n">
        <v>497</v>
      </c>
      <c r="C498" s="20" t="s">
        <v>686</v>
      </c>
      <c r="D498" s="22" t="n">
        <v>105</v>
      </c>
      <c r="E498" s="23" t="n">
        <v>125</v>
      </c>
      <c r="F498" s="24" t="n">
        <v>1083</v>
      </c>
      <c r="G498" s="25" t="n">
        <v>717</v>
      </c>
      <c r="H498" s="26" t="n">
        <f aca="false">D498/(D498+E498)</f>
        <v>0.456521739130435</v>
      </c>
      <c r="I498" s="27" t="n">
        <f aca="false">F498/(F498+G498)</f>
        <v>0.601666666666667</v>
      </c>
      <c r="J498" s="28" t="n">
        <f aca="false">(D498+F498)/(D498+E498+F498+G498)</f>
        <v>0.585221674876847</v>
      </c>
      <c r="K498" s="29" t="n">
        <f aca="false">(F498+G498)/(D498+E498)</f>
        <v>7.82608695652174</v>
      </c>
      <c r="L498" s="30" t="n">
        <f aca="false">I498-$A$4*H498*I498+$A$4*H498+$A$7</f>
        <v>0.591616009458362</v>
      </c>
      <c r="M498" s="31" t="n">
        <f aca="false">(J498-$A$4*H498-$A$7)/(1-$A$4*H498)</f>
        <v>0.594966452754373</v>
      </c>
      <c r="N498" s="32"/>
      <c r="O498" s="33" t="n">
        <f aca="false">J498-L498</f>
        <v>-0.00639433458151495</v>
      </c>
      <c r="P498" s="33" t="n">
        <f aca="false">I498-M498</f>
        <v>0.00670021391229358</v>
      </c>
      <c r="Q498" s="16"/>
      <c r="R498" s="16"/>
      <c r="S498" s="16"/>
      <c r="T498" s="16"/>
      <c r="U498" s="16"/>
      <c r="V498" s="17" t="n">
        <v>0.585221674876847</v>
      </c>
      <c r="W498" s="17" t="n">
        <v>0.591615997635762</v>
      </c>
      <c r="X498" s="16"/>
      <c r="Y498" s="17" t="n">
        <v>0.601666666666667</v>
      </c>
      <c r="Z498" s="17" t="n">
        <v>0.594966465142519</v>
      </c>
      <c r="AA498" s="16"/>
      <c r="AB498" s="16"/>
      <c r="AC498" s="2" t="n">
        <v>414</v>
      </c>
      <c r="AD498" s="20" t="s">
        <v>621</v>
      </c>
      <c r="AE498" s="34" t="n">
        <v>497</v>
      </c>
      <c r="AF498" s="26" t="n">
        <v>0.299539170506912</v>
      </c>
      <c r="AG498" s="27" t="n">
        <v>0.604243853149209</v>
      </c>
      <c r="AH498" s="28" t="n">
        <v>0.583490269930948</v>
      </c>
      <c r="AI498" s="35"/>
      <c r="AJ498" s="35"/>
      <c r="AK498" s="2" t="n">
        <v>497</v>
      </c>
      <c r="AL498" s="35" t="n">
        <f aca="false">AK498/743</f>
        <v>0.668909825033647</v>
      </c>
      <c r="AM498" s="35" t="n">
        <v>0.583490269930948</v>
      </c>
      <c r="AN498" s="35"/>
      <c r="AO498" s="35"/>
      <c r="AP498" s="35"/>
      <c r="AQ498" s="35"/>
      <c r="AR498" s="35"/>
      <c r="AS498" s="35"/>
      <c r="AT498" s="35"/>
      <c r="AU498" s="35"/>
    </row>
    <row r="499" customFormat="false" ht="12.75" hidden="false" customHeight="true" outlineLevel="0" collapsed="false">
      <c r="A499" s="36"/>
      <c r="B499" s="2" t="n">
        <v>498</v>
      </c>
      <c r="C499" s="20" t="s">
        <v>687</v>
      </c>
      <c r="D499" s="22" t="n">
        <v>167</v>
      </c>
      <c r="E499" s="23" t="n">
        <v>121</v>
      </c>
      <c r="F499" s="24" t="n">
        <v>1817</v>
      </c>
      <c r="G499" s="25" t="n">
        <v>635</v>
      </c>
      <c r="H499" s="26" t="n">
        <f aca="false">D499/(D499+E499)</f>
        <v>0.579861111111111</v>
      </c>
      <c r="I499" s="27" t="n">
        <f aca="false">F499/(F499+G499)</f>
        <v>0.741027732463295</v>
      </c>
      <c r="J499" s="28" t="n">
        <f aca="false">(D499+F499)/(D499+E499+F499+G499)</f>
        <v>0.724087591240876</v>
      </c>
      <c r="K499" s="29" t="n">
        <f aca="false">(F499+G499)/(D499+E499)</f>
        <v>8.51388888888889</v>
      </c>
      <c r="L499" s="30" t="n">
        <f aca="false">I499-$A$4*H499*I499+$A$4*H499+$A$7</f>
        <v>0.727809087326375</v>
      </c>
      <c r="M499" s="31" t="n">
        <f aca="false">(J499-$A$4*H499-$A$7)/(1-$A$4*H499)</f>
        <v>0.737077157923584</v>
      </c>
      <c r="N499" s="32"/>
      <c r="O499" s="33" t="n">
        <f aca="false">J499-L499</f>
        <v>-0.00372149608549888</v>
      </c>
      <c r="P499" s="33" t="n">
        <f aca="false">I499-M499</f>
        <v>0.00395057453971137</v>
      </c>
      <c r="Q499" s="16"/>
      <c r="R499" s="16"/>
      <c r="S499" s="16"/>
      <c r="T499" s="16"/>
      <c r="U499" s="16"/>
      <c r="V499" s="17" t="n">
        <v>0.724087591240876</v>
      </c>
      <c r="W499" s="17" t="n">
        <v>0.727809075503775</v>
      </c>
      <c r="X499" s="16"/>
      <c r="Y499" s="17" t="n">
        <v>0.741027732463295</v>
      </c>
      <c r="Z499" s="17" t="n">
        <v>0.73707717047393</v>
      </c>
      <c r="AA499" s="16"/>
      <c r="AB499" s="16"/>
      <c r="AC499" s="2" t="n">
        <v>10</v>
      </c>
      <c r="AD499" s="20" t="s">
        <v>40</v>
      </c>
      <c r="AE499" s="34" t="n">
        <v>498</v>
      </c>
      <c r="AF499" s="26" t="n">
        <v>0.435483870967742</v>
      </c>
      <c r="AG499" s="27" t="n">
        <v>0.604159066034294</v>
      </c>
      <c r="AH499" s="28" t="n">
        <v>0.584002569868294</v>
      </c>
      <c r="AI499" s="35"/>
      <c r="AJ499" s="35"/>
      <c r="AK499" s="2" t="n">
        <v>498</v>
      </c>
      <c r="AL499" s="35" t="n">
        <f aca="false">AK499/743</f>
        <v>0.670255720053836</v>
      </c>
      <c r="AM499" s="35" t="n">
        <v>0.584002569868294</v>
      </c>
      <c r="AN499" s="35"/>
      <c r="AO499" s="35"/>
      <c r="AP499" s="35"/>
      <c r="AQ499" s="35"/>
      <c r="AR499" s="35"/>
      <c r="AS499" s="35"/>
      <c r="AT499" s="35"/>
      <c r="AU499" s="35"/>
    </row>
    <row r="500" customFormat="false" ht="12.75" hidden="false" customHeight="true" outlineLevel="0" collapsed="false">
      <c r="A500" s="36"/>
      <c r="B500" s="2" t="n">
        <v>499</v>
      </c>
      <c r="C500" s="20" t="s">
        <v>688</v>
      </c>
      <c r="D500" s="22" t="n">
        <v>104</v>
      </c>
      <c r="E500" s="23" t="n">
        <v>84</v>
      </c>
      <c r="F500" s="24" t="n">
        <v>1179</v>
      </c>
      <c r="G500" s="25" t="n">
        <v>396</v>
      </c>
      <c r="H500" s="26" t="n">
        <f aca="false">D500/(D500+E500)</f>
        <v>0.553191489361702</v>
      </c>
      <c r="I500" s="27" t="n">
        <f aca="false">F500/(F500+G500)</f>
        <v>0.748571428571429</v>
      </c>
      <c r="J500" s="28" t="n">
        <f aca="false">(D500+F500)/(D500+E500+F500+G500)</f>
        <v>0.727736812251843</v>
      </c>
      <c r="K500" s="29" t="n">
        <f aca="false">(F500+G500)/(D500+E500)</f>
        <v>8.37765957446809</v>
      </c>
      <c r="L500" s="30" t="n">
        <f aca="false">I500-$A$4*H500*I500+$A$4*H500+$A$7</f>
        <v>0.734244803344094</v>
      </c>
      <c r="M500" s="31" t="n">
        <f aca="false">(J500-$A$4*H500-$A$7)/(1-$A$4*H500)</f>
        <v>0.741682338901704</v>
      </c>
      <c r="N500" s="32"/>
      <c r="O500" s="33" t="n">
        <f aca="false">J500-L500</f>
        <v>-0.00650799109225064</v>
      </c>
      <c r="P500" s="33" t="n">
        <f aca="false">I500-M500</f>
        <v>0.00688908966972479</v>
      </c>
      <c r="Q500" s="16"/>
      <c r="R500" s="16"/>
      <c r="S500" s="16"/>
      <c r="T500" s="16"/>
      <c r="U500" s="16"/>
      <c r="V500" s="17" t="n">
        <v>0.727736812251843</v>
      </c>
      <c r="W500" s="17" t="n">
        <v>0.734244791521494</v>
      </c>
      <c r="X500" s="16"/>
      <c r="Y500" s="17" t="n">
        <v>0.748571428571429</v>
      </c>
      <c r="Z500" s="17" t="n">
        <v>0.741682351416618</v>
      </c>
      <c r="AA500" s="16"/>
      <c r="AB500" s="16"/>
      <c r="AC500" s="2" t="n">
        <v>741</v>
      </c>
      <c r="AD500" s="20" t="s">
        <v>689</v>
      </c>
      <c r="AE500" s="34" t="n">
        <v>499</v>
      </c>
      <c r="AF500" s="26" t="n">
        <v>0.3375</v>
      </c>
      <c r="AG500" s="27" t="n">
        <v>0.605194805194805</v>
      </c>
      <c r="AH500" s="28" t="n">
        <v>0.584652278177458</v>
      </c>
      <c r="AI500" s="35"/>
      <c r="AJ500" s="35"/>
      <c r="AK500" s="2" t="n">
        <v>499</v>
      </c>
      <c r="AL500" s="35" t="n">
        <f aca="false">AK500/743</f>
        <v>0.671601615074024</v>
      </c>
      <c r="AM500" s="35" t="n">
        <v>0.584652278177458</v>
      </c>
      <c r="AN500" s="35"/>
      <c r="AO500" s="35"/>
      <c r="AP500" s="35"/>
      <c r="AQ500" s="35"/>
      <c r="AR500" s="35"/>
      <c r="AS500" s="35"/>
      <c r="AT500" s="35"/>
      <c r="AU500" s="35"/>
    </row>
    <row r="501" customFormat="false" ht="12.75" hidden="false" customHeight="true" outlineLevel="0" collapsed="false">
      <c r="A501" s="36"/>
      <c r="B501" s="2" t="n">
        <v>500</v>
      </c>
      <c r="C501" s="20" t="s">
        <v>169</v>
      </c>
      <c r="D501" s="22" t="n">
        <v>44</v>
      </c>
      <c r="E501" s="23" t="n">
        <v>153</v>
      </c>
      <c r="F501" s="24" t="n">
        <v>720</v>
      </c>
      <c r="G501" s="25" t="n">
        <v>1128</v>
      </c>
      <c r="H501" s="26" t="n">
        <f aca="false">D501/(D501+E501)</f>
        <v>0.223350253807107</v>
      </c>
      <c r="I501" s="27" t="n">
        <f aca="false">F501/(F501+G501)</f>
        <v>0.38961038961039</v>
      </c>
      <c r="J501" s="28" t="n">
        <f aca="false">(D501+F501)/(D501+E501+F501+G501)</f>
        <v>0.37359413202934</v>
      </c>
      <c r="K501" s="29" t="n">
        <f aca="false">(F501+G501)/(D501+E501)</f>
        <v>9.38071065989848</v>
      </c>
      <c r="L501" s="30" t="n">
        <f aca="false">I501-$A$4*H501*I501+$A$4*H501+$A$7</f>
        <v>0.375008017233564</v>
      </c>
      <c r="M501" s="31" t="n">
        <f aca="false">(J501-$A$4*H501-$A$7)/(1-$A$4*H501)</f>
        <v>0.3881642038096</v>
      </c>
      <c r="N501" s="32"/>
      <c r="O501" s="33" t="n">
        <f aca="false">J501-L501</f>
        <v>-0.00141388520422381</v>
      </c>
      <c r="P501" s="33" t="n">
        <f aca="false">I501-M501</f>
        <v>0.0014461858007897</v>
      </c>
      <c r="Q501" s="16"/>
      <c r="R501" s="16"/>
      <c r="S501" s="16"/>
      <c r="T501" s="16"/>
      <c r="U501" s="16"/>
      <c r="V501" s="17" t="n">
        <v>0.37359413202934</v>
      </c>
      <c r="W501" s="17" t="n">
        <v>0.375008005410964</v>
      </c>
      <c r="X501" s="16"/>
      <c r="Y501" s="17" t="n">
        <v>0.38961038961039</v>
      </c>
      <c r="Z501" s="17" t="n">
        <v>0.38816421590229</v>
      </c>
      <c r="AA501" s="16"/>
      <c r="AB501" s="16"/>
      <c r="AC501" s="2" t="n">
        <v>354</v>
      </c>
      <c r="AD501" s="20" t="s">
        <v>552</v>
      </c>
      <c r="AE501" s="34" t="n">
        <v>500</v>
      </c>
      <c r="AF501" s="26" t="n">
        <v>0.345724907063197</v>
      </c>
      <c r="AG501" s="27" t="n">
        <v>0.603205849268841</v>
      </c>
      <c r="AH501" s="28" t="n">
        <v>0.585098039215686</v>
      </c>
      <c r="AI501" s="35"/>
      <c r="AJ501" s="35"/>
      <c r="AK501" s="2" t="n">
        <v>500</v>
      </c>
      <c r="AL501" s="35" t="n">
        <f aca="false">AK501/743</f>
        <v>0.672947510094213</v>
      </c>
      <c r="AM501" s="35" t="n">
        <v>0.585098039215686</v>
      </c>
      <c r="AN501" s="35"/>
      <c r="AO501" s="35"/>
      <c r="AP501" s="35"/>
      <c r="AQ501" s="35"/>
      <c r="AR501" s="35"/>
      <c r="AS501" s="35"/>
      <c r="AT501" s="35"/>
      <c r="AU501" s="35"/>
    </row>
    <row r="502" customFormat="false" ht="12.75" hidden="false" customHeight="true" outlineLevel="0" collapsed="false">
      <c r="A502" s="36"/>
      <c r="B502" s="2" t="n">
        <v>501</v>
      </c>
      <c r="C502" s="20" t="s">
        <v>682</v>
      </c>
      <c r="D502" s="22" t="n">
        <v>56</v>
      </c>
      <c r="E502" s="23" t="n">
        <v>94</v>
      </c>
      <c r="F502" s="24" t="n">
        <v>1148</v>
      </c>
      <c r="G502" s="25" t="n">
        <v>776</v>
      </c>
      <c r="H502" s="26" t="n">
        <f aca="false">D502/(D502+E502)</f>
        <v>0.373333333333333</v>
      </c>
      <c r="I502" s="27" t="n">
        <f aca="false">F502/(F502+G502)</f>
        <v>0.596673596673597</v>
      </c>
      <c r="J502" s="28" t="n">
        <f aca="false">(D502+F502)/(D502+E502+F502+G502)</f>
        <v>0.580520732883317</v>
      </c>
      <c r="K502" s="29" t="n">
        <f aca="false">(F502+G502)/(D502+E502)</f>
        <v>12.8266666666667</v>
      </c>
      <c r="L502" s="30" t="n">
        <f aca="false">I502-$A$4*H502*I502+$A$4*H502+$A$7</f>
        <v>0.583495675914116</v>
      </c>
      <c r="M502" s="31" t="n">
        <f aca="false">(J502-$A$4*H502-$A$7)/(1-$A$4*H502)</f>
        <v>0.593583281890911</v>
      </c>
      <c r="N502" s="32"/>
      <c r="O502" s="33" t="n">
        <f aca="false">J502-L502</f>
        <v>-0.00297494303079837</v>
      </c>
      <c r="P502" s="33" t="n">
        <f aca="false">I502-M502</f>
        <v>0.00309031478268529</v>
      </c>
      <c r="Q502" s="16"/>
      <c r="R502" s="16"/>
      <c r="S502" s="16"/>
      <c r="T502" s="16"/>
      <c r="U502" s="16"/>
      <c r="V502" s="17" t="n">
        <v>0.580520732883317</v>
      </c>
      <c r="W502" s="17" t="n">
        <v>0.583495664091516</v>
      </c>
      <c r="X502" s="16"/>
      <c r="Y502" s="17" t="n">
        <v>0.596673596673597</v>
      </c>
      <c r="Z502" s="17" t="n">
        <v>0.593583294172005</v>
      </c>
      <c r="AA502" s="16"/>
      <c r="AB502" s="16"/>
      <c r="AC502" s="2" t="n">
        <v>497</v>
      </c>
      <c r="AD502" s="20" t="s">
        <v>686</v>
      </c>
      <c r="AE502" s="34" t="n">
        <v>501</v>
      </c>
      <c r="AF502" s="26" t="n">
        <v>0.456521739130435</v>
      </c>
      <c r="AG502" s="27" t="n">
        <v>0.601666666666667</v>
      </c>
      <c r="AH502" s="28" t="n">
        <v>0.585221674876847</v>
      </c>
      <c r="AI502" s="35"/>
      <c r="AJ502" s="35"/>
      <c r="AK502" s="2" t="n">
        <v>501</v>
      </c>
      <c r="AL502" s="35" t="n">
        <f aca="false">AK502/743</f>
        <v>0.674293405114401</v>
      </c>
      <c r="AM502" s="35" t="n">
        <v>0.585221674876847</v>
      </c>
      <c r="AN502" s="35"/>
      <c r="AO502" s="35"/>
      <c r="AP502" s="35"/>
      <c r="AQ502" s="35"/>
      <c r="AR502" s="35"/>
      <c r="AS502" s="35"/>
      <c r="AT502" s="35"/>
      <c r="AU502" s="35"/>
    </row>
    <row r="503" customFormat="false" ht="12.75" hidden="false" customHeight="true" outlineLevel="0" collapsed="false">
      <c r="A503" s="36"/>
      <c r="B503" s="2" t="n">
        <v>502</v>
      </c>
      <c r="C503" s="20" t="s">
        <v>690</v>
      </c>
      <c r="D503" s="22" t="n">
        <v>81</v>
      </c>
      <c r="E503" s="23" t="n">
        <v>86</v>
      </c>
      <c r="F503" s="24" t="n">
        <v>1081</v>
      </c>
      <c r="G503" s="25" t="n">
        <v>453</v>
      </c>
      <c r="H503" s="26" t="n">
        <f aca="false">D503/(D503+E503)</f>
        <v>0.48502994011976</v>
      </c>
      <c r="I503" s="27" t="n">
        <f aca="false">F503/(F503+G503)</f>
        <v>0.704693611473272</v>
      </c>
      <c r="J503" s="28" t="n">
        <f aca="false">(D503+F503)/(D503+E503+F503+G503)</f>
        <v>0.683127572016461</v>
      </c>
      <c r="K503" s="29" t="n">
        <f aca="false">(F503+G503)/(D503+E503)</f>
        <v>9.18562874251497</v>
      </c>
      <c r="L503" s="30" t="n">
        <f aca="false">I503-$A$4*H503*I503+$A$4*H503+$A$7</f>
        <v>0.690781415650682</v>
      </c>
      <c r="M503" s="31" t="n">
        <f aca="false">(J503-$A$4*H503-$A$7)/(1-$A$4*H503)</f>
        <v>0.69664960966764</v>
      </c>
      <c r="N503" s="32"/>
      <c r="O503" s="33" t="n">
        <f aca="false">J503-L503</f>
        <v>-0.00765384363422161</v>
      </c>
      <c r="P503" s="33" t="n">
        <f aca="false">I503-M503</f>
        <v>0.00804400180563258</v>
      </c>
      <c r="Q503" s="16"/>
      <c r="R503" s="16"/>
      <c r="S503" s="16"/>
      <c r="T503" s="16"/>
      <c r="U503" s="16"/>
      <c r="V503" s="17" t="n">
        <v>0.683127572016461</v>
      </c>
      <c r="W503" s="17" t="n">
        <v>0.690781403828083</v>
      </c>
      <c r="X503" s="16"/>
      <c r="Y503" s="17" t="n">
        <v>0.704693611473272</v>
      </c>
      <c r="Z503" s="17" t="n">
        <v>0.696649622092902</v>
      </c>
      <c r="AA503" s="16"/>
      <c r="AB503" s="16"/>
      <c r="AC503" s="2" t="n">
        <v>742</v>
      </c>
      <c r="AD503" s="20" t="s">
        <v>691</v>
      </c>
      <c r="AE503" s="34" t="n">
        <v>502</v>
      </c>
      <c r="AF503" s="26" t="n">
        <v>0.32520325203252</v>
      </c>
      <c r="AG503" s="27" t="n">
        <v>0.604848484848485</v>
      </c>
      <c r="AH503" s="28" t="n">
        <v>0.585448392554992</v>
      </c>
      <c r="AI503" s="35"/>
      <c r="AJ503" s="35"/>
      <c r="AK503" s="2" t="n">
        <v>502</v>
      </c>
      <c r="AL503" s="35" t="n">
        <f aca="false">AK503/743</f>
        <v>0.67563930013459</v>
      </c>
      <c r="AM503" s="35" t="n">
        <v>0.585448392554992</v>
      </c>
      <c r="AN503" s="35"/>
      <c r="AO503" s="35"/>
      <c r="AP503" s="35"/>
      <c r="AQ503" s="35"/>
      <c r="AR503" s="35"/>
      <c r="AS503" s="35"/>
      <c r="AT503" s="35"/>
      <c r="AU503" s="35"/>
    </row>
    <row r="504" customFormat="false" ht="12.75" hidden="false" customHeight="true" outlineLevel="0" collapsed="false">
      <c r="A504" s="36"/>
      <c r="B504" s="2" t="n">
        <v>503</v>
      </c>
      <c r="C504" s="20" t="s">
        <v>531</v>
      </c>
      <c r="D504" s="22" t="n">
        <v>144</v>
      </c>
      <c r="E504" s="23" t="n">
        <v>225</v>
      </c>
      <c r="F504" s="24" t="n">
        <v>2087</v>
      </c>
      <c r="G504" s="25" t="n">
        <v>2129</v>
      </c>
      <c r="H504" s="26" t="n">
        <f aca="false">D504/(D504+E504)</f>
        <v>0.390243902439024</v>
      </c>
      <c r="I504" s="27" t="n">
        <f aca="false">F504/(F504+G504)</f>
        <v>0.495018975332068</v>
      </c>
      <c r="J504" s="28" t="n">
        <f aca="false">(D504+F504)/(D504+E504+F504+G504)</f>
        <v>0.486586695747001</v>
      </c>
      <c r="K504" s="29" t="n">
        <f aca="false">(F504+G504)/(D504+E504)</f>
        <v>11.4254742547426</v>
      </c>
      <c r="L504" s="30" t="n">
        <f aca="false">I504-$A$4*H504*I504+$A$4*H504+$A$7</f>
        <v>0.486490112087475</v>
      </c>
      <c r="M504" s="31" t="n">
        <f aca="false">(J504-$A$4*H504-$A$7)/(1-$A$4*H504)</f>
        <v>0.495119481170661</v>
      </c>
      <c r="N504" s="32"/>
      <c r="O504" s="33" t="n">
        <f aca="false">J504-L504</f>
        <v>9.65836595257508E-005</v>
      </c>
      <c r="P504" s="33" t="n">
        <f aca="false">I504-M504</f>
        <v>-0.000100505838592724</v>
      </c>
      <c r="Q504" s="16"/>
      <c r="R504" s="16"/>
      <c r="S504" s="16"/>
      <c r="T504" s="16"/>
      <c r="U504" s="16"/>
      <c r="V504" s="17" t="n">
        <v>0.486586695747001</v>
      </c>
      <c r="W504" s="17" t="n">
        <v>0.486490100264875</v>
      </c>
      <c r="X504" s="16"/>
      <c r="Y504" s="17" t="n">
        <v>0.495018975332068</v>
      </c>
      <c r="Z504" s="17" t="n">
        <v>0.495119493473367</v>
      </c>
      <c r="AA504" s="16"/>
      <c r="AB504" s="16"/>
      <c r="AC504" s="2" t="n">
        <v>480</v>
      </c>
      <c r="AD504" s="20" t="s">
        <v>676</v>
      </c>
      <c r="AE504" s="34" t="n">
        <v>503</v>
      </c>
      <c r="AF504" s="26" t="n">
        <v>0.506925207756233</v>
      </c>
      <c r="AG504" s="27" t="n">
        <v>0.596691176470588</v>
      </c>
      <c r="AH504" s="28" t="n">
        <v>0.586173320350536</v>
      </c>
      <c r="AI504" s="35"/>
      <c r="AJ504" s="35"/>
      <c r="AK504" s="2" t="n">
        <v>503</v>
      </c>
      <c r="AL504" s="35" t="n">
        <f aca="false">AK504/743</f>
        <v>0.676985195154778</v>
      </c>
      <c r="AM504" s="35" t="n">
        <v>0.586173320350536</v>
      </c>
      <c r="AN504" s="35"/>
      <c r="AO504" s="35"/>
      <c r="AP504" s="35"/>
      <c r="AQ504" s="35"/>
      <c r="AR504" s="35"/>
      <c r="AS504" s="35"/>
      <c r="AT504" s="35"/>
      <c r="AU504" s="35"/>
    </row>
    <row r="505" customFormat="false" ht="12.75" hidden="false" customHeight="true" outlineLevel="0" collapsed="false">
      <c r="A505" s="36"/>
      <c r="B505" s="2" t="n">
        <v>504</v>
      </c>
      <c r="C505" s="20" t="s">
        <v>622</v>
      </c>
      <c r="D505" s="22" t="n">
        <v>57</v>
      </c>
      <c r="E505" s="23" t="n">
        <v>107</v>
      </c>
      <c r="F505" s="24" t="n">
        <v>1298</v>
      </c>
      <c r="G505" s="25" t="n">
        <v>1070</v>
      </c>
      <c r="H505" s="26" t="n">
        <f aca="false">D505/(D505+E505)</f>
        <v>0.347560975609756</v>
      </c>
      <c r="I505" s="27" t="n">
        <f aca="false">F505/(F505+G505)</f>
        <v>0.548141891891892</v>
      </c>
      <c r="J505" s="28" t="n">
        <f aca="false">(D505+F505)/(D505+E505+F505+G505)</f>
        <v>0.535150078988942</v>
      </c>
      <c r="K505" s="29" t="n">
        <f aca="false">(F505+G505)/(D505+E505)</f>
        <v>14.4390243902439</v>
      </c>
      <c r="L505" s="30" t="n">
        <f aca="false">I505-$A$4*H505*I505+$A$4*H505+$A$7</f>
        <v>0.535611276564015</v>
      </c>
      <c r="M505" s="31" t="n">
        <f aca="false">(J505-$A$4*H505-$A$7)/(1-$A$4*H505)</f>
        <v>0.547664087707987</v>
      </c>
      <c r="N505" s="32"/>
      <c r="O505" s="33" t="n">
        <f aca="false">J505-L505</f>
        <v>-0.000461197575073569</v>
      </c>
      <c r="P505" s="33" t="n">
        <f aca="false">I505-M505</f>
        <v>0.000477804183904418</v>
      </c>
      <c r="Q505" s="16"/>
      <c r="R505" s="16"/>
      <c r="S505" s="16"/>
      <c r="T505" s="16"/>
      <c r="U505" s="16"/>
      <c r="V505" s="17" t="n">
        <v>0.535150078988942</v>
      </c>
      <c r="W505" s="17" t="n">
        <v>0.535611264741415</v>
      </c>
      <c r="X505" s="16"/>
      <c r="Y505" s="17" t="n">
        <v>0.548141891891892</v>
      </c>
      <c r="Z505" s="17" t="n">
        <v>0.547664099956291</v>
      </c>
      <c r="AA505" s="16"/>
      <c r="AB505" s="16"/>
      <c r="AC505" s="2" t="n">
        <v>63</v>
      </c>
      <c r="AD505" s="20" t="s">
        <v>140</v>
      </c>
      <c r="AE505" s="34" t="n">
        <v>504</v>
      </c>
      <c r="AF505" s="26" t="n">
        <v>0.374301675977654</v>
      </c>
      <c r="AG505" s="27" t="n">
        <v>0.607260726072607</v>
      </c>
      <c r="AH505" s="28" t="n">
        <v>0.586379569354031</v>
      </c>
      <c r="AI505" s="35"/>
      <c r="AJ505" s="35"/>
      <c r="AK505" s="2" t="n">
        <v>504</v>
      </c>
      <c r="AL505" s="35" t="n">
        <f aca="false">AK505/743</f>
        <v>0.678331090174966</v>
      </c>
      <c r="AM505" s="35" t="n">
        <v>0.586379569354031</v>
      </c>
      <c r="AN505" s="35"/>
      <c r="AO505" s="35"/>
      <c r="AP505" s="35"/>
      <c r="AQ505" s="35"/>
      <c r="AR505" s="35"/>
      <c r="AS505" s="35"/>
      <c r="AT505" s="35"/>
      <c r="AU505" s="35"/>
    </row>
    <row r="506" customFormat="false" ht="12.75" hidden="false" customHeight="true" outlineLevel="0" collapsed="false">
      <c r="A506" s="36"/>
      <c r="B506" s="2" t="n">
        <v>505</v>
      </c>
      <c r="C506" s="20" t="s">
        <v>458</v>
      </c>
      <c r="D506" s="22" t="n">
        <v>47</v>
      </c>
      <c r="E506" s="23" t="n">
        <v>166</v>
      </c>
      <c r="F506" s="24" t="n">
        <v>1395</v>
      </c>
      <c r="G506" s="25" t="n">
        <v>1561</v>
      </c>
      <c r="H506" s="26" t="n">
        <f aca="false">D506/(D506+E506)</f>
        <v>0.220657276995305</v>
      </c>
      <c r="I506" s="27" t="n">
        <f aca="false">F506/(F506+G506)</f>
        <v>0.47192151556157</v>
      </c>
      <c r="J506" s="28" t="n">
        <f aca="false">(D506+F506)/(D506+E506+F506+G506)</f>
        <v>0.455033133480593</v>
      </c>
      <c r="K506" s="29" t="n">
        <f aca="false">(F506+G506)/(D506+E506)</f>
        <v>13.8779342723005</v>
      </c>
      <c r="L506" s="30" t="n">
        <f aca="false">I506-$A$4*H506*I506+$A$4*H506+$A$7</f>
        <v>0.455338511786169</v>
      </c>
      <c r="M506" s="31" t="n">
        <f aca="false">(J506-$A$4*H506-$A$7)/(1-$A$4*H506)</f>
        <v>0.47160924681895</v>
      </c>
      <c r="N506" s="32"/>
      <c r="O506" s="33" t="n">
        <f aca="false">J506-L506</f>
        <v>-0.000305378305575588</v>
      </c>
      <c r="P506" s="33" t="n">
        <f aca="false">I506-M506</f>
        <v>0.000312268742619304</v>
      </c>
      <c r="Q506" s="16"/>
      <c r="R506" s="16"/>
      <c r="S506" s="16"/>
      <c r="T506" s="16"/>
      <c r="U506" s="16"/>
      <c r="V506" s="17" t="n">
        <v>0.455033133480593</v>
      </c>
      <c r="W506" s="17" t="n">
        <v>0.455338499963569</v>
      </c>
      <c r="X506" s="16"/>
      <c r="Y506" s="17" t="n">
        <v>0.47192151556157</v>
      </c>
      <c r="Z506" s="17" t="n">
        <v>0.471609258908311</v>
      </c>
      <c r="AA506" s="16"/>
      <c r="AB506" s="16"/>
      <c r="AC506" s="2" t="n">
        <v>451</v>
      </c>
      <c r="AD506" s="20" t="s">
        <v>653</v>
      </c>
      <c r="AE506" s="34" t="n">
        <v>505</v>
      </c>
      <c r="AF506" s="26" t="n">
        <v>0.351351351351351</v>
      </c>
      <c r="AG506" s="27" t="n">
        <v>0.611149825783972</v>
      </c>
      <c r="AH506" s="28" t="n">
        <v>0.586860391661402</v>
      </c>
      <c r="AI506" s="35"/>
      <c r="AJ506" s="35"/>
      <c r="AK506" s="2" t="n">
        <v>505</v>
      </c>
      <c r="AL506" s="35" t="n">
        <f aca="false">AK506/743</f>
        <v>0.679676985195155</v>
      </c>
      <c r="AM506" s="35" t="n">
        <v>0.586860391661402</v>
      </c>
      <c r="AN506" s="35"/>
      <c r="AO506" s="35"/>
      <c r="AP506" s="35"/>
      <c r="AQ506" s="35"/>
      <c r="AR506" s="35"/>
      <c r="AS506" s="35"/>
      <c r="AT506" s="35"/>
      <c r="AU506" s="35"/>
    </row>
    <row r="507" customFormat="false" ht="12.75" hidden="false" customHeight="true" outlineLevel="0" collapsed="false">
      <c r="A507" s="36"/>
      <c r="B507" s="2" t="n">
        <v>506</v>
      </c>
      <c r="C507" s="20" t="s">
        <v>141</v>
      </c>
      <c r="D507" s="22" t="n">
        <v>41</v>
      </c>
      <c r="E507" s="23" t="n">
        <v>265</v>
      </c>
      <c r="F507" s="24" t="n">
        <v>2311</v>
      </c>
      <c r="G507" s="25" t="n">
        <v>3912</v>
      </c>
      <c r="H507" s="26" t="n">
        <f aca="false">D507/(D507+E507)</f>
        <v>0.133986928104575</v>
      </c>
      <c r="I507" s="27" t="n">
        <f aca="false">F507/(F507+G507)</f>
        <v>0.371364293748996</v>
      </c>
      <c r="J507" s="28" t="n">
        <f aca="false">(D507+F507)/(D507+E507+F507+G507)</f>
        <v>0.360238933986828</v>
      </c>
      <c r="K507" s="29" t="n">
        <f aca="false">(F507+G507)/(D507+E507)</f>
        <v>20.3366013071895</v>
      </c>
      <c r="L507" s="30" t="n">
        <f aca="false">I507-$A$4*H507*I507+$A$4*H507+$A$7</f>
        <v>0.351551750649738</v>
      </c>
      <c r="M507" s="31" t="n">
        <f aca="false">(J507-$A$4*H507-$A$7)/(1-$A$4*H507)</f>
        <v>0.38016945473326</v>
      </c>
      <c r="N507" s="32"/>
      <c r="O507" s="33" t="n">
        <f aca="false">J507-L507</f>
        <v>0.00868718333709012</v>
      </c>
      <c r="P507" s="33" t="n">
        <f aca="false">I507-M507</f>
        <v>-0.00880516098426487</v>
      </c>
      <c r="Q507" s="16"/>
      <c r="R507" s="16"/>
      <c r="S507" s="16"/>
      <c r="T507" s="16"/>
      <c r="U507" s="16"/>
      <c r="V507" s="17" t="n">
        <v>0.360238933986828</v>
      </c>
      <c r="W507" s="17" t="n">
        <v>0.351551738827138</v>
      </c>
      <c r="X507" s="16"/>
      <c r="Y507" s="17" t="n">
        <v>0.371364293748996</v>
      </c>
      <c r="Z507" s="17" t="n">
        <v>0.380169466716419</v>
      </c>
      <c r="AA507" s="16"/>
      <c r="AB507" s="16"/>
      <c r="AC507" s="2" t="n">
        <v>519</v>
      </c>
      <c r="AD507" s="20" t="s">
        <v>692</v>
      </c>
      <c r="AE507" s="34" t="n">
        <v>506</v>
      </c>
      <c r="AF507" s="26" t="n">
        <v>0.368932038834951</v>
      </c>
      <c r="AG507" s="27" t="n">
        <v>0.611631753031974</v>
      </c>
      <c r="AH507" s="28" t="n">
        <v>0.586881188118812</v>
      </c>
      <c r="AI507" s="35"/>
      <c r="AJ507" s="35"/>
      <c r="AK507" s="2" t="n">
        <v>506</v>
      </c>
      <c r="AL507" s="35" t="n">
        <f aca="false">AK507/743</f>
        <v>0.681022880215343</v>
      </c>
      <c r="AM507" s="35" t="n">
        <v>0.586881188118812</v>
      </c>
      <c r="AN507" s="35"/>
      <c r="AO507" s="35"/>
      <c r="AP507" s="35"/>
      <c r="AQ507" s="35"/>
      <c r="AR507" s="35"/>
      <c r="AS507" s="35"/>
      <c r="AT507" s="35"/>
      <c r="AU507" s="35"/>
    </row>
    <row r="508" customFormat="false" ht="12.75" hidden="false" customHeight="true" outlineLevel="0" collapsed="false">
      <c r="A508" s="36"/>
      <c r="B508" s="2" t="n">
        <v>507</v>
      </c>
      <c r="C508" s="20" t="s">
        <v>374</v>
      </c>
      <c r="D508" s="22" t="n">
        <v>37</v>
      </c>
      <c r="E508" s="23" t="n">
        <v>139</v>
      </c>
      <c r="F508" s="24" t="n">
        <v>1254</v>
      </c>
      <c r="G508" s="25" t="n">
        <v>1629</v>
      </c>
      <c r="H508" s="26" t="n">
        <f aca="false">D508/(D508+E508)</f>
        <v>0.210227272727273</v>
      </c>
      <c r="I508" s="27" t="n">
        <f aca="false">F508/(F508+G508)</f>
        <v>0.434963579604579</v>
      </c>
      <c r="J508" s="28" t="n">
        <f aca="false">(D508+F508)/(D508+E508+F508+G508)</f>
        <v>0.422033344230141</v>
      </c>
      <c r="K508" s="29" t="n">
        <f aca="false">(F508+G508)/(D508+E508)</f>
        <v>16.3806818181818</v>
      </c>
      <c r="L508" s="30" t="n">
        <f aca="false">I508-$A$4*H508*I508+$A$4*H508+$A$7</f>
        <v>0.41860674635271</v>
      </c>
      <c r="M508" s="31" t="n">
        <f aca="false">(J508-$A$4*H508-$A$7)/(1-$A$4*H508)</f>
        <v>0.438463760837474</v>
      </c>
      <c r="N508" s="32"/>
      <c r="O508" s="33" t="n">
        <f aca="false">J508-L508</f>
        <v>0.00342659787743094</v>
      </c>
      <c r="P508" s="33" t="n">
        <f aca="false">I508-M508</f>
        <v>-0.00350018123289519</v>
      </c>
      <c r="Q508" s="16"/>
      <c r="R508" s="16"/>
      <c r="S508" s="16"/>
      <c r="T508" s="16"/>
      <c r="U508" s="16"/>
      <c r="V508" s="17" t="n">
        <v>0.422033344230141</v>
      </c>
      <c r="W508" s="17" t="n">
        <v>0.41860673453011</v>
      </c>
      <c r="X508" s="16"/>
      <c r="Y508" s="17" t="n">
        <v>0.434963579604579</v>
      </c>
      <c r="Z508" s="17" t="n">
        <v>0.438463772913954</v>
      </c>
      <c r="AA508" s="16"/>
      <c r="AB508" s="16"/>
      <c r="AC508" s="2" t="n">
        <v>255</v>
      </c>
      <c r="AD508" s="20" t="s">
        <v>438</v>
      </c>
      <c r="AE508" s="34" t="n">
        <v>507</v>
      </c>
      <c r="AF508" s="26" t="n">
        <v>0.391752577319588</v>
      </c>
      <c r="AG508" s="27" t="n">
        <v>0.610938471100062</v>
      </c>
      <c r="AH508" s="28" t="n">
        <v>0.587354409317804</v>
      </c>
      <c r="AI508" s="35"/>
      <c r="AJ508" s="35"/>
      <c r="AK508" s="2" t="n">
        <v>507</v>
      </c>
      <c r="AL508" s="35" t="n">
        <f aca="false">AK508/743</f>
        <v>0.682368775235532</v>
      </c>
      <c r="AM508" s="35" t="n">
        <v>0.587354409317804</v>
      </c>
      <c r="AN508" s="35"/>
      <c r="AO508" s="35"/>
      <c r="AP508" s="35"/>
      <c r="AQ508" s="35"/>
      <c r="AR508" s="35"/>
      <c r="AS508" s="35"/>
      <c r="AT508" s="35"/>
      <c r="AU508" s="35"/>
    </row>
    <row r="509" customFormat="false" ht="12.75" hidden="false" customHeight="true" outlineLevel="0" collapsed="false">
      <c r="A509" s="36"/>
      <c r="B509" s="2" t="n">
        <v>508</v>
      </c>
      <c r="C509" s="20" t="s">
        <v>584</v>
      </c>
      <c r="D509" s="22" t="n">
        <v>131</v>
      </c>
      <c r="E509" s="23" t="n">
        <v>248</v>
      </c>
      <c r="F509" s="24" t="n">
        <v>1878</v>
      </c>
      <c r="G509" s="25" t="n">
        <v>1658</v>
      </c>
      <c r="H509" s="26" t="n">
        <f aca="false">D509/(D509+E509)</f>
        <v>0.345646437994723</v>
      </c>
      <c r="I509" s="27" t="n">
        <f aca="false">F509/(F509+G509)</f>
        <v>0.531108597285068</v>
      </c>
      <c r="J509" s="28" t="n">
        <f aca="false">(D509+F509)/(D509+E509+F509+G509)</f>
        <v>0.513154533844189</v>
      </c>
      <c r="K509" s="29" t="n">
        <f aca="false">(F509+G509)/(D509+E509)</f>
        <v>9.32981530343008</v>
      </c>
      <c r="L509" s="30" t="n">
        <f aca="false">I509-$A$4*H509*I509+$A$4*H509+$A$7</f>
        <v>0.519080221783544</v>
      </c>
      <c r="M509" s="31" t="n">
        <f aca="false">(J509-$A$4*H509-$A$7)/(1-$A$4*H509)</f>
        <v>0.524970757085517</v>
      </c>
      <c r="N509" s="32"/>
      <c r="O509" s="33" t="n">
        <f aca="false">J509-L509</f>
        <v>-0.00592568793935544</v>
      </c>
      <c r="P509" s="33" t="n">
        <f aca="false">I509-M509</f>
        <v>0.00613784019955099</v>
      </c>
      <c r="Q509" s="16"/>
      <c r="R509" s="16"/>
      <c r="S509" s="16"/>
      <c r="T509" s="16"/>
      <c r="U509" s="16"/>
      <c r="V509" s="17" t="n">
        <v>0.513154533844189</v>
      </c>
      <c r="W509" s="17" t="n">
        <v>0.519080209960945</v>
      </c>
      <c r="X509" s="16"/>
      <c r="Y509" s="17" t="n">
        <v>0.531108597285068</v>
      </c>
      <c r="Z509" s="17" t="n">
        <v>0.524970769331391</v>
      </c>
      <c r="AA509" s="16"/>
      <c r="AB509" s="16"/>
      <c r="AC509" s="2" t="n">
        <v>449</v>
      </c>
      <c r="AD509" s="20" t="s">
        <v>651</v>
      </c>
      <c r="AE509" s="34" t="n">
        <v>508</v>
      </c>
      <c r="AF509" s="26" t="n">
        <v>0.375</v>
      </c>
      <c r="AG509" s="27" t="n">
        <v>0.60092807424594</v>
      </c>
      <c r="AH509" s="28" t="n">
        <v>0.589010989010989</v>
      </c>
      <c r="AI509" s="35"/>
      <c r="AJ509" s="35"/>
      <c r="AK509" s="2" t="n">
        <v>508</v>
      </c>
      <c r="AL509" s="35" t="n">
        <f aca="false">AK509/743</f>
        <v>0.68371467025572</v>
      </c>
      <c r="AM509" s="35" t="n">
        <v>0.589010989010989</v>
      </c>
      <c r="AN509" s="35"/>
      <c r="AO509" s="35"/>
      <c r="AP509" s="35"/>
      <c r="AQ509" s="35"/>
      <c r="AR509" s="35"/>
      <c r="AS509" s="35"/>
      <c r="AT509" s="35"/>
      <c r="AU509" s="35"/>
    </row>
    <row r="510" customFormat="false" ht="12.75" hidden="false" customHeight="true" outlineLevel="0" collapsed="false">
      <c r="A510" s="36"/>
      <c r="B510" s="2" t="n">
        <v>509</v>
      </c>
      <c r="C510" s="20" t="s">
        <v>603</v>
      </c>
      <c r="D510" s="22" t="n">
        <v>45</v>
      </c>
      <c r="E510" s="23" t="n">
        <v>105</v>
      </c>
      <c r="F510" s="24" t="n">
        <v>1527</v>
      </c>
      <c r="G510" s="25" t="n">
        <v>1331</v>
      </c>
      <c r="H510" s="26" t="n">
        <f aca="false">D510/(D510+E510)</f>
        <v>0.3</v>
      </c>
      <c r="I510" s="27" t="n">
        <f aca="false">F510/(F510+G510)</f>
        <v>0.534289713086074</v>
      </c>
      <c r="J510" s="28" t="n">
        <f aca="false">(D510+F510)/(D510+E510+F510+G510)</f>
        <v>0.522606382978723</v>
      </c>
      <c r="K510" s="29" t="n">
        <f aca="false">(F510+G510)/(D510+E510)</f>
        <v>19.0533333333333</v>
      </c>
      <c r="L510" s="30" t="n">
        <f aca="false">I510-$A$4*H510*I510+$A$4*H510+$A$7</f>
        <v>0.520025581876492</v>
      </c>
      <c r="M510" s="31" t="n">
        <f aca="false">(J510-$A$4*H510-$A$7)/(1-$A$4*H510)</f>
        <v>0.536950332779096</v>
      </c>
      <c r="N510" s="32"/>
      <c r="O510" s="33" t="n">
        <f aca="false">J510-L510</f>
        <v>0.00258080110223147</v>
      </c>
      <c r="P510" s="33" t="n">
        <f aca="false">I510-M510</f>
        <v>-0.00266061969302211</v>
      </c>
      <c r="Q510" s="16"/>
      <c r="R510" s="16"/>
      <c r="S510" s="16"/>
      <c r="T510" s="16"/>
      <c r="U510" s="16"/>
      <c r="V510" s="17" t="n">
        <v>0.522606382978723</v>
      </c>
      <c r="W510" s="17" t="n">
        <v>0.520025570053892</v>
      </c>
      <c r="X510" s="16"/>
      <c r="Y510" s="17" t="n">
        <v>0.534289713086074</v>
      </c>
      <c r="Z510" s="17" t="n">
        <v>0.536950344967344</v>
      </c>
      <c r="AA510" s="16"/>
      <c r="AB510" s="16"/>
      <c r="AC510" s="2" t="n">
        <v>734</v>
      </c>
      <c r="AD510" s="20" t="s">
        <v>693</v>
      </c>
      <c r="AE510" s="34" t="n">
        <v>509</v>
      </c>
      <c r="AF510" s="26" t="n">
        <v>0.394849785407725</v>
      </c>
      <c r="AG510" s="27" t="n">
        <v>0.60563896008788</v>
      </c>
      <c r="AH510" s="28" t="n">
        <v>0.589068825910931</v>
      </c>
      <c r="AI510" s="35"/>
      <c r="AJ510" s="35"/>
      <c r="AK510" s="2" t="n">
        <v>509</v>
      </c>
      <c r="AL510" s="35" t="n">
        <f aca="false">AK510/743</f>
        <v>0.685060565275909</v>
      </c>
      <c r="AM510" s="35" t="n">
        <v>0.589068825910931</v>
      </c>
      <c r="AN510" s="35"/>
      <c r="AO510" s="35"/>
      <c r="AP510" s="35"/>
      <c r="AQ510" s="35"/>
      <c r="AR510" s="35"/>
      <c r="AS510" s="35"/>
      <c r="AT510" s="35"/>
      <c r="AU510" s="35"/>
    </row>
    <row r="511" customFormat="false" ht="12.75" hidden="false" customHeight="true" outlineLevel="0" collapsed="false">
      <c r="A511" s="36"/>
      <c r="B511" s="2" t="n">
        <v>510</v>
      </c>
      <c r="C511" s="20" t="s">
        <v>239</v>
      </c>
      <c r="D511" s="22" t="n">
        <v>28</v>
      </c>
      <c r="E511" s="23" t="n">
        <v>90</v>
      </c>
      <c r="F511" s="24" t="n">
        <v>573</v>
      </c>
      <c r="G511" s="25" t="n">
        <v>841</v>
      </c>
      <c r="H511" s="26" t="n">
        <f aca="false">D511/(D511+E511)</f>
        <v>0.23728813559322</v>
      </c>
      <c r="I511" s="27" t="n">
        <f aca="false">F511/(F511+G511)</f>
        <v>0.405233380480905</v>
      </c>
      <c r="J511" s="28" t="n">
        <f aca="false">(D511+F511)/(D511+E511+F511+G511)</f>
        <v>0.392297650130548</v>
      </c>
      <c r="K511" s="29" t="n">
        <f aca="false">(F511+G511)/(D511+E511)</f>
        <v>11.9830508474576</v>
      </c>
      <c r="L511" s="30" t="n">
        <f aca="false">I511-$A$4*H511*I511+$A$4*H511+$A$7</f>
        <v>0.391111046889782</v>
      </c>
      <c r="M511" s="31" t="n">
        <f aca="false">(J511-$A$4*H511-$A$7)/(1-$A$4*H511)</f>
        <v>0.406448824772662</v>
      </c>
      <c r="N511" s="32"/>
      <c r="O511" s="33" t="n">
        <f aca="false">J511-L511</f>
        <v>0.00118660324076619</v>
      </c>
      <c r="P511" s="33" t="n">
        <f aca="false">I511-M511</f>
        <v>-0.00121544429175702</v>
      </c>
      <c r="Q511" s="16"/>
      <c r="R511" s="16"/>
      <c r="S511" s="16"/>
      <c r="T511" s="16"/>
      <c r="U511" s="16"/>
      <c r="V511" s="17" t="n">
        <v>0.392297650130548</v>
      </c>
      <c r="W511" s="17" t="n">
        <v>0.391111035067182</v>
      </c>
      <c r="X511" s="16"/>
      <c r="Y511" s="17" t="n">
        <v>0.405233380480905</v>
      </c>
      <c r="Z511" s="17" t="n">
        <v>0.406448836882617</v>
      </c>
      <c r="AA511" s="16"/>
      <c r="AB511" s="16"/>
      <c r="AC511" s="2" t="n">
        <v>445</v>
      </c>
      <c r="AD511" s="20" t="s">
        <v>647</v>
      </c>
      <c r="AE511" s="34" t="n">
        <v>510</v>
      </c>
      <c r="AF511" s="26" t="n">
        <v>0.469613259668508</v>
      </c>
      <c r="AG511" s="27" t="n">
        <v>0.602082128397918</v>
      </c>
      <c r="AH511" s="28" t="n">
        <v>0.589528795811518</v>
      </c>
      <c r="AI511" s="35"/>
      <c r="AJ511" s="35"/>
      <c r="AK511" s="2" t="n">
        <v>510</v>
      </c>
      <c r="AL511" s="35" t="n">
        <f aca="false">AK511/743</f>
        <v>0.686406460296097</v>
      </c>
      <c r="AM511" s="35" t="n">
        <v>0.589528795811518</v>
      </c>
      <c r="AN511" s="35"/>
      <c r="AO511" s="35"/>
      <c r="AP511" s="35"/>
      <c r="AQ511" s="35"/>
      <c r="AR511" s="35"/>
      <c r="AS511" s="35"/>
      <c r="AT511" s="35"/>
      <c r="AU511" s="35"/>
    </row>
    <row r="512" customFormat="false" ht="12.75" hidden="false" customHeight="true" outlineLevel="0" collapsed="false">
      <c r="A512" s="36"/>
      <c r="B512" s="2" t="n">
        <v>511</v>
      </c>
      <c r="C512" s="20" t="s">
        <v>464</v>
      </c>
      <c r="D512" s="22" t="n">
        <v>75</v>
      </c>
      <c r="E512" s="23" t="n">
        <v>251</v>
      </c>
      <c r="F512" s="24" t="n">
        <v>1615</v>
      </c>
      <c r="G512" s="25" t="n">
        <v>1751</v>
      </c>
      <c r="H512" s="26" t="n">
        <f aca="false">D512/(D512+E512)</f>
        <v>0.230061349693252</v>
      </c>
      <c r="I512" s="27" t="n">
        <f aca="false">F512/(F512+G512)</f>
        <v>0.47979797979798</v>
      </c>
      <c r="J512" s="28" t="n">
        <f aca="false">(D512+F512)/(D512+E512+F512+G512)</f>
        <v>0.457746478873239</v>
      </c>
      <c r="K512" s="29" t="n">
        <f aca="false">(F512+G512)/(D512+E512)</f>
        <v>10.3251533742331</v>
      </c>
      <c r="L512" s="30" t="n">
        <f aca="false">I512-$A$4*H512*I512+$A$4*H512+$A$7</f>
        <v>0.463530377869063</v>
      </c>
      <c r="M512" s="31" t="n">
        <f aca="false">(J512-$A$4*H512-$A$7)/(1-$A$4*H512)</f>
        <v>0.473877882238675</v>
      </c>
      <c r="N512" s="32"/>
      <c r="O512" s="33" t="n">
        <f aca="false">J512-L512</f>
        <v>-0.0057838989958236</v>
      </c>
      <c r="P512" s="33" t="n">
        <f aca="false">I512-M512</f>
        <v>0.00592009755930456</v>
      </c>
      <c r="Q512" s="16"/>
      <c r="R512" s="16"/>
      <c r="S512" s="16"/>
      <c r="T512" s="16"/>
      <c r="U512" s="16"/>
      <c r="V512" s="17" t="n">
        <v>0.457746478873239</v>
      </c>
      <c r="W512" s="17" t="n">
        <v>0.463530366046463</v>
      </c>
      <c r="X512" s="16"/>
      <c r="Y512" s="17" t="n">
        <v>0.47979797979798</v>
      </c>
      <c r="Z512" s="17" t="n">
        <v>0.473877894339672</v>
      </c>
      <c r="AA512" s="16"/>
      <c r="AB512" s="16"/>
      <c r="AC512" s="2" t="n">
        <v>728</v>
      </c>
      <c r="AD512" s="20" t="s">
        <v>694</v>
      </c>
      <c r="AE512" s="34" t="n">
        <v>511</v>
      </c>
      <c r="AF512" s="26" t="n">
        <v>0.3</v>
      </c>
      <c r="AG512" s="27" t="n">
        <v>0.599721545422903</v>
      </c>
      <c r="AH512" s="28" t="n">
        <v>0.589640094180962</v>
      </c>
      <c r="AI512" s="35"/>
      <c r="AJ512" s="35"/>
      <c r="AK512" s="2" t="n">
        <v>511</v>
      </c>
      <c r="AL512" s="35" t="n">
        <f aca="false">AK512/743</f>
        <v>0.687752355316285</v>
      </c>
      <c r="AM512" s="35" t="n">
        <v>0.589640094180962</v>
      </c>
      <c r="AN512" s="35"/>
      <c r="AO512" s="35"/>
      <c r="AP512" s="35"/>
      <c r="AQ512" s="35"/>
      <c r="AR512" s="35"/>
      <c r="AS512" s="35"/>
      <c r="AT512" s="35"/>
      <c r="AU512" s="35"/>
    </row>
    <row r="513" customFormat="false" ht="12.75" hidden="false" customHeight="true" outlineLevel="0" collapsed="false">
      <c r="A513" s="36"/>
      <c r="B513" s="2" t="n">
        <v>512</v>
      </c>
      <c r="C513" s="20" t="s">
        <v>130</v>
      </c>
      <c r="D513" s="22" t="n">
        <v>44</v>
      </c>
      <c r="E513" s="23" t="n">
        <v>126</v>
      </c>
      <c r="F513" s="24" t="n">
        <v>803</v>
      </c>
      <c r="G513" s="25" t="n">
        <v>1400</v>
      </c>
      <c r="H513" s="26" t="n">
        <f aca="false">D513/(D513+E513)</f>
        <v>0.258823529411765</v>
      </c>
      <c r="I513" s="27" t="n">
        <f aca="false">F513/(F513+G513)</f>
        <v>0.364502950522015</v>
      </c>
      <c r="J513" s="28" t="n">
        <f aca="false">(D513+F513)/(D513+E513+F513+G513)</f>
        <v>0.35693215339233</v>
      </c>
      <c r="K513" s="29" t="n">
        <f aca="false">(F513+G513)/(D513+E513)</f>
        <v>12.9588235294118</v>
      </c>
      <c r="L513" s="30" t="n">
        <f aca="false">I513-$A$4*H513*I513+$A$4*H513+$A$7</f>
        <v>0.352715669632681</v>
      </c>
      <c r="M513" s="31" t="n">
        <f aca="false">(J513-$A$4*H513-$A$7)/(1-$A$4*H513)</f>
        <v>0.368831466458854</v>
      </c>
      <c r="N513" s="32"/>
      <c r="O513" s="33" t="n">
        <f aca="false">J513-L513</f>
        <v>0.00421648375964945</v>
      </c>
      <c r="P513" s="33" t="n">
        <f aca="false">I513-M513</f>
        <v>-0.0043285159368382</v>
      </c>
      <c r="Q513" s="16"/>
      <c r="R513" s="16"/>
      <c r="S513" s="16"/>
      <c r="T513" s="16"/>
      <c r="U513" s="16"/>
      <c r="V513" s="17" t="n">
        <v>0.35693215339233</v>
      </c>
      <c r="W513" s="17" t="n">
        <v>0.352715657810081</v>
      </c>
      <c r="X513" s="16"/>
      <c r="Y513" s="17" t="n">
        <v>0.364502950522015</v>
      </c>
      <c r="Z513" s="17" t="n">
        <v>0.368831478595581</v>
      </c>
      <c r="AA513" s="16"/>
      <c r="AB513" s="16"/>
      <c r="AC513" s="2" t="n">
        <v>236</v>
      </c>
      <c r="AD513" s="20" t="s">
        <v>413</v>
      </c>
      <c r="AE513" s="34" t="n">
        <v>512</v>
      </c>
      <c r="AF513" s="26" t="n">
        <v>0.418786692759295</v>
      </c>
      <c r="AG513" s="27" t="n">
        <v>0.609508329947176</v>
      </c>
      <c r="AH513" s="28" t="n">
        <v>0.591570034971471</v>
      </c>
      <c r="AI513" s="35"/>
      <c r="AJ513" s="35"/>
      <c r="AK513" s="2" t="n">
        <v>512</v>
      </c>
      <c r="AL513" s="35" t="n">
        <f aca="false">AK513/743</f>
        <v>0.689098250336474</v>
      </c>
      <c r="AM513" s="35" t="n">
        <v>0.591570034971471</v>
      </c>
      <c r="AN513" s="35"/>
      <c r="AO513" s="35"/>
      <c r="AP513" s="35"/>
      <c r="AQ513" s="35"/>
      <c r="AR513" s="35"/>
      <c r="AS513" s="35"/>
      <c r="AT513" s="35"/>
      <c r="AU513" s="35"/>
    </row>
    <row r="514" customFormat="false" ht="12.75" hidden="false" customHeight="true" outlineLevel="0" collapsed="false">
      <c r="A514" s="36"/>
      <c r="B514" s="2" t="n">
        <v>513</v>
      </c>
      <c r="C514" s="20" t="s">
        <v>514</v>
      </c>
      <c r="D514" s="22" t="n">
        <v>13</v>
      </c>
      <c r="E514" s="23" t="n">
        <v>56</v>
      </c>
      <c r="F514" s="24" t="n">
        <v>413</v>
      </c>
      <c r="G514" s="25" t="n">
        <v>404</v>
      </c>
      <c r="H514" s="26" t="n">
        <f aca="false">D514/(D514+E514)</f>
        <v>0.188405797101449</v>
      </c>
      <c r="I514" s="27" t="n">
        <f aca="false">F514/(F514+G514)</f>
        <v>0.505507955936353</v>
      </c>
      <c r="J514" s="28" t="n">
        <f aca="false">(D514+F514)/(D514+E514+F514+G514)</f>
        <v>0.480812641083521</v>
      </c>
      <c r="K514" s="29" t="n">
        <f aca="false">(F514+G514)/(D514+E514)</f>
        <v>11.8405797101449</v>
      </c>
      <c r="L514" s="30" t="n">
        <f aca="false">I514-$A$4*H514*I514+$A$4*H514+$A$7</f>
        <v>0.486589032891566</v>
      </c>
      <c r="M514" s="31" t="n">
        <f aca="false">(J514-$A$4*H514-$A$7)/(1-$A$4*H514)</f>
        <v>0.499620643753855</v>
      </c>
      <c r="N514" s="32"/>
      <c r="O514" s="33" t="n">
        <f aca="false">J514-L514</f>
        <v>-0.00577639180804479</v>
      </c>
      <c r="P514" s="33" t="n">
        <f aca="false">I514-M514</f>
        <v>0.00588731218249755</v>
      </c>
      <c r="Q514" s="16"/>
      <c r="R514" s="16"/>
      <c r="S514" s="16"/>
      <c r="T514" s="16"/>
      <c r="U514" s="16"/>
      <c r="V514" s="17" t="n">
        <v>0.480812641083521</v>
      </c>
      <c r="W514" s="17" t="n">
        <v>0.486589021068966</v>
      </c>
      <c r="X514" s="16"/>
      <c r="Y514" s="17" t="n">
        <v>0.505507955936353</v>
      </c>
      <c r="Z514" s="17" t="n">
        <v>0.499620655803477</v>
      </c>
      <c r="AA514" s="16"/>
      <c r="AB514" s="16"/>
      <c r="AC514" s="2" t="n">
        <v>460</v>
      </c>
      <c r="AD514" s="20" t="s">
        <v>659</v>
      </c>
      <c r="AE514" s="34" t="n">
        <v>513</v>
      </c>
      <c r="AF514" s="26" t="n">
        <v>0.275</v>
      </c>
      <c r="AG514" s="27" t="n">
        <v>0.604870775347913</v>
      </c>
      <c r="AH514" s="28" t="n">
        <v>0.59225621414914</v>
      </c>
      <c r="AI514" s="35"/>
      <c r="AJ514" s="35"/>
      <c r="AK514" s="2" t="n">
        <v>513</v>
      </c>
      <c r="AL514" s="35" t="n">
        <f aca="false">AK514/743</f>
        <v>0.690444145356662</v>
      </c>
      <c r="AM514" s="35" t="n">
        <v>0.59225621414914</v>
      </c>
      <c r="AN514" s="35"/>
      <c r="AO514" s="35"/>
      <c r="AP514" s="35"/>
      <c r="AQ514" s="35"/>
      <c r="AR514" s="35"/>
      <c r="AS514" s="35"/>
      <c r="AT514" s="35"/>
      <c r="AU514" s="35"/>
    </row>
    <row r="515" customFormat="false" ht="12.75" hidden="false" customHeight="true" outlineLevel="0" collapsed="false">
      <c r="A515" s="36"/>
      <c r="B515" s="2" t="n">
        <v>514</v>
      </c>
      <c r="C515" s="20" t="s">
        <v>597</v>
      </c>
      <c r="D515" s="22" t="n">
        <v>71</v>
      </c>
      <c r="E515" s="23" t="n">
        <v>106</v>
      </c>
      <c r="F515" s="24" t="n">
        <v>798</v>
      </c>
      <c r="G515" s="25" t="n">
        <v>701</v>
      </c>
      <c r="H515" s="26" t="n">
        <f aca="false">D515/(D515+E515)</f>
        <v>0.401129943502825</v>
      </c>
      <c r="I515" s="27" t="n">
        <f aca="false">F515/(F515+G515)</f>
        <v>0.532354903268846</v>
      </c>
      <c r="J515" s="28" t="n">
        <f aca="false">(D515+F515)/(D515+E515+F515+G515)</f>
        <v>0.518496420047733</v>
      </c>
      <c r="K515" s="29" t="n">
        <f aca="false">(F515+G515)/(D515+E515)</f>
        <v>8.46892655367232</v>
      </c>
      <c r="L515" s="30" t="n">
        <f aca="false">I515-$A$4*H515*I515+$A$4*H515+$A$7</f>
        <v>0.52287810857496</v>
      </c>
      <c r="M515" s="31" t="n">
        <f aca="false">(J515-$A$4*H515-$A$7)/(1-$A$4*H515)</f>
        <v>0.527790107098633</v>
      </c>
      <c r="N515" s="32"/>
      <c r="O515" s="33" t="n">
        <f aca="false">J515-L515</f>
        <v>-0.00438168852722731</v>
      </c>
      <c r="P515" s="33" t="n">
        <f aca="false">I515-M515</f>
        <v>0.00456479617021321</v>
      </c>
      <c r="Q515" s="16"/>
      <c r="R515" s="16"/>
      <c r="S515" s="16"/>
      <c r="T515" s="16"/>
      <c r="U515" s="16"/>
      <c r="V515" s="17" t="n">
        <v>0.518496420047733</v>
      </c>
      <c r="W515" s="17" t="n">
        <v>0.52287809675236</v>
      </c>
      <c r="X515" s="16"/>
      <c r="Y515" s="17" t="n">
        <v>0.532354903268846</v>
      </c>
      <c r="Z515" s="17" t="n">
        <v>0.527790119415291</v>
      </c>
      <c r="AA515" s="16"/>
      <c r="AB515" s="16"/>
      <c r="AC515" s="2" t="n">
        <v>532</v>
      </c>
      <c r="AD515" s="20" t="s">
        <v>695</v>
      </c>
      <c r="AE515" s="34" t="n">
        <v>514</v>
      </c>
      <c r="AF515" s="26" t="n">
        <v>0.475308641975309</v>
      </c>
      <c r="AG515" s="27" t="n">
        <v>0.611602753195674</v>
      </c>
      <c r="AH515" s="28" t="n">
        <v>0.592875318066158</v>
      </c>
      <c r="AI515" s="35"/>
      <c r="AJ515" s="35"/>
      <c r="AK515" s="2" t="n">
        <v>514</v>
      </c>
      <c r="AL515" s="35" t="n">
        <f aca="false">AK515/743</f>
        <v>0.691790040376851</v>
      </c>
      <c r="AM515" s="35" t="n">
        <v>0.592875318066158</v>
      </c>
      <c r="AN515" s="35"/>
      <c r="AO515" s="35"/>
      <c r="AP515" s="35"/>
      <c r="AQ515" s="35"/>
      <c r="AR515" s="35"/>
      <c r="AS515" s="35"/>
      <c r="AT515" s="35"/>
      <c r="AU515" s="35"/>
    </row>
    <row r="516" customFormat="false" ht="12.75" hidden="false" customHeight="true" outlineLevel="0" collapsed="false">
      <c r="A516" s="36"/>
      <c r="B516" s="2" t="n">
        <v>515</v>
      </c>
      <c r="C516" s="20" t="s">
        <v>660</v>
      </c>
      <c r="D516" s="22" t="n">
        <v>104</v>
      </c>
      <c r="E516" s="23" t="n">
        <v>104</v>
      </c>
      <c r="F516" s="24" t="n">
        <v>1069</v>
      </c>
      <c r="G516" s="25" t="n">
        <v>812</v>
      </c>
      <c r="H516" s="26" t="n">
        <f aca="false">D516/(D516+E516)</f>
        <v>0.5</v>
      </c>
      <c r="I516" s="27" t="n">
        <f aca="false">F516/(F516+G516)</f>
        <v>0.568314726209463</v>
      </c>
      <c r="J516" s="28" t="n">
        <f aca="false">(D516+F516)/(D516+E516+F516+G516)</f>
        <v>0.561512685495452</v>
      </c>
      <c r="K516" s="29" t="n">
        <f aca="false">(F516+G516)/(D516+E516)</f>
        <v>9.04326923076923</v>
      </c>
      <c r="L516" s="30" t="n">
        <f aca="false">I516-$A$4*H516*I516+$A$4*H516+$A$7</f>
        <v>0.56166355008199</v>
      </c>
      <c r="M516" s="31" t="n">
        <f aca="false">(J516-$A$4*H516-$A$7)/(1-$A$4*H516)</f>
        <v>0.568155921381529</v>
      </c>
      <c r="N516" s="32"/>
      <c r="O516" s="33" t="n">
        <f aca="false">J516-L516</f>
        <v>-0.000150864586537569</v>
      </c>
      <c r="P516" s="33" t="n">
        <f aca="false">I516-M516</f>
        <v>0.000158804827934178</v>
      </c>
      <c r="Q516" s="16"/>
      <c r="R516" s="16"/>
      <c r="S516" s="16"/>
      <c r="T516" s="16"/>
      <c r="U516" s="16"/>
      <c r="V516" s="17" t="n">
        <v>0.561512685495452</v>
      </c>
      <c r="W516" s="17" t="n">
        <v>0.56166353825939</v>
      </c>
      <c r="X516" s="16"/>
      <c r="Y516" s="17" t="n">
        <v>0.568314726209463</v>
      </c>
      <c r="Z516" s="17" t="n">
        <v>0.568155933826371</v>
      </c>
      <c r="AA516" s="16"/>
      <c r="AB516" s="16"/>
      <c r="AC516" s="2" t="n">
        <v>700</v>
      </c>
      <c r="AD516" s="20" t="s">
        <v>696</v>
      </c>
      <c r="AE516" s="34" t="n">
        <v>515</v>
      </c>
      <c r="AF516" s="26" t="n">
        <v>0.279411764705882</v>
      </c>
      <c r="AG516" s="27" t="n">
        <v>0.606755895474825</v>
      </c>
      <c r="AH516" s="28" t="n">
        <v>0.593158216249236</v>
      </c>
      <c r="AI516" s="35"/>
      <c r="AJ516" s="35"/>
      <c r="AK516" s="2" t="n">
        <v>515</v>
      </c>
      <c r="AL516" s="35" t="n">
        <f aca="false">AK516/743</f>
        <v>0.693135935397039</v>
      </c>
      <c r="AM516" s="35" t="n">
        <v>0.593158216249236</v>
      </c>
      <c r="AN516" s="35"/>
      <c r="AO516" s="35"/>
      <c r="AP516" s="35"/>
      <c r="AQ516" s="35"/>
      <c r="AR516" s="35"/>
      <c r="AS516" s="35"/>
      <c r="AT516" s="35"/>
      <c r="AU516" s="35"/>
    </row>
    <row r="517" customFormat="false" ht="12.75" hidden="false" customHeight="true" outlineLevel="0" collapsed="false">
      <c r="A517" s="36"/>
      <c r="B517" s="2" t="n">
        <v>516</v>
      </c>
      <c r="C517" s="20" t="s">
        <v>457</v>
      </c>
      <c r="D517" s="22" t="n">
        <v>81</v>
      </c>
      <c r="E517" s="23" t="n">
        <v>112</v>
      </c>
      <c r="F517" s="24" t="n">
        <v>903</v>
      </c>
      <c r="G517" s="25" t="n">
        <v>1067</v>
      </c>
      <c r="H517" s="26" t="n">
        <f aca="false">D517/(D517+E517)</f>
        <v>0.419689119170984</v>
      </c>
      <c r="I517" s="27" t="n">
        <f aca="false">F517/(F517+G517)</f>
        <v>0.458375634517766</v>
      </c>
      <c r="J517" s="28" t="n">
        <f aca="false">(D517+F517)/(D517+E517+F517+G517)</f>
        <v>0.454923717059639</v>
      </c>
      <c r="K517" s="29" t="n">
        <f aca="false">(F517+G517)/(D517+E517)</f>
        <v>10.2072538860104</v>
      </c>
      <c r="L517" s="30" t="n">
        <f aca="false">I517-$A$4*H517*I517+$A$4*H517+$A$7</f>
        <v>0.452871579987845</v>
      </c>
      <c r="M517" s="31" t="n">
        <f aca="false">(J517-$A$4*H517-$A$7)/(1-$A$4*H517)</f>
        <v>0.460517670509418</v>
      </c>
      <c r="N517" s="32"/>
      <c r="O517" s="33" t="n">
        <f aca="false">J517-L517</f>
        <v>0.00205213707179475</v>
      </c>
      <c r="P517" s="33" t="n">
        <f aca="false">I517-M517</f>
        <v>-0.00214203599165164</v>
      </c>
      <c r="Q517" s="16"/>
      <c r="R517" s="16"/>
      <c r="S517" s="16"/>
      <c r="T517" s="16"/>
      <c r="U517" s="16"/>
      <c r="V517" s="17" t="n">
        <v>0.454923717059639</v>
      </c>
      <c r="W517" s="17" t="n">
        <v>0.452871568165245</v>
      </c>
      <c r="X517" s="16"/>
      <c r="Y517" s="17" t="n">
        <v>0.458375634517766</v>
      </c>
      <c r="Z517" s="17" t="n">
        <v>0.460517682849936</v>
      </c>
      <c r="AA517" s="16"/>
      <c r="AB517" s="16"/>
      <c r="AC517" s="2" t="n">
        <v>11</v>
      </c>
      <c r="AD517" s="20" t="s">
        <v>42</v>
      </c>
      <c r="AE517" s="34" t="n">
        <v>516</v>
      </c>
      <c r="AF517" s="26" t="n">
        <v>0.288135593220339</v>
      </c>
      <c r="AG517" s="27" t="n">
        <v>0.605608322026233</v>
      </c>
      <c r="AH517" s="28" t="n">
        <v>0.59338986736247</v>
      </c>
      <c r="AI517" s="35"/>
      <c r="AJ517" s="35"/>
      <c r="AK517" s="2" t="n">
        <v>516</v>
      </c>
      <c r="AL517" s="35" t="n">
        <f aca="false">AK517/743</f>
        <v>0.694481830417227</v>
      </c>
      <c r="AM517" s="35" t="n">
        <v>0.59338986736247</v>
      </c>
      <c r="AN517" s="35"/>
      <c r="AO517" s="35"/>
      <c r="AP517" s="35"/>
      <c r="AQ517" s="35"/>
      <c r="AR517" s="35"/>
      <c r="AS517" s="35"/>
      <c r="AT517" s="35"/>
      <c r="AU517" s="35"/>
    </row>
    <row r="518" customFormat="false" ht="12.75" hidden="false" customHeight="true" outlineLevel="0" collapsed="false">
      <c r="A518" s="36"/>
      <c r="B518" s="2" t="n">
        <v>517</v>
      </c>
      <c r="C518" s="20" t="s">
        <v>342</v>
      </c>
      <c r="D518" s="22" t="n">
        <v>82</v>
      </c>
      <c r="E518" s="23" t="n">
        <v>219</v>
      </c>
      <c r="F518" s="24" t="n">
        <v>1636</v>
      </c>
      <c r="G518" s="25" t="n">
        <v>2183</v>
      </c>
      <c r="H518" s="26" t="n">
        <f aca="false">D518/(D518+E518)</f>
        <v>0.272425249169435</v>
      </c>
      <c r="I518" s="27" t="n">
        <f aca="false">F518/(F518+G518)</f>
        <v>0.428384393820372</v>
      </c>
      <c r="J518" s="28" t="n">
        <f aca="false">(D518+F518)/(D518+E518+F518+G518)</f>
        <v>0.416990291262136</v>
      </c>
      <c r="K518" s="29" t="n">
        <f aca="false">(F518+G518)/(D518+E518)</f>
        <v>12.687707641196</v>
      </c>
      <c r="L518" s="30" t="n">
        <f aca="false">I518-$A$4*H518*I518+$A$4*H518+$A$7</f>
        <v>0.415721206397634</v>
      </c>
      <c r="M518" s="31" t="n">
        <f aca="false">(J518-$A$4*H518-$A$7)/(1-$A$4*H518)</f>
        <v>0.42968901999597</v>
      </c>
      <c r="N518" s="32"/>
      <c r="O518" s="33" t="n">
        <f aca="false">J518-L518</f>
        <v>0.00126908486450183</v>
      </c>
      <c r="P518" s="33" t="n">
        <f aca="false">I518-M518</f>
        <v>-0.0013046261755979</v>
      </c>
      <c r="Q518" s="16"/>
      <c r="R518" s="16"/>
      <c r="S518" s="16"/>
      <c r="T518" s="16"/>
      <c r="U518" s="16"/>
      <c r="V518" s="17" t="n">
        <v>0.416990291262136</v>
      </c>
      <c r="W518" s="17" t="n">
        <v>0.415721194575034</v>
      </c>
      <c r="X518" s="16"/>
      <c r="Y518" s="17" t="n">
        <v>0.428384393820372</v>
      </c>
      <c r="Z518" s="17" t="n">
        <v>0.429689032149667</v>
      </c>
      <c r="AA518" s="16"/>
      <c r="AB518" s="16"/>
      <c r="AC518" s="2" t="n">
        <v>73</v>
      </c>
      <c r="AD518" s="20" t="s">
        <v>157</v>
      </c>
      <c r="AE518" s="34" t="n">
        <v>517</v>
      </c>
      <c r="AF518" s="26" t="n">
        <v>0.215686274509804</v>
      </c>
      <c r="AG518" s="27" t="n">
        <v>0.608950843727073</v>
      </c>
      <c r="AH518" s="28" t="n">
        <v>0.594766619519095</v>
      </c>
      <c r="AI518" s="35"/>
      <c r="AJ518" s="35"/>
      <c r="AK518" s="2" t="n">
        <v>517</v>
      </c>
      <c r="AL518" s="35" t="n">
        <f aca="false">AK518/743</f>
        <v>0.695827725437416</v>
      </c>
      <c r="AM518" s="35" t="n">
        <v>0.594766619519095</v>
      </c>
      <c r="AN518" s="35"/>
      <c r="AO518" s="35"/>
      <c r="AP518" s="35"/>
      <c r="AQ518" s="35"/>
      <c r="AR518" s="35"/>
      <c r="AS518" s="35"/>
      <c r="AT518" s="35"/>
      <c r="AU518" s="35"/>
    </row>
    <row r="519" customFormat="false" ht="12.75" hidden="false" customHeight="true" outlineLevel="0" collapsed="false">
      <c r="A519" s="36"/>
      <c r="B519" s="2" t="n">
        <v>518</v>
      </c>
      <c r="C519" s="20" t="s">
        <v>459</v>
      </c>
      <c r="D519" s="22" t="n">
        <v>133</v>
      </c>
      <c r="E519" s="23" t="n">
        <v>347</v>
      </c>
      <c r="F519" s="24" t="n">
        <v>2093</v>
      </c>
      <c r="G519" s="25" t="n">
        <v>2308</v>
      </c>
      <c r="H519" s="26" t="n">
        <f aca="false">D519/(D519+E519)</f>
        <v>0.277083333333333</v>
      </c>
      <c r="I519" s="27" t="n">
        <f aca="false">F519/(F519+G519)</f>
        <v>0.475573733242445</v>
      </c>
      <c r="J519" s="28" t="n">
        <f aca="false">(D519+F519)/(D519+E519+F519+G519)</f>
        <v>0.456054087277197</v>
      </c>
      <c r="K519" s="29" t="n">
        <f aca="false">(F519+G519)/(D519+E519)</f>
        <v>9.16875</v>
      </c>
      <c r="L519" s="30" t="n">
        <f aca="false">I519-$A$4*H519*I519+$A$4*H519+$A$7</f>
        <v>0.461869271233519</v>
      </c>
      <c r="M519" s="31" t="n">
        <f aca="false">(J519-$A$4*H519-$A$7)/(1-$A$4*H519)</f>
        <v>0.469592828380576</v>
      </c>
      <c r="N519" s="32"/>
      <c r="O519" s="33" t="n">
        <f aca="false">J519-L519</f>
        <v>-0.00581518395632152</v>
      </c>
      <c r="P519" s="33" t="n">
        <f aca="false">I519-M519</f>
        <v>0.00598090486186914</v>
      </c>
      <c r="Q519" s="16"/>
      <c r="R519" s="16"/>
      <c r="S519" s="16"/>
      <c r="T519" s="16"/>
      <c r="U519" s="16"/>
      <c r="V519" s="17" t="n">
        <v>0.456054087277197</v>
      </c>
      <c r="W519" s="17" t="n">
        <v>0.461869259410919</v>
      </c>
      <c r="X519" s="16"/>
      <c r="Y519" s="17" t="n">
        <v>0.475573733242445</v>
      </c>
      <c r="Z519" s="17" t="n">
        <v>0.469592840540096</v>
      </c>
      <c r="AA519" s="16"/>
      <c r="AB519" s="16"/>
      <c r="AC519" s="2" t="n">
        <v>203</v>
      </c>
      <c r="AD519" s="20" t="s">
        <v>369</v>
      </c>
      <c r="AE519" s="34" t="n">
        <v>518</v>
      </c>
      <c r="AF519" s="26" t="n">
        <v>0.36875</v>
      </c>
      <c r="AG519" s="27" t="n">
        <v>0.612293144208038</v>
      </c>
      <c r="AH519" s="28" t="n">
        <v>0.595164835164835</v>
      </c>
      <c r="AI519" s="35"/>
      <c r="AJ519" s="35"/>
      <c r="AK519" s="2" t="n">
        <v>518</v>
      </c>
      <c r="AL519" s="35" t="n">
        <f aca="false">AK519/743</f>
        <v>0.697173620457604</v>
      </c>
      <c r="AM519" s="35" t="n">
        <v>0.595164835164835</v>
      </c>
      <c r="AN519" s="35"/>
      <c r="AO519" s="35"/>
      <c r="AP519" s="35"/>
      <c r="AQ519" s="35"/>
      <c r="AR519" s="35"/>
      <c r="AS519" s="35"/>
      <c r="AT519" s="35"/>
      <c r="AU519" s="35"/>
    </row>
    <row r="520" customFormat="false" ht="12.75" hidden="false" customHeight="true" outlineLevel="0" collapsed="false">
      <c r="A520" s="36"/>
      <c r="B520" s="2" t="n">
        <v>519</v>
      </c>
      <c r="C520" s="20" t="s">
        <v>692</v>
      </c>
      <c r="D520" s="22" t="n">
        <v>152</v>
      </c>
      <c r="E520" s="23" t="n">
        <v>260</v>
      </c>
      <c r="F520" s="24" t="n">
        <v>2219</v>
      </c>
      <c r="G520" s="25" t="n">
        <v>1409</v>
      </c>
      <c r="H520" s="26" t="n">
        <f aca="false">D520/(D520+E520)</f>
        <v>0.368932038834951</v>
      </c>
      <c r="I520" s="27" t="n">
        <f aca="false">F520/(F520+G520)</f>
        <v>0.611631753031974</v>
      </c>
      <c r="J520" s="28" t="n">
        <f aca="false">(D520+F520)/(D520+E520+F520+G520)</f>
        <v>0.586881188118812</v>
      </c>
      <c r="K520" s="29" t="n">
        <f aca="false">(F520+G520)/(D520+E520)</f>
        <v>8.80582524271845</v>
      </c>
      <c r="L520" s="30" t="n">
        <f aca="false">I520-$A$4*H520*I520+$A$4*H520+$A$7</f>
        <v>0.597724462132241</v>
      </c>
      <c r="M520" s="31" t="n">
        <f aca="false">(J520-$A$4*H520-$A$7)/(1-$A$4*H520)</f>
        <v>0.600373111667224</v>
      </c>
      <c r="N520" s="32"/>
      <c r="O520" s="33" t="n">
        <f aca="false">J520-L520</f>
        <v>-0.0108432740134287</v>
      </c>
      <c r="P520" s="33" t="n">
        <f aca="false">I520-M520</f>
        <v>0.0112586413647495</v>
      </c>
      <c r="Q520" s="16"/>
      <c r="R520" s="16"/>
      <c r="S520" s="16"/>
      <c r="T520" s="16"/>
      <c r="U520" s="16"/>
      <c r="V520" s="17" t="n">
        <v>0.586881188118812</v>
      </c>
      <c r="W520" s="17" t="n">
        <v>0.597724450309641</v>
      </c>
      <c r="X520" s="16"/>
      <c r="Y520" s="17" t="n">
        <v>0.611631753031974</v>
      </c>
      <c r="Z520" s="17" t="n">
        <v>0.600373123942706</v>
      </c>
      <c r="AA520" s="16"/>
      <c r="AB520" s="16"/>
      <c r="AC520" s="2" t="n">
        <v>606</v>
      </c>
      <c r="AD520" s="20" t="s">
        <v>697</v>
      </c>
      <c r="AE520" s="34" t="n">
        <v>519</v>
      </c>
      <c r="AF520" s="26" t="e">
        <f aca="false">#DIV/0!</f>
        <v>#DIV/0!</v>
      </c>
      <c r="AG520" s="27" t="n">
        <v>0.6</v>
      </c>
      <c r="AH520" s="28" t="n">
        <v>0.6</v>
      </c>
      <c r="AI520" s="35"/>
      <c r="AJ520" s="35"/>
      <c r="AK520" s="2" t="n">
        <v>519</v>
      </c>
      <c r="AL520" s="35" t="n">
        <f aca="false">AK520/743</f>
        <v>0.698519515477793</v>
      </c>
      <c r="AM520" s="35" t="n">
        <v>0.6</v>
      </c>
      <c r="AN520" s="35"/>
      <c r="AO520" s="35"/>
      <c r="AP520" s="35"/>
      <c r="AQ520" s="35"/>
      <c r="AR520" s="35"/>
      <c r="AS520" s="35"/>
      <c r="AT520" s="35"/>
      <c r="AU520" s="35"/>
    </row>
    <row r="521" customFormat="false" ht="12.75" hidden="false" customHeight="true" outlineLevel="0" collapsed="false">
      <c r="A521" s="36"/>
      <c r="B521" s="2" t="n">
        <v>520</v>
      </c>
      <c r="C521" s="20" t="s">
        <v>650</v>
      </c>
      <c r="D521" s="22" t="n">
        <v>159</v>
      </c>
      <c r="E521" s="23" t="n">
        <v>177</v>
      </c>
      <c r="F521" s="24" t="n">
        <v>1762</v>
      </c>
      <c r="G521" s="25" t="n">
        <v>1368</v>
      </c>
      <c r="H521" s="26" t="n">
        <f aca="false">D521/(D521+E521)</f>
        <v>0.473214285714286</v>
      </c>
      <c r="I521" s="27" t="n">
        <f aca="false">F521/(F521+G521)</f>
        <v>0.562939297124601</v>
      </c>
      <c r="J521" s="28" t="n">
        <f aca="false">(D521+F521)/(D521+E521+F521+G521)</f>
        <v>0.554241200230814</v>
      </c>
      <c r="K521" s="29" t="n">
        <f aca="false">(F521+G521)/(D521+E521)</f>
        <v>9.31547619047619</v>
      </c>
      <c r="L521" s="30" t="n">
        <f aca="false">I521-$A$4*H521*I521+$A$4*H521+$A$7</f>
        <v>0.555386194140097</v>
      </c>
      <c r="M521" s="31" t="n">
        <f aca="false">(J521-$A$4*H521-$A$7)/(1-$A$4*H521)</f>
        <v>0.561737429103609</v>
      </c>
      <c r="N521" s="32"/>
      <c r="O521" s="33" t="n">
        <f aca="false">J521-L521</f>
        <v>-0.00114499390928358</v>
      </c>
      <c r="P521" s="33" t="n">
        <f aca="false">I521-M521</f>
        <v>0.00120186802099131</v>
      </c>
      <c r="Q521" s="16"/>
      <c r="R521" s="16"/>
      <c r="S521" s="16"/>
      <c r="T521" s="16"/>
      <c r="U521" s="16"/>
      <c r="V521" s="17" t="n">
        <v>0.554241200230814</v>
      </c>
      <c r="W521" s="17" t="n">
        <v>0.555386182317497</v>
      </c>
      <c r="X521" s="16"/>
      <c r="Y521" s="17" t="n">
        <v>0.562939297124601</v>
      </c>
      <c r="Z521" s="17" t="n">
        <v>0.561737441513461</v>
      </c>
      <c r="AA521" s="16"/>
      <c r="AB521" s="16"/>
      <c r="AC521" s="2" t="n">
        <v>85</v>
      </c>
      <c r="AD521" s="20" t="s">
        <v>178</v>
      </c>
      <c r="AE521" s="34" t="n">
        <v>520</v>
      </c>
      <c r="AF521" s="26" t="n">
        <v>0.360655737704918</v>
      </c>
      <c r="AG521" s="27" t="n">
        <v>0.61030428769018</v>
      </c>
      <c r="AH521" s="28" t="n">
        <v>0.600199071001991</v>
      </c>
      <c r="AI521" s="35"/>
      <c r="AJ521" s="35"/>
      <c r="AK521" s="2" t="n">
        <v>520</v>
      </c>
      <c r="AL521" s="35" t="n">
        <f aca="false">AK521/743</f>
        <v>0.699865410497981</v>
      </c>
      <c r="AM521" s="35" t="n">
        <v>0.600199071001991</v>
      </c>
      <c r="AN521" s="35"/>
      <c r="AO521" s="35"/>
      <c r="AP521" s="35"/>
      <c r="AQ521" s="35"/>
      <c r="AR521" s="35"/>
      <c r="AS521" s="35"/>
      <c r="AT521" s="35"/>
      <c r="AU521" s="35"/>
    </row>
    <row r="522" customFormat="false" ht="12.75" hidden="false" customHeight="true" outlineLevel="0" collapsed="false">
      <c r="A522" s="36"/>
      <c r="B522" s="2" t="n">
        <v>521</v>
      </c>
      <c r="C522" s="20" t="s">
        <v>289</v>
      </c>
      <c r="D522" s="22" t="n">
        <v>83</v>
      </c>
      <c r="E522" s="23" t="n">
        <v>318</v>
      </c>
      <c r="F522" s="24" t="n">
        <v>3025</v>
      </c>
      <c r="G522" s="25" t="n">
        <v>4295</v>
      </c>
      <c r="H522" s="26" t="n">
        <f aca="false">D522/(D522+E522)</f>
        <v>0.206982543640898</v>
      </c>
      <c r="I522" s="27" t="n">
        <f aca="false">F522/(F522+G522)</f>
        <v>0.413251366120219</v>
      </c>
      <c r="J522" s="28" t="n">
        <f aca="false">(D522+F522)/(D522+E522+F522+G522)</f>
        <v>0.402538531278332</v>
      </c>
      <c r="K522" s="29" t="n">
        <f aca="false">(F522+G522)/(D522+E522)</f>
        <v>18.2543640897756</v>
      </c>
      <c r="L522" s="30" t="n">
        <f aca="false">I522-$A$4*H522*I522+$A$4*H522+$A$7</f>
        <v>0.397160598775044</v>
      </c>
      <c r="M522" s="31" t="n">
        <f aca="false">(J522-$A$4*H522-$A$7)/(1-$A$4*H522)</f>
        <v>0.418742965136817</v>
      </c>
      <c r="N522" s="32"/>
      <c r="O522" s="33" t="n">
        <f aca="false">J522-L522</f>
        <v>0.00537793250328733</v>
      </c>
      <c r="P522" s="33" t="n">
        <f aca="false">I522-M522</f>
        <v>-0.00549159901659851</v>
      </c>
      <c r="Q522" s="16"/>
      <c r="R522" s="16"/>
      <c r="S522" s="16"/>
      <c r="T522" s="16"/>
      <c r="U522" s="16"/>
      <c r="V522" s="17" t="n">
        <v>0.402538531278332</v>
      </c>
      <c r="W522" s="17" t="n">
        <v>0.397160586952444</v>
      </c>
      <c r="X522" s="16"/>
      <c r="Y522" s="17" t="n">
        <v>0.413251366120219</v>
      </c>
      <c r="Z522" s="17" t="n">
        <v>0.418742977209296</v>
      </c>
      <c r="AA522" s="16"/>
      <c r="AB522" s="16"/>
      <c r="AC522" s="2" t="n">
        <v>139</v>
      </c>
      <c r="AD522" s="20" t="s">
        <v>275</v>
      </c>
      <c r="AE522" s="34" t="n">
        <v>521</v>
      </c>
      <c r="AF522" s="26" t="n">
        <v>0.318518518518519</v>
      </c>
      <c r="AG522" s="27" t="n">
        <v>0.627940128296507</v>
      </c>
      <c r="AH522" s="28" t="n">
        <v>0.600780234070221</v>
      </c>
      <c r="AI522" s="35"/>
      <c r="AJ522" s="35"/>
      <c r="AK522" s="2" t="n">
        <v>521</v>
      </c>
      <c r="AL522" s="35" t="n">
        <f aca="false">AK522/743</f>
        <v>0.70121130551817</v>
      </c>
      <c r="AM522" s="35" t="n">
        <v>0.600780234070221</v>
      </c>
      <c r="AN522" s="35"/>
      <c r="AO522" s="35"/>
      <c r="AP522" s="35"/>
      <c r="AQ522" s="35"/>
      <c r="AR522" s="35"/>
      <c r="AS522" s="35"/>
      <c r="AT522" s="35"/>
      <c r="AU522" s="35"/>
    </row>
    <row r="523" customFormat="false" ht="12.75" hidden="false" customHeight="true" outlineLevel="0" collapsed="false">
      <c r="A523" s="36"/>
      <c r="B523" s="2" t="n">
        <v>522</v>
      </c>
      <c r="C523" s="20" t="s">
        <v>562</v>
      </c>
      <c r="D523" s="22" t="n">
        <v>59</v>
      </c>
      <c r="E523" s="23" t="n">
        <v>197</v>
      </c>
      <c r="F523" s="24" t="n">
        <v>2266</v>
      </c>
      <c r="G523" s="25" t="n">
        <v>2123</v>
      </c>
      <c r="H523" s="26" t="n">
        <f aca="false">D523/(D523+E523)</f>
        <v>0.23046875</v>
      </c>
      <c r="I523" s="27" t="n">
        <f aca="false">F523/(F523+G523)</f>
        <v>0.516290726817043</v>
      </c>
      <c r="J523" s="28" t="n">
        <f aca="false">(D523+F523)/(D523+E523+F523+G523)</f>
        <v>0.5005382131324</v>
      </c>
      <c r="K523" s="29" t="n">
        <f aca="false">(F523+G523)/(D523+E523)</f>
        <v>17.14453125</v>
      </c>
      <c r="L523" s="30" t="n">
        <f aca="false">I523-$A$4*H523*I523+$A$4*H523+$A$7</f>
        <v>0.499203274155431</v>
      </c>
      <c r="M523" s="31" t="n">
        <f aca="false">(J523-$A$4*H523-$A$7)/(1-$A$4*H523)</f>
        <v>0.517657157757083</v>
      </c>
      <c r="N523" s="32"/>
      <c r="O523" s="33" t="n">
        <f aca="false">J523-L523</f>
        <v>0.0013349389769694</v>
      </c>
      <c r="P523" s="33" t="n">
        <f aca="false">I523-M523</f>
        <v>-0.00136643094004063</v>
      </c>
      <c r="Q523" s="16"/>
      <c r="R523" s="16"/>
      <c r="S523" s="16"/>
      <c r="T523" s="16"/>
      <c r="U523" s="16"/>
      <c r="V523" s="17" t="n">
        <v>0.5005382131324</v>
      </c>
      <c r="W523" s="17" t="n">
        <v>0.499203262332831</v>
      </c>
      <c r="X523" s="16"/>
      <c r="Y523" s="17" t="n">
        <v>0.516290726817043</v>
      </c>
      <c r="Z523" s="17" t="n">
        <v>0.517657169858585</v>
      </c>
      <c r="AA523" s="16"/>
      <c r="AB523" s="16"/>
      <c r="AC523" s="2" t="n">
        <v>336</v>
      </c>
      <c r="AD523" s="20" t="s">
        <v>538</v>
      </c>
      <c r="AE523" s="34" t="n">
        <v>522</v>
      </c>
      <c r="AF523" s="26" t="n">
        <v>0.363636363636364</v>
      </c>
      <c r="AG523" s="27" t="n">
        <v>0.622647738527567</v>
      </c>
      <c r="AH523" s="28" t="n">
        <v>0.603485172730052</v>
      </c>
      <c r="AI523" s="35"/>
      <c r="AJ523" s="35"/>
      <c r="AK523" s="2" t="n">
        <v>522</v>
      </c>
      <c r="AL523" s="35" t="n">
        <f aca="false">AK523/743</f>
        <v>0.702557200538358</v>
      </c>
      <c r="AM523" s="35" t="n">
        <v>0.603485172730052</v>
      </c>
      <c r="AN523" s="35"/>
      <c r="AO523" s="35"/>
      <c r="AP523" s="35"/>
      <c r="AQ523" s="35"/>
      <c r="AR523" s="35"/>
      <c r="AS523" s="35"/>
      <c r="AT523" s="35"/>
      <c r="AU523" s="35"/>
    </row>
    <row r="524" customFormat="false" ht="12.75" hidden="false" customHeight="true" outlineLevel="0" collapsed="false">
      <c r="A524" s="36"/>
      <c r="B524" s="2" t="n">
        <v>523</v>
      </c>
      <c r="C524" s="20" t="s">
        <v>53</v>
      </c>
      <c r="D524" s="22" t="n">
        <v>47</v>
      </c>
      <c r="E524" s="23" t="n">
        <v>265</v>
      </c>
      <c r="F524" s="24" t="n">
        <v>1150</v>
      </c>
      <c r="G524" s="25" t="n">
        <v>2888</v>
      </c>
      <c r="H524" s="26" t="n">
        <f aca="false">D524/(D524+E524)</f>
        <v>0.150641025641026</v>
      </c>
      <c r="I524" s="27" t="n">
        <f aca="false">F524/(F524+G524)</f>
        <v>0.284794452699356</v>
      </c>
      <c r="J524" s="28" t="n">
        <f aca="false">(D524+F524)/(D524+E524+F524+G524)</f>
        <v>0.275172413793103</v>
      </c>
      <c r="K524" s="29" t="n">
        <f aca="false">(F524+G524)/(D524+E524)</f>
        <v>12.9423076923077</v>
      </c>
      <c r="L524" s="30" t="n">
        <f aca="false">I524-$A$4*H524*I524+$A$4*H524+$A$7</f>
        <v>0.267332942601308</v>
      </c>
      <c r="M524" s="31" t="n">
        <f aca="false">(J524-$A$4*H524-$A$7)/(1-$A$4*H524)</f>
        <v>0.292753824687121</v>
      </c>
      <c r="N524" s="32"/>
      <c r="O524" s="33" t="n">
        <f aca="false">J524-L524</f>
        <v>0.00783947119179529</v>
      </c>
      <c r="P524" s="33" t="n">
        <f aca="false">I524-M524</f>
        <v>-0.00795937198776481</v>
      </c>
      <c r="Q524" s="16"/>
      <c r="R524" s="16"/>
      <c r="S524" s="16"/>
      <c r="T524" s="16"/>
      <c r="U524" s="16"/>
      <c r="V524" s="17" t="n">
        <v>0.275172413793103</v>
      </c>
      <c r="W524" s="17" t="n">
        <v>0.267332930778708</v>
      </c>
      <c r="X524" s="16"/>
      <c r="Y524" s="17" t="n">
        <v>0.284794452699356</v>
      </c>
      <c r="Z524" s="17" t="n">
        <v>0.292753836690542</v>
      </c>
      <c r="AA524" s="16"/>
      <c r="AB524" s="16"/>
      <c r="AC524" s="2" t="n">
        <v>688</v>
      </c>
      <c r="AD524" s="20" t="s">
        <v>698</v>
      </c>
      <c r="AE524" s="34" t="n">
        <v>523</v>
      </c>
      <c r="AF524" s="26" t="n">
        <v>0.493562231759657</v>
      </c>
      <c r="AG524" s="27" t="n">
        <v>0.616318601262749</v>
      </c>
      <c r="AH524" s="28" t="n">
        <v>0.603839441535777</v>
      </c>
      <c r="AI524" s="35"/>
      <c r="AJ524" s="35"/>
      <c r="AK524" s="2" t="n">
        <v>523</v>
      </c>
      <c r="AL524" s="35" t="n">
        <f aca="false">AK524/743</f>
        <v>0.703903095558546</v>
      </c>
      <c r="AM524" s="35" t="n">
        <v>0.603839441535777</v>
      </c>
      <c r="AN524" s="35"/>
      <c r="AO524" s="35"/>
      <c r="AP524" s="35"/>
      <c r="AQ524" s="35"/>
      <c r="AR524" s="35"/>
      <c r="AS524" s="35"/>
      <c r="AT524" s="35"/>
      <c r="AU524" s="35"/>
    </row>
    <row r="525" customFormat="false" ht="12.75" hidden="false" customHeight="true" outlineLevel="0" collapsed="false">
      <c r="A525" s="36"/>
      <c r="B525" s="2" t="n">
        <v>524</v>
      </c>
      <c r="C525" s="20" t="s">
        <v>120</v>
      </c>
      <c r="D525" s="22" t="n">
        <v>95</v>
      </c>
      <c r="E525" s="23" t="n">
        <v>200</v>
      </c>
      <c r="F525" s="24" t="n">
        <v>522</v>
      </c>
      <c r="G525" s="25" t="n">
        <v>942</v>
      </c>
      <c r="H525" s="26" t="n">
        <f aca="false">D525/(D525+E525)</f>
        <v>0.322033898305085</v>
      </c>
      <c r="I525" s="27" t="n">
        <f aca="false">F525/(F525+G525)</f>
        <v>0.35655737704918</v>
      </c>
      <c r="J525" s="28" t="n">
        <f aca="false">(D525+F525)/(D525+E525+F525+G525)</f>
        <v>0.350767481523593</v>
      </c>
      <c r="K525" s="29" t="n">
        <f aca="false">(F525+G525)/(D525+E525)</f>
        <v>4.96271186440678</v>
      </c>
      <c r="L525" s="30" t="n">
        <f aca="false">I525-$A$4*H525*I525+$A$4*H525+$A$7</f>
        <v>0.34904297085263</v>
      </c>
      <c r="M525" s="31" t="n">
        <f aca="false">(J525-$A$4*H525-$A$7)/(1-$A$4*H525)</f>
        <v>0.358339270737215</v>
      </c>
      <c r="N525" s="32"/>
      <c r="O525" s="33" t="n">
        <f aca="false">J525-L525</f>
        <v>0.00172451067096246</v>
      </c>
      <c r="P525" s="33" t="n">
        <f aca="false">I525-M525</f>
        <v>-0.00178189368803483</v>
      </c>
      <c r="Q525" s="16"/>
      <c r="R525" s="16"/>
      <c r="S525" s="16"/>
      <c r="T525" s="16"/>
      <c r="U525" s="16"/>
      <c r="V525" s="17" t="n">
        <v>0.350767481523593</v>
      </c>
      <c r="W525" s="17" t="n">
        <v>0.34904295903003</v>
      </c>
      <c r="X525" s="16"/>
      <c r="Y525" s="17" t="n">
        <v>0.35655737704918</v>
      </c>
      <c r="Z525" s="17" t="n">
        <v>0.358339282953212</v>
      </c>
      <c r="AA525" s="16"/>
      <c r="AB525" s="16"/>
      <c r="AC525" s="2" t="n">
        <v>286</v>
      </c>
      <c r="AD525" s="20" t="s">
        <v>477</v>
      </c>
      <c r="AE525" s="34" t="n">
        <v>524</v>
      </c>
      <c r="AF525" s="26" t="n">
        <v>0.522727272727273</v>
      </c>
      <c r="AG525" s="27" t="n">
        <v>0.612755461592671</v>
      </c>
      <c r="AH525" s="28" t="n">
        <v>0.603941513032422</v>
      </c>
      <c r="AI525" s="35"/>
      <c r="AJ525" s="35"/>
      <c r="AK525" s="2" t="n">
        <v>524</v>
      </c>
      <c r="AL525" s="35" t="n">
        <f aca="false">AK525/743</f>
        <v>0.705248990578735</v>
      </c>
      <c r="AM525" s="35" t="n">
        <v>0.603941513032422</v>
      </c>
      <c r="AN525" s="35"/>
      <c r="AO525" s="35"/>
      <c r="AP525" s="35"/>
      <c r="AQ525" s="35"/>
      <c r="AR525" s="35"/>
      <c r="AS525" s="35"/>
      <c r="AT525" s="35"/>
      <c r="AU525" s="35"/>
    </row>
    <row r="526" customFormat="false" ht="12.75" hidden="false" customHeight="true" outlineLevel="0" collapsed="false">
      <c r="A526" s="36"/>
      <c r="B526" s="2" t="n">
        <v>525</v>
      </c>
      <c r="C526" s="20" t="s">
        <v>699</v>
      </c>
      <c r="D526" s="22" t="n">
        <v>117</v>
      </c>
      <c r="E526" s="23" t="n">
        <v>112</v>
      </c>
      <c r="F526" s="24" t="n">
        <v>2262</v>
      </c>
      <c r="G526" s="25" t="n">
        <v>919</v>
      </c>
      <c r="H526" s="26" t="n">
        <f aca="false">D526/(D526+E526)</f>
        <v>0.510917030567686</v>
      </c>
      <c r="I526" s="27" t="n">
        <f aca="false">F526/(F526+G526)</f>
        <v>0.711097139264382</v>
      </c>
      <c r="J526" s="28" t="n">
        <f aca="false">(D526+F526)/(D526+E526+F526+G526)</f>
        <v>0.697653958944281</v>
      </c>
      <c r="K526" s="29" t="n">
        <f aca="false">(F526+G526)/(D526+E526)</f>
        <v>13.8908296943231</v>
      </c>
      <c r="L526" s="30" t="n">
        <f aca="false">I526-$A$4*H526*I526+$A$4*H526+$A$7</f>
        <v>0.697622238620337</v>
      </c>
      <c r="M526" s="31" t="n">
        <f aca="false">(J526-$A$4*H526-$A$7)/(1-$A$4*H526)</f>
        <v>0.711130567493481</v>
      </c>
      <c r="N526" s="32"/>
      <c r="O526" s="33" t="n">
        <f aca="false">J526-L526</f>
        <v>3.17203239441621E-005</v>
      </c>
      <c r="P526" s="33" t="n">
        <f aca="false">I526-M526</f>
        <v>-3.34282290990195E-005</v>
      </c>
      <c r="Q526" s="16"/>
      <c r="R526" s="16"/>
      <c r="S526" s="16"/>
      <c r="T526" s="16"/>
      <c r="U526" s="16"/>
      <c r="V526" s="17" t="n">
        <v>0.697653958944281</v>
      </c>
      <c r="W526" s="17" t="n">
        <v>0.697622226797737</v>
      </c>
      <c r="X526" s="16"/>
      <c r="Y526" s="17" t="n">
        <v>0.711097139264382</v>
      </c>
      <c r="Z526" s="17" t="n">
        <v>0.711130579952641</v>
      </c>
      <c r="AA526" s="16"/>
      <c r="AB526" s="16"/>
      <c r="AC526" s="2" t="n">
        <v>293</v>
      </c>
      <c r="AD526" s="20" t="s">
        <v>485</v>
      </c>
      <c r="AE526" s="34" t="n">
        <v>525</v>
      </c>
      <c r="AF526" s="26" t="n">
        <v>0.403940886699507</v>
      </c>
      <c r="AG526" s="27" t="n">
        <v>0.624745417515275</v>
      </c>
      <c r="AH526" s="28" t="n">
        <v>0.604060913705584</v>
      </c>
      <c r="AI526" s="35"/>
      <c r="AJ526" s="35"/>
      <c r="AK526" s="2" t="n">
        <v>525</v>
      </c>
      <c r="AL526" s="35" t="n">
        <f aca="false">AK526/743</f>
        <v>0.706594885598923</v>
      </c>
      <c r="AM526" s="35" t="n">
        <v>0.604060913705584</v>
      </c>
      <c r="AN526" s="35"/>
      <c r="AO526" s="35"/>
      <c r="AP526" s="35"/>
      <c r="AQ526" s="35"/>
      <c r="AR526" s="35"/>
      <c r="AS526" s="35"/>
      <c r="AT526" s="35"/>
      <c r="AU526" s="35"/>
    </row>
    <row r="527" customFormat="false" ht="12.75" hidden="false" customHeight="true" outlineLevel="0" collapsed="false">
      <c r="A527" s="36"/>
      <c r="B527" s="2" t="n">
        <v>526</v>
      </c>
      <c r="C527" s="20" t="s">
        <v>624</v>
      </c>
      <c r="D527" s="22" t="n">
        <v>166</v>
      </c>
      <c r="E527" s="23" t="n">
        <v>261</v>
      </c>
      <c r="F527" s="24" t="n">
        <v>2015</v>
      </c>
      <c r="G527" s="25" t="n">
        <v>1623</v>
      </c>
      <c r="H527" s="26" t="n">
        <f aca="false">D527/(D527+E527)</f>
        <v>0.388758782201405</v>
      </c>
      <c r="I527" s="27" t="n">
        <f aca="false">F527/(F527+G527)</f>
        <v>0.553875755909841</v>
      </c>
      <c r="J527" s="28" t="n">
        <f aca="false">(D527+F527)/(D527+E527+F527+G527)</f>
        <v>0.536531365313653</v>
      </c>
      <c r="K527" s="29" t="n">
        <f aca="false">(F527+G527)/(D527+E527)</f>
        <v>8.51990632318501</v>
      </c>
      <c r="L527" s="30" t="n">
        <f aca="false">I527-$A$4*H527*I527+$A$4*H527+$A$7</f>
        <v>0.542983787877142</v>
      </c>
      <c r="M527" s="31" t="n">
        <f aca="false">(J527-$A$4*H527-$A$7)/(1-$A$4*H527)</f>
        <v>0.547162343544807</v>
      </c>
      <c r="N527" s="32"/>
      <c r="O527" s="33" t="n">
        <f aca="false">J527-L527</f>
        <v>-0.00645242256348877</v>
      </c>
      <c r="P527" s="33" t="n">
        <f aca="false">I527-M527</f>
        <v>0.00671341236503342</v>
      </c>
      <c r="Q527" s="16"/>
      <c r="R527" s="16"/>
      <c r="S527" s="16"/>
      <c r="T527" s="16"/>
      <c r="U527" s="16"/>
      <c r="V527" s="17" t="n">
        <v>0.536531365313653</v>
      </c>
      <c r="W527" s="17" t="n">
        <v>0.542983776054542</v>
      </c>
      <c r="X527" s="16"/>
      <c r="Y527" s="17" t="n">
        <v>0.553875755909841</v>
      </c>
      <c r="Z527" s="17" t="n">
        <v>0.547162355845612</v>
      </c>
      <c r="AA527" s="16"/>
      <c r="AB527" s="16"/>
      <c r="AC527" s="2" t="n">
        <v>394</v>
      </c>
      <c r="AD527" s="20" t="s">
        <v>598</v>
      </c>
      <c r="AE527" s="34" t="n">
        <v>526</v>
      </c>
      <c r="AF527" s="26" t="n">
        <v>0.411764705882353</v>
      </c>
      <c r="AG527" s="27" t="n">
        <v>0.622383784974664</v>
      </c>
      <c r="AH527" s="28" t="n">
        <v>0.604351329572925</v>
      </c>
      <c r="AI527" s="35"/>
      <c r="AJ527" s="35"/>
      <c r="AK527" s="2" t="n">
        <v>526</v>
      </c>
      <c r="AL527" s="35" t="n">
        <f aca="false">AK527/743</f>
        <v>0.707940780619112</v>
      </c>
      <c r="AM527" s="35" t="n">
        <v>0.604351329572925</v>
      </c>
      <c r="AN527" s="35"/>
      <c r="AO527" s="35"/>
      <c r="AP527" s="35"/>
      <c r="AQ527" s="35"/>
      <c r="AR527" s="35"/>
      <c r="AS527" s="35"/>
      <c r="AT527" s="35"/>
      <c r="AU527" s="35"/>
    </row>
    <row r="528" customFormat="false" ht="12.75" hidden="false" customHeight="true" outlineLevel="0" collapsed="false">
      <c r="A528" s="36"/>
      <c r="B528" s="2" t="n">
        <v>527</v>
      </c>
      <c r="C528" s="20" t="s">
        <v>186</v>
      </c>
      <c r="D528" s="22" t="n">
        <v>27</v>
      </c>
      <c r="E528" s="23" t="n">
        <v>172</v>
      </c>
      <c r="F528" s="24" t="n">
        <v>1067</v>
      </c>
      <c r="G528" s="25" t="n">
        <v>1634</v>
      </c>
      <c r="H528" s="26" t="n">
        <f aca="false">D528/(D528+E528)</f>
        <v>0.135678391959799</v>
      </c>
      <c r="I528" s="27" t="n">
        <f aca="false">F528/(F528+G528)</f>
        <v>0.395038874490929</v>
      </c>
      <c r="J528" s="28" t="n">
        <f aca="false">(D528+F528)/(D528+E528+F528+G528)</f>
        <v>0.377241379310345</v>
      </c>
      <c r="K528" s="29" t="n">
        <f aca="false">(F528+G528)/(D528+E528)</f>
        <v>13.572864321608</v>
      </c>
      <c r="L528" s="30" t="n">
        <f aca="false">I528-$A$4*H528*I528+$A$4*H528+$A$7</f>
        <v>0.375011449944655</v>
      </c>
      <c r="M528" s="31" t="n">
        <f aca="false">(J528-$A$4*H528-$A$7)/(1-$A$4*H528)</f>
        <v>0.397299475325225</v>
      </c>
      <c r="N528" s="32"/>
      <c r="O528" s="33" t="n">
        <f aca="false">J528-L528</f>
        <v>0.00222992936568944</v>
      </c>
      <c r="P528" s="33" t="n">
        <f aca="false">I528-M528</f>
        <v>-0.00226060083429547</v>
      </c>
      <c r="Q528" s="16"/>
      <c r="R528" s="16"/>
      <c r="S528" s="16"/>
      <c r="T528" s="16"/>
      <c r="U528" s="16"/>
      <c r="V528" s="17" t="n">
        <v>0.377241379310345</v>
      </c>
      <c r="W528" s="17" t="n">
        <v>0.375011438122055</v>
      </c>
      <c r="X528" s="16"/>
      <c r="Y528" s="17" t="n">
        <v>0.395038874490929</v>
      </c>
      <c r="Z528" s="17" t="n">
        <v>0.397299487310438</v>
      </c>
      <c r="AA528" s="16"/>
      <c r="AB528" s="16"/>
      <c r="AC528" s="2" t="n">
        <v>34</v>
      </c>
      <c r="AD528" s="20" t="s">
        <v>85</v>
      </c>
      <c r="AE528" s="34" t="n">
        <v>527</v>
      </c>
      <c r="AF528" s="26" t="n">
        <v>0.423529411764706</v>
      </c>
      <c r="AG528" s="27" t="n">
        <v>0.623312883435583</v>
      </c>
      <c r="AH528" s="28" t="n">
        <v>0.604444444444444</v>
      </c>
      <c r="AI528" s="35"/>
      <c r="AJ528" s="35"/>
      <c r="AK528" s="2" t="n">
        <v>527</v>
      </c>
      <c r="AL528" s="35" t="n">
        <f aca="false">AK528/743</f>
        <v>0.7092866756393</v>
      </c>
      <c r="AM528" s="35" t="n">
        <v>0.604444444444444</v>
      </c>
      <c r="AN528" s="35"/>
      <c r="AO528" s="35"/>
      <c r="AP528" s="35"/>
      <c r="AQ528" s="35"/>
      <c r="AR528" s="35"/>
      <c r="AS528" s="35"/>
      <c r="AT528" s="35"/>
      <c r="AU528" s="35"/>
    </row>
    <row r="529" customFormat="false" ht="12.75" hidden="false" customHeight="true" outlineLevel="0" collapsed="false">
      <c r="A529" s="36"/>
      <c r="B529" s="2" t="n">
        <v>528</v>
      </c>
      <c r="C529" s="20" t="s">
        <v>700</v>
      </c>
      <c r="D529" s="22" t="n">
        <v>94</v>
      </c>
      <c r="E529" s="23" t="n">
        <v>55</v>
      </c>
      <c r="F529" s="24" t="n">
        <v>799</v>
      </c>
      <c r="G529" s="25" t="n">
        <v>321</v>
      </c>
      <c r="H529" s="26" t="n">
        <f aca="false">D529/(D529+E529)</f>
        <v>0.630872483221476</v>
      </c>
      <c r="I529" s="27" t="n">
        <f aca="false">F529/(F529+G529)</f>
        <v>0.713392857142857</v>
      </c>
      <c r="J529" s="28" t="n">
        <f aca="false">(D529+F529)/(D529+E529+F529+G529)</f>
        <v>0.703703703703704</v>
      </c>
      <c r="K529" s="29" t="n">
        <f aca="false">(F529+G529)/(D529+E529)</f>
        <v>7.51677852348993</v>
      </c>
      <c r="L529" s="30" t="n">
        <f aca="false">I529-$A$4*H529*I529+$A$4*H529+$A$7</f>
        <v>0.703238673318187</v>
      </c>
      <c r="M529" s="31" t="n">
        <f aca="false">(J529-$A$4*H529-$A$7)/(1-$A$4*H529)</f>
        <v>0.713889200462642</v>
      </c>
      <c r="N529" s="32"/>
      <c r="O529" s="33" t="n">
        <f aca="false">J529-L529</f>
        <v>0.000465030385516818</v>
      </c>
      <c r="P529" s="33" t="n">
        <f aca="false">I529-M529</f>
        <v>-0.000496343319785098</v>
      </c>
      <c r="Q529" s="16"/>
      <c r="R529" s="16"/>
      <c r="S529" s="16"/>
      <c r="T529" s="16"/>
      <c r="U529" s="16"/>
      <c r="V529" s="17" t="n">
        <v>0.703703703703704</v>
      </c>
      <c r="W529" s="17" t="n">
        <v>0.703238661495587</v>
      </c>
      <c r="X529" s="16"/>
      <c r="Y529" s="17" t="n">
        <v>0.713392857142857</v>
      </c>
      <c r="Z529" s="17" t="n">
        <v>0.71388921308132</v>
      </c>
      <c r="AA529" s="16"/>
      <c r="AB529" s="16"/>
      <c r="AC529" s="2" t="n">
        <v>246</v>
      </c>
      <c r="AD529" s="20" t="s">
        <v>426</v>
      </c>
      <c r="AE529" s="34" t="n">
        <v>528</v>
      </c>
      <c r="AF529" s="26" t="n">
        <v>0.377358490566038</v>
      </c>
      <c r="AG529" s="27" t="n">
        <v>0.62598504748434</v>
      </c>
      <c r="AH529" s="28" t="n">
        <v>0.606365159128978</v>
      </c>
      <c r="AI529" s="35"/>
      <c r="AJ529" s="35"/>
      <c r="AK529" s="2" t="n">
        <v>528</v>
      </c>
      <c r="AL529" s="35" t="n">
        <f aca="false">AK529/743</f>
        <v>0.710632570659489</v>
      </c>
      <c r="AM529" s="35" t="n">
        <v>0.606365159128978</v>
      </c>
      <c r="AN529" s="35"/>
      <c r="AO529" s="35"/>
      <c r="AP529" s="35"/>
      <c r="AQ529" s="35"/>
      <c r="AR529" s="35"/>
      <c r="AS529" s="35"/>
      <c r="AT529" s="35"/>
      <c r="AU529" s="35"/>
    </row>
    <row r="530" customFormat="false" ht="12.75" hidden="false" customHeight="true" outlineLevel="0" collapsed="false">
      <c r="A530" s="36"/>
      <c r="B530" s="2" t="n">
        <v>529</v>
      </c>
      <c r="C530" s="20" t="s">
        <v>357</v>
      </c>
      <c r="D530" s="22" t="n">
        <v>44</v>
      </c>
      <c r="E530" s="23" t="n">
        <v>189</v>
      </c>
      <c r="F530" s="24" t="n">
        <v>1375</v>
      </c>
      <c r="G530" s="25" t="n">
        <v>1777</v>
      </c>
      <c r="H530" s="26" t="n">
        <f aca="false">D530/(D530+E530)</f>
        <v>0.188841201716738</v>
      </c>
      <c r="I530" s="27" t="n">
        <f aca="false">F530/(F530+G530)</f>
        <v>0.436230964467005</v>
      </c>
      <c r="J530" s="28" t="n">
        <f aca="false">(D530+F530)/(D530+E530+F530+G530)</f>
        <v>0.419202363367799</v>
      </c>
      <c r="K530" s="29" t="n">
        <f aca="false">(F530+G530)/(D530+E530)</f>
        <v>13.5278969957082</v>
      </c>
      <c r="L530" s="30" t="n">
        <f aca="false">I530-$A$4*H530*I530+$A$4*H530+$A$7</f>
        <v>0.418641806866079</v>
      </c>
      <c r="M530" s="31" t="n">
        <f aca="false">(J530-$A$4*H530-$A$7)/(1-$A$4*H530)</f>
        <v>0.436802310332713</v>
      </c>
      <c r="N530" s="32"/>
      <c r="O530" s="33" t="n">
        <f aca="false">J530-L530</f>
        <v>0.000560556501720266</v>
      </c>
      <c r="P530" s="33" t="n">
        <f aca="false">I530-M530</f>
        <v>-0.00057134586570784</v>
      </c>
      <c r="Q530" s="16"/>
      <c r="R530" s="16"/>
      <c r="S530" s="16"/>
      <c r="T530" s="16"/>
      <c r="U530" s="16"/>
      <c r="V530" s="17" t="n">
        <v>0.419202363367799</v>
      </c>
      <c r="W530" s="17" t="n">
        <v>0.418641795043479</v>
      </c>
      <c r="X530" s="16"/>
      <c r="Y530" s="17" t="n">
        <v>0.436230964467005</v>
      </c>
      <c r="Z530" s="17" t="n">
        <v>0.43680232238287</v>
      </c>
      <c r="AA530" s="16"/>
      <c r="AB530" s="16"/>
      <c r="AC530" s="2" t="n">
        <v>142</v>
      </c>
      <c r="AD530" s="20" t="s">
        <v>280</v>
      </c>
      <c r="AE530" s="34" t="n">
        <v>529</v>
      </c>
      <c r="AF530" s="26" t="n">
        <v>0.555555555555556</v>
      </c>
      <c r="AG530" s="27" t="n">
        <v>0.614197530864197</v>
      </c>
      <c r="AH530" s="28" t="n">
        <v>0.60663082437276</v>
      </c>
      <c r="AI530" s="35"/>
      <c r="AJ530" s="35"/>
      <c r="AK530" s="2" t="n">
        <v>529</v>
      </c>
      <c r="AL530" s="35" t="n">
        <f aca="false">AK530/743</f>
        <v>0.711978465679677</v>
      </c>
      <c r="AM530" s="35" t="n">
        <v>0.60663082437276</v>
      </c>
      <c r="AN530" s="35"/>
      <c r="AO530" s="35"/>
      <c r="AP530" s="35"/>
      <c r="AQ530" s="35"/>
      <c r="AR530" s="35"/>
      <c r="AS530" s="35"/>
      <c r="AT530" s="35"/>
      <c r="AU530" s="35"/>
    </row>
    <row r="531" customFormat="false" ht="12.75" hidden="false" customHeight="true" outlineLevel="0" collapsed="false">
      <c r="A531" s="36"/>
      <c r="B531" s="2" t="n">
        <v>530</v>
      </c>
      <c r="C531" s="20" t="s">
        <v>701</v>
      </c>
      <c r="D531" s="22" t="n">
        <v>31</v>
      </c>
      <c r="E531" s="23" t="n">
        <v>63</v>
      </c>
      <c r="F531" s="24" t="n">
        <v>971</v>
      </c>
      <c r="G531" s="25" t="n">
        <v>521</v>
      </c>
      <c r="H531" s="26" t="n">
        <f aca="false">D531/(D531+E531)</f>
        <v>0.329787234042553</v>
      </c>
      <c r="I531" s="27" t="n">
        <f aca="false">F531/(F531+G531)</f>
        <v>0.650804289544236</v>
      </c>
      <c r="J531" s="28" t="n">
        <f aca="false">(D531+F531)/(D531+E531+F531+G531)</f>
        <v>0.631778058007566</v>
      </c>
      <c r="K531" s="29" t="n">
        <f aca="false">(F531+G531)/(D531+E531)</f>
        <v>15.8723404255319</v>
      </c>
      <c r="L531" s="30" t="n">
        <f aca="false">I531-$A$4*H531*I531+$A$4*H531+$A$7</f>
        <v>0.634084878476309</v>
      </c>
      <c r="M531" s="31" t="n">
        <f aca="false">(J531-$A$4*H531-$A$7)/(1-$A$4*H531)</f>
        <v>0.648418798630465</v>
      </c>
      <c r="N531" s="32"/>
      <c r="O531" s="33" t="n">
        <f aca="false">J531-L531</f>
        <v>-0.00230682046874275</v>
      </c>
      <c r="P531" s="33" t="n">
        <f aca="false">I531-M531</f>
        <v>0.00238549091377138</v>
      </c>
      <c r="Q531" s="16"/>
      <c r="R531" s="16"/>
      <c r="S531" s="16"/>
      <c r="T531" s="16"/>
      <c r="U531" s="16"/>
      <c r="V531" s="17" t="n">
        <v>0.631778058007566</v>
      </c>
      <c r="W531" s="17" t="n">
        <v>0.634084866653709</v>
      </c>
      <c r="X531" s="16"/>
      <c r="Y531" s="17" t="n">
        <v>0.650804289544236</v>
      </c>
      <c r="Z531" s="17" t="n">
        <v>0.648418810856256</v>
      </c>
      <c r="AA531" s="16"/>
      <c r="AB531" s="16"/>
      <c r="AC531" s="2" t="n">
        <v>738</v>
      </c>
      <c r="AD531" s="20" t="s">
        <v>702</v>
      </c>
      <c r="AE531" s="34" t="n">
        <v>530</v>
      </c>
      <c r="AF531" s="26" t="n">
        <v>0.425531914893617</v>
      </c>
      <c r="AG531" s="27" t="n">
        <v>0.624825174825175</v>
      </c>
      <c r="AH531" s="28" t="n">
        <v>0.606938255887969</v>
      </c>
      <c r="AI531" s="35"/>
      <c r="AJ531" s="35"/>
      <c r="AK531" s="2" t="n">
        <v>530</v>
      </c>
      <c r="AL531" s="35" t="n">
        <f aca="false">AK531/743</f>
        <v>0.713324360699865</v>
      </c>
      <c r="AM531" s="35" t="n">
        <v>0.606938255887969</v>
      </c>
      <c r="AN531" s="35"/>
      <c r="AO531" s="35"/>
      <c r="AP531" s="35"/>
      <c r="AQ531" s="35"/>
      <c r="AR531" s="35"/>
      <c r="AS531" s="35"/>
      <c r="AT531" s="35"/>
      <c r="AU531" s="35"/>
    </row>
    <row r="532" customFormat="false" ht="12.75" hidden="false" customHeight="true" outlineLevel="0" collapsed="false">
      <c r="A532" s="36"/>
      <c r="B532" s="2" t="n">
        <v>531</v>
      </c>
      <c r="C532" s="20" t="s">
        <v>655</v>
      </c>
      <c r="D532" s="22" t="n">
        <v>75</v>
      </c>
      <c r="E532" s="23" t="n">
        <v>124</v>
      </c>
      <c r="F532" s="24" t="n">
        <v>1538</v>
      </c>
      <c r="G532" s="25" t="n">
        <v>1156</v>
      </c>
      <c r="H532" s="26" t="n">
        <f aca="false">D532/(D532+E532)</f>
        <v>0.376884422110553</v>
      </c>
      <c r="I532" s="27" t="n">
        <f aca="false">F532/(F532+G532)</f>
        <v>0.570898292501856</v>
      </c>
      <c r="J532" s="28" t="n">
        <f aca="false">(D532+F532)/(D532+E532+F532+G532)</f>
        <v>0.55755271344625</v>
      </c>
      <c r="K532" s="29" t="n">
        <f aca="false">(F532+G532)/(D532+E532)</f>
        <v>13.5376884422111</v>
      </c>
      <c r="L532" s="30" t="n">
        <f aca="false">I532-$A$4*H532*I532+$A$4*H532+$A$7</f>
        <v>0.558835027590565</v>
      </c>
      <c r="M532" s="31" t="n">
        <f aca="false">(J532-$A$4*H532-$A$7)/(1-$A$4*H532)</f>
        <v>0.569565757176954</v>
      </c>
      <c r="N532" s="32"/>
      <c r="O532" s="33" t="n">
        <f aca="false">J532-L532</f>
        <v>-0.00128231414431534</v>
      </c>
      <c r="P532" s="33" t="n">
        <f aca="false">I532-M532</f>
        <v>0.00133253532490207</v>
      </c>
      <c r="Q532" s="16"/>
      <c r="R532" s="16"/>
      <c r="S532" s="16"/>
      <c r="T532" s="16"/>
      <c r="U532" s="16"/>
      <c r="V532" s="17" t="n">
        <v>0.55755271344625</v>
      </c>
      <c r="W532" s="17" t="n">
        <v>0.558835015767965</v>
      </c>
      <c r="X532" s="16"/>
      <c r="Y532" s="17" t="n">
        <v>0.570898292501856</v>
      </c>
      <c r="Z532" s="17" t="n">
        <v>0.56956576946258</v>
      </c>
      <c r="AA532" s="16"/>
      <c r="AB532" s="16"/>
      <c r="AC532" s="2" t="n">
        <v>690</v>
      </c>
      <c r="AD532" s="20" t="s">
        <v>703</v>
      </c>
      <c r="AE532" s="34" t="n">
        <v>531</v>
      </c>
      <c r="AF532" s="26" t="n">
        <v>0.444954128440367</v>
      </c>
      <c r="AG532" s="27" t="n">
        <v>0.627960716348931</v>
      </c>
      <c r="AH532" s="28" t="n">
        <v>0.607491021036429</v>
      </c>
      <c r="AI532" s="35"/>
      <c r="AJ532" s="35"/>
      <c r="AK532" s="2" t="n">
        <v>531</v>
      </c>
      <c r="AL532" s="35" t="n">
        <f aca="false">AK532/743</f>
        <v>0.714670255720054</v>
      </c>
      <c r="AM532" s="35" t="n">
        <v>0.607491021036429</v>
      </c>
      <c r="AN532" s="35"/>
      <c r="AO532" s="35"/>
      <c r="AP532" s="35"/>
      <c r="AQ532" s="35"/>
      <c r="AR532" s="35"/>
      <c r="AS532" s="35"/>
      <c r="AT532" s="35"/>
      <c r="AU532" s="35"/>
    </row>
    <row r="533" customFormat="false" ht="12.75" hidden="false" customHeight="true" outlineLevel="0" collapsed="false">
      <c r="A533" s="36"/>
      <c r="B533" s="2" t="n">
        <v>532</v>
      </c>
      <c r="C533" s="20" t="s">
        <v>695</v>
      </c>
      <c r="D533" s="22" t="n">
        <v>77</v>
      </c>
      <c r="E533" s="23" t="n">
        <v>85</v>
      </c>
      <c r="F533" s="24" t="n">
        <v>622</v>
      </c>
      <c r="G533" s="25" t="n">
        <v>395</v>
      </c>
      <c r="H533" s="26" t="n">
        <f aca="false">D533/(D533+E533)</f>
        <v>0.475308641975309</v>
      </c>
      <c r="I533" s="27" t="n">
        <f aca="false">F533/(F533+G533)</f>
        <v>0.611602753195674</v>
      </c>
      <c r="J533" s="28" t="n">
        <f aca="false">(D533+F533)/(D533+E533+F533+G533)</f>
        <v>0.592875318066158</v>
      </c>
      <c r="K533" s="29" t="n">
        <f aca="false">(F533+G533)/(D533+E533)</f>
        <v>6.27777777777778</v>
      </c>
      <c r="L533" s="30" t="n">
        <f aca="false">I533-$A$4*H533*I533+$A$4*H533+$A$7</f>
        <v>0.601828170171225</v>
      </c>
      <c r="M533" s="31" t="n">
        <f aca="false">(J533-$A$4*H533-$A$7)/(1-$A$4*H533)</f>
        <v>0.602203128820943</v>
      </c>
      <c r="N533" s="32"/>
      <c r="O533" s="33" t="n">
        <f aca="false">J533-L533</f>
        <v>-0.00895285210506702</v>
      </c>
      <c r="P533" s="33" t="n">
        <f aca="false">I533-M533</f>
        <v>0.00939962437473019</v>
      </c>
      <c r="Q533" s="16"/>
      <c r="R533" s="16"/>
      <c r="S533" s="16"/>
      <c r="T533" s="16"/>
      <c r="U533" s="16"/>
      <c r="V533" s="17" t="n">
        <v>0.592875318066158</v>
      </c>
      <c r="W533" s="17" t="n">
        <v>0.601828158348625</v>
      </c>
      <c r="X533" s="16"/>
      <c r="Y533" s="17" t="n">
        <v>0.611602753195674</v>
      </c>
      <c r="Z533" s="17" t="n">
        <v>0.602203141233524</v>
      </c>
      <c r="AA533" s="16"/>
      <c r="AB533" s="16"/>
      <c r="AC533" s="2" t="n">
        <v>260</v>
      </c>
      <c r="AD533" s="20" t="s">
        <v>445</v>
      </c>
      <c r="AE533" s="34" t="n">
        <v>532</v>
      </c>
      <c r="AF533" s="26" t="n">
        <v>0.283950617283951</v>
      </c>
      <c r="AG533" s="27" t="n">
        <v>0.6219646799117</v>
      </c>
      <c r="AH533" s="28" t="n">
        <v>0.607501320655045</v>
      </c>
      <c r="AI533" s="35"/>
      <c r="AJ533" s="35"/>
      <c r="AK533" s="2" t="n">
        <v>532</v>
      </c>
      <c r="AL533" s="35" t="n">
        <f aca="false">AK533/743</f>
        <v>0.716016150740242</v>
      </c>
      <c r="AM533" s="35" t="n">
        <v>0.607501320655045</v>
      </c>
      <c r="AN533" s="35"/>
      <c r="AO533" s="35"/>
      <c r="AP533" s="35"/>
      <c r="AQ533" s="35"/>
      <c r="AR533" s="35"/>
      <c r="AS533" s="35"/>
      <c r="AT533" s="35"/>
      <c r="AU533" s="35"/>
    </row>
    <row r="534" customFormat="false" ht="12.75" hidden="false" customHeight="true" outlineLevel="0" collapsed="false">
      <c r="A534" s="36"/>
      <c r="B534" s="2" t="n">
        <v>533</v>
      </c>
      <c r="C534" s="20" t="s">
        <v>365</v>
      </c>
      <c r="D534" s="22" t="n">
        <v>111</v>
      </c>
      <c r="E534" s="23" t="n">
        <v>308</v>
      </c>
      <c r="F534" s="24" t="n">
        <v>2489</v>
      </c>
      <c r="G534" s="25" t="n">
        <v>3281</v>
      </c>
      <c r="H534" s="26" t="n">
        <f aca="false">D534/(D534+E534)</f>
        <v>0.26491646778043</v>
      </c>
      <c r="I534" s="27" t="n">
        <f aca="false">F534/(F534+G534)</f>
        <v>0.431369150779896</v>
      </c>
      <c r="J534" s="28" t="n">
        <f aca="false">(D534+F534)/(D534+E534+F534+G534)</f>
        <v>0.420100177734691</v>
      </c>
      <c r="K534" s="29" t="n">
        <f aca="false">(F534+G534)/(D534+E534)</f>
        <v>13.7708830548926</v>
      </c>
      <c r="L534" s="30" t="n">
        <f aca="false">I534-$A$4*H534*I534+$A$4*H534+$A$7</f>
        <v>0.418197678567534</v>
      </c>
      <c r="M534" s="31" t="n">
        <f aca="false">(J534-$A$4*H534-$A$7)/(1-$A$4*H534)</f>
        <v>0.433323421804752</v>
      </c>
      <c r="N534" s="32"/>
      <c r="O534" s="33" t="n">
        <f aca="false">J534-L534</f>
        <v>0.00190249916715701</v>
      </c>
      <c r="P534" s="33" t="n">
        <f aca="false">I534-M534</f>
        <v>-0.00195427102485607</v>
      </c>
      <c r="Q534" s="16"/>
      <c r="R534" s="16"/>
      <c r="S534" s="16"/>
      <c r="T534" s="16"/>
      <c r="U534" s="16"/>
      <c r="V534" s="17" t="n">
        <v>0.420100177734691</v>
      </c>
      <c r="W534" s="17" t="n">
        <v>0.418197666744934</v>
      </c>
      <c r="X534" s="16"/>
      <c r="Y534" s="17" t="n">
        <v>0.431369150779896</v>
      </c>
      <c r="Z534" s="17" t="n">
        <v>0.433323433949075</v>
      </c>
      <c r="AA534" s="16"/>
      <c r="AB534" s="16"/>
      <c r="AC534" s="2" t="n">
        <v>212</v>
      </c>
      <c r="AD534" s="20" t="s">
        <v>380</v>
      </c>
      <c r="AE534" s="34" t="n">
        <v>533</v>
      </c>
      <c r="AF534" s="26" t="n">
        <v>0.587837837837838</v>
      </c>
      <c r="AG534" s="27" t="n">
        <v>0.61028192371476</v>
      </c>
      <c r="AH534" s="28" t="n">
        <v>0.607828655834564</v>
      </c>
      <c r="AI534" s="35"/>
      <c r="AJ534" s="35"/>
      <c r="AK534" s="2" t="n">
        <v>533</v>
      </c>
      <c r="AL534" s="35" t="n">
        <f aca="false">AK534/743</f>
        <v>0.717362045760431</v>
      </c>
      <c r="AM534" s="35" t="n">
        <v>0.607828655834564</v>
      </c>
      <c r="AN534" s="35"/>
      <c r="AO534" s="35"/>
      <c r="AP534" s="35"/>
      <c r="AQ534" s="35"/>
      <c r="AR534" s="35"/>
      <c r="AS534" s="35"/>
      <c r="AT534" s="35"/>
      <c r="AU534" s="35"/>
    </row>
    <row r="535" customFormat="false" ht="12.75" hidden="false" customHeight="true" outlineLevel="0" collapsed="false">
      <c r="A535" s="36"/>
      <c r="B535" s="2" t="n">
        <v>534</v>
      </c>
      <c r="C535" s="20" t="s">
        <v>623</v>
      </c>
      <c r="D535" s="22" t="n">
        <v>51</v>
      </c>
      <c r="E535" s="23" t="n">
        <v>100</v>
      </c>
      <c r="F535" s="24" t="n">
        <v>722</v>
      </c>
      <c r="G535" s="25" t="n">
        <v>571</v>
      </c>
      <c r="H535" s="26" t="n">
        <f aca="false">D535/(D535+E535)</f>
        <v>0.337748344370861</v>
      </c>
      <c r="I535" s="27" t="n">
        <f aca="false">F535/(F535+G535)</f>
        <v>0.558391337973705</v>
      </c>
      <c r="J535" s="28" t="n">
        <f aca="false">(D535+F535)/(D535+E535+F535+G535)</f>
        <v>0.535318559556787</v>
      </c>
      <c r="K535" s="29" t="n">
        <f aca="false">(F535+G535)/(D535+E535)</f>
        <v>8.56291390728477</v>
      </c>
      <c r="L535" s="30" t="n">
        <f aca="false">I535-$A$4*H535*I535+$A$4*H535+$A$7</f>
        <v>0.545071157602626</v>
      </c>
      <c r="M535" s="31" t="n">
        <f aca="false">(J535-$A$4*H535-$A$7)/(1-$A$4*H535)</f>
        <v>0.548297833484865</v>
      </c>
      <c r="N535" s="32"/>
      <c r="O535" s="33" t="n">
        <f aca="false">J535-L535</f>
        <v>-0.00975259804583894</v>
      </c>
      <c r="P535" s="33" t="n">
        <f aca="false">I535-M535</f>
        <v>0.0100935044888395</v>
      </c>
      <c r="Q535" s="16"/>
      <c r="R535" s="16"/>
      <c r="S535" s="16"/>
      <c r="T535" s="16"/>
      <c r="U535" s="16"/>
      <c r="V535" s="17" t="n">
        <v>0.535318559556787</v>
      </c>
      <c r="W535" s="17" t="n">
        <v>0.545071145780026</v>
      </c>
      <c r="X535" s="16"/>
      <c r="Y535" s="17" t="n">
        <v>0.558391337973705</v>
      </c>
      <c r="Z535" s="17" t="n">
        <v>0.548297845720729</v>
      </c>
      <c r="AA535" s="16"/>
      <c r="AB535" s="16"/>
      <c r="AC535" s="2" t="n">
        <v>158</v>
      </c>
      <c r="AD535" s="20" t="s">
        <v>301</v>
      </c>
      <c r="AE535" s="34" t="n">
        <v>534</v>
      </c>
      <c r="AF535" s="26" t="n">
        <v>0.483940042826552</v>
      </c>
      <c r="AG535" s="27" t="n">
        <v>0.624488682847014</v>
      </c>
      <c r="AH535" s="28" t="n">
        <v>0.608611514271892</v>
      </c>
      <c r="AI535" s="35"/>
      <c r="AJ535" s="35"/>
      <c r="AK535" s="2" t="n">
        <v>534</v>
      </c>
      <c r="AL535" s="35" t="n">
        <f aca="false">AK535/743</f>
        <v>0.718707940780619</v>
      </c>
      <c r="AM535" s="35" t="n">
        <v>0.608611514271892</v>
      </c>
      <c r="AN535" s="35"/>
      <c r="AO535" s="35"/>
      <c r="AP535" s="35"/>
      <c r="AQ535" s="35"/>
      <c r="AR535" s="35"/>
      <c r="AS535" s="35"/>
      <c r="AT535" s="35"/>
      <c r="AU535" s="35"/>
    </row>
    <row r="536" customFormat="false" ht="12.75" hidden="false" customHeight="true" outlineLevel="0" collapsed="false">
      <c r="A536" s="36"/>
      <c r="B536" s="2" t="n">
        <v>535</v>
      </c>
      <c r="C536" s="20" t="s">
        <v>424</v>
      </c>
      <c r="D536" s="22" t="n">
        <v>68</v>
      </c>
      <c r="E536" s="23" t="n">
        <v>179</v>
      </c>
      <c r="F536" s="24" t="n">
        <v>842</v>
      </c>
      <c r="G536" s="25" t="n">
        <v>970</v>
      </c>
      <c r="H536" s="26" t="n">
        <f aca="false">D536/(D536+E536)</f>
        <v>0.275303643724696</v>
      </c>
      <c r="I536" s="27" t="n">
        <f aca="false">F536/(F536+G536)</f>
        <v>0.464679911699779</v>
      </c>
      <c r="J536" s="28" t="n">
        <f aca="false">(D536+F536)/(D536+E536+F536+G536)</f>
        <v>0.441962117532783</v>
      </c>
      <c r="K536" s="29" t="n">
        <f aca="false">(F536+G536)/(D536+E536)</f>
        <v>7.33603238866397</v>
      </c>
      <c r="L536" s="30" t="n">
        <f aca="false">I536-$A$4*H536*I536+$A$4*H536+$A$7</f>
        <v>0.451182028969587</v>
      </c>
      <c r="M536" s="31" t="n">
        <f aca="false">(J536-$A$4*H536-$A$7)/(1-$A$4*H536)</f>
        <v>0.455198986950027</v>
      </c>
      <c r="N536" s="32"/>
      <c r="O536" s="33" t="n">
        <f aca="false">J536-L536</f>
        <v>-0.00921991143680401</v>
      </c>
      <c r="P536" s="33" t="n">
        <f aca="false">I536-M536</f>
        <v>0.00948092474975271</v>
      </c>
      <c r="Q536" s="16"/>
      <c r="R536" s="16"/>
      <c r="S536" s="16"/>
      <c r="T536" s="16"/>
      <c r="U536" s="16"/>
      <c r="V536" s="17" t="n">
        <v>0.441962117532783</v>
      </c>
      <c r="W536" s="17" t="n">
        <v>0.451182017146987</v>
      </c>
      <c r="X536" s="16"/>
      <c r="Y536" s="17" t="n">
        <v>0.464679911699779</v>
      </c>
      <c r="Z536" s="17" t="n">
        <v>0.455198999107321</v>
      </c>
      <c r="AA536" s="16"/>
      <c r="AB536" s="16"/>
      <c r="AC536" s="2" t="n">
        <v>572</v>
      </c>
      <c r="AD536" s="20" t="s">
        <v>704</v>
      </c>
      <c r="AE536" s="34" t="n">
        <v>535</v>
      </c>
      <c r="AF536" s="26" t="n">
        <v>0.432291666666667</v>
      </c>
      <c r="AG536" s="27" t="n">
        <v>0.62287104622871</v>
      </c>
      <c r="AH536" s="28" t="n">
        <v>0.609104589917231</v>
      </c>
      <c r="AI536" s="35"/>
      <c r="AJ536" s="35"/>
      <c r="AK536" s="2" t="n">
        <v>535</v>
      </c>
      <c r="AL536" s="35" t="n">
        <f aca="false">AK536/743</f>
        <v>0.720053835800807</v>
      </c>
      <c r="AM536" s="35" t="n">
        <v>0.609104589917231</v>
      </c>
      <c r="AN536" s="35"/>
      <c r="AO536" s="35"/>
      <c r="AP536" s="35"/>
      <c r="AQ536" s="35"/>
      <c r="AR536" s="35"/>
      <c r="AS536" s="35"/>
      <c r="AT536" s="35"/>
      <c r="AU536" s="35"/>
    </row>
    <row r="537" customFormat="false" ht="12.75" hidden="false" customHeight="true" outlineLevel="0" collapsed="false">
      <c r="A537" s="36"/>
      <c r="B537" s="2" t="n">
        <v>536</v>
      </c>
      <c r="C537" s="20" t="s">
        <v>366</v>
      </c>
      <c r="D537" s="22" t="n">
        <v>5</v>
      </c>
      <c r="E537" s="23" t="n">
        <v>61</v>
      </c>
      <c r="F537" s="24" t="n">
        <v>925</v>
      </c>
      <c r="G537" s="25" t="n">
        <v>1221</v>
      </c>
      <c r="H537" s="26" t="n">
        <f aca="false">D537/(D537+E537)</f>
        <v>0.0757575757575758</v>
      </c>
      <c r="I537" s="27" t="n">
        <f aca="false">F537/(F537+G537)</f>
        <v>0.431034482758621</v>
      </c>
      <c r="J537" s="28" t="n">
        <f aca="false">(D537+F537)/(D537+E537+F537+G537)</f>
        <v>0.420433996383363</v>
      </c>
      <c r="K537" s="29" t="n">
        <f aca="false">(F537+G537)/(D537+E537)</f>
        <v>32.5151515151515</v>
      </c>
      <c r="L537" s="30" t="n">
        <f aca="false">I537-$A$4*H537*I537+$A$4*H537+$A$7</f>
        <v>0.407109387769207</v>
      </c>
      <c r="M537" s="31" t="n">
        <f aca="false">(J537-$A$4*H537-$A$7)/(1-$A$4*H537)</f>
        <v>0.444460805942351</v>
      </c>
      <c r="N537" s="32"/>
      <c r="O537" s="33" t="n">
        <f aca="false">J537-L537</f>
        <v>0.0133246086141566</v>
      </c>
      <c r="P537" s="33" t="n">
        <f aca="false">I537-M537</f>
        <v>-0.0134263231837303</v>
      </c>
      <c r="Q537" s="16"/>
      <c r="R537" s="16"/>
      <c r="S537" s="16"/>
      <c r="T537" s="16"/>
      <c r="U537" s="16"/>
      <c r="V537" s="17" t="n">
        <v>0.420433996383363</v>
      </c>
      <c r="W537" s="17" t="n">
        <v>0.407109375946607</v>
      </c>
      <c r="X537" s="16"/>
      <c r="Y537" s="17" t="n">
        <v>0.431034482758621</v>
      </c>
      <c r="Z537" s="17" t="n">
        <v>0.4444608178552</v>
      </c>
      <c r="AA537" s="16"/>
      <c r="AB537" s="16"/>
      <c r="AC537" s="2" t="n">
        <v>609</v>
      </c>
      <c r="AD537" s="20" t="s">
        <v>705</v>
      </c>
      <c r="AE537" s="34" t="n">
        <v>536</v>
      </c>
      <c r="AF537" s="26" t="n">
        <v>0.276595744680851</v>
      </c>
      <c r="AG537" s="27" t="n">
        <v>0.622532894736842</v>
      </c>
      <c r="AH537" s="28" t="n">
        <v>0.60965954077593</v>
      </c>
      <c r="AI537" s="35"/>
      <c r="AJ537" s="35"/>
      <c r="AK537" s="2" t="n">
        <v>536</v>
      </c>
      <c r="AL537" s="35" t="n">
        <f aca="false">AK537/743</f>
        <v>0.721399730820996</v>
      </c>
      <c r="AM537" s="35" t="n">
        <v>0.60965954077593</v>
      </c>
      <c r="AN537" s="35"/>
      <c r="AO537" s="35"/>
      <c r="AP537" s="35"/>
      <c r="AQ537" s="35"/>
      <c r="AR537" s="35"/>
      <c r="AS537" s="35"/>
      <c r="AT537" s="35"/>
      <c r="AU537" s="35"/>
    </row>
    <row r="538" customFormat="false" ht="12.75" hidden="false" customHeight="true" outlineLevel="0" collapsed="false">
      <c r="A538" s="36"/>
      <c r="B538" s="2" t="n">
        <v>537</v>
      </c>
      <c r="C538" s="20" t="s">
        <v>439</v>
      </c>
      <c r="D538" s="22" t="n">
        <v>23</v>
      </c>
      <c r="E538" s="23" t="n">
        <v>105</v>
      </c>
      <c r="F538" s="24" t="n">
        <v>1031</v>
      </c>
      <c r="G538" s="25" t="n">
        <v>1194</v>
      </c>
      <c r="H538" s="26" t="n">
        <f aca="false">D538/(D538+E538)</f>
        <v>0.1796875</v>
      </c>
      <c r="I538" s="27" t="n">
        <f aca="false">F538/(F538+G538)</f>
        <v>0.463370786516854</v>
      </c>
      <c r="J538" s="28" t="n">
        <f aca="false">(D538+F538)/(D538+E538+F538+G538)</f>
        <v>0.447938801529962</v>
      </c>
      <c r="K538" s="29" t="n">
        <f aca="false">(F538+G538)/(D538+E538)</f>
        <v>17.3828125</v>
      </c>
      <c r="L538" s="30" t="n">
        <f aca="false">I538-$A$4*H538*I538+$A$4*H538+$A$7</f>
        <v>0.444777902879629</v>
      </c>
      <c r="M538" s="31" t="n">
        <f aca="false">(J538-$A$4*H538-$A$7)/(1-$A$4*H538)</f>
        <v>0.466589521817113</v>
      </c>
      <c r="N538" s="32"/>
      <c r="O538" s="33" t="n">
        <f aca="false">J538-L538</f>
        <v>0.00316089865033253</v>
      </c>
      <c r="P538" s="33" t="n">
        <f aca="false">I538-M538</f>
        <v>-0.00321873530025907</v>
      </c>
      <c r="Q538" s="16"/>
      <c r="R538" s="16"/>
      <c r="S538" s="16"/>
      <c r="T538" s="16"/>
      <c r="U538" s="16"/>
      <c r="V538" s="17" t="n">
        <v>0.447938801529962</v>
      </c>
      <c r="W538" s="17" t="n">
        <v>0.444777891057029</v>
      </c>
      <c r="X538" s="16"/>
      <c r="Y538" s="17" t="n">
        <v>0.463370786516854</v>
      </c>
      <c r="Z538" s="17" t="n">
        <v>0.466589533856037</v>
      </c>
      <c r="AA538" s="16"/>
      <c r="AB538" s="16"/>
      <c r="AC538" s="2" t="n">
        <v>693</v>
      </c>
      <c r="AD538" s="20" t="s">
        <v>706</v>
      </c>
      <c r="AE538" s="34" t="n">
        <v>537</v>
      </c>
      <c r="AF538" s="26" t="n">
        <v>0.380710659898477</v>
      </c>
      <c r="AG538" s="27" t="n">
        <v>0.630712979890311</v>
      </c>
      <c r="AH538" s="28" t="n">
        <v>0.610062893081761</v>
      </c>
      <c r="AI538" s="35"/>
      <c r="AJ538" s="35"/>
      <c r="AK538" s="2" t="n">
        <v>537</v>
      </c>
      <c r="AL538" s="35" t="n">
        <f aca="false">AK538/743</f>
        <v>0.722745625841184</v>
      </c>
      <c r="AM538" s="35" t="n">
        <v>0.610062893081761</v>
      </c>
      <c r="AN538" s="35"/>
      <c r="AO538" s="35"/>
      <c r="AP538" s="35"/>
      <c r="AQ538" s="35"/>
      <c r="AR538" s="35"/>
      <c r="AS538" s="35"/>
      <c r="AT538" s="35"/>
      <c r="AU538" s="35"/>
    </row>
    <row r="539" customFormat="false" ht="12.75" hidden="false" customHeight="true" outlineLevel="0" collapsed="false">
      <c r="A539" s="36"/>
      <c r="B539" s="2" t="n">
        <v>538</v>
      </c>
      <c r="C539" s="20" t="s">
        <v>570</v>
      </c>
      <c r="D539" s="22" t="n">
        <v>103</v>
      </c>
      <c r="E539" s="23" t="n">
        <v>130</v>
      </c>
      <c r="F539" s="24" t="n">
        <v>1413</v>
      </c>
      <c r="G539" s="25" t="n">
        <v>1346</v>
      </c>
      <c r="H539" s="26" t="n">
        <f aca="false">D539/(D539+E539)</f>
        <v>0.44206008583691</v>
      </c>
      <c r="I539" s="27" t="n">
        <f aca="false">F539/(F539+G539)</f>
        <v>0.512142080463936</v>
      </c>
      <c r="J539" s="28" t="n">
        <f aca="false">(D539+F539)/(D539+E539+F539+G539)</f>
        <v>0.50668449197861</v>
      </c>
      <c r="K539" s="29" t="n">
        <f aca="false">(F539+G539)/(D539+E539)</f>
        <v>11.8412017167382</v>
      </c>
      <c r="L539" s="30" t="n">
        <f aca="false">I539-$A$4*H539*I539+$A$4*H539+$A$7</f>
        <v>0.505472892025569</v>
      </c>
      <c r="M539" s="31" t="n">
        <f aca="false">(J539-$A$4*H539-$A$7)/(1-$A$4*H539)</f>
        <v>0.513409717594868</v>
      </c>
      <c r="N539" s="32"/>
      <c r="O539" s="33" t="n">
        <f aca="false">J539-L539</f>
        <v>0.00121159995304065</v>
      </c>
      <c r="P539" s="33" t="n">
        <f aca="false">I539-M539</f>
        <v>-0.00126763713093159</v>
      </c>
      <c r="Q539" s="16"/>
      <c r="R539" s="16"/>
      <c r="S539" s="16"/>
      <c r="T539" s="16"/>
      <c r="U539" s="16"/>
      <c r="V539" s="17" t="n">
        <v>0.50668449197861</v>
      </c>
      <c r="W539" s="17" t="n">
        <v>0.505472880202969</v>
      </c>
      <c r="X539" s="16"/>
      <c r="Y539" s="17" t="n">
        <v>0.512142080463936</v>
      </c>
      <c r="Z539" s="17" t="n">
        <v>0.51340972996427</v>
      </c>
      <c r="AA539" s="16"/>
      <c r="AB539" s="16"/>
      <c r="AC539" s="2" t="n">
        <v>646</v>
      </c>
      <c r="AD539" s="20" t="s">
        <v>707</v>
      </c>
      <c r="AE539" s="34" t="n">
        <v>538</v>
      </c>
      <c r="AF539" s="26" t="n">
        <v>0.386243386243386</v>
      </c>
      <c r="AG539" s="27" t="n">
        <v>0.623116883116883</v>
      </c>
      <c r="AH539" s="28" t="n">
        <v>0.612032681356771</v>
      </c>
      <c r="AI539" s="35"/>
      <c r="AJ539" s="35"/>
      <c r="AK539" s="2" t="n">
        <v>538</v>
      </c>
      <c r="AL539" s="35" t="n">
        <f aca="false">AK539/743</f>
        <v>0.724091520861373</v>
      </c>
      <c r="AM539" s="35" t="n">
        <v>0.612032681356771</v>
      </c>
      <c r="AN539" s="35"/>
      <c r="AO539" s="35"/>
      <c r="AP539" s="35"/>
      <c r="AQ539" s="35"/>
      <c r="AR539" s="35"/>
      <c r="AS539" s="35"/>
      <c r="AT539" s="35"/>
      <c r="AU539" s="35"/>
    </row>
    <row r="540" customFormat="false" ht="12.75" hidden="false" customHeight="true" outlineLevel="0" collapsed="false">
      <c r="A540" s="36"/>
      <c r="B540" s="2" t="n">
        <v>539</v>
      </c>
      <c r="C540" s="20" t="s">
        <v>708</v>
      </c>
      <c r="D540" s="22" t="n">
        <v>217</v>
      </c>
      <c r="E540" s="23" t="n">
        <v>210</v>
      </c>
      <c r="F540" s="24" t="n">
        <v>2230</v>
      </c>
      <c r="G540" s="25" t="n">
        <v>648</v>
      </c>
      <c r="H540" s="26" t="n">
        <f aca="false">D540/(D540+E540)</f>
        <v>0.508196721311475</v>
      </c>
      <c r="I540" s="27" t="n">
        <f aca="false">F540/(F540+G540)</f>
        <v>0.774843641417651</v>
      </c>
      <c r="J540" s="28" t="n">
        <f aca="false">(D540+F540)/(D540+E540+F540+G540)</f>
        <v>0.740393343419062</v>
      </c>
      <c r="K540" s="29" t="n">
        <f aca="false">(F540+G540)/(D540+E540)</f>
        <v>6.74004683840749</v>
      </c>
      <c r="L540" s="30" t="n">
        <f aca="false">I540-$A$4*H540*I540+$A$4*H540+$A$7</f>
        <v>0.758050573922049</v>
      </c>
      <c r="M540" s="31" t="n">
        <f aca="false">(J540-$A$4*H540-$A$7)/(1-$A$4*H540)</f>
        <v>0.756241032424867</v>
      </c>
      <c r="N540" s="32"/>
      <c r="O540" s="33" t="n">
        <f aca="false">J540-L540</f>
        <v>-0.0176572305029872</v>
      </c>
      <c r="P540" s="33" t="n">
        <f aca="false">I540-M540</f>
        <v>0.0186026089927843</v>
      </c>
      <c r="Q540" s="16"/>
      <c r="R540" s="16"/>
      <c r="S540" s="16"/>
      <c r="T540" s="16"/>
      <c r="U540" s="16"/>
      <c r="V540" s="17" t="n">
        <v>0.740393343419062</v>
      </c>
      <c r="W540" s="17" t="n">
        <v>0.758050562099449</v>
      </c>
      <c r="X540" s="16"/>
      <c r="Y540" s="17" t="n">
        <v>0.774843641417651</v>
      </c>
      <c r="Z540" s="17" t="n">
        <v>0.756241044880456</v>
      </c>
      <c r="AA540" s="16"/>
      <c r="AB540" s="16"/>
      <c r="AC540" s="2" t="n">
        <v>543</v>
      </c>
      <c r="AD540" s="20" t="s">
        <v>709</v>
      </c>
      <c r="AE540" s="34" t="n">
        <v>539</v>
      </c>
      <c r="AF540" s="26" t="n">
        <v>0.421602787456446</v>
      </c>
      <c r="AG540" s="27" t="n">
        <v>0.634683444750295</v>
      </c>
      <c r="AH540" s="28" t="n">
        <v>0.613074204946997</v>
      </c>
      <c r="AI540" s="35"/>
      <c r="AJ540" s="35"/>
      <c r="AK540" s="2" t="n">
        <v>539</v>
      </c>
      <c r="AL540" s="35" t="n">
        <f aca="false">AK540/743</f>
        <v>0.725437415881561</v>
      </c>
      <c r="AM540" s="35" t="n">
        <v>0.613074204946997</v>
      </c>
      <c r="AN540" s="35"/>
      <c r="AO540" s="35"/>
      <c r="AP540" s="35"/>
      <c r="AQ540" s="35"/>
      <c r="AR540" s="35"/>
      <c r="AS540" s="35"/>
      <c r="AT540" s="35"/>
      <c r="AU540" s="35"/>
    </row>
    <row r="541" customFormat="false" ht="12.75" hidden="false" customHeight="true" outlineLevel="0" collapsed="false">
      <c r="A541" s="36"/>
      <c r="B541" s="2" t="n">
        <v>540</v>
      </c>
      <c r="C541" s="20" t="s">
        <v>67</v>
      </c>
      <c r="D541" s="22" t="n">
        <v>23</v>
      </c>
      <c r="E541" s="23" t="n">
        <v>336</v>
      </c>
      <c r="F541" s="24" t="n">
        <v>1466</v>
      </c>
      <c r="G541" s="25" t="n">
        <v>3165</v>
      </c>
      <c r="H541" s="26" t="n">
        <f aca="false">D541/(D541+E541)</f>
        <v>0.064066852367688</v>
      </c>
      <c r="I541" s="27" t="n">
        <f aca="false">F541/(F541+G541)</f>
        <v>0.316562297559922</v>
      </c>
      <c r="J541" s="28" t="n">
        <f aca="false">(D541+F541)/(D541+E541+F541+G541)</f>
        <v>0.298396793587174</v>
      </c>
      <c r="K541" s="29" t="n">
        <f aca="false">(F541+G541)/(D541+E541)</f>
        <v>12.899721448468</v>
      </c>
      <c r="L541" s="30" t="n">
        <f aca="false">I541-$A$4*H541*I541+$A$4*H541+$A$7</f>
        <v>0.292705427981396</v>
      </c>
      <c r="M541" s="31" t="n">
        <f aca="false">(J541-$A$4*H541-$A$7)/(1-$A$4*H541)</f>
        <v>0.322290361065597</v>
      </c>
      <c r="N541" s="32"/>
      <c r="O541" s="33" t="n">
        <f aca="false">J541-L541</f>
        <v>0.00569136560577804</v>
      </c>
      <c r="P541" s="33" t="n">
        <f aca="false">I541-M541</f>
        <v>-0.00572806350567512</v>
      </c>
      <c r="Q541" s="16"/>
      <c r="R541" s="16"/>
      <c r="S541" s="16"/>
      <c r="T541" s="16"/>
      <c r="U541" s="16"/>
      <c r="V541" s="17" t="n">
        <v>0.298396793587174</v>
      </c>
      <c r="W541" s="17" t="n">
        <v>0.292705416158796</v>
      </c>
      <c r="X541" s="16"/>
      <c r="Y541" s="17" t="n">
        <v>0.316562297559922</v>
      </c>
      <c r="Z541" s="17" t="n">
        <v>0.322290372964429</v>
      </c>
      <c r="AA541" s="16"/>
      <c r="AB541" s="16"/>
      <c r="AC541" s="2" t="n">
        <v>296</v>
      </c>
      <c r="AD541" s="20" t="s">
        <v>490</v>
      </c>
      <c r="AE541" s="34" t="n">
        <v>540</v>
      </c>
      <c r="AF541" s="26" t="n">
        <v>0.509915014164306</v>
      </c>
      <c r="AG541" s="27" t="n">
        <v>0.629335562055997</v>
      </c>
      <c r="AH541" s="28" t="n">
        <v>0.613983976693372</v>
      </c>
      <c r="AI541" s="35"/>
      <c r="AJ541" s="35"/>
      <c r="AK541" s="2" t="n">
        <v>540</v>
      </c>
      <c r="AL541" s="35" t="n">
        <f aca="false">AK541/743</f>
        <v>0.72678331090175</v>
      </c>
      <c r="AM541" s="35" t="n">
        <v>0.613983976693372</v>
      </c>
      <c r="AN541" s="35"/>
      <c r="AO541" s="35"/>
      <c r="AP541" s="35"/>
      <c r="AQ541" s="35"/>
      <c r="AR541" s="35"/>
      <c r="AS541" s="35"/>
      <c r="AT541" s="35"/>
      <c r="AU541" s="35"/>
    </row>
    <row r="542" customFormat="false" ht="12.75" hidden="false" customHeight="true" outlineLevel="0" collapsed="false">
      <c r="A542" s="36"/>
      <c r="B542" s="2" t="n">
        <v>541</v>
      </c>
      <c r="C542" s="20" t="s">
        <v>82</v>
      </c>
      <c r="D542" s="22" t="n">
        <v>101</v>
      </c>
      <c r="E542" s="23" t="n">
        <v>510</v>
      </c>
      <c r="F542" s="24" t="n">
        <v>2625</v>
      </c>
      <c r="G542" s="25" t="n">
        <v>5284</v>
      </c>
      <c r="H542" s="26" t="n">
        <f aca="false">D542/(D542+E542)</f>
        <v>0.165302782324059</v>
      </c>
      <c r="I542" s="27" t="n">
        <f aca="false">F542/(F542+G542)</f>
        <v>0.331900366670881</v>
      </c>
      <c r="J542" s="28" t="n">
        <f aca="false">(D542+F542)/(D542+E542+F542+G542)</f>
        <v>0.319953051643192</v>
      </c>
      <c r="K542" s="29" t="n">
        <f aca="false">(F542+G542)/(D542+E542)</f>
        <v>12.9443535188216</v>
      </c>
      <c r="L542" s="30" t="n">
        <f aca="false">I542-$A$4*H542*I542+$A$4*H542+$A$7</f>
        <v>0.31470879967978</v>
      </c>
      <c r="M542" s="31" t="n">
        <f aca="false">(J542-$A$4*H542-$A$7)/(1-$A$4*H542)</f>
        <v>0.337232764656644</v>
      </c>
      <c r="N542" s="32"/>
      <c r="O542" s="33" t="n">
        <f aca="false">J542-L542</f>
        <v>0.00524425196341249</v>
      </c>
      <c r="P542" s="33" t="n">
        <f aca="false">I542-M542</f>
        <v>-0.00533239798576313</v>
      </c>
      <c r="Q542" s="16"/>
      <c r="R542" s="16"/>
      <c r="S542" s="16"/>
      <c r="T542" s="16"/>
      <c r="U542" s="16"/>
      <c r="V542" s="17" t="n">
        <v>0.319953051643192</v>
      </c>
      <c r="W542" s="17" t="n">
        <v>0.31470878785718</v>
      </c>
      <c r="X542" s="16"/>
      <c r="Y542" s="17" t="n">
        <v>0.331900366670881</v>
      </c>
      <c r="Z542" s="17" t="n">
        <v>0.33723277667796</v>
      </c>
      <c r="AA542" s="16"/>
      <c r="AB542" s="16"/>
      <c r="AC542" s="2" t="n">
        <v>469</v>
      </c>
      <c r="AD542" s="20" t="s">
        <v>666</v>
      </c>
      <c r="AE542" s="34" t="n">
        <v>541</v>
      </c>
      <c r="AF542" s="26" t="n">
        <v>0.434052757793765</v>
      </c>
      <c r="AG542" s="27" t="n">
        <v>0.636746987951807</v>
      </c>
      <c r="AH542" s="28" t="n">
        <v>0.614128980465614</v>
      </c>
      <c r="AI542" s="35"/>
      <c r="AJ542" s="35"/>
      <c r="AK542" s="2" t="n">
        <v>541</v>
      </c>
      <c r="AL542" s="35" t="n">
        <f aca="false">AK542/743</f>
        <v>0.728129205921938</v>
      </c>
      <c r="AM542" s="35" t="n">
        <v>0.614128980465614</v>
      </c>
      <c r="AN542" s="35"/>
      <c r="AO542" s="35"/>
      <c r="AP542" s="35"/>
      <c r="AQ542" s="35"/>
      <c r="AR542" s="35"/>
      <c r="AS542" s="35"/>
      <c r="AT542" s="35"/>
      <c r="AU542" s="35"/>
    </row>
    <row r="543" customFormat="false" ht="12.75" hidden="false" customHeight="true" outlineLevel="0" collapsed="false">
      <c r="A543" s="36"/>
      <c r="B543" s="2" t="n">
        <v>542</v>
      </c>
      <c r="C543" s="20" t="s">
        <v>710</v>
      </c>
      <c r="D543" s="22" t="n">
        <v>265</v>
      </c>
      <c r="E543" s="23" t="n">
        <v>99</v>
      </c>
      <c r="F543" s="24" t="n">
        <v>1888</v>
      </c>
      <c r="G543" s="25" t="n">
        <v>466</v>
      </c>
      <c r="H543" s="26" t="n">
        <f aca="false">D543/(D543+E543)</f>
        <v>0.728021978021978</v>
      </c>
      <c r="I543" s="27" t="n">
        <f aca="false">F543/(F543+G543)</f>
        <v>0.802039082412914</v>
      </c>
      <c r="J543" s="28" t="n">
        <f aca="false">(D543+F543)/(D543+E543+F543+G543)</f>
        <v>0.792126563649742</v>
      </c>
      <c r="K543" s="29" t="n">
        <f aca="false">(F543+G543)/(D543+E543)</f>
        <v>6.46703296703297</v>
      </c>
      <c r="L543" s="30" t="n">
        <f aca="false">I543-$A$4*H543*I543+$A$4*H543+$A$7</f>
        <v>0.788215632475194</v>
      </c>
      <c r="M543" s="31" t="n">
        <f aca="false">(J543-$A$4*H543-$A$7)/(1-$A$4*H543)</f>
        <v>0.806257094109316</v>
      </c>
      <c r="N543" s="32"/>
      <c r="O543" s="33" t="n">
        <f aca="false">J543-L543</f>
        <v>0.00391093117454866</v>
      </c>
      <c r="P543" s="33" t="n">
        <f aca="false">I543-M543</f>
        <v>-0.00421801169640212</v>
      </c>
      <c r="Q543" s="16"/>
      <c r="R543" s="16"/>
      <c r="S543" s="16"/>
      <c r="T543" s="16"/>
      <c r="U543" s="16"/>
      <c r="V543" s="17" t="n">
        <v>0.792126563649742</v>
      </c>
      <c r="W543" s="17" t="n">
        <v>0.788215620652594</v>
      </c>
      <c r="X543" s="16"/>
      <c r="Y543" s="17" t="n">
        <v>0.802039082412914</v>
      </c>
      <c r="Z543" s="17" t="n">
        <v>0.806257106860209</v>
      </c>
      <c r="AA543" s="16"/>
      <c r="AB543" s="16"/>
      <c r="AC543" s="2" t="n">
        <v>267</v>
      </c>
      <c r="AD543" s="20" t="s">
        <v>455</v>
      </c>
      <c r="AE543" s="34" t="n">
        <v>542</v>
      </c>
      <c r="AF543" s="26" t="n">
        <v>0.471337579617834</v>
      </c>
      <c r="AG543" s="27" t="n">
        <v>0.636363636363636</v>
      </c>
      <c r="AH543" s="28" t="n">
        <v>0.614406779661017</v>
      </c>
      <c r="AI543" s="35"/>
      <c r="AJ543" s="35"/>
      <c r="AK543" s="2" t="n">
        <v>542</v>
      </c>
      <c r="AL543" s="35" t="n">
        <f aca="false">AK543/743</f>
        <v>0.729475100942127</v>
      </c>
      <c r="AM543" s="35" t="n">
        <v>0.614406779661017</v>
      </c>
      <c r="AN543" s="35"/>
      <c r="AO543" s="35"/>
      <c r="AP543" s="35"/>
      <c r="AQ543" s="35"/>
      <c r="AR543" s="35"/>
      <c r="AS543" s="35"/>
      <c r="AT543" s="35"/>
      <c r="AU543" s="35"/>
    </row>
    <row r="544" customFormat="false" ht="12.75" hidden="false" customHeight="true" outlineLevel="0" collapsed="false">
      <c r="A544" s="36"/>
      <c r="B544" s="2" t="n">
        <v>543</v>
      </c>
      <c r="C544" s="20" t="s">
        <v>709</v>
      </c>
      <c r="D544" s="22" t="n">
        <v>121</v>
      </c>
      <c r="E544" s="23" t="n">
        <v>166</v>
      </c>
      <c r="F544" s="24" t="n">
        <v>1614</v>
      </c>
      <c r="G544" s="25" t="n">
        <v>929</v>
      </c>
      <c r="H544" s="26" t="n">
        <f aca="false">D544/(D544+E544)</f>
        <v>0.421602787456446</v>
      </c>
      <c r="I544" s="27" t="n">
        <f aca="false">F544/(F544+G544)</f>
        <v>0.634683444750295</v>
      </c>
      <c r="J544" s="28" t="n">
        <f aca="false">(D544+F544)/(D544+E544+F544+G544)</f>
        <v>0.613074204946997</v>
      </c>
      <c r="K544" s="29" t="n">
        <f aca="false">(F544+G544)/(D544+E544)</f>
        <v>8.86062717770035</v>
      </c>
      <c r="L544" s="30" t="n">
        <f aca="false">I544-$A$4*H544*I544+$A$4*H544+$A$7</f>
        <v>0.621849852733021</v>
      </c>
      <c r="M544" s="31" t="n">
        <f aca="false">(J544-$A$4*H544-$A$7)/(1-$A$4*H544)</f>
        <v>0.625521528000244</v>
      </c>
      <c r="N544" s="32"/>
      <c r="O544" s="33" t="n">
        <f aca="false">J544-L544</f>
        <v>-0.00877564778602458</v>
      </c>
      <c r="P544" s="33" t="n">
        <f aca="false">I544-M544</f>
        <v>0.00916191675005129</v>
      </c>
      <c r="Q544" s="16"/>
      <c r="R544" s="16"/>
      <c r="S544" s="16"/>
      <c r="T544" s="16"/>
      <c r="U544" s="16"/>
      <c r="V544" s="17" t="n">
        <v>0.613074204946997</v>
      </c>
      <c r="W544" s="17" t="n">
        <v>0.621849840910421</v>
      </c>
      <c r="X544" s="16"/>
      <c r="Y544" s="17" t="n">
        <v>0.634683444750295</v>
      </c>
      <c r="Z544" s="17" t="n">
        <v>0.625521540343227</v>
      </c>
      <c r="AA544" s="16"/>
      <c r="AB544" s="16"/>
      <c r="AC544" s="2" t="n">
        <v>567</v>
      </c>
      <c r="AD544" s="20" t="s">
        <v>711</v>
      </c>
      <c r="AE544" s="34" t="n">
        <v>543</v>
      </c>
      <c r="AF544" s="26" t="n">
        <v>0.503067484662577</v>
      </c>
      <c r="AG544" s="27" t="n">
        <v>0.634575569358178</v>
      </c>
      <c r="AH544" s="28" t="n">
        <v>0.615589016829052</v>
      </c>
      <c r="AI544" s="35"/>
      <c r="AJ544" s="35"/>
      <c r="AK544" s="2" t="n">
        <v>543</v>
      </c>
      <c r="AL544" s="35" t="n">
        <f aca="false">AK544/743</f>
        <v>0.730820995962315</v>
      </c>
      <c r="AM544" s="35" t="n">
        <v>0.615589016829052</v>
      </c>
      <c r="AN544" s="35"/>
      <c r="AO544" s="35"/>
      <c r="AP544" s="35"/>
      <c r="AQ544" s="35"/>
      <c r="AR544" s="35"/>
      <c r="AS544" s="35"/>
      <c r="AT544" s="35"/>
      <c r="AU544" s="35"/>
    </row>
    <row r="545" customFormat="false" ht="12.75" hidden="false" customHeight="true" outlineLevel="0" collapsed="false">
      <c r="A545" s="36"/>
      <c r="B545" s="2" t="n">
        <v>544</v>
      </c>
      <c r="C545" s="20" t="s">
        <v>421</v>
      </c>
      <c r="D545" s="22" t="n">
        <v>25</v>
      </c>
      <c r="E545" s="23" t="n">
        <v>115</v>
      </c>
      <c r="F545" s="24" t="n">
        <v>647</v>
      </c>
      <c r="G545" s="25" t="n">
        <v>734</v>
      </c>
      <c r="H545" s="26" t="n">
        <f aca="false">D545/(D545+E545)</f>
        <v>0.178571428571429</v>
      </c>
      <c r="I545" s="27" t="n">
        <f aca="false">F545/(F545+G545)</f>
        <v>0.468501086169442</v>
      </c>
      <c r="J545" s="28" t="n">
        <f aca="false">(D545+F545)/(D545+E545+F545+G545)</f>
        <v>0.441814595660749</v>
      </c>
      <c r="K545" s="29" t="n">
        <f aca="false">(F545+G545)/(D545+E545)</f>
        <v>9.86428571428571</v>
      </c>
      <c r="L545" s="30" t="n">
        <f aca="false">I545-$A$4*H545*I545+$A$4*H545+$A$7</f>
        <v>0.449756698385131</v>
      </c>
      <c r="M545" s="31" t="n">
        <f aca="false">(J545-$A$4*H545-$A$7)/(1-$A$4*H545)</f>
        <v>0.460414581577345</v>
      </c>
      <c r="N545" s="32"/>
      <c r="O545" s="33" t="n">
        <f aca="false">J545-L545</f>
        <v>-0.00794210272438145</v>
      </c>
      <c r="P545" s="33" t="n">
        <f aca="false">I545-M545</f>
        <v>0.00808650459209748</v>
      </c>
      <c r="Q545" s="16"/>
      <c r="R545" s="16"/>
      <c r="S545" s="16"/>
      <c r="T545" s="16"/>
      <c r="U545" s="16"/>
      <c r="V545" s="17" t="n">
        <v>0.441814595660749</v>
      </c>
      <c r="W545" s="17" t="n">
        <v>0.449756686562531</v>
      </c>
      <c r="X545" s="16"/>
      <c r="Y545" s="17" t="n">
        <v>0.468501086169442</v>
      </c>
      <c r="Z545" s="17" t="n">
        <v>0.460414593614901</v>
      </c>
      <c r="AA545" s="16"/>
      <c r="AB545" s="16"/>
      <c r="AC545" s="2" t="n">
        <v>409</v>
      </c>
      <c r="AD545" s="20" t="s">
        <v>617</v>
      </c>
      <c r="AE545" s="34" t="n">
        <v>544</v>
      </c>
      <c r="AF545" s="26" t="n">
        <v>0.528089887640449</v>
      </c>
      <c r="AG545" s="27" t="n">
        <v>0.624853458382181</v>
      </c>
      <c r="AH545" s="28" t="n">
        <v>0.615711252653928</v>
      </c>
      <c r="AI545" s="35"/>
      <c r="AJ545" s="35"/>
      <c r="AK545" s="2" t="n">
        <v>544</v>
      </c>
      <c r="AL545" s="35" t="n">
        <f aca="false">AK545/743</f>
        <v>0.732166890982503</v>
      </c>
      <c r="AM545" s="35" t="n">
        <v>0.615711252653928</v>
      </c>
      <c r="AN545" s="35"/>
      <c r="AO545" s="35"/>
      <c r="AP545" s="35"/>
      <c r="AQ545" s="35"/>
      <c r="AR545" s="35"/>
      <c r="AS545" s="35"/>
      <c r="AT545" s="35"/>
      <c r="AU545" s="35"/>
    </row>
    <row r="546" customFormat="false" ht="12.75" hidden="false" customHeight="true" outlineLevel="0" collapsed="false">
      <c r="A546" s="36"/>
      <c r="B546" s="2" t="n">
        <v>545</v>
      </c>
      <c r="C546" s="20" t="s">
        <v>712</v>
      </c>
      <c r="D546" s="22" t="n">
        <v>123</v>
      </c>
      <c r="E546" s="23" t="n">
        <v>41</v>
      </c>
      <c r="F546" s="24" t="n">
        <v>694</v>
      </c>
      <c r="G546" s="25" t="n">
        <v>181</v>
      </c>
      <c r="H546" s="26" t="n">
        <f aca="false">D546/(D546+E546)</f>
        <v>0.75</v>
      </c>
      <c r="I546" s="27" t="n">
        <f aca="false">F546/(F546+G546)</f>
        <v>0.793142857142857</v>
      </c>
      <c r="J546" s="28" t="n">
        <f aca="false">(D546+F546)/(D546+E546+F546+G546)</f>
        <v>0.786333012512031</v>
      </c>
      <c r="K546" s="29" t="n">
        <f aca="false">(F546+G546)/(D546+E546)</f>
        <v>5.33536585365854</v>
      </c>
      <c r="L546" s="30" t="n">
        <f aca="false">I546-$A$4*H546*I546+$A$4*H546+$A$7</f>
        <v>0.780421703040143</v>
      </c>
      <c r="M546" s="31" t="n">
        <f aca="false">(J546-$A$4*H546-$A$7)/(1-$A$4*H546)</f>
        <v>0.799533461977331</v>
      </c>
      <c r="N546" s="32"/>
      <c r="O546" s="33" t="n">
        <f aca="false">J546-L546</f>
        <v>0.00591130947188789</v>
      </c>
      <c r="P546" s="33" t="n">
        <f aca="false">I546-M546</f>
        <v>-0.0063906048344734</v>
      </c>
      <c r="Q546" s="16"/>
      <c r="R546" s="16"/>
      <c r="S546" s="16"/>
      <c r="T546" s="16"/>
      <c r="U546" s="16"/>
      <c r="V546" s="17" t="n">
        <v>0.786333012512031</v>
      </c>
      <c r="W546" s="17" t="n">
        <v>0.780421691217543</v>
      </c>
      <c r="X546" s="16"/>
      <c r="Y546" s="17" t="n">
        <v>0.793142857142857</v>
      </c>
      <c r="Z546" s="17" t="n">
        <v>0.79953347475852</v>
      </c>
      <c r="AA546" s="16"/>
      <c r="AB546" s="16"/>
      <c r="AC546" s="2" t="n">
        <v>553</v>
      </c>
      <c r="AD546" s="20" t="s">
        <v>713</v>
      </c>
      <c r="AE546" s="34" t="n">
        <v>545</v>
      </c>
      <c r="AF546" s="26" t="n">
        <v>0.311627906976744</v>
      </c>
      <c r="AG546" s="27" t="n">
        <v>0.640093395597065</v>
      </c>
      <c r="AH546" s="28" t="n">
        <v>0.618113912231559</v>
      </c>
      <c r="AI546" s="35"/>
      <c r="AJ546" s="35"/>
      <c r="AK546" s="2" t="n">
        <v>545</v>
      </c>
      <c r="AL546" s="35" t="n">
        <f aca="false">AK546/743</f>
        <v>0.733512786002692</v>
      </c>
      <c r="AM546" s="35" t="n">
        <v>0.618113912231559</v>
      </c>
      <c r="AN546" s="35"/>
      <c r="AO546" s="35"/>
      <c r="AP546" s="35"/>
      <c r="AQ546" s="35"/>
      <c r="AR546" s="35"/>
      <c r="AS546" s="35"/>
      <c r="AT546" s="35"/>
      <c r="AU546" s="35"/>
    </row>
    <row r="547" customFormat="false" ht="12.75" hidden="false" customHeight="true" outlineLevel="0" collapsed="false">
      <c r="A547" s="36"/>
      <c r="B547" s="2" t="n">
        <v>546</v>
      </c>
      <c r="C547" s="20" t="s">
        <v>642</v>
      </c>
      <c r="D547" s="22" t="n">
        <v>62</v>
      </c>
      <c r="E547" s="23" t="n">
        <v>132</v>
      </c>
      <c r="F547" s="24" t="n">
        <v>1936</v>
      </c>
      <c r="G547" s="25" t="n">
        <v>1530</v>
      </c>
      <c r="H547" s="26" t="n">
        <f aca="false">D547/(D547+E547)</f>
        <v>0.319587628865979</v>
      </c>
      <c r="I547" s="27" t="n">
        <f aca="false">F547/(F547+G547)</f>
        <v>0.558568955568378</v>
      </c>
      <c r="J547" s="28" t="n">
        <f aca="false">(D547+F547)/(D547+E547+F547+G547)</f>
        <v>0.545901639344262</v>
      </c>
      <c r="K547" s="29" t="n">
        <f aca="false">(F547+G547)/(D547+E547)</f>
        <v>17.8659793814433</v>
      </c>
      <c r="L547" s="30" t="n">
        <f aca="false">I547-$A$4*H547*I547+$A$4*H547+$A$7</f>
        <v>0.544441105831152</v>
      </c>
      <c r="M547" s="31" t="n">
        <f aca="false">(J547-$A$4*H547-$A$7)/(1-$A$4*H547)</f>
        <v>0.5600777069078</v>
      </c>
      <c r="N547" s="32"/>
      <c r="O547" s="33" t="n">
        <f aca="false">J547-L547</f>
        <v>0.00146053351311037</v>
      </c>
      <c r="P547" s="33" t="n">
        <f aca="false">I547-M547</f>
        <v>-0.00150875133942174</v>
      </c>
      <c r="Q547" s="16"/>
      <c r="R547" s="16"/>
      <c r="S547" s="16"/>
      <c r="T547" s="16"/>
      <c r="U547" s="16"/>
      <c r="V547" s="17" t="n">
        <v>0.545901639344262</v>
      </c>
      <c r="W547" s="17" t="n">
        <v>0.544441094008552</v>
      </c>
      <c r="X547" s="16"/>
      <c r="Y547" s="17" t="n">
        <v>0.558568955568378</v>
      </c>
      <c r="Z547" s="17" t="n">
        <v>0.56007771912071</v>
      </c>
      <c r="AA547" s="16"/>
      <c r="AB547" s="16"/>
      <c r="AC547" s="2" t="n">
        <v>27</v>
      </c>
      <c r="AD547" s="20" t="s">
        <v>74</v>
      </c>
      <c r="AE547" s="34" t="n">
        <v>546</v>
      </c>
      <c r="AF547" s="26" t="n">
        <v>0.385135135135135</v>
      </c>
      <c r="AG547" s="27" t="n">
        <v>0.631437355880092</v>
      </c>
      <c r="AH547" s="28" t="n">
        <v>0.618181818181818</v>
      </c>
      <c r="AI547" s="35"/>
      <c r="AJ547" s="35"/>
      <c r="AK547" s="2" t="n">
        <v>546</v>
      </c>
      <c r="AL547" s="35" t="n">
        <f aca="false">AK547/743</f>
        <v>0.73485868102288</v>
      </c>
      <c r="AM547" s="35" t="n">
        <v>0.618181818181818</v>
      </c>
      <c r="AN547" s="35"/>
      <c r="AO547" s="35"/>
      <c r="AP547" s="35"/>
      <c r="AQ547" s="35"/>
      <c r="AR547" s="35"/>
      <c r="AS547" s="35"/>
      <c r="AT547" s="35"/>
      <c r="AU547" s="35"/>
    </row>
    <row r="548" customFormat="false" ht="12.75" hidden="false" customHeight="true" outlineLevel="0" collapsed="false">
      <c r="A548" s="36"/>
      <c r="B548" s="2" t="n">
        <v>547</v>
      </c>
      <c r="C548" s="20" t="s">
        <v>626</v>
      </c>
      <c r="D548" s="22" t="n">
        <v>46</v>
      </c>
      <c r="E548" s="23" t="n">
        <v>77</v>
      </c>
      <c r="F548" s="24" t="n">
        <v>591</v>
      </c>
      <c r="G548" s="25" t="n">
        <v>468</v>
      </c>
      <c r="H548" s="26" t="n">
        <f aca="false">D548/(D548+E548)</f>
        <v>0.373983739837398</v>
      </c>
      <c r="I548" s="27" t="n">
        <f aca="false">F548/(F548+G548)</f>
        <v>0.558073654390935</v>
      </c>
      <c r="J548" s="28" t="n">
        <f aca="false">(D548+F548)/(D548+E548+F548+G548)</f>
        <v>0.538917089678511</v>
      </c>
      <c r="K548" s="29" t="n">
        <f aca="false">(F548+G548)/(D548+E548)</f>
        <v>8.60975609756098</v>
      </c>
      <c r="L548" s="30" t="n">
        <f aca="false">I548-$A$4*H548*I548+$A$4*H548+$A$7</f>
        <v>0.54636554132029</v>
      </c>
      <c r="M548" s="31" t="n">
        <f aca="false">(J548-$A$4*H548-$A$7)/(1-$A$4*H548)</f>
        <v>0.550335820337397</v>
      </c>
      <c r="N548" s="32"/>
      <c r="O548" s="33" t="n">
        <f aca="false">J548-L548</f>
        <v>-0.00744845164177899</v>
      </c>
      <c r="P548" s="33" t="n">
        <f aca="false">I548-M548</f>
        <v>0.00773783405353734</v>
      </c>
      <c r="Q548" s="16"/>
      <c r="R548" s="16"/>
      <c r="S548" s="16"/>
      <c r="T548" s="16"/>
      <c r="U548" s="16"/>
      <c r="V548" s="17" t="n">
        <v>0.538917089678511</v>
      </c>
      <c r="W548" s="17" t="n">
        <v>0.54636552949769</v>
      </c>
      <c r="X548" s="16"/>
      <c r="Y548" s="17" t="n">
        <v>0.558073654390935</v>
      </c>
      <c r="Z548" s="17" t="n">
        <v>0.550335832619321</v>
      </c>
      <c r="AA548" s="16"/>
      <c r="AB548" s="16"/>
      <c r="AC548" s="2" t="n">
        <v>175</v>
      </c>
      <c r="AD548" s="20" t="s">
        <v>328</v>
      </c>
      <c r="AE548" s="34" t="n">
        <v>547</v>
      </c>
      <c r="AF548" s="26" t="n">
        <v>0.401408450704225</v>
      </c>
      <c r="AG548" s="27" t="n">
        <v>0.637049003769521</v>
      </c>
      <c r="AH548" s="28" t="n">
        <v>0.620310155077539</v>
      </c>
      <c r="AI548" s="35"/>
      <c r="AJ548" s="35"/>
      <c r="AK548" s="2" t="n">
        <v>547</v>
      </c>
      <c r="AL548" s="35" t="n">
        <f aca="false">AK548/743</f>
        <v>0.736204576043069</v>
      </c>
      <c r="AM548" s="35" t="n">
        <v>0.620310155077539</v>
      </c>
      <c r="AN548" s="35"/>
      <c r="AO548" s="35"/>
      <c r="AP548" s="35"/>
      <c r="AQ548" s="35"/>
      <c r="AR548" s="35"/>
      <c r="AS548" s="35"/>
      <c r="AT548" s="35"/>
      <c r="AU548" s="35"/>
    </row>
    <row r="549" customFormat="false" ht="12.75" hidden="false" customHeight="true" outlineLevel="0" collapsed="false">
      <c r="A549" s="36"/>
      <c r="B549" s="2" t="n">
        <v>548</v>
      </c>
      <c r="C549" s="20" t="s">
        <v>714</v>
      </c>
      <c r="D549" s="22" t="n">
        <v>208</v>
      </c>
      <c r="E549" s="23" t="n">
        <v>92</v>
      </c>
      <c r="F549" s="24" t="n">
        <v>2378</v>
      </c>
      <c r="G549" s="25" t="n">
        <v>589</v>
      </c>
      <c r="H549" s="26" t="n">
        <f aca="false">D549/(D549+E549)</f>
        <v>0.693333333333333</v>
      </c>
      <c r="I549" s="27" t="n">
        <f aca="false">F549/(F549+G549)</f>
        <v>0.801482979440512</v>
      </c>
      <c r="J549" s="28" t="n">
        <f aca="false">(D549+F549)/(D549+E549+F549+G549)</f>
        <v>0.791551882460973</v>
      </c>
      <c r="K549" s="29" t="n">
        <f aca="false">(F549+G549)/(D549+E549)</f>
        <v>9.89</v>
      </c>
      <c r="L549" s="30" t="n">
        <f aca="false">I549-$A$4*H549*I549+$A$4*H549+$A$7</f>
        <v>0.787011386382303</v>
      </c>
      <c r="M549" s="31" t="n">
        <f aca="false">(J549-$A$4*H549-$A$7)/(1-$A$4*H549)</f>
        <v>0.806361735972035</v>
      </c>
      <c r="N549" s="32"/>
      <c r="O549" s="33" t="n">
        <f aca="false">J549-L549</f>
        <v>0.00454049607867002</v>
      </c>
      <c r="P549" s="33" t="n">
        <f aca="false">I549-M549</f>
        <v>-0.00487875653152226</v>
      </c>
      <c r="Q549" s="16"/>
      <c r="R549" s="16"/>
      <c r="S549" s="16"/>
      <c r="T549" s="16"/>
      <c r="U549" s="16"/>
      <c r="V549" s="17" t="n">
        <v>0.791551882460973</v>
      </c>
      <c r="W549" s="17" t="n">
        <v>0.787011374559704</v>
      </c>
      <c r="X549" s="16"/>
      <c r="Y549" s="17" t="n">
        <v>0.801482979440512</v>
      </c>
      <c r="Z549" s="17" t="n">
        <v>0.806361748675401</v>
      </c>
      <c r="AA549" s="16"/>
      <c r="AB549" s="16"/>
      <c r="AC549" s="2" t="n">
        <v>172</v>
      </c>
      <c r="AD549" s="20" t="s">
        <v>324</v>
      </c>
      <c r="AE549" s="34" t="n">
        <v>548</v>
      </c>
      <c r="AF549" s="26" t="n">
        <v>0.34010152284264</v>
      </c>
      <c r="AG549" s="27" t="n">
        <v>0.641863960916949</v>
      </c>
      <c r="AH549" s="28" t="n">
        <v>0.621063680895731</v>
      </c>
      <c r="AI549" s="35"/>
      <c r="AJ549" s="35"/>
      <c r="AK549" s="2" t="n">
        <v>548</v>
      </c>
      <c r="AL549" s="35" t="n">
        <f aca="false">AK549/743</f>
        <v>0.737550471063257</v>
      </c>
      <c r="AM549" s="35" t="n">
        <v>0.621063680895731</v>
      </c>
      <c r="AN549" s="35"/>
      <c r="AO549" s="35"/>
      <c r="AP549" s="35"/>
      <c r="AQ549" s="35"/>
      <c r="AR549" s="35"/>
      <c r="AS549" s="35"/>
      <c r="AT549" s="35"/>
      <c r="AU549" s="35"/>
    </row>
    <row r="550" customFormat="false" ht="12.75" hidden="false" customHeight="true" outlineLevel="0" collapsed="false">
      <c r="A550" s="36"/>
      <c r="B550" s="2" t="n">
        <v>549</v>
      </c>
      <c r="C550" s="20" t="s">
        <v>715</v>
      </c>
      <c r="D550" s="22" t="n">
        <v>144</v>
      </c>
      <c r="E550" s="23" t="n">
        <v>161</v>
      </c>
      <c r="F550" s="24" t="n">
        <v>1841</v>
      </c>
      <c r="G550" s="25" t="n">
        <v>783</v>
      </c>
      <c r="H550" s="26" t="n">
        <f aca="false">D550/(D550+E550)</f>
        <v>0.472131147540984</v>
      </c>
      <c r="I550" s="27" t="n">
        <f aca="false">F550/(F550+G550)</f>
        <v>0.701600609756098</v>
      </c>
      <c r="J550" s="28" t="n">
        <f aca="false">(D550+F550)/(D550+E550+F550+G550)</f>
        <v>0.677705701604643</v>
      </c>
      <c r="K550" s="29" t="n">
        <f aca="false">(F550+G550)/(D550+E550)</f>
        <v>8.60327868852459</v>
      </c>
      <c r="L550" s="30" t="n">
        <f aca="false">I550-$A$4*H550*I550+$A$4*H550+$A$7</f>
        <v>0.687453534593236</v>
      </c>
      <c r="M550" s="31" t="n">
        <f aca="false">(J550-$A$4*H550-$A$7)/(1-$A$4*H550)</f>
        <v>0.691369745814182</v>
      </c>
      <c r="N550" s="32"/>
      <c r="O550" s="33" t="n">
        <f aca="false">J550-L550</f>
        <v>-0.00974783298859261</v>
      </c>
      <c r="P550" s="33" t="n">
        <f aca="false">I550-M550</f>
        <v>0.0102308639419159</v>
      </c>
      <c r="Q550" s="16"/>
      <c r="R550" s="16"/>
      <c r="S550" s="16"/>
      <c r="T550" s="16"/>
      <c r="U550" s="16"/>
      <c r="V550" s="17" t="n">
        <v>0.677705701604643</v>
      </c>
      <c r="W550" s="17" t="n">
        <v>0.687453522770636</v>
      </c>
      <c r="X550" s="16"/>
      <c r="Y550" s="17" t="n">
        <v>0.701600609756098</v>
      </c>
      <c r="Z550" s="17" t="n">
        <v>0.691369758222623</v>
      </c>
      <c r="AA550" s="16"/>
      <c r="AB550" s="16"/>
      <c r="AC550" s="2" t="n">
        <v>421</v>
      </c>
      <c r="AD550" s="20" t="s">
        <v>627</v>
      </c>
      <c r="AE550" s="34" t="n">
        <v>549</v>
      </c>
      <c r="AF550" s="26" t="n">
        <v>0.417142857142857</v>
      </c>
      <c r="AG550" s="27" t="n">
        <v>0.648814078041316</v>
      </c>
      <c r="AH550" s="28" t="n">
        <v>0.621457489878543</v>
      </c>
      <c r="AI550" s="35"/>
      <c r="AJ550" s="35"/>
      <c r="AK550" s="2" t="n">
        <v>549</v>
      </c>
      <c r="AL550" s="35" t="n">
        <f aca="false">AK550/743</f>
        <v>0.738896366083445</v>
      </c>
      <c r="AM550" s="35" t="n">
        <v>0.621457489878543</v>
      </c>
      <c r="AN550" s="35"/>
      <c r="AO550" s="35"/>
      <c r="AP550" s="35"/>
      <c r="AQ550" s="35"/>
      <c r="AR550" s="35"/>
      <c r="AS550" s="35"/>
      <c r="AT550" s="35"/>
      <c r="AU550" s="35"/>
    </row>
    <row r="551" customFormat="false" ht="12.75" hidden="false" customHeight="true" outlineLevel="0" collapsed="false">
      <c r="A551" s="36"/>
      <c r="B551" s="2" t="n">
        <v>550</v>
      </c>
      <c r="C551" s="20" t="s">
        <v>716</v>
      </c>
      <c r="D551" s="22" t="n">
        <v>240</v>
      </c>
      <c r="E551" s="23" t="n">
        <v>151</v>
      </c>
      <c r="F551" s="24" t="n">
        <v>2467</v>
      </c>
      <c r="G551" s="25" t="n">
        <v>943</v>
      </c>
      <c r="H551" s="26" t="n">
        <f aca="false">D551/(D551+E551)</f>
        <v>0.61381074168798</v>
      </c>
      <c r="I551" s="27" t="n">
        <f aca="false">F551/(F551+G551)</f>
        <v>0.723460410557185</v>
      </c>
      <c r="J551" s="28" t="n">
        <f aca="false">(D551+F551)/(D551+E551+F551+G551)</f>
        <v>0.712181004998685</v>
      </c>
      <c r="K551" s="29" t="n">
        <f aca="false">(F551+G551)/(D551+E551)</f>
        <v>8.72122762148338</v>
      </c>
      <c r="L551" s="30" t="n">
        <f aca="false">I551-$A$4*H551*I551+$A$4*H551+$A$7</f>
        <v>0.712199267790383</v>
      </c>
      <c r="M551" s="31" t="n">
        <f aca="false">(J551-$A$4*H551-$A$7)/(1-$A$4*H551)</f>
        <v>0.723440953468481</v>
      </c>
      <c r="N551" s="32"/>
      <c r="O551" s="33" t="n">
        <f aca="false">J551-L551</f>
        <v>-1.82627916985867E-005</v>
      </c>
      <c r="P551" s="33" t="n">
        <f aca="false">I551-M551</f>
        <v>1.9457088703434E-005</v>
      </c>
      <c r="Q551" s="16"/>
      <c r="R551" s="16"/>
      <c r="S551" s="16"/>
      <c r="T551" s="16"/>
      <c r="U551" s="16"/>
      <c r="V551" s="17" t="n">
        <v>0.712181004998685</v>
      </c>
      <c r="W551" s="17" t="n">
        <v>0.712199255967783</v>
      </c>
      <c r="X551" s="16"/>
      <c r="Y551" s="17" t="n">
        <v>0.723460410557185</v>
      </c>
      <c r="Z551" s="17" t="n">
        <v>0.723440966064221</v>
      </c>
      <c r="AA551" s="16"/>
      <c r="AB551" s="16"/>
      <c r="AC551" s="2" t="n">
        <v>322</v>
      </c>
      <c r="AD551" s="20" t="s">
        <v>525</v>
      </c>
      <c r="AE551" s="34" t="n">
        <v>550</v>
      </c>
      <c r="AF551" s="26" t="n">
        <v>0.547540983606557</v>
      </c>
      <c r="AG551" s="27" t="n">
        <v>0.631474891261368</v>
      </c>
      <c r="AH551" s="28" t="n">
        <v>0.622441778405081</v>
      </c>
      <c r="AI551" s="35"/>
      <c r="AJ551" s="35"/>
      <c r="AK551" s="2" t="n">
        <v>550</v>
      </c>
      <c r="AL551" s="35" t="n">
        <f aca="false">AK551/743</f>
        <v>0.740242261103634</v>
      </c>
      <c r="AM551" s="35" t="n">
        <v>0.622441778405081</v>
      </c>
      <c r="AN551" s="35"/>
      <c r="AO551" s="35"/>
      <c r="AP551" s="35"/>
      <c r="AQ551" s="35"/>
      <c r="AR551" s="35"/>
      <c r="AS551" s="35"/>
      <c r="AT551" s="35"/>
      <c r="AU551" s="35"/>
    </row>
    <row r="552" customFormat="false" ht="12.75" hidden="false" customHeight="true" outlineLevel="0" collapsed="false">
      <c r="A552" s="36"/>
      <c r="B552" s="2" t="n">
        <v>551</v>
      </c>
      <c r="C552" s="20" t="s">
        <v>566</v>
      </c>
      <c r="D552" s="22" t="n">
        <v>133</v>
      </c>
      <c r="E552" s="23" t="n">
        <v>276</v>
      </c>
      <c r="F552" s="24" t="n">
        <v>1933</v>
      </c>
      <c r="G552" s="25" t="n">
        <v>1770</v>
      </c>
      <c r="H552" s="26" t="n">
        <f aca="false">D552/(D552+E552)</f>
        <v>0.32518337408313</v>
      </c>
      <c r="I552" s="27" t="n">
        <f aca="false">F552/(F552+G552)</f>
        <v>0.522009181744531</v>
      </c>
      <c r="J552" s="28" t="n">
        <f aca="false">(D552+F552)/(D552+E552+F552+G552)</f>
        <v>0.502431906614786</v>
      </c>
      <c r="K552" s="29" t="n">
        <f aca="false">(F552+G552)/(D552+E552)</f>
        <v>9.05378973105134</v>
      </c>
      <c r="L552" s="30" t="n">
        <f aca="false">I552-$A$4*H552*I552+$A$4*H552+$A$7</f>
        <v>0.509317208633638</v>
      </c>
      <c r="M552" s="31" t="n">
        <f aca="false">(J552-$A$4*H552-$A$7)/(1-$A$4*H552)</f>
        <v>0.514892455624464</v>
      </c>
      <c r="N552" s="32"/>
      <c r="O552" s="33" t="n">
        <f aca="false">J552-L552</f>
        <v>-0.0068853020188524</v>
      </c>
      <c r="P552" s="33" t="n">
        <f aca="false">I552-M552</f>
        <v>0.00711672612006731</v>
      </c>
      <c r="Q552" s="16"/>
      <c r="R552" s="16"/>
      <c r="S552" s="16"/>
      <c r="T552" s="16"/>
      <c r="U552" s="16"/>
      <c r="V552" s="17" t="n">
        <v>0.502431906614786</v>
      </c>
      <c r="W552" s="17" t="n">
        <v>0.509317196811038</v>
      </c>
      <c r="X552" s="16"/>
      <c r="Y552" s="17" t="n">
        <v>0.522009181744531</v>
      </c>
      <c r="Z552" s="17" t="n">
        <v>0.514892467844437</v>
      </c>
      <c r="AA552" s="16"/>
      <c r="AB552" s="16"/>
      <c r="AC552" s="2" t="n">
        <v>473</v>
      </c>
      <c r="AD552" s="20" t="s">
        <v>668</v>
      </c>
      <c r="AE552" s="34" t="n">
        <v>551</v>
      </c>
      <c r="AF552" s="26" t="n">
        <v>0.397058823529412</v>
      </c>
      <c r="AG552" s="27" t="n">
        <v>0.635702746365105</v>
      </c>
      <c r="AH552" s="28" t="n">
        <v>0.623277182235835</v>
      </c>
      <c r="AI552" s="35"/>
      <c r="AJ552" s="35"/>
      <c r="AK552" s="2" t="n">
        <v>551</v>
      </c>
      <c r="AL552" s="35" t="n">
        <f aca="false">AK552/743</f>
        <v>0.741588156123822</v>
      </c>
      <c r="AM552" s="35" t="n">
        <v>0.623277182235835</v>
      </c>
      <c r="AN552" s="35"/>
      <c r="AO552" s="35"/>
      <c r="AP552" s="35"/>
      <c r="AQ552" s="35"/>
      <c r="AR552" s="35"/>
      <c r="AS552" s="35"/>
      <c r="AT552" s="35"/>
      <c r="AU552" s="35"/>
    </row>
    <row r="553" customFormat="false" ht="12.75" hidden="false" customHeight="true" outlineLevel="0" collapsed="false">
      <c r="A553" s="36"/>
      <c r="B553" s="2" t="n">
        <v>552</v>
      </c>
      <c r="C553" s="20" t="s">
        <v>559</v>
      </c>
      <c r="D553" s="22" t="n">
        <v>80</v>
      </c>
      <c r="E553" s="23" t="n">
        <v>164</v>
      </c>
      <c r="F553" s="24" t="n">
        <v>971</v>
      </c>
      <c r="G553" s="25" t="n">
        <v>887</v>
      </c>
      <c r="H553" s="26" t="n">
        <f aca="false">D553/(D553+E553)</f>
        <v>0.327868852459016</v>
      </c>
      <c r="I553" s="27" t="n">
        <f aca="false">F553/(F553+G553)</f>
        <v>0.522604951560818</v>
      </c>
      <c r="J553" s="28" t="n">
        <f aca="false">(D553+F553)/(D553+E553+F553+G553)</f>
        <v>0.5</v>
      </c>
      <c r="K553" s="29" t="n">
        <f aca="false">(F553+G553)/(D553+E553)</f>
        <v>7.61475409836066</v>
      </c>
      <c r="L553" s="30" t="n">
        <f aca="false">I553-$A$4*H553*I553+$A$4*H553+$A$7</f>
        <v>0.510021808413955</v>
      </c>
      <c r="M553" s="31" t="n">
        <f aca="false">(J553-$A$4*H553-$A$7)/(1-$A$4*H553)</f>
        <v>0.512243420827746</v>
      </c>
      <c r="N553" s="32"/>
      <c r="O553" s="33" t="n">
        <f aca="false">J553-L553</f>
        <v>-0.0100218084139552</v>
      </c>
      <c r="P553" s="33" t="n">
        <f aca="false">I553-M553</f>
        <v>0.0103615307330723</v>
      </c>
      <c r="Q553" s="16"/>
      <c r="R553" s="16"/>
      <c r="S553" s="16"/>
      <c r="T553" s="16"/>
      <c r="U553" s="16"/>
      <c r="V553" s="17" t="n">
        <v>0.5</v>
      </c>
      <c r="W553" s="17" t="n">
        <v>0.510021796591355</v>
      </c>
      <c r="X553" s="16"/>
      <c r="Y553" s="17" t="n">
        <v>0.522604951560818</v>
      </c>
      <c r="Z553" s="17" t="n">
        <v>0.512243433051112</v>
      </c>
      <c r="AA553" s="16"/>
      <c r="AB553" s="16"/>
      <c r="AC553" s="2" t="n">
        <v>461</v>
      </c>
      <c r="AD553" s="20" t="s">
        <v>661</v>
      </c>
      <c r="AE553" s="34" t="n">
        <v>552</v>
      </c>
      <c r="AF553" s="26" t="n">
        <v>0.360323886639676</v>
      </c>
      <c r="AG553" s="27" t="n">
        <v>0.649116847826087</v>
      </c>
      <c r="AH553" s="28" t="n">
        <v>0.626762770291445</v>
      </c>
      <c r="AI553" s="35"/>
      <c r="AJ553" s="35"/>
      <c r="AK553" s="2" t="n">
        <v>552</v>
      </c>
      <c r="AL553" s="35" t="n">
        <f aca="false">AK553/743</f>
        <v>0.742934051144011</v>
      </c>
      <c r="AM553" s="35" t="n">
        <v>0.626762770291445</v>
      </c>
      <c r="AN553" s="35"/>
      <c r="AO553" s="35"/>
      <c r="AP553" s="35"/>
      <c r="AQ553" s="35"/>
      <c r="AR553" s="35"/>
      <c r="AS553" s="35"/>
      <c r="AT553" s="35"/>
      <c r="AU553" s="35"/>
    </row>
    <row r="554" customFormat="false" ht="12.75" hidden="false" customHeight="true" outlineLevel="0" collapsed="false">
      <c r="A554" s="36"/>
      <c r="B554" s="2" t="n">
        <v>553</v>
      </c>
      <c r="C554" s="20" t="s">
        <v>713</v>
      </c>
      <c r="D554" s="22" t="n">
        <v>67</v>
      </c>
      <c r="E554" s="23" t="n">
        <v>148</v>
      </c>
      <c r="F554" s="24" t="n">
        <v>1919</v>
      </c>
      <c r="G554" s="25" t="n">
        <v>1079</v>
      </c>
      <c r="H554" s="26" t="n">
        <f aca="false">D554/(D554+E554)</f>
        <v>0.311627906976744</v>
      </c>
      <c r="I554" s="27" t="n">
        <f aca="false">F554/(F554+G554)</f>
        <v>0.640093395597065</v>
      </c>
      <c r="J554" s="28" t="n">
        <f aca="false">(D554+F554)/(D554+E554+F554+G554)</f>
        <v>0.618113912231559</v>
      </c>
      <c r="K554" s="29" t="n">
        <f aca="false">(F554+G554)/(D554+E554)</f>
        <v>13.9441860465116</v>
      </c>
      <c r="L554" s="30" t="n">
        <f aca="false">I554-$A$4*H554*I554+$A$4*H554+$A$7</f>
        <v>0.623073649963784</v>
      </c>
      <c r="M554" s="31" t="n">
        <f aca="false">(J554-$A$4*H554-$A$7)/(1-$A$4*H554)</f>
        <v>0.634974127174461</v>
      </c>
      <c r="N554" s="32"/>
      <c r="O554" s="33" t="n">
        <f aca="false">J554-L554</f>
        <v>-0.0049597377322248</v>
      </c>
      <c r="P554" s="33" t="n">
        <f aca="false">I554-M554</f>
        <v>0.00511926842260357</v>
      </c>
      <c r="Q554" s="16"/>
      <c r="R554" s="16"/>
      <c r="S554" s="16"/>
      <c r="T554" s="16"/>
      <c r="U554" s="16"/>
      <c r="V554" s="17" t="n">
        <v>0.618113912231559</v>
      </c>
      <c r="W554" s="17" t="n">
        <v>0.623073638141184</v>
      </c>
      <c r="X554" s="16"/>
      <c r="Y554" s="17" t="n">
        <v>0.640093395597065</v>
      </c>
      <c r="Z554" s="17" t="n">
        <v>0.634974139377337</v>
      </c>
      <c r="AA554" s="16"/>
      <c r="AB554" s="16"/>
      <c r="AC554" s="2" t="n">
        <v>338</v>
      </c>
      <c r="AD554" s="20" t="s">
        <v>539</v>
      </c>
      <c r="AE554" s="34" t="n">
        <v>553</v>
      </c>
      <c r="AF554" s="26" t="n">
        <v>0.389423076923077</v>
      </c>
      <c r="AG554" s="27" t="n">
        <v>0.644366197183099</v>
      </c>
      <c r="AH554" s="28" t="n">
        <v>0.626968503937008</v>
      </c>
      <c r="AI554" s="35"/>
      <c r="AJ554" s="35"/>
      <c r="AK554" s="2" t="n">
        <v>553</v>
      </c>
      <c r="AL554" s="35" t="n">
        <f aca="false">AK554/743</f>
        <v>0.744279946164199</v>
      </c>
      <c r="AM554" s="35" t="n">
        <v>0.626968503937008</v>
      </c>
      <c r="AN554" s="35"/>
      <c r="AO554" s="35"/>
      <c r="AP554" s="35"/>
      <c r="AQ554" s="35"/>
      <c r="AR554" s="35"/>
      <c r="AS554" s="35"/>
      <c r="AT554" s="35"/>
      <c r="AU554" s="35"/>
    </row>
    <row r="555" customFormat="false" ht="12.75" hidden="false" customHeight="true" outlineLevel="0" collapsed="false">
      <c r="A555" s="36"/>
      <c r="B555" s="2" t="n">
        <v>554</v>
      </c>
      <c r="C555" s="20" t="s">
        <v>717</v>
      </c>
      <c r="D555" s="22" t="n">
        <v>57</v>
      </c>
      <c r="E555" s="23" t="n">
        <v>88</v>
      </c>
      <c r="F555" s="24" t="n">
        <v>1505</v>
      </c>
      <c r="G555" s="25" t="n">
        <v>810</v>
      </c>
      <c r="H555" s="26" t="n">
        <f aca="false">D555/(D555+E555)</f>
        <v>0.393103448275862</v>
      </c>
      <c r="I555" s="27" t="n">
        <f aca="false">F555/(F555+G555)</f>
        <v>0.650107991360691</v>
      </c>
      <c r="J555" s="28" t="n">
        <f aca="false">(D555+F555)/(D555+E555+F555+G555)</f>
        <v>0.634959349593496</v>
      </c>
      <c r="K555" s="29" t="n">
        <f aca="false">(F555+G555)/(D555+E555)</f>
        <v>15.9655172413793</v>
      </c>
      <c r="L555" s="30" t="n">
        <f aca="false">I555-$A$4*H555*I555+$A$4*H555+$A$7</f>
        <v>0.635626927055719</v>
      </c>
      <c r="M555" s="31" t="n">
        <f aca="false">(J555-$A$4*H555-$A$7)/(1-$A$4*H555)</f>
        <v>0.649413097376324</v>
      </c>
      <c r="N555" s="32"/>
      <c r="O555" s="33" t="n">
        <f aca="false">J555-L555</f>
        <v>-0.000667577462223123</v>
      </c>
      <c r="P555" s="33" t="n">
        <f aca="false">I555-M555</f>
        <v>0.000694893984367284</v>
      </c>
      <c r="Q555" s="16"/>
      <c r="R555" s="16"/>
      <c r="S555" s="16"/>
      <c r="T555" s="16"/>
      <c r="U555" s="16"/>
      <c r="V555" s="17" t="n">
        <v>0.634959349593496</v>
      </c>
      <c r="W555" s="17" t="n">
        <v>0.635626915233119</v>
      </c>
      <c r="X555" s="16"/>
      <c r="Y555" s="17" t="n">
        <v>0.650107991360691</v>
      </c>
      <c r="Z555" s="17" t="n">
        <v>0.649413109682691</v>
      </c>
      <c r="AA555" s="16"/>
      <c r="AB555" s="16"/>
      <c r="AC555" s="2" t="n">
        <v>684</v>
      </c>
      <c r="AD555" s="20" t="s">
        <v>718</v>
      </c>
      <c r="AE555" s="34" t="n">
        <v>554</v>
      </c>
      <c r="AF555" s="26" t="n">
        <v>0.428571428571429</v>
      </c>
      <c r="AG555" s="27" t="n">
        <v>0.64793500338524</v>
      </c>
      <c r="AH555" s="28" t="n">
        <v>0.62722256284488</v>
      </c>
      <c r="AI555" s="35"/>
      <c r="AJ555" s="35"/>
      <c r="AK555" s="2" t="n">
        <v>554</v>
      </c>
      <c r="AL555" s="35" t="n">
        <f aca="false">AK555/743</f>
        <v>0.745625841184388</v>
      </c>
      <c r="AM555" s="35" t="n">
        <v>0.62722256284488</v>
      </c>
      <c r="AN555" s="35"/>
      <c r="AO555" s="35"/>
      <c r="AP555" s="35"/>
      <c r="AQ555" s="35"/>
      <c r="AR555" s="35"/>
      <c r="AS555" s="35"/>
      <c r="AT555" s="35"/>
      <c r="AU555" s="35"/>
    </row>
    <row r="556" customFormat="false" ht="12.75" hidden="false" customHeight="true" outlineLevel="0" collapsed="false">
      <c r="A556" s="36"/>
      <c r="B556" s="2" t="n">
        <v>555</v>
      </c>
      <c r="C556" s="20" t="s">
        <v>479</v>
      </c>
      <c r="D556" s="22" t="n">
        <v>8</v>
      </c>
      <c r="E556" s="23" t="n">
        <v>49</v>
      </c>
      <c r="F556" s="24" t="n">
        <v>1089</v>
      </c>
      <c r="G556" s="25" t="n">
        <v>1205</v>
      </c>
      <c r="H556" s="26" t="n">
        <f aca="false">D556/(D556+E556)</f>
        <v>0.140350877192982</v>
      </c>
      <c r="I556" s="27" t="n">
        <f aca="false">F556/(F556+G556)</f>
        <v>0.474716652136007</v>
      </c>
      <c r="J556" s="28" t="n">
        <f aca="false">(D556+F556)/(D556+E556+F556+G556)</f>
        <v>0.466609953211399</v>
      </c>
      <c r="K556" s="29" t="n">
        <f aca="false">(F556+G556)/(D556+E556)</f>
        <v>40.2456140350877</v>
      </c>
      <c r="L556" s="30" t="n">
        <f aca="false">I556-$A$4*H556*I556+$A$4*H556+$A$7</f>
        <v>0.453853610183765</v>
      </c>
      <c r="M556" s="31" t="n">
        <f aca="false">(J556-$A$4*H556-$A$7)/(1-$A$4*H556)</f>
        <v>0.487654580117772</v>
      </c>
      <c r="N556" s="32"/>
      <c r="O556" s="33" t="n">
        <f aca="false">J556-L556</f>
        <v>0.0127563430276346</v>
      </c>
      <c r="P556" s="33" t="n">
        <f aca="false">I556-M556</f>
        <v>-0.0129379279817647</v>
      </c>
      <c r="Q556" s="16"/>
      <c r="R556" s="16"/>
      <c r="S556" s="16"/>
      <c r="T556" s="16"/>
      <c r="U556" s="16"/>
      <c r="V556" s="17" t="n">
        <v>0.466609953211399</v>
      </c>
      <c r="W556" s="17" t="n">
        <v>0.453853598361165</v>
      </c>
      <c r="X556" s="16"/>
      <c r="Y556" s="17" t="n">
        <v>0.474716652136007</v>
      </c>
      <c r="Z556" s="17" t="n">
        <v>0.487654592108665</v>
      </c>
      <c r="AA556" s="16"/>
      <c r="AB556" s="16"/>
      <c r="AC556" s="2" t="n">
        <v>589</v>
      </c>
      <c r="AD556" s="20" t="s">
        <v>719</v>
      </c>
      <c r="AE556" s="34" t="n">
        <v>555</v>
      </c>
      <c r="AF556" s="26" t="n">
        <v>0.375757575757576</v>
      </c>
      <c r="AG556" s="27" t="n">
        <v>0.648621041879469</v>
      </c>
      <c r="AH556" s="28" t="n">
        <v>0.627414036740462</v>
      </c>
      <c r="AI556" s="35"/>
      <c r="AJ556" s="35"/>
      <c r="AK556" s="2" t="n">
        <v>555</v>
      </c>
      <c r="AL556" s="35" t="n">
        <f aca="false">AK556/743</f>
        <v>0.746971736204576</v>
      </c>
      <c r="AM556" s="35" t="n">
        <v>0.627414036740462</v>
      </c>
      <c r="AN556" s="35"/>
      <c r="AO556" s="35"/>
      <c r="AP556" s="35"/>
      <c r="AQ556" s="35"/>
      <c r="AR556" s="35"/>
      <c r="AS556" s="35"/>
      <c r="AT556" s="35"/>
      <c r="AU556" s="35"/>
    </row>
    <row r="557" customFormat="false" ht="12.75" hidden="false" customHeight="true" outlineLevel="0" collapsed="false">
      <c r="A557" s="36"/>
      <c r="B557" s="2" t="n">
        <v>556</v>
      </c>
      <c r="C557" s="20" t="s">
        <v>720</v>
      </c>
      <c r="D557" s="22" t="n">
        <v>148</v>
      </c>
      <c r="E557" s="23" t="n">
        <v>159</v>
      </c>
      <c r="F557" s="24" t="n">
        <v>2777</v>
      </c>
      <c r="G557" s="25" t="n">
        <v>1048</v>
      </c>
      <c r="H557" s="26" t="n">
        <f aca="false">D557/(D557+E557)</f>
        <v>0.482084690553746</v>
      </c>
      <c r="I557" s="27" t="n">
        <f aca="false">F557/(F557+G557)</f>
        <v>0.726013071895425</v>
      </c>
      <c r="J557" s="28" t="n">
        <f aca="false">(D557+F557)/(D557+E557+F557+G557)</f>
        <v>0.707889641819942</v>
      </c>
      <c r="K557" s="29" t="n">
        <f aca="false">(F557+G557)/(D557+E557)</f>
        <v>12.4592833876222</v>
      </c>
      <c r="L557" s="30" t="n">
        <f aca="false">I557-$A$4*H557*I557+$A$4*H557+$A$7</f>
        <v>0.710986122423531</v>
      </c>
      <c r="M557" s="31" t="n">
        <f aca="false">(J557-$A$4*H557-$A$7)/(1-$A$4*H557)</f>
        <v>0.722759753807465</v>
      </c>
      <c r="N557" s="32"/>
      <c r="O557" s="33" t="n">
        <f aca="false">J557-L557</f>
        <v>-0.00309648060358936</v>
      </c>
      <c r="P557" s="33" t="n">
        <f aca="false">I557-M557</f>
        <v>0.00325331808796014</v>
      </c>
      <c r="Q557" s="16"/>
      <c r="R557" s="16"/>
      <c r="S557" s="16"/>
      <c r="T557" s="16"/>
      <c r="U557" s="16"/>
      <c r="V557" s="17" t="n">
        <v>0.707889641819942</v>
      </c>
      <c r="W557" s="17" t="n">
        <v>0.710986110600931</v>
      </c>
      <c r="X557" s="16"/>
      <c r="Y557" s="17" t="n">
        <v>0.726013071895425</v>
      </c>
      <c r="Z557" s="17" t="n">
        <v>0.722759766228882</v>
      </c>
      <c r="AA557" s="16"/>
      <c r="AB557" s="16"/>
      <c r="AC557" s="2" t="n">
        <v>50</v>
      </c>
      <c r="AD557" s="20" t="s">
        <v>115</v>
      </c>
      <c r="AE557" s="34" t="n">
        <v>556</v>
      </c>
      <c r="AF557" s="26" t="n">
        <v>0.552475247524753</v>
      </c>
      <c r="AG557" s="27" t="n">
        <v>0.638141809290954</v>
      </c>
      <c r="AH557" s="28" t="n">
        <v>0.627806975633063</v>
      </c>
      <c r="AI557" s="35"/>
      <c r="AJ557" s="35"/>
      <c r="AK557" s="2" t="n">
        <v>556</v>
      </c>
      <c r="AL557" s="35" t="n">
        <f aca="false">AK557/743</f>
        <v>0.748317631224764</v>
      </c>
      <c r="AM557" s="35" t="n">
        <v>0.627806975633063</v>
      </c>
      <c r="AN557" s="35"/>
      <c r="AO557" s="35"/>
      <c r="AP557" s="35"/>
      <c r="AQ557" s="35"/>
      <c r="AR557" s="35"/>
      <c r="AS557" s="35"/>
      <c r="AT557" s="35"/>
      <c r="AU557" s="35"/>
    </row>
    <row r="558" customFormat="false" ht="12.75" hidden="false" customHeight="true" outlineLevel="0" collapsed="false">
      <c r="A558" s="36"/>
      <c r="B558" s="2" t="n">
        <v>557</v>
      </c>
      <c r="C558" s="20" t="s">
        <v>162</v>
      </c>
      <c r="D558" s="22" t="n">
        <v>15</v>
      </c>
      <c r="E558" s="23" t="n">
        <v>83</v>
      </c>
      <c r="F558" s="24" t="n">
        <v>1211</v>
      </c>
      <c r="G558" s="25" t="n">
        <v>1982</v>
      </c>
      <c r="H558" s="26" t="n">
        <f aca="false">D558/(D558+E558)</f>
        <v>0.153061224489796</v>
      </c>
      <c r="I558" s="27" t="n">
        <f aca="false">F558/(F558+G558)</f>
        <v>0.379267146883808</v>
      </c>
      <c r="J558" s="28" t="n">
        <f aca="false">(D558+F558)/(D558+E558+F558+G558)</f>
        <v>0.372531145548465</v>
      </c>
      <c r="K558" s="29" t="n">
        <f aca="false">(F558+G558)/(D558+E558)</f>
        <v>32.5816326530612</v>
      </c>
      <c r="L558" s="30" t="n">
        <f aca="false">I558-$A$4*H558*I558+$A$4*H558+$A$7</f>
        <v>0.360532720124709</v>
      </c>
      <c r="M558" s="31" t="n">
        <f aca="false">(J558-$A$4*H558-$A$7)/(1-$A$4*H558)</f>
        <v>0.391452076329695</v>
      </c>
      <c r="N558" s="32"/>
      <c r="O558" s="33" t="n">
        <f aca="false">J558-L558</f>
        <v>0.0119984254237563</v>
      </c>
      <c r="P558" s="33" t="n">
        <f aca="false">I558-M558</f>
        <v>-0.0121849294458872</v>
      </c>
      <c r="Q558" s="16"/>
      <c r="R558" s="16"/>
      <c r="S558" s="16"/>
      <c r="T558" s="16"/>
      <c r="U558" s="16"/>
      <c r="V558" s="17" t="n">
        <v>0.372531145548465</v>
      </c>
      <c r="W558" s="17" t="n">
        <v>0.360532708302109</v>
      </c>
      <c r="X558" s="16"/>
      <c r="Y558" s="17" t="n">
        <v>0.379267146883808</v>
      </c>
      <c r="Z558" s="17" t="n">
        <v>0.391452088336066</v>
      </c>
      <c r="AA558" s="16"/>
      <c r="AB558" s="16"/>
      <c r="AC558" s="2" t="n">
        <v>581</v>
      </c>
      <c r="AD558" s="20" t="s">
        <v>721</v>
      </c>
      <c r="AE558" s="34" t="n">
        <v>557</v>
      </c>
      <c r="AF558" s="26" t="n">
        <v>0.397727272727273</v>
      </c>
      <c r="AG558" s="27" t="n">
        <v>0.647339917171074</v>
      </c>
      <c r="AH558" s="28" t="n">
        <v>0.627975315897737</v>
      </c>
      <c r="AI558" s="35"/>
      <c r="AJ558" s="35"/>
      <c r="AK558" s="2" t="n">
        <v>557</v>
      </c>
      <c r="AL558" s="35" t="n">
        <f aca="false">AK558/743</f>
        <v>0.749663526244953</v>
      </c>
      <c r="AM558" s="35" t="n">
        <v>0.627975315897737</v>
      </c>
      <c r="AN558" s="35"/>
      <c r="AO558" s="35"/>
      <c r="AP558" s="35"/>
      <c r="AQ558" s="35"/>
      <c r="AR558" s="35"/>
      <c r="AS558" s="35"/>
      <c r="AT558" s="35"/>
      <c r="AU558" s="35"/>
    </row>
    <row r="559" customFormat="false" ht="12.75" hidden="false" customHeight="true" outlineLevel="0" collapsed="false">
      <c r="A559" s="36"/>
      <c r="B559" s="2" t="n">
        <v>558</v>
      </c>
      <c r="C559" s="20" t="s">
        <v>276</v>
      </c>
      <c r="D559" s="22" t="n">
        <v>111</v>
      </c>
      <c r="E559" s="23" t="n">
        <v>346</v>
      </c>
      <c r="F559" s="24" t="n">
        <v>2150</v>
      </c>
      <c r="G559" s="25" t="n">
        <v>3069</v>
      </c>
      <c r="H559" s="26" t="n">
        <f aca="false">D559/(D559+E559)</f>
        <v>0.242888402625821</v>
      </c>
      <c r="I559" s="27" t="n">
        <f aca="false">F559/(F559+G559)</f>
        <v>0.411956313470013</v>
      </c>
      <c r="J559" s="28" t="n">
        <f aca="false">(D559+F559)/(D559+E559+F559+G559)</f>
        <v>0.398343904157858</v>
      </c>
      <c r="K559" s="29" t="n">
        <f aca="false">(F559+G559)/(D559+E559)</f>
        <v>11.4201312910284</v>
      </c>
      <c r="L559" s="30" t="n">
        <f aca="false">I559-$A$4*H559*I559+$A$4*H559+$A$7</f>
        <v>0.39800377282256</v>
      </c>
      <c r="M559" s="31" t="n">
        <f aca="false">(J559-$A$4*H559-$A$7)/(1-$A$4*H559)</f>
        <v>0.41230491185582</v>
      </c>
      <c r="N559" s="32"/>
      <c r="O559" s="33" t="n">
        <f aca="false">J559-L559</f>
        <v>0.000340131335297478</v>
      </c>
      <c r="P559" s="33" t="n">
        <f aca="false">I559-M559</f>
        <v>-0.000348598385806143</v>
      </c>
      <c r="Q559" s="16"/>
      <c r="R559" s="16"/>
      <c r="S559" s="16"/>
      <c r="T559" s="16"/>
      <c r="U559" s="16"/>
      <c r="V559" s="17" t="n">
        <v>0.398343904157858</v>
      </c>
      <c r="W559" s="17" t="n">
        <v>0.39800376099996</v>
      </c>
      <c r="X559" s="16"/>
      <c r="Y559" s="17" t="n">
        <v>0.411956313470013</v>
      </c>
      <c r="Z559" s="17" t="n">
        <v>0.412304923972725</v>
      </c>
      <c r="AA559" s="16"/>
      <c r="AB559" s="16"/>
      <c r="AC559" s="2" t="n">
        <v>565</v>
      </c>
      <c r="AD559" s="20" t="s">
        <v>722</v>
      </c>
      <c r="AE559" s="34" t="n">
        <v>558</v>
      </c>
      <c r="AF559" s="26" t="n">
        <v>0.537190082644628</v>
      </c>
      <c r="AG559" s="27" t="n">
        <v>0.63933601609658</v>
      </c>
      <c r="AH559" s="28" t="n">
        <v>0.628251121076233</v>
      </c>
      <c r="AI559" s="35"/>
      <c r="AJ559" s="35"/>
      <c r="AK559" s="2" t="n">
        <v>558</v>
      </c>
      <c r="AL559" s="35" t="n">
        <f aca="false">AK559/743</f>
        <v>0.751009421265141</v>
      </c>
      <c r="AM559" s="35" t="n">
        <v>0.628251121076233</v>
      </c>
      <c r="AN559" s="35"/>
      <c r="AO559" s="35"/>
      <c r="AP559" s="35"/>
      <c r="AQ559" s="35"/>
      <c r="AR559" s="35"/>
      <c r="AS559" s="35"/>
      <c r="AT559" s="35"/>
      <c r="AU559" s="35"/>
    </row>
    <row r="560" customFormat="false" ht="12.75" hidden="false" customHeight="true" outlineLevel="0" collapsed="false">
      <c r="A560" s="36"/>
      <c r="B560" s="2" t="n">
        <v>559</v>
      </c>
      <c r="C560" s="20" t="s">
        <v>167</v>
      </c>
      <c r="D560" s="22" t="n">
        <v>36</v>
      </c>
      <c r="E560" s="23" t="n">
        <v>140</v>
      </c>
      <c r="F560" s="24" t="n">
        <v>1264</v>
      </c>
      <c r="G560" s="25" t="n">
        <v>2041</v>
      </c>
      <c r="H560" s="26" t="n">
        <f aca="false">D560/(D560+E560)</f>
        <v>0.204545454545455</v>
      </c>
      <c r="I560" s="27" t="n">
        <f aca="false">F560/(F560+G560)</f>
        <v>0.382450832072617</v>
      </c>
      <c r="J560" s="28" t="n">
        <f aca="false">(D560+F560)/(D560+E560+F560+G560)</f>
        <v>0.373455903476013</v>
      </c>
      <c r="K560" s="29" t="n">
        <f aca="false">(F560+G560)/(D560+E560)</f>
        <v>18.7784090909091</v>
      </c>
      <c r="L560" s="30" t="n">
        <f aca="false">I560-$A$4*H560*I560+$A$4*H560+$A$7</f>
        <v>0.366847079781405</v>
      </c>
      <c r="M560" s="31" t="n">
        <f aca="false">(J560-$A$4*H560-$A$7)/(1-$A$4*H560)</f>
        <v>0.389197659046231</v>
      </c>
      <c r="N560" s="32"/>
      <c r="O560" s="33" t="n">
        <f aca="false">J560-L560</f>
        <v>0.00660882369460802</v>
      </c>
      <c r="P560" s="33" t="n">
        <f aca="false">I560-M560</f>
        <v>-0.00674682697361378</v>
      </c>
      <c r="Q560" s="16"/>
      <c r="R560" s="16"/>
      <c r="S560" s="16"/>
      <c r="T560" s="16"/>
      <c r="U560" s="16"/>
      <c r="V560" s="17" t="n">
        <v>0.373455903476013</v>
      </c>
      <c r="W560" s="17" t="n">
        <v>0.366847067958805</v>
      </c>
      <c r="X560" s="16"/>
      <c r="Y560" s="17" t="n">
        <v>0.382450832072617</v>
      </c>
      <c r="Z560" s="17" t="n">
        <v>0.389197671115707</v>
      </c>
      <c r="AA560" s="16"/>
      <c r="AB560" s="16"/>
      <c r="AC560" s="2" t="n">
        <v>135</v>
      </c>
      <c r="AD560" s="20" t="s">
        <v>267</v>
      </c>
      <c r="AE560" s="34" t="n">
        <v>559</v>
      </c>
      <c r="AF560" s="26" t="n">
        <v>0.421875</v>
      </c>
      <c r="AG560" s="27" t="n">
        <v>0.64065335753176</v>
      </c>
      <c r="AH560" s="28" t="n">
        <v>0.628644939965695</v>
      </c>
      <c r="AI560" s="35"/>
      <c r="AJ560" s="35"/>
      <c r="AK560" s="2" t="n">
        <v>559</v>
      </c>
      <c r="AL560" s="35" t="n">
        <f aca="false">AK560/743</f>
        <v>0.75235531628533</v>
      </c>
      <c r="AM560" s="35" t="n">
        <v>0.628644939965695</v>
      </c>
      <c r="AN560" s="35"/>
      <c r="AO560" s="35"/>
      <c r="AP560" s="35"/>
      <c r="AQ560" s="35"/>
      <c r="AR560" s="35"/>
      <c r="AS560" s="35"/>
      <c r="AT560" s="35"/>
      <c r="AU560" s="35"/>
    </row>
    <row r="561" customFormat="false" ht="12.75" hidden="false" customHeight="true" outlineLevel="0" collapsed="false">
      <c r="A561" s="36"/>
      <c r="B561" s="2" t="n">
        <v>560</v>
      </c>
      <c r="C561" s="20" t="s">
        <v>549</v>
      </c>
      <c r="D561" s="22" t="n">
        <v>46</v>
      </c>
      <c r="E561" s="23" t="n">
        <v>126</v>
      </c>
      <c r="F561" s="24" t="n">
        <v>818</v>
      </c>
      <c r="G561" s="25" t="n">
        <v>744</v>
      </c>
      <c r="H561" s="26" t="n">
        <f aca="false">D561/(D561+E561)</f>
        <v>0.267441860465116</v>
      </c>
      <c r="I561" s="27" t="n">
        <f aca="false">F561/(F561+G561)</f>
        <v>0.523687580025608</v>
      </c>
      <c r="J561" s="28" t="n">
        <f aca="false">(D561+F561)/(D561+E561+F561+G561)</f>
        <v>0.498269896193772</v>
      </c>
      <c r="K561" s="29" t="n">
        <f aca="false">(F561+G561)/(D561+E561)</f>
        <v>9.08139534883721</v>
      </c>
      <c r="L561" s="30" t="n">
        <f aca="false">I561-$A$4*H561*I561+$A$4*H561+$A$7</f>
        <v>0.508190728184667</v>
      </c>
      <c r="M561" s="31" t="n">
        <f aca="false">(J561-$A$4*H561-$A$7)/(1-$A$4*H561)</f>
        <v>0.513494132579765</v>
      </c>
      <c r="N561" s="32"/>
      <c r="O561" s="33" t="n">
        <f aca="false">J561-L561</f>
        <v>-0.00992083199089588</v>
      </c>
      <c r="P561" s="33" t="n">
        <f aca="false">I561-M561</f>
        <v>0.0101934474458429</v>
      </c>
      <c r="Q561" s="16"/>
      <c r="R561" s="16"/>
      <c r="S561" s="16"/>
      <c r="T561" s="16"/>
      <c r="U561" s="16"/>
      <c r="V561" s="17" t="n">
        <v>0.498269896193772</v>
      </c>
      <c r="W561" s="17" t="n">
        <v>0.508190716362068</v>
      </c>
      <c r="X561" s="16"/>
      <c r="Y561" s="17" t="n">
        <v>0.523687580025608</v>
      </c>
      <c r="Z561" s="17" t="n">
        <v>0.51349414472724</v>
      </c>
      <c r="AA561" s="16"/>
      <c r="AB561" s="16"/>
      <c r="AC561" s="2" t="n">
        <v>88</v>
      </c>
      <c r="AD561" s="20" t="s">
        <v>184</v>
      </c>
      <c r="AE561" s="34" t="n">
        <v>560</v>
      </c>
      <c r="AF561" s="26" t="n">
        <v>0.521739130434783</v>
      </c>
      <c r="AG561" s="27" t="n">
        <v>0.644049542272482</v>
      </c>
      <c r="AH561" s="28" t="n">
        <v>0.629383886255924</v>
      </c>
      <c r="AI561" s="35"/>
      <c r="AJ561" s="35"/>
      <c r="AK561" s="2" t="n">
        <v>560</v>
      </c>
      <c r="AL561" s="35" t="n">
        <f aca="false">AK561/743</f>
        <v>0.753701211305518</v>
      </c>
      <c r="AM561" s="35" t="n">
        <v>0.629383886255924</v>
      </c>
      <c r="AN561" s="35"/>
      <c r="AO561" s="35"/>
      <c r="AP561" s="35"/>
      <c r="AQ561" s="35"/>
      <c r="AR561" s="35"/>
      <c r="AS561" s="35"/>
      <c r="AT561" s="35"/>
      <c r="AU561" s="35"/>
    </row>
    <row r="562" customFormat="false" ht="12.75" hidden="false" customHeight="true" outlineLevel="0" collapsed="false">
      <c r="A562" s="36"/>
      <c r="B562" s="2" t="n">
        <v>561</v>
      </c>
      <c r="C562" s="20" t="s">
        <v>28</v>
      </c>
      <c r="D562" s="22" t="n">
        <v>16</v>
      </c>
      <c r="E562" s="23" t="n">
        <v>95</v>
      </c>
      <c r="F562" s="24" t="n">
        <v>87</v>
      </c>
      <c r="G562" s="25" t="n">
        <v>268</v>
      </c>
      <c r="H562" s="26" t="n">
        <f aca="false">D562/(D562+E562)</f>
        <v>0.144144144144144</v>
      </c>
      <c r="I562" s="27" t="n">
        <f aca="false">F562/(F562+G562)</f>
        <v>0.245070422535211</v>
      </c>
      <c r="J562" s="28" t="n">
        <f aca="false">(D562+F562)/(D562+E562+F562+G562)</f>
        <v>0.221030042918455</v>
      </c>
      <c r="K562" s="29" t="n">
        <f aca="false">(F562+G562)/(D562+E562)</f>
        <v>3.1981981981982</v>
      </c>
      <c r="L562" s="30" t="n">
        <f aca="false">I562-$A$4*H562*I562+$A$4*H562+$A$7</f>
        <v>0.227716850501488</v>
      </c>
      <c r="M562" s="31" t="n">
        <f aca="false">(J562-$A$4*H562-$A$7)/(1-$A$4*H562)</f>
        <v>0.238285818863213</v>
      </c>
      <c r="N562" s="32"/>
      <c r="O562" s="33" t="n">
        <f aca="false">J562-L562</f>
        <v>-0.00668680758303261</v>
      </c>
      <c r="P562" s="33" t="n">
        <f aca="false">I562-M562</f>
        <v>0.00678460367199832</v>
      </c>
      <c r="Q562" s="16"/>
      <c r="R562" s="16"/>
      <c r="S562" s="16"/>
      <c r="T562" s="16"/>
      <c r="U562" s="16"/>
      <c r="V562" s="17" t="n">
        <v>0.221030042918455</v>
      </c>
      <c r="W562" s="17" t="n">
        <v>0.227716838678888</v>
      </c>
      <c r="X562" s="16"/>
      <c r="Y562" s="17" t="n">
        <v>0.245070422535211</v>
      </c>
      <c r="Z562" s="17" t="n">
        <v>0.238285830858721</v>
      </c>
      <c r="AA562" s="16"/>
      <c r="AB562" s="16"/>
      <c r="AC562" s="2" t="n">
        <v>530</v>
      </c>
      <c r="AD562" s="20" t="s">
        <v>701</v>
      </c>
      <c r="AE562" s="34" t="n">
        <v>561</v>
      </c>
      <c r="AF562" s="26" t="n">
        <v>0.329787234042553</v>
      </c>
      <c r="AG562" s="27" t="n">
        <v>0.650804289544236</v>
      </c>
      <c r="AH562" s="28" t="n">
        <v>0.631778058007566</v>
      </c>
      <c r="AI562" s="35"/>
      <c r="AJ562" s="35"/>
      <c r="AK562" s="2" t="n">
        <v>561</v>
      </c>
      <c r="AL562" s="35" t="n">
        <f aca="false">AK562/743</f>
        <v>0.755047106325707</v>
      </c>
      <c r="AM562" s="35" t="n">
        <v>0.631778058007566</v>
      </c>
      <c r="AN562" s="35"/>
      <c r="AO562" s="35"/>
      <c r="AP562" s="35"/>
      <c r="AQ562" s="35"/>
      <c r="AR562" s="35"/>
      <c r="AS562" s="35"/>
      <c r="AT562" s="35"/>
      <c r="AU562" s="35"/>
    </row>
    <row r="563" customFormat="false" ht="12.75" hidden="false" customHeight="true" outlineLevel="0" collapsed="false">
      <c r="A563" s="36"/>
      <c r="B563" s="2" t="n">
        <v>562</v>
      </c>
      <c r="C563" s="20" t="s">
        <v>674</v>
      </c>
      <c r="D563" s="22" t="n">
        <v>51</v>
      </c>
      <c r="E563" s="23" t="n">
        <v>102</v>
      </c>
      <c r="F563" s="24" t="n">
        <v>1343</v>
      </c>
      <c r="G563" s="25" t="n">
        <v>952</v>
      </c>
      <c r="H563" s="26" t="n">
        <f aca="false">D563/(D563+E563)</f>
        <v>0.333333333333333</v>
      </c>
      <c r="I563" s="27" t="n">
        <f aca="false">F563/(F563+G563)</f>
        <v>0.585185185185185</v>
      </c>
      <c r="J563" s="28" t="n">
        <f aca="false">(D563+F563)/(D563+E563+F563+G563)</f>
        <v>0.569444444444444</v>
      </c>
      <c r="K563" s="29" t="n">
        <f aca="false">(F563+G563)/(D563+E563)</f>
        <v>15</v>
      </c>
      <c r="L563" s="30" t="n">
        <f aca="false">I563-$A$4*H563*I563+$A$4*H563+$A$7</f>
        <v>0.570776905862012</v>
      </c>
      <c r="M563" s="31" t="n">
        <f aca="false">(J563-$A$4*H563-$A$7)/(1-$A$4*H563)</f>
        <v>0.583806776822184</v>
      </c>
      <c r="N563" s="32"/>
      <c r="O563" s="33" t="n">
        <f aca="false">J563-L563</f>
        <v>-0.00133246141756782</v>
      </c>
      <c r="P563" s="33" t="n">
        <f aca="false">I563-M563</f>
        <v>0.00137840836300118</v>
      </c>
      <c r="Q563" s="16"/>
      <c r="R563" s="16"/>
      <c r="S563" s="16"/>
      <c r="T563" s="16"/>
      <c r="U563" s="16"/>
      <c r="V563" s="17" t="n">
        <v>0.569444444444444</v>
      </c>
      <c r="W563" s="17" t="n">
        <v>0.570776894039412</v>
      </c>
      <c r="X563" s="16"/>
      <c r="Y563" s="17" t="n">
        <v>0.585185185185185</v>
      </c>
      <c r="Z563" s="17" t="n">
        <v>0.58380678905246</v>
      </c>
      <c r="AA563" s="16"/>
      <c r="AB563" s="16"/>
      <c r="AC563" s="2" t="n">
        <v>137</v>
      </c>
      <c r="AD563" s="20" t="s">
        <v>271</v>
      </c>
      <c r="AE563" s="34" t="n">
        <v>562</v>
      </c>
      <c r="AF563" s="26" t="n">
        <v>0.636690647482014</v>
      </c>
      <c r="AG563" s="27" t="n">
        <v>0.63401559454191</v>
      </c>
      <c r="AH563" s="28" t="n">
        <v>0.634334763948498</v>
      </c>
      <c r="AI563" s="35"/>
      <c r="AJ563" s="35"/>
      <c r="AK563" s="2" t="n">
        <v>562</v>
      </c>
      <c r="AL563" s="35" t="n">
        <f aca="false">AK563/743</f>
        <v>0.756393001345895</v>
      </c>
      <c r="AM563" s="35" t="n">
        <v>0.634334763948498</v>
      </c>
      <c r="AN563" s="35"/>
      <c r="AO563" s="35"/>
      <c r="AP563" s="35"/>
      <c r="AQ563" s="35"/>
      <c r="AR563" s="35"/>
      <c r="AS563" s="35"/>
      <c r="AT563" s="35"/>
      <c r="AU563" s="35"/>
    </row>
    <row r="564" customFormat="false" ht="12.75" hidden="false" customHeight="true" outlineLevel="0" collapsed="false">
      <c r="A564" s="36"/>
      <c r="B564" s="2" t="n">
        <v>563</v>
      </c>
      <c r="C564" s="20" t="s">
        <v>344</v>
      </c>
      <c r="D564" s="22" t="n">
        <v>50</v>
      </c>
      <c r="E564" s="23" t="n">
        <v>156</v>
      </c>
      <c r="F564" s="24" t="n">
        <v>900</v>
      </c>
      <c r="G564" s="25" t="n">
        <v>1169</v>
      </c>
      <c r="H564" s="26" t="n">
        <f aca="false">D564/(D564+E564)</f>
        <v>0.242718446601942</v>
      </c>
      <c r="I564" s="27" t="n">
        <f aca="false">F564/(F564+G564)</f>
        <v>0.434992750120831</v>
      </c>
      <c r="J564" s="28" t="n">
        <f aca="false">(D564+F564)/(D564+E564+F564+G564)</f>
        <v>0.417582417582418</v>
      </c>
      <c r="K564" s="29" t="n">
        <f aca="false">(F564+G564)/(D564+E564)</f>
        <v>10.0436893203884</v>
      </c>
      <c r="L564" s="30" t="n">
        <f aca="false">I564-$A$4*H564*I564+$A$4*H564+$A$7</f>
        <v>0.420471078504782</v>
      </c>
      <c r="M564" s="31" t="n">
        <f aca="false">(J564-$A$4*H564-$A$7)/(1-$A$4*H564)</f>
        <v>0.432032231961592</v>
      </c>
      <c r="N564" s="32"/>
      <c r="O564" s="33" t="n">
        <f aca="false">J564-L564</f>
        <v>-0.00288866092236439</v>
      </c>
      <c r="P564" s="33" t="n">
        <f aca="false">I564-M564</f>
        <v>0.00296051815923914</v>
      </c>
      <c r="Q564" s="16"/>
      <c r="R564" s="16"/>
      <c r="S564" s="16"/>
      <c r="T564" s="16"/>
      <c r="U564" s="16"/>
      <c r="V564" s="17" t="n">
        <v>0.417582417582418</v>
      </c>
      <c r="W564" s="17" t="n">
        <v>0.420471066682182</v>
      </c>
      <c r="X564" s="16"/>
      <c r="Y564" s="17" t="n">
        <v>0.434992750120831</v>
      </c>
      <c r="Z564" s="17" t="n">
        <v>0.432032244078287</v>
      </c>
      <c r="AA564" s="16"/>
      <c r="AB564" s="16"/>
      <c r="AC564" s="2" t="n">
        <v>554</v>
      </c>
      <c r="AD564" s="20" t="s">
        <v>717</v>
      </c>
      <c r="AE564" s="34" t="n">
        <v>563</v>
      </c>
      <c r="AF564" s="26" t="n">
        <v>0.393103448275862</v>
      </c>
      <c r="AG564" s="27" t="n">
        <v>0.650107991360691</v>
      </c>
      <c r="AH564" s="28" t="n">
        <v>0.634959349593496</v>
      </c>
      <c r="AI564" s="35"/>
      <c r="AJ564" s="35"/>
      <c r="AK564" s="2" t="n">
        <v>563</v>
      </c>
      <c r="AL564" s="35" t="n">
        <f aca="false">AK564/743</f>
        <v>0.757738896366084</v>
      </c>
      <c r="AM564" s="35" t="n">
        <v>0.634959349593496</v>
      </c>
      <c r="AN564" s="35"/>
      <c r="AO564" s="35"/>
      <c r="AP564" s="35"/>
      <c r="AQ564" s="35"/>
      <c r="AR564" s="35"/>
      <c r="AS564" s="35"/>
      <c r="AT564" s="35"/>
      <c r="AU564" s="35"/>
    </row>
    <row r="565" customFormat="false" ht="12.75" hidden="false" customHeight="true" outlineLevel="0" collapsed="false">
      <c r="A565" s="36"/>
      <c r="B565" s="2" t="n">
        <v>564</v>
      </c>
      <c r="C565" s="20" t="s">
        <v>723</v>
      </c>
      <c r="D565" s="22" t="n">
        <v>39</v>
      </c>
      <c r="E565" s="23" t="n">
        <v>5</v>
      </c>
      <c r="F565" s="24" t="n">
        <v>35</v>
      </c>
      <c r="G565" s="25" t="n">
        <v>2</v>
      </c>
      <c r="H565" s="26" t="n">
        <f aca="false">D565/(D565+E565)</f>
        <v>0.886363636363636</v>
      </c>
      <c r="I565" s="27" t="n">
        <f aca="false">F565/(F565+G565)</f>
        <v>0.945945945945946</v>
      </c>
      <c r="J565" s="28" t="n">
        <f aca="false">(D565+F565)/(D565+E565+F565+G565)</f>
        <v>0.91358024691358</v>
      </c>
      <c r="K565" s="29" t="n">
        <f aca="false">(F565+G565)/(D565+E565)</f>
        <v>0.840909090909091</v>
      </c>
      <c r="L565" s="30" t="n">
        <f aca="false">I565-$A$4*H565*I565+$A$4*H565+$A$7</f>
        <v>0.922501660920101</v>
      </c>
      <c r="M565" s="31" t="n">
        <f aca="false">(J565-$A$4*H565-$A$7)/(1-$A$4*H565)</f>
        <v>0.936156863245524</v>
      </c>
      <c r="N565" s="32"/>
      <c r="O565" s="33" t="n">
        <f aca="false">J565-L565</f>
        <v>-0.00892141400652047</v>
      </c>
      <c r="P565" s="33" t="n">
        <f aca="false">I565-M565</f>
        <v>0.00978908270042145</v>
      </c>
      <c r="Q565" s="16"/>
      <c r="R565" s="16"/>
      <c r="S565" s="16"/>
      <c r="T565" s="16"/>
      <c r="U565" s="16"/>
      <c r="V565" s="17" t="n">
        <v>0.91358024691358</v>
      </c>
      <c r="W565" s="17" t="n">
        <v>0.922501649097501</v>
      </c>
      <c r="X565" s="16"/>
      <c r="Y565" s="17" t="n">
        <v>0.945945945945946</v>
      </c>
      <c r="Z565" s="17" t="n">
        <v>0.936156876217953</v>
      </c>
      <c r="AA565" s="16"/>
      <c r="AB565" s="16"/>
      <c r="AC565" s="2" t="n">
        <v>614</v>
      </c>
      <c r="AD565" s="20" t="s">
        <v>724</v>
      </c>
      <c r="AE565" s="34" t="n">
        <v>564</v>
      </c>
      <c r="AF565" s="26" t="n">
        <v>0.25</v>
      </c>
      <c r="AG565" s="27" t="n">
        <v>0.648979591836735</v>
      </c>
      <c r="AH565" s="28" t="n">
        <v>0.636363636363636</v>
      </c>
      <c r="AI565" s="35"/>
      <c r="AJ565" s="35"/>
      <c r="AK565" s="2" t="n">
        <v>564</v>
      </c>
      <c r="AL565" s="35" t="n">
        <f aca="false">AK565/743</f>
        <v>0.759084791386272</v>
      </c>
      <c r="AM565" s="35" t="n">
        <v>0.636363636363636</v>
      </c>
      <c r="AN565" s="35"/>
      <c r="AO565" s="35"/>
      <c r="AP565" s="35"/>
      <c r="AQ565" s="35"/>
      <c r="AR565" s="35"/>
      <c r="AS565" s="35"/>
      <c r="AT565" s="35"/>
      <c r="AU565" s="35"/>
    </row>
    <row r="566" customFormat="false" ht="12.75" hidden="false" customHeight="true" outlineLevel="0" collapsed="false">
      <c r="A566" s="36"/>
      <c r="B566" s="2" t="n">
        <v>565</v>
      </c>
      <c r="C566" s="20" t="s">
        <v>722</v>
      </c>
      <c r="D566" s="22" t="n">
        <v>130</v>
      </c>
      <c r="E566" s="23" t="n">
        <v>112</v>
      </c>
      <c r="F566" s="24" t="n">
        <v>1271</v>
      </c>
      <c r="G566" s="25" t="n">
        <v>717</v>
      </c>
      <c r="H566" s="26" t="n">
        <f aca="false">D566/(D566+E566)</f>
        <v>0.537190082644628</v>
      </c>
      <c r="I566" s="27" t="n">
        <f aca="false">F566/(F566+G566)</f>
        <v>0.63933601609658</v>
      </c>
      <c r="J566" s="28" t="n">
        <f aca="false">(D566+F566)/(D566+E566+F566+G566)</f>
        <v>0.628251121076233</v>
      </c>
      <c r="K566" s="29" t="n">
        <f aca="false">(F566+G566)/(D566+E566)</f>
        <v>8.21487603305785</v>
      </c>
      <c r="L566" s="30" t="n">
        <f aca="false">I566-$A$4*H566*I566+$A$4*H566+$A$7</f>
        <v>0.630475087811581</v>
      </c>
      <c r="M566" s="31" t="n">
        <f aca="false">(J566-$A$4*H566-$A$7)/(1-$A$4*H566)</f>
        <v>0.636985797974508</v>
      </c>
      <c r="N566" s="32"/>
      <c r="O566" s="33" t="n">
        <f aca="false">J566-L566</f>
        <v>-0.0022239667353483</v>
      </c>
      <c r="P566" s="33" t="n">
        <f aca="false">I566-M566</f>
        <v>0.00235021812207115</v>
      </c>
      <c r="Q566" s="16"/>
      <c r="R566" s="16"/>
      <c r="S566" s="16"/>
      <c r="T566" s="16"/>
      <c r="U566" s="16"/>
      <c r="V566" s="17" t="n">
        <v>0.628251121076233</v>
      </c>
      <c r="W566" s="17" t="n">
        <v>0.630475075988982</v>
      </c>
      <c r="X566" s="16"/>
      <c r="Y566" s="17" t="n">
        <v>0.63933601609658</v>
      </c>
      <c r="Z566" s="17" t="n">
        <v>0.63698581046826</v>
      </c>
      <c r="AA566" s="16"/>
      <c r="AB566" s="16"/>
      <c r="AC566" s="2" t="n">
        <v>712</v>
      </c>
      <c r="AD566" s="20" t="s">
        <v>725</v>
      </c>
      <c r="AE566" s="34" t="n">
        <v>565</v>
      </c>
      <c r="AF566" s="26" t="n">
        <v>0.445026178010471</v>
      </c>
      <c r="AG566" s="27" t="n">
        <v>0.650799695354151</v>
      </c>
      <c r="AH566" s="28" t="n">
        <v>0.636847710330138</v>
      </c>
      <c r="AI566" s="35"/>
      <c r="AJ566" s="35"/>
      <c r="AK566" s="2" t="n">
        <v>565</v>
      </c>
      <c r="AL566" s="35" t="n">
        <f aca="false">AK566/743</f>
        <v>0.76043068640646</v>
      </c>
      <c r="AM566" s="35" t="n">
        <v>0.636847710330138</v>
      </c>
      <c r="AN566" s="35"/>
      <c r="AO566" s="35"/>
      <c r="AP566" s="35"/>
      <c r="AQ566" s="35"/>
      <c r="AR566" s="35"/>
      <c r="AS566" s="35"/>
      <c r="AT566" s="35"/>
      <c r="AU566" s="35"/>
    </row>
    <row r="567" customFormat="false" ht="12.75" hidden="false" customHeight="true" outlineLevel="0" collapsed="false">
      <c r="A567" s="36"/>
      <c r="B567" s="2" t="n">
        <v>566</v>
      </c>
      <c r="C567" s="20" t="s">
        <v>408</v>
      </c>
      <c r="D567" s="22" t="n">
        <v>125</v>
      </c>
      <c r="E567" s="23" t="n">
        <v>257</v>
      </c>
      <c r="F567" s="24" t="n">
        <v>1877</v>
      </c>
      <c r="G567" s="25" t="n">
        <v>2333</v>
      </c>
      <c r="H567" s="26" t="n">
        <f aca="false">D567/(D567+E567)</f>
        <v>0.327225130890052</v>
      </c>
      <c r="I567" s="27" t="n">
        <f aca="false">F567/(F567+G567)</f>
        <v>0.445843230403801</v>
      </c>
      <c r="J567" s="28" t="n">
        <f aca="false">(D567+F567)/(D567+E567+F567+G567)</f>
        <v>0.435975609756098</v>
      </c>
      <c r="K567" s="29" t="n">
        <f aca="false">(F567+G567)/(D567+E567)</f>
        <v>11.020942408377</v>
      </c>
      <c r="L567" s="30" t="n">
        <f aca="false">I567-$A$4*H567*I567+$A$4*H567+$A$7</f>
        <v>0.435741192733273</v>
      </c>
      <c r="M567" s="31" t="n">
        <f aca="false">(J567-$A$4*H567-$A$7)/(1-$A$4*H567)</f>
        <v>0.44608557763714</v>
      </c>
      <c r="N567" s="32"/>
      <c r="O567" s="33" t="n">
        <f aca="false">J567-L567</f>
        <v>0.000234417022824562</v>
      </c>
      <c r="P567" s="33" t="n">
        <f aca="false">I567-M567</f>
        <v>-0.000242347233339601</v>
      </c>
      <c r="Q567" s="16"/>
      <c r="R567" s="16"/>
      <c r="S567" s="16"/>
      <c r="T567" s="16"/>
      <c r="U567" s="16"/>
      <c r="V567" s="17" t="n">
        <v>0.435975609756098</v>
      </c>
      <c r="W567" s="17" t="n">
        <v>0.435741180910673</v>
      </c>
      <c r="X567" s="16"/>
      <c r="Y567" s="17" t="n">
        <v>0.445843230403801</v>
      </c>
      <c r="Z567" s="17" t="n">
        <v>0.446085589859693</v>
      </c>
      <c r="AA567" s="16"/>
      <c r="AB567" s="16"/>
      <c r="AC567" s="2" t="n">
        <v>401</v>
      </c>
      <c r="AD567" s="20" t="s">
        <v>606</v>
      </c>
      <c r="AE567" s="34" t="n">
        <v>566</v>
      </c>
      <c r="AF567" s="26" t="n">
        <v>0.592156862745098</v>
      </c>
      <c r="AG567" s="27" t="n">
        <v>0.643116883116883</v>
      </c>
      <c r="AH567" s="28" t="n">
        <v>0.637155963302752</v>
      </c>
      <c r="AI567" s="35"/>
      <c r="AJ567" s="35"/>
      <c r="AK567" s="2" t="n">
        <v>566</v>
      </c>
      <c r="AL567" s="35" t="n">
        <f aca="false">AK567/743</f>
        <v>0.761776581426649</v>
      </c>
      <c r="AM567" s="35" t="n">
        <v>0.637155963302752</v>
      </c>
      <c r="AN567" s="35"/>
      <c r="AO567" s="35"/>
      <c r="AP567" s="35"/>
      <c r="AQ567" s="35"/>
      <c r="AR567" s="35"/>
      <c r="AS567" s="35"/>
      <c r="AT567" s="35"/>
      <c r="AU567" s="35"/>
    </row>
    <row r="568" customFormat="false" ht="12.75" hidden="false" customHeight="true" outlineLevel="0" collapsed="false">
      <c r="A568" s="36"/>
      <c r="B568" s="2" t="n">
        <v>567</v>
      </c>
      <c r="C568" s="20" t="s">
        <v>711</v>
      </c>
      <c r="D568" s="22" t="n">
        <v>82</v>
      </c>
      <c r="E568" s="23" t="n">
        <v>81</v>
      </c>
      <c r="F568" s="24" t="n">
        <v>613</v>
      </c>
      <c r="G568" s="25" t="n">
        <v>353</v>
      </c>
      <c r="H568" s="26" t="n">
        <f aca="false">D568/(D568+E568)</f>
        <v>0.503067484662577</v>
      </c>
      <c r="I568" s="27" t="n">
        <f aca="false">F568/(F568+G568)</f>
        <v>0.634575569358178</v>
      </c>
      <c r="J568" s="28" t="n">
        <f aca="false">(D568+F568)/(D568+E568+F568+G568)</f>
        <v>0.615589016829052</v>
      </c>
      <c r="K568" s="29" t="n">
        <f aca="false">(F568+G568)/(D568+E568)</f>
        <v>5.92638036809816</v>
      </c>
      <c r="L568" s="30" t="n">
        <f aca="false">I568-$A$4*H568*I568+$A$4*H568+$A$7</f>
        <v>0.624723444456902</v>
      </c>
      <c r="M568" s="31" t="n">
        <f aca="false">(J568-$A$4*H568-$A$7)/(1-$A$4*H568)</f>
        <v>0.624957276700946</v>
      </c>
      <c r="N568" s="32"/>
      <c r="O568" s="33" t="n">
        <f aca="false">J568-L568</f>
        <v>-0.00913442762784944</v>
      </c>
      <c r="P568" s="33" t="n">
        <f aca="false">I568-M568</f>
        <v>0.00961829265723157</v>
      </c>
      <c r="Q568" s="16"/>
      <c r="R568" s="16"/>
      <c r="S568" s="16"/>
      <c r="T568" s="16"/>
      <c r="U568" s="16"/>
      <c r="V568" s="17" t="n">
        <v>0.615589016829052</v>
      </c>
      <c r="W568" s="17" t="n">
        <v>0.624723432634302</v>
      </c>
      <c r="X568" s="16"/>
      <c r="Y568" s="17" t="n">
        <v>0.634575569358178</v>
      </c>
      <c r="Z568" s="17" t="n">
        <v>0.624957289149808</v>
      </c>
      <c r="AA568" s="16"/>
      <c r="AB568" s="16"/>
      <c r="AC568" s="2" t="n">
        <v>79</v>
      </c>
      <c r="AD568" s="20" t="s">
        <v>168</v>
      </c>
      <c r="AE568" s="34" t="n">
        <v>567</v>
      </c>
      <c r="AF568" s="26" t="n">
        <v>0.448598130841121</v>
      </c>
      <c r="AG568" s="27" t="n">
        <v>0.649630541871921</v>
      </c>
      <c r="AH568" s="28" t="n">
        <v>0.637203928365107</v>
      </c>
      <c r="AI568" s="35"/>
      <c r="AJ568" s="35"/>
      <c r="AK568" s="2" t="n">
        <v>567</v>
      </c>
      <c r="AL568" s="35" t="n">
        <f aca="false">AK568/743</f>
        <v>0.763122476446837</v>
      </c>
      <c r="AM568" s="35" t="n">
        <v>0.637203928365107</v>
      </c>
      <c r="AN568" s="35"/>
      <c r="AO568" s="35"/>
      <c r="AP568" s="35"/>
      <c r="AQ568" s="35"/>
      <c r="AR568" s="35"/>
      <c r="AS568" s="35"/>
      <c r="AT568" s="35"/>
      <c r="AU568" s="35"/>
    </row>
    <row r="569" customFormat="false" ht="12.75" hidden="false" customHeight="true" outlineLevel="0" collapsed="false">
      <c r="A569" s="36"/>
      <c r="B569" s="2" t="n">
        <v>568</v>
      </c>
      <c r="C569" s="20" t="s">
        <v>529</v>
      </c>
      <c r="D569" s="22" t="n">
        <v>4</v>
      </c>
      <c r="E569" s="23" t="n">
        <v>15</v>
      </c>
      <c r="F569" s="24" t="n">
        <v>120</v>
      </c>
      <c r="G569" s="25" t="n">
        <v>116</v>
      </c>
      <c r="H569" s="26" t="n">
        <f aca="false">D569/(D569+E569)</f>
        <v>0.210526315789474</v>
      </c>
      <c r="I569" s="27" t="n">
        <f aca="false">F569/(F569+G569)</f>
        <v>0.508474576271186</v>
      </c>
      <c r="J569" s="28" t="n">
        <f aca="false">(D569+F569)/(D569+E569+F569+G569)</f>
        <v>0.486274509803922</v>
      </c>
      <c r="K569" s="29" t="n">
        <f aca="false">(F569+G569)/(D569+E569)</f>
        <v>12.4210526315789</v>
      </c>
      <c r="L569" s="30" t="n">
        <f aca="false">I569-$A$4*H569*I569+$A$4*H569+$A$7</f>
        <v>0.490587040111635</v>
      </c>
      <c r="M569" s="31" t="n">
        <f aca="false">(J569-$A$4*H569-$A$7)/(1-$A$4*H569)</f>
        <v>0.50406930337621</v>
      </c>
      <c r="N569" s="32"/>
      <c r="O569" s="33" t="n">
        <f aca="false">J569-L569</f>
        <v>-0.0043125303077135</v>
      </c>
      <c r="P569" s="33" t="n">
        <f aca="false">I569-M569</f>
        <v>0.00440527289497628</v>
      </c>
      <c r="Q569" s="16"/>
      <c r="R569" s="16"/>
      <c r="S569" s="16"/>
      <c r="T569" s="16"/>
      <c r="U569" s="16"/>
      <c r="V569" s="17" t="n">
        <v>0.486274509803922</v>
      </c>
      <c r="W569" s="17" t="n">
        <v>0.490587028289035</v>
      </c>
      <c r="X569" s="16"/>
      <c r="Y569" s="17" t="n">
        <v>0.508474576271186</v>
      </c>
      <c r="Z569" s="17" t="n">
        <v>0.50406931545306</v>
      </c>
      <c r="AA569" s="16"/>
      <c r="AB569" s="16"/>
      <c r="AC569" s="2" t="n">
        <v>190</v>
      </c>
      <c r="AD569" s="20" t="s">
        <v>348</v>
      </c>
      <c r="AE569" s="34" t="n">
        <v>568</v>
      </c>
      <c r="AF569" s="26" t="n">
        <v>0.512605042016807</v>
      </c>
      <c r="AG569" s="27" t="n">
        <v>0.648801128349788</v>
      </c>
      <c r="AH569" s="28" t="n">
        <v>0.63825634352635</v>
      </c>
      <c r="AI569" s="35"/>
      <c r="AJ569" s="35"/>
      <c r="AK569" s="2" t="n">
        <v>568</v>
      </c>
      <c r="AL569" s="35" t="n">
        <f aca="false">AK569/743</f>
        <v>0.764468371467026</v>
      </c>
      <c r="AM569" s="35" t="n">
        <v>0.63825634352635</v>
      </c>
      <c r="AN569" s="35"/>
      <c r="AO569" s="35"/>
      <c r="AP569" s="35"/>
      <c r="AQ569" s="35"/>
      <c r="AR569" s="35"/>
      <c r="AS569" s="35"/>
      <c r="AT569" s="35"/>
      <c r="AU569" s="35"/>
    </row>
    <row r="570" customFormat="false" ht="12.75" hidden="false" customHeight="true" outlineLevel="0" collapsed="false">
      <c r="A570" s="36"/>
      <c r="B570" s="2" t="n">
        <v>569</v>
      </c>
      <c r="C570" s="20" t="s">
        <v>638</v>
      </c>
      <c r="D570" s="22" t="n">
        <v>65</v>
      </c>
      <c r="E570" s="23" t="n">
        <v>100</v>
      </c>
      <c r="F570" s="24" t="n">
        <v>825</v>
      </c>
      <c r="G570" s="25" t="n">
        <v>646</v>
      </c>
      <c r="H570" s="26" t="n">
        <f aca="false">D570/(D570+E570)</f>
        <v>0.393939393939394</v>
      </c>
      <c r="I570" s="27" t="n">
        <f aca="false">F570/(F570+G570)</f>
        <v>0.560842963970088</v>
      </c>
      <c r="J570" s="28" t="n">
        <f aca="false">(D570+F570)/(D570+E570+F570+G570)</f>
        <v>0.5440097799511</v>
      </c>
      <c r="K570" s="29" t="n">
        <f aca="false">(F570+G570)/(D570+E570)</f>
        <v>8.91515151515152</v>
      </c>
      <c r="L570" s="30" t="n">
        <f aca="false">I570-$A$4*H570*I570+$A$4*H570+$A$7</f>
        <v>0.549907649814873</v>
      </c>
      <c r="M570" s="31" t="n">
        <f aca="false">(J570-$A$4*H570-$A$7)/(1-$A$4*H570)</f>
        <v>0.554703225626098</v>
      </c>
      <c r="N570" s="32"/>
      <c r="O570" s="33" t="n">
        <f aca="false">J570-L570</f>
        <v>-0.0058978698637725</v>
      </c>
      <c r="P570" s="33" t="n">
        <f aca="false">I570-M570</f>
        <v>0.00613973834399029</v>
      </c>
      <c r="Q570" s="16"/>
      <c r="R570" s="16"/>
      <c r="S570" s="16"/>
      <c r="T570" s="16"/>
      <c r="U570" s="16"/>
      <c r="V570" s="17" t="n">
        <v>0.5440097799511</v>
      </c>
      <c r="W570" s="17" t="n">
        <v>0.549907637992273</v>
      </c>
      <c r="X570" s="16"/>
      <c r="Y570" s="17" t="n">
        <v>0.560842963970088</v>
      </c>
      <c r="Z570" s="17" t="n">
        <v>0.554703237933536</v>
      </c>
      <c r="AA570" s="16"/>
      <c r="AB570" s="16"/>
      <c r="AC570" s="2" t="n">
        <v>610</v>
      </c>
      <c r="AD570" s="20" t="s">
        <v>726</v>
      </c>
      <c r="AE570" s="34" t="n">
        <v>569</v>
      </c>
      <c r="AF570" s="26" t="n">
        <v>0.539893617021277</v>
      </c>
      <c r="AG570" s="27" t="n">
        <v>0.654154365246731</v>
      </c>
      <c r="AH570" s="28" t="n">
        <v>0.638514743356389</v>
      </c>
      <c r="AI570" s="35"/>
      <c r="AJ570" s="35"/>
      <c r="AK570" s="2" t="n">
        <v>569</v>
      </c>
      <c r="AL570" s="35" t="n">
        <f aca="false">AK570/743</f>
        <v>0.765814266487214</v>
      </c>
      <c r="AM570" s="35" t="n">
        <v>0.638514743356389</v>
      </c>
      <c r="AN570" s="35"/>
      <c r="AO570" s="35"/>
      <c r="AP570" s="35"/>
      <c r="AQ570" s="35"/>
      <c r="AR570" s="35"/>
      <c r="AS570" s="35"/>
      <c r="AT570" s="35"/>
      <c r="AU570" s="35"/>
    </row>
    <row r="571" customFormat="false" ht="12.75" hidden="false" customHeight="true" outlineLevel="0" collapsed="false">
      <c r="A571" s="36"/>
      <c r="B571" s="2" t="n">
        <v>570</v>
      </c>
      <c r="C571" s="20" t="s">
        <v>599</v>
      </c>
      <c r="D571" s="22" t="n">
        <v>23</v>
      </c>
      <c r="E571" s="23" t="n">
        <v>46</v>
      </c>
      <c r="F571" s="24" t="n">
        <v>650</v>
      </c>
      <c r="G571" s="25" t="n">
        <v>575</v>
      </c>
      <c r="H571" s="26" t="n">
        <f aca="false">D571/(D571+E571)</f>
        <v>0.333333333333333</v>
      </c>
      <c r="I571" s="27" t="n">
        <f aca="false">F571/(F571+G571)</f>
        <v>0.530612244897959</v>
      </c>
      <c r="J571" s="28" t="n">
        <f aca="false">(D571+F571)/(D571+E571+F571+G571)</f>
        <v>0.520092735703246</v>
      </c>
      <c r="K571" s="29" t="n">
        <f aca="false">(F571+G571)/(D571+E571)</f>
        <v>17.7536231884058</v>
      </c>
      <c r="L571" s="30" t="n">
        <f aca="false">I571-$A$4*H571*I571+$A$4*H571+$A$7</f>
        <v>0.518023063584361</v>
      </c>
      <c r="M571" s="31" t="n">
        <f aca="false">(J571-$A$4*H571-$A$7)/(1-$A$4*H571)</f>
        <v>0.532753285020944</v>
      </c>
      <c r="N571" s="32"/>
      <c r="O571" s="33" t="n">
        <f aca="false">J571-L571</f>
        <v>0.0020696721188852</v>
      </c>
      <c r="P571" s="33" t="n">
        <f aca="false">I571-M571</f>
        <v>-0.00214104012298477</v>
      </c>
      <c r="Q571" s="16"/>
      <c r="R571" s="16"/>
      <c r="S571" s="16"/>
      <c r="T571" s="16"/>
      <c r="U571" s="16"/>
      <c r="V571" s="17" t="n">
        <v>0.520092735703246</v>
      </c>
      <c r="W571" s="17" t="n">
        <v>0.518023051761761</v>
      </c>
      <c r="X571" s="16"/>
      <c r="Y571" s="17" t="n">
        <v>0.530612244897959</v>
      </c>
      <c r="Z571" s="17" t="n">
        <v>0.53275329725122</v>
      </c>
      <c r="AA571" s="16"/>
      <c r="AB571" s="16"/>
      <c r="AC571" s="2" t="n">
        <v>116</v>
      </c>
      <c r="AD571" s="20" t="s">
        <v>233</v>
      </c>
      <c r="AE571" s="34" t="n">
        <v>570</v>
      </c>
      <c r="AF571" s="26" t="n">
        <v>0.384615384615385</v>
      </c>
      <c r="AG571" s="27" t="n">
        <v>0.651242502142245</v>
      </c>
      <c r="AH571" s="28" t="n">
        <v>0.639868744872847</v>
      </c>
      <c r="AI571" s="35"/>
      <c r="AJ571" s="35"/>
      <c r="AK571" s="2" t="n">
        <v>570</v>
      </c>
      <c r="AL571" s="35" t="n">
        <f aca="false">AK571/743</f>
        <v>0.767160161507402</v>
      </c>
      <c r="AM571" s="35" t="n">
        <v>0.639868744872847</v>
      </c>
      <c r="AN571" s="35"/>
      <c r="AO571" s="35"/>
      <c r="AP571" s="35"/>
      <c r="AQ571" s="35"/>
      <c r="AR571" s="35"/>
      <c r="AS571" s="35"/>
      <c r="AT571" s="35"/>
      <c r="AU571" s="35"/>
    </row>
    <row r="572" customFormat="false" ht="12.75" hidden="false" customHeight="true" outlineLevel="0" collapsed="false">
      <c r="A572" s="36"/>
      <c r="B572" s="2" t="n">
        <v>571</v>
      </c>
      <c r="C572" s="20" t="s">
        <v>567</v>
      </c>
      <c r="D572" s="22" t="n">
        <v>35</v>
      </c>
      <c r="E572" s="23" t="n">
        <v>117</v>
      </c>
      <c r="F572" s="24" t="n">
        <v>1083</v>
      </c>
      <c r="G572" s="25" t="n">
        <v>989</v>
      </c>
      <c r="H572" s="26" t="n">
        <f aca="false">D572/(D572+E572)</f>
        <v>0.230263157894737</v>
      </c>
      <c r="I572" s="27" t="n">
        <f aca="false">F572/(F572+G572)</f>
        <v>0.522683397683398</v>
      </c>
      <c r="J572" s="28" t="n">
        <f aca="false">(D572+F572)/(D572+E572+F572+G572)</f>
        <v>0.502697841726619</v>
      </c>
      <c r="K572" s="29" t="n">
        <f aca="false">(F572+G572)/(D572+E572)</f>
        <v>13.6315789473684</v>
      </c>
      <c r="L572" s="30" t="n">
        <f aca="false">I572-$A$4*H572*I572+$A$4*H572+$A$7</f>
        <v>0.505438800682898</v>
      </c>
      <c r="M572" s="31" t="n">
        <f aca="false">(J572-$A$4*H572-$A$7)/(1-$A$4*H572)</f>
        <v>0.519877837000876</v>
      </c>
      <c r="N572" s="32"/>
      <c r="O572" s="33" t="n">
        <f aca="false">J572-L572</f>
        <v>-0.00274095895627957</v>
      </c>
      <c r="P572" s="33" t="n">
        <f aca="false">I572-M572</f>
        <v>0.00280556068252191</v>
      </c>
      <c r="Q572" s="16"/>
      <c r="R572" s="16"/>
      <c r="S572" s="16"/>
      <c r="T572" s="16"/>
      <c r="U572" s="16"/>
      <c r="V572" s="17" t="n">
        <v>0.502697841726619</v>
      </c>
      <c r="W572" s="17" t="n">
        <v>0.505438788860298</v>
      </c>
      <c r="X572" s="16"/>
      <c r="Y572" s="17" t="n">
        <v>0.522683397683398</v>
      </c>
      <c r="Z572" s="17" t="n">
        <v>0.519877849102123</v>
      </c>
      <c r="AA572" s="16"/>
      <c r="AB572" s="16"/>
      <c r="AC572" s="2" t="n">
        <v>618</v>
      </c>
      <c r="AD572" s="20" t="s">
        <v>727</v>
      </c>
      <c r="AE572" s="34" t="n">
        <v>571</v>
      </c>
      <c r="AF572" s="26" t="n">
        <v>0.494505494505495</v>
      </c>
      <c r="AG572" s="27" t="n">
        <v>0.660208643815201</v>
      </c>
      <c r="AH572" s="28" t="n">
        <v>0.640419947506562</v>
      </c>
      <c r="AI572" s="35"/>
      <c r="AJ572" s="35"/>
      <c r="AK572" s="2" t="n">
        <v>571</v>
      </c>
      <c r="AL572" s="35" t="n">
        <f aca="false">AK572/743</f>
        <v>0.768506056527591</v>
      </c>
      <c r="AM572" s="35" t="n">
        <v>0.640419947506562</v>
      </c>
      <c r="AN572" s="35"/>
      <c r="AO572" s="35"/>
      <c r="AP572" s="35"/>
      <c r="AQ572" s="35"/>
      <c r="AR572" s="35"/>
      <c r="AS572" s="35"/>
      <c r="AT572" s="35"/>
      <c r="AU572" s="35"/>
    </row>
    <row r="573" customFormat="false" ht="12.75" hidden="false" customHeight="true" outlineLevel="0" collapsed="false">
      <c r="A573" s="36"/>
      <c r="B573" s="2" t="n">
        <v>572</v>
      </c>
      <c r="C573" s="20" t="s">
        <v>704</v>
      </c>
      <c r="D573" s="22" t="n">
        <v>83</v>
      </c>
      <c r="E573" s="23" t="n">
        <v>109</v>
      </c>
      <c r="F573" s="24" t="n">
        <v>1536</v>
      </c>
      <c r="G573" s="25" t="n">
        <v>930</v>
      </c>
      <c r="H573" s="26" t="n">
        <f aca="false">D573/(D573+E573)</f>
        <v>0.432291666666667</v>
      </c>
      <c r="I573" s="27" t="n">
        <f aca="false">F573/(F573+G573)</f>
        <v>0.62287104622871</v>
      </c>
      <c r="J573" s="28" t="n">
        <f aca="false">(D573+F573)/(D573+E573+F573+G573)</f>
        <v>0.609104589917231</v>
      </c>
      <c r="K573" s="29" t="n">
        <f aca="false">(F573+G573)/(D573+E573)</f>
        <v>12.84375</v>
      </c>
      <c r="L573" s="30" t="n">
        <f aca="false">I573-$A$4*H573*I573+$A$4*H573+$A$7</f>
        <v>0.610938576809115</v>
      </c>
      <c r="M573" s="31" t="n">
        <f aca="false">(J573-$A$4*H573-$A$7)/(1-$A$4*H573)</f>
        <v>0.62095419547617</v>
      </c>
      <c r="N573" s="32"/>
      <c r="O573" s="33" t="n">
        <f aca="false">J573-L573</f>
        <v>-0.00183398689188408</v>
      </c>
      <c r="P573" s="33" t="n">
        <f aca="false">I573-M573</f>
        <v>0.00191685075254078</v>
      </c>
      <c r="Q573" s="16"/>
      <c r="R573" s="16"/>
      <c r="S573" s="16"/>
      <c r="T573" s="16"/>
      <c r="U573" s="16"/>
      <c r="V573" s="17" t="n">
        <v>0.609104589917231</v>
      </c>
      <c r="W573" s="17" t="n">
        <v>0.610938564986515</v>
      </c>
      <c r="X573" s="16"/>
      <c r="Y573" s="17" t="n">
        <v>0.62287104622871</v>
      </c>
      <c r="Z573" s="17" t="n">
        <v>0.620954207832942</v>
      </c>
      <c r="AA573" s="16"/>
      <c r="AB573" s="16"/>
      <c r="AC573" s="2" t="n">
        <v>662</v>
      </c>
      <c r="AD573" s="20" t="s">
        <v>728</v>
      </c>
      <c r="AE573" s="34" t="n">
        <v>572</v>
      </c>
      <c r="AF573" s="26" t="n">
        <v>0.442307692307692</v>
      </c>
      <c r="AG573" s="27" t="n">
        <v>0.658346333853354</v>
      </c>
      <c r="AH573" s="28" t="n">
        <v>0.642135642135642</v>
      </c>
      <c r="AI573" s="35"/>
      <c r="AJ573" s="35"/>
      <c r="AK573" s="2" t="n">
        <v>572</v>
      </c>
      <c r="AL573" s="35" t="n">
        <f aca="false">AK573/743</f>
        <v>0.769851951547779</v>
      </c>
      <c r="AM573" s="35" t="n">
        <v>0.642135642135642</v>
      </c>
      <c r="AN573" s="35"/>
      <c r="AO573" s="35"/>
      <c r="AP573" s="35"/>
      <c r="AQ573" s="35"/>
      <c r="AR573" s="35"/>
      <c r="AS573" s="35"/>
      <c r="AT573" s="35"/>
      <c r="AU573" s="35"/>
    </row>
    <row r="574" customFormat="false" ht="12.75" hidden="false" customHeight="true" outlineLevel="0" collapsed="false">
      <c r="A574" s="36"/>
      <c r="B574" s="2" t="n">
        <v>573</v>
      </c>
      <c r="C574" s="20" t="s">
        <v>395</v>
      </c>
      <c r="D574" s="22" t="n">
        <v>30</v>
      </c>
      <c r="E574" s="23" t="n">
        <v>126</v>
      </c>
      <c r="F574" s="24" t="n">
        <v>1019</v>
      </c>
      <c r="G574" s="25" t="n">
        <v>1250</v>
      </c>
      <c r="H574" s="26" t="n">
        <f aca="false">D574/(D574+E574)</f>
        <v>0.192307692307692</v>
      </c>
      <c r="I574" s="27" t="n">
        <f aca="false">F574/(F574+G574)</f>
        <v>0.449096518289996</v>
      </c>
      <c r="J574" s="28" t="n">
        <f aca="false">(D574+F574)/(D574+E574+F574+G574)</f>
        <v>0.432577319587629</v>
      </c>
      <c r="K574" s="29" t="n">
        <f aca="false">(F574+G574)/(D574+E574)</f>
        <v>14.5448717948718</v>
      </c>
      <c r="L574" s="30" t="n">
        <f aca="false">I574-$A$4*H574*I574+$A$4*H574+$A$7</f>
        <v>0.431455376198188</v>
      </c>
      <c r="M574" s="31" t="n">
        <f aca="false">(J574-$A$4*H574-$A$7)/(1-$A$4*H574)</f>
        <v>0.450240460569426</v>
      </c>
      <c r="N574" s="32"/>
      <c r="O574" s="33" t="n">
        <f aca="false">J574-L574</f>
        <v>0.00112194338944088</v>
      </c>
      <c r="P574" s="33" t="n">
        <f aca="false">I574-M574</f>
        <v>-0.00114394227942993</v>
      </c>
      <c r="Q574" s="16"/>
      <c r="R574" s="16"/>
      <c r="S574" s="16"/>
      <c r="T574" s="16"/>
      <c r="U574" s="16"/>
      <c r="V574" s="17" t="n">
        <v>0.432577319587629</v>
      </c>
      <c r="W574" s="17" t="n">
        <v>0.431455364375588</v>
      </c>
      <c r="X574" s="16"/>
      <c r="Y574" s="17" t="n">
        <v>0.449096518289996</v>
      </c>
      <c r="Z574" s="17" t="n">
        <v>0.450240472623841</v>
      </c>
      <c r="AA574" s="16"/>
      <c r="AB574" s="16"/>
      <c r="AC574" s="2" t="n">
        <v>348</v>
      </c>
      <c r="AD574" s="20" t="s">
        <v>546</v>
      </c>
      <c r="AE574" s="34" t="n">
        <v>573</v>
      </c>
      <c r="AF574" s="26" t="n">
        <v>0.509389671361502</v>
      </c>
      <c r="AG574" s="27" t="n">
        <v>0.656382184623041</v>
      </c>
      <c r="AH574" s="28" t="n">
        <v>0.642294713160855</v>
      </c>
      <c r="AI574" s="35"/>
      <c r="AJ574" s="35"/>
      <c r="AK574" s="2" t="n">
        <v>573</v>
      </c>
      <c r="AL574" s="35" t="n">
        <f aca="false">AK574/743</f>
        <v>0.771197846567968</v>
      </c>
      <c r="AM574" s="35" t="n">
        <v>0.642294713160855</v>
      </c>
      <c r="AN574" s="35"/>
      <c r="AO574" s="35"/>
      <c r="AP574" s="35"/>
      <c r="AQ574" s="35"/>
      <c r="AR574" s="35"/>
      <c r="AS574" s="35"/>
      <c r="AT574" s="35"/>
      <c r="AU574" s="35"/>
    </row>
    <row r="575" customFormat="false" ht="12.75" hidden="false" customHeight="true" outlineLevel="0" collapsed="false">
      <c r="A575" s="36"/>
      <c r="B575" s="2" t="n">
        <v>574</v>
      </c>
      <c r="C575" s="20" t="s">
        <v>600</v>
      </c>
      <c r="D575" s="22" t="n">
        <v>58</v>
      </c>
      <c r="E575" s="23" t="n">
        <v>94</v>
      </c>
      <c r="F575" s="24" t="n">
        <v>902</v>
      </c>
      <c r="G575" s="25" t="n">
        <v>786</v>
      </c>
      <c r="H575" s="26" t="n">
        <f aca="false">D575/(D575+E575)</f>
        <v>0.381578947368421</v>
      </c>
      <c r="I575" s="27" t="n">
        <f aca="false">F575/(F575+G575)</f>
        <v>0.53436018957346</v>
      </c>
      <c r="J575" s="28" t="n">
        <f aca="false">(D575+F575)/(D575+E575+F575+G575)</f>
        <v>0.521739130434783</v>
      </c>
      <c r="K575" s="29" t="n">
        <f aca="false">(F575+G575)/(D575+E575)</f>
        <v>11.1052631578947</v>
      </c>
      <c r="L575" s="30" t="n">
        <f aca="false">I575-$A$4*H575*I575+$A$4*H575+$A$7</f>
        <v>0.523892584627999</v>
      </c>
      <c r="M575" s="31" t="n">
        <f aca="false">(J575-$A$4*H575-$A$7)/(1-$A$4*H575)</f>
        <v>0.53212130422894</v>
      </c>
      <c r="N575" s="32"/>
      <c r="O575" s="33" t="n">
        <f aca="false">J575-L575</f>
        <v>-0.00215345419321622</v>
      </c>
      <c r="P575" s="33" t="n">
        <f aca="false">I575-M575</f>
        <v>0.00223888534452021</v>
      </c>
      <c r="Q575" s="16"/>
      <c r="R575" s="16"/>
      <c r="S575" s="16"/>
      <c r="T575" s="16"/>
      <c r="U575" s="16"/>
      <c r="V575" s="17" t="n">
        <v>0.521739130434783</v>
      </c>
      <c r="W575" s="17" t="n">
        <v>0.523892572805399</v>
      </c>
      <c r="X575" s="16"/>
      <c r="Y575" s="17" t="n">
        <v>0.53436018957346</v>
      </c>
      <c r="Z575" s="17" t="n">
        <v>0.532121316520562</v>
      </c>
      <c r="AA575" s="16"/>
      <c r="AB575" s="16"/>
      <c r="AC575" s="2" t="n">
        <v>652</v>
      </c>
      <c r="AD575" s="20" t="s">
        <v>729</v>
      </c>
      <c r="AE575" s="34" t="n">
        <v>574</v>
      </c>
      <c r="AF575" s="26" t="n">
        <v>0.553191489361702</v>
      </c>
      <c r="AG575" s="27" t="n">
        <v>0.654688869412796</v>
      </c>
      <c r="AH575" s="28" t="n">
        <v>0.643525741029641</v>
      </c>
      <c r="AI575" s="35"/>
      <c r="AJ575" s="35"/>
      <c r="AK575" s="2" t="n">
        <v>574</v>
      </c>
      <c r="AL575" s="35" t="n">
        <f aca="false">AK575/743</f>
        <v>0.772543741588156</v>
      </c>
      <c r="AM575" s="35" t="n">
        <v>0.643525741029641</v>
      </c>
      <c r="AN575" s="35"/>
      <c r="AO575" s="35"/>
      <c r="AP575" s="35"/>
      <c r="AQ575" s="35"/>
      <c r="AR575" s="35"/>
      <c r="AS575" s="35"/>
      <c r="AT575" s="35"/>
      <c r="AU575" s="35"/>
    </row>
    <row r="576" customFormat="false" ht="12.75" hidden="false" customHeight="true" outlineLevel="0" collapsed="false">
      <c r="A576" s="36"/>
      <c r="B576" s="2" t="n">
        <v>575</v>
      </c>
      <c r="C576" s="20" t="s">
        <v>730</v>
      </c>
      <c r="D576" s="22" t="n">
        <v>110</v>
      </c>
      <c r="E576" s="23" t="n">
        <v>69</v>
      </c>
      <c r="F576" s="24" t="n">
        <v>860</v>
      </c>
      <c r="G576" s="25" t="n">
        <v>281</v>
      </c>
      <c r="H576" s="26" t="n">
        <f aca="false">D576/(D576+E576)</f>
        <v>0.614525139664804</v>
      </c>
      <c r="I576" s="27" t="n">
        <f aca="false">F576/(F576+G576)</f>
        <v>0.753724802804557</v>
      </c>
      <c r="J576" s="28" t="n">
        <f aca="false">(D576+F576)/(D576+E576+F576+G576)</f>
        <v>0.734848484848485</v>
      </c>
      <c r="K576" s="29" t="n">
        <f aca="false">(F576+G576)/(D576+E576)</f>
        <v>6.37430167597765</v>
      </c>
      <c r="L576" s="30" t="n">
        <f aca="false">I576-$A$4*H576*I576+$A$4*H576+$A$7</f>
        <v>0.740623592982808</v>
      </c>
      <c r="M576" s="31" t="n">
        <f aca="false">(J576-$A$4*H576-$A$7)/(1-$A$4*H576)</f>
        <v>0.747571562590011</v>
      </c>
      <c r="N576" s="32"/>
      <c r="O576" s="33" t="n">
        <f aca="false">J576-L576</f>
        <v>-0.00577510813432314</v>
      </c>
      <c r="P576" s="33" t="n">
        <f aca="false">I576-M576</f>
        <v>0.00615324021454677</v>
      </c>
      <c r="Q576" s="16"/>
      <c r="R576" s="16"/>
      <c r="S576" s="16"/>
      <c r="T576" s="16"/>
      <c r="U576" s="16"/>
      <c r="V576" s="17" t="n">
        <v>0.734848484848485</v>
      </c>
      <c r="W576" s="17" t="n">
        <v>0.740623581160208</v>
      </c>
      <c r="X576" s="16"/>
      <c r="Y576" s="17" t="n">
        <v>0.753724802804557</v>
      </c>
      <c r="Z576" s="17" t="n">
        <v>0.747571575186709</v>
      </c>
      <c r="AA576" s="16"/>
      <c r="AB576" s="16"/>
      <c r="AC576" s="2" t="n">
        <v>215</v>
      </c>
      <c r="AD576" s="20" t="s">
        <v>384</v>
      </c>
      <c r="AE576" s="34" t="n">
        <v>575</v>
      </c>
      <c r="AF576" s="26" t="n">
        <v>0.450980392156863</v>
      </c>
      <c r="AG576" s="27" t="n">
        <v>0.661052631578947</v>
      </c>
      <c r="AH576" s="28" t="n">
        <v>0.645396980029225</v>
      </c>
      <c r="AI576" s="35"/>
      <c r="AJ576" s="35"/>
      <c r="AK576" s="2" t="n">
        <v>575</v>
      </c>
      <c r="AL576" s="35" t="n">
        <f aca="false">AK576/743</f>
        <v>0.773889636608345</v>
      </c>
      <c r="AM576" s="35" t="n">
        <v>0.645396980029225</v>
      </c>
      <c r="AN576" s="35"/>
      <c r="AO576" s="35"/>
      <c r="AP576" s="35"/>
      <c r="AQ576" s="35"/>
      <c r="AR576" s="35"/>
      <c r="AS576" s="35"/>
      <c r="AT576" s="35"/>
      <c r="AU576" s="35"/>
    </row>
    <row r="577" customFormat="false" ht="12.75" hidden="false" customHeight="true" outlineLevel="0" collapsed="false">
      <c r="A577" s="36"/>
      <c r="B577" s="2" t="n">
        <v>576</v>
      </c>
      <c r="C577" s="20" t="s">
        <v>45</v>
      </c>
      <c r="D577" s="22" t="n">
        <v>23</v>
      </c>
      <c r="E577" s="23" t="n">
        <v>149</v>
      </c>
      <c r="F577" s="24" t="n">
        <v>548</v>
      </c>
      <c r="G577" s="25" t="n">
        <v>1452</v>
      </c>
      <c r="H577" s="26" t="n">
        <f aca="false">D577/(D577+E577)</f>
        <v>0.133720930232558</v>
      </c>
      <c r="I577" s="27" t="n">
        <f aca="false">F577/(F577+G577)</f>
        <v>0.274</v>
      </c>
      <c r="J577" s="28" t="n">
        <f aca="false">(D577+F577)/(D577+E577+F577+G577)</f>
        <v>0.262891344383057</v>
      </c>
      <c r="K577" s="29" t="n">
        <f aca="false">(F577+G577)/(D577+E577)</f>
        <v>11.6279069767442</v>
      </c>
      <c r="L577" s="30" t="n">
        <f aca="false">I577-$A$4*H577*I577+$A$4*H577+$A$7</f>
        <v>0.255472699717884</v>
      </c>
      <c r="M577" s="31" t="n">
        <f aca="false">(J577-$A$4*H577-$A$7)/(1-$A$4*H577)</f>
        <v>0.281519192000058</v>
      </c>
      <c r="N577" s="32"/>
      <c r="O577" s="33" t="n">
        <f aca="false">J577-L577</f>
        <v>0.00741864466517339</v>
      </c>
      <c r="P577" s="33" t="n">
        <f aca="false">I577-M577</f>
        <v>-0.00751919200005785</v>
      </c>
      <c r="Q577" s="16"/>
      <c r="R577" s="16"/>
      <c r="S577" s="16"/>
      <c r="T577" s="16"/>
      <c r="U577" s="16"/>
      <c r="V577" s="17" t="n">
        <v>0.262891344383057</v>
      </c>
      <c r="W577" s="17" t="n">
        <v>0.255472687895284</v>
      </c>
      <c r="X577" s="16"/>
      <c r="Y577" s="17" t="n">
        <v>0.274</v>
      </c>
      <c r="Z577" s="17" t="n">
        <v>0.281519203982893</v>
      </c>
      <c r="AA577" s="16"/>
      <c r="AB577" s="16"/>
      <c r="AC577" s="2" t="n">
        <v>450</v>
      </c>
      <c r="AD577" s="20" t="s">
        <v>652</v>
      </c>
      <c r="AE577" s="34" t="n">
        <v>576</v>
      </c>
      <c r="AF577" s="26" t="n">
        <v>0.514925373134328</v>
      </c>
      <c r="AG577" s="27" t="n">
        <v>0.673211781206171</v>
      </c>
      <c r="AH577" s="28" t="n">
        <v>0.648170011806375</v>
      </c>
      <c r="AI577" s="35"/>
      <c r="AJ577" s="35"/>
      <c r="AK577" s="2" t="n">
        <v>576</v>
      </c>
      <c r="AL577" s="35" t="n">
        <f aca="false">AK577/743</f>
        <v>0.775235531628533</v>
      </c>
      <c r="AM577" s="35" t="n">
        <v>0.648170011806375</v>
      </c>
      <c r="AN577" s="35"/>
      <c r="AO577" s="35"/>
      <c r="AP577" s="35"/>
      <c r="AQ577" s="35"/>
      <c r="AR577" s="35"/>
      <c r="AS577" s="35"/>
      <c r="AT577" s="35"/>
      <c r="AU577" s="35"/>
    </row>
    <row r="578" customFormat="false" ht="12.75" hidden="false" customHeight="true" outlineLevel="0" collapsed="false">
      <c r="A578" s="36"/>
      <c r="B578" s="2" t="n">
        <v>577</v>
      </c>
      <c r="C578" s="20" t="s">
        <v>482</v>
      </c>
      <c r="D578" s="22" t="n">
        <v>30</v>
      </c>
      <c r="E578" s="23" t="n">
        <v>133</v>
      </c>
      <c r="F578" s="24" t="n">
        <v>1218</v>
      </c>
      <c r="G578" s="25" t="n">
        <v>1289</v>
      </c>
      <c r="H578" s="26" t="n">
        <f aca="false">D578/(D578+E578)</f>
        <v>0.184049079754601</v>
      </c>
      <c r="I578" s="27" t="n">
        <f aca="false">F578/(F578+G578)</f>
        <v>0.485839648982848</v>
      </c>
      <c r="J578" s="28" t="n">
        <f aca="false">(D578+F578)/(D578+E578+F578+G578)</f>
        <v>0.467415730337079</v>
      </c>
      <c r="K578" s="29" t="n">
        <f aca="false">(F578+G578)/(D578+E578)</f>
        <v>15.3803680981595</v>
      </c>
      <c r="L578" s="30" t="n">
        <f aca="false">I578-$A$4*H578*I578+$A$4*H578+$A$7</f>
        <v>0.467067283110949</v>
      </c>
      <c r="M578" s="31" t="n">
        <f aca="false">(J578-$A$4*H578-$A$7)/(1-$A$4*H578)</f>
        <v>0.486194629594468</v>
      </c>
      <c r="N578" s="32"/>
      <c r="O578" s="33" t="n">
        <f aca="false">J578-L578</f>
        <v>0.000348447226129645</v>
      </c>
      <c r="P578" s="33" t="n">
        <f aca="false">I578-M578</f>
        <v>-0.000354980611619593</v>
      </c>
      <c r="Q578" s="16"/>
      <c r="R578" s="16"/>
      <c r="S578" s="16"/>
      <c r="T578" s="16"/>
      <c r="U578" s="16"/>
      <c r="V578" s="17" t="n">
        <v>0.467415730337079</v>
      </c>
      <c r="W578" s="17" t="n">
        <v>0.467067271288349</v>
      </c>
      <c r="X578" s="16"/>
      <c r="Y578" s="17" t="n">
        <v>0.485839648982848</v>
      </c>
      <c r="Z578" s="17" t="n">
        <v>0.486194641638741</v>
      </c>
      <c r="AA578" s="16"/>
      <c r="AB578" s="16"/>
      <c r="AC578" s="2" t="n">
        <v>648</v>
      </c>
      <c r="AD578" s="20" t="s">
        <v>731</v>
      </c>
      <c r="AE578" s="34" t="n">
        <v>577</v>
      </c>
      <c r="AF578" s="26" t="n">
        <v>0.465116279069767</v>
      </c>
      <c r="AG578" s="27" t="n">
        <v>0.668181818181818</v>
      </c>
      <c r="AH578" s="28" t="n">
        <v>0.650103519668737</v>
      </c>
      <c r="AI578" s="35"/>
      <c r="AJ578" s="35"/>
      <c r="AK578" s="2" t="n">
        <v>577</v>
      </c>
      <c r="AL578" s="35" t="n">
        <f aca="false">AK578/743</f>
        <v>0.776581426648721</v>
      </c>
      <c r="AM578" s="35" t="n">
        <v>0.650103519668737</v>
      </c>
      <c r="AN578" s="35"/>
      <c r="AO578" s="35"/>
      <c r="AP578" s="35"/>
      <c r="AQ578" s="35"/>
      <c r="AR578" s="35"/>
      <c r="AS578" s="35"/>
      <c r="AT578" s="35"/>
      <c r="AU578" s="35"/>
    </row>
    <row r="579" customFormat="false" ht="12.75" hidden="false" customHeight="true" outlineLevel="0" collapsed="false">
      <c r="A579" s="36"/>
      <c r="B579" s="2" t="n">
        <v>578</v>
      </c>
      <c r="C579" s="20" t="s">
        <v>462</v>
      </c>
      <c r="D579" s="22" t="n">
        <v>9</v>
      </c>
      <c r="E579" s="23" t="n">
        <v>32</v>
      </c>
      <c r="F579" s="24" t="n">
        <v>865</v>
      </c>
      <c r="G579" s="25" t="n">
        <v>1010</v>
      </c>
      <c r="H579" s="26" t="n">
        <f aca="false">D579/(D579+E579)</f>
        <v>0.219512195121951</v>
      </c>
      <c r="I579" s="27" t="n">
        <f aca="false">F579/(F579+G579)</f>
        <v>0.461333333333333</v>
      </c>
      <c r="J579" s="28" t="n">
        <f aca="false">(D579+F579)/(D579+E579+F579+G579)</f>
        <v>0.45615866388309</v>
      </c>
      <c r="K579" s="29" t="n">
        <f aca="false">(F579+G579)/(D579+E579)</f>
        <v>45.7317073170732</v>
      </c>
      <c r="L579" s="30" t="n">
        <f aca="false">I579-$A$4*H579*I579+$A$4*H579+$A$7</f>
        <v>0.444922283760236</v>
      </c>
      <c r="M579" s="31" t="n">
        <f aca="false">(J579-$A$4*H579-$A$7)/(1-$A$4*H579)</f>
        <v>0.472821901538745</v>
      </c>
      <c r="N579" s="32"/>
      <c r="O579" s="33" t="n">
        <f aca="false">J579-L579</f>
        <v>0.011236380122854</v>
      </c>
      <c r="P579" s="33" t="n">
        <f aca="false">I579-M579</f>
        <v>-0.0114885682054118</v>
      </c>
      <c r="Q579" s="16"/>
      <c r="R579" s="16"/>
      <c r="S579" s="16"/>
      <c r="T579" s="16"/>
      <c r="U579" s="16"/>
      <c r="V579" s="17" t="n">
        <v>0.45615866388309</v>
      </c>
      <c r="W579" s="17" t="n">
        <v>0.444922271937636</v>
      </c>
      <c r="X579" s="16"/>
      <c r="Y579" s="17" t="n">
        <v>0.461333333333333</v>
      </c>
      <c r="Z579" s="17" t="n">
        <v>0.47282191362669</v>
      </c>
      <c r="AA579" s="16"/>
      <c r="AB579" s="16"/>
      <c r="AC579" s="2" t="n">
        <v>199</v>
      </c>
      <c r="AD579" s="20" t="s">
        <v>362</v>
      </c>
      <c r="AE579" s="34" t="n">
        <v>578</v>
      </c>
      <c r="AF579" s="26" t="n">
        <v>0.464088397790055</v>
      </c>
      <c r="AG579" s="27" t="n">
        <v>0.671528218135701</v>
      </c>
      <c r="AH579" s="28" t="n">
        <v>0.650170648464164</v>
      </c>
      <c r="AI579" s="35"/>
      <c r="AJ579" s="35"/>
      <c r="AK579" s="2" t="n">
        <v>578</v>
      </c>
      <c r="AL579" s="35" t="n">
        <f aca="false">AK579/743</f>
        <v>0.77792732166891</v>
      </c>
      <c r="AM579" s="35" t="n">
        <v>0.650170648464164</v>
      </c>
      <c r="AN579" s="35"/>
      <c r="AO579" s="35"/>
      <c r="AP579" s="35"/>
      <c r="AQ579" s="35"/>
      <c r="AR579" s="35"/>
      <c r="AS579" s="35"/>
      <c r="AT579" s="35"/>
      <c r="AU579" s="35"/>
    </row>
    <row r="580" customFormat="false" ht="12.75" hidden="false" customHeight="true" outlineLevel="0" collapsed="false">
      <c r="A580" s="36"/>
      <c r="B580" s="2" t="n">
        <v>579</v>
      </c>
      <c r="C580" s="20" t="s">
        <v>237</v>
      </c>
      <c r="D580" s="22" t="n">
        <v>51</v>
      </c>
      <c r="E580" s="23" t="n">
        <v>157</v>
      </c>
      <c r="F580" s="24" t="n">
        <v>1000</v>
      </c>
      <c r="G580" s="25" t="n">
        <v>1472</v>
      </c>
      <c r="H580" s="26" t="n">
        <f aca="false">D580/(D580+E580)</f>
        <v>0.245192307692308</v>
      </c>
      <c r="I580" s="27" t="n">
        <f aca="false">F580/(F580+G580)</f>
        <v>0.40453074433657</v>
      </c>
      <c r="J580" s="28" t="n">
        <f aca="false">(D580+F580)/(D580+E580+F580+G580)</f>
        <v>0.392164179104478</v>
      </c>
      <c r="K580" s="29" t="n">
        <f aca="false">(F580+G580)/(D580+E580)</f>
        <v>11.8846153846154</v>
      </c>
      <c r="L580" s="30" t="n">
        <f aca="false">I580-$A$4*H580*I580+$A$4*H580+$A$7</f>
        <v>0.390895752615163</v>
      </c>
      <c r="M580" s="31" t="n">
        <f aca="false">(J580-$A$4*H580-$A$7)/(1-$A$4*H580)</f>
        <v>0.405831053403979</v>
      </c>
      <c r="N580" s="32"/>
      <c r="O580" s="33" t="n">
        <f aca="false">J580-L580</f>
        <v>0.00126842648931425</v>
      </c>
      <c r="P580" s="33" t="n">
        <f aca="false">I580-M580</f>
        <v>-0.00130030906740936</v>
      </c>
      <c r="Q580" s="16"/>
      <c r="R580" s="16"/>
      <c r="S580" s="16"/>
      <c r="T580" s="16"/>
      <c r="U580" s="16"/>
      <c r="V580" s="17" t="n">
        <v>0.392164179104478</v>
      </c>
      <c r="W580" s="17" t="n">
        <v>0.390895740792563</v>
      </c>
      <c r="X580" s="16"/>
      <c r="Y580" s="17" t="n">
        <v>0.40453074433657</v>
      </c>
      <c r="Z580" s="17" t="n">
        <v>0.405831065523746</v>
      </c>
      <c r="AA580" s="16"/>
      <c r="AB580" s="16"/>
      <c r="AC580" s="2" t="n">
        <v>602</v>
      </c>
      <c r="AD580" s="20" t="s">
        <v>732</v>
      </c>
      <c r="AE580" s="34" t="n">
        <v>579</v>
      </c>
      <c r="AF580" s="26" t="n">
        <v>0.339622641509434</v>
      </c>
      <c r="AG580" s="27" t="n">
        <v>0.672</v>
      </c>
      <c r="AH580" s="28" t="n">
        <v>0.652124858969537</v>
      </c>
      <c r="AI580" s="35"/>
      <c r="AJ580" s="35"/>
      <c r="AK580" s="2" t="n">
        <v>579</v>
      </c>
      <c r="AL580" s="35" t="n">
        <f aca="false">AK580/743</f>
        <v>0.779273216689098</v>
      </c>
      <c r="AM580" s="35" t="n">
        <v>0.652124858969537</v>
      </c>
      <c r="AN580" s="35"/>
      <c r="AO580" s="35"/>
      <c r="AP580" s="35"/>
      <c r="AQ580" s="35"/>
      <c r="AR580" s="35"/>
      <c r="AS580" s="35"/>
      <c r="AT580" s="35"/>
      <c r="AU580" s="35"/>
    </row>
    <row r="581" customFormat="false" ht="12.75" hidden="false" customHeight="true" outlineLevel="0" collapsed="false">
      <c r="A581" s="36"/>
      <c r="B581" s="2" t="n">
        <v>580</v>
      </c>
      <c r="C581" s="20" t="s">
        <v>576</v>
      </c>
      <c r="D581" s="22" t="n">
        <v>82</v>
      </c>
      <c r="E581" s="23" t="n">
        <v>217</v>
      </c>
      <c r="F581" s="24" t="n">
        <v>2209</v>
      </c>
      <c r="G581" s="25" t="n">
        <v>1987</v>
      </c>
      <c r="H581" s="26" t="n">
        <f aca="false">D581/(D581+E581)</f>
        <v>0.274247491638796</v>
      </c>
      <c r="I581" s="27" t="n">
        <f aca="false">F581/(F581+G581)</f>
        <v>0.526453765490944</v>
      </c>
      <c r="J581" s="28" t="n">
        <f aca="false">(D581+F581)/(D581+E581+F581+G581)</f>
        <v>0.509677419354839</v>
      </c>
      <c r="K581" s="29" t="n">
        <f aca="false">(F581+G581)/(D581+E581)</f>
        <v>14.0334448160535</v>
      </c>
      <c r="L581" s="30" t="n">
        <f aca="false">I581-$A$4*H581*I581+$A$4*H581+$A$7</f>
        <v>0.511205212372854</v>
      </c>
      <c r="M581" s="31" t="n">
        <f aca="false">(J581-$A$4*H581-$A$7)/(1-$A$4*H581)</f>
        <v>0.524882891651925</v>
      </c>
      <c r="N581" s="32"/>
      <c r="O581" s="33" t="n">
        <f aca="false">J581-L581</f>
        <v>-0.00152779301801564</v>
      </c>
      <c r="P581" s="33" t="n">
        <f aca="false">I581-M581</f>
        <v>0.00157087383901888</v>
      </c>
      <c r="Q581" s="16"/>
      <c r="R581" s="16"/>
      <c r="S581" s="16"/>
      <c r="T581" s="16"/>
      <c r="U581" s="16"/>
      <c r="V581" s="17" t="n">
        <v>0.509677419354839</v>
      </c>
      <c r="W581" s="17" t="n">
        <v>0.511205200550254</v>
      </c>
      <c r="X581" s="16"/>
      <c r="Y581" s="17" t="n">
        <v>0.526453765490944</v>
      </c>
      <c r="Z581" s="17" t="n">
        <v>0.524882903807899</v>
      </c>
      <c r="AA581" s="16"/>
      <c r="AB581" s="16"/>
      <c r="AC581" s="2" t="n">
        <v>653</v>
      </c>
      <c r="AD581" s="20" t="s">
        <v>733</v>
      </c>
      <c r="AE581" s="34" t="n">
        <v>580</v>
      </c>
      <c r="AF581" s="26" t="n">
        <v>0.581005586592179</v>
      </c>
      <c r="AG581" s="27" t="n">
        <v>0.661854103343465</v>
      </c>
      <c r="AH581" s="28" t="n">
        <v>0.652173913043478</v>
      </c>
      <c r="AI581" s="35"/>
      <c r="AJ581" s="35"/>
      <c r="AK581" s="2" t="n">
        <v>580</v>
      </c>
      <c r="AL581" s="35" t="n">
        <f aca="false">AK581/743</f>
        <v>0.780619111709287</v>
      </c>
      <c r="AM581" s="35" t="n">
        <v>0.652173913043478</v>
      </c>
      <c r="AN581" s="35"/>
      <c r="AO581" s="35"/>
      <c r="AP581" s="35"/>
      <c r="AQ581" s="35"/>
      <c r="AR581" s="35"/>
      <c r="AS581" s="35"/>
      <c r="AT581" s="35"/>
      <c r="AU581" s="35"/>
    </row>
    <row r="582" customFormat="false" ht="12.75" hidden="false" customHeight="true" outlineLevel="0" collapsed="false">
      <c r="A582" s="36"/>
      <c r="B582" s="2" t="n">
        <v>581</v>
      </c>
      <c r="C582" s="20" t="s">
        <v>721</v>
      </c>
      <c r="D582" s="22" t="n">
        <v>105</v>
      </c>
      <c r="E582" s="23" t="n">
        <v>159</v>
      </c>
      <c r="F582" s="24" t="n">
        <v>2032</v>
      </c>
      <c r="G582" s="25" t="n">
        <v>1107</v>
      </c>
      <c r="H582" s="26" t="n">
        <f aca="false">D582/(D582+E582)</f>
        <v>0.397727272727273</v>
      </c>
      <c r="I582" s="27" t="n">
        <f aca="false">F582/(F582+G582)</f>
        <v>0.647339917171074</v>
      </c>
      <c r="J582" s="28" t="n">
        <f aca="false">(D582+F582)/(D582+E582+F582+G582)</f>
        <v>0.627975315897737</v>
      </c>
      <c r="K582" s="29" t="n">
        <f aca="false">(F582+G582)/(D582+E582)</f>
        <v>11.8901515151515</v>
      </c>
      <c r="L582" s="30" t="n">
        <f aca="false">I582-$A$4*H582*I582+$A$4*H582+$A$7</f>
        <v>0.633130730648406</v>
      </c>
      <c r="M582" s="31" t="n">
        <f aca="false">(J582-$A$4*H582-$A$7)/(1-$A$4*H582)</f>
        <v>0.641970964531324</v>
      </c>
      <c r="N582" s="32"/>
      <c r="O582" s="33" t="n">
        <f aca="false">J582-L582</f>
        <v>-0.00515541475066861</v>
      </c>
      <c r="P582" s="33" t="n">
        <f aca="false">I582-M582</f>
        <v>0.00536895263974957</v>
      </c>
      <c r="Q582" s="16"/>
      <c r="R582" s="16"/>
      <c r="S582" s="16"/>
      <c r="T582" s="16"/>
      <c r="U582" s="16"/>
      <c r="V582" s="17" t="n">
        <v>0.627975315897737</v>
      </c>
      <c r="W582" s="17" t="n">
        <v>0.633130718825806</v>
      </c>
      <c r="X582" s="16"/>
      <c r="Y582" s="17" t="n">
        <v>0.647339917171074</v>
      </c>
      <c r="Z582" s="17" t="n">
        <v>0.641970976843617</v>
      </c>
      <c r="AA582" s="16"/>
      <c r="AB582" s="16"/>
      <c r="AC582" s="2" t="n">
        <v>341</v>
      </c>
      <c r="AD582" s="20" t="s">
        <v>541</v>
      </c>
      <c r="AE582" s="34" t="n">
        <v>581</v>
      </c>
      <c r="AF582" s="26" t="n">
        <v>0.565737051792829</v>
      </c>
      <c r="AG582" s="27" t="n">
        <v>0.662331630283326</v>
      </c>
      <c r="AH582" s="28" t="n">
        <v>0.652246256239601</v>
      </c>
      <c r="AI582" s="35"/>
      <c r="AJ582" s="35"/>
      <c r="AK582" s="2" t="n">
        <v>581</v>
      </c>
      <c r="AL582" s="35" t="n">
        <f aca="false">AK582/743</f>
        <v>0.781965006729475</v>
      </c>
      <c r="AM582" s="35" t="n">
        <v>0.652246256239601</v>
      </c>
      <c r="AN582" s="35"/>
      <c r="AO582" s="35"/>
      <c r="AP582" s="35"/>
      <c r="AQ582" s="35"/>
      <c r="AR582" s="35"/>
      <c r="AS582" s="35"/>
      <c r="AT582" s="35"/>
      <c r="AU582" s="35"/>
    </row>
    <row r="583" customFormat="false" ht="12.75" hidden="false" customHeight="true" outlineLevel="0" collapsed="false">
      <c r="A583" s="36"/>
      <c r="B583" s="2" t="n">
        <v>582</v>
      </c>
      <c r="C583" s="20" t="s">
        <v>734</v>
      </c>
      <c r="D583" s="22" t="n">
        <v>220</v>
      </c>
      <c r="E583" s="23" t="n">
        <v>82</v>
      </c>
      <c r="F583" s="24" t="n">
        <v>1933</v>
      </c>
      <c r="G583" s="25" t="n">
        <v>648</v>
      </c>
      <c r="H583" s="26" t="n">
        <f aca="false">D583/(D583+E583)</f>
        <v>0.728476821192053</v>
      </c>
      <c r="I583" s="27" t="n">
        <f aca="false">F583/(F583+G583)</f>
        <v>0.748934521503293</v>
      </c>
      <c r="J583" s="28" t="n">
        <f aca="false">(D583+F583)/(D583+E583+F583+G583)</f>
        <v>0.746791536593826</v>
      </c>
      <c r="K583" s="29" t="n">
        <f aca="false">(F583+G583)/(D583+E583)</f>
        <v>8.54635761589404</v>
      </c>
      <c r="L583" s="30" t="n">
        <f aca="false">I583-$A$4*H583*I583+$A$4*H583+$A$7</f>
        <v>0.738988619854928</v>
      </c>
      <c r="M583" s="31" t="n">
        <f aca="false">(J583-$A$4*H583-$A$7)/(1-$A$4*H583)</f>
        <v>0.757350524557391</v>
      </c>
      <c r="N583" s="32"/>
      <c r="O583" s="33" t="n">
        <f aca="false">J583-L583</f>
        <v>0.00780291673889832</v>
      </c>
      <c r="P583" s="33" t="n">
        <f aca="false">I583-M583</f>
        <v>-0.00841600305409751</v>
      </c>
      <c r="Q583" s="16"/>
      <c r="R583" s="16"/>
      <c r="S583" s="16"/>
      <c r="T583" s="16"/>
      <c r="U583" s="16"/>
      <c r="V583" s="17" t="n">
        <v>0.746791536593826</v>
      </c>
      <c r="W583" s="17" t="n">
        <v>0.738988608032328</v>
      </c>
      <c r="X583" s="16"/>
      <c r="Y583" s="17" t="n">
        <v>0.748934521503293</v>
      </c>
      <c r="Z583" s="17" t="n">
        <v>0.757350537308909</v>
      </c>
      <c r="AA583" s="16"/>
      <c r="AB583" s="16"/>
      <c r="AC583" s="2" t="n">
        <v>346</v>
      </c>
      <c r="AD583" s="20" t="s">
        <v>544</v>
      </c>
      <c r="AE583" s="34" t="n">
        <v>582</v>
      </c>
      <c r="AF583" s="26" t="n">
        <v>0.574596774193548</v>
      </c>
      <c r="AG583" s="27" t="n">
        <v>0.66485796361315</v>
      </c>
      <c r="AH583" s="28" t="n">
        <v>0.652521355745384</v>
      </c>
      <c r="AI583" s="35"/>
      <c r="AJ583" s="35"/>
      <c r="AK583" s="2" t="n">
        <v>582</v>
      </c>
      <c r="AL583" s="35" t="n">
        <f aca="false">AK583/743</f>
        <v>0.783310901749664</v>
      </c>
      <c r="AM583" s="35" t="n">
        <v>0.652521355745384</v>
      </c>
      <c r="AN583" s="35"/>
      <c r="AO583" s="35"/>
      <c r="AP583" s="35"/>
      <c r="AQ583" s="35"/>
      <c r="AR583" s="35"/>
      <c r="AS583" s="35"/>
      <c r="AT583" s="35"/>
      <c r="AU583" s="35"/>
    </row>
    <row r="584" customFormat="false" ht="12.75" hidden="false" customHeight="true" outlineLevel="0" collapsed="false">
      <c r="A584" s="36"/>
      <c r="B584" s="2" t="n">
        <v>583</v>
      </c>
      <c r="C584" s="20" t="s">
        <v>383</v>
      </c>
      <c r="D584" s="22" t="n">
        <v>8</v>
      </c>
      <c r="E584" s="23" t="n">
        <v>4</v>
      </c>
      <c r="F584" s="24" t="n">
        <v>15</v>
      </c>
      <c r="G584" s="25" t="n">
        <v>27</v>
      </c>
      <c r="H584" s="26" t="n">
        <f aca="false">D584/(D584+E584)</f>
        <v>0.666666666666667</v>
      </c>
      <c r="I584" s="27" t="n">
        <f aca="false">F584/(F584+G584)</f>
        <v>0.357142857142857</v>
      </c>
      <c r="J584" s="28" t="n">
        <f aca="false">(D584+F584)/(D584+E584+F584+G584)</f>
        <v>0.425925925925926</v>
      </c>
      <c r="K584" s="29" t="n">
        <f aca="false">(F584+G584)/(D584+E584)</f>
        <v>3.5</v>
      </c>
      <c r="L584" s="30" t="n">
        <f aca="false">I584-$A$4*H584*I584+$A$4*H584+$A$7</f>
        <v>0.371764560183</v>
      </c>
      <c r="M584" s="31" t="n">
        <f aca="false">(J584-$A$4*H584-$A$7)/(1-$A$4*H584)</f>
        <v>0.415172891867421</v>
      </c>
      <c r="N584" s="32"/>
      <c r="O584" s="33" t="n">
        <f aca="false">J584-L584</f>
        <v>0.0541613657429259</v>
      </c>
      <c r="P584" s="33" t="n">
        <f aca="false">I584-M584</f>
        <v>-0.0580300347245635</v>
      </c>
      <c r="Q584" s="16"/>
      <c r="R584" s="16"/>
      <c r="S584" s="16"/>
      <c r="T584" s="16"/>
      <c r="U584" s="16"/>
      <c r="V584" s="17" t="n">
        <v>0.425925925925926</v>
      </c>
      <c r="W584" s="17" t="n">
        <v>0.3717645483604</v>
      </c>
      <c r="X584" s="16"/>
      <c r="Y584" s="17" t="n">
        <v>0.357142857142857</v>
      </c>
      <c r="Z584" s="17" t="n">
        <v>0.415172904534492</v>
      </c>
      <c r="AA584" s="16"/>
      <c r="AB584" s="16"/>
      <c r="AC584" s="2" t="n">
        <v>622</v>
      </c>
      <c r="AD584" s="20" t="s">
        <v>735</v>
      </c>
      <c r="AE584" s="34" t="n">
        <v>583</v>
      </c>
      <c r="AF584" s="26" t="n">
        <v>0.549618320610687</v>
      </c>
      <c r="AG584" s="27" t="n">
        <v>0.666890530557421</v>
      </c>
      <c r="AH584" s="28" t="n">
        <v>0.657407407407407</v>
      </c>
      <c r="AI584" s="35"/>
      <c r="AJ584" s="35"/>
      <c r="AK584" s="2" t="n">
        <v>583</v>
      </c>
      <c r="AL584" s="35" t="n">
        <f aca="false">AK584/743</f>
        <v>0.784656796769852</v>
      </c>
      <c r="AM584" s="35" t="n">
        <v>0.657407407407407</v>
      </c>
      <c r="AN584" s="35"/>
      <c r="AO584" s="35"/>
      <c r="AP584" s="35"/>
      <c r="AQ584" s="35"/>
      <c r="AR584" s="35"/>
      <c r="AS584" s="35"/>
      <c r="AT584" s="35"/>
      <c r="AU584" s="35"/>
    </row>
    <row r="585" customFormat="false" ht="12.75" hidden="false" customHeight="true" outlineLevel="0" collapsed="false">
      <c r="A585" s="36"/>
      <c r="B585" s="2" t="n">
        <v>584</v>
      </c>
      <c r="C585" s="20" t="s">
        <v>569</v>
      </c>
      <c r="D585" s="22" t="n">
        <v>53</v>
      </c>
      <c r="E585" s="23" t="n">
        <v>146</v>
      </c>
      <c r="F585" s="24" t="n">
        <v>1475</v>
      </c>
      <c r="G585" s="25" t="n">
        <v>1365</v>
      </c>
      <c r="H585" s="26" t="n">
        <f aca="false">D585/(D585+E585)</f>
        <v>0.266331658291457</v>
      </c>
      <c r="I585" s="27" t="n">
        <f aca="false">F585/(F585+G585)</f>
        <v>0.519366197183099</v>
      </c>
      <c r="J585" s="28" t="n">
        <f aca="false">(D585+F585)/(D585+E585+F585+G585)</f>
        <v>0.502796972688384</v>
      </c>
      <c r="K585" s="29" t="n">
        <f aca="false">(F585+G585)/(D585+E585)</f>
        <v>14.2713567839196</v>
      </c>
      <c r="L585" s="30" t="n">
        <f aca="false">I585-$A$4*H585*I585+$A$4*H585+$A$7</f>
        <v>0.503931557139614</v>
      </c>
      <c r="M585" s="31" t="n">
        <f aca="false">(J585-$A$4*H585-$A$7)/(1-$A$4*H585)</f>
        <v>0.518200568345748</v>
      </c>
      <c r="N585" s="32"/>
      <c r="O585" s="33" t="n">
        <f aca="false">J585-L585</f>
        <v>-0.00113458445122971</v>
      </c>
      <c r="P585" s="33" t="n">
        <f aca="false">I585-M585</f>
        <v>0.00116562883735016</v>
      </c>
      <c r="Q585" s="16"/>
      <c r="R585" s="16"/>
      <c r="S585" s="16"/>
      <c r="T585" s="16"/>
      <c r="U585" s="16"/>
      <c r="V585" s="17" t="n">
        <v>0.502796972688384</v>
      </c>
      <c r="W585" s="17" t="n">
        <v>0.503931545317014</v>
      </c>
      <c r="X585" s="16"/>
      <c r="Y585" s="17" t="n">
        <v>0.519366197183099</v>
      </c>
      <c r="Z585" s="17" t="n">
        <v>0.518200580491837</v>
      </c>
      <c r="AA585" s="16"/>
      <c r="AB585" s="16"/>
      <c r="AC585" s="2" t="n">
        <v>397</v>
      </c>
      <c r="AD585" s="20" t="s">
        <v>601</v>
      </c>
      <c r="AE585" s="34" t="n">
        <v>584</v>
      </c>
      <c r="AF585" s="26" t="n">
        <v>0.495238095238095</v>
      </c>
      <c r="AG585" s="27" t="n">
        <v>0.680851063829787</v>
      </c>
      <c r="AH585" s="28" t="n">
        <v>0.658109684947491</v>
      </c>
      <c r="AI585" s="35"/>
      <c r="AJ585" s="35"/>
      <c r="AK585" s="2" t="n">
        <v>584</v>
      </c>
      <c r="AL585" s="35" t="n">
        <f aca="false">AK585/743</f>
        <v>0.78600269179004</v>
      </c>
      <c r="AM585" s="35" t="n">
        <v>0.658109684947491</v>
      </c>
      <c r="AN585" s="35"/>
      <c r="AO585" s="35"/>
      <c r="AP585" s="35"/>
      <c r="AQ585" s="35"/>
      <c r="AR585" s="35"/>
      <c r="AS585" s="35"/>
      <c r="AT585" s="35"/>
      <c r="AU585" s="35"/>
    </row>
    <row r="586" customFormat="false" ht="12.75" hidden="false" customHeight="true" outlineLevel="0" collapsed="false">
      <c r="A586" s="36"/>
      <c r="B586" s="2" t="n">
        <v>585</v>
      </c>
      <c r="C586" s="20" t="s">
        <v>736</v>
      </c>
      <c r="D586" s="22" t="n">
        <v>239</v>
      </c>
      <c r="E586" s="23" t="n">
        <v>159</v>
      </c>
      <c r="F586" s="24" t="n">
        <v>2196</v>
      </c>
      <c r="G586" s="25" t="n">
        <v>898</v>
      </c>
      <c r="H586" s="26" t="n">
        <f aca="false">D586/(D586+E586)</f>
        <v>0.600502512562814</v>
      </c>
      <c r="I586" s="27" t="n">
        <f aca="false">F586/(F586+G586)</f>
        <v>0.709760827407886</v>
      </c>
      <c r="J586" s="28" t="n">
        <f aca="false">(D586+F586)/(D586+E586+F586+G586)</f>
        <v>0.697308132875143</v>
      </c>
      <c r="K586" s="29" t="n">
        <f aca="false">(F586+G586)/(D586+E586)</f>
        <v>7.77386934673367</v>
      </c>
      <c r="L586" s="30" t="n">
        <f aca="false">I586-$A$4*H586*I586+$A$4*H586+$A$7</f>
        <v>0.698954322829458</v>
      </c>
      <c r="M586" s="31" t="n">
        <f aca="false">(J586-$A$4*H586-$A$7)/(1-$A$4*H586)</f>
        <v>0.708009467873491</v>
      </c>
      <c r="N586" s="32"/>
      <c r="O586" s="33" t="n">
        <f aca="false">J586-L586</f>
        <v>-0.00164618995431465</v>
      </c>
      <c r="P586" s="33" t="n">
        <f aca="false">I586-M586</f>
        <v>0.0017513595343952</v>
      </c>
      <c r="Q586" s="16"/>
      <c r="R586" s="16"/>
      <c r="S586" s="16"/>
      <c r="T586" s="16"/>
      <c r="U586" s="16"/>
      <c r="V586" s="17" t="n">
        <v>0.697308132875143</v>
      </c>
      <c r="W586" s="17" t="n">
        <v>0.698954311006858</v>
      </c>
      <c r="X586" s="16"/>
      <c r="Y586" s="17" t="n">
        <v>0.709760827407886</v>
      </c>
      <c r="Z586" s="17" t="n">
        <v>0.708009480451397</v>
      </c>
      <c r="AA586" s="16"/>
      <c r="AB586" s="16"/>
      <c r="AC586" s="2" t="n">
        <v>463</v>
      </c>
      <c r="AD586" s="20" t="s">
        <v>662</v>
      </c>
      <c r="AE586" s="34" t="n">
        <v>585</v>
      </c>
      <c r="AF586" s="26" t="n">
        <v>0.480314960629921</v>
      </c>
      <c r="AG586" s="27" t="n">
        <v>0.671875</v>
      </c>
      <c r="AH586" s="28" t="n">
        <v>0.658291457286432</v>
      </c>
      <c r="AI586" s="35"/>
      <c r="AJ586" s="35"/>
      <c r="AK586" s="2" t="n">
        <v>585</v>
      </c>
      <c r="AL586" s="35" t="n">
        <f aca="false">AK586/743</f>
        <v>0.787348586810229</v>
      </c>
      <c r="AM586" s="35" t="n">
        <v>0.658291457286432</v>
      </c>
      <c r="AN586" s="35"/>
      <c r="AO586" s="35"/>
      <c r="AP586" s="35"/>
      <c r="AQ586" s="35"/>
      <c r="AR586" s="35"/>
      <c r="AS586" s="35"/>
      <c r="AT586" s="35"/>
      <c r="AU586" s="35"/>
    </row>
    <row r="587" customFormat="false" ht="12.75" hidden="false" customHeight="true" outlineLevel="0" collapsed="false">
      <c r="A587" s="36"/>
      <c r="B587" s="2" t="n">
        <v>586</v>
      </c>
      <c r="C587" s="20" t="s">
        <v>228</v>
      </c>
      <c r="D587" s="22" t="n">
        <v>80</v>
      </c>
      <c r="E587" s="23" t="n">
        <v>308</v>
      </c>
      <c r="F587" s="24" t="n">
        <v>2118</v>
      </c>
      <c r="G587" s="25" t="n">
        <v>3140</v>
      </c>
      <c r="H587" s="26" t="n">
        <f aca="false">D587/(D587+E587)</f>
        <v>0.206185567010309</v>
      </c>
      <c r="I587" s="27" t="n">
        <f aca="false">F587/(F587+G587)</f>
        <v>0.402814758463294</v>
      </c>
      <c r="J587" s="28" t="n">
        <f aca="false">(D587+F587)/(D587+E587+F587+G587)</f>
        <v>0.389302160821821</v>
      </c>
      <c r="K587" s="29" t="n">
        <f aca="false">(F587+G587)/(D587+E587)</f>
        <v>13.5515463917526</v>
      </c>
      <c r="L587" s="30" t="n">
        <f aca="false">I587-$A$4*H587*I587+$A$4*H587+$A$7</f>
        <v>0.386892416409937</v>
      </c>
      <c r="M587" s="31" t="n">
        <f aca="false">(J587-$A$4*H587-$A$7)/(1-$A$4*H587)</f>
        <v>0.40527523433648</v>
      </c>
      <c r="N587" s="32"/>
      <c r="O587" s="33" t="n">
        <f aca="false">J587-L587</f>
        <v>0.0024097444118833</v>
      </c>
      <c r="P587" s="33" t="n">
        <f aca="false">I587-M587</f>
        <v>-0.00246047587318615</v>
      </c>
      <c r="Q587" s="16"/>
      <c r="R587" s="16"/>
      <c r="S587" s="16"/>
      <c r="T587" s="16"/>
      <c r="U587" s="16"/>
      <c r="V587" s="17" t="n">
        <v>0.389302160821821</v>
      </c>
      <c r="W587" s="17" t="n">
        <v>0.386892404587337</v>
      </c>
      <c r="X587" s="16"/>
      <c r="Y587" s="17" t="n">
        <v>0.402814758463294</v>
      </c>
      <c r="Z587" s="17" t="n">
        <v>0.405275246407977</v>
      </c>
      <c r="AA587" s="16"/>
      <c r="AB587" s="16"/>
      <c r="AC587" s="2" t="n">
        <v>465</v>
      </c>
      <c r="AD587" s="20" t="s">
        <v>663</v>
      </c>
      <c r="AE587" s="34" t="n">
        <v>586</v>
      </c>
      <c r="AF587" s="26" t="n">
        <v>0.487864077669903</v>
      </c>
      <c r="AG587" s="27" t="n">
        <v>0.682051282051282</v>
      </c>
      <c r="AH587" s="28" t="n">
        <v>0.659399773499434</v>
      </c>
      <c r="AI587" s="35"/>
      <c r="AJ587" s="35"/>
      <c r="AK587" s="2" t="n">
        <v>586</v>
      </c>
      <c r="AL587" s="35" t="n">
        <f aca="false">AK587/743</f>
        <v>0.788694481830417</v>
      </c>
      <c r="AM587" s="35" t="n">
        <v>0.659399773499434</v>
      </c>
      <c r="AN587" s="35"/>
      <c r="AO587" s="35"/>
      <c r="AP587" s="35"/>
      <c r="AQ587" s="35"/>
      <c r="AR587" s="35"/>
      <c r="AS587" s="35"/>
      <c r="AT587" s="35"/>
      <c r="AU587" s="35"/>
    </row>
    <row r="588" customFormat="false" ht="12.75" hidden="false" customHeight="true" outlineLevel="0" collapsed="false">
      <c r="A588" s="36"/>
      <c r="B588" s="2" t="n">
        <v>587</v>
      </c>
      <c r="C588" s="20" t="s">
        <v>631</v>
      </c>
      <c r="D588" s="22" t="n">
        <v>18</v>
      </c>
      <c r="E588" s="23" t="n">
        <v>78</v>
      </c>
      <c r="F588" s="24" t="n">
        <v>1244</v>
      </c>
      <c r="G588" s="25" t="n">
        <v>997</v>
      </c>
      <c r="H588" s="26" t="n">
        <f aca="false">D588/(D588+E588)</f>
        <v>0.1875</v>
      </c>
      <c r="I588" s="27" t="n">
        <f aca="false">F588/(F588+G588)</f>
        <v>0.555109326193664</v>
      </c>
      <c r="J588" s="28" t="n">
        <f aca="false">(D588+F588)/(D588+E588+F588+G588)</f>
        <v>0.540008557980317</v>
      </c>
      <c r="K588" s="29" t="n">
        <f aca="false">(F588+G588)/(D588+E588)</f>
        <v>23.34375</v>
      </c>
      <c r="L588" s="30" t="n">
        <f aca="false">I588-$A$4*H588*I588+$A$4*H588+$A$7</f>
        <v>0.535215586510532</v>
      </c>
      <c r="M588" s="31" t="n">
        <f aca="false">(J588-$A$4*H588-$A$7)/(1-$A$4*H588)</f>
        <v>0.559993883105546</v>
      </c>
      <c r="N588" s="32"/>
      <c r="O588" s="33" t="n">
        <f aca="false">J588-L588</f>
        <v>0.00479297146978441</v>
      </c>
      <c r="P588" s="33" t="n">
        <f aca="false">I588-M588</f>
        <v>-0.00488455691188217</v>
      </c>
      <c r="Q588" s="16"/>
      <c r="R588" s="16"/>
      <c r="S588" s="16"/>
      <c r="T588" s="16"/>
      <c r="U588" s="16"/>
      <c r="V588" s="17" t="n">
        <v>0.540008557980317</v>
      </c>
      <c r="W588" s="17" t="n">
        <v>0.535215574687932</v>
      </c>
      <c r="X588" s="16"/>
      <c r="Y588" s="17" t="n">
        <v>0.555109326193664</v>
      </c>
      <c r="Z588" s="17" t="n">
        <v>0.559993895154055</v>
      </c>
      <c r="AA588" s="16"/>
      <c r="AB588" s="16"/>
      <c r="AC588" s="2" t="n">
        <v>281</v>
      </c>
      <c r="AD588" s="20" t="s">
        <v>469</v>
      </c>
      <c r="AE588" s="34" t="n">
        <v>587</v>
      </c>
      <c r="AF588" s="26" t="n">
        <v>0.525490196078431</v>
      </c>
      <c r="AG588" s="27" t="n">
        <v>0.678623364032962</v>
      </c>
      <c r="AH588" s="28" t="n">
        <v>0.661777394305436</v>
      </c>
      <c r="AI588" s="35"/>
      <c r="AJ588" s="35"/>
      <c r="AK588" s="2" t="n">
        <v>587</v>
      </c>
      <c r="AL588" s="35" t="n">
        <f aca="false">AK588/743</f>
        <v>0.790040376850606</v>
      </c>
      <c r="AM588" s="35" t="n">
        <v>0.661777394305436</v>
      </c>
      <c r="AN588" s="35"/>
      <c r="AO588" s="35"/>
      <c r="AP588" s="35"/>
      <c r="AQ588" s="35"/>
      <c r="AR588" s="35"/>
      <c r="AS588" s="35"/>
      <c r="AT588" s="35"/>
      <c r="AU588" s="35"/>
    </row>
    <row r="589" customFormat="false" ht="12.75" hidden="false" customHeight="true" outlineLevel="0" collapsed="false">
      <c r="A589" s="36"/>
      <c r="B589" s="2" t="n">
        <v>588</v>
      </c>
      <c r="C589" s="20" t="s">
        <v>487</v>
      </c>
      <c r="D589" s="22" t="n">
        <v>46</v>
      </c>
      <c r="E589" s="23" t="n">
        <v>140</v>
      </c>
      <c r="F589" s="24" t="n">
        <v>793</v>
      </c>
      <c r="G589" s="25" t="n">
        <v>810</v>
      </c>
      <c r="H589" s="26" t="n">
        <f aca="false">D589/(D589+E589)</f>
        <v>0.247311827956989</v>
      </c>
      <c r="I589" s="27" t="n">
        <f aca="false">F589/(F589+G589)</f>
        <v>0.494697442295696</v>
      </c>
      <c r="J589" s="28" t="n">
        <f aca="false">(D589+F589)/(D589+E589+F589+G589)</f>
        <v>0.468977082168809</v>
      </c>
      <c r="K589" s="29" t="n">
        <f aca="false">(F589+G589)/(D589+E589)</f>
        <v>8.61827956989247</v>
      </c>
      <c r="L589" s="30" t="n">
        <f aca="false">I589-$A$4*H589*I589+$A$4*H589+$A$7</f>
        <v>0.478958732400415</v>
      </c>
      <c r="M589" s="31" t="n">
        <f aca="false">(J589-$A$4*H589-$A$7)/(1-$A$4*H589)</f>
        <v>0.48446267414201</v>
      </c>
      <c r="N589" s="32"/>
      <c r="O589" s="33" t="n">
        <f aca="false">J589-L589</f>
        <v>-0.00998165023160552</v>
      </c>
      <c r="P589" s="33" t="n">
        <f aca="false">I589-M589</f>
        <v>0.0102347681536859</v>
      </c>
      <c r="Q589" s="16"/>
      <c r="R589" s="16"/>
      <c r="S589" s="16"/>
      <c r="T589" s="16"/>
      <c r="U589" s="16"/>
      <c r="V589" s="17" t="n">
        <v>0.468977082168809</v>
      </c>
      <c r="W589" s="17" t="n">
        <v>0.478958720577815</v>
      </c>
      <c r="X589" s="16"/>
      <c r="Y589" s="17" t="n">
        <v>0.494697442295696</v>
      </c>
      <c r="Z589" s="17" t="n">
        <v>0.484462686264411</v>
      </c>
      <c r="AA589" s="16"/>
      <c r="AB589" s="16"/>
      <c r="AC589" s="2" t="n">
        <v>689</v>
      </c>
      <c r="AD589" s="20" t="s">
        <v>737</v>
      </c>
      <c r="AE589" s="34" t="n">
        <v>588</v>
      </c>
      <c r="AF589" s="26" t="n">
        <v>0.510729613733906</v>
      </c>
      <c r="AG589" s="27" t="n">
        <v>0.68169014084507</v>
      </c>
      <c r="AH589" s="28" t="n">
        <v>0.661852589641434</v>
      </c>
      <c r="AI589" s="35"/>
      <c r="AJ589" s="35"/>
      <c r="AK589" s="2" t="n">
        <v>588</v>
      </c>
      <c r="AL589" s="35" t="n">
        <f aca="false">AK589/743</f>
        <v>0.791386271870794</v>
      </c>
      <c r="AM589" s="35" t="n">
        <v>0.661852589641434</v>
      </c>
      <c r="AN589" s="35"/>
      <c r="AO589" s="35"/>
      <c r="AP589" s="35"/>
      <c r="AQ589" s="35"/>
      <c r="AR589" s="35"/>
      <c r="AS589" s="35"/>
      <c r="AT589" s="35"/>
      <c r="AU589" s="35"/>
    </row>
    <row r="590" customFormat="false" ht="12.75" hidden="false" customHeight="true" outlineLevel="0" collapsed="false">
      <c r="A590" s="36"/>
      <c r="B590" s="2" t="n">
        <v>589</v>
      </c>
      <c r="C590" s="20" t="s">
        <v>719</v>
      </c>
      <c r="D590" s="22" t="n">
        <v>62</v>
      </c>
      <c r="E590" s="23" t="n">
        <v>103</v>
      </c>
      <c r="F590" s="24" t="n">
        <v>1270</v>
      </c>
      <c r="G590" s="25" t="n">
        <v>688</v>
      </c>
      <c r="H590" s="26" t="n">
        <f aca="false">D590/(D590+E590)</f>
        <v>0.375757575757576</v>
      </c>
      <c r="I590" s="27" t="n">
        <f aca="false">F590/(F590+G590)</f>
        <v>0.648621041879469</v>
      </c>
      <c r="J590" s="28" t="n">
        <f aca="false">(D590+F590)/(D590+E590+F590+G590)</f>
        <v>0.627414036740462</v>
      </c>
      <c r="K590" s="29" t="n">
        <f aca="false">(F590+G590)/(D590+E590)</f>
        <v>11.8666666666667</v>
      </c>
      <c r="L590" s="30" t="n">
        <f aca="false">I590-$A$4*H590*I590+$A$4*H590+$A$7</f>
        <v>0.633588932610028</v>
      </c>
      <c r="M590" s="31" t="n">
        <f aca="false">(J590-$A$4*H590-$A$7)/(1-$A$4*H590)</f>
        <v>0.642205060654793</v>
      </c>
      <c r="N590" s="32"/>
      <c r="O590" s="33" t="n">
        <f aca="false">J590-L590</f>
        <v>-0.00617489586956665</v>
      </c>
      <c r="P590" s="33" t="n">
        <f aca="false">I590-M590</f>
        <v>0.00641598122467568</v>
      </c>
      <c r="Q590" s="16"/>
      <c r="R590" s="16"/>
      <c r="S590" s="16"/>
      <c r="T590" s="16"/>
      <c r="U590" s="16"/>
      <c r="V590" s="17" t="n">
        <v>0.627414036740462</v>
      </c>
      <c r="W590" s="17" t="n">
        <v>0.633588920787428</v>
      </c>
      <c r="X590" s="16"/>
      <c r="Y590" s="17" t="n">
        <v>0.648621041879469</v>
      </c>
      <c r="Z590" s="17" t="n">
        <v>0.642205072938981</v>
      </c>
      <c r="AA590" s="16"/>
      <c r="AB590" s="16"/>
      <c r="AC590" s="2" t="n">
        <v>197</v>
      </c>
      <c r="AD590" s="20" t="s">
        <v>359</v>
      </c>
      <c r="AE590" s="34" t="n">
        <v>589</v>
      </c>
      <c r="AF590" s="26" t="n">
        <v>0.355555555555556</v>
      </c>
      <c r="AG590" s="27" t="n">
        <v>0.674917491749175</v>
      </c>
      <c r="AH590" s="28" t="n">
        <v>0.663484486873508</v>
      </c>
      <c r="AI590" s="35"/>
      <c r="AJ590" s="35"/>
      <c r="AK590" s="2" t="n">
        <v>589</v>
      </c>
      <c r="AL590" s="35" t="n">
        <f aca="false">AK590/743</f>
        <v>0.792732166890982</v>
      </c>
      <c r="AM590" s="35" t="n">
        <v>0.663484486873508</v>
      </c>
      <c r="AN590" s="35"/>
      <c r="AO590" s="35"/>
      <c r="AP590" s="35"/>
      <c r="AQ590" s="35"/>
      <c r="AR590" s="35"/>
      <c r="AS590" s="35"/>
      <c r="AT590" s="35"/>
      <c r="AU590" s="35"/>
    </row>
    <row r="591" customFormat="false" ht="12.75" hidden="false" customHeight="true" outlineLevel="0" collapsed="false">
      <c r="A591" s="36"/>
      <c r="B591" s="2" t="n">
        <v>590</v>
      </c>
      <c r="C591" s="20" t="s">
        <v>278</v>
      </c>
      <c r="D591" s="22" t="n">
        <v>4</v>
      </c>
      <c r="E591" s="23" t="n">
        <v>55</v>
      </c>
      <c r="F591" s="24" t="n">
        <v>1094</v>
      </c>
      <c r="G591" s="25" t="n">
        <v>1602</v>
      </c>
      <c r="H591" s="26" t="n">
        <f aca="false">D591/(D591+E591)</f>
        <v>0.0677966101694915</v>
      </c>
      <c r="I591" s="27" t="n">
        <f aca="false">F591/(F591+G591)</f>
        <v>0.405786350148368</v>
      </c>
      <c r="J591" s="28" t="n">
        <f aca="false">(D591+F591)/(D591+E591+F591+G591)</f>
        <v>0.398548094373866</v>
      </c>
      <c r="K591" s="29" t="n">
        <f aca="false">(F591+G591)/(D591+E591)</f>
        <v>45.6949152542373</v>
      </c>
      <c r="L591" s="30" t="n">
        <f aca="false">I591-$A$4*H591*I591+$A$4*H591+$A$7</f>
        <v>0.381579477449006</v>
      </c>
      <c r="M591" s="31" t="n">
        <f aca="false">(J591-$A$4*H591-$A$7)/(1-$A$4*H591)</f>
        <v>0.422870793809916</v>
      </c>
      <c r="N591" s="32"/>
      <c r="O591" s="33" t="n">
        <f aca="false">J591-L591</f>
        <v>0.0169686169248596</v>
      </c>
      <c r="P591" s="33" t="n">
        <f aca="false">I591-M591</f>
        <v>-0.017084443661548</v>
      </c>
      <c r="Q591" s="16"/>
      <c r="R591" s="16"/>
      <c r="S591" s="16"/>
      <c r="T591" s="16"/>
      <c r="U591" s="16"/>
      <c r="V591" s="17" t="n">
        <v>0.398548094373866</v>
      </c>
      <c r="W591" s="17" t="n">
        <v>0.381579465626406</v>
      </c>
      <c r="X591" s="16"/>
      <c r="Y591" s="17" t="n">
        <v>0.405786350148368</v>
      </c>
      <c r="Z591" s="17" t="n">
        <v>0.422870805713216</v>
      </c>
      <c r="AA591" s="16"/>
      <c r="AB591" s="16"/>
      <c r="AC591" s="2" t="n">
        <v>261</v>
      </c>
      <c r="AD591" s="20" t="s">
        <v>447</v>
      </c>
      <c r="AE591" s="34" t="n">
        <v>590</v>
      </c>
      <c r="AF591" s="26" t="n">
        <v>0.535353535353535</v>
      </c>
      <c r="AG591" s="27" t="n">
        <v>0.670652173913043</v>
      </c>
      <c r="AH591" s="28" t="n">
        <v>0.663744198040227</v>
      </c>
      <c r="AI591" s="35"/>
      <c r="AJ591" s="35"/>
      <c r="AK591" s="2" t="n">
        <v>590</v>
      </c>
      <c r="AL591" s="35" t="n">
        <f aca="false">AK591/743</f>
        <v>0.794078061911171</v>
      </c>
      <c r="AM591" s="35" t="n">
        <v>0.663744198040227</v>
      </c>
      <c r="AN591" s="35"/>
      <c r="AO591" s="35"/>
      <c r="AP591" s="35"/>
      <c r="AQ591" s="35"/>
      <c r="AR591" s="35"/>
      <c r="AS591" s="35"/>
      <c r="AT591" s="35"/>
      <c r="AU591" s="35"/>
    </row>
    <row r="592" customFormat="false" ht="12.75" hidden="false" customHeight="true" outlineLevel="0" collapsed="false">
      <c r="A592" s="36"/>
      <c r="B592" s="2" t="n">
        <v>591</v>
      </c>
      <c r="C592" s="20" t="s">
        <v>640</v>
      </c>
      <c r="D592" s="22" t="n">
        <v>122</v>
      </c>
      <c r="E592" s="23" t="n">
        <v>175</v>
      </c>
      <c r="F592" s="24" t="n">
        <v>1225</v>
      </c>
      <c r="G592" s="25" t="n">
        <v>949</v>
      </c>
      <c r="H592" s="26" t="n">
        <f aca="false">D592/(D592+E592)</f>
        <v>0.410774410774411</v>
      </c>
      <c r="I592" s="27" t="n">
        <f aca="false">F592/(F592+G592)</f>
        <v>0.563477460901564</v>
      </c>
      <c r="J592" s="28" t="n">
        <f aca="false">(D592+F592)/(D592+E592+F592+G592)</f>
        <v>0.545123431808984</v>
      </c>
      <c r="K592" s="29" t="n">
        <f aca="false">(F592+G592)/(D592+E592)</f>
        <v>7.31986531986532</v>
      </c>
      <c r="L592" s="30" t="n">
        <f aca="false">I592-$A$4*H592*I592+$A$4*H592+$A$7</f>
        <v>0.553173249963355</v>
      </c>
      <c r="M592" s="31" t="n">
        <f aca="false">(J592-$A$4*H592-$A$7)/(1-$A$4*H592)</f>
        <v>0.555082812053783</v>
      </c>
      <c r="N592" s="32"/>
      <c r="O592" s="33" t="n">
        <f aca="false">J592-L592</f>
        <v>-0.00804981815437056</v>
      </c>
      <c r="P592" s="33" t="n">
        <f aca="false">I592-M592</f>
        <v>0.00839464884778107</v>
      </c>
      <c r="Q592" s="16"/>
      <c r="R592" s="16"/>
      <c r="S592" s="16"/>
      <c r="T592" s="16"/>
      <c r="U592" s="16"/>
      <c r="V592" s="17" t="n">
        <v>0.545123431808984</v>
      </c>
      <c r="W592" s="17" t="n">
        <v>0.553173238140755</v>
      </c>
      <c r="X592" s="16"/>
      <c r="Y592" s="17" t="n">
        <v>0.563477460901564</v>
      </c>
      <c r="Z592" s="17" t="n">
        <v>0.555082824382828</v>
      </c>
      <c r="AA592" s="16"/>
      <c r="AB592" s="16"/>
      <c r="AC592" s="2" t="n">
        <v>408</v>
      </c>
      <c r="AD592" s="20" t="s">
        <v>616</v>
      </c>
      <c r="AE592" s="34" t="n">
        <v>591</v>
      </c>
      <c r="AF592" s="26" t="n">
        <v>0.421940928270042</v>
      </c>
      <c r="AG592" s="27" t="n">
        <v>0.681846153846154</v>
      </c>
      <c r="AH592" s="28" t="n">
        <v>0.664181244622885</v>
      </c>
      <c r="AI592" s="35"/>
      <c r="AJ592" s="35"/>
      <c r="AK592" s="2" t="n">
        <v>591</v>
      </c>
      <c r="AL592" s="35" t="n">
        <f aca="false">AK592/743</f>
        <v>0.795423956931359</v>
      </c>
      <c r="AM592" s="35" t="n">
        <v>0.664181244622885</v>
      </c>
      <c r="AN592" s="35"/>
      <c r="AO592" s="35"/>
      <c r="AP592" s="35"/>
      <c r="AQ592" s="35"/>
      <c r="AR592" s="35"/>
      <c r="AS592" s="35"/>
      <c r="AT592" s="35"/>
      <c r="AU592" s="35"/>
    </row>
    <row r="593" customFormat="false" ht="12.75" hidden="false" customHeight="true" outlineLevel="0" collapsed="false">
      <c r="A593" s="36"/>
      <c r="B593" s="2" t="n">
        <v>592</v>
      </c>
      <c r="C593" s="20" t="s">
        <v>609</v>
      </c>
      <c r="D593" s="22" t="n">
        <v>35</v>
      </c>
      <c r="E593" s="23" t="n">
        <v>88</v>
      </c>
      <c r="F593" s="24" t="n">
        <v>830</v>
      </c>
      <c r="G593" s="25" t="n">
        <v>692</v>
      </c>
      <c r="H593" s="26" t="n">
        <f aca="false">D593/(D593+E593)</f>
        <v>0.284552845528455</v>
      </c>
      <c r="I593" s="27" t="n">
        <f aca="false">F593/(F593+G593)</f>
        <v>0.545335085413929</v>
      </c>
      <c r="J593" s="28" t="n">
        <f aca="false">(D593+F593)/(D593+E593+F593+G593)</f>
        <v>0.525835866261398</v>
      </c>
      <c r="K593" s="29" t="n">
        <f aca="false">(F593+G593)/(D593+E593)</f>
        <v>12.3739837398374</v>
      </c>
      <c r="L593" s="30" t="n">
        <f aca="false">I593-$A$4*H593*I593+$A$4*H593+$A$7</f>
        <v>0.530037265117671</v>
      </c>
      <c r="M593" s="31" t="n">
        <f aca="false">(J593-$A$4*H593-$A$7)/(1-$A$4*H593)</f>
        <v>0.541010633034669</v>
      </c>
      <c r="N593" s="32"/>
      <c r="O593" s="33" t="n">
        <f aca="false">J593-L593</f>
        <v>-0.00420139885627258</v>
      </c>
      <c r="P593" s="33" t="n">
        <f aca="false">I593-M593</f>
        <v>0.00432445237925971</v>
      </c>
      <c r="Q593" s="16"/>
      <c r="R593" s="16"/>
      <c r="S593" s="16"/>
      <c r="T593" s="16"/>
      <c r="U593" s="16"/>
      <c r="V593" s="17" t="n">
        <v>0.525835866261398</v>
      </c>
      <c r="W593" s="17" t="n">
        <v>0.530037253295071</v>
      </c>
      <c r="X593" s="16"/>
      <c r="Y593" s="17" t="n">
        <v>0.545335085413929</v>
      </c>
      <c r="Z593" s="17" t="n">
        <v>0.541010645203538</v>
      </c>
      <c r="AA593" s="16"/>
      <c r="AB593" s="16"/>
      <c r="AC593" s="2" t="n">
        <v>459</v>
      </c>
      <c r="AD593" s="20" t="s">
        <v>658</v>
      </c>
      <c r="AE593" s="34" t="n">
        <v>592</v>
      </c>
      <c r="AF593" s="26" t="n">
        <v>0.445</v>
      </c>
      <c r="AG593" s="27" t="n">
        <v>0.682367149758454</v>
      </c>
      <c r="AH593" s="28" t="n">
        <v>0.66467958271237</v>
      </c>
      <c r="AI593" s="35"/>
      <c r="AJ593" s="35"/>
      <c r="AK593" s="2" t="n">
        <v>592</v>
      </c>
      <c r="AL593" s="35" t="n">
        <f aca="false">AK593/743</f>
        <v>0.796769851951548</v>
      </c>
      <c r="AM593" s="35" t="n">
        <v>0.66467958271237</v>
      </c>
      <c r="AN593" s="35"/>
      <c r="AO593" s="35"/>
      <c r="AP593" s="35"/>
      <c r="AQ593" s="35"/>
      <c r="AR593" s="35"/>
      <c r="AS593" s="35"/>
      <c r="AT593" s="35"/>
      <c r="AU593" s="35"/>
    </row>
    <row r="594" customFormat="false" ht="12.75" hidden="false" customHeight="true" outlineLevel="0" collapsed="false">
      <c r="A594" s="36"/>
      <c r="B594" s="2" t="n">
        <v>593</v>
      </c>
      <c r="C594" s="20" t="s">
        <v>615</v>
      </c>
      <c r="D594" s="22" t="n">
        <v>37</v>
      </c>
      <c r="E594" s="23" t="n">
        <v>129</v>
      </c>
      <c r="F594" s="24" t="n">
        <v>1427</v>
      </c>
      <c r="G594" s="25" t="n">
        <v>1172</v>
      </c>
      <c r="H594" s="26" t="n">
        <f aca="false">D594/(D594+E594)</f>
        <v>0.22289156626506</v>
      </c>
      <c r="I594" s="27" t="n">
        <f aca="false">F594/(F594+G594)</f>
        <v>0.549057329742209</v>
      </c>
      <c r="J594" s="28" t="n">
        <f aca="false">(D594+F594)/(D594+E594+F594+G594)</f>
        <v>0.529475587703436</v>
      </c>
      <c r="K594" s="29" t="n">
        <f aca="false">(F594+G594)/(D594+E594)</f>
        <v>15.6566265060241</v>
      </c>
      <c r="L594" s="30" t="n">
        <f aca="false">I594-$A$4*H594*I594+$A$4*H594+$A$7</f>
        <v>0.530873021732159</v>
      </c>
      <c r="M594" s="31" t="n">
        <f aca="false">(J594-$A$4*H594-$A$7)/(1-$A$4*H594)</f>
        <v>0.547628038006114</v>
      </c>
      <c r="N594" s="32"/>
      <c r="O594" s="33" t="n">
        <f aca="false">J594-L594</f>
        <v>-0.00139743402872339</v>
      </c>
      <c r="P594" s="33" t="n">
        <f aca="false">I594-M594</f>
        <v>0.00142929173609418</v>
      </c>
      <c r="Q594" s="16"/>
      <c r="R594" s="16"/>
      <c r="S594" s="16"/>
      <c r="T594" s="16"/>
      <c r="U594" s="16"/>
      <c r="V594" s="17" t="n">
        <v>0.529475587703436</v>
      </c>
      <c r="W594" s="17" t="n">
        <v>0.530873009909559</v>
      </c>
      <c r="X594" s="16"/>
      <c r="Y594" s="17" t="n">
        <v>0.549057329742209</v>
      </c>
      <c r="Z594" s="17" t="n">
        <v>0.547628050098237</v>
      </c>
      <c r="AA594" s="16"/>
      <c r="AB594" s="16"/>
      <c r="AC594" s="2" t="n">
        <v>456</v>
      </c>
      <c r="AD594" s="20" t="s">
        <v>656</v>
      </c>
      <c r="AE594" s="34" t="n">
        <v>593</v>
      </c>
      <c r="AF594" s="26" t="n">
        <v>0.597122302158273</v>
      </c>
      <c r="AG594" s="27" t="n">
        <v>0.67360454115421</v>
      </c>
      <c r="AH594" s="28" t="n">
        <v>0.664715719063545</v>
      </c>
      <c r="AI594" s="35"/>
      <c r="AJ594" s="35"/>
      <c r="AK594" s="2" t="n">
        <v>593</v>
      </c>
      <c r="AL594" s="35" t="n">
        <f aca="false">AK594/743</f>
        <v>0.798115746971736</v>
      </c>
      <c r="AM594" s="35" t="n">
        <v>0.664715719063545</v>
      </c>
      <c r="AN594" s="35"/>
      <c r="AO594" s="35"/>
      <c r="AP594" s="35"/>
      <c r="AQ594" s="35"/>
      <c r="AR594" s="35"/>
      <c r="AS594" s="35"/>
      <c r="AT594" s="35"/>
      <c r="AU594" s="35"/>
    </row>
    <row r="595" customFormat="false" ht="12.75" hidden="false" customHeight="true" outlineLevel="0" collapsed="false">
      <c r="A595" s="36"/>
      <c r="B595" s="2" t="n">
        <v>594</v>
      </c>
      <c r="C595" s="20" t="s">
        <v>423</v>
      </c>
      <c r="D595" s="22" t="n">
        <v>27</v>
      </c>
      <c r="E595" s="23" t="n">
        <v>116</v>
      </c>
      <c r="F595" s="24" t="n">
        <v>1419</v>
      </c>
      <c r="G595" s="25" t="n">
        <v>1710</v>
      </c>
      <c r="H595" s="26" t="n">
        <f aca="false">D595/(D595+E595)</f>
        <v>0.188811188811189</v>
      </c>
      <c r="I595" s="27" t="n">
        <f aca="false">F595/(F595+G595)</f>
        <v>0.453499520613615</v>
      </c>
      <c r="J595" s="28" t="n">
        <f aca="false">(D595+F595)/(D595+E595+F595+G595)</f>
        <v>0.441931540342298</v>
      </c>
      <c r="K595" s="29" t="n">
        <f aca="false">(F595+G595)/(D595+E595)</f>
        <v>21.8811188811189</v>
      </c>
      <c r="L595" s="30" t="n">
        <f aca="false">I595-$A$4*H595*I595+$A$4*H595+$A$7</f>
        <v>0.435582621316497</v>
      </c>
      <c r="M595" s="31" t="n">
        <f aca="false">(J595-$A$4*H595-$A$7)/(1-$A$4*H595)</f>
        <v>0.459970621260012</v>
      </c>
      <c r="N595" s="32"/>
      <c r="O595" s="33" t="n">
        <f aca="false">J595-L595</f>
        <v>0.00634891902580093</v>
      </c>
      <c r="P595" s="33" t="n">
        <f aca="false">I595-M595</f>
        <v>-0.00647110064639722</v>
      </c>
      <c r="Q595" s="16"/>
      <c r="R595" s="16"/>
      <c r="S595" s="16"/>
      <c r="T595" s="16"/>
      <c r="U595" s="16"/>
      <c r="V595" s="17" t="n">
        <v>0.441931540342298</v>
      </c>
      <c r="W595" s="17" t="n">
        <v>0.435582609493897</v>
      </c>
      <c r="X595" s="16"/>
      <c r="Y595" s="17" t="n">
        <v>0.453499520613615</v>
      </c>
      <c r="Z595" s="17" t="n">
        <v>0.459970633310132</v>
      </c>
      <c r="AA595" s="16"/>
      <c r="AB595" s="16"/>
      <c r="AC595" s="2" t="n">
        <v>283</v>
      </c>
      <c r="AD595" s="20" t="s">
        <v>473</v>
      </c>
      <c r="AE595" s="34" t="n">
        <v>594</v>
      </c>
      <c r="AF595" s="26" t="n">
        <v>0.373417721518987</v>
      </c>
      <c r="AG595" s="27" t="n">
        <v>0.682304242842359</v>
      </c>
      <c r="AH595" s="28" t="n">
        <v>0.666339548577036</v>
      </c>
      <c r="AI595" s="35"/>
      <c r="AJ595" s="35"/>
      <c r="AK595" s="2" t="n">
        <v>594</v>
      </c>
      <c r="AL595" s="35" t="n">
        <f aca="false">AK595/743</f>
        <v>0.799461641991925</v>
      </c>
      <c r="AM595" s="35" t="n">
        <v>0.666339548577036</v>
      </c>
      <c r="AN595" s="35"/>
      <c r="AO595" s="35"/>
      <c r="AP595" s="35"/>
      <c r="AQ595" s="35"/>
      <c r="AR595" s="35"/>
      <c r="AS595" s="35"/>
      <c r="AT595" s="35"/>
      <c r="AU595" s="35"/>
    </row>
    <row r="596" customFormat="false" ht="12.75" hidden="false" customHeight="true" outlineLevel="0" collapsed="false">
      <c r="A596" s="36"/>
      <c r="B596" s="2" t="n">
        <v>595</v>
      </c>
      <c r="C596" s="20" t="s">
        <v>480</v>
      </c>
      <c r="D596" s="22" t="n">
        <v>67</v>
      </c>
      <c r="E596" s="23" t="n">
        <v>185</v>
      </c>
      <c r="F596" s="24" t="n">
        <v>1324</v>
      </c>
      <c r="G596" s="25" t="n">
        <v>1402</v>
      </c>
      <c r="H596" s="26" t="n">
        <f aca="false">D596/(D596+E596)</f>
        <v>0.265873015873016</v>
      </c>
      <c r="I596" s="27" t="n">
        <f aca="false">F596/(F596+G596)</f>
        <v>0.48569332355099</v>
      </c>
      <c r="J596" s="28" t="n">
        <f aca="false">(D596+F596)/(D596+E596+F596+G596)</f>
        <v>0.4670920080591</v>
      </c>
      <c r="K596" s="29" t="n">
        <f aca="false">(F596+G596)/(D596+E596)</f>
        <v>10.8174603174603</v>
      </c>
      <c r="L596" s="30" t="n">
        <f aca="false">I596-$A$4*H596*I596+$A$4*H596+$A$7</f>
        <v>0.471131910449103</v>
      </c>
      <c r="M596" s="31" t="n">
        <f aca="false">(J596-$A$4*H596-$A$7)/(1-$A$4*H596)</f>
        <v>0.481543077312585</v>
      </c>
      <c r="N596" s="32"/>
      <c r="O596" s="33" t="n">
        <f aca="false">J596-L596</f>
        <v>-0.00403990239000301</v>
      </c>
      <c r="P596" s="33" t="n">
        <f aca="false">I596-M596</f>
        <v>0.00415024623840504</v>
      </c>
      <c r="Q596" s="16"/>
      <c r="R596" s="16"/>
      <c r="S596" s="16"/>
      <c r="T596" s="16"/>
      <c r="U596" s="16"/>
      <c r="V596" s="17" t="n">
        <v>0.4670920080591</v>
      </c>
      <c r="W596" s="17" t="n">
        <v>0.471131898626503</v>
      </c>
      <c r="X596" s="16"/>
      <c r="Y596" s="17" t="n">
        <v>0.48569332355099</v>
      </c>
      <c r="Z596" s="17" t="n">
        <v>0.481543089458102</v>
      </c>
      <c r="AA596" s="16"/>
      <c r="AB596" s="16"/>
      <c r="AC596" s="2" t="n">
        <v>110</v>
      </c>
      <c r="AD596" s="20" t="s">
        <v>223</v>
      </c>
      <c r="AE596" s="34" t="n">
        <v>595</v>
      </c>
      <c r="AF596" s="26" t="n">
        <v>0.435374149659864</v>
      </c>
      <c r="AG596" s="27" t="n">
        <v>0.684111268269684</v>
      </c>
      <c r="AH596" s="28" t="n">
        <v>0.667989417989418</v>
      </c>
      <c r="AI596" s="35"/>
      <c r="AJ596" s="35"/>
      <c r="AK596" s="2" t="n">
        <v>595</v>
      </c>
      <c r="AL596" s="35" t="n">
        <f aca="false">AK596/743</f>
        <v>0.800807537012113</v>
      </c>
      <c r="AM596" s="35" t="n">
        <v>0.667989417989418</v>
      </c>
      <c r="AN596" s="35"/>
      <c r="AO596" s="35"/>
      <c r="AP596" s="35"/>
      <c r="AQ596" s="35"/>
      <c r="AR596" s="35"/>
      <c r="AS596" s="35"/>
      <c r="AT596" s="35"/>
      <c r="AU596" s="35"/>
    </row>
    <row r="597" customFormat="false" ht="12.75" hidden="false" customHeight="true" outlineLevel="0" collapsed="false">
      <c r="A597" s="36"/>
      <c r="B597" s="2" t="n">
        <v>596</v>
      </c>
      <c r="C597" s="20" t="s">
        <v>589</v>
      </c>
      <c r="D597" s="22" t="n">
        <v>49</v>
      </c>
      <c r="E597" s="23" t="n">
        <v>167</v>
      </c>
      <c r="F597" s="24" t="n">
        <v>2135</v>
      </c>
      <c r="G597" s="25" t="n">
        <v>1893</v>
      </c>
      <c r="H597" s="26" t="n">
        <f aca="false">D597/(D597+E597)</f>
        <v>0.226851851851852</v>
      </c>
      <c r="I597" s="27" t="n">
        <f aca="false">F597/(F597+G597)</f>
        <v>0.530039721946375</v>
      </c>
      <c r="J597" s="28" t="n">
        <f aca="false">(D597+F597)/(D597+E597+F597+G597)</f>
        <v>0.514608859566447</v>
      </c>
      <c r="K597" s="29" t="n">
        <f aca="false">(F597+G597)/(D597+E597)</f>
        <v>18.6481481481482</v>
      </c>
      <c r="L597" s="30" t="n">
        <f aca="false">I597-$A$4*H597*I597+$A$4*H597+$A$7</f>
        <v>0.512465418066703</v>
      </c>
      <c r="M597" s="31" t="n">
        <f aca="false">(J597-$A$4*H597-$A$7)/(1-$A$4*H597)</f>
        <v>0.532232916470035</v>
      </c>
      <c r="N597" s="32"/>
      <c r="O597" s="33" t="n">
        <f aca="false">J597-L597</f>
        <v>0.00214344149974388</v>
      </c>
      <c r="P597" s="33" t="n">
        <f aca="false">I597-M597</f>
        <v>-0.00219319452366007</v>
      </c>
      <c r="Q597" s="16"/>
      <c r="R597" s="16"/>
      <c r="S597" s="16"/>
      <c r="T597" s="16"/>
      <c r="U597" s="16"/>
      <c r="V597" s="17" t="n">
        <v>0.514608859566447</v>
      </c>
      <c r="W597" s="17" t="n">
        <v>0.512465406244103</v>
      </c>
      <c r="X597" s="16"/>
      <c r="Y597" s="17" t="n">
        <v>0.530039721946375</v>
      </c>
      <c r="Z597" s="17" t="n">
        <v>0.532232928567059</v>
      </c>
      <c r="AA597" s="16"/>
      <c r="AB597" s="16"/>
      <c r="AC597" s="2" t="n">
        <v>496</v>
      </c>
      <c r="AD597" s="20" t="s">
        <v>685</v>
      </c>
      <c r="AE597" s="34" t="n">
        <v>596</v>
      </c>
      <c r="AF597" s="26" t="n">
        <v>0.566666666666667</v>
      </c>
      <c r="AG597" s="27" t="n">
        <v>0.683435582822086</v>
      </c>
      <c r="AH597" s="28" t="n">
        <v>0.668449197860963</v>
      </c>
      <c r="AI597" s="35"/>
      <c r="AJ597" s="35"/>
      <c r="AK597" s="2" t="n">
        <v>596</v>
      </c>
      <c r="AL597" s="35" t="n">
        <f aca="false">AK597/743</f>
        <v>0.802153432032302</v>
      </c>
      <c r="AM597" s="35" t="n">
        <v>0.668449197860963</v>
      </c>
      <c r="AN597" s="35"/>
      <c r="AO597" s="35"/>
      <c r="AP597" s="35"/>
      <c r="AQ597" s="35"/>
      <c r="AR597" s="35"/>
      <c r="AS597" s="35"/>
      <c r="AT597" s="35"/>
      <c r="AU597" s="35"/>
    </row>
    <row r="598" customFormat="false" ht="12.75" hidden="false" customHeight="true" outlineLevel="0" collapsed="false">
      <c r="A598" s="36"/>
      <c r="B598" s="2" t="n">
        <v>597</v>
      </c>
      <c r="C598" s="20" t="s">
        <v>431</v>
      </c>
      <c r="D598" s="22" t="n">
        <v>31</v>
      </c>
      <c r="E598" s="23" t="n">
        <v>114</v>
      </c>
      <c r="F598" s="24" t="n">
        <v>784</v>
      </c>
      <c r="G598" s="25" t="n">
        <v>896</v>
      </c>
      <c r="H598" s="26" t="n">
        <f aca="false">D598/(D598+E598)</f>
        <v>0.213793103448276</v>
      </c>
      <c r="I598" s="27" t="n">
        <f aca="false">F598/(F598+G598)</f>
        <v>0.466666666666667</v>
      </c>
      <c r="J598" s="28" t="n">
        <f aca="false">(D598+F598)/(D598+E598+F598+G598)</f>
        <v>0.446575342465753</v>
      </c>
      <c r="K598" s="29" t="n">
        <f aca="false">(F598+G598)/(D598+E598)</f>
        <v>11.5862068965517</v>
      </c>
      <c r="L598" s="30" t="n">
        <f aca="false">I598-$A$4*H598*I598+$A$4*H598+$A$7</f>
        <v>0.449833525700241</v>
      </c>
      <c r="M598" s="31" t="n">
        <f aca="false">(J598-$A$4*H598-$A$7)/(1-$A$4*H598)</f>
        <v>0.463337303953483</v>
      </c>
      <c r="N598" s="32"/>
      <c r="O598" s="33" t="n">
        <f aca="false">J598-L598</f>
        <v>-0.00325818323448795</v>
      </c>
      <c r="P598" s="33" t="n">
        <f aca="false">I598-M598</f>
        <v>0.00332936271318363</v>
      </c>
      <c r="Q598" s="16"/>
      <c r="R598" s="16"/>
      <c r="S598" s="16"/>
      <c r="T598" s="16"/>
      <c r="U598" s="16"/>
      <c r="V598" s="17" t="n">
        <v>0.446575342465753</v>
      </c>
      <c r="W598" s="17" t="n">
        <v>0.449833513877641</v>
      </c>
      <c r="X598" s="16"/>
      <c r="Y598" s="17" t="n">
        <v>0.466666666666667</v>
      </c>
      <c r="Z598" s="17" t="n">
        <v>0.463337316034364</v>
      </c>
      <c r="AA598" s="16"/>
      <c r="AB598" s="16"/>
      <c r="AC598" s="2" t="n">
        <v>92</v>
      </c>
      <c r="AD598" s="20" t="s">
        <v>191</v>
      </c>
      <c r="AE598" s="34" t="n">
        <v>597</v>
      </c>
      <c r="AF598" s="26" t="n">
        <v>0.510869565217391</v>
      </c>
      <c r="AG598" s="27" t="n">
        <v>0.680274704311332</v>
      </c>
      <c r="AH598" s="28" t="n">
        <v>0.669162210338681</v>
      </c>
      <c r="AI598" s="35"/>
      <c r="AJ598" s="35"/>
      <c r="AK598" s="2" t="n">
        <v>597</v>
      </c>
      <c r="AL598" s="35" t="n">
        <f aca="false">AK598/743</f>
        <v>0.80349932705249</v>
      </c>
      <c r="AM598" s="35" t="n">
        <v>0.669162210338681</v>
      </c>
      <c r="AN598" s="35"/>
      <c r="AO598" s="35"/>
      <c r="AP598" s="35"/>
      <c r="AQ598" s="35"/>
      <c r="AR598" s="35"/>
      <c r="AS598" s="35"/>
      <c r="AT598" s="35"/>
      <c r="AU598" s="35"/>
    </row>
    <row r="599" customFormat="false" ht="12.75" hidden="false" customHeight="true" outlineLevel="0" collapsed="false">
      <c r="A599" s="36"/>
      <c r="B599" s="2" t="n">
        <v>598</v>
      </c>
      <c r="C599" s="20" t="s">
        <v>738</v>
      </c>
      <c r="D599" s="22" t="n">
        <v>113</v>
      </c>
      <c r="E599" s="23" t="n">
        <v>70</v>
      </c>
      <c r="F599" s="24" t="n">
        <v>1641</v>
      </c>
      <c r="G599" s="25" t="n">
        <v>344</v>
      </c>
      <c r="H599" s="26" t="n">
        <f aca="false">D599/(D599+E599)</f>
        <v>0.617486338797814</v>
      </c>
      <c r="I599" s="27" t="n">
        <f aca="false">F599/(F599+G599)</f>
        <v>0.826700251889169</v>
      </c>
      <c r="J599" s="28" t="n">
        <f aca="false">(D599+F599)/(D599+E599+F599+G599)</f>
        <v>0.809040590405904</v>
      </c>
      <c r="K599" s="29" t="n">
        <f aca="false">(F599+G599)/(D599+E599)</f>
        <v>10.8469945355191</v>
      </c>
      <c r="L599" s="30" t="n">
        <f aca="false">I599-$A$4*H599*I599+$A$4*H599+$A$7</f>
        <v>0.809165834769723</v>
      </c>
      <c r="M599" s="31" t="n">
        <f aca="false">(J599-$A$4*H599-$A$7)/(1-$A$4*H599)</f>
        <v>0.826566764885215</v>
      </c>
      <c r="N599" s="32"/>
      <c r="O599" s="33" t="n">
        <f aca="false">J599-L599</f>
        <v>-0.000125244363818777</v>
      </c>
      <c r="P599" s="33" t="n">
        <f aca="false">I599-M599</f>
        <v>0.000133487003953547</v>
      </c>
      <c r="Q599" s="16"/>
      <c r="R599" s="16"/>
      <c r="S599" s="16"/>
      <c r="T599" s="16"/>
      <c r="U599" s="16"/>
      <c r="V599" s="17" t="n">
        <v>0.809040590405904</v>
      </c>
      <c r="W599" s="17" t="n">
        <v>0.809165822947123</v>
      </c>
      <c r="X599" s="16"/>
      <c r="Y599" s="17" t="n">
        <v>0.826700251889169</v>
      </c>
      <c r="Z599" s="17" t="n">
        <v>0.826566777485889</v>
      </c>
      <c r="AA599" s="16"/>
      <c r="AB599" s="16"/>
      <c r="AC599" s="2" t="n">
        <v>214</v>
      </c>
      <c r="AD599" s="20" t="s">
        <v>382</v>
      </c>
      <c r="AE599" s="34" t="n">
        <v>598</v>
      </c>
      <c r="AF599" s="26" t="n">
        <v>0.554455445544555</v>
      </c>
      <c r="AG599" s="27" t="n">
        <v>0.683699059561129</v>
      </c>
      <c r="AH599" s="28" t="n">
        <v>0.669170840289371</v>
      </c>
      <c r="AI599" s="35"/>
      <c r="AJ599" s="35"/>
      <c r="AK599" s="2" t="n">
        <v>598</v>
      </c>
      <c r="AL599" s="35" t="n">
        <f aca="false">AK599/743</f>
        <v>0.804845222072678</v>
      </c>
      <c r="AM599" s="35" t="n">
        <v>0.669170840289371</v>
      </c>
      <c r="AN599" s="35"/>
      <c r="AO599" s="35"/>
      <c r="AP599" s="35"/>
      <c r="AQ599" s="35"/>
      <c r="AR599" s="35"/>
      <c r="AS599" s="35"/>
      <c r="AT599" s="35"/>
      <c r="AU599" s="35"/>
    </row>
    <row r="600" customFormat="false" ht="12.75" hidden="false" customHeight="true" outlineLevel="0" collapsed="false">
      <c r="A600" s="36"/>
      <c r="B600" s="2" t="n">
        <v>599</v>
      </c>
      <c r="C600" s="20" t="s">
        <v>414</v>
      </c>
      <c r="D600" s="22" t="n">
        <v>25</v>
      </c>
      <c r="E600" s="23" t="n">
        <v>62</v>
      </c>
      <c r="F600" s="24" t="n">
        <v>538</v>
      </c>
      <c r="G600" s="25" t="n">
        <v>660</v>
      </c>
      <c r="H600" s="26" t="n">
        <f aca="false">D600/(D600+E600)</f>
        <v>0.28735632183908</v>
      </c>
      <c r="I600" s="27" t="n">
        <f aca="false">F600/(F600+G600)</f>
        <v>0.449081803005008</v>
      </c>
      <c r="J600" s="28" t="n">
        <f aca="false">(D600+F600)/(D600+E600+F600+G600)</f>
        <v>0.438132295719844</v>
      </c>
      <c r="K600" s="29" t="n">
        <f aca="false">(F600+G600)/(D600+E600)</f>
        <v>13.7701149425287</v>
      </c>
      <c r="L600" s="30" t="n">
        <f aca="false">I600-$A$4*H600*I600+$A$4*H600+$A$7</f>
        <v>0.436677345860278</v>
      </c>
      <c r="M600" s="31" t="n">
        <f aca="false">(J600-$A$4*H600-$A$7)/(1-$A$4*H600)</f>
        <v>0.450579798718408</v>
      </c>
      <c r="N600" s="32"/>
      <c r="O600" s="33" t="n">
        <f aca="false">J600-L600</f>
        <v>0.00145494985956612</v>
      </c>
      <c r="P600" s="33" t="n">
        <f aca="false">I600-M600</f>
        <v>-0.00149799571339948</v>
      </c>
      <c r="Q600" s="16"/>
      <c r="R600" s="16"/>
      <c r="S600" s="16"/>
      <c r="T600" s="16"/>
      <c r="U600" s="16"/>
      <c r="V600" s="17" t="n">
        <v>0.438132295719844</v>
      </c>
      <c r="W600" s="17" t="n">
        <v>0.436677334037678</v>
      </c>
      <c r="X600" s="16"/>
      <c r="Y600" s="17" t="n">
        <v>0.449081803005008</v>
      </c>
      <c r="Z600" s="17" t="n">
        <v>0.450579810890789</v>
      </c>
      <c r="AA600" s="16"/>
      <c r="AB600" s="16"/>
      <c r="AC600" s="2" t="n">
        <v>16</v>
      </c>
      <c r="AD600" s="20" t="s">
        <v>52</v>
      </c>
      <c r="AE600" s="34" t="n">
        <v>599</v>
      </c>
      <c r="AF600" s="26" t="n">
        <v>0.534615384615385</v>
      </c>
      <c r="AG600" s="27" t="n">
        <v>0.695113056163384</v>
      </c>
      <c r="AH600" s="28" t="n">
        <v>0.669527896995708</v>
      </c>
      <c r="AI600" s="35"/>
      <c r="AJ600" s="35"/>
      <c r="AK600" s="2" t="n">
        <v>599</v>
      </c>
      <c r="AL600" s="35" t="n">
        <f aca="false">AK600/743</f>
        <v>0.806191117092867</v>
      </c>
      <c r="AM600" s="35" t="n">
        <v>0.669527896995708</v>
      </c>
      <c r="AN600" s="35"/>
      <c r="AO600" s="35"/>
      <c r="AP600" s="35"/>
      <c r="AQ600" s="35"/>
      <c r="AR600" s="35"/>
      <c r="AS600" s="35"/>
      <c r="AT600" s="35"/>
      <c r="AU600" s="35"/>
    </row>
    <row r="601" customFormat="false" ht="12.75" hidden="false" customHeight="true" outlineLevel="0" collapsed="false">
      <c r="A601" s="36"/>
      <c r="B601" s="2" t="n">
        <v>600</v>
      </c>
      <c r="C601" s="20" t="s">
        <v>478</v>
      </c>
      <c r="D601" s="22" t="n">
        <v>78</v>
      </c>
      <c r="E601" s="23" t="n">
        <v>188</v>
      </c>
      <c r="F601" s="24" t="n">
        <v>1946</v>
      </c>
      <c r="G601" s="25" t="n">
        <v>2129</v>
      </c>
      <c r="H601" s="26" t="n">
        <f aca="false">D601/(D601+E601)</f>
        <v>0.293233082706767</v>
      </c>
      <c r="I601" s="27" t="n">
        <f aca="false">F601/(F601+G601)</f>
        <v>0.477546012269939</v>
      </c>
      <c r="J601" s="28" t="n">
        <f aca="false">(D601+F601)/(D601+E601+F601+G601)</f>
        <v>0.466252015664593</v>
      </c>
      <c r="K601" s="29" t="n">
        <f aca="false">(F601+G601)/(D601+E601)</f>
        <v>15.3195488721805</v>
      </c>
      <c r="L601" s="30" t="n">
        <f aca="false">I601-$A$4*H601*I601+$A$4*H601+$A$7</f>
        <v>0.464630651792392</v>
      </c>
      <c r="M601" s="31" t="n">
        <f aca="false">(J601-$A$4*H601-$A$7)/(1-$A$4*H601)</f>
        <v>0.479216356150673</v>
      </c>
      <c r="N601" s="32"/>
      <c r="O601" s="33" t="n">
        <f aca="false">J601-L601</f>
        <v>0.0016213638722018</v>
      </c>
      <c r="P601" s="33" t="n">
        <f aca="false">I601-M601</f>
        <v>-0.00167034388073462</v>
      </c>
      <c r="Q601" s="16"/>
      <c r="R601" s="16"/>
      <c r="S601" s="16"/>
      <c r="T601" s="16"/>
      <c r="U601" s="16"/>
      <c r="V601" s="17" t="n">
        <v>0.466252015664593</v>
      </c>
      <c r="W601" s="17" t="n">
        <v>0.464630639969792</v>
      </c>
      <c r="X601" s="16"/>
      <c r="Y601" s="17" t="n">
        <v>0.477546012269939</v>
      </c>
      <c r="Z601" s="17" t="n">
        <v>0.479216368330424</v>
      </c>
      <c r="AA601" s="16"/>
      <c r="AB601" s="16"/>
      <c r="AC601" s="2" t="n">
        <v>381</v>
      </c>
      <c r="AD601" s="20" t="s">
        <v>582</v>
      </c>
      <c r="AE601" s="34" t="n">
        <v>600</v>
      </c>
      <c r="AF601" s="26" t="n">
        <v>0.509933774834437</v>
      </c>
      <c r="AG601" s="27" t="n">
        <v>0.694315004659832</v>
      </c>
      <c r="AH601" s="28" t="n">
        <v>0.67156862745098</v>
      </c>
      <c r="AI601" s="35"/>
      <c r="AJ601" s="35"/>
      <c r="AK601" s="2" t="n">
        <v>600</v>
      </c>
      <c r="AL601" s="35" t="n">
        <f aca="false">AK601/743</f>
        <v>0.807537012113055</v>
      </c>
      <c r="AM601" s="35" t="n">
        <v>0.67156862745098</v>
      </c>
      <c r="AN601" s="35"/>
      <c r="AO601" s="35"/>
      <c r="AP601" s="35"/>
      <c r="AQ601" s="35"/>
      <c r="AR601" s="35"/>
      <c r="AS601" s="35"/>
      <c r="AT601" s="35"/>
      <c r="AU601" s="35"/>
    </row>
    <row r="602" customFormat="false" ht="12.75" hidden="false" customHeight="true" outlineLevel="0" collapsed="false">
      <c r="A602" s="36"/>
      <c r="B602" s="2" t="n">
        <v>601</v>
      </c>
      <c r="C602" s="20" t="s">
        <v>739</v>
      </c>
      <c r="D602" s="22" t="n">
        <v>225</v>
      </c>
      <c r="E602" s="23" t="n">
        <v>131</v>
      </c>
      <c r="F602" s="24" t="n">
        <v>2412</v>
      </c>
      <c r="G602" s="25" t="n">
        <v>789</v>
      </c>
      <c r="H602" s="26" t="n">
        <f aca="false">D602/(D602+E602)</f>
        <v>0.632022471910112</v>
      </c>
      <c r="I602" s="27" t="n">
        <f aca="false">F602/(F602+G602)</f>
        <v>0.753514526710403</v>
      </c>
      <c r="J602" s="28" t="n">
        <f aca="false">(D602+F602)/(D602+E602+F602+G602)</f>
        <v>0.741355074500984</v>
      </c>
      <c r="K602" s="29" t="n">
        <f aca="false">(F602+G602)/(D602+E602)</f>
        <v>8.99157303370787</v>
      </c>
      <c r="L602" s="30" t="n">
        <f aca="false">I602-$A$4*H602*I602+$A$4*H602+$A$7</f>
        <v>0.740857522705245</v>
      </c>
      <c r="M602" s="31" t="n">
        <f aca="false">(J602-$A$4*H602-$A$7)/(1-$A$4*H602)</f>
        <v>0.754045646468373</v>
      </c>
      <c r="N602" s="32"/>
      <c r="O602" s="33" t="n">
        <f aca="false">J602-L602</f>
        <v>0.000497551795738516</v>
      </c>
      <c r="P602" s="33" t="n">
        <f aca="false">I602-M602</f>
        <v>-0.000531119757969711</v>
      </c>
      <c r="Q602" s="16"/>
      <c r="R602" s="16"/>
      <c r="S602" s="16"/>
      <c r="T602" s="16"/>
      <c r="U602" s="16"/>
      <c r="V602" s="17" t="n">
        <v>0.741355074500984</v>
      </c>
      <c r="W602" s="17" t="n">
        <v>0.740857510882645</v>
      </c>
      <c r="X602" s="16"/>
      <c r="Y602" s="17" t="n">
        <v>0.753514526710403</v>
      </c>
      <c r="Z602" s="17" t="n">
        <v>0.754045659088599</v>
      </c>
      <c r="AA602" s="16"/>
      <c r="AB602" s="16"/>
      <c r="AC602" s="2" t="n">
        <v>126</v>
      </c>
      <c r="AD602" s="20" t="s">
        <v>250</v>
      </c>
      <c r="AE602" s="34" t="n">
        <v>601</v>
      </c>
      <c r="AF602" s="26" t="n">
        <v>0.508849557522124</v>
      </c>
      <c r="AG602" s="27" t="n">
        <v>0.69559585492228</v>
      </c>
      <c r="AH602" s="28" t="n">
        <v>0.671751412429378</v>
      </c>
      <c r="AI602" s="35"/>
      <c r="AJ602" s="35"/>
      <c r="AK602" s="2" t="n">
        <v>601</v>
      </c>
      <c r="AL602" s="35" t="n">
        <f aca="false">AK602/743</f>
        <v>0.808882907133244</v>
      </c>
      <c r="AM602" s="35" t="n">
        <v>0.671751412429378</v>
      </c>
      <c r="AN602" s="35"/>
      <c r="AO602" s="35"/>
      <c r="AP602" s="35"/>
      <c r="AQ602" s="35"/>
      <c r="AR602" s="35"/>
      <c r="AS602" s="35"/>
      <c r="AT602" s="35"/>
      <c r="AU602" s="35"/>
    </row>
    <row r="603" customFormat="false" ht="12.75" hidden="false" customHeight="true" outlineLevel="0" collapsed="false">
      <c r="A603" s="36"/>
      <c r="B603" s="2" t="n">
        <v>602</v>
      </c>
      <c r="C603" s="20" t="s">
        <v>732</v>
      </c>
      <c r="D603" s="22" t="n">
        <v>54</v>
      </c>
      <c r="E603" s="23" t="n">
        <v>105</v>
      </c>
      <c r="F603" s="24" t="n">
        <v>1680</v>
      </c>
      <c r="G603" s="25" t="n">
        <v>820</v>
      </c>
      <c r="H603" s="26" t="n">
        <f aca="false">D603/(D603+E603)</f>
        <v>0.339622641509434</v>
      </c>
      <c r="I603" s="27" t="n">
        <f aca="false">F603/(F603+G603)</f>
        <v>0.672</v>
      </c>
      <c r="J603" s="28" t="n">
        <f aca="false">(D603+F603)/(D603+E603+F603+G603)</f>
        <v>0.652124858969537</v>
      </c>
      <c r="K603" s="29" t="n">
        <f aca="false">(F603+G603)/(D603+E603)</f>
        <v>15.7232704402516</v>
      </c>
      <c r="L603" s="30" t="n">
        <f aca="false">I603-$A$4*H603*I603+$A$4*H603+$A$7</f>
        <v>0.654904182824509</v>
      </c>
      <c r="M603" s="31" t="n">
        <f aca="false">(J603-$A$4*H603-$A$7)/(1-$A$4*H603)</f>
        <v>0.669122965540752</v>
      </c>
      <c r="N603" s="32"/>
      <c r="O603" s="33" t="n">
        <f aca="false">J603-L603</f>
        <v>-0.00277932385497204</v>
      </c>
      <c r="P603" s="33" t="n">
        <f aca="false">I603-M603</f>
        <v>0.00287703445924836</v>
      </c>
      <c r="Q603" s="16"/>
      <c r="R603" s="16"/>
      <c r="S603" s="16"/>
      <c r="T603" s="16"/>
      <c r="U603" s="16"/>
      <c r="V603" s="17" t="n">
        <v>0.652124858969537</v>
      </c>
      <c r="W603" s="17" t="n">
        <v>0.65490417100191</v>
      </c>
      <c r="X603" s="16"/>
      <c r="Y603" s="17" t="n">
        <v>0.672</v>
      </c>
      <c r="Z603" s="17" t="n">
        <v>0.66912297777899</v>
      </c>
      <c r="AA603" s="16"/>
      <c r="AB603" s="16"/>
      <c r="AC603" s="2" t="n">
        <v>123</v>
      </c>
      <c r="AD603" s="20" t="s">
        <v>245</v>
      </c>
      <c r="AE603" s="34" t="n">
        <v>602</v>
      </c>
      <c r="AF603" s="26" t="n">
        <v>0.371794871794872</v>
      </c>
      <c r="AG603" s="27" t="n">
        <v>0.690987124463519</v>
      </c>
      <c r="AH603" s="28" t="n">
        <v>0.674119241192412</v>
      </c>
      <c r="AI603" s="35"/>
      <c r="AJ603" s="35"/>
      <c r="AK603" s="2" t="n">
        <v>602</v>
      </c>
      <c r="AL603" s="35" t="n">
        <f aca="false">AK603/743</f>
        <v>0.810228802153432</v>
      </c>
      <c r="AM603" s="35" t="n">
        <v>0.674119241192412</v>
      </c>
      <c r="AN603" s="35"/>
      <c r="AO603" s="35"/>
      <c r="AP603" s="35"/>
      <c r="AQ603" s="35"/>
      <c r="AR603" s="35"/>
      <c r="AS603" s="35"/>
      <c r="AT603" s="35"/>
      <c r="AU603" s="35"/>
    </row>
    <row r="604" customFormat="false" ht="12.75" hidden="false" customHeight="true" outlineLevel="0" collapsed="false">
      <c r="A604" s="36"/>
      <c r="B604" s="2" t="n">
        <v>603</v>
      </c>
      <c r="C604" s="20" t="s">
        <v>118</v>
      </c>
      <c r="D604" s="22" t="n">
        <v>0</v>
      </c>
      <c r="E604" s="23" t="n">
        <v>31</v>
      </c>
      <c r="F604" s="24" t="n">
        <v>446</v>
      </c>
      <c r="G604" s="25" t="n">
        <v>795</v>
      </c>
      <c r="H604" s="26" t="n">
        <f aca="false">D604/(D604+E604)</f>
        <v>0</v>
      </c>
      <c r="I604" s="27" t="n">
        <f aca="false">F604/(F604+G604)</f>
        <v>0.359387590652699</v>
      </c>
      <c r="J604" s="28" t="n">
        <f aca="false">(D604+F604)/(D604+E604+F604+G604)</f>
        <v>0.35062893081761</v>
      </c>
      <c r="K604" s="29" t="n">
        <f aca="false">(F604+G604)/(D604+E604)</f>
        <v>40.0322580645161</v>
      </c>
      <c r="L604" s="30" t="n">
        <f aca="false">I604-$A$4*H604*I604+$A$4*H604+$A$7</f>
        <v>0.331152150835699</v>
      </c>
      <c r="M604" s="31" t="n">
        <f aca="false">(J604-$A$4*H604-$A$7)/(1-$A$4*H604)</f>
        <v>0.37886437063461</v>
      </c>
      <c r="N604" s="32"/>
      <c r="O604" s="33" t="n">
        <f aca="false">J604-L604</f>
        <v>0.0194767799819106</v>
      </c>
      <c r="P604" s="33" t="n">
        <f aca="false">I604-M604</f>
        <v>-0.0194767799819106</v>
      </c>
      <c r="Q604" s="16"/>
      <c r="R604" s="16"/>
      <c r="S604" s="16"/>
      <c r="T604" s="16"/>
      <c r="U604" s="16"/>
      <c r="V604" s="17" t="n">
        <v>0.35062893081761</v>
      </c>
      <c r="W604" s="17" t="n">
        <v>0.331152139013099</v>
      </c>
      <c r="X604" s="16"/>
      <c r="Y604" s="17" t="n">
        <v>0.359387590652699</v>
      </c>
      <c r="Z604" s="17" t="n">
        <v>0.37886438245721</v>
      </c>
      <c r="AA604" s="16"/>
      <c r="AB604" s="16"/>
      <c r="AC604" s="2" t="n">
        <v>549</v>
      </c>
      <c r="AD604" s="20" t="s">
        <v>715</v>
      </c>
      <c r="AE604" s="34" t="n">
        <v>603</v>
      </c>
      <c r="AF604" s="26" t="n">
        <v>0.472131147540984</v>
      </c>
      <c r="AG604" s="27" t="n">
        <v>0.701600609756098</v>
      </c>
      <c r="AH604" s="28" t="n">
        <v>0.677705701604643</v>
      </c>
      <c r="AI604" s="35"/>
      <c r="AJ604" s="35"/>
      <c r="AK604" s="2" t="n">
        <v>603</v>
      </c>
      <c r="AL604" s="35" t="n">
        <f aca="false">AK604/743</f>
        <v>0.81157469717362</v>
      </c>
      <c r="AM604" s="35" t="n">
        <v>0.677705701604643</v>
      </c>
      <c r="AN604" s="35"/>
      <c r="AO604" s="35"/>
      <c r="AP604" s="35"/>
      <c r="AQ604" s="35"/>
      <c r="AR604" s="35"/>
      <c r="AS604" s="35"/>
      <c r="AT604" s="35"/>
      <c r="AU604" s="35"/>
    </row>
    <row r="605" customFormat="false" ht="12.75" hidden="false" customHeight="true" outlineLevel="0" collapsed="false">
      <c r="A605" s="36"/>
      <c r="B605" s="2" t="n">
        <v>604</v>
      </c>
      <c r="C605" s="20" t="s">
        <v>418</v>
      </c>
      <c r="D605" s="22" t="n">
        <v>49</v>
      </c>
      <c r="E605" s="23" t="n">
        <v>114</v>
      </c>
      <c r="F605" s="24" t="n">
        <v>759</v>
      </c>
      <c r="G605" s="25" t="n">
        <v>915</v>
      </c>
      <c r="H605" s="26" t="n">
        <f aca="false">D605/(D605+E605)</f>
        <v>0.300613496932515</v>
      </c>
      <c r="I605" s="27" t="n">
        <f aca="false">F605/(F605+G605)</f>
        <v>0.453405017921147</v>
      </c>
      <c r="J605" s="28" t="n">
        <f aca="false">(D605+F605)/(D605+E605+F605+G605)</f>
        <v>0.439847577572128</v>
      </c>
      <c r="K605" s="29" t="n">
        <f aca="false">(F605+G605)/(D605+E605)</f>
        <v>10.2699386503068</v>
      </c>
      <c r="L605" s="30" t="n">
        <f aca="false">I605-$A$4*H605*I605+$A$4*H605+$A$7</f>
        <v>0.441600961000996</v>
      </c>
      <c r="M605" s="31" t="n">
        <f aca="false">(J605-$A$4*H605-$A$7)/(1-$A$4*H605)</f>
        <v>0.451597291805363</v>
      </c>
      <c r="N605" s="32"/>
      <c r="O605" s="33" t="n">
        <f aca="false">J605-L605</f>
        <v>-0.00175338342886744</v>
      </c>
      <c r="P605" s="33" t="n">
        <f aca="false">I605-M605</f>
        <v>0.00180772611578361</v>
      </c>
      <c r="Q605" s="16"/>
      <c r="R605" s="16"/>
      <c r="S605" s="16"/>
      <c r="T605" s="16"/>
      <c r="U605" s="16"/>
      <c r="V605" s="17" t="n">
        <v>0.439847577572128</v>
      </c>
      <c r="W605" s="17" t="n">
        <v>0.441600949178396</v>
      </c>
      <c r="X605" s="16"/>
      <c r="Y605" s="17" t="n">
        <v>0.453405017921147</v>
      </c>
      <c r="Z605" s="17" t="n">
        <v>0.451597303994382</v>
      </c>
      <c r="AA605" s="16"/>
      <c r="AB605" s="16"/>
      <c r="AC605" s="2" t="n">
        <v>676</v>
      </c>
      <c r="AD605" s="20" t="s">
        <v>740</v>
      </c>
      <c r="AE605" s="34" t="n">
        <v>604</v>
      </c>
      <c r="AF605" s="26" t="n">
        <v>0.432432432432432</v>
      </c>
      <c r="AG605" s="27" t="n">
        <v>0.69679186228482</v>
      </c>
      <c r="AH605" s="28" t="n">
        <v>0.67894928858081</v>
      </c>
      <c r="AI605" s="35"/>
      <c r="AJ605" s="35"/>
      <c r="AK605" s="2" t="n">
        <v>604</v>
      </c>
      <c r="AL605" s="35" t="n">
        <f aca="false">AK605/743</f>
        <v>0.812920592193809</v>
      </c>
      <c r="AM605" s="35" t="n">
        <v>0.67894928858081</v>
      </c>
      <c r="AN605" s="35"/>
      <c r="AO605" s="35"/>
      <c r="AP605" s="35"/>
      <c r="AQ605" s="35"/>
      <c r="AR605" s="35"/>
      <c r="AS605" s="35"/>
      <c r="AT605" s="35"/>
      <c r="AU605" s="35"/>
    </row>
    <row r="606" customFormat="false" ht="12.75" hidden="false" customHeight="true" outlineLevel="0" collapsed="false">
      <c r="A606" s="36"/>
      <c r="B606" s="2" t="n">
        <v>605</v>
      </c>
      <c r="C606" s="20" t="s">
        <v>560</v>
      </c>
      <c r="D606" s="22" t="n">
        <v>0</v>
      </c>
      <c r="E606" s="23" t="n">
        <v>0</v>
      </c>
      <c r="F606" s="24" t="n">
        <v>1</v>
      </c>
      <c r="G606" s="25" t="n">
        <v>1</v>
      </c>
      <c r="H606" s="26" t="e">
        <f aca="false">D606/(D606+E606)</f>
        <v>#DIV/0!</v>
      </c>
      <c r="I606" s="27" t="n">
        <f aca="false">F606/(F606+G606)</f>
        <v>0.5</v>
      </c>
      <c r="J606" s="28" t="n">
        <f aca="false">(D606+F606)/(D606+E606+F606+G606)</f>
        <v>0.5</v>
      </c>
      <c r="K606" s="29" t="e">
        <f aca="false">(F606+G606)/(D606+E606)</f>
        <v>#DIV/0!</v>
      </c>
      <c r="L606" s="30" t="e">
        <f aca="false">I606-$A$4*H606*I606+$A$4*H606+$A$7</f>
        <v>#DIV/0!</v>
      </c>
      <c r="M606" s="31" t="e">
        <f aca="false">(J606-$A$4*H606-$A$7)/(1-$A$4*H606)</f>
        <v>#DIV/0!</v>
      </c>
      <c r="N606" s="32"/>
      <c r="O606" s="15" t="e">
        <f aca="false">J606-L606</f>
        <v>#DIV/0!</v>
      </c>
      <c r="P606" s="15" t="e">
        <f aca="false">I606-M606</f>
        <v>#DIV/0!</v>
      </c>
      <c r="Q606" s="16"/>
      <c r="R606" s="16"/>
      <c r="S606" s="16"/>
      <c r="T606" s="16"/>
      <c r="U606" s="16"/>
      <c r="V606" s="17" t="n">
        <v>0.5</v>
      </c>
      <c r="W606" s="17" t="e">
        <f aca="false">#DIV/0!</f>
        <v>#DIV/0!</v>
      </c>
      <c r="X606" s="16"/>
      <c r="Y606" s="17" t="n">
        <v>0.5</v>
      </c>
      <c r="Z606" s="17" t="e">
        <f aca="false">#DIV/0!</f>
        <v>#DIV/0!</v>
      </c>
      <c r="AA606" s="16"/>
      <c r="AB606" s="16"/>
      <c r="AC606" s="2" t="n">
        <v>626</v>
      </c>
      <c r="AD606" s="20" t="s">
        <v>741</v>
      </c>
      <c r="AE606" s="34" t="n">
        <v>605</v>
      </c>
      <c r="AF606" s="26" t="n">
        <v>0.603960396039604</v>
      </c>
      <c r="AG606" s="27" t="n">
        <v>0.689518787079763</v>
      </c>
      <c r="AH606" s="28" t="n">
        <v>0.679464805119255</v>
      </c>
      <c r="AI606" s="35"/>
      <c r="AJ606" s="35"/>
      <c r="AK606" s="2" t="n">
        <v>605</v>
      </c>
      <c r="AL606" s="35" t="n">
        <f aca="false">AK606/743</f>
        <v>0.814266487213997</v>
      </c>
      <c r="AM606" s="35" t="n">
        <v>0.679464805119255</v>
      </c>
      <c r="AN606" s="35"/>
      <c r="AO606" s="35"/>
      <c r="AP606" s="35"/>
      <c r="AQ606" s="35"/>
      <c r="AR606" s="35"/>
      <c r="AS606" s="35"/>
      <c r="AT606" s="35"/>
      <c r="AU606" s="35"/>
    </row>
    <row r="607" customFormat="false" ht="12.75" hidden="false" customHeight="true" outlineLevel="0" collapsed="false">
      <c r="A607" s="36"/>
      <c r="B607" s="2" t="n">
        <v>606</v>
      </c>
      <c r="C607" s="20" t="s">
        <v>697</v>
      </c>
      <c r="D607" s="22" t="n">
        <v>0</v>
      </c>
      <c r="E607" s="23" t="n">
        <v>0</v>
      </c>
      <c r="F607" s="24" t="n">
        <v>3</v>
      </c>
      <c r="G607" s="25" t="n">
        <v>2</v>
      </c>
      <c r="H607" s="26" t="e">
        <f aca="false">D607/(D607+E607)</f>
        <v>#DIV/0!</v>
      </c>
      <c r="I607" s="27" t="n">
        <f aca="false">F607/(F607+G607)</f>
        <v>0.6</v>
      </c>
      <c r="J607" s="28" t="n">
        <f aca="false">(D607+F607)/(D607+E607+F607+G607)</f>
        <v>0.6</v>
      </c>
      <c r="K607" s="29" t="e">
        <f aca="false">(F607+G607)/(D607+E607)</f>
        <v>#DIV/0!</v>
      </c>
      <c r="L607" s="30" t="e">
        <f aca="false">I607-$A$4*H607*I607+$A$4*H607+$A$7</f>
        <v>#DIV/0!</v>
      </c>
      <c r="M607" s="31" t="e">
        <f aca="false">(J607-$A$4*H607-$A$7)/(1-$A$4*H607)</f>
        <v>#DIV/0!</v>
      </c>
      <c r="N607" s="32"/>
      <c r="O607" s="15" t="e">
        <f aca="false">J607-L607</f>
        <v>#DIV/0!</v>
      </c>
      <c r="P607" s="15" t="e">
        <f aca="false">I607-M607</f>
        <v>#DIV/0!</v>
      </c>
      <c r="Q607" s="16"/>
      <c r="R607" s="16"/>
      <c r="S607" s="16"/>
      <c r="T607" s="16"/>
      <c r="U607" s="16"/>
      <c r="V607" s="17" t="n">
        <v>0.6</v>
      </c>
      <c r="W607" s="17" t="e">
        <f aca="false">#DIV/0!</f>
        <v>#DIV/0!</v>
      </c>
      <c r="X607" s="16"/>
      <c r="Y607" s="17" t="n">
        <v>0.6</v>
      </c>
      <c r="Z607" s="17" t="e">
        <f aca="false">#DIV/0!</f>
        <v>#DIV/0!</v>
      </c>
      <c r="AA607" s="16"/>
      <c r="AB607" s="16"/>
      <c r="AC607" s="2" t="n">
        <v>702</v>
      </c>
      <c r="AD607" s="20" t="s">
        <v>742</v>
      </c>
      <c r="AE607" s="34" t="n">
        <v>606</v>
      </c>
      <c r="AF607" s="26" t="n">
        <v>0.615909090909091</v>
      </c>
      <c r="AG607" s="27" t="n">
        <v>0.688332276474318</v>
      </c>
      <c r="AH607" s="28" t="n">
        <v>0.679465776293823</v>
      </c>
      <c r="AI607" s="35"/>
      <c r="AJ607" s="35"/>
      <c r="AK607" s="2" t="n">
        <v>606</v>
      </c>
      <c r="AL607" s="35" t="n">
        <f aca="false">AK607/743</f>
        <v>0.815612382234186</v>
      </c>
      <c r="AM607" s="35" t="n">
        <v>0.679465776293823</v>
      </c>
      <c r="AN607" s="35"/>
      <c r="AO607" s="35"/>
      <c r="AP607" s="35"/>
      <c r="AQ607" s="35"/>
      <c r="AR607" s="35"/>
      <c r="AS607" s="35"/>
      <c r="AT607" s="35"/>
      <c r="AU607" s="35"/>
    </row>
    <row r="608" customFormat="false" ht="12.75" hidden="false" customHeight="true" outlineLevel="0" collapsed="false">
      <c r="A608" s="36"/>
      <c r="B608" s="2" t="n">
        <v>607</v>
      </c>
      <c r="C608" s="20" t="s">
        <v>505</v>
      </c>
      <c r="D608" s="22" t="n">
        <v>0</v>
      </c>
      <c r="E608" s="23" t="n">
        <v>0</v>
      </c>
      <c r="F608" s="24" t="n">
        <v>11</v>
      </c>
      <c r="G608" s="25" t="n">
        <v>12</v>
      </c>
      <c r="H608" s="26" t="e">
        <f aca="false">D608/(D608+E608)</f>
        <v>#DIV/0!</v>
      </c>
      <c r="I608" s="27" t="n">
        <f aca="false">F608/(F608+G608)</f>
        <v>0.478260869565217</v>
      </c>
      <c r="J608" s="28" t="n">
        <f aca="false">(D608+F608)/(D608+E608+F608+G608)</f>
        <v>0.478260869565217</v>
      </c>
      <c r="K608" s="29" t="e">
        <f aca="false">(F608+G608)/(D608+E608)</f>
        <v>#DIV/0!</v>
      </c>
      <c r="L608" s="30" t="e">
        <f aca="false">I608-$A$4*H608*I608+$A$4*H608+$A$7</f>
        <v>#DIV/0!</v>
      </c>
      <c r="M608" s="31" t="e">
        <f aca="false">(J608-$A$4*H608-$A$7)/(1-$A$4*H608)</f>
        <v>#DIV/0!</v>
      </c>
      <c r="N608" s="32"/>
      <c r="O608" s="15" t="e">
        <f aca="false">J608-L608</f>
        <v>#DIV/0!</v>
      </c>
      <c r="P608" s="15" t="e">
        <f aca="false">I608-M608</f>
        <v>#DIV/0!</v>
      </c>
      <c r="Q608" s="16"/>
      <c r="R608" s="16"/>
      <c r="S608" s="16"/>
      <c r="T608" s="16"/>
      <c r="U608" s="16"/>
      <c r="V608" s="17" t="n">
        <v>0.478260869565217</v>
      </c>
      <c r="W608" s="17" t="e">
        <f aca="false">#DIV/0!</f>
        <v>#DIV/0!</v>
      </c>
      <c r="X608" s="16"/>
      <c r="Y608" s="17" t="n">
        <v>0.478260869565217</v>
      </c>
      <c r="Z608" s="17" t="e">
        <f aca="false">#DIV/0!</f>
        <v>#DIV/0!</v>
      </c>
      <c r="AA608" s="16"/>
      <c r="AB608" s="16"/>
      <c r="AC608" s="2" t="n">
        <v>121</v>
      </c>
      <c r="AD608" s="20" t="s">
        <v>242</v>
      </c>
      <c r="AE608" s="34" t="n">
        <v>607</v>
      </c>
      <c r="AF608" s="26" t="n">
        <v>0.570121951219512</v>
      </c>
      <c r="AG608" s="27" t="n">
        <v>0.695161290322581</v>
      </c>
      <c r="AH608" s="28" t="n">
        <v>0.680555555555556</v>
      </c>
      <c r="AI608" s="35"/>
      <c r="AJ608" s="35"/>
      <c r="AK608" s="2" t="n">
        <v>607</v>
      </c>
      <c r="AL608" s="35" t="n">
        <f aca="false">AK608/743</f>
        <v>0.816958277254374</v>
      </c>
      <c r="AM608" s="35" t="n">
        <v>0.680555555555556</v>
      </c>
      <c r="AN608" s="35"/>
      <c r="AO608" s="35"/>
      <c r="AP608" s="35"/>
      <c r="AQ608" s="35"/>
      <c r="AR608" s="35"/>
      <c r="AS608" s="35"/>
      <c r="AT608" s="35"/>
      <c r="AU608" s="35"/>
    </row>
    <row r="609" customFormat="false" ht="12.75" hidden="false" customHeight="true" outlineLevel="0" collapsed="false">
      <c r="A609" s="36"/>
      <c r="B609" s="2" t="n">
        <v>608</v>
      </c>
      <c r="C609" s="20" t="s">
        <v>743</v>
      </c>
      <c r="D609" s="22" t="n">
        <v>115</v>
      </c>
      <c r="E609" s="23" t="n">
        <v>92</v>
      </c>
      <c r="F609" s="24" t="n">
        <v>2074</v>
      </c>
      <c r="G609" s="25" t="n">
        <v>706</v>
      </c>
      <c r="H609" s="26" t="n">
        <f aca="false">D609/(D609+E609)</f>
        <v>0.555555555555556</v>
      </c>
      <c r="I609" s="27" t="n">
        <f aca="false">F609/(F609+G609)</f>
        <v>0.746043165467626</v>
      </c>
      <c r="J609" s="28" t="n">
        <f aca="false">(D609+F609)/(D609+E609+F609+G609)</f>
        <v>0.732842316705725</v>
      </c>
      <c r="K609" s="29" t="n">
        <f aca="false">(F609+G609)/(D609+E609)</f>
        <v>13.4299516908213</v>
      </c>
      <c r="L609" s="30" t="n">
        <f aca="false">I609-$A$4*H609*I609+$A$4*H609+$A$7</f>
        <v>0.731916438680202</v>
      </c>
      <c r="M609" s="31" t="n">
        <f aca="false">(J609-$A$4*H609-$A$7)/(1-$A$4*H609)</f>
        <v>0.747023506906415</v>
      </c>
      <c r="N609" s="32"/>
      <c r="O609" s="33" t="n">
        <f aca="false">J609-L609</f>
        <v>0.000925878025522575</v>
      </c>
      <c r="P609" s="33" t="n">
        <f aca="false">I609-M609</f>
        <v>-0.000980341438788668</v>
      </c>
      <c r="Q609" s="16"/>
      <c r="R609" s="16"/>
      <c r="S609" s="16"/>
      <c r="T609" s="16"/>
      <c r="U609" s="16"/>
      <c r="V609" s="17" t="n">
        <v>0.732842316705725</v>
      </c>
      <c r="W609" s="17" t="n">
        <v>0.731916426857602</v>
      </c>
      <c r="X609" s="16"/>
      <c r="Y609" s="17" t="n">
        <v>0.746043165467626</v>
      </c>
      <c r="Z609" s="17" t="n">
        <v>0.747023519424462</v>
      </c>
      <c r="AA609" s="16"/>
      <c r="AB609" s="16"/>
      <c r="AC609" s="2" t="n">
        <v>165</v>
      </c>
      <c r="AD609" s="20" t="s">
        <v>313</v>
      </c>
      <c r="AE609" s="34" t="n">
        <v>608</v>
      </c>
      <c r="AF609" s="26" t="n">
        <v>0.61</v>
      </c>
      <c r="AG609" s="27" t="n">
        <v>0.690129112869638</v>
      </c>
      <c r="AH609" s="28" t="n">
        <v>0.681229174379859</v>
      </c>
      <c r="AI609" s="35"/>
      <c r="AJ609" s="35"/>
      <c r="AK609" s="2" t="n">
        <v>608</v>
      </c>
      <c r="AL609" s="35" t="n">
        <f aca="false">AK609/743</f>
        <v>0.818304172274562</v>
      </c>
      <c r="AM609" s="35" t="n">
        <v>0.681229174379859</v>
      </c>
      <c r="AN609" s="35"/>
      <c r="AO609" s="35"/>
      <c r="AP609" s="35"/>
      <c r="AQ609" s="35"/>
      <c r="AR609" s="35"/>
      <c r="AS609" s="35"/>
      <c r="AT609" s="35"/>
      <c r="AU609" s="35"/>
    </row>
    <row r="610" customFormat="false" ht="12.75" hidden="false" customHeight="true" outlineLevel="0" collapsed="false">
      <c r="A610" s="36"/>
      <c r="B610" s="2" t="n">
        <v>609</v>
      </c>
      <c r="C610" s="20" t="s">
        <v>705</v>
      </c>
      <c r="D610" s="22" t="n">
        <v>13</v>
      </c>
      <c r="E610" s="23" t="n">
        <v>34</v>
      </c>
      <c r="F610" s="24" t="n">
        <v>757</v>
      </c>
      <c r="G610" s="25" t="n">
        <v>459</v>
      </c>
      <c r="H610" s="26" t="n">
        <f aca="false">D610/(D610+E610)</f>
        <v>0.276595744680851</v>
      </c>
      <c r="I610" s="27" t="n">
        <f aca="false">F610/(F610+G610)</f>
        <v>0.622532894736842</v>
      </c>
      <c r="J610" s="28" t="n">
        <f aca="false">(D610+F610)/(D610+E610+F610+G610)</f>
        <v>0.60965954077593</v>
      </c>
      <c r="K610" s="29" t="n">
        <f aca="false">(F610+G610)/(D610+E610)</f>
        <v>25.8723404255319</v>
      </c>
      <c r="L610" s="30" t="n">
        <f aca="false">I610-$A$4*H610*I610+$A$4*H610+$A$7</f>
        <v>0.604738034427121</v>
      </c>
      <c r="M610" s="31" t="n">
        <f aca="false">(J610-$A$4*H610-$A$7)/(1-$A$4*H610)</f>
        <v>0.62759440017216</v>
      </c>
      <c r="N610" s="32"/>
      <c r="O610" s="33" t="n">
        <f aca="false">J610-L610</f>
        <v>0.00492150634880939</v>
      </c>
      <c r="P610" s="33" t="n">
        <f aca="false">I610-M610</f>
        <v>-0.00506150543531825</v>
      </c>
      <c r="Q610" s="16"/>
      <c r="R610" s="16"/>
      <c r="S610" s="16"/>
      <c r="T610" s="16"/>
      <c r="U610" s="16"/>
      <c r="V610" s="17" t="n">
        <v>0.60965954077593</v>
      </c>
      <c r="W610" s="17" t="n">
        <v>0.604738022604521</v>
      </c>
      <c r="X610" s="16"/>
      <c r="Y610" s="17" t="n">
        <v>0.622532894736842</v>
      </c>
      <c r="Z610" s="17" t="n">
        <v>0.627594412331071</v>
      </c>
      <c r="AA610" s="16"/>
      <c r="AB610" s="16"/>
      <c r="AC610" s="2" t="n">
        <v>39</v>
      </c>
      <c r="AD610" s="20" t="s">
        <v>95</v>
      </c>
      <c r="AE610" s="34" t="n">
        <v>609</v>
      </c>
      <c r="AF610" s="26" t="n">
        <v>0.559670781893004</v>
      </c>
      <c r="AG610" s="27" t="n">
        <v>0.692645444566411</v>
      </c>
      <c r="AH610" s="28" t="n">
        <v>0.681787634408602</v>
      </c>
      <c r="AI610" s="35"/>
      <c r="AJ610" s="35"/>
      <c r="AK610" s="2" t="n">
        <v>609</v>
      </c>
      <c r="AL610" s="35" t="n">
        <f aca="false">AK610/743</f>
        <v>0.819650067294751</v>
      </c>
      <c r="AM610" s="35" t="n">
        <v>0.681787634408602</v>
      </c>
      <c r="AN610" s="35"/>
      <c r="AO610" s="35"/>
      <c r="AP610" s="35"/>
      <c r="AQ610" s="35"/>
      <c r="AR610" s="35"/>
      <c r="AS610" s="35"/>
      <c r="AT610" s="35"/>
      <c r="AU610" s="35"/>
    </row>
    <row r="611" customFormat="false" ht="12.75" hidden="false" customHeight="true" outlineLevel="0" collapsed="false">
      <c r="A611" s="36"/>
      <c r="B611" s="2" t="n">
        <v>610</v>
      </c>
      <c r="C611" s="20" t="s">
        <v>726</v>
      </c>
      <c r="D611" s="22" t="n">
        <v>203</v>
      </c>
      <c r="E611" s="23" t="n">
        <v>173</v>
      </c>
      <c r="F611" s="24" t="n">
        <v>1551</v>
      </c>
      <c r="G611" s="25" t="n">
        <v>820</v>
      </c>
      <c r="H611" s="26" t="n">
        <f aca="false">D611/(D611+E611)</f>
        <v>0.539893617021277</v>
      </c>
      <c r="I611" s="27" t="n">
        <f aca="false">F611/(F611+G611)</f>
        <v>0.654154365246731</v>
      </c>
      <c r="J611" s="28" t="n">
        <f aca="false">(D611+F611)/(D611+E611+F611+G611)</f>
        <v>0.638514743356389</v>
      </c>
      <c r="K611" s="29" t="n">
        <f aca="false">(F611+G611)/(D611+E611)</f>
        <v>6.30585106382979</v>
      </c>
      <c r="L611" s="30" t="n">
        <f aca="false">I611-$A$4*H611*I611+$A$4*H611+$A$7</f>
        <v>0.644590910497527</v>
      </c>
      <c r="M611" s="31" t="n">
        <f aca="false">(J611-$A$4*H611-$A$7)/(1-$A$4*H611)</f>
        <v>0.64773142781331</v>
      </c>
      <c r="N611" s="32"/>
      <c r="O611" s="33" t="n">
        <f aca="false">J611-L611</f>
        <v>-0.00607616714113857</v>
      </c>
      <c r="P611" s="33" t="n">
        <f aca="false">I611-M611</f>
        <v>0.00642293743342171</v>
      </c>
      <c r="Q611" s="16"/>
      <c r="R611" s="16"/>
      <c r="S611" s="16"/>
      <c r="T611" s="16"/>
      <c r="U611" s="16"/>
      <c r="V611" s="17" t="n">
        <v>0.638514743356389</v>
      </c>
      <c r="W611" s="17" t="n">
        <v>0.644590898674927</v>
      </c>
      <c r="X611" s="16"/>
      <c r="Y611" s="17" t="n">
        <v>0.654154365246731</v>
      </c>
      <c r="Z611" s="17" t="n">
        <v>0.647731440310632</v>
      </c>
      <c r="AA611" s="16"/>
      <c r="AB611" s="16"/>
      <c r="AC611" s="2" t="n">
        <v>138</v>
      </c>
      <c r="AD611" s="20" t="s">
        <v>273</v>
      </c>
      <c r="AE611" s="34" t="n">
        <v>610</v>
      </c>
      <c r="AF611" s="26" t="n">
        <v>0.582608695652174</v>
      </c>
      <c r="AG611" s="27" t="n">
        <v>0.6996996996997</v>
      </c>
      <c r="AH611" s="28" t="n">
        <v>0.682458386683739</v>
      </c>
      <c r="AI611" s="35"/>
      <c r="AJ611" s="35"/>
      <c r="AK611" s="2" t="n">
        <v>610</v>
      </c>
      <c r="AL611" s="35" t="n">
        <f aca="false">AK611/743</f>
        <v>0.820995962314939</v>
      </c>
      <c r="AM611" s="35" t="n">
        <v>0.682458386683739</v>
      </c>
      <c r="AN611" s="35"/>
      <c r="AO611" s="35"/>
      <c r="AP611" s="35"/>
      <c r="AQ611" s="35"/>
      <c r="AR611" s="35"/>
      <c r="AS611" s="35"/>
      <c r="AT611" s="35"/>
      <c r="AU611" s="35"/>
    </row>
    <row r="612" customFormat="false" ht="12.75" hidden="false" customHeight="true" outlineLevel="0" collapsed="false">
      <c r="A612" s="36"/>
      <c r="B612" s="2" t="n">
        <v>611</v>
      </c>
      <c r="C612" s="20" t="s">
        <v>49</v>
      </c>
      <c r="D612" s="22" t="n">
        <v>47</v>
      </c>
      <c r="E612" s="23" t="n">
        <v>282</v>
      </c>
      <c r="F612" s="24" t="n">
        <v>1301</v>
      </c>
      <c r="G612" s="25" t="n">
        <v>3400</v>
      </c>
      <c r="H612" s="26" t="n">
        <f aca="false">D612/(D612+E612)</f>
        <v>0.142857142857143</v>
      </c>
      <c r="I612" s="27" t="n">
        <f aca="false">F612/(F612+G612)</f>
        <v>0.276749627738779</v>
      </c>
      <c r="J612" s="28" t="n">
        <f aca="false">(D612+F612)/(D612+E612+F612+G612)</f>
        <v>0.267992047713718</v>
      </c>
      <c r="K612" s="29" t="n">
        <f aca="false">(F612+G612)/(D612+E612)</f>
        <v>14.2887537993921</v>
      </c>
      <c r="L612" s="30" t="n">
        <f aca="false">I612-$A$4*H612*I612+$A$4*H612+$A$7</f>
        <v>0.258846336096939</v>
      </c>
      <c r="M612" s="31" t="n">
        <f aca="false">(J612-$A$4*H612-$A$7)/(1-$A$4*H612)</f>
        <v>0.286027885900728</v>
      </c>
      <c r="N612" s="32"/>
      <c r="O612" s="33" t="n">
        <f aca="false">J612-L612</f>
        <v>0.00914571161677841</v>
      </c>
      <c r="P612" s="33" t="n">
        <f aca="false">I612-M612</f>
        <v>-0.0092782581619491</v>
      </c>
      <c r="Q612" s="16"/>
      <c r="R612" s="16"/>
      <c r="S612" s="16"/>
      <c r="T612" s="16"/>
      <c r="U612" s="16"/>
      <c r="V612" s="17" t="n">
        <v>0.267992047713718</v>
      </c>
      <c r="W612" s="17" t="n">
        <v>0.258846324274339</v>
      </c>
      <c r="X612" s="16"/>
      <c r="Y612" s="17" t="n">
        <v>0.276749627738779</v>
      </c>
      <c r="Z612" s="17" t="n">
        <v>0.28602789789467</v>
      </c>
      <c r="AA612" s="16"/>
      <c r="AB612" s="16"/>
      <c r="AC612" s="2" t="n">
        <v>502</v>
      </c>
      <c r="AD612" s="20" t="s">
        <v>690</v>
      </c>
      <c r="AE612" s="34" t="n">
        <v>611</v>
      </c>
      <c r="AF612" s="26" t="n">
        <v>0.48502994011976</v>
      </c>
      <c r="AG612" s="27" t="n">
        <v>0.704693611473272</v>
      </c>
      <c r="AH612" s="28" t="n">
        <v>0.683127572016461</v>
      </c>
      <c r="AI612" s="35"/>
      <c r="AJ612" s="35"/>
      <c r="AK612" s="2" t="n">
        <v>611</v>
      </c>
      <c r="AL612" s="35" t="n">
        <f aca="false">AK612/743</f>
        <v>0.822341857335128</v>
      </c>
      <c r="AM612" s="35" t="n">
        <v>0.683127572016461</v>
      </c>
      <c r="AN612" s="35"/>
      <c r="AO612" s="35"/>
      <c r="AP612" s="35"/>
      <c r="AQ612" s="35"/>
      <c r="AR612" s="35"/>
      <c r="AS612" s="35"/>
      <c r="AT612" s="35"/>
      <c r="AU612" s="35"/>
    </row>
    <row r="613" customFormat="false" ht="12.75" hidden="false" customHeight="true" outlineLevel="0" collapsed="false">
      <c r="A613" s="36"/>
      <c r="B613" s="2" t="n">
        <v>612</v>
      </c>
      <c r="C613" s="20" t="s">
        <v>90</v>
      </c>
      <c r="D613" s="22" t="n">
        <v>99</v>
      </c>
      <c r="E613" s="23" t="n">
        <v>420</v>
      </c>
      <c r="F613" s="24" t="n">
        <v>2207</v>
      </c>
      <c r="G613" s="25" t="n">
        <v>4409</v>
      </c>
      <c r="H613" s="26" t="n">
        <f aca="false">D613/(D613+E613)</f>
        <v>0.190751445086705</v>
      </c>
      <c r="I613" s="27" t="n">
        <f aca="false">F613/(F613+G613)</f>
        <v>0.333585247883918</v>
      </c>
      <c r="J613" s="28" t="n">
        <f aca="false">(D613+F613)/(D613+E613+F613+G613)</f>
        <v>0.323195515066573</v>
      </c>
      <c r="K613" s="29" t="n">
        <f aca="false">(F613+G613)/(D613+E613)</f>
        <v>12.747591522158</v>
      </c>
      <c r="L613" s="30" t="n">
        <f aca="false">I613-$A$4*H613*I613+$A$4*H613+$A$7</f>
        <v>0.318061765766242</v>
      </c>
      <c r="M613" s="31" t="n">
        <f aca="false">(J613-$A$4*H613-$A$7)/(1-$A$4*H613)</f>
        <v>0.33881882849062</v>
      </c>
      <c r="N613" s="32"/>
      <c r="O613" s="33" t="n">
        <f aca="false">J613-L613</f>
        <v>0.00513374930033128</v>
      </c>
      <c r="P613" s="33" t="n">
        <f aca="false">I613-M613</f>
        <v>-0.00523358060670193</v>
      </c>
      <c r="Q613" s="16"/>
      <c r="R613" s="16"/>
      <c r="S613" s="16"/>
      <c r="T613" s="16"/>
      <c r="U613" s="16"/>
      <c r="V613" s="17" t="n">
        <v>0.323195515066573</v>
      </c>
      <c r="W613" s="17" t="n">
        <v>0.318061753943642</v>
      </c>
      <c r="X613" s="16"/>
      <c r="Y613" s="17" t="n">
        <v>0.333585247883918</v>
      </c>
      <c r="Z613" s="17" t="n">
        <v>0.338818840543123</v>
      </c>
      <c r="AA613" s="16"/>
      <c r="AB613" s="16"/>
      <c r="AC613" s="2" t="n">
        <v>227</v>
      </c>
      <c r="AD613" s="20" t="s">
        <v>400</v>
      </c>
      <c r="AE613" s="34" t="n">
        <v>612</v>
      </c>
      <c r="AF613" s="26" t="n">
        <v>0.557416267942584</v>
      </c>
      <c r="AG613" s="27" t="n">
        <v>0.702295306611853</v>
      </c>
      <c r="AH613" s="28" t="n">
        <v>0.6841474378184</v>
      </c>
      <c r="AI613" s="35"/>
      <c r="AJ613" s="35"/>
      <c r="AK613" s="2" t="n">
        <v>612</v>
      </c>
      <c r="AL613" s="35" t="n">
        <f aca="false">AK613/743</f>
        <v>0.823687752355316</v>
      </c>
      <c r="AM613" s="35" t="n">
        <v>0.6841474378184</v>
      </c>
      <c r="AN613" s="35"/>
      <c r="AO613" s="35"/>
      <c r="AP613" s="35"/>
      <c r="AQ613" s="35"/>
      <c r="AR613" s="35"/>
      <c r="AS613" s="35"/>
      <c r="AT613" s="35"/>
      <c r="AU613" s="35"/>
    </row>
    <row r="614" customFormat="false" ht="12.75" hidden="false" customHeight="true" outlineLevel="0" collapsed="false">
      <c r="A614" s="36"/>
      <c r="B614" s="2" t="n">
        <v>613</v>
      </c>
      <c r="C614" s="20" t="s">
        <v>744</v>
      </c>
      <c r="D614" s="22" t="n">
        <v>127</v>
      </c>
      <c r="E614" s="23" t="n">
        <v>52</v>
      </c>
      <c r="F614" s="24" t="n">
        <v>1342</v>
      </c>
      <c r="G614" s="25" t="n">
        <v>302</v>
      </c>
      <c r="H614" s="26" t="n">
        <f aca="false">D614/(D614+E614)</f>
        <v>0.709497206703911</v>
      </c>
      <c r="I614" s="27" t="n">
        <f aca="false">F614/(F614+G614)</f>
        <v>0.816301703163017</v>
      </c>
      <c r="J614" s="28" t="n">
        <f aca="false">(D614+F614)/(D614+E614+F614+G614)</f>
        <v>0.805814591332968</v>
      </c>
      <c r="K614" s="29" t="n">
        <f aca="false">(F614+G614)/(D614+E614)</f>
        <v>9.18435754189944</v>
      </c>
      <c r="L614" s="30" t="n">
        <f aca="false">I614-$A$4*H614*I614+$A$4*H614+$A$7</f>
        <v>0.801099606194227</v>
      </c>
      <c r="M614" s="31" t="n">
        <f aca="false">(J614-$A$4*H614-$A$7)/(1-$A$4*H614)</f>
        <v>0.821376762332196</v>
      </c>
      <c r="N614" s="32"/>
      <c r="O614" s="33" t="n">
        <f aca="false">J614-L614</f>
        <v>0.00471498513874014</v>
      </c>
      <c r="P614" s="33" t="n">
        <f aca="false">I614-M614</f>
        <v>-0.00507505916917916</v>
      </c>
      <c r="Q614" s="16"/>
      <c r="R614" s="16"/>
      <c r="S614" s="16"/>
      <c r="T614" s="16"/>
      <c r="U614" s="16"/>
      <c r="V614" s="17" t="n">
        <v>0.805814591332968</v>
      </c>
      <c r="W614" s="17" t="n">
        <v>0.801099594371628</v>
      </c>
      <c r="X614" s="16"/>
      <c r="Y614" s="17" t="n">
        <v>0.816301703163017</v>
      </c>
      <c r="Z614" s="17" t="n">
        <v>0.821376775057665</v>
      </c>
      <c r="AA614" s="16"/>
      <c r="AB614" s="16"/>
      <c r="AC614" s="2" t="n">
        <v>247</v>
      </c>
      <c r="AD614" s="20" t="s">
        <v>428</v>
      </c>
      <c r="AE614" s="34" t="n">
        <v>613</v>
      </c>
      <c r="AF614" s="26" t="n">
        <v>0.631768953068592</v>
      </c>
      <c r="AG614" s="27" t="n">
        <v>0.691818903891978</v>
      </c>
      <c r="AH614" s="28" t="n">
        <v>0.685867620751342</v>
      </c>
      <c r="AI614" s="35"/>
      <c r="AJ614" s="35"/>
      <c r="AK614" s="2" t="n">
        <v>613</v>
      </c>
      <c r="AL614" s="35" t="n">
        <f aca="false">AK614/743</f>
        <v>0.825033647375505</v>
      </c>
      <c r="AM614" s="35" t="n">
        <v>0.685867620751342</v>
      </c>
      <c r="AN614" s="35"/>
      <c r="AO614" s="35"/>
      <c r="AP614" s="35"/>
      <c r="AQ614" s="35"/>
      <c r="AR614" s="35"/>
      <c r="AS614" s="35"/>
      <c r="AT614" s="35"/>
      <c r="AU614" s="35"/>
    </row>
    <row r="615" customFormat="false" ht="12.75" hidden="false" customHeight="true" outlineLevel="0" collapsed="false">
      <c r="A615" s="36"/>
      <c r="B615" s="2" t="n">
        <v>614</v>
      </c>
      <c r="C615" s="20" t="s">
        <v>724</v>
      </c>
      <c r="D615" s="22" t="n">
        <v>2</v>
      </c>
      <c r="E615" s="23" t="n">
        <v>6</v>
      </c>
      <c r="F615" s="24" t="n">
        <v>159</v>
      </c>
      <c r="G615" s="25" t="n">
        <v>86</v>
      </c>
      <c r="H615" s="26" t="n">
        <f aca="false">D615/(D615+E615)</f>
        <v>0.25</v>
      </c>
      <c r="I615" s="27" t="n">
        <f aca="false">F615/(F615+G615)</f>
        <v>0.648979591836735</v>
      </c>
      <c r="J615" s="28" t="n">
        <f aca="false">(D615+F615)/(D615+E615+F615+G615)</f>
        <v>0.636363636363636</v>
      </c>
      <c r="K615" s="29" t="n">
        <f aca="false">(F615+G615)/(D615+E615)</f>
        <v>30.625</v>
      </c>
      <c r="L615" s="30" t="n">
        <f aca="false">I615-$A$4*H615*I615+$A$4*H615+$A$7</f>
        <v>0.629519662223816</v>
      </c>
      <c r="M615" s="31" t="n">
        <f aca="false">(J615-$A$4*H615-$A$7)/(1-$A$4*H615)</f>
        <v>0.65599905249296</v>
      </c>
      <c r="N615" s="32"/>
      <c r="O615" s="33" t="n">
        <f aca="false">J615-L615</f>
        <v>0.00684397413982008</v>
      </c>
      <c r="P615" s="33" t="n">
        <f aca="false">I615-M615</f>
        <v>-0.00701946065622572</v>
      </c>
      <c r="Q615" s="16"/>
      <c r="R615" s="16"/>
      <c r="S615" s="16"/>
      <c r="T615" s="16"/>
      <c r="U615" s="16"/>
      <c r="V615" s="17" t="n">
        <v>0.636363636363636</v>
      </c>
      <c r="W615" s="17" t="n">
        <v>0.629519650401216</v>
      </c>
      <c r="X615" s="16"/>
      <c r="Y615" s="17" t="n">
        <v>0.648979591836735</v>
      </c>
      <c r="Z615" s="17" t="n">
        <v>0.655999064618704</v>
      </c>
      <c r="AA615" s="16"/>
      <c r="AB615" s="16"/>
      <c r="AC615" s="2" t="n">
        <v>124</v>
      </c>
      <c r="AD615" s="20" t="s">
        <v>247</v>
      </c>
      <c r="AE615" s="34" t="n">
        <v>614</v>
      </c>
      <c r="AF615" s="26" t="n">
        <v>0.556451612903226</v>
      </c>
      <c r="AG615" s="27" t="n">
        <v>0.70383275261324</v>
      </c>
      <c r="AH615" s="28" t="n">
        <v>0.689465408805031</v>
      </c>
      <c r="AI615" s="35"/>
      <c r="AJ615" s="35"/>
      <c r="AK615" s="2" t="n">
        <v>614</v>
      </c>
      <c r="AL615" s="35" t="n">
        <f aca="false">AK615/743</f>
        <v>0.826379542395693</v>
      </c>
      <c r="AM615" s="35" t="n">
        <v>0.689465408805031</v>
      </c>
      <c r="AN615" s="35"/>
      <c r="AO615" s="35"/>
      <c r="AP615" s="35"/>
      <c r="AQ615" s="35"/>
      <c r="AR615" s="35"/>
      <c r="AS615" s="35"/>
      <c r="AT615" s="35"/>
      <c r="AU615" s="35"/>
    </row>
    <row r="616" customFormat="false" ht="12.75" hidden="false" customHeight="true" outlineLevel="0" collapsed="false">
      <c r="A616" s="36"/>
      <c r="B616" s="2" t="n">
        <v>615</v>
      </c>
      <c r="C616" s="20" t="s">
        <v>745</v>
      </c>
      <c r="D616" s="22" t="n">
        <v>196</v>
      </c>
      <c r="E616" s="23" t="n">
        <v>66</v>
      </c>
      <c r="F616" s="24" t="n">
        <v>1875</v>
      </c>
      <c r="G616" s="25" t="n">
        <v>346</v>
      </c>
      <c r="H616" s="26" t="n">
        <f aca="false">D616/(D616+E616)</f>
        <v>0.748091603053435</v>
      </c>
      <c r="I616" s="27" t="n">
        <f aca="false">F616/(F616+G616)</f>
        <v>0.844214317874831</v>
      </c>
      <c r="J616" s="28" t="n">
        <f aca="false">(D616+F616)/(D616+E616+F616+G616)</f>
        <v>0.834071687474829</v>
      </c>
      <c r="K616" s="29" t="n">
        <f aca="false">(F616+G616)/(D616+E616)</f>
        <v>8.47709923664122</v>
      </c>
      <c r="L616" s="30" t="n">
        <f aca="false">I616-$A$4*H616*I616+$A$4*H616+$A$7</f>
        <v>0.82763307412521</v>
      </c>
      <c r="M616" s="31" t="n">
        <f aca="false">(J616-$A$4*H616-$A$7)/(1-$A$4*H616)</f>
        <v>0.851173545175162</v>
      </c>
      <c r="N616" s="32"/>
      <c r="O616" s="33" t="n">
        <f aca="false">J616-L616</f>
        <v>0.00643861334961871</v>
      </c>
      <c r="P616" s="33" t="n">
        <f aca="false">I616-M616</f>
        <v>-0.0069592273003305</v>
      </c>
      <c r="Q616" s="16"/>
      <c r="R616" s="16"/>
      <c r="S616" s="16"/>
      <c r="T616" s="16"/>
      <c r="U616" s="16"/>
      <c r="V616" s="17" t="n">
        <v>0.834071687474829</v>
      </c>
      <c r="W616" s="17" t="n">
        <v>0.82763306230261</v>
      </c>
      <c r="X616" s="16"/>
      <c r="Y616" s="17" t="n">
        <v>0.844214317874831</v>
      </c>
      <c r="Z616" s="17" t="n">
        <v>0.851173557953714</v>
      </c>
      <c r="AA616" s="16"/>
      <c r="AB616" s="16"/>
      <c r="AC616" s="2" t="n">
        <v>403</v>
      </c>
      <c r="AD616" s="20" t="s">
        <v>610</v>
      </c>
      <c r="AE616" s="34" t="n">
        <v>615</v>
      </c>
      <c r="AF616" s="26" t="n">
        <v>0.523076923076923</v>
      </c>
      <c r="AG616" s="27" t="n">
        <v>0.703972257250946</v>
      </c>
      <c r="AH616" s="28" t="n">
        <v>0.690268065268065</v>
      </c>
      <c r="AI616" s="35"/>
      <c r="AJ616" s="35"/>
      <c r="AK616" s="2" t="n">
        <v>615</v>
      </c>
      <c r="AL616" s="35" t="n">
        <f aca="false">AK616/743</f>
        <v>0.827725437415882</v>
      </c>
      <c r="AM616" s="35" t="n">
        <v>0.690268065268065</v>
      </c>
      <c r="AN616" s="35"/>
      <c r="AO616" s="35"/>
      <c r="AP616" s="35"/>
      <c r="AQ616" s="35"/>
      <c r="AR616" s="35"/>
      <c r="AS616" s="35"/>
      <c r="AT616" s="35"/>
      <c r="AU616" s="35"/>
    </row>
    <row r="617" customFormat="false" ht="12.75" hidden="false" customHeight="true" outlineLevel="0" collapsed="false">
      <c r="A617" s="36"/>
      <c r="B617" s="2" t="n">
        <v>616</v>
      </c>
      <c r="C617" s="20" t="s">
        <v>272</v>
      </c>
      <c r="D617" s="22" t="n">
        <v>21</v>
      </c>
      <c r="E617" s="23" t="n">
        <v>63</v>
      </c>
      <c r="F617" s="24" t="n">
        <v>774</v>
      </c>
      <c r="G617" s="25" t="n">
        <v>1142</v>
      </c>
      <c r="H617" s="26" t="n">
        <f aca="false">D617/(D617+E617)</f>
        <v>0.25</v>
      </c>
      <c r="I617" s="27" t="n">
        <f aca="false">F617/(F617+G617)</f>
        <v>0.403966597077244</v>
      </c>
      <c r="J617" s="28" t="n">
        <f aca="false">(D617+F617)/(D617+E617+F617+G617)</f>
        <v>0.3975</v>
      </c>
      <c r="K617" s="29" t="n">
        <f aca="false">(F617+G617)/(D617+E617)</f>
        <v>22.8095238095238</v>
      </c>
      <c r="L617" s="30" t="n">
        <f aca="false">I617-$A$4*H617*I617+$A$4*H617+$A$7</f>
        <v>0.390631992333313</v>
      </c>
      <c r="M617" s="31" t="n">
        <f aca="false">(J617-$A$4*H617-$A$7)/(1-$A$4*H617)</f>
        <v>0.411010707504615</v>
      </c>
      <c r="N617" s="32"/>
      <c r="O617" s="33" t="n">
        <f aca="false">J617-L617</f>
        <v>0.00686800766668683</v>
      </c>
      <c r="P617" s="33" t="n">
        <f aca="false">I617-M617</f>
        <v>-0.00704411042737113</v>
      </c>
      <c r="Q617" s="16"/>
      <c r="R617" s="16"/>
      <c r="S617" s="16"/>
      <c r="T617" s="16"/>
      <c r="U617" s="16"/>
      <c r="V617" s="17" t="n">
        <v>0.3975</v>
      </c>
      <c r="W617" s="17" t="n">
        <v>0.390631980510713</v>
      </c>
      <c r="X617" s="16"/>
      <c r="Y617" s="17" t="n">
        <v>0.403966597077244</v>
      </c>
      <c r="Z617" s="17" t="n">
        <v>0.411010719630359</v>
      </c>
      <c r="AA617" s="16"/>
      <c r="AB617" s="16"/>
      <c r="AC617" s="2" t="n">
        <v>310</v>
      </c>
      <c r="AD617" s="20" t="s">
        <v>508</v>
      </c>
      <c r="AE617" s="34" t="n">
        <v>616</v>
      </c>
      <c r="AF617" s="26" t="n">
        <v>0.5</v>
      </c>
      <c r="AG617" s="27" t="n">
        <v>0.709427464485579</v>
      </c>
      <c r="AH617" s="28" t="n">
        <v>0.691460055096419</v>
      </c>
      <c r="AI617" s="35"/>
      <c r="AJ617" s="35"/>
      <c r="AK617" s="2" t="n">
        <v>616</v>
      </c>
      <c r="AL617" s="35" t="n">
        <f aca="false">AK617/743</f>
        <v>0.82907133243607</v>
      </c>
      <c r="AM617" s="35" t="n">
        <v>0.691460055096419</v>
      </c>
      <c r="AN617" s="35"/>
      <c r="AO617" s="35"/>
      <c r="AP617" s="35"/>
      <c r="AQ617" s="35"/>
      <c r="AR617" s="35"/>
      <c r="AS617" s="35"/>
      <c r="AT617" s="35"/>
      <c r="AU617" s="35"/>
    </row>
    <row r="618" customFormat="false" ht="12.75" hidden="false" customHeight="true" outlineLevel="0" collapsed="false">
      <c r="A618" s="36"/>
      <c r="B618" s="2" t="n">
        <v>617</v>
      </c>
      <c r="C618" s="20" t="s">
        <v>664</v>
      </c>
      <c r="D618" s="22" t="n">
        <v>42</v>
      </c>
      <c r="E618" s="23" t="n">
        <v>63</v>
      </c>
      <c r="F618" s="24" t="n">
        <v>800</v>
      </c>
      <c r="G618" s="25" t="n">
        <v>589</v>
      </c>
      <c r="H618" s="26" t="n">
        <f aca="false">D618/(D618+E618)</f>
        <v>0.4</v>
      </c>
      <c r="I618" s="27" t="n">
        <f aca="false">F618/(F618+G618)</f>
        <v>0.575953923686105</v>
      </c>
      <c r="J618" s="28" t="n">
        <f aca="false">(D618+F618)/(D618+E618+F618+G618)</f>
        <v>0.563587684069612</v>
      </c>
      <c r="K618" s="29" t="n">
        <f aca="false">(F618+G618)/(D618+E618)</f>
        <v>13.2285714285714</v>
      </c>
      <c r="L618" s="30" t="n">
        <f aca="false">I618-$A$4*H618*I618+$A$4*H618+$A$7</f>
        <v>0.564680326921661</v>
      </c>
      <c r="M618" s="31" t="n">
        <f aca="false">(J618-$A$4*H618-$A$7)/(1-$A$4*H618)</f>
        <v>0.574815754048554</v>
      </c>
      <c r="N618" s="32"/>
      <c r="O618" s="33" t="n">
        <f aca="false">J618-L618</f>
        <v>-0.00109264285204913</v>
      </c>
      <c r="P618" s="33" t="n">
        <f aca="false">I618-M618</f>
        <v>0.00113816963755109</v>
      </c>
      <c r="Q618" s="16"/>
      <c r="R618" s="16"/>
      <c r="S618" s="16"/>
      <c r="T618" s="16"/>
      <c r="U618" s="16"/>
      <c r="V618" s="17" t="n">
        <v>0.563587684069612</v>
      </c>
      <c r="W618" s="17" t="n">
        <v>0.564680315099061</v>
      </c>
      <c r="X618" s="16"/>
      <c r="Y618" s="17" t="n">
        <v>0.575953923686105</v>
      </c>
      <c r="Z618" s="17" t="n">
        <v>0.574815766363762</v>
      </c>
      <c r="AA618" s="16"/>
      <c r="AB618" s="16"/>
      <c r="AC618" s="2" t="n">
        <v>707</v>
      </c>
      <c r="AD618" s="20" t="s">
        <v>746</v>
      </c>
      <c r="AE618" s="34" t="n">
        <v>617</v>
      </c>
      <c r="AF618" s="26" t="n">
        <v>0.608391608391608</v>
      </c>
      <c r="AG618" s="27" t="n">
        <v>0.704592901878914</v>
      </c>
      <c r="AH618" s="28" t="n">
        <v>0.692098092643052</v>
      </c>
      <c r="AI618" s="35"/>
      <c r="AJ618" s="35"/>
      <c r="AK618" s="2" t="n">
        <v>617</v>
      </c>
      <c r="AL618" s="35" t="n">
        <f aca="false">AK618/743</f>
        <v>0.830417227456258</v>
      </c>
      <c r="AM618" s="35" t="n">
        <v>0.692098092643052</v>
      </c>
      <c r="AN618" s="35"/>
      <c r="AO618" s="35"/>
      <c r="AP618" s="35"/>
      <c r="AQ618" s="35"/>
      <c r="AR618" s="35"/>
      <c r="AS618" s="35"/>
      <c r="AT618" s="35"/>
      <c r="AU618" s="35"/>
    </row>
    <row r="619" customFormat="false" ht="12.75" hidden="false" customHeight="true" outlineLevel="0" collapsed="false">
      <c r="A619" s="36"/>
      <c r="B619" s="2" t="n">
        <v>618</v>
      </c>
      <c r="C619" s="20" t="s">
        <v>727</v>
      </c>
      <c r="D619" s="22" t="n">
        <v>45</v>
      </c>
      <c r="E619" s="23" t="n">
        <v>46</v>
      </c>
      <c r="F619" s="24" t="n">
        <v>443</v>
      </c>
      <c r="G619" s="25" t="n">
        <v>228</v>
      </c>
      <c r="H619" s="26" t="n">
        <f aca="false">D619/(D619+E619)</f>
        <v>0.494505494505495</v>
      </c>
      <c r="I619" s="27" t="n">
        <f aca="false">F619/(F619+G619)</f>
        <v>0.660208643815201</v>
      </c>
      <c r="J619" s="28" t="n">
        <f aca="false">(D619+F619)/(D619+E619+F619+G619)</f>
        <v>0.640419947506562</v>
      </c>
      <c r="K619" s="29" t="n">
        <f aca="false">(F619+G619)/(D619+E619)</f>
        <v>7.37362637362637</v>
      </c>
      <c r="L619" s="30" t="n">
        <f aca="false">I619-$A$4*H619*I619+$A$4*H619+$A$7</f>
        <v>0.648776073260087</v>
      </c>
      <c r="M619" s="31" t="n">
        <f aca="false">(J619-$A$4*H619-$A$7)/(1-$A$4*H619)</f>
        <v>0.651417806317273</v>
      </c>
      <c r="N619" s="32"/>
      <c r="O619" s="33" t="n">
        <f aca="false">J619-L619</f>
        <v>-0.00835612575352507</v>
      </c>
      <c r="P619" s="33" t="n">
        <f aca="false">I619-M619</f>
        <v>0.00879083749792808</v>
      </c>
      <c r="Q619" s="16"/>
      <c r="R619" s="16"/>
      <c r="S619" s="16"/>
      <c r="T619" s="16"/>
      <c r="U619" s="16"/>
      <c r="V619" s="17" t="n">
        <v>0.640419947506562</v>
      </c>
      <c r="W619" s="17" t="n">
        <v>0.648776061437487</v>
      </c>
      <c r="X619" s="16"/>
      <c r="Y619" s="17" t="n">
        <v>0.660208643815201</v>
      </c>
      <c r="Z619" s="17" t="n">
        <v>0.651417818754922</v>
      </c>
      <c r="AA619" s="16"/>
      <c r="AB619" s="16"/>
      <c r="AC619" s="2" t="n">
        <v>634</v>
      </c>
      <c r="AD619" s="20" t="s">
        <v>747</v>
      </c>
      <c r="AE619" s="34" t="n">
        <v>618</v>
      </c>
      <c r="AF619" s="26" t="n">
        <v>0.524663677130045</v>
      </c>
      <c r="AG619" s="27" t="n">
        <v>0.725577264653641</v>
      </c>
      <c r="AH619" s="28" t="n">
        <v>0.69236471460341</v>
      </c>
      <c r="AI619" s="35"/>
      <c r="AJ619" s="35"/>
      <c r="AK619" s="2" t="n">
        <v>618</v>
      </c>
      <c r="AL619" s="35" t="n">
        <f aca="false">AK619/743</f>
        <v>0.831763122476447</v>
      </c>
      <c r="AM619" s="35" t="n">
        <v>0.69236471460341</v>
      </c>
      <c r="AN619" s="35"/>
      <c r="AO619" s="35"/>
      <c r="AP619" s="35"/>
      <c r="AQ619" s="35"/>
      <c r="AR619" s="35"/>
      <c r="AS619" s="35"/>
      <c r="AT619" s="35"/>
      <c r="AU619" s="35"/>
    </row>
    <row r="620" customFormat="false" ht="12.75" hidden="false" customHeight="true" outlineLevel="0" collapsed="false">
      <c r="A620" s="36"/>
      <c r="B620" s="2" t="n">
        <v>619</v>
      </c>
      <c r="C620" s="20" t="s">
        <v>472</v>
      </c>
      <c r="D620" s="22" t="n">
        <v>109</v>
      </c>
      <c r="E620" s="23" t="n">
        <v>278</v>
      </c>
      <c r="F620" s="24" t="n">
        <v>2093</v>
      </c>
      <c r="G620" s="25" t="n">
        <v>2275</v>
      </c>
      <c r="H620" s="26" t="n">
        <f aca="false">D620/(D620+E620)</f>
        <v>0.281653746770026</v>
      </c>
      <c r="I620" s="27" t="n">
        <f aca="false">F620/(F620+G620)</f>
        <v>0.479166666666667</v>
      </c>
      <c r="J620" s="28" t="n">
        <f aca="false">(D620+F620)/(D620+E620+F620+G620)</f>
        <v>0.463091482649842</v>
      </c>
      <c r="K620" s="29" t="n">
        <f aca="false">(F620+G620)/(D620+E620)</f>
        <v>11.2868217054264</v>
      </c>
      <c r="L620" s="30" t="n">
        <f aca="false">I620-$A$4*H620*I620+$A$4*H620+$A$7</f>
        <v>0.465600692827272</v>
      </c>
      <c r="M620" s="31" t="n">
        <f aca="false">(J620-$A$4*H620-$A$7)/(1-$A$4*H620)</f>
        <v>0.476584735428524</v>
      </c>
      <c r="N620" s="32"/>
      <c r="O620" s="33" t="n">
        <f aca="false">J620-L620</f>
        <v>-0.00250921017742989</v>
      </c>
      <c r="P620" s="33" t="n">
        <f aca="false">I620-M620</f>
        <v>0.00258193123814249</v>
      </c>
      <c r="Q620" s="16"/>
      <c r="R620" s="16"/>
      <c r="S620" s="16"/>
      <c r="T620" s="16"/>
      <c r="U620" s="16"/>
      <c r="V620" s="17" t="n">
        <v>0.463091482649842</v>
      </c>
      <c r="W620" s="17" t="n">
        <v>0.465600681004672</v>
      </c>
      <c r="X620" s="16"/>
      <c r="Y620" s="17" t="n">
        <v>0.479166666666667</v>
      </c>
      <c r="Z620" s="17" t="n">
        <v>0.476584747593763</v>
      </c>
      <c r="AA620" s="16"/>
      <c r="AB620" s="16"/>
      <c r="AC620" s="2" t="n">
        <v>476</v>
      </c>
      <c r="AD620" s="20" t="s">
        <v>672</v>
      </c>
      <c r="AE620" s="34" t="n">
        <v>619</v>
      </c>
      <c r="AF620" s="26" t="n">
        <v>0.589041095890411</v>
      </c>
      <c r="AG620" s="27" t="n">
        <v>0.708383961117861</v>
      </c>
      <c r="AH620" s="28" t="n">
        <v>0.695762404925752</v>
      </c>
      <c r="AI620" s="35"/>
      <c r="AJ620" s="35"/>
      <c r="AK620" s="2" t="n">
        <v>619</v>
      </c>
      <c r="AL620" s="35" t="n">
        <f aca="false">AK620/743</f>
        <v>0.833109017496635</v>
      </c>
      <c r="AM620" s="35" t="n">
        <v>0.695762404925752</v>
      </c>
      <c r="AN620" s="35"/>
      <c r="AO620" s="35"/>
      <c r="AP620" s="35"/>
      <c r="AQ620" s="35"/>
      <c r="AR620" s="35"/>
      <c r="AS620" s="35"/>
      <c r="AT620" s="35"/>
      <c r="AU620" s="35"/>
    </row>
    <row r="621" customFormat="false" ht="12.75" hidden="false" customHeight="true" outlineLevel="0" collapsed="false">
      <c r="A621" s="36"/>
      <c r="B621" s="2" t="n">
        <v>620</v>
      </c>
      <c r="C621" s="20" t="s">
        <v>61</v>
      </c>
      <c r="D621" s="22" t="n">
        <v>1</v>
      </c>
      <c r="E621" s="23" t="n">
        <v>3</v>
      </c>
      <c r="F621" s="24" t="n">
        <v>26</v>
      </c>
      <c r="G621" s="25" t="n">
        <v>65</v>
      </c>
      <c r="H621" s="26" t="n">
        <f aca="false">D621/(D621+E621)</f>
        <v>0.25</v>
      </c>
      <c r="I621" s="27" t="n">
        <f aca="false">F621/(F621+G621)</f>
        <v>0.285714285714286</v>
      </c>
      <c r="J621" s="28" t="n">
        <f aca="false">(D621+F621)/(D621+E621+F621+G621)</f>
        <v>0.284210526315789</v>
      </c>
      <c r="K621" s="29" t="n">
        <f aca="false">(F621+G621)/(D621+E621)</f>
        <v>22.75</v>
      </c>
      <c r="L621" s="30" t="n">
        <f aca="false">I621-$A$4*H621*I621+$A$4*H621+$A$7</f>
        <v>0.275335988754429</v>
      </c>
      <c r="M621" s="31" t="n">
        <f aca="false">(J621-$A$4*H621-$A$7)/(1-$A$4*H621)</f>
        <v>0.29481637552081</v>
      </c>
      <c r="N621" s="32"/>
      <c r="O621" s="33" t="n">
        <f aca="false">J621-L621</f>
        <v>0.00887453756136086</v>
      </c>
      <c r="P621" s="33" t="n">
        <f aca="false">I621-M621</f>
        <v>-0.00910208980652399</v>
      </c>
      <c r="Q621" s="16"/>
      <c r="R621" s="16"/>
      <c r="S621" s="16"/>
      <c r="T621" s="16"/>
      <c r="U621" s="16"/>
      <c r="V621" s="17" t="n">
        <v>0.284210526315789</v>
      </c>
      <c r="W621" s="17" t="n">
        <v>0.275335976931829</v>
      </c>
      <c r="X621" s="16"/>
      <c r="Y621" s="17" t="n">
        <v>0.285714285714286</v>
      </c>
      <c r="Z621" s="17" t="n">
        <v>0.294816387646553</v>
      </c>
      <c r="AA621" s="16"/>
      <c r="AB621" s="16"/>
      <c r="AC621" s="2" t="n">
        <v>670</v>
      </c>
      <c r="AD621" s="20" t="s">
        <v>748</v>
      </c>
      <c r="AE621" s="34" t="n">
        <v>620</v>
      </c>
      <c r="AF621" s="26" t="n">
        <v>0.565217391304348</v>
      </c>
      <c r="AG621" s="27" t="n">
        <v>0.716755319148936</v>
      </c>
      <c r="AH621" s="28" t="n">
        <v>0.696655132641292</v>
      </c>
      <c r="AI621" s="35"/>
      <c r="AJ621" s="35"/>
      <c r="AK621" s="2" t="n">
        <v>620</v>
      </c>
      <c r="AL621" s="35" t="n">
        <f aca="false">AK621/743</f>
        <v>0.834454912516824</v>
      </c>
      <c r="AM621" s="35" t="n">
        <v>0.696655132641292</v>
      </c>
      <c r="AN621" s="35"/>
      <c r="AO621" s="35"/>
      <c r="AP621" s="35"/>
      <c r="AQ621" s="35"/>
      <c r="AR621" s="35"/>
      <c r="AS621" s="35"/>
      <c r="AT621" s="35"/>
      <c r="AU621" s="35"/>
    </row>
    <row r="622" customFormat="false" ht="12.75" hidden="false" customHeight="true" outlineLevel="0" collapsed="false">
      <c r="A622" s="36"/>
      <c r="B622" s="2" t="n">
        <v>621</v>
      </c>
      <c r="C622" s="20" t="s">
        <v>370</v>
      </c>
      <c r="D622" s="22" t="n">
        <v>13</v>
      </c>
      <c r="E622" s="23" t="n">
        <v>46</v>
      </c>
      <c r="F622" s="24" t="n">
        <v>487</v>
      </c>
      <c r="G622" s="25" t="n">
        <v>641</v>
      </c>
      <c r="H622" s="26" t="n">
        <f aca="false">D622/(D622+E622)</f>
        <v>0.220338983050847</v>
      </c>
      <c r="I622" s="27" t="n">
        <f aca="false">F622/(F622+G622)</f>
        <v>0.431737588652482</v>
      </c>
      <c r="J622" s="28" t="n">
        <f aca="false">(D622+F622)/(D622+E622+F622+G622)</f>
        <v>0.4212299915754</v>
      </c>
      <c r="K622" s="29" t="n">
        <f aca="false">(F622+G622)/(D622+E622)</f>
        <v>19.1186440677966</v>
      </c>
      <c r="L622" s="30" t="n">
        <f aca="false">I622-$A$4*H622*I622+$A$4*H622+$A$7</f>
        <v>0.416023185017716</v>
      </c>
      <c r="M622" s="31" t="n">
        <f aca="false">(J622-$A$4*H622-$A$7)/(1-$A$4*H622)</f>
        <v>0.437061706276458</v>
      </c>
      <c r="N622" s="32"/>
      <c r="O622" s="33" t="n">
        <f aca="false">J622-L622</f>
        <v>0.00520680655768441</v>
      </c>
      <c r="P622" s="33" t="n">
        <f aca="false">I622-M622</f>
        <v>-0.00532411762397539</v>
      </c>
      <c r="Q622" s="16"/>
      <c r="R622" s="16"/>
      <c r="S622" s="16"/>
      <c r="T622" s="16"/>
      <c r="U622" s="16"/>
      <c r="V622" s="17" t="n">
        <v>0.4212299915754</v>
      </c>
      <c r="W622" s="17" t="n">
        <v>0.416023173195116</v>
      </c>
      <c r="X622" s="16"/>
      <c r="Y622" s="17" t="n">
        <v>0.431737588652482</v>
      </c>
      <c r="Z622" s="17" t="n">
        <v>0.437061718365425</v>
      </c>
      <c r="AA622" s="16"/>
      <c r="AB622" s="16"/>
      <c r="AC622" s="2" t="n">
        <v>585</v>
      </c>
      <c r="AD622" s="20" t="s">
        <v>736</v>
      </c>
      <c r="AE622" s="34" t="n">
        <v>621</v>
      </c>
      <c r="AF622" s="26" t="n">
        <v>0.600502512562814</v>
      </c>
      <c r="AG622" s="27" t="n">
        <v>0.709760827407886</v>
      </c>
      <c r="AH622" s="28" t="n">
        <v>0.697308132875143</v>
      </c>
      <c r="AI622" s="35"/>
      <c r="AJ622" s="35"/>
      <c r="AK622" s="2" t="n">
        <v>621</v>
      </c>
      <c r="AL622" s="35" t="n">
        <f aca="false">AK622/743</f>
        <v>0.835800807537012</v>
      </c>
      <c r="AM622" s="35" t="n">
        <v>0.697308132875143</v>
      </c>
      <c r="AN622" s="35"/>
      <c r="AO622" s="35"/>
      <c r="AP622" s="35"/>
      <c r="AQ622" s="35"/>
      <c r="AR622" s="35"/>
      <c r="AS622" s="35"/>
      <c r="AT622" s="35"/>
      <c r="AU622" s="35"/>
    </row>
    <row r="623" customFormat="false" ht="12.75" hidden="false" customHeight="true" outlineLevel="0" collapsed="false">
      <c r="A623" s="36"/>
      <c r="B623" s="2" t="n">
        <v>622</v>
      </c>
      <c r="C623" s="20" t="s">
        <v>735</v>
      </c>
      <c r="D623" s="22" t="n">
        <v>72</v>
      </c>
      <c r="E623" s="23" t="n">
        <v>59</v>
      </c>
      <c r="F623" s="24" t="n">
        <v>993</v>
      </c>
      <c r="G623" s="25" t="n">
        <v>496</v>
      </c>
      <c r="H623" s="26" t="n">
        <f aca="false">D623/(D623+E623)</f>
        <v>0.549618320610687</v>
      </c>
      <c r="I623" s="27" t="n">
        <f aca="false">F623/(F623+G623)</f>
        <v>0.666890530557421</v>
      </c>
      <c r="J623" s="28" t="n">
        <f aca="false">(D623+F623)/(D623+E623+F623+G623)</f>
        <v>0.657407407407407</v>
      </c>
      <c r="K623" s="29" t="n">
        <f aca="false">(F623+G623)/(D623+E623)</f>
        <v>11.3664122137405</v>
      </c>
      <c r="L623" s="30" t="n">
        <f aca="false">I623-$A$4*H623*I623+$A$4*H623+$A$7</f>
        <v>0.656963397457876</v>
      </c>
      <c r="M623" s="31" t="n">
        <f aca="false">(J623-$A$4*H623-$A$7)/(1-$A$4*H623)</f>
        <v>0.667360363379623</v>
      </c>
      <c r="N623" s="32"/>
      <c r="O623" s="33" t="n">
        <f aca="false">J623-L623</f>
        <v>0.000444009949531643</v>
      </c>
      <c r="P623" s="33" t="n">
        <f aca="false">I623-M623</f>
        <v>-0.000469832822202365</v>
      </c>
      <c r="Q623" s="16"/>
      <c r="R623" s="16"/>
      <c r="S623" s="16"/>
      <c r="T623" s="16"/>
      <c r="U623" s="16"/>
      <c r="V623" s="17" t="n">
        <v>0.657407407407407</v>
      </c>
      <c r="W623" s="17" t="n">
        <v>0.656963385635276</v>
      </c>
      <c r="X623" s="16"/>
      <c r="Y623" s="17" t="n">
        <v>0.666890530557421</v>
      </c>
      <c r="Z623" s="17" t="n">
        <v>0.667360375889806</v>
      </c>
      <c r="AA623" s="16"/>
      <c r="AB623" s="16"/>
      <c r="AC623" s="2" t="n">
        <v>525</v>
      </c>
      <c r="AD623" s="20" t="s">
        <v>699</v>
      </c>
      <c r="AE623" s="34" t="n">
        <v>622</v>
      </c>
      <c r="AF623" s="26" t="n">
        <v>0.510917030567686</v>
      </c>
      <c r="AG623" s="27" t="n">
        <v>0.711097139264382</v>
      </c>
      <c r="AH623" s="28" t="n">
        <v>0.697653958944281</v>
      </c>
      <c r="AI623" s="35"/>
      <c r="AJ623" s="35"/>
      <c r="AK623" s="2" t="n">
        <v>622</v>
      </c>
      <c r="AL623" s="35" t="n">
        <f aca="false">AK623/743</f>
        <v>0.837146702557201</v>
      </c>
      <c r="AM623" s="35" t="n">
        <v>0.697653958944281</v>
      </c>
      <c r="AN623" s="35"/>
      <c r="AO623" s="35"/>
      <c r="AP623" s="35"/>
      <c r="AQ623" s="35"/>
      <c r="AR623" s="35"/>
      <c r="AS623" s="35"/>
      <c r="AT623" s="35"/>
      <c r="AU623" s="35"/>
    </row>
    <row r="624" customFormat="false" ht="12.75" hidden="false" customHeight="true" outlineLevel="0" collapsed="false">
      <c r="A624" s="36"/>
      <c r="B624" s="2" t="n">
        <v>623</v>
      </c>
      <c r="C624" s="20" t="s">
        <v>437</v>
      </c>
      <c r="D624" s="22" t="n">
        <v>49</v>
      </c>
      <c r="E624" s="23" t="n">
        <v>166</v>
      </c>
      <c r="F624" s="24" t="n">
        <v>850</v>
      </c>
      <c r="G624" s="25" t="n">
        <v>942</v>
      </c>
      <c r="H624" s="26" t="n">
        <f aca="false">D624/(D624+E624)</f>
        <v>0.227906976744186</v>
      </c>
      <c r="I624" s="27" t="n">
        <f aca="false">F624/(F624+G624)</f>
        <v>0.474330357142857</v>
      </c>
      <c r="J624" s="28" t="n">
        <f aca="false">(D624+F624)/(D624+E624+F624+G624)</f>
        <v>0.447932237169905</v>
      </c>
      <c r="K624" s="29" t="n">
        <f aca="false">(F624+G624)/(D624+E624)</f>
        <v>8.33488372093023</v>
      </c>
      <c r="L624" s="30" t="n">
        <f aca="false">I624-$A$4*H624*I624+$A$4*H624+$A$7</f>
        <v>0.458075295232834</v>
      </c>
      <c r="M624" s="31" t="n">
        <f aca="false">(J624-$A$4*H624-$A$7)/(1-$A$4*H624)</f>
        <v>0.463950740372131</v>
      </c>
      <c r="N624" s="32"/>
      <c r="O624" s="33" t="n">
        <f aca="false">J624-L624</f>
        <v>-0.0101430580629286</v>
      </c>
      <c r="P624" s="33" t="n">
        <f aca="false">I624-M624</f>
        <v>0.0103796167707265</v>
      </c>
      <c r="Q624" s="16"/>
      <c r="R624" s="16"/>
      <c r="S624" s="16"/>
      <c r="T624" s="16"/>
      <c r="U624" s="16"/>
      <c r="V624" s="17" t="n">
        <v>0.447932237169905</v>
      </c>
      <c r="W624" s="17" t="n">
        <v>0.458075283410234</v>
      </c>
      <c r="X624" s="16"/>
      <c r="Y624" s="17" t="n">
        <v>0.474330357142857</v>
      </c>
      <c r="Z624" s="17" t="n">
        <v>0.46395075247046</v>
      </c>
      <c r="AA624" s="16"/>
      <c r="AB624" s="16"/>
      <c r="AC624" s="2" t="n">
        <v>387</v>
      </c>
      <c r="AD624" s="20" t="s">
        <v>588</v>
      </c>
      <c r="AE624" s="34" t="n">
        <v>623</v>
      </c>
      <c r="AF624" s="26" t="n">
        <v>0.645454545454546</v>
      </c>
      <c r="AG624" s="27" t="n">
        <v>0.703111111111111</v>
      </c>
      <c r="AH624" s="28" t="n">
        <v>0.697975708502024</v>
      </c>
      <c r="AI624" s="35"/>
      <c r="AJ624" s="35"/>
      <c r="AK624" s="2" t="n">
        <v>623</v>
      </c>
      <c r="AL624" s="35" t="n">
        <f aca="false">AK624/743</f>
        <v>0.838492597577389</v>
      </c>
      <c r="AM624" s="35" t="n">
        <v>0.697975708502024</v>
      </c>
      <c r="AN624" s="35"/>
      <c r="AO624" s="35"/>
      <c r="AP624" s="35"/>
      <c r="AQ624" s="35"/>
      <c r="AR624" s="35"/>
      <c r="AS624" s="35"/>
      <c r="AT624" s="35"/>
      <c r="AU624" s="35"/>
    </row>
    <row r="625" customFormat="false" ht="12.75" hidden="false" customHeight="true" outlineLevel="0" collapsed="false">
      <c r="A625" s="36"/>
      <c r="B625" s="2" t="n">
        <v>624</v>
      </c>
      <c r="C625" s="20" t="s">
        <v>230</v>
      </c>
      <c r="D625" s="22" t="n">
        <v>8</v>
      </c>
      <c r="E625" s="23" t="n">
        <v>46</v>
      </c>
      <c r="F625" s="24" t="n">
        <v>478</v>
      </c>
      <c r="G625" s="25" t="n">
        <v>714</v>
      </c>
      <c r="H625" s="26" t="n">
        <f aca="false">D625/(D625+E625)</f>
        <v>0.148148148148148</v>
      </c>
      <c r="I625" s="27" t="n">
        <f aca="false">F625/(F625+G625)</f>
        <v>0.401006711409396</v>
      </c>
      <c r="J625" s="28" t="n">
        <f aca="false">(D625+F625)/(D625+E625+F625+G625)</f>
        <v>0.390048154093098</v>
      </c>
      <c r="K625" s="29" t="n">
        <f aca="false">(F625+G625)/(D625+E625)</f>
        <v>22.0740740740741</v>
      </c>
      <c r="L625" s="30" t="n">
        <f aca="false">I625-$A$4*H625*I625+$A$4*H625+$A$7</f>
        <v>0.381645246238183</v>
      </c>
      <c r="M625" s="31" t="n">
        <f aca="false">(J625-$A$4*H625-$A$7)/(1-$A$4*H625)</f>
        <v>0.409535978780926</v>
      </c>
      <c r="N625" s="32"/>
      <c r="O625" s="33" t="n">
        <f aca="false">J625-L625</f>
        <v>0.00840290785491515</v>
      </c>
      <c r="P625" s="33" t="n">
        <f aca="false">I625-M625</f>
        <v>-0.00852926737153043</v>
      </c>
      <c r="Q625" s="16"/>
      <c r="R625" s="16"/>
      <c r="S625" s="16"/>
      <c r="T625" s="16"/>
      <c r="U625" s="16"/>
      <c r="V625" s="17" t="n">
        <v>0.390048154093098</v>
      </c>
      <c r="W625" s="17" t="n">
        <v>0.381645234415583</v>
      </c>
      <c r="X625" s="16"/>
      <c r="Y625" s="17" t="n">
        <v>0.401006711409396</v>
      </c>
      <c r="Z625" s="17" t="n">
        <v>0.40953599078131</v>
      </c>
      <c r="AA625" s="16"/>
      <c r="AB625" s="16"/>
      <c r="AC625" s="2" t="n">
        <v>192</v>
      </c>
      <c r="AD625" s="20" t="s">
        <v>351</v>
      </c>
      <c r="AE625" s="34" t="n">
        <v>624</v>
      </c>
      <c r="AF625" s="26" t="n">
        <v>0.580645161290323</v>
      </c>
      <c r="AG625" s="27" t="n">
        <v>0.708656594528379</v>
      </c>
      <c r="AH625" s="28" t="n">
        <v>0.698237059264816</v>
      </c>
      <c r="AI625" s="35"/>
      <c r="AJ625" s="35"/>
      <c r="AK625" s="2" t="n">
        <v>624</v>
      </c>
      <c r="AL625" s="35" t="n">
        <f aca="false">AK625/743</f>
        <v>0.839838492597577</v>
      </c>
      <c r="AM625" s="35" t="n">
        <v>0.698237059264816</v>
      </c>
      <c r="AN625" s="35"/>
      <c r="AO625" s="35"/>
      <c r="AP625" s="35"/>
      <c r="AQ625" s="35"/>
      <c r="AR625" s="35"/>
      <c r="AS625" s="35"/>
      <c r="AT625" s="35"/>
      <c r="AU625" s="35"/>
    </row>
    <row r="626" customFormat="false" ht="12.75" hidden="false" customHeight="true" outlineLevel="0" collapsed="false">
      <c r="A626" s="36"/>
      <c r="B626" s="2" t="n">
        <v>625</v>
      </c>
      <c r="C626" s="20" t="s">
        <v>749</v>
      </c>
      <c r="D626" s="22" t="n">
        <v>123</v>
      </c>
      <c r="E626" s="23" t="n">
        <v>61</v>
      </c>
      <c r="F626" s="24" t="n">
        <v>898</v>
      </c>
      <c r="G626" s="25" t="n">
        <v>305</v>
      </c>
      <c r="H626" s="26" t="n">
        <f aca="false">D626/(D626+E626)</f>
        <v>0.668478260869565</v>
      </c>
      <c r="I626" s="27" t="n">
        <f aca="false">F626/(F626+G626)</f>
        <v>0.746467165419784</v>
      </c>
      <c r="J626" s="28" t="n">
        <f aca="false">(D626+F626)/(D626+E626+F626+G626)</f>
        <v>0.736121124729632</v>
      </c>
      <c r="K626" s="29" t="n">
        <f aca="false">(F626+G626)/(D626+E626)</f>
        <v>6.53804347826087</v>
      </c>
      <c r="L626" s="30" t="n">
        <f aca="false">I626-$A$4*H626*I626+$A$4*H626+$A$7</f>
        <v>0.735179844436135</v>
      </c>
      <c r="M626" s="31" t="n">
        <f aca="false">(J626-$A$4*H626-$A$7)/(1-$A$4*H626)</f>
        <v>0.747475875810019</v>
      </c>
      <c r="N626" s="32"/>
      <c r="O626" s="33" t="n">
        <f aca="false">J626-L626</f>
        <v>0.00094128029349716</v>
      </c>
      <c r="P626" s="33" t="n">
        <f aca="false">I626-M626</f>
        <v>-0.00100871039023565</v>
      </c>
      <c r="Q626" s="16"/>
      <c r="R626" s="16"/>
      <c r="S626" s="16"/>
      <c r="T626" s="16"/>
      <c r="U626" s="16"/>
      <c r="V626" s="17" t="n">
        <v>0.736121124729632</v>
      </c>
      <c r="W626" s="17" t="n">
        <v>0.735179832613535</v>
      </c>
      <c r="X626" s="16"/>
      <c r="Y626" s="17" t="n">
        <v>0.746467165419784</v>
      </c>
      <c r="Z626" s="17" t="n">
        <v>0.74747588847955</v>
      </c>
      <c r="AA626" s="16"/>
      <c r="AB626" s="16"/>
      <c r="AC626" s="2" t="n">
        <v>46</v>
      </c>
      <c r="AD626" s="20" t="s">
        <v>109</v>
      </c>
      <c r="AE626" s="34" t="n">
        <v>625</v>
      </c>
      <c r="AF626" s="26" t="n">
        <v>0.608695652173913</v>
      </c>
      <c r="AG626" s="27" t="n">
        <v>0.712662337662338</v>
      </c>
      <c r="AH626" s="28" t="n">
        <v>0.699152542372881</v>
      </c>
      <c r="AI626" s="35"/>
      <c r="AJ626" s="35"/>
      <c r="AK626" s="2" t="n">
        <v>625</v>
      </c>
      <c r="AL626" s="35" t="n">
        <f aca="false">AK626/743</f>
        <v>0.841184387617766</v>
      </c>
      <c r="AM626" s="35" t="n">
        <v>0.699152542372881</v>
      </c>
      <c r="AN626" s="35"/>
      <c r="AO626" s="35"/>
      <c r="AP626" s="35"/>
      <c r="AQ626" s="35"/>
      <c r="AR626" s="35"/>
      <c r="AS626" s="35"/>
      <c r="AT626" s="35"/>
      <c r="AU626" s="35"/>
    </row>
    <row r="627" customFormat="false" ht="12.75" hidden="false" customHeight="true" outlineLevel="0" collapsed="false">
      <c r="A627" s="36"/>
      <c r="B627" s="2" t="n">
        <v>626</v>
      </c>
      <c r="C627" s="20" t="s">
        <v>741</v>
      </c>
      <c r="D627" s="22" t="n">
        <v>122</v>
      </c>
      <c r="E627" s="23" t="n">
        <v>80</v>
      </c>
      <c r="F627" s="24" t="n">
        <v>1046</v>
      </c>
      <c r="G627" s="25" t="n">
        <v>471</v>
      </c>
      <c r="H627" s="26" t="n">
        <f aca="false">D627/(D627+E627)</f>
        <v>0.603960396039604</v>
      </c>
      <c r="I627" s="27" t="n">
        <f aca="false">F627/(F627+G627)</f>
        <v>0.689518787079763</v>
      </c>
      <c r="J627" s="28" t="n">
        <f aca="false">(D627+F627)/(D627+E627+F627+G627)</f>
        <v>0.679464805119255</v>
      </c>
      <c r="K627" s="29" t="n">
        <f aca="false">(F627+G627)/(D627+E627)</f>
        <v>7.50990099009901</v>
      </c>
      <c r="L627" s="30" t="n">
        <f aca="false">I627-$A$4*H627*I627+$A$4*H627+$A$7</f>
        <v>0.680035182894579</v>
      </c>
      <c r="M627" s="31" t="n">
        <f aca="false">(J627-$A$4*H627-$A$7)/(1-$A$4*H627)</f>
        <v>0.688911746454813</v>
      </c>
      <c r="N627" s="32"/>
      <c r="O627" s="33" t="n">
        <f aca="false">J627-L627</f>
        <v>-0.000570377775323538</v>
      </c>
      <c r="P627" s="33" t="n">
        <f aca="false">I627-M627</f>
        <v>0.000607040624949207</v>
      </c>
      <c r="Q627" s="16"/>
      <c r="R627" s="16"/>
      <c r="S627" s="16"/>
      <c r="T627" s="16"/>
      <c r="U627" s="16"/>
      <c r="V627" s="17" t="n">
        <v>0.679464805119255</v>
      </c>
      <c r="W627" s="17" t="n">
        <v>0.680035171071979</v>
      </c>
      <c r="X627" s="16"/>
      <c r="Y627" s="17" t="n">
        <v>0.689518787079763</v>
      </c>
      <c r="Z627" s="17" t="n">
        <v>0.688911759037349</v>
      </c>
      <c r="AA627" s="16"/>
      <c r="AB627" s="16"/>
      <c r="AC627" s="2" t="n">
        <v>282</v>
      </c>
      <c r="AD627" s="20" t="s">
        <v>471</v>
      </c>
      <c r="AE627" s="34" t="n">
        <v>626</v>
      </c>
      <c r="AF627" s="26" t="n">
        <v>0.524861878453039</v>
      </c>
      <c r="AG627" s="27" t="n">
        <v>0.719948018193632</v>
      </c>
      <c r="AH627" s="28" t="n">
        <v>0.699418604651163</v>
      </c>
      <c r="AI627" s="35"/>
      <c r="AJ627" s="35"/>
      <c r="AK627" s="2" t="n">
        <v>626</v>
      </c>
      <c r="AL627" s="35" t="n">
        <f aca="false">AK627/743</f>
        <v>0.842530282637954</v>
      </c>
      <c r="AM627" s="35" t="n">
        <v>0.699418604651163</v>
      </c>
      <c r="AN627" s="35"/>
      <c r="AO627" s="35"/>
      <c r="AP627" s="35"/>
      <c r="AQ627" s="35"/>
      <c r="AR627" s="35"/>
      <c r="AS627" s="35"/>
      <c r="AT627" s="35"/>
      <c r="AU627" s="35"/>
    </row>
    <row r="628" customFormat="false" ht="12.75" hidden="false" customHeight="true" outlineLevel="0" collapsed="false">
      <c r="A628" s="36"/>
      <c r="B628" s="2" t="n">
        <v>627</v>
      </c>
      <c r="C628" s="20" t="s">
        <v>667</v>
      </c>
      <c r="D628" s="22" t="n">
        <v>89</v>
      </c>
      <c r="E628" s="23" t="n">
        <v>186</v>
      </c>
      <c r="F628" s="24" t="n">
        <v>2215</v>
      </c>
      <c r="G628" s="25" t="n">
        <v>1591</v>
      </c>
      <c r="H628" s="26" t="n">
        <f aca="false">D628/(D628+E628)</f>
        <v>0.323636363636364</v>
      </c>
      <c r="I628" s="27" t="n">
        <f aca="false">F628/(F628+G628)</f>
        <v>0.581975827640568</v>
      </c>
      <c r="J628" s="28" t="n">
        <f aca="false">(D628+F628)/(D628+E628+F628+G628)</f>
        <v>0.564567507963734</v>
      </c>
      <c r="K628" s="29" t="n">
        <f aca="false">(F628+G628)/(D628+E628)</f>
        <v>13.84</v>
      </c>
      <c r="L628" s="30" t="n">
        <f aca="false">I628-$A$4*H628*I628+$A$4*H628+$A$7</f>
        <v>0.567269170129018</v>
      </c>
      <c r="M628" s="31" t="n">
        <f aca="false">(J628-$A$4*H628-$A$7)/(1-$A$4*H628)</f>
        <v>0.579183805485539</v>
      </c>
      <c r="N628" s="32"/>
      <c r="O628" s="33" t="n">
        <f aca="false">J628-L628</f>
        <v>-0.00270166216528389</v>
      </c>
      <c r="P628" s="33" t="n">
        <f aca="false">I628-M628</f>
        <v>0.00279202215502838</v>
      </c>
      <c r="Q628" s="16"/>
      <c r="R628" s="16"/>
      <c r="S628" s="16"/>
      <c r="T628" s="16"/>
      <c r="U628" s="16"/>
      <c r="V628" s="17" t="n">
        <v>0.564567507963734</v>
      </c>
      <c r="W628" s="17" t="n">
        <v>0.567269158306418</v>
      </c>
      <c r="X628" s="16"/>
      <c r="Y628" s="17" t="n">
        <v>0.581975827640568</v>
      </c>
      <c r="Z628" s="17" t="n">
        <v>0.579183817703559</v>
      </c>
      <c r="AA628" s="16"/>
      <c r="AB628" s="16"/>
      <c r="AC628" s="2" t="n">
        <v>692</v>
      </c>
      <c r="AD628" s="20" t="s">
        <v>750</v>
      </c>
      <c r="AE628" s="34" t="n">
        <v>627</v>
      </c>
      <c r="AF628" s="26" t="n">
        <v>0.577405857740586</v>
      </c>
      <c r="AG628" s="27" t="n">
        <v>0.712304409672831</v>
      </c>
      <c r="AH628" s="28" t="n">
        <v>0.701737135365454</v>
      </c>
      <c r="AI628" s="35"/>
      <c r="AJ628" s="35"/>
      <c r="AK628" s="2" t="n">
        <v>627</v>
      </c>
      <c r="AL628" s="35" t="n">
        <f aca="false">AK628/743</f>
        <v>0.843876177658143</v>
      </c>
      <c r="AM628" s="35" t="n">
        <v>0.701737135365454</v>
      </c>
      <c r="AN628" s="35"/>
      <c r="AO628" s="35"/>
      <c r="AP628" s="35"/>
      <c r="AQ628" s="35"/>
      <c r="AR628" s="35"/>
      <c r="AS628" s="35"/>
      <c r="AT628" s="35"/>
      <c r="AU628" s="35"/>
    </row>
    <row r="629" customFormat="false" ht="12.75" hidden="false" customHeight="true" outlineLevel="0" collapsed="false">
      <c r="A629" s="36"/>
      <c r="B629" s="2" t="n">
        <v>628</v>
      </c>
      <c r="C629" s="20" t="s">
        <v>401</v>
      </c>
      <c r="D629" s="22" t="n">
        <v>18</v>
      </c>
      <c r="E629" s="23" t="n">
        <v>88</v>
      </c>
      <c r="F629" s="24" t="n">
        <v>770</v>
      </c>
      <c r="G629" s="25" t="n">
        <v>937</v>
      </c>
      <c r="H629" s="26" t="n">
        <f aca="false">D629/(D629+E629)</f>
        <v>0.169811320754717</v>
      </c>
      <c r="I629" s="27" t="n">
        <f aca="false">F629/(F629+G629)</f>
        <v>0.451083772700644</v>
      </c>
      <c r="J629" s="28" t="n">
        <f aca="false">(D629+F629)/(D629+E629+F629+G629)</f>
        <v>0.434638720353006</v>
      </c>
      <c r="K629" s="29" t="n">
        <f aca="false">(F629+G629)/(D629+E629)</f>
        <v>16.1037735849057</v>
      </c>
      <c r="L629" s="30" t="n">
        <f aca="false">I629-$A$4*H629*I629+$A$4*H629+$A$7</f>
        <v>0.432169551837784</v>
      </c>
      <c r="M629" s="31" t="n">
        <f aca="false">(J629-$A$4*H629-$A$7)/(1-$A$4*H629)</f>
        <v>0.453595594798663</v>
      </c>
      <c r="N629" s="32"/>
      <c r="O629" s="33" t="n">
        <f aca="false">J629-L629</f>
        <v>0.00246916851522161</v>
      </c>
      <c r="P629" s="33" t="n">
        <f aca="false">I629-M629</f>
        <v>-0.00251182209801815</v>
      </c>
      <c r="Q629" s="16"/>
      <c r="R629" s="16"/>
      <c r="S629" s="16"/>
      <c r="T629" s="16"/>
      <c r="U629" s="16"/>
      <c r="V629" s="17" t="n">
        <v>0.434638720353006</v>
      </c>
      <c r="W629" s="17" t="n">
        <v>0.432169540015184</v>
      </c>
      <c r="X629" s="16"/>
      <c r="Y629" s="17" t="n">
        <v>0.451083772700644</v>
      </c>
      <c r="Z629" s="17" t="n">
        <v>0.453595606825492</v>
      </c>
      <c r="AA629" s="16"/>
      <c r="AB629" s="16"/>
      <c r="AC629" s="2" t="n">
        <v>528</v>
      </c>
      <c r="AD629" s="20" t="s">
        <v>700</v>
      </c>
      <c r="AE629" s="34" t="n">
        <v>628</v>
      </c>
      <c r="AF629" s="26" t="n">
        <v>0.630872483221476</v>
      </c>
      <c r="AG629" s="27" t="n">
        <v>0.713392857142857</v>
      </c>
      <c r="AH629" s="28" t="n">
        <v>0.703703703703704</v>
      </c>
      <c r="AI629" s="35"/>
      <c r="AJ629" s="35"/>
      <c r="AK629" s="2" t="n">
        <v>628</v>
      </c>
      <c r="AL629" s="35" t="n">
        <f aca="false">AK629/743</f>
        <v>0.845222072678331</v>
      </c>
      <c r="AM629" s="35" t="n">
        <v>0.703703703703704</v>
      </c>
      <c r="AN629" s="35"/>
      <c r="AO629" s="35"/>
      <c r="AP629" s="35"/>
      <c r="AQ629" s="35"/>
      <c r="AR629" s="35"/>
      <c r="AS629" s="35"/>
      <c r="AT629" s="35"/>
      <c r="AU629" s="35"/>
    </row>
    <row r="630" customFormat="false" ht="12.75" hidden="false" customHeight="true" outlineLevel="0" collapsed="false">
      <c r="A630" s="36"/>
      <c r="B630" s="2" t="n">
        <v>629</v>
      </c>
      <c r="C630" s="20" t="s">
        <v>683</v>
      </c>
      <c r="D630" s="22" t="n">
        <v>0</v>
      </c>
      <c r="E630" s="23" t="n">
        <v>1</v>
      </c>
      <c r="F630" s="24" t="n">
        <v>39</v>
      </c>
      <c r="G630" s="25" t="n">
        <v>27</v>
      </c>
      <c r="H630" s="26" t="n">
        <f aca="false">D630/(D630+E630)</f>
        <v>0</v>
      </c>
      <c r="I630" s="27" t="n">
        <f aca="false">F630/(F630+G630)</f>
        <v>0.590909090909091</v>
      </c>
      <c r="J630" s="28" t="n">
        <f aca="false">(D630+F630)/(D630+E630+F630+G630)</f>
        <v>0.582089552238806</v>
      </c>
      <c r="K630" s="29" t="n">
        <f aca="false">(F630+G630)/(D630+E630)</f>
        <v>66</v>
      </c>
      <c r="L630" s="30" t="n">
        <f aca="false">I630-$A$4*H630*I630+$A$4*H630+$A$7</f>
        <v>0.562673651092091</v>
      </c>
      <c r="M630" s="31" t="n">
        <f aca="false">(J630-$A$4*H630-$A$7)/(1-$A$4*H630)</f>
        <v>0.610324992055806</v>
      </c>
      <c r="N630" s="32"/>
      <c r="O630" s="33" t="n">
        <f aca="false">J630-L630</f>
        <v>0.0194159011467151</v>
      </c>
      <c r="P630" s="33" t="n">
        <f aca="false">I630-M630</f>
        <v>-0.0194159011467151</v>
      </c>
      <c r="Q630" s="16"/>
      <c r="R630" s="16"/>
      <c r="S630" s="16"/>
      <c r="T630" s="16"/>
      <c r="U630" s="16"/>
      <c r="V630" s="17" t="n">
        <v>0.582089552238806</v>
      </c>
      <c r="W630" s="17" t="n">
        <v>0.562673639269491</v>
      </c>
      <c r="X630" s="16"/>
      <c r="Y630" s="17" t="n">
        <v>0.590909090909091</v>
      </c>
      <c r="Z630" s="17" t="n">
        <v>0.610325003878406</v>
      </c>
      <c r="AA630" s="16"/>
      <c r="AB630" s="16"/>
      <c r="AC630" s="2" t="n">
        <v>100</v>
      </c>
      <c r="AD630" s="20" t="s">
        <v>205</v>
      </c>
      <c r="AE630" s="34" t="n">
        <v>629</v>
      </c>
      <c r="AF630" s="26" t="n">
        <v>0.688</v>
      </c>
      <c r="AG630" s="27" t="n">
        <v>0.706315144083384</v>
      </c>
      <c r="AH630" s="28" t="n">
        <v>0.70388091440723</v>
      </c>
      <c r="AI630" s="35"/>
      <c r="AJ630" s="35"/>
      <c r="AK630" s="2" t="n">
        <v>629</v>
      </c>
      <c r="AL630" s="35" t="n">
        <f aca="false">AK630/743</f>
        <v>0.84656796769852</v>
      </c>
      <c r="AM630" s="35" t="n">
        <v>0.70388091440723</v>
      </c>
      <c r="AN630" s="35"/>
      <c r="AO630" s="35"/>
      <c r="AP630" s="35"/>
      <c r="AQ630" s="35"/>
      <c r="AR630" s="35"/>
      <c r="AS630" s="35"/>
      <c r="AT630" s="35"/>
      <c r="AU630" s="35"/>
    </row>
    <row r="631" customFormat="false" ht="12.75" hidden="false" customHeight="true" outlineLevel="0" collapsed="false">
      <c r="A631" s="36"/>
      <c r="B631" s="2" t="n">
        <v>630</v>
      </c>
      <c r="C631" s="20" t="s">
        <v>751</v>
      </c>
      <c r="D631" s="22" t="n">
        <v>380</v>
      </c>
      <c r="E631" s="23" t="n">
        <v>199</v>
      </c>
      <c r="F631" s="24" t="n">
        <v>3566</v>
      </c>
      <c r="G631" s="25" t="n">
        <v>1113</v>
      </c>
      <c r="H631" s="26" t="n">
        <f aca="false">D631/(D631+E631)</f>
        <v>0.656303972366149</v>
      </c>
      <c r="I631" s="27" t="n">
        <f aca="false">F631/(F631+G631)</f>
        <v>0.762128659970079</v>
      </c>
      <c r="J631" s="28" t="n">
        <f aca="false">(D631+F631)/(D631+E631+F631+G631)</f>
        <v>0.750475465956638</v>
      </c>
      <c r="K631" s="29" t="n">
        <f aca="false">(F631+G631)/(D631+E631)</f>
        <v>8.08117443868739</v>
      </c>
      <c r="L631" s="30" t="n">
        <f aca="false">I631-$A$4*H631*I631+$A$4*H631+$A$7</f>
        <v>0.749504810690449</v>
      </c>
      <c r="M631" s="31" t="n">
        <f aca="false">(J631-$A$4*H631-$A$7)/(1-$A$4*H631)</f>
        <v>0.763167494349235</v>
      </c>
      <c r="N631" s="32"/>
      <c r="O631" s="33" t="n">
        <f aca="false">J631-L631</f>
        <v>0.000970655266188891</v>
      </c>
      <c r="P631" s="33" t="n">
        <f aca="false">I631-M631</f>
        <v>-0.00103883437915597</v>
      </c>
      <c r="Q631" s="16"/>
      <c r="R631" s="16"/>
      <c r="S631" s="16"/>
      <c r="T631" s="16"/>
      <c r="U631" s="16"/>
      <c r="V631" s="17" t="n">
        <v>0.750475465956638</v>
      </c>
      <c r="W631" s="17" t="n">
        <v>0.749504798867849</v>
      </c>
      <c r="X631" s="16"/>
      <c r="Y631" s="17" t="n">
        <v>0.762128659970079</v>
      </c>
      <c r="Z631" s="17" t="n">
        <v>0.763167507002258</v>
      </c>
      <c r="AA631" s="16"/>
      <c r="AB631" s="16"/>
      <c r="AC631" s="2" t="n">
        <v>324</v>
      </c>
      <c r="AD631" s="20" t="s">
        <v>528</v>
      </c>
      <c r="AE631" s="34" t="n">
        <v>630</v>
      </c>
      <c r="AF631" s="26" t="n">
        <v>0.55868544600939</v>
      </c>
      <c r="AG631" s="27" t="n">
        <v>0.725450901803607</v>
      </c>
      <c r="AH631" s="28" t="n">
        <v>0.704678362573099</v>
      </c>
      <c r="AI631" s="35"/>
      <c r="AJ631" s="35"/>
      <c r="AK631" s="2" t="n">
        <v>630</v>
      </c>
      <c r="AL631" s="35" t="n">
        <f aca="false">AK631/743</f>
        <v>0.847913862718708</v>
      </c>
      <c r="AM631" s="35" t="n">
        <v>0.704678362573099</v>
      </c>
      <c r="AN631" s="35"/>
      <c r="AO631" s="35"/>
      <c r="AP631" s="35"/>
      <c r="AQ631" s="35"/>
      <c r="AR631" s="35"/>
      <c r="AS631" s="35"/>
      <c r="AT631" s="35"/>
      <c r="AU631" s="35"/>
    </row>
    <row r="632" customFormat="false" ht="12.75" hidden="false" customHeight="true" outlineLevel="0" collapsed="false">
      <c r="A632" s="36"/>
      <c r="B632" s="2" t="n">
        <v>631</v>
      </c>
      <c r="C632" s="20" t="s">
        <v>390</v>
      </c>
      <c r="D632" s="22" t="n">
        <v>4</v>
      </c>
      <c r="E632" s="23" t="n">
        <v>24</v>
      </c>
      <c r="F632" s="24" t="n">
        <v>522</v>
      </c>
      <c r="G632" s="25" t="n">
        <v>673</v>
      </c>
      <c r="H632" s="26" t="n">
        <f aca="false">D632/(D632+E632)</f>
        <v>0.142857142857143</v>
      </c>
      <c r="I632" s="27" t="n">
        <f aca="false">F632/(F632+G632)</f>
        <v>0.436820083682008</v>
      </c>
      <c r="J632" s="28" t="n">
        <f aca="false">(D632+F632)/(D632+E632+F632+G632)</f>
        <v>0.430089942763696</v>
      </c>
      <c r="K632" s="29" t="n">
        <f aca="false">(F632+G632)/(D632+E632)</f>
        <v>42.6785714285714</v>
      </c>
      <c r="L632" s="30" t="n">
        <f aca="false">I632-$A$4*H632*I632+$A$4*H632+$A$7</f>
        <v>0.41663007124098</v>
      </c>
      <c r="M632" s="31" t="n">
        <f aca="false">(J632-$A$4*H632-$A$7)/(1-$A$4*H632)</f>
        <v>0.450475025806503</v>
      </c>
      <c r="N632" s="32"/>
      <c r="O632" s="33" t="n">
        <f aca="false">J632-L632</f>
        <v>0.0134598715227162</v>
      </c>
      <c r="P632" s="33" t="n">
        <f aca="false">I632-M632</f>
        <v>-0.0136549421244946</v>
      </c>
      <c r="Q632" s="16"/>
      <c r="R632" s="16"/>
      <c r="S632" s="16"/>
      <c r="T632" s="16"/>
      <c r="U632" s="16"/>
      <c r="V632" s="17" t="n">
        <v>0.430089942763696</v>
      </c>
      <c r="W632" s="17" t="n">
        <v>0.41663005941838</v>
      </c>
      <c r="X632" s="16"/>
      <c r="Y632" s="17" t="n">
        <v>0.436820083682008</v>
      </c>
      <c r="Z632" s="17" t="n">
        <v>0.450475037800445</v>
      </c>
      <c r="AA632" s="16"/>
      <c r="AB632" s="16"/>
      <c r="AC632" s="2" t="n">
        <v>97</v>
      </c>
      <c r="AD632" s="20" t="s">
        <v>199</v>
      </c>
      <c r="AE632" s="34" t="n">
        <v>631</v>
      </c>
      <c r="AF632" s="26" t="n">
        <v>0.604046242774566</v>
      </c>
      <c r="AG632" s="27" t="n">
        <v>0.718787395293179</v>
      </c>
      <c r="AH632" s="28" t="n">
        <v>0.704872064493516</v>
      </c>
      <c r="AI632" s="35"/>
      <c r="AJ632" s="35"/>
      <c r="AK632" s="2" t="n">
        <v>631</v>
      </c>
      <c r="AL632" s="35" t="n">
        <f aca="false">AK632/743</f>
        <v>0.849259757738896</v>
      </c>
      <c r="AM632" s="35" t="n">
        <v>0.704872064493516</v>
      </c>
      <c r="AN632" s="35"/>
      <c r="AO632" s="35"/>
      <c r="AP632" s="35"/>
      <c r="AQ632" s="35"/>
      <c r="AR632" s="35"/>
      <c r="AS632" s="35"/>
      <c r="AT632" s="35"/>
      <c r="AU632" s="35"/>
    </row>
    <row r="633" customFormat="false" ht="12.75" hidden="false" customHeight="true" outlineLevel="0" collapsed="false">
      <c r="A633" s="36"/>
      <c r="B633" s="2" t="n">
        <v>632</v>
      </c>
      <c r="C633" s="20" t="s">
        <v>466</v>
      </c>
      <c r="D633" s="22" t="n">
        <v>90</v>
      </c>
      <c r="E633" s="23" t="n">
        <v>171</v>
      </c>
      <c r="F633" s="24" t="n">
        <v>1571</v>
      </c>
      <c r="G633" s="25" t="n">
        <v>1760</v>
      </c>
      <c r="H633" s="26" t="n">
        <f aca="false">D633/(D633+E633)</f>
        <v>0.344827586206897</v>
      </c>
      <c r="I633" s="27" t="n">
        <f aca="false">F633/(F633+G633)</f>
        <v>0.471630141098769</v>
      </c>
      <c r="J633" s="28" t="n">
        <f aca="false">(D633+F633)/(D633+E633+F633+G633)</f>
        <v>0.462416481069042</v>
      </c>
      <c r="K633" s="29" t="n">
        <f aca="false">(F633+G633)/(D633+E633)</f>
        <v>12.7624521072797</v>
      </c>
      <c r="L633" s="30" t="n">
        <f aca="false">I633-$A$4*H633*I633+$A$4*H633+$A$7</f>
        <v>0.461614351588708</v>
      </c>
      <c r="M633" s="31" t="n">
        <f aca="false">(J633-$A$4*H633-$A$7)/(1-$A$4*H633)</f>
        <v>0.472460918060544</v>
      </c>
      <c r="N633" s="32"/>
      <c r="O633" s="33" t="n">
        <f aca="false">J633-L633</f>
        <v>0.000802129480334146</v>
      </c>
      <c r="P633" s="33" t="n">
        <f aca="false">I633-M633</f>
        <v>-0.000830776961774637</v>
      </c>
      <c r="Q633" s="16"/>
      <c r="R633" s="16"/>
      <c r="S633" s="16"/>
      <c r="T633" s="16"/>
      <c r="U633" s="16"/>
      <c r="V633" s="17" t="n">
        <v>0.462416481069042</v>
      </c>
      <c r="W633" s="17" t="n">
        <v>0.461614339766108</v>
      </c>
      <c r="X633" s="16"/>
      <c r="Y633" s="17" t="n">
        <v>0.471630141098769</v>
      </c>
      <c r="Z633" s="17" t="n">
        <v>0.472460930305379</v>
      </c>
      <c r="AA633" s="16"/>
      <c r="AB633" s="16"/>
      <c r="AC633" s="2" t="n">
        <v>37</v>
      </c>
      <c r="AD633" s="20" t="s">
        <v>91</v>
      </c>
      <c r="AE633" s="34" t="n">
        <v>632</v>
      </c>
      <c r="AF633" s="26" t="n">
        <v>0.677018633540373</v>
      </c>
      <c r="AG633" s="27" t="n">
        <v>0.710526315789474</v>
      </c>
      <c r="AH633" s="28" t="n">
        <v>0.706254948535234</v>
      </c>
      <c r="AI633" s="35"/>
      <c r="AJ633" s="35"/>
      <c r="AK633" s="2" t="n">
        <v>632</v>
      </c>
      <c r="AL633" s="35" t="n">
        <f aca="false">AK633/743</f>
        <v>0.850605652759085</v>
      </c>
      <c r="AM633" s="35" t="n">
        <v>0.706254948535234</v>
      </c>
      <c r="AN633" s="35"/>
      <c r="AO633" s="35"/>
      <c r="AP633" s="35"/>
      <c r="AQ633" s="35"/>
      <c r="AR633" s="35"/>
      <c r="AS633" s="35"/>
      <c r="AT633" s="35"/>
      <c r="AU633" s="35"/>
    </row>
    <row r="634" customFormat="false" ht="12.75" hidden="false" customHeight="true" outlineLevel="0" collapsed="false">
      <c r="A634" s="36"/>
      <c r="B634" s="2" t="n">
        <v>633</v>
      </c>
      <c r="C634" s="20" t="s">
        <v>297</v>
      </c>
      <c r="D634" s="22" t="n">
        <v>18</v>
      </c>
      <c r="E634" s="23" t="n">
        <v>62</v>
      </c>
      <c r="F634" s="24" t="n">
        <v>998</v>
      </c>
      <c r="G634" s="25" t="n">
        <v>1433</v>
      </c>
      <c r="H634" s="26" t="n">
        <f aca="false">D634/(D634+E634)</f>
        <v>0.225</v>
      </c>
      <c r="I634" s="27" t="n">
        <f aca="false">F634/(F634+G634)</f>
        <v>0.410530645824763</v>
      </c>
      <c r="J634" s="28" t="n">
        <f aca="false">(D634+F634)/(D634+E634+F634+G634)</f>
        <v>0.404619673436878</v>
      </c>
      <c r="K634" s="29" t="n">
        <f aca="false">(F634+G634)/(D634+E634)</f>
        <v>30.3875</v>
      </c>
      <c r="L634" s="30" t="n">
        <f aca="false">I634-$A$4*H634*I634+$A$4*H634+$A$7</f>
        <v>0.395558266476706</v>
      </c>
      <c r="M634" s="31" t="n">
        <f aca="false">(J634-$A$4*H634-$A$7)/(1-$A$4*H634)</f>
        <v>0.419800627369696</v>
      </c>
      <c r="N634" s="32"/>
      <c r="O634" s="33" t="n">
        <f aca="false">J634-L634</f>
        <v>0.00906140696017144</v>
      </c>
      <c r="P634" s="33" t="n">
        <f aca="false">I634-M634</f>
        <v>-0.00926998154493236</v>
      </c>
      <c r="Q634" s="16"/>
      <c r="R634" s="16"/>
      <c r="S634" s="16"/>
      <c r="T634" s="16"/>
      <c r="U634" s="16"/>
      <c r="V634" s="17" t="n">
        <v>0.404619673436878</v>
      </c>
      <c r="W634" s="17" t="n">
        <v>0.395558254654106</v>
      </c>
      <c r="X634" s="16"/>
      <c r="Y634" s="17" t="n">
        <v>0.410530645824763</v>
      </c>
      <c r="Z634" s="17" t="n">
        <v>0.419800639464427</v>
      </c>
      <c r="AA634" s="16"/>
      <c r="AB634" s="16"/>
      <c r="AC634" s="2" t="n">
        <v>556</v>
      </c>
      <c r="AD634" s="20" t="s">
        <v>720</v>
      </c>
      <c r="AE634" s="34" t="n">
        <v>633</v>
      </c>
      <c r="AF634" s="26" t="n">
        <v>0.482084690553746</v>
      </c>
      <c r="AG634" s="27" t="n">
        <v>0.726013071895425</v>
      </c>
      <c r="AH634" s="28" t="n">
        <v>0.707889641819942</v>
      </c>
      <c r="AI634" s="35"/>
      <c r="AJ634" s="35"/>
      <c r="AK634" s="2" t="n">
        <v>633</v>
      </c>
      <c r="AL634" s="35" t="n">
        <f aca="false">AK634/743</f>
        <v>0.851951547779273</v>
      </c>
      <c r="AM634" s="35" t="n">
        <v>0.707889641819942</v>
      </c>
      <c r="AN634" s="35"/>
      <c r="AO634" s="35"/>
      <c r="AP634" s="35"/>
      <c r="AQ634" s="35"/>
      <c r="AR634" s="35"/>
      <c r="AS634" s="35"/>
      <c r="AT634" s="35"/>
      <c r="AU634" s="35"/>
    </row>
    <row r="635" customFormat="false" ht="12.75" hidden="false" customHeight="true" outlineLevel="0" collapsed="false">
      <c r="A635" s="36"/>
      <c r="B635" s="2" t="n">
        <v>634</v>
      </c>
      <c r="C635" s="20" t="s">
        <v>747</v>
      </c>
      <c r="D635" s="22" t="n">
        <v>117</v>
      </c>
      <c r="E635" s="23" t="n">
        <v>106</v>
      </c>
      <c r="F635" s="24" t="n">
        <v>817</v>
      </c>
      <c r="G635" s="25" t="n">
        <v>309</v>
      </c>
      <c r="H635" s="26" t="n">
        <f aca="false">D635/(D635+E635)</f>
        <v>0.524663677130045</v>
      </c>
      <c r="I635" s="27" t="n">
        <f aca="false">F635/(F635+G635)</f>
        <v>0.725577264653641</v>
      </c>
      <c r="J635" s="28" t="n">
        <f aca="false">(D635+F635)/(D635+E635+F635+G635)</f>
        <v>0.69236471460341</v>
      </c>
      <c r="K635" s="29" t="n">
        <f aca="false">(F635+G635)/(D635+E635)</f>
        <v>5.04932735426009</v>
      </c>
      <c r="L635" s="30" t="n">
        <f aca="false">I635-$A$4*H635*I635+$A$4*H635+$A$7</f>
        <v>0.711739788978132</v>
      </c>
      <c r="M635" s="31" t="n">
        <f aca="false">(J635-$A$4*H635-$A$7)/(1-$A$4*H635)</f>
        <v>0.705129363160206</v>
      </c>
      <c r="N635" s="32"/>
      <c r="O635" s="33" t="n">
        <f aca="false">J635-L635</f>
        <v>-0.0193750743747219</v>
      </c>
      <c r="P635" s="33" t="n">
        <f aca="false">I635-M635</f>
        <v>0.0204479014934357</v>
      </c>
      <c r="Q635" s="16"/>
      <c r="R635" s="16"/>
      <c r="S635" s="16"/>
      <c r="T635" s="16"/>
      <c r="U635" s="16"/>
      <c r="V635" s="17" t="n">
        <v>0.69236471460341</v>
      </c>
      <c r="W635" s="17" t="n">
        <v>0.711739777155532</v>
      </c>
      <c r="X635" s="16"/>
      <c r="Y635" s="17" t="n">
        <v>0.725577264653641</v>
      </c>
      <c r="Z635" s="17" t="n">
        <v>0.705129375637441</v>
      </c>
      <c r="AA635" s="16"/>
      <c r="AB635" s="16"/>
      <c r="AC635" s="2" t="n">
        <v>406</v>
      </c>
      <c r="AD635" s="20" t="s">
        <v>613</v>
      </c>
      <c r="AE635" s="34" t="n">
        <v>634</v>
      </c>
      <c r="AF635" s="26" t="n">
        <v>0.681818181818182</v>
      </c>
      <c r="AG635" s="27" t="n">
        <v>0.714394516374714</v>
      </c>
      <c r="AH635" s="28" t="n">
        <v>0.711876317638791</v>
      </c>
      <c r="AI635" s="35"/>
      <c r="AJ635" s="35"/>
      <c r="AK635" s="2" t="n">
        <v>634</v>
      </c>
      <c r="AL635" s="35" t="n">
        <f aca="false">AK635/743</f>
        <v>0.853297442799462</v>
      </c>
      <c r="AM635" s="35" t="n">
        <v>0.711876317638791</v>
      </c>
      <c r="AN635" s="35"/>
      <c r="AO635" s="35"/>
      <c r="AP635" s="35"/>
      <c r="AQ635" s="35"/>
      <c r="AR635" s="35"/>
      <c r="AS635" s="35"/>
      <c r="AT635" s="35"/>
      <c r="AU635" s="35"/>
    </row>
    <row r="636" customFormat="false" ht="12.75" hidden="false" customHeight="true" outlineLevel="0" collapsed="false">
      <c r="A636" s="36"/>
      <c r="B636" s="2" t="n">
        <v>635</v>
      </c>
      <c r="C636" s="20" t="s">
        <v>498</v>
      </c>
      <c r="D636" s="22" t="n">
        <v>71</v>
      </c>
      <c r="E636" s="23" t="n">
        <v>209</v>
      </c>
      <c r="F636" s="24" t="n">
        <v>1472</v>
      </c>
      <c r="G636" s="25" t="n">
        <v>1495</v>
      </c>
      <c r="H636" s="26" t="n">
        <f aca="false">D636/(D636+E636)</f>
        <v>0.253571428571429</v>
      </c>
      <c r="I636" s="27" t="n">
        <f aca="false">F636/(F636+G636)</f>
        <v>0.496124031007752</v>
      </c>
      <c r="J636" s="28" t="n">
        <f aca="false">(D636+F636)/(D636+E636+F636+G636)</f>
        <v>0.475207884200801</v>
      </c>
      <c r="K636" s="29" t="n">
        <f aca="false">(F636+G636)/(D636+E636)</f>
        <v>10.5964285714286</v>
      </c>
      <c r="L636" s="30" t="n">
        <f aca="false">I636-$A$4*H636*I636+$A$4*H636+$A$7</f>
        <v>0.48066544611877</v>
      </c>
      <c r="M636" s="31" t="n">
        <f aca="false">(J636-$A$4*H636-$A$7)/(1-$A$4*H636)</f>
        <v>0.4905244804873</v>
      </c>
      <c r="N636" s="32"/>
      <c r="O636" s="33" t="n">
        <f aca="false">J636-L636</f>
        <v>-0.00545756191796892</v>
      </c>
      <c r="P636" s="33" t="n">
        <f aca="false">I636-M636</f>
        <v>0.0055995505204518</v>
      </c>
      <c r="Q636" s="16"/>
      <c r="R636" s="16"/>
      <c r="S636" s="16"/>
      <c r="T636" s="16"/>
      <c r="U636" s="16"/>
      <c r="V636" s="17" t="n">
        <v>0.475207884200801</v>
      </c>
      <c r="W636" s="17" t="n">
        <v>0.48066543429617</v>
      </c>
      <c r="X636" s="16"/>
      <c r="Y636" s="17" t="n">
        <v>0.496124031007752</v>
      </c>
      <c r="Z636" s="17" t="n">
        <v>0.490524492617487</v>
      </c>
      <c r="AA636" s="16"/>
      <c r="AB636" s="16"/>
      <c r="AC636" s="2" t="n">
        <v>550</v>
      </c>
      <c r="AD636" s="20" t="s">
        <v>716</v>
      </c>
      <c r="AE636" s="34" t="n">
        <v>635</v>
      </c>
      <c r="AF636" s="26" t="n">
        <v>0.61381074168798</v>
      </c>
      <c r="AG636" s="27" t="n">
        <v>0.723460410557185</v>
      </c>
      <c r="AH636" s="28" t="n">
        <v>0.712181004998685</v>
      </c>
      <c r="AI636" s="35"/>
      <c r="AJ636" s="35"/>
      <c r="AK636" s="2" t="n">
        <v>635</v>
      </c>
      <c r="AL636" s="35" t="n">
        <f aca="false">AK636/743</f>
        <v>0.85464333781965</v>
      </c>
      <c r="AM636" s="35" t="n">
        <v>0.712181004998685</v>
      </c>
      <c r="AN636" s="35"/>
      <c r="AO636" s="35"/>
      <c r="AP636" s="35"/>
      <c r="AQ636" s="35"/>
      <c r="AR636" s="35"/>
      <c r="AS636" s="35"/>
      <c r="AT636" s="35"/>
      <c r="AU636" s="35"/>
    </row>
    <row r="637" customFormat="false" ht="12.75" hidden="false" customHeight="true" outlineLevel="0" collapsed="false">
      <c r="A637" s="36"/>
      <c r="B637" s="2" t="n">
        <v>636</v>
      </c>
      <c r="C637" s="20" t="s">
        <v>312</v>
      </c>
      <c r="D637" s="22" t="n">
        <v>5</v>
      </c>
      <c r="E637" s="23" t="n">
        <v>62</v>
      </c>
      <c r="F637" s="24" t="n">
        <v>861</v>
      </c>
      <c r="G637" s="25" t="n">
        <v>1201</v>
      </c>
      <c r="H637" s="26" t="n">
        <f aca="false">D637/(D637+E637)</f>
        <v>0.0746268656716418</v>
      </c>
      <c r="I637" s="27" t="n">
        <f aca="false">F637/(F637+G637)</f>
        <v>0.417555771096023</v>
      </c>
      <c r="J637" s="28" t="n">
        <f aca="false">(D637+F637)/(D637+E637+F637+G637)</f>
        <v>0.406763738844528</v>
      </c>
      <c r="K637" s="29" t="n">
        <f aca="false">(F637+G637)/(D637+E637)</f>
        <v>30.7761194029851</v>
      </c>
      <c r="L637" s="30" t="n">
        <f aca="false">I637-$A$4*H637*I637+$A$4*H637+$A$7</f>
        <v>0.393666930002187</v>
      </c>
      <c r="M637" s="31" t="n">
        <f aca="false">(J637-$A$4*H637-$A$7)/(1-$A$4*H637)</f>
        <v>0.430751052185299</v>
      </c>
      <c r="N637" s="32"/>
      <c r="O637" s="33" t="n">
        <f aca="false">J637-L637</f>
        <v>0.0130968088423407</v>
      </c>
      <c r="P637" s="33" t="n">
        <f aca="false">I637-M637</f>
        <v>-0.0131952810892755</v>
      </c>
      <c r="Q637" s="16"/>
      <c r="R637" s="16"/>
      <c r="S637" s="16"/>
      <c r="T637" s="16"/>
      <c r="U637" s="16"/>
      <c r="V637" s="17" t="n">
        <v>0.406763738844528</v>
      </c>
      <c r="W637" s="17" t="n">
        <v>0.393666918179587</v>
      </c>
      <c r="X637" s="16"/>
      <c r="Y637" s="17" t="n">
        <v>0.417555771096023</v>
      </c>
      <c r="Z637" s="17" t="n">
        <v>0.430751064096791</v>
      </c>
      <c r="AA637" s="16"/>
      <c r="AB637" s="16"/>
      <c r="AC637" s="2" t="n">
        <v>434</v>
      </c>
      <c r="AD637" s="20" t="s">
        <v>639</v>
      </c>
      <c r="AE637" s="34" t="n">
        <v>636</v>
      </c>
      <c r="AF637" s="26" t="n">
        <v>0.621359223300971</v>
      </c>
      <c r="AG637" s="27" t="n">
        <v>0.729658792650919</v>
      </c>
      <c r="AH637" s="28" t="n">
        <v>0.713120830244626</v>
      </c>
      <c r="AI637" s="35"/>
      <c r="AJ637" s="35"/>
      <c r="AK637" s="2" t="n">
        <v>636</v>
      </c>
      <c r="AL637" s="35" t="n">
        <f aca="false">AK637/743</f>
        <v>0.855989232839839</v>
      </c>
      <c r="AM637" s="35" t="n">
        <v>0.713120830244626</v>
      </c>
      <c r="AN637" s="35"/>
      <c r="AO637" s="35"/>
      <c r="AP637" s="35"/>
      <c r="AQ637" s="35"/>
      <c r="AR637" s="35"/>
      <c r="AS637" s="35"/>
      <c r="AT637" s="35"/>
      <c r="AU637" s="35"/>
    </row>
    <row r="638" customFormat="false" ht="12.75" hidden="false" customHeight="true" outlineLevel="0" collapsed="false">
      <c r="A638" s="36"/>
      <c r="B638" s="2" t="n">
        <v>637</v>
      </c>
      <c r="C638" s="20" t="s">
        <v>331</v>
      </c>
      <c r="D638" s="22" t="n">
        <v>113</v>
      </c>
      <c r="E638" s="23" t="n">
        <v>270</v>
      </c>
      <c r="F638" s="24" t="n">
        <v>1519</v>
      </c>
      <c r="G638" s="25" t="n">
        <v>2065</v>
      </c>
      <c r="H638" s="26" t="n">
        <f aca="false">D638/(D638+E638)</f>
        <v>0.295039164490862</v>
      </c>
      <c r="I638" s="27" t="n">
        <f aca="false">F638/(F638+G638)</f>
        <v>0.423828125</v>
      </c>
      <c r="J638" s="28" t="n">
        <f aca="false">(D638+F638)/(D638+E638+F638+G638)</f>
        <v>0.411394000504159</v>
      </c>
      <c r="K638" s="29" t="n">
        <f aca="false">(F638+G638)/(D638+E638)</f>
        <v>9.35770234986945</v>
      </c>
      <c r="L638" s="30" t="n">
        <f aca="false">I638-$A$4*H638*I638+$A$4*H638+$A$7</f>
        <v>0.412592012043313</v>
      </c>
      <c r="M638" s="31" t="n">
        <f aca="false">(J638-$A$4*H638-$A$7)/(1-$A$4*H638)</f>
        <v>0.422593692878676</v>
      </c>
      <c r="N638" s="32"/>
      <c r="O638" s="33" t="n">
        <f aca="false">J638-L638</f>
        <v>-0.001198011539154</v>
      </c>
      <c r="P638" s="33" t="n">
        <f aca="false">I638-M638</f>
        <v>0.00123443212132363</v>
      </c>
      <c r="Q638" s="16"/>
      <c r="R638" s="16"/>
      <c r="S638" s="16"/>
      <c r="T638" s="16"/>
      <c r="U638" s="16"/>
      <c r="V638" s="17" t="n">
        <v>0.411394000504159</v>
      </c>
      <c r="W638" s="17" t="n">
        <v>0.412592000220713</v>
      </c>
      <c r="X638" s="16"/>
      <c r="Y638" s="17" t="n">
        <v>0.423828125</v>
      </c>
      <c r="Z638" s="17" t="n">
        <v>0.422593705060694</v>
      </c>
      <c r="AA638" s="16"/>
      <c r="AB638" s="16"/>
      <c r="AC638" s="2" t="n">
        <v>136</v>
      </c>
      <c r="AD638" s="20" t="s">
        <v>269</v>
      </c>
      <c r="AE638" s="34" t="n">
        <v>637</v>
      </c>
      <c r="AF638" s="26" t="n">
        <v>0.653179190751445</v>
      </c>
      <c r="AG638" s="27" t="n">
        <v>0.721752498078401</v>
      </c>
      <c r="AH638" s="28" t="n">
        <v>0.71370420624152</v>
      </c>
      <c r="AI638" s="35"/>
      <c r="AJ638" s="35"/>
      <c r="AK638" s="2" t="n">
        <v>637</v>
      </c>
      <c r="AL638" s="35" t="n">
        <f aca="false">AK638/743</f>
        <v>0.857335127860027</v>
      </c>
      <c r="AM638" s="35" t="n">
        <v>0.71370420624152</v>
      </c>
      <c r="AN638" s="35"/>
      <c r="AO638" s="35"/>
      <c r="AP638" s="35"/>
      <c r="AQ638" s="35"/>
      <c r="AR638" s="35"/>
      <c r="AS638" s="35"/>
      <c r="AT638" s="35"/>
      <c r="AU638" s="35"/>
    </row>
    <row r="639" customFormat="false" ht="12.75" hidden="false" customHeight="true" outlineLevel="0" collapsed="false">
      <c r="A639" s="36"/>
      <c r="B639" s="2" t="n">
        <v>638</v>
      </c>
      <c r="C639" s="20" t="s">
        <v>512</v>
      </c>
      <c r="D639" s="22" t="n">
        <v>62</v>
      </c>
      <c r="E639" s="23" t="n">
        <v>101</v>
      </c>
      <c r="F639" s="24" t="n">
        <v>761</v>
      </c>
      <c r="G639" s="25" t="n">
        <v>789</v>
      </c>
      <c r="H639" s="26" t="n">
        <f aca="false">D639/(D639+E639)</f>
        <v>0.380368098159509</v>
      </c>
      <c r="I639" s="27" t="n">
        <f aca="false">F639/(F639+G639)</f>
        <v>0.490967741935484</v>
      </c>
      <c r="J639" s="28" t="n">
        <f aca="false">(D639+F639)/(D639+E639+F639+G639)</f>
        <v>0.480443666082896</v>
      </c>
      <c r="K639" s="29" t="n">
        <f aca="false">(F639+G639)/(D639+E639)</f>
        <v>9.50920245398773</v>
      </c>
      <c r="L639" s="30" t="n">
        <f aca="false">I639-$A$4*H639*I639+$A$4*H639+$A$7</f>
        <v>0.482094265308668</v>
      </c>
      <c r="M639" s="31" t="n">
        <f aca="false">(J639-$A$4*H639-$A$7)/(1-$A$4*H639)</f>
        <v>0.489251876668897</v>
      </c>
      <c r="N639" s="32"/>
      <c r="O639" s="33" t="n">
        <f aca="false">J639-L639</f>
        <v>-0.00165059922577238</v>
      </c>
      <c r="P639" s="33" t="n">
        <f aca="false">I639-M639</f>
        <v>0.0017158652665874</v>
      </c>
      <c r="Q639" s="16"/>
      <c r="R639" s="16"/>
      <c r="S639" s="16"/>
      <c r="T639" s="16"/>
      <c r="U639" s="16"/>
      <c r="V639" s="17" t="n">
        <v>0.480443666082896</v>
      </c>
      <c r="W639" s="17" t="n">
        <v>0.482094253486068</v>
      </c>
      <c r="X639" s="16"/>
      <c r="Y639" s="17" t="n">
        <v>0.490967741935484</v>
      </c>
      <c r="Z639" s="17" t="n">
        <v>0.489251888958972</v>
      </c>
      <c r="AA639" s="16"/>
      <c r="AB639" s="16"/>
      <c r="AC639" s="2" t="n">
        <v>491</v>
      </c>
      <c r="AD639" s="20" t="s">
        <v>680</v>
      </c>
      <c r="AE639" s="34" t="n">
        <v>638</v>
      </c>
      <c r="AF639" s="26" t="n">
        <v>0.634146341463415</v>
      </c>
      <c r="AG639" s="27" t="n">
        <v>0.727737973387922</v>
      </c>
      <c r="AH639" s="28" t="n">
        <v>0.714285714285714</v>
      </c>
      <c r="AI639" s="35"/>
      <c r="AJ639" s="35"/>
      <c r="AK639" s="2" t="n">
        <v>638</v>
      </c>
      <c r="AL639" s="35" t="n">
        <f aca="false">AK639/743</f>
        <v>0.858681022880215</v>
      </c>
      <c r="AM639" s="35" t="n">
        <v>0.714285714285714</v>
      </c>
      <c r="AN639" s="35"/>
      <c r="AO639" s="35"/>
      <c r="AP639" s="35"/>
      <c r="AQ639" s="35"/>
      <c r="AR639" s="35"/>
      <c r="AS639" s="35"/>
      <c r="AT639" s="35"/>
      <c r="AU639" s="35"/>
    </row>
    <row r="640" customFormat="false" ht="12.75" hidden="false" customHeight="true" outlineLevel="0" collapsed="false">
      <c r="A640" s="36"/>
      <c r="B640" s="2" t="n">
        <v>639</v>
      </c>
      <c r="C640" s="20" t="s">
        <v>550</v>
      </c>
      <c r="D640" s="22" t="n">
        <v>151</v>
      </c>
      <c r="E640" s="23" t="n">
        <v>232</v>
      </c>
      <c r="F640" s="24" t="n">
        <v>1689</v>
      </c>
      <c r="G640" s="25" t="n">
        <v>1619</v>
      </c>
      <c r="H640" s="26" t="n">
        <f aca="false">D640/(D640+E640)</f>
        <v>0.394255874673629</v>
      </c>
      <c r="I640" s="27" t="n">
        <f aca="false">F640/(F640+G640)</f>
        <v>0.510580411124547</v>
      </c>
      <c r="J640" s="28" t="n">
        <f aca="false">(D640+F640)/(D640+E640+F640+G640)</f>
        <v>0.498509888918992</v>
      </c>
      <c r="K640" s="29" t="n">
        <f aca="false">(F640+G640)/(D640+E640)</f>
        <v>8.63707571801567</v>
      </c>
      <c r="L640" s="30" t="n">
        <f aca="false">I640-$A$4*H640*I640+$A$4*H640+$A$7</f>
        <v>0.501640626116996</v>
      </c>
      <c r="M640" s="31" t="n">
        <f aca="false">(J640-$A$4*H640-$A$7)/(1-$A$4*H640)</f>
        <v>0.507321176694441</v>
      </c>
      <c r="N640" s="32"/>
      <c r="O640" s="33" t="n">
        <f aca="false">J640-L640</f>
        <v>-0.00313073719800433</v>
      </c>
      <c r="P640" s="33" t="n">
        <f aca="false">I640-M640</f>
        <v>0.00325923443010523</v>
      </c>
      <c r="Q640" s="16"/>
      <c r="R640" s="16"/>
      <c r="S640" s="16"/>
      <c r="T640" s="16"/>
      <c r="U640" s="16"/>
      <c r="V640" s="17" t="n">
        <v>0.498509888918992</v>
      </c>
      <c r="W640" s="17" t="n">
        <v>0.501640614294397</v>
      </c>
      <c r="X640" s="16"/>
      <c r="Y640" s="17" t="n">
        <v>0.510580411124547</v>
      </c>
      <c r="Z640" s="17" t="n">
        <v>0.507321189002285</v>
      </c>
      <c r="AA640" s="16"/>
      <c r="AB640" s="16"/>
      <c r="AC640" s="2" t="n">
        <v>332</v>
      </c>
      <c r="AD640" s="20" t="s">
        <v>536</v>
      </c>
      <c r="AE640" s="34" t="n">
        <v>639</v>
      </c>
      <c r="AF640" s="26" t="n">
        <v>0.582375478927203</v>
      </c>
      <c r="AG640" s="27" t="n">
        <v>0.729924091090691</v>
      </c>
      <c r="AH640" s="28" t="n">
        <v>0.715991316931983</v>
      </c>
      <c r="AI640" s="35"/>
      <c r="AJ640" s="35"/>
      <c r="AK640" s="2" t="n">
        <v>639</v>
      </c>
      <c r="AL640" s="35" t="n">
        <f aca="false">AK640/743</f>
        <v>0.860026917900404</v>
      </c>
      <c r="AM640" s="35" t="n">
        <v>0.715991316931983</v>
      </c>
      <c r="AN640" s="35"/>
      <c r="AO640" s="35"/>
      <c r="AP640" s="35"/>
      <c r="AQ640" s="35"/>
      <c r="AR640" s="35"/>
      <c r="AS640" s="35"/>
      <c r="AT640" s="35"/>
      <c r="AU640" s="35"/>
    </row>
    <row r="641" customFormat="false" ht="12.75" hidden="false" customHeight="true" outlineLevel="0" collapsed="false">
      <c r="A641" s="36"/>
      <c r="B641" s="2" t="n">
        <v>640</v>
      </c>
      <c r="C641" s="20" t="s">
        <v>522</v>
      </c>
      <c r="D641" s="22" t="n">
        <v>61</v>
      </c>
      <c r="E641" s="23" t="n">
        <v>112</v>
      </c>
      <c r="F641" s="24" t="n">
        <v>732</v>
      </c>
      <c r="G641" s="25" t="n">
        <v>734</v>
      </c>
      <c r="H641" s="26" t="n">
        <f aca="false">D641/(D641+E641)</f>
        <v>0.352601156069364</v>
      </c>
      <c r="I641" s="27" t="n">
        <f aca="false">F641/(F641+G641)</f>
        <v>0.499317871759891</v>
      </c>
      <c r="J641" s="28" t="n">
        <f aca="false">(D641+F641)/(D641+E641+F641+G641)</f>
        <v>0.483831604636974</v>
      </c>
      <c r="K641" s="29" t="n">
        <f aca="false">(F641+G641)/(D641+E641)</f>
        <v>8.47398843930636</v>
      </c>
      <c r="L641" s="30" t="n">
        <f aca="false">I641-$A$4*H641*I641+$A$4*H641+$A$7</f>
        <v>0.488736541666964</v>
      </c>
      <c r="M641" s="31" t="n">
        <f aca="false">(J641-$A$4*H641-$A$7)/(1-$A$4*H641)</f>
        <v>0.494233665012208</v>
      </c>
      <c r="N641" s="32"/>
      <c r="O641" s="33" t="n">
        <f aca="false">J641-L641</f>
        <v>-0.00490493702999029</v>
      </c>
      <c r="P641" s="33" t="n">
        <f aca="false">I641-M641</f>
        <v>0.00508420674768317</v>
      </c>
      <c r="Q641" s="16"/>
      <c r="R641" s="16"/>
      <c r="S641" s="16"/>
      <c r="T641" s="16"/>
      <c r="U641" s="16"/>
      <c r="V641" s="17" t="n">
        <v>0.483831604636974</v>
      </c>
      <c r="W641" s="17" t="n">
        <v>0.488736529844364</v>
      </c>
      <c r="X641" s="16"/>
      <c r="Y641" s="17" t="n">
        <v>0.499317871759891</v>
      </c>
      <c r="Z641" s="17" t="n">
        <v>0.49423367726691</v>
      </c>
      <c r="AA641" s="16"/>
      <c r="AB641" s="16"/>
      <c r="AC641" s="2" t="n">
        <v>374</v>
      </c>
      <c r="AD641" s="20" t="s">
        <v>575</v>
      </c>
      <c r="AE641" s="34" t="n">
        <v>640</v>
      </c>
      <c r="AF641" s="26" t="n">
        <v>0.538793103448276</v>
      </c>
      <c r="AG641" s="27" t="n">
        <v>0.732384341637011</v>
      </c>
      <c r="AH641" s="28" t="n">
        <v>0.717619986850756</v>
      </c>
      <c r="AI641" s="35"/>
      <c r="AJ641" s="35"/>
      <c r="AK641" s="2" t="n">
        <v>640</v>
      </c>
      <c r="AL641" s="35" t="n">
        <f aca="false">AK641/743</f>
        <v>0.861372812920592</v>
      </c>
      <c r="AM641" s="35" t="n">
        <v>0.717619986850756</v>
      </c>
      <c r="AN641" s="35"/>
      <c r="AO641" s="35"/>
      <c r="AP641" s="35"/>
      <c r="AQ641" s="35"/>
      <c r="AR641" s="35"/>
      <c r="AS641" s="35"/>
      <c r="AT641" s="35"/>
      <c r="AU641" s="35"/>
    </row>
    <row r="642" customFormat="false" ht="12.75" hidden="false" customHeight="true" outlineLevel="0" collapsed="false">
      <c r="A642" s="36"/>
      <c r="B642" s="2" t="n">
        <v>641</v>
      </c>
      <c r="C642" s="20" t="s">
        <v>520</v>
      </c>
      <c r="D642" s="22" t="n">
        <v>129</v>
      </c>
      <c r="E642" s="23" t="n">
        <v>211</v>
      </c>
      <c r="F642" s="24" t="n">
        <v>1768</v>
      </c>
      <c r="G642" s="25" t="n">
        <v>1817</v>
      </c>
      <c r="H642" s="26" t="n">
        <f aca="false">D642/(D642+E642)</f>
        <v>0.379411764705882</v>
      </c>
      <c r="I642" s="27" t="n">
        <f aca="false">F642/(F642+G642)</f>
        <v>0.493165969316597</v>
      </c>
      <c r="J642" s="28" t="n">
        <f aca="false">(D642+F642)/(D642+E642+F642+G642)</f>
        <v>0.483312101910828</v>
      </c>
      <c r="K642" s="29" t="n">
        <f aca="false">(F642+G642)/(D642+E642)</f>
        <v>10.5441176470588</v>
      </c>
      <c r="L642" s="30" t="n">
        <f aca="false">I642-$A$4*H642*I642+$A$4*H642+$A$7</f>
        <v>0.484160408899056</v>
      </c>
      <c r="M642" s="31" t="n">
        <f aca="false">(J642-$A$4*H642-$A$7)/(1-$A$4*H642)</f>
        <v>0.49228420723773</v>
      </c>
      <c r="N642" s="32"/>
      <c r="O642" s="33" t="n">
        <f aca="false">J642-L642</f>
        <v>-0.000848306988227465</v>
      </c>
      <c r="P642" s="33" t="n">
        <f aca="false">I642-M642</f>
        <v>0.00088176207886681</v>
      </c>
      <c r="Q642" s="16"/>
      <c r="R642" s="16"/>
      <c r="S642" s="16"/>
      <c r="T642" s="16"/>
      <c r="U642" s="16"/>
      <c r="V642" s="17" t="n">
        <v>0.483312101910828</v>
      </c>
      <c r="W642" s="17" t="n">
        <v>0.484160397076455</v>
      </c>
      <c r="X642" s="16"/>
      <c r="Y642" s="17" t="n">
        <v>0.493165969316597</v>
      </c>
      <c r="Z642" s="17" t="n">
        <v>0.492284219526584</v>
      </c>
      <c r="AA642" s="16"/>
      <c r="AB642" s="16"/>
      <c r="AC642" s="2" t="n">
        <v>229</v>
      </c>
      <c r="AD642" s="20" t="s">
        <v>403</v>
      </c>
      <c r="AE642" s="34" t="n">
        <v>641</v>
      </c>
      <c r="AF642" s="26" t="n">
        <v>0.544827586206897</v>
      </c>
      <c r="AG642" s="27" t="n">
        <v>0.72680412371134</v>
      </c>
      <c r="AH642" s="28" t="n">
        <v>0.718682671591259</v>
      </c>
      <c r="AI642" s="35"/>
      <c r="AJ642" s="35"/>
      <c r="AK642" s="2" t="n">
        <v>641</v>
      </c>
      <c r="AL642" s="35" t="n">
        <f aca="false">AK642/743</f>
        <v>0.862718707940781</v>
      </c>
      <c r="AM642" s="35" t="n">
        <v>0.718682671591259</v>
      </c>
      <c r="AN642" s="35"/>
      <c r="AO642" s="35"/>
      <c r="AP642" s="35"/>
      <c r="AQ642" s="35"/>
      <c r="AR642" s="35"/>
      <c r="AS642" s="35"/>
      <c r="AT642" s="35"/>
      <c r="AU642" s="35"/>
    </row>
    <row r="643" customFormat="false" ht="12.75" hidden="false" customHeight="true" outlineLevel="0" collapsed="false">
      <c r="A643" s="36"/>
      <c r="B643" s="2" t="n">
        <v>642</v>
      </c>
      <c r="C643" s="20" t="s">
        <v>532</v>
      </c>
      <c r="D643" s="22" t="n">
        <v>21</v>
      </c>
      <c r="E643" s="23" t="n">
        <v>99</v>
      </c>
      <c r="F643" s="24" t="n">
        <v>1073</v>
      </c>
      <c r="G643" s="25" t="n">
        <v>1053</v>
      </c>
      <c r="H643" s="26" t="n">
        <f aca="false">D643/(D643+E643)</f>
        <v>0.175</v>
      </c>
      <c r="I643" s="27" t="n">
        <f aca="false">F643/(F643+G643)</f>
        <v>0.504703668861712</v>
      </c>
      <c r="J643" s="28" t="n">
        <f aca="false">(D643+F643)/(D643+E643+F643+G643)</f>
        <v>0.487088156723063</v>
      </c>
      <c r="K643" s="29" t="n">
        <f aca="false">(F643+G643)/(D643+E643)</f>
        <v>17.7166666666667</v>
      </c>
      <c r="L643" s="30" t="n">
        <f aca="false">I643-$A$4*H643*I643+$A$4*H643+$A$7</f>
        <v>0.485135914839632</v>
      </c>
      <c r="M643" s="31" t="n">
        <f aca="false">(J643-$A$4*H643-$A$7)/(1-$A$4*H643)</f>
        <v>0.506690683501337</v>
      </c>
      <c r="N643" s="32"/>
      <c r="O643" s="33" t="n">
        <f aca="false">J643-L643</f>
        <v>0.00195224188343102</v>
      </c>
      <c r="P643" s="33" t="n">
        <f aca="false">I643-M643</f>
        <v>-0.00198701463962447</v>
      </c>
      <c r="Q643" s="16"/>
      <c r="R643" s="16"/>
      <c r="S643" s="16"/>
      <c r="T643" s="16"/>
      <c r="U643" s="16"/>
      <c r="V643" s="17" t="n">
        <v>0.487088156723063</v>
      </c>
      <c r="W643" s="17" t="n">
        <v>0.485135903017032</v>
      </c>
      <c r="X643" s="16"/>
      <c r="Y643" s="17" t="n">
        <v>0.504703668861712</v>
      </c>
      <c r="Z643" s="17" t="n">
        <v>0.506690695534517</v>
      </c>
      <c r="AA643" s="16"/>
      <c r="AB643" s="16"/>
      <c r="AC643" s="2" t="n">
        <v>207</v>
      </c>
      <c r="AD643" s="20" t="s">
        <v>373</v>
      </c>
      <c r="AE643" s="34" t="n">
        <v>642</v>
      </c>
      <c r="AF643" s="26" t="n">
        <v>0.555555555555556</v>
      </c>
      <c r="AG643" s="27" t="n">
        <v>0.735183443085607</v>
      </c>
      <c r="AH643" s="28" t="n">
        <v>0.719879518072289</v>
      </c>
      <c r="AI643" s="35"/>
      <c r="AJ643" s="35"/>
      <c r="AK643" s="2" t="n">
        <v>642</v>
      </c>
      <c r="AL643" s="35" t="n">
        <f aca="false">AK643/743</f>
        <v>0.864064602960969</v>
      </c>
      <c r="AM643" s="35" t="n">
        <v>0.719879518072289</v>
      </c>
      <c r="AN643" s="35"/>
      <c r="AO643" s="35"/>
      <c r="AP643" s="35"/>
      <c r="AQ643" s="35"/>
      <c r="AR643" s="35"/>
      <c r="AS643" s="35"/>
      <c r="AT643" s="35"/>
      <c r="AU643" s="35"/>
    </row>
    <row r="644" customFormat="false" ht="12.75" hidden="false" customHeight="true" outlineLevel="0" collapsed="false">
      <c r="A644" s="36"/>
      <c r="B644" s="2" t="n">
        <v>643</v>
      </c>
      <c r="C644" s="20" t="s">
        <v>21</v>
      </c>
      <c r="D644" s="22" t="n">
        <v>0</v>
      </c>
      <c r="E644" s="23" t="n">
        <v>0</v>
      </c>
      <c r="F644" s="24" t="n">
        <v>0</v>
      </c>
      <c r="G644" s="25" t="n">
        <v>7</v>
      </c>
      <c r="H644" s="26" t="e">
        <f aca="false">D644/(D644+E644)</f>
        <v>#DIV/0!</v>
      </c>
      <c r="I644" s="27" t="n">
        <f aca="false">F644/(F644+G644)</f>
        <v>0</v>
      </c>
      <c r="J644" s="28" t="n">
        <f aca="false">(D644+F644)/(D644+E644+F644+G644)</f>
        <v>0</v>
      </c>
      <c r="K644" s="29" t="e">
        <f aca="false">(F644+G644)/(D644+E644)</f>
        <v>#DIV/0!</v>
      </c>
      <c r="L644" s="30" t="e">
        <f aca="false">I644-$A$4*H644*I644+$A$4*H644+$A$7</f>
        <v>#DIV/0!</v>
      </c>
      <c r="M644" s="31" t="e">
        <f aca="false">(J644-$A$4*H644-$A$7)/(1-$A$4*H644)</f>
        <v>#DIV/0!</v>
      </c>
      <c r="N644" s="32"/>
      <c r="O644" s="15" t="e">
        <f aca="false">J644-L644</f>
        <v>#DIV/0!</v>
      </c>
      <c r="P644" s="15" t="e">
        <f aca="false">I644-M644</f>
        <v>#DIV/0!</v>
      </c>
      <c r="Q644" s="16"/>
      <c r="R644" s="16"/>
      <c r="S644" s="16"/>
      <c r="T644" s="16"/>
      <c r="U644" s="16"/>
      <c r="V644" s="17" t="n">
        <v>0</v>
      </c>
      <c r="W644" s="17" t="e">
        <f aca="false">#DIV/0!</f>
        <v>#DIV/0!</v>
      </c>
      <c r="X644" s="16"/>
      <c r="Y644" s="17" t="n">
        <v>0</v>
      </c>
      <c r="Z644" s="17" t="e">
        <f aca="false">#DIV/0!</f>
        <v>#DIV/0!</v>
      </c>
      <c r="AA644" s="16"/>
      <c r="AB644" s="16"/>
      <c r="AC644" s="2" t="n">
        <v>675</v>
      </c>
      <c r="AD644" s="20" t="s">
        <v>752</v>
      </c>
      <c r="AE644" s="34" t="n">
        <v>643</v>
      </c>
      <c r="AF644" s="26" t="n">
        <v>0.626865671641791</v>
      </c>
      <c r="AG644" s="27" t="n">
        <v>0.735011990407674</v>
      </c>
      <c r="AH644" s="28" t="n">
        <v>0.72004132231405</v>
      </c>
      <c r="AI644" s="35"/>
      <c r="AJ644" s="35"/>
      <c r="AK644" s="2" t="n">
        <v>643</v>
      </c>
      <c r="AL644" s="35" t="n">
        <f aca="false">AK644/743</f>
        <v>0.865410497981157</v>
      </c>
      <c r="AM644" s="35" t="n">
        <v>0.72004132231405</v>
      </c>
      <c r="AN644" s="35"/>
      <c r="AO644" s="35"/>
      <c r="AP644" s="35"/>
      <c r="AQ644" s="35"/>
      <c r="AR644" s="35"/>
      <c r="AS644" s="35"/>
      <c r="AT644" s="35"/>
      <c r="AU644" s="35"/>
    </row>
    <row r="645" customFormat="false" ht="12.75" hidden="false" customHeight="true" outlineLevel="0" collapsed="false">
      <c r="A645" s="36"/>
      <c r="B645" s="2" t="n">
        <v>644</v>
      </c>
      <c r="C645" s="20" t="s">
        <v>753</v>
      </c>
      <c r="D645" s="22" t="n">
        <v>144</v>
      </c>
      <c r="E645" s="23" t="n">
        <v>57</v>
      </c>
      <c r="F645" s="24" t="n">
        <v>1325</v>
      </c>
      <c r="G645" s="25" t="n">
        <v>303</v>
      </c>
      <c r="H645" s="26" t="n">
        <f aca="false">D645/(D645+E645)</f>
        <v>0.716417910447761</v>
      </c>
      <c r="I645" s="27" t="n">
        <f aca="false">F645/(F645+G645)</f>
        <v>0.813882063882064</v>
      </c>
      <c r="J645" s="28" t="n">
        <f aca="false">(D645+F645)/(D645+E645+F645+G645)</f>
        <v>0.803171131765992</v>
      </c>
      <c r="K645" s="29" t="n">
        <f aca="false">(F645+G645)/(D645+E645)</f>
        <v>8.09950248756219</v>
      </c>
      <c r="L645" s="30" t="n">
        <f aca="false">I645-$A$4*H645*I645+$A$4*H645+$A$7</f>
        <v>0.79898044635411</v>
      </c>
      <c r="M645" s="31" t="n">
        <f aca="false">(J645-$A$4*H645-$A$7)/(1-$A$4*H645)</f>
        <v>0.818396146238915</v>
      </c>
      <c r="N645" s="32"/>
      <c r="O645" s="33" t="n">
        <f aca="false">J645-L645</f>
        <v>0.00419068541188239</v>
      </c>
      <c r="P645" s="33" t="n">
        <f aca="false">I645-M645</f>
        <v>-0.0045140823568508</v>
      </c>
      <c r="Q645" s="16"/>
      <c r="R645" s="16"/>
      <c r="S645" s="16"/>
      <c r="T645" s="16"/>
      <c r="U645" s="16"/>
      <c r="V645" s="17" t="n">
        <v>0.803171131765992</v>
      </c>
      <c r="W645" s="17" t="n">
        <v>0.79898043453151</v>
      </c>
      <c r="X645" s="16"/>
      <c r="Y645" s="17" t="n">
        <v>0.813882063882064</v>
      </c>
      <c r="Z645" s="17" t="n">
        <v>0.81839615897387</v>
      </c>
      <c r="AA645" s="16"/>
      <c r="AB645" s="16"/>
      <c r="AC645" s="2" t="n">
        <v>376</v>
      </c>
      <c r="AD645" s="20" t="s">
        <v>577</v>
      </c>
      <c r="AE645" s="34" t="n">
        <v>644</v>
      </c>
      <c r="AF645" s="26" t="n">
        <v>1</v>
      </c>
      <c r="AG645" s="27" t="n">
        <v>0.6875</v>
      </c>
      <c r="AH645" s="28" t="n">
        <v>0.722222222222222</v>
      </c>
      <c r="AI645" s="35"/>
      <c r="AJ645" s="35"/>
      <c r="AK645" s="2" t="n">
        <v>644</v>
      </c>
      <c r="AL645" s="35" t="n">
        <f aca="false">AK645/743</f>
        <v>0.866756393001346</v>
      </c>
      <c r="AM645" s="35" t="n">
        <v>0.722222222222222</v>
      </c>
      <c r="AN645" s="35"/>
      <c r="AO645" s="35"/>
      <c r="AP645" s="35"/>
      <c r="AQ645" s="35"/>
      <c r="AR645" s="35"/>
      <c r="AS645" s="35"/>
      <c r="AT645" s="35"/>
      <c r="AU645" s="35"/>
    </row>
    <row r="646" customFormat="false" ht="12.75" hidden="false" customHeight="true" outlineLevel="0" collapsed="false">
      <c r="A646" s="36"/>
      <c r="B646" s="2" t="n">
        <v>645</v>
      </c>
      <c r="C646" s="20" t="s">
        <v>282</v>
      </c>
      <c r="D646" s="22" t="n">
        <v>79</v>
      </c>
      <c r="E646" s="23" t="n">
        <v>214</v>
      </c>
      <c r="F646" s="24" t="n">
        <v>1975</v>
      </c>
      <c r="G646" s="25" t="n">
        <v>2864</v>
      </c>
      <c r="H646" s="26" t="n">
        <f aca="false">D646/(D646+E646)</f>
        <v>0.26962457337884</v>
      </c>
      <c r="I646" s="27" t="n">
        <f aca="false">F646/(F646+G646)</f>
        <v>0.408142178135978</v>
      </c>
      <c r="J646" s="28" t="n">
        <f aca="false">(D646+F646)/(D646+E646+F646+G646)</f>
        <v>0.400233826968044</v>
      </c>
      <c r="K646" s="29" t="n">
        <f aca="false">(F646+G646)/(D646+E646)</f>
        <v>16.5153583617747</v>
      </c>
      <c r="L646" s="30" t="n">
        <f aca="false">I646-$A$4*H646*I646+$A$4*H646+$A$7</f>
        <v>0.39586467959108</v>
      </c>
      <c r="M646" s="31" t="n">
        <f aca="false">(J646-$A$4*H646-$A$7)/(1-$A$4*H646)</f>
        <v>0.412632392732437</v>
      </c>
      <c r="N646" s="32"/>
      <c r="O646" s="33" t="n">
        <f aca="false">J646-L646</f>
        <v>0.00436914737696353</v>
      </c>
      <c r="P646" s="33" t="n">
        <f aca="false">I646-M646</f>
        <v>-0.00449021459645849</v>
      </c>
      <c r="Q646" s="16"/>
      <c r="R646" s="16"/>
      <c r="S646" s="16"/>
      <c r="T646" s="16"/>
      <c r="U646" s="16"/>
      <c r="V646" s="17" t="n">
        <v>0.400233826968044</v>
      </c>
      <c r="W646" s="17" t="n">
        <v>0.39586466776848</v>
      </c>
      <c r="X646" s="16"/>
      <c r="Y646" s="17" t="n">
        <v>0.408142178135978</v>
      </c>
      <c r="Z646" s="17" t="n">
        <v>0.412632404882636</v>
      </c>
      <c r="AA646" s="16"/>
      <c r="AB646" s="16"/>
      <c r="AC646" s="2" t="n">
        <v>71</v>
      </c>
      <c r="AD646" s="20" t="s">
        <v>153</v>
      </c>
      <c r="AE646" s="34" t="n">
        <v>645</v>
      </c>
      <c r="AF646" s="26" t="n">
        <v>0.464285714285714</v>
      </c>
      <c r="AG646" s="27" t="n">
        <v>0.740018148820327</v>
      </c>
      <c r="AH646" s="28" t="n">
        <v>0.723549488054607</v>
      </c>
      <c r="AI646" s="35"/>
      <c r="AJ646" s="35"/>
      <c r="AK646" s="2" t="n">
        <v>645</v>
      </c>
      <c r="AL646" s="35" t="n">
        <f aca="false">AK646/743</f>
        <v>0.868102288021534</v>
      </c>
      <c r="AM646" s="35" t="n">
        <v>0.723549488054607</v>
      </c>
      <c r="AN646" s="35"/>
      <c r="AO646" s="35"/>
      <c r="AP646" s="35"/>
      <c r="AQ646" s="35"/>
      <c r="AR646" s="35"/>
      <c r="AS646" s="35"/>
      <c r="AT646" s="35"/>
      <c r="AU646" s="35"/>
    </row>
    <row r="647" customFormat="false" ht="12.75" hidden="false" customHeight="true" outlineLevel="0" collapsed="false">
      <c r="A647" s="36"/>
      <c r="B647" s="2" t="n">
        <v>646</v>
      </c>
      <c r="C647" s="20" t="s">
        <v>707</v>
      </c>
      <c r="D647" s="22" t="n">
        <v>73</v>
      </c>
      <c r="E647" s="23" t="n">
        <v>116</v>
      </c>
      <c r="F647" s="24" t="n">
        <v>2399</v>
      </c>
      <c r="G647" s="25" t="n">
        <v>1451</v>
      </c>
      <c r="H647" s="26" t="n">
        <f aca="false">D647/(D647+E647)</f>
        <v>0.386243386243386</v>
      </c>
      <c r="I647" s="27" t="n">
        <f aca="false">F647/(F647+G647)</f>
        <v>0.623116883116883</v>
      </c>
      <c r="J647" s="28" t="n">
        <f aca="false">(D647+F647)/(D647+E647+F647+G647)</f>
        <v>0.612032681356771</v>
      </c>
      <c r="K647" s="29" t="n">
        <f aca="false">(F647+G647)/(D647+E647)</f>
        <v>20.3703703703704</v>
      </c>
      <c r="L647" s="30" t="n">
        <f aca="false">I647-$A$4*H647*I647+$A$4*H647+$A$7</f>
        <v>0.609438304428173</v>
      </c>
      <c r="M647" s="31" t="n">
        <f aca="false">(J647-$A$4*H647-$A$7)/(1-$A$4*H647)</f>
        <v>0.625815492029955</v>
      </c>
      <c r="N647" s="32"/>
      <c r="O647" s="33" t="n">
        <f aca="false">J647-L647</f>
        <v>0.00259437692859865</v>
      </c>
      <c r="P647" s="33" t="n">
        <f aca="false">I647-M647</f>
        <v>-0.00269860891307183</v>
      </c>
      <c r="Q647" s="16"/>
      <c r="R647" s="16"/>
      <c r="S647" s="16"/>
      <c r="T647" s="16"/>
      <c r="U647" s="16"/>
      <c r="V647" s="17" t="n">
        <v>0.612032681356771</v>
      </c>
      <c r="W647" s="17" t="n">
        <v>0.609438292605573</v>
      </c>
      <c r="X647" s="16"/>
      <c r="Y647" s="17" t="n">
        <v>0.623116883116883</v>
      </c>
      <c r="Z647" s="17" t="n">
        <v>0.625815504327541</v>
      </c>
      <c r="AA647" s="16"/>
      <c r="AB647" s="16"/>
      <c r="AC647" s="2" t="n">
        <v>498</v>
      </c>
      <c r="AD647" s="20" t="s">
        <v>687</v>
      </c>
      <c r="AE647" s="34" t="n">
        <v>646</v>
      </c>
      <c r="AF647" s="26" t="n">
        <v>0.579861111111111</v>
      </c>
      <c r="AG647" s="27" t="n">
        <v>0.741027732463295</v>
      </c>
      <c r="AH647" s="28" t="n">
        <v>0.724087591240876</v>
      </c>
      <c r="AI647" s="35"/>
      <c r="AJ647" s="35"/>
      <c r="AK647" s="2" t="n">
        <v>646</v>
      </c>
      <c r="AL647" s="35" t="n">
        <f aca="false">AK647/743</f>
        <v>0.869448183041723</v>
      </c>
      <c r="AM647" s="35" t="n">
        <v>0.724087591240876</v>
      </c>
      <c r="AN647" s="35"/>
      <c r="AO647" s="35"/>
      <c r="AP647" s="35"/>
      <c r="AQ647" s="35"/>
      <c r="AR647" s="35"/>
      <c r="AS647" s="35"/>
      <c r="AT647" s="35"/>
      <c r="AU647" s="35"/>
    </row>
    <row r="648" customFormat="false" ht="12.75" hidden="false" customHeight="true" outlineLevel="0" collapsed="false">
      <c r="A648" s="36"/>
      <c r="B648" s="2" t="n">
        <v>647</v>
      </c>
      <c r="C648" s="20" t="s">
        <v>470</v>
      </c>
      <c r="D648" s="22" t="n">
        <v>17</v>
      </c>
      <c r="E648" s="23" t="n">
        <v>50</v>
      </c>
      <c r="F648" s="24" t="n">
        <v>477</v>
      </c>
      <c r="G648" s="25" t="n">
        <v>523</v>
      </c>
      <c r="H648" s="26" t="n">
        <f aca="false">D648/(D648+E648)</f>
        <v>0.253731343283582</v>
      </c>
      <c r="I648" s="27" t="n">
        <f aca="false">F648/(F648+G648)</f>
        <v>0.477</v>
      </c>
      <c r="J648" s="28" t="n">
        <f aca="false">(D648+F648)/(D648+E648+F648+G648)</f>
        <v>0.462980318650422</v>
      </c>
      <c r="K648" s="29" t="n">
        <f aca="false">(F648+G648)/(D648+E648)</f>
        <v>14.9253731343284</v>
      </c>
      <c r="L648" s="30" t="n">
        <f aca="false">I648-$A$4*H648*I648+$A$4*H648+$A$7</f>
        <v>0.462034709436731</v>
      </c>
      <c r="M648" s="31" t="n">
        <f aca="false">(J648-$A$4*H648-$A$7)/(1-$A$4*H648)</f>
        <v>0.477970226911443</v>
      </c>
      <c r="N648" s="32"/>
      <c r="O648" s="33" t="n">
        <f aca="false">J648-L648</f>
        <v>0.000945609213690413</v>
      </c>
      <c r="P648" s="33" t="n">
        <f aca="false">I648-M648</f>
        <v>-0.000970226911443439</v>
      </c>
      <c r="Q648" s="16"/>
      <c r="R648" s="16"/>
      <c r="S648" s="16"/>
      <c r="T648" s="16"/>
      <c r="U648" s="16"/>
      <c r="V648" s="17" t="n">
        <v>0.462980318650422</v>
      </c>
      <c r="W648" s="17" t="n">
        <v>0.462034697614131</v>
      </c>
      <c r="X648" s="16"/>
      <c r="Y648" s="17" t="n">
        <v>0.477</v>
      </c>
      <c r="Z648" s="17" t="n">
        <v>0.477970239041829</v>
      </c>
      <c r="AA648" s="16"/>
      <c r="AB648" s="16"/>
      <c r="AC648" s="2" t="n">
        <v>238</v>
      </c>
      <c r="AD648" s="20" t="s">
        <v>417</v>
      </c>
      <c r="AE648" s="34" t="n">
        <v>647</v>
      </c>
      <c r="AF648" s="26" t="n">
        <v>0.701923076923077</v>
      </c>
      <c r="AG648" s="27" t="n">
        <v>0.756756756756757</v>
      </c>
      <c r="AH648" s="28" t="n">
        <v>0.724719101123595</v>
      </c>
      <c r="AI648" s="35"/>
      <c r="AJ648" s="35"/>
      <c r="AK648" s="2" t="n">
        <v>647</v>
      </c>
      <c r="AL648" s="35" t="n">
        <f aca="false">AK648/743</f>
        <v>0.870794078061911</v>
      </c>
      <c r="AM648" s="35" t="n">
        <v>0.724719101123595</v>
      </c>
      <c r="AN648" s="35"/>
      <c r="AO648" s="35"/>
      <c r="AP648" s="35"/>
      <c r="AQ648" s="35"/>
      <c r="AR648" s="35"/>
      <c r="AS648" s="35"/>
      <c r="AT648" s="35"/>
      <c r="AU648" s="35"/>
    </row>
    <row r="649" customFormat="false" ht="12.75" hidden="false" customHeight="true" outlineLevel="0" collapsed="false">
      <c r="A649" s="36"/>
      <c r="B649" s="2" t="n">
        <v>648</v>
      </c>
      <c r="C649" s="20" t="s">
        <v>731</v>
      </c>
      <c r="D649" s="22" t="n">
        <v>60</v>
      </c>
      <c r="E649" s="23" t="n">
        <v>69</v>
      </c>
      <c r="F649" s="24" t="n">
        <v>882</v>
      </c>
      <c r="G649" s="25" t="n">
        <v>438</v>
      </c>
      <c r="H649" s="26" t="n">
        <f aca="false">D649/(D649+E649)</f>
        <v>0.465116279069767</v>
      </c>
      <c r="I649" s="27" t="n">
        <f aca="false">F649/(F649+G649)</f>
        <v>0.668181818181818</v>
      </c>
      <c r="J649" s="28" t="n">
        <f aca="false">(D649+F649)/(D649+E649+F649+G649)</f>
        <v>0.650103519668737</v>
      </c>
      <c r="K649" s="29" t="n">
        <f aca="false">(F649+G649)/(D649+E649)</f>
        <v>10.2325581395349</v>
      </c>
      <c r="L649" s="30" t="n">
        <f aca="false">I649-$A$4*H649*I649+$A$4*H649+$A$7</f>
        <v>0.655379782170315</v>
      </c>
      <c r="M649" s="31" t="n">
        <f aca="false">(J649-$A$4*H649-$A$7)/(1-$A$4*H649)</f>
        <v>0.662648177021627</v>
      </c>
      <c r="N649" s="32"/>
      <c r="O649" s="33" t="n">
        <f aca="false">J649-L649</f>
        <v>-0.00527626250157798</v>
      </c>
      <c r="P649" s="33" t="n">
        <f aca="false">I649-M649</f>
        <v>0.00553364116019151</v>
      </c>
      <c r="Q649" s="16"/>
      <c r="R649" s="16"/>
      <c r="S649" s="16"/>
      <c r="T649" s="16"/>
      <c r="U649" s="16"/>
      <c r="V649" s="17" t="n">
        <v>0.650103519668737</v>
      </c>
      <c r="W649" s="17" t="n">
        <v>0.655379770347715</v>
      </c>
      <c r="X649" s="16"/>
      <c r="Y649" s="17" t="n">
        <v>0.668181818181818</v>
      </c>
      <c r="Z649" s="17" t="n">
        <v>0.662648189420939</v>
      </c>
      <c r="AA649" s="16"/>
      <c r="AB649" s="16"/>
      <c r="AC649" s="2" t="n">
        <v>705</v>
      </c>
      <c r="AD649" s="20" t="s">
        <v>754</v>
      </c>
      <c r="AE649" s="34" t="n">
        <v>648</v>
      </c>
      <c r="AF649" s="26" t="n">
        <v>0.705882352941176</v>
      </c>
      <c r="AG649" s="27" t="n">
        <v>0.728346456692913</v>
      </c>
      <c r="AH649" s="28" t="n">
        <v>0.725126475548061</v>
      </c>
      <c r="AI649" s="35"/>
      <c r="AJ649" s="35"/>
      <c r="AK649" s="2" t="n">
        <v>648</v>
      </c>
      <c r="AL649" s="35" t="n">
        <f aca="false">AK649/743</f>
        <v>0.8721399730821</v>
      </c>
      <c r="AM649" s="35" t="n">
        <v>0.725126475548061</v>
      </c>
      <c r="AN649" s="35"/>
      <c r="AO649" s="35"/>
      <c r="AP649" s="35"/>
      <c r="AQ649" s="35"/>
      <c r="AR649" s="35"/>
      <c r="AS649" s="35"/>
      <c r="AT649" s="35"/>
      <c r="AU649" s="35"/>
    </row>
    <row r="650" customFormat="false" ht="12.75" hidden="false" customHeight="true" outlineLevel="0" collapsed="false">
      <c r="A650" s="36"/>
      <c r="B650" s="2" t="n">
        <v>649</v>
      </c>
      <c r="C650" s="20" t="s">
        <v>146</v>
      </c>
      <c r="D650" s="22" t="n">
        <v>76</v>
      </c>
      <c r="E650" s="23" t="n">
        <v>300</v>
      </c>
      <c r="F650" s="24" t="n">
        <v>1544</v>
      </c>
      <c r="G650" s="25" t="n">
        <v>2505</v>
      </c>
      <c r="H650" s="26" t="n">
        <f aca="false">D650/(D650+E650)</f>
        <v>0.202127659574468</v>
      </c>
      <c r="I650" s="27" t="n">
        <f aca="false">F650/(F650+G650)</f>
        <v>0.381328723141516</v>
      </c>
      <c r="J650" s="28" t="n">
        <f aca="false">(D650+F650)/(D650+E650+F650+G650)</f>
        <v>0.366101694915254</v>
      </c>
      <c r="K650" s="29" t="n">
        <f aca="false">(F650+G650)/(D650+E650)</f>
        <v>10.7686170212766</v>
      </c>
      <c r="L650" s="30" t="n">
        <f aca="false">I650-$A$4*H650*I650+$A$4*H650+$A$7</f>
        <v>0.365598341048252</v>
      </c>
      <c r="M650" s="31" t="n">
        <f aca="false">(J650-$A$4*H650-$A$7)/(1-$A$4*H650)</f>
        <v>0.381842461073093</v>
      </c>
      <c r="N650" s="32"/>
      <c r="O650" s="33" t="n">
        <f aca="false">J650-L650</f>
        <v>0.00050335386700251</v>
      </c>
      <c r="P650" s="33" t="n">
        <f aca="false">I650-M650</f>
        <v>-0.000513737931576885</v>
      </c>
      <c r="Q650" s="16"/>
      <c r="R650" s="16"/>
      <c r="S650" s="16"/>
      <c r="T650" s="16"/>
      <c r="U650" s="16"/>
      <c r="V650" s="17" t="n">
        <v>0.366101694915254</v>
      </c>
      <c r="W650" s="17" t="n">
        <v>0.365598329225652</v>
      </c>
      <c r="X650" s="16"/>
      <c r="Y650" s="17" t="n">
        <v>0.381328723141516</v>
      </c>
      <c r="Z650" s="17" t="n">
        <v>0.381842473139591</v>
      </c>
      <c r="AA650" s="16"/>
      <c r="AB650" s="16"/>
      <c r="AC650" s="2" t="n">
        <v>12</v>
      </c>
      <c r="AD650" s="20" t="s">
        <v>44</v>
      </c>
      <c r="AE650" s="34" t="n">
        <v>649</v>
      </c>
      <c r="AF650" s="26" t="n">
        <v>0.672897196261682</v>
      </c>
      <c r="AG650" s="27" t="n">
        <v>0.735930735930736</v>
      </c>
      <c r="AH650" s="28" t="n">
        <v>0.7275</v>
      </c>
      <c r="AI650" s="35"/>
      <c r="AJ650" s="35"/>
      <c r="AK650" s="2" t="n">
        <v>649</v>
      </c>
      <c r="AL650" s="35" t="n">
        <f aca="false">AK650/743</f>
        <v>0.873485868102288</v>
      </c>
      <c r="AM650" s="35" t="n">
        <v>0.7275</v>
      </c>
      <c r="AN650" s="35"/>
      <c r="AO650" s="35"/>
      <c r="AP650" s="35"/>
      <c r="AQ650" s="35"/>
      <c r="AR650" s="35"/>
      <c r="AS650" s="35"/>
      <c r="AT650" s="35"/>
      <c r="AU650" s="35"/>
    </row>
    <row r="651" customFormat="false" ht="12.75" hidden="false" customHeight="true" outlineLevel="0" collapsed="false">
      <c r="A651" s="36"/>
      <c r="B651" s="2" t="n">
        <v>650</v>
      </c>
      <c r="C651" s="20" t="s">
        <v>484</v>
      </c>
      <c r="D651" s="22" t="n">
        <v>91</v>
      </c>
      <c r="E651" s="23" t="n">
        <v>213</v>
      </c>
      <c r="F651" s="24" t="n">
        <v>1394</v>
      </c>
      <c r="G651" s="25" t="n">
        <v>1474</v>
      </c>
      <c r="H651" s="26" t="n">
        <f aca="false">D651/(D651+E651)</f>
        <v>0.299342105263158</v>
      </c>
      <c r="I651" s="27" t="n">
        <f aca="false">F651/(F651+G651)</f>
        <v>0.4860529986053</v>
      </c>
      <c r="J651" s="28" t="n">
        <f aca="false">(D651+F651)/(D651+E651+F651+G651)</f>
        <v>0.468158890290038</v>
      </c>
      <c r="K651" s="29" t="n">
        <f aca="false">(F651+G651)/(D651+E651)</f>
        <v>9.43421052631579</v>
      </c>
      <c r="L651" s="30" t="n">
        <f aca="false">I651-$A$4*H651*I651+$A$4*H651+$A$7</f>
        <v>0.473202156527418</v>
      </c>
      <c r="M651" s="31" t="n">
        <f aca="false">(J651-$A$4*H651-$A$7)/(1-$A$4*H651)</f>
        <v>0.480854107672226</v>
      </c>
      <c r="N651" s="32"/>
      <c r="O651" s="33" t="n">
        <f aca="false">J651-L651</f>
        <v>-0.00504326623737972</v>
      </c>
      <c r="P651" s="33" t="n">
        <f aca="false">I651-M651</f>
        <v>0.00519889093307369</v>
      </c>
      <c r="Q651" s="16"/>
      <c r="R651" s="16"/>
      <c r="S651" s="16"/>
      <c r="T651" s="16"/>
      <c r="U651" s="16"/>
      <c r="V651" s="17" t="n">
        <v>0.468158890290038</v>
      </c>
      <c r="W651" s="17" t="n">
        <v>0.473202144704818</v>
      </c>
      <c r="X651" s="16"/>
      <c r="Y651" s="17" t="n">
        <v>0.4860529986053</v>
      </c>
      <c r="Z651" s="17" t="n">
        <v>0.480854119859647</v>
      </c>
      <c r="AA651" s="16"/>
      <c r="AB651" s="16"/>
      <c r="AC651" s="2" t="n">
        <v>499</v>
      </c>
      <c r="AD651" s="20" t="s">
        <v>688</v>
      </c>
      <c r="AE651" s="34" t="n">
        <v>650</v>
      </c>
      <c r="AF651" s="26" t="n">
        <v>0.553191489361702</v>
      </c>
      <c r="AG651" s="27" t="n">
        <v>0.748571428571429</v>
      </c>
      <c r="AH651" s="28" t="n">
        <v>0.727736812251843</v>
      </c>
      <c r="AI651" s="35"/>
      <c r="AJ651" s="35"/>
      <c r="AK651" s="2" t="n">
        <v>650</v>
      </c>
      <c r="AL651" s="35" t="n">
        <f aca="false">AK651/743</f>
        <v>0.874831763122476</v>
      </c>
      <c r="AM651" s="35" t="n">
        <v>0.727736812251843</v>
      </c>
      <c r="AN651" s="35"/>
      <c r="AO651" s="35"/>
      <c r="AP651" s="35"/>
      <c r="AQ651" s="35"/>
      <c r="AR651" s="35"/>
      <c r="AS651" s="35"/>
      <c r="AT651" s="35"/>
      <c r="AU651" s="35"/>
    </row>
    <row r="652" customFormat="false" ht="12.75" hidden="false" customHeight="true" outlineLevel="0" collapsed="false">
      <c r="A652" s="36"/>
      <c r="B652" s="2" t="n">
        <v>651</v>
      </c>
      <c r="C652" s="20" t="s">
        <v>587</v>
      </c>
      <c r="D652" s="22" t="n">
        <v>66</v>
      </c>
      <c r="E652" s="23" t="n">
        <v>99</v>
      </c>
      <c r="F652" s="24" t="n">
        <v>909</v>
      </c>
      <c r="G652" s="25" t="n">
        <v>822</v>
      </c>
      <c r="H652" s="26" t="n">
        <f aca="false">D652/(D652+E652)</f>
        <v>0.4</v>
      </c>
      <c r="I652" s="27" t="n">
        <f aca="false">F652/(F652+G652)</f>
        <v>0.525129982668978</v>
      </c>
      <c r="J652" s="28" t="n">
        <f aca="false">(D652+F652)/(D652+E652+F652+G652)</f>
        <v>0.514240506329114</v>
      </c>
      <c r="K652" s="29" t="n">
        <f aca="false">(F652+G652)/(D652+E652)</f>
        <v>10.4909090909091</v>
      </c>
      <c r="L652" s="30" t="n">
        <f aca="false">I652-$A$4*H652*I652+$A$4*H652+$A$7</f>
        <v>0.515889343545218</v>
      </c>
      <c r="M652" s="31" t="n">
        <f aca="false">(J652-$A$4*H652-$A$7)/(1-$A$4*H652)</f>
        <v>0.523412443902202</v>
      </c>
      <c r="N652" s="32"/>
      <c r="O652" s="33" t="n">
        <f aca="false">J652-L652</f>
        <v>-0.00164883721610443</v>
      </c>
      <c r="P652" s="33" t="n">
        <f aca="false">I652-M652</f>
        <v>0.0017175387667755</v>
      </c>
      <c r="Q652" s="16"/>
      <c r="R652" s="16"/>
      <c r="S652" s="16"/>
      <c r="T652" s="16"/>
      <c r="U652" s="16"/>
      <c r="V652" s="17" t="n">
        <v>0.514240506329114</v>
      </c>
      <c r="W652" s="17" t="n">
        <v>0.515889331722618</v>
      </c>
      <c r="X652" s="16"/>
      <c r="Y652" s="17" t="n">
        <v>0.525129982668978</v>
      </c>
      <c r="Z652" s="17" t="n">
        <v>0.52341245621741</v>
      </c>
      <c r="AA652" s="16"/>
      <c r="AB652" s="16"/>
      <c r="AC652" s="2" t="n">
        <v>166</v>
      </c>
      <c r="AD652" s="20" t="s">
        <v>315</v>
      </c>
      <c r="AE652" s="34" t="n">
        <v>651</v>
      </c>
      <c r="AF652" s="26" t="n">
        <v>0.575418994413408</v>
      </c>
      <c r="AG652" s="27" t="n">
        <v>0.746516257465163</v>
      </c>
      <c r="AH652" s="28" t="n">
        <v>0.728351126927639</v>
      </c>
      <c r="AI652" s="35"/>
      <c r="AJ652" s="35"/>
      <c r="AK652" s="2" t="n">
        <v>651</v>
      </c>
      <c r="AL652" s="35" t="n">
        <f aca="false">AK652/743</f>
        <v>0.876177658142665</v>
      </c>
      <c r="AM652" s="35" t="n">
        <v>0.728351126927639</v>
      </c>
      <c r="AN652" s="35"/>
      <c r="AO652" s="35"/>
      <c r="AP652" s="35"/>
      <c r="AQ652" s="35"/>
      <c r="AR652" s="35"/>
      <c r="AS652" s="35"/>
      <c r="AT652" s="35"/>
      <c r="AU652" s="35"/>
    </row>
    <row r="653" customFormat="false" ht="12.75" hidden="false" customHeight="true" outlineLevel="0" collapsed="false">
      <c r="A653" s="36"/>
      <c r="B653" s="2" t="n">
        <v>652</v>
      </c>
      <c r="C653" s="20" t="s">
        <v>729</v>
      </c>
      <c r="D653" s="22" t="n">
        <v>78</v>
      </c>
      <c r="E653" s="23" t="n">
        <v>63</v>
      </c>
      <c r="F653" s="24" t="n">
        <v>747</v>
      </c>
      <c r="G653" s="25" t="n">
        <v>394</v>
      </c>
      <c r="H653" s="26" t="n">
        <f aca="false">D653/(D653+E653)</f>
        <v>0.553191489361702</v>
      </c>
      <c r="I653" s="27" t="n">
        <f aca="false">F653/(F653+G653)</f>
        <v>0.654688869412796</v>
      </c>
      <c r="J653" s="28" t="n">
        <f aca="false">(D653+F653)/(D653+E653+F653+G653)</f>
        <v>0.643525741029641</v>
      </c>
      <c r="K653" s="29" t="n">
        <f aca="false">(F653+G653)/(D653+E653)</f>
        <v>8.09219858156028</v>
      </c>
      <c r="L653" s="30" t="n">
        <f aca="false">I653-$A$4*H653*I653+$A$4*H653+$A$7</f>
        <v>0.645555747458067</v>
      </c>
      <c r="M653" s="31" t="n">
        <f aca="false">(J653-$A$4*H653-$A$7)/(1-$A$4*H653)</f>
        <v>0.652539988734057</v>
      </c>
      <c r="N653" s="32"/>
      <c r="O653" s="33" t="n">
        <f aca="false">J653-L653</f>
        <v>-0.00203000642842532</v>
      </c>
      <c r="P653" s="33" t="n">
        <f aca="false">I653-M653</f>
        <v>0.00214888067873864</v>
      </c>
      <c r="Q653" s="16"/>
      <c r="R653" s="16"/>
      <c r="S653" s="16"/>
      <c r="T653" s="16"/>
      <c r="U653" s="16"/>
      <c r="V653" s="17" t="n">
        <v>0.643525741029641</v>
      </c>
      <c r="W653" s="17" t="n">
        <v>0.645555735635467</v>
      </c>
      <c r="X653" s="16"/>
      <c r="Y653" s="17" t="n">
        <v>0.654688869412796</v>
      </c>
      <c r="Z653" s="17" t="n">
        <v>0.652540001248971</v>
      </c>
      <c r="AA653" s="16"/>
      <c r="AB653" s="16"/>
      <c r="AC653" s="2" t="n">
        <v>481</v>
      </c>
      <c r="AD653" s="20" t="s">
        <v>677</v>
      </c>
      <c r="AE653" s="34" t="n">
        <v>652</v>
      </c>
      <c r="AF653" s="26" t="n">
        <v>0.556149732620321</v>
      </c>
      <c r="AG653" s="27" t="n">
        <v>0.754565376186998</v>
      </c>
      <c r="AH653" s="28" t="n">
        <v>0.730719794344473</v>
      </c>
      <c r="AI653" s="35"/>
      <c r="AJ653" s="35"/>
      <c r="AK653" s="2" t="n">
        <v>652</v>
      </c>
      <c r="AL653" s="35" t="n">
        <f aca="false">AK653/743</f>
        <v>0.877523553162853</v>
      </c>
      <c r="AM653" s="35" t="n">
        <v>0.730719794344473</v>
      </c>
      <c r="AN653" s="35"/>
      <c r="AO653" s="35"/>
      <c r="AP653" s="35"/>
      <c r="AQ653" s="35"/>
      <c r="AR653" s="35"/>
      <c r="AS653" s="35"/>
      <c r="AT653" s="35"/>
      <c r="AU653" s="35"/>
    </row>
    <row r="654" customFormat="false" ht="12.75" hidden="false" customHeight="true" outlineLevel="0" collapsed="false">
      <c r="A654" s="36"/>
      <c r="B654" s="2" t="n">
        <v>653</v>
      </c>
      <c r="C654" s="20" t="s">
        <v>733</v>
      </c>
      <c r="D654" s="22" t="n">
        <v>104</v>
      </c>
      <c r="E654" s="23" t="n">
        <v>75</v>
      </c>
      <c r="F654" s="24" t="n">
        <v>871</v>
      </c>
      <c r="G654" s="25" t="n">
        <v>445</v>
      </c>
      <c r="H654" s="26" t="n">
        <f aca="false">D654/(D654+E654)</f>
        <v>0.581005586592179</v>
      </c>
      <c r="I654" s="27" t="n">
        <f aca="false">F654/(F654+G654)</f>
        <v>0.661854103343465</v>
      </c>
      <c r="J654" s="28" t="n">
        <f aca="false">(D654+F654)/(D654+E654+F654+G654)</f>
        <v>0.652173913043478</v>
      </c>
      <c r="K654" s="29" t="n">
        <f aca="false">(F654+G654)/(D654+E654)</f>
        <v>7.35195530726257</v>
      </c>
      <c r="L654" s="30" t="n">
        <f aca="false">I654-$A$4*H654*I654+$A$4*H654+$A$7</f>
        <v>0.653265129030532</v>
      </c>
      <c r="M654" s="31" t="n">
        <f aca="false">(J654-$A$4*H654-$A$7)/(1-$A$4*H654)</f>
        <v>0.660695576287222</v>
      </c>
      <c r="N654" s="32"/>
      <c r="O654" s="33" t="n">
        <f aca="false">J654-L654</f>
        <v>-0.00109121598705364</v>
      </c>
      <c r="P654" s="33" t="n">
        <f aca="false">I654-M654</f>
        <v>0.00115852705624309</v>
      </c>
      <c r="Q654" s="16"/>
      <c r="R654" s="16"/>
      <c r="S654" s="16"/>
      <c r="T654" s="16"/>
      <c r="U654" s="16"/>
      <c r="V654" s="17" t="n">
        <v>0.652173913043478</v>
      </c>
      <c r="W654" s="17" t="n">
        <v>0.653265117207932</v>
      </c>
      <c r="X654" s="16"/>
      <c r="Y654" s="17" t="n">
        <v>0.661854103343465</v>
      </c>
      <c r="Z654" s="17" t="n">
        <v>0.660695588839092</v>
      </c>
      <c r="AA654" s="16"/>
      <c r="AB654" s="16"/>
      <c r="AC654" s="2" t="n">
        <v>363</v>
      </c>
      <c r="AD654" s="20" t="s">
        <v>565</v>
      </c>
      <c r="AE654" s="34" t="n">
        <v>653</v>
      </c>
      <c r="AF654" s="26" t="n">
        <v>0.617142857142857</v>
      </c>
      <c r="AG654" s="27" t="n">
        <v>0.744411831113118</v>
      </c>
      <c r="AH654" s="28" t="n">
        <v>0.730924505450141</v>
      </c>
      <c r="AI654" s="35"/>
      <c r="AJ654" s="35"/>
      <c r="AK654" s="2" t="n">
        <v>653</v>
      </c>
      <c r="AL654" s="35" t="n">
        <f aca="false">AK654/743</f>
        <v>0.878869448183042</v>
      </c>
      <c r="AM654" s="35" t="n">
        <v>0.730924505450141</v>
      </c>
      <c r="AN654" s="35"/>
      <c r="AO654" s="35"/>
      <c r="AP654" s="35"/>
      <c r="AQ654" s="35"/>
      <c r="AR654" s="35"/>
      <c r="AS654" s="35"/>
      <c r="AT654" s="35"/>
      <c r="AU654" s="35"/>
    </row>
    <row r="655" customFormat="false" ht="12.75" hidden="false" customHeight="true" outlineLevel="0" collapsed="false">
      <c r="A655" s="36"/>
      <c r="B655" s="2" t="n">
        <v>654</v>
      </c>
      <c r="C655" s="20" t="s">
        <v>210</v>
      </c>
      <c r="D655" s="22" t="n">
        <v>117</v>
      </c>
      <c r="E655" s="23" t="n">
        <v>357</v>
      </c>
      <c r="F655" s="24" t="n">
        <v>2104</v>
      </c>
      <c r="G655" s="25" t="n">
        <v>3201</v>
      </c>
      <c r="H655" s="26" t="n">
        <f aca="false">D655/(D655+E655)</f>
        <v>0.246835443037975</v>
      </c>
      <c r="I655" s="27" t="n">
        <f aca="false">F655/(F655+G655)</f>
        <v>0.396606974552309</v>
      </c>
      <c r="J655" s="28" t="n">
        <f aca="false">(D655+F655)/(D655+E655+F655+G655)</f>
        <v>0.384322547153487</v>
      </c>
      <c r="K655" s="29" t="n">
        <f aca="false">(F655+G655)/(D655+E655)</f>
        <v>11.1919831223629</v>
      </c>
      <c r="L655" s="30" t="n">
        <f aca="false">I655-$A$4*H655*I655+$A$4*H655+$A$7</f>
        <v>0.38326541321155</v>
      </c>
      <c r="M655" s="31" t="n">
        <f aca="false">(J655-$A$4*H655-$A$7)/(1-$A$4*H655)</f>
        <v>0.397690862695243</v>
      </c>
      <c r="N655" s="32"/>
      <c r="O655" s="33" t="n">
        <f aca="false">J655-L655</f>
        <v>0.00105713394193713</v>
      </c>
      <c r="P655" s="33" t="n">
        <f aca="false">I655-M655</f>
        <v>-0.00108388814293359</v>
      </c>
      <c r="Q655" s="16"/>
      <c r="R655" s="16"/>
      <c r="S655" s="16"/>
      <c r="T655" s="16"/>
      <c r="U655" s="16"/>
      <c r="V655" s="17" t="n">
        <v>0.384322547153487</v>
      </c>
      <c r="W655" s="17" t="n">
        <v>0.38326540138895</v>
      </c>
      <c r="X655" s="16"/>
      <c r="Y655" s="17" t="n">
        <v>0.396606974552309</v>
      </c>
      <c r="Z655" s="17" t="n">
        <v>0.397690874817052</v>
      </c>
      <c r="AA655" s="16"/>
      <c r="AB655" s="16"/>
      <c r="AC655" s="2" t="n">
        <v>87</v>
      </c>
      <c r="AD655" s="20" t="s">
        <v>182</v>
      </c>
      <c r="AE655" s="34" t="n">
        <v>654</v>
      </c>
      <c r="AF655" s="26" t="n">
        <v>0.68259385665529</v>
      </c>
      <c r="AG655" s="27" t="n">
        <v>0.739679456046625</v>
      </c>
      <c r="AH655" s="28" t="n">
        <v>0.732568027210884</v>
      </c>
      <c r="AI655" s="35"/>
      <c r="AJ655" s="35"/>
      <c r="AK655" s="2" t="n">
        <v>654</v>
      </c>
      <c r="AL655" s="35" t="n">
        <f aca="false">AK655/743</f>
        <v>0.88021534320323</v>
      </c>
      <c r="AM655" s="35" t="n">
        <v>0.732568027210884</v>
      </c>
      <c r="AN655" s="35"/>
      <c r="AO655" s="35"/>
      <c r="AP655" s="35"/>
      <c r="AQ655" s="35"/>
      <c r="AR655" s="35"/>
      <c r="AS655" s="35"/>
      <c r="AT655" s="35"/>
      <c r="AU655" s="35"/>
    </row>
    <row r="656" customFormat="false" ht="12.75" hidden="false" customHeight="true" outlineLevel="0" collapsed="false">
      <c r="A656" s="36"/>
      <c r="B656" s="2" t="n">
        <v>655</v>
      </c>
      <c r="C656" s="20" t="s">
        <v>607</v>
      </c>
      <c r="D656" s="22" t="n">
        <v>25</v>
      </c>
      <c r="E656" s="23" t="n">
        <v>88</v>
      </c>
      <c r="F656" s="24" t="n">
        <v>859</v>
      </c>
      <c r="G656" s="25" t="n">
        <v>710</v>
      </c>
      <c r="H656" s="26" t="n">
        <f aca="false">D656/(D656+E656)</f>
        <v>0.221238938053097</v>
      </c>
      <c r="I656" s="27" t="n">
        <f aca="false">F656/(F656+G656)</f>
        <v>0.547482472912683</v>
      </c>
      <c r="J656" s="28" t="n">
        <f aca="false">(D656+F656)/(D656+E656+F656+G656)</f>
        <v>0.525564803804994</v>
      </c>
      <c r="K656" s="29" t="n">
        <f aca="false">(F656+G656)/(D656+E656)</f>
        <v>13.8849557522124</v>
      </c>
      <c r="L656" s="30" t="n">
        <f aca="false">I656-$A$4*H656*I656+$A$4*H656+$A$7</f>
        <v>0.529258482810004</v>
      </c>
      <c r="M656" s="31" t="n">
        <f aca="false">(J656-$A$4*H656-$A$7)/(1-$A$4*H656)</f>
        <v>0.543705226509369</v>
      </c>
      <c r="N656" s="32"/>
      <c r="O656" s="33" t="n">
        <f aca="false">J656-L656</f>
        <v>-0.00369367900501039</v>
      </c>
      <c r="P656" s="33" t="n">
        <f aca="false">I656-M656</f>
        <v>0.00377724640331378</v>
      </c>
      <c r="Q656" s="16"/>
      <c r="R656" s="16"/>
      <c r="S656" s="16"/>
      <c r="T656" s="16"/>
      <c r="U656" s="16"/>
      <c r="V656" s="17" t="n">
        <v>0.525564803804994</v>
      </c>
      <c r="W656" s="17" t="n">
        <v>0.529258470987404</v>
      </c>
      <c r="X656" s="16"/>
      <c r="Y656" s="17" t="n">
        <v>0.547482472912683</v>
      </c>
      <c r="Z656" s="17" t="n">
        <v>0.543705238599449</v>
      </c>
      <c r="AA656" s="16"/>
      <c r="AB656" s="16"/>
      <c r="AC656" s="2" t="n">
        <v>608</v>
      </c>
      <c r="AD656" s="20" t="s">
        <v>743</v>
      </c>
      <c r="AE656" s="34" t="n">
        <v>655</v>
      </c>
      <c r="AF656" s="26" t="n">
        <v>0.555555555555556</v>
      </c>
      <c r="AG656" s="27" t="n">
        <v>0.746043165467626</v>
      </c>
      <c r="AH656" s="28" t="n">
        <v>0.732842316705725</v>
      </c>
      <c r="AI656" s="35"/>
      <c r="AJ656" s="35"/>
      <c r="AK656" s="2" t="n">
        <v>655</v>
      </c>
      <c r="AL656" s="35" t="n">
        <f aca="false">AK656/743</f>
        <v>0.881561238223419</v>
      </c>
      <c r="AM656" s="35" t="n">
        <v>0.732842316705725</v>
      </c>
      <c r="AN656" s="35"/>
      <c r="AO656" s="35"/>
      <c r="AP656" s="35"/>
      <c r="AQ656" s="35"/>
      <c r="AR656" s="35"/>
      <c r="AS656" s="35"/>
      <c r="AT656" s="35"/>
      <c r="AU656" s="35"/>
    </row>
    <row r="657" customFormat="false" ht="12.75" hidden="false" customHeight="true" outlineLevel="0" collapsed="false">
      <c r="A657" s="36"/>
      <c r="B657" s="2" t="n">
        <v>656</v>
      </c>
      <c r="C657" s="20" t="s">
        <v>496</v>
      </c>
      <c r="D657" s="22" t="n">
        <v>74</v>
      </c>
      <c r="E657" s="23" t="n">
        <v>158</v>
      </c>
      <c r="F657" s="24" t="n">
        <v>1089</v>
      </c>
      <c r="G657" s="25" t="n">
        <v>1134</v>
      </c>
      <c r="H657" s="26" t="n">
        <f aca="false">D657/(D657+E657)</f>
        <v>0.318965517241379</v>
      </c>
      <c r="I657" s="27" t="n">
        <f aca="false">F657/(F657+G657)</f>
        <v>0.489878542510122</v>
      </c>
      <c r="J657" s="28" t="n">
        <f aca="false">(D657+F657)/(D657+E657+F657+G657)</f>
        <v>0.473727087576375</v>
      </c>
      <c r="K657" s="29" t="n">
        <f aca="false">(F657+G657)/(D657+E657)</f>
        <v>9.58189655172414</v>
      </c>
      <c r="L657" s="30" t="n">
        <f aca="false">I657-$A$4*H657*I657+$A$4*H657+$A$7</f>
        <v>0.47791421814754</v>
      </c>
      <c r="M657" s="31" t="n">
        <f aca="false">(J657-$A$4*H657-$A$7)/(1-$A$4*H657)</f>
        <v>0.485553456612925</v>
      </c>
      <c r="N657" s="32"/>
      <c r="O657" s="33" t="n">
        <f aca="false">J657-L657</f>
        <v>-0.00418713057116527</v>
      </c>
      <c r="P657" s="33" t="n">
        <f aca="false">I657-M657</f>
        <v>0.00432508589719649</v>
      </c>
      <c r="Q657" s="16"/>
      <c r="R657" s="16"/>
      <c r="S657" s="16"/>
      <c r="T657" s="16"/>
      <c r="U657" s="16"/>
      <c r="V657" s="17" t="n">
        <v>0.473727087576375</v>
      </c>
      <c r="W657" s="17" t="n">
        <v>0.47791420632494</v>
      </c>
      <c r="X657" s="16"/>
      <c r="Y657" s="17" t="n">
        <v>0.489878542510122</v>
      </c>
      <c r="Z657" s="17" t="n">
        <v>0.48555346882505</v>
      </c>
      <c r="AA657" s="16"/>
      <c r="AB657" s="16"/>
      <c r="AC657" s="2" t="n">
        <v>58</v>
      </c>
      <c r="AD657" s="20" t="s">
        <v>131</v>
      </c>
      <c r="AE657" s="34" t="n">
        <v>656</v>
      </c>
      <c r="AF657" s="26" t="n">
        <v>0.72</v>
      </c>
      <c r="AG657" s="27" t="n">
        <v>0.736286919831224</v>
      </c>
      <c r="AH657" s="28" t="n">
        <v>0.733449477351916</v>
      </c>
      <c r="AI657" s="35"/>
      <c r="AJ657" s="35"/>
      <c r="AK657" s="2" t="n">
        <v>656</v>
      </c>
      <c r="AL657" s="35" t="n">
        <f aca="false">AK657/743</f>
        <v>0.882907133243607</v>
      </c>
      <c r="AM657" s="35" t="n">
        <v>0.733449477351916</v>
      </c>
      <c r="AN657" s="35"/>
      <c r="AO657" s="35"/>
      <c r="AP657" s="35"/>
      <c r="AQ657" s="35"/>
      <c r="AR657" s="35"/>
      <c r="AS657" s="35"/>
      <c r="AT657" s="35"/>
      <c r="AU657" s="35"/>
    </row>
    <row r="658" customFormat="false" ht="12.75" hidden="false" customHeight="true" outlineLevel="0" collapsed="false">
      <c r="A658" s="36"/>
      <c r="B658" s="2" t="n">
        <v>657</v>
      </c>
      <c r="C658" s="20" t="s">
        <v>26</v>
      </c>
      <c r="D658" s="22" t="n">
        <v>1</v>
      </c>
      <c r="E658" s="23" t="n">
        <v>4</v>
      </c>
      <c r="F658" s="24" t="n">
        <v>6</v>
      </c>
      <c r="G658" s="25" t="n">
        <v>31</v>
      </c>
      <c r="H658" s="26" t="n">
        <f aca="false">D658/(D658+E658)</f>
        <v>0.2</v>
      </c>
      <c r="I658" s="27" t="n">
        <f aca="false">F658/(F658+G658)</f>
        <v>0.162162162162162</v>
      </c>
      <c r="J658" s="28" t="n">
        <f aca="false">(D658+F658)/(D658+E658+F658+G658)</f>
        <v>0.166666666666667</v>
      </c>
      <c r="K658" s="29" t="n">
        <f aca="false">(F658+G658)/(D658+E658)</f>
        <v>7.4</v>
      </c>
      <c r="L658" s="30" t="n">
        <f aca="false">I658-$A$4*H658*I658+$A$4*H658+$A$7</f>
        <v>0.150683479101919</v>
      </c>
      <c r="M658" s="31" t="n">
        <f aca="false">(J658-$A$4*H658-$A$7)/(1-$A$4*H658)</f>
        <v>0.178471537228231</v>
      </c>
      <c r="N658" s="32"/>
      <c r="O658" s="33" t="n">
        <f aca="false">J658-L658</f>
        <v>0.0159831875647477</v>
      </c>
      <c r="P658" s="33" t="n">
        <f aca="false">I658-M658</f>
        <v>-0.0163093750660691</v>
      </c>
      <c r="Q658" s="16"/>
      <c r="R658" s="16"/>
      <c r="S658" s="16"/>
      <c r="T658" s="16"/>
      <c r="U658" s="16"/>
      <c r="V658" s="17" t="n">
        <v>0.166666666666667</v>
      </c>
      <c r="W658" s="17" t="n">
        <v>0.150683467279319</v>
      </c>
      <c r="X658" s="16"/>
      <c r="Y658" s="17" t="n">
        <v>0.162162162162162</v>
      </c>
      <c r="Z658" s="17" t="n">
        <v>0.178471549292109</v>
      </c>
      <c r="AA658" s="16"/>
      <c r="AB658" s="16"/>
      <c r="AC658" s="2" t="n">
        <v>134</v>
      </c>
      <c r="AD658" s="20" t="s">
        <v>265</v>
      </c>
      <c r="AE658" s="34" t="n">
        <v>657</v>
      </c>
      <c r="AF658" s="26" t="n">
        <v>0.586206896551724</v>
      </c>
      <c r="AG658" s="27" t="n">
        <v>0.75187969924812</v>
      </c>
      <c r="AH658" s="28" t="n">
        <v>0.73352435530086</v>
      </c>
      <c r="AI658" s="35"/>
      <c r="AJ658" s="35"/>
      <c r="AK658" s="2" t="n">
        <v>657</v>
      </c>
      <c r="AL658" s="35" t="n">
        <f aca="false">AK658/743</f>
        <v>0.884253028263795</v>
      </c>
      <c r="AM658" s="35" t="n">
        <v>0.73352435530086</v>
      </c>
      <c r="AN658" s="35"/>
      <c r="AO658" s="35"/>
      <c r="AP658" s="35"/>
      <c r="AQ658" s="35"/>
      <c r="AR658" s="35"/>
      <c r="AS658" s="35"/>
      <c r="AT658" s="35"/>
      <c r="AU658" s="35"/>
    </row>
    <row r="659" customFormat="false" ht="12.75" hidden="false" customHeight="true" outlineLevel="0" collapsed="false">
      <c r="A659" s="36"/>
      <c r="B659" s="2" t="n">
        <v>658</v>
      </c>
      <c r="C659" s="20" t="s">
        <v>454</v>
      </c>
      <c r="D659" s="22" t="n">
        <v>105</v>
      </c>
      <c r="E659" s="23" t="n">
        <v>221</v>
      </c>
      <c r="F659" s="24" t="n">
        <v>1179</v>
      </c>
      <c r="G659" s="25" t="n">
        <v>1320</v>
      </c>
      <c r="H659" s="26" t="n">
        <f aca="false">D659/(D659+E659)</f>
        <v>0.322085889570552</v>
      </c>
      <c r="I659" s="27" t="n">
        <f aca="false">F659/(F659+G659)</f>
        <v>0.471788715486195</v>
      </c>
      <c r="J659" s="28" t="n">
        <f aca="false">(D659+F659)/(D659+E659+F659+G659)</f>
        <v>0.454513274336283</v>
      </c>
      <c r="K659" s="29" t="n">
        <f aca="false">(F659+G659)/(D659+E659)</f>
        <v>7.66564417177914</v>
      </c>
      <c r="L659" s="30" t="n">
        <f aca="false">I659-$A$4*H659*I659+$A$4*H659+$A$7</f>
        <v>0.460566215814578</v>
      </c>
      <c r="M659" s="31" t="n">
        <f aca="false">(J659-$A$4*H659-$A$7)/(1-$A$4*H659)</f>
        <v>0.465534329045865</v>
      </c>
      <c r="N659" s="32"/>
      <c r="O659" s="33" t="n">
        <f aca="false">J659-L659</f>
        <v>-0.0060529414782946</v>
      </c>
      <c r="P659" s="33" t="n">
        <f aca="false">I659-M659</f>
        <v>0.00625438644032972</v>
      </c>
      <c r="Q659" s="16"/>
      <c r="R659" s="16"/>
      <c r="S659" s="16"/>
      <c r="T659" s="16"/>
      <c r="U659" s="16"/>
      <c r="V659" s="17" t="n">
        <v>0.454513274336283</v>
      </c>
      <c r="W659" s="17" t="n">
        <v>0.460566203991978</v>
      </c>
      <c r="X659" s="16"/>
      <c r="Y659" s="17" t="n">
        <v>0.471788715486195</v>
      </c>
      <c r="Z659" s="17" t="n">
        <v>0.465534341261927</v>
      </c>
      <c r="AA659" s="16"/>
      <c r="AB659" s="16"/>
      <c r="AC659" s="2" t="n">
        <v>575</v>
      </c>
      <c r="AD659" s="20" t="s">
        <v>730</v>
      </c>
      <c r="AE659" s="34" t="n">
        <v>658</v>
      </c>
      <c r="AF659" s="26" t="n">
        <v>0.614525139664804</v>
      </c>
      <c r="AG659" s="27" t="n">
        <v>0.753724802804557</v>
      </c>
      <c r="AH659" s="28" t="n">
        <v>0.734848484848485</v>
      </c>
      <c r="AI659" s="35"/>
      <c r="AJ659" s="35"/>
      <c r="AK659" s="2" t="n">
        <v>658</v>
      </c>
      <c r="AL659" s="35" t="n">
        <f aca="false">AK659/743</f>
        <v>0.885598923283984</v>
      </c>
      <c r="AM659" s="35" t="n">
        <v>0.734848484848485</v>
      </c>
      <c r="AN659" s="35"/>
      <c r="AO659" s="35"/>
      <c r="AP659" s="35"/>
      <c r="AQ659" s="35"/>
      <c r="AR659" s="35"/>
      <c r="AS659" s="35"/>
      <c r="AT659" s="35"/>
      <c r="AU659" s="35"/>
    </row>
    <row r="660" customFormat="false" ht="12.75" hidden="false" customHeight="true" outlineLevel="0" collapsed="false">
      <c r="A660" s="36"/>
      <c r="B660" s="2" t="n">
        <v>659</v>
      </c>
      <c r="C660" s="20" t="s">
        <v>154</v>
      </c>
      <c r="D660" s="22" t="n">
        <v>98</v>
      </c>
      <c r="E660" s="23" t="n">
        <v>251</v>
      </c>
      <c r="F660" s="24" t="n">
        <v>1116</v>
      </c>
      <c r="G660" s="25" t="n">
        <v>1814</v>
      </c>
      <c r="H660" s="26" t="n">
        <f aca="false">D660/(D660+E660)</f>
        <v>0.28080229226361</v>
      </c>
      <c r="I660" s="27" t="n">
        <f aca="false">F660/(F660+G660)</f>
        <v>0.380887372013652</v>
      </c>
      <c r="J660" s="28" t="n">
        <f aca="false">(D660+F660)/(D660+E660+F660+G660)</f>
        <v>0.370234827691369</v>
      </c>
      <c r="K660" s="29" t="n">
        <f aca="false">(F660+G660)/(D660+E660)</f>
        <v>8.39541547277937</v>
      </c>
      <c r="L660" s="30" t="n">
        <f aca="false">I660-$A$4*H660*I660+$A$4*H660+$A$7</f>
        <v>0.370036756707443</v>
      </c>
      <c r="M660" s="31" t="n">
        <f aca="false">(J660-$A$4*H660-$A$7)/(1-$A$4*H660)</f>
        <v>0.381091165567279</v>
      </c>
      <c r="N660" s="32"/>
      <c r="O660" s="33" t="n">
        <f aca="false">J660-L660</f>
        <v>0.000198070983925991</v>
      </c>
      <c r="P660" s="33" t="n">
        <f aca="false">I660-M660</f>
        <v>-0.000203793553626708</v>
      </c>
      <c r="Q660" s="16"/>
      <c r="R660" s="16"/>
      <c r="S660" s="16"/>
      <c r="T660" s="16"/>
      <c r="U660" s="16"/>
      <c r="V660" s="17" t="n">
        <v>0.370234827691369</v>
      </c>
      <c r="W660" s="17" t="n">
        <v>0.370036744884843</v>
      </c>
      <c r="X660" s="16"/>
      <c r="Y660" s="17" t="n">
        <v>0.380887372013652</v>
      </c>
      <c r="Z660" s="17" t="n">
        <v>0.381091177731451</v>
      </c>
      <c r="AA660" s="16"/>
      <c r="AB660" s="16"/>
      <c r="AC660" s="2" t="n">
        <v>625</v>
      </c>
      <c r="AD660" s="20" t="s">
        <v>749</v>
      </c>
      <c r="AE660" s="34" t="n">
        <v>659</v>
      </c>
      <c r="AF660" s="26" t="n">
        <v>0.668478260869565</v>
      </c>
      <c r="AG660" s="27" t="n">
        <v>0.746467165419784</v>
      </c>
      <c r="AH660" s="28" t="n">
        <v>0.736121124729632</v>
      </c>
      <c r="AI660" s="35"/>
      <c r="AJ660" s="35"/>
      <c r="AK660" s="2" t="n">
        <v>659</v>
      </c>
      <c r="AL660" s="35" t="n">
        <f aca="false">AK660/743</f>
        <v>0.886944818304172</v>
      </c>
      <c r="AM660" s="35" t="n">
        <v>0.736121124729632</v>
      </c>
      <c r="AN660" s="35"/>
      <c r="AO660" s="35"/>
      <c r="AP660" s="35"/>
      <c r="AQ660" s="35"/>
      <c r="AR660" s="35"/>
      <c r="AS660" s="35"/>
      <c r="AT660" s="35"/>
      <c r="AU660" s="35"/>
    </row>
    <row r="661" customFormat="false" ht="12.75" hidden="false" customHeight="true" outlineLevel="0" collapsed="false">
      <c r="A661" s="36"/>
      <c r="B661" s="2" t="n">
        <v>660</v>
      </c>
      <c r="C661" s="20" t="s">
        <v>555</v>
      </c>
      <c r="D661" s="22" t="n">
        <v>161</v>
      </c>
      <c r="E661" s="23" t="n">
        <v>365</v>
      </c>
      <c r="F661" s="24" t="n">
        <v>3717</v>
      </c>
      <c r="G661" s="25" t="n">
        <v>3516</v>
      </c>
      <c r="H661" s="26" t="n">
        <f aca="false">D661/(D661+E661)</f>
        <v>0.306083650190114</v>
      </c>
      <c r="I661" s="27" t="n">
        <f aca="false">F661/(F661+G661)</f>
        <v>0.513894649523019</v>
      </c>
      <c r="J661" s="28" t="n">
        <f aca="false">(D661+F661)/(D661+E661+F661+G661)</f>
        <v>0.499806676118056</v>
      </c>
      <c r="K661" s="29" t="n">
        <f aca="false">(F661+G661)/(D661+E661)</f>
        <v>13.7509505703422</v>
      </c>
      <c r="L661" s="30" t="n">
        <f aca="false">I661-$A$4*H661*I661+$A$4*H661+$A$7</f>
        <v>0.500538099711113</v>
      </c>
      <c r="M661" s="31" t="n">
        <f aca="false">(J661-$A$4*H661-$A$7)/(1-$A$4*H661)</f>
        <v>0.513140131362698</v>
      </c>
      <c r="N661" s="32"/>
      <c r="O661" s="33" t="n">
        <f aca="false">J661-L661</f>
        <v>-0.000731423593056835</v>
      </c>
      <c r="P661" s="33" t="n">
        <f aca="false">I661-M661</f>
        <v>0.00075451816032146</v>
      </c>
      <c r="Q661" s="16"/>
      <c r="R661" s="16"/>
      <c r="S661" s="16"/>
      <c r="T661" s="16"/>
      <c r="U661" s="16"/>
      <c r="V661" s="17" t="n">
        <v>0.499806676118056</v>
      </c>
      <c r="W661" s="17" t="n">
        <v>0.500538087888513</v>
      </c>
      <c r="X661" s="16"/>
      <c r="Y661" s="17" t="n">
        <v>0.513894649523019</v>
      </c>
      <c r="Z661" s="17" t="n">
        <v>0.513140143558594</v>
      </c>
      <c r="AA661" s="16"/>
      <c r="AB661" s="16"/>
      <c r="AC661" s="2" t="n">
        <v>68</v>
      </c>
      <c r="AD661" s="20" t="s">
        <v>147</v>
      </c>
      <c r="AE661" s="34" t="n">
        <v>660</v>
      </c>
      <c r="AF661" s="26" t="n">
        <v>0.479768786127168</v>
      </c>
      <c r="AG661" s="27" t="n">
        <v>0.763696734919757</v>
      </c>
      <c r="AH661" s="28" t="n">
        <v>0.738888888888889</v>
      </c>
      <c r="AI661" s="35"/>
      <c r="AJ661" s="35"/>
      <c r="AK661" s="2" t="n">
        <v>660</v>
      </c>
      <c r="AL661" s="35" t="n">
        <f aca="false">AK661/743</f>
        <v>0.888290713324361</v>
      </c>
      <c r="AM661" s="35" t="n">
        <v>0.738888888888889</v>
      </c>
      <c r="AN661" s="35"/>
      <c r="AO661" s="35"/>
      <c r="AP661" s="35"/>
      <c r="AQ661" s="35"/>
      <c r="AR661" s="35"/>
      <c r="AS661" s="35"/>
      <c r="AT661" s="35"/>
      <c r="AU661" s="35"/>
    </row>
    <row r="662" customFormat="false" ht="12.75" hidden="false" customHeight="true" outlineLevel="0" collapsed="false">
      <c r="A662" s="36"/>
      <c r="B662" s="2" t="n">
        <v>661</v>
      </c>
      <c r="C662" s="20" t="s">
        <v>188</v>
      </c>
      <c r="D662" s="22" t="n">
        <v>26</v>
      </c>
      <c r="E662" s="23" t="n">
        <v>138</v>
      </c>
      <c r="F662" s="24" t="n">
        <v>1648</v>
      </c>
      <c r="G662" s="25" t="n">
        <v>2624</v>
      </c>
      <c r="H662" s="26" t="n">
        <f aca="false">D662/(D662+E662)</f>
        <v>0.158536585365854</v>
      </c>
      <c r="I662" s="27" t="n">
        <f aca="false">F662/(F662+G662)</f>
        <v>0.385767790262172</v>
      </c>
      <c r="J662" s="28" t="n">
        <f aca="false">(D662+F662)/(D662+E662+F662+G662)</f>
        <v>0.37736699729486</v>
      </c>
      <c r="K662" s="29" t="n">
        <f aca="false">(F662+G662)/(D662+E662)</f>
        <v>26.0487804878049</v>
      </c>
      <c r="L662" s="30" t="n">
        <f aca="false">I662-$A$4*H662*I662+$A$4*H662+$A$7</f>
        <v>0.367270178160528</v>
      </c>
      <c r="M662" s="31" t="n">
        <f aca="false">(J662-$A$4*H662-$A$7)/(1-$A$4*H662)</f>
        <v>0.396027259518867</v>
      </c>
      <c r="N662" s="32"/>
      <c r="O662" s="33" t="n">
        <f aca="false">J662-L662</f>
        <v>0.0100968191343321</v>
      </c>
      <c r="P662" s="33" t="n">
        <f aca="false">I662-M662</f>
        <v>-0.0102594692566944</v>
      </c>
      <c r="Q662" s="16"/>
      <c r="R662" s="16"/>
      <c r="S662" s="16"/>
      <c r="T662" s="16"/>
      <c r="U662" s="16"/>
      <c r="V662" s="17" t="n">
        <v>0.37736699729486</v>
      </c>
      <c r="W662" s="17" t="n">
        <v>0.367270166337928</v>
      </c>
      <c r="X662" s="16"/>
      <c r="Y662" s="17" t="n">
        <v>0.385767790262172</v>
      </c>
      <c r="Z662" s="17" t="n">
        <v>0.396027271531917</v>
      </c>
      <c r="AA662" s="16"/>
      <c r="AB662" s="16"/>
      <c r="AC662" s="2" t="n">
        <v>681</v>
      </c>
      <c r="AD662" s="20" t="s">
        <v>755</v>
      </c>
      <c r="AE662" s="34" t="n">
        <v>661</v>
      </c>
      <c r="AF662" s="26" t="n">
        <v>0.61</v>
      </c>
      <c r="AG662" s="27" t="n">
        <v>0.752503576537911</v>
      </c>
      <c r="AH662" s="28" t="n">
        <v>0.740095777100566</v>
      </c>
      <c r="AI662" s="35"/>
      <c r="AJ662" s="35"/>
      <c r="AK662" s="2" t="n">
        <v>661</v>
      </c>
      <c r="AL662" s="35" t="n">
        <f aca="false">AK662/743</f>
        <v>0.889636608344549</v>
      </c>
      <c r="AM662" s="35" t="n">
        <v>0.740095777100566</v>
      </c>
      <c r="AN662" s="35"/>
      <c r="AO662" s="35"/>
      <c r="AP662" s="35"/>
      <c r="AQ662" s="35"/>
      <c r="AR662" s="35"/>
      <c r="AS662" s="35"/>
      <c r="AT662" s="35"/>
      <c r="AU662" s="35"/>
    </row>
    <row r="663" customFormat="false" ht="12.75" hidden="false" customHeight="true" outlineLevel="0" collapsed="false">
      <c r="A663" s="36"/>
      <c r="B663" s="2" t="n">
        <v>662</v>
      </c>
      <c r="C663" s="20" t="s">
        <v>728</v>
      </c>
      <c r="D663" s="22" t="n">
        <v>23</v>
      </c>
      <c r="E663" s="23" t="n">
        <v>29</v>
      </c>
      <c r="F663" s="24" t="n">
        <v>422</v>
      </c>
      <c r="G663" s="25" t="n">
        <v>219</v>
      </c>
      <c r="H663" s="26" t="n">
        <f aca="false">D663/(D663+E663)</f>
        <v>0.442307692307692</v>
      </c>
      <c r="I663" s="27" t="n">
        <f aca="false">F663/(F663+G663)</f>
        <v>0.658346333853354</v>
      </c>
      <c r="J663" s="28" t="n">
        <f aca="false">(D663+F663)/(D663+E663+F663+G663)</f>
        <v>0.642135642135642</v>
      </c>
      <c r="K663" s="29" t="n">
        <f aca="false">(F663+G663)/(D663+E663)</f>
        <v>12.3269230769231</v>
      </c>
      <c r="L663" s="30" t="n">
        <f aca="false">I663-$A$4*H663*I663+$A$4*H663+$A$7</f>
        <v>0.645222498500533</v>
      </c>
      <c r="M663" s="31" t="n">
        <f aca="false">(J663-$A$4*H663-$A$7)/(1-$A$4*H663)</f>
        <v>0.655116624980632</v>
      </c>
      <c r="N663" s="32"/>
      <c r="O663" s="33" t="n">
        <f aca="false">J663-L663</f>
        <v>-0.00308685636489048</v>
      </c>
      <c r="P663" s="33" t="n">
        <f aca="false">I663-M663</f>
        <v>0.00322970887272256</v>
      </c>
      <c r="Q663" s="16"/>
      <c r="R663" s="16"/>
      <c r="S663" s="16"/>
      <c r="T663" s="16"/>
      <c r="U663" s="16"/>
      <c r="V663" s="17" t="n">
        <v>0.642135642135642</v>
      </c>
      <c r="W663" s="17" t="n">
        <v>0.645222486677933</v>
      </c>
      <c r="X663" s="16"/>
      <c r="Y663" s="17" t="n">
        <v>0.658346333853354</v>
      </c>
      <c r="Z663" s="17" t="n">
        <v>0.655116637350354</v>
      </c>
      <c r="AA663" s="16"/>
      <c r="AB663" s="16"/>
      <c r="AC663" s="2" t="n">
        <v>152</v>
      </c>
      <c r="AD663" s="20" t="s">
        <v>292</v>
      </c>
      <c r="AE663" s="34" t="n">
        <v>662</v>
      </c>
      <c r="AF663" s="26" t="n">
        <v>0.590551181102362</v>
      </c>
      <c r="AG663" s="27" t="n">
        <v>0.756616052060738</v>
      </c>
      <c r="AH663" s="28" t="n">
        <v>0.740132864400156</v>
      </c>
      <c r="AI663" s="35"/>
      <c r="AJ663" s="35"/>
      <c r="AK663" s="2" t="n">
        <v>662</v>
      </c>
      <c r="AL663" s="35" t="n">
        <f aca="false">AK663/743</f>
        <v>0.890982503364737</v>
      </c>
      <c r="AM663" s="35" t="n">
        <v>0.740132864400156</v>
      </c>
      <c r="AN663" s="35"/>
      <c r="AO663" s="35"/>
      <c r="AP663" s="35"/>
      <c r="AQ663" s="35"/>
      <c r="AR663" s="35"/>
      <c r="AS663" s="35"/>
      <c r="AT663" s="35"/>
      <c r="AU663" s="35"/>
    </row>
    <row r="664" customFormat="false" ht="12.75" hidden="false" customHeight="true" outlineLevel="0" collapsed="false">
      <c r="A664" s="36"/>
      <c r="B664" s="2" t="n">
        <v>663</v>
      </c>
      <c r="C664" s="20" t="s">
        <v>249</v>
      </c>
      <c r="D664" s="22" t="n">
        <v>37</v>
      </c>
      <c r="E664" s="23" t="n">
        <v>94</v>
      </c>
      <c r="F664" s="24" t="n">
        <v>690</v>
      </c>
      <c r="G664" s="25" t="n">
        <v>1022</v>
      </c>
      <c r="H664" s="26" t="n">
        <f aca="false">D664/(D664+E664)</f>
        <v>0.282442748091603</v>
      </c>
      <c r="I664" s="27" t="n">
        <f aca="false">F664/(F664+G664)</f>
        <v>0.40303738317757</v>
      </c>
      <c r="J664" s="28" t="n">
        <f aca="false">(D664+F664)/(D664+E664+F664+G664)</f>
        <v>0.394465545306565</v>
      </c>
      <c r="K664" s="29" t="n">
        <f aca="false">(F664+G664)/(D664+E664)</f>
        <v>13.0687022900763</v>
      </c>
      <c r="L664" s="30" t="n">
        <f aca="false">I664-$A$4*H664*I664+$A$4*H664+$A$7</f>
        <v>0.391662719560898</v>
      </c>
      <c r="M664" s="31" t="n">
        <f aca="false">(J664-$A$4*H664-$A$7)/(1-$A$4*H664)</f>
        <v>0.405921673614981</v>
      </c>
      <c r="N664" s="32"/>
      <c r="O664" s="33" t="n">
        <f aca="false">J664-L664</f>
        <v>0.00280282574566709</v>
      </c>
      <c r="P664" s="33" t="n">
        <f aca="false">I664-M664</f>
        <v>-0.00288429043741073</v>
      </c>
      <c r="Q664" s="16"/>
      <c r="R664" s="16"/>
      <c r="S664" s="16"/>
      <c r="T664" s="16"/>
      <c r="U664" s="16"/>
      <c r="V664" s="17" t="n">
        <v>0.394465545306565</v>
      </c>
      <c r="W664" s="17" t="n">
        <v>0.391662707738298</v>
      </c>
      <c r="X664" s="16"/>
      <c r="Y664" s="17" t="n">
        <v>0.40303738317757</v>
      </c>
      <c r="Z664" s="17" t="n">
        <v>0.405921685781207</v>
      </c>
      <c r="AA664" s="16"/>
      <c r="AB664" s="16"/>
      <c r="AC664" s="2" t="n">
        <v>28</v>
      </c>
      <c r="AD664" s="20" t="s">
        <v>76</v>
      </c>
      <c r="AE664" s="34" t="n">
        <v>663</v>
      </c>
      <c r="AF664" s="26" t="n">
        <v>0.550724637681159</v>
      </c>
      <c r="AG664" s="27" t="n">
        <v>0.75304576885084</v>
      </c>
      <c r="AH664" s="28" t="n">
        <v>0.740135635018496</v>
      </c>
      <c r="AI664" s="35"/>
      <c r="AJ664" s="35"/>
      <c r="AK664" s="2" t="n">
        <v>663</v>
      </c>
      <c r="AL664" s="35" t="n">
        <f aca="false">AK664/743</f>
        <v>0.892328398384926</v>
      </c>
      <c r="AM664" s="35" t="n">
        <v>0.740135635018496</v>
      </c>
      <c r="AN664" s="35"/>
      <c r="AO664" s="35"/>
      <c r="AP664" s="35"/>
      <c r="AQ664" s="35"/>
      <c r="AR664" s="35"/>
      <c r="AS664" s="35"/>
      <c r="AT664" s="35"/>
      <c r="AU664" s="35"/>
    </row>
    <row r="665" customFormat="false" ht="12.75" hidden="false" customHeight="true" outlineLevel="0" collapsed="false">
      <c r="A665" s="36"/>
      <c r="B665" s="2" t="n">
        <v>664</v>
      </c>
      <c r="C665" s="20" t="s">
        <v>226</v>
      </c>
      <c r="D665" s="22" t="n">
        <v>30</v>
      </c>
      <c r="E665" s="23" t="n">
        <v>136</v>
      </c>
      <c r="F665" s="24" t="n">
        <v>1175</v>
      </c>
      <c r="G665" s="25" t="n">
        <v>1758</v>
      </c>
      <c r="H665" s="26" t="n">
        <f aca="false">D665/(D665+E665)</f>
        <v>0.180722891566265</v>
      </c>
      <c r="I665" s="27" t="n">
        <f aca="false">F665/(F665+G665)</f>
        <v>0.400613706102966</v>
      </c>
      <c r="J665" s="28" t="n">
        <f aca="false">(D665+F665)/(D665+E665+F665+G665)</f>
        <v>0.388835108099387</v>
      </c>
      <c r="K665" s="29" t="n">
        <f aca="false">(F665+G665)/(D665+E665)</f>
        <v>17.6686746987952</v>
      </c>
      <c r="L665" s="30" t="n">
        <f aca="false">I665-$A$4*H665*I665+$A$4*H665+$A$7</f>
        <v>0.383210548705792</v>
      </c>
      <c r="M665" s="31" t="n">
        <f aca="false">(J665-$A$4*H665-$A$7)/(1-$A$4*H665)</f>
        <v>0.406341784994603</v>
      </c>
      <c r="N665" s="32"/>
      <c r="O665" s="33" t="n">
        <f aca="false">J665-L665</f>
        <v>0.00562455939359469</v>
      </c>
      <c r="P665" s="33" t="n">
        <f aca="false">I665-M665</f>
        <v>-0.00572807889163629</v>
      </c>
      <c r="Q665" s="16"/>
      <c r="R665" s="16"/>
      <c r="S665" s="16"/>
      <c r="T665" s="16"/>
      <c r="U665" s="16"/>
      <c r="V665" s="17" t="n">
        <v>0.388835108099387</v>
      </c>
      <c r="W665" s="17" t="n">
        <v>0.383210536883192</v>
      </c>
      <c r="X665" s="16"/>
      <c r="Y665" s="17" t="n">
        <v>0.400613706102966</v>
      </c>
      <c r="Z665" s="17" t="n">
        <v>0.406341797034796</v>
      </c>
      <c r="AA665" s="16"/>
      <c r="AB665" s="16"/>
      <c r="AC665" s="2" t="n">
        <v>539</v>
      </c>
      <c r="AD665" s="20" t="s">
        <v>708</v>
      </c>
      <c r="AE665" s="34" t="n">
        <v>664</v>
      </c>
      <c r="AF665" s="26" t="n">
        <v>0.508196721311475</v>
      </c>
      <c r="AG665" s="27" t="n">
        <v>0.774843641417651</v>
      </c>
      <c r="AH665" s="28" t="n">
        <v>0.740393343419062</v>
      </c>
      <c r="AI665" s="35"/>
      <c r="AJ665" s="35"/>
      <c r="AK665" s="2" t="n">
        <v>664</v>
      </c>
      <c r="AL665" s="35" t="n">
        <f aca="false">AK665/743</f>
        <v>0.893674293405114</v>
      </c>
      <c r="AM665" s="35" t="n">
        <v>0.740393343419062</v>
      </c>
      <c r="AN665" s="35"/>
      <c r="AO665" s="35"/>
      <c r="AP665" s="35"/>
      <c r="AQ665" s="35"/>
      <c r="AR665" s="35"/>
      <c r="AS665" s="35"/>
      <c r="AT665" s="35"/>
      <c r="AU665" s="35"/>
    </row>
    <row r="666" customFormat="false" ht="12.75" hidden="false" customHeight="true" outlineLevel="0" collapsed="false">
      <c r="A666" s="36"/>
      <c r="B666" s="2" t="n">
        <v>665</v>
      </c>
      <c r="C666" s="20" t="s">
        <v>756</v>
      </c>
      <c r="D666" s="22" t="n">
        <v>134</v>
      </c>
      <c r="E666" s="23" t="n">
        <v>65</v>
      </c>
      <c r="F666" s="24" t="n">
        <v>1537</v>
      </c>
      <c r="G666" s="25" t="n">
        <v>448</v>
      </c>
      <c r="H666" s="26" t="n">
        <f aca="false">D666/(D666+E666)</f>
        <v>0.673366834170854</v>
      </c>
      <c r="I666" s="27" t="n">
        <f aca="false">F666/(F666+G666)</f>
        <v>0.774307304785894</v>
      </c>
      <c r="J666" s="28" t="n">
        <f aca="false">(D666+F666)/(D666+E666+F666+G666)</f>
        <v>0.76510989010989</v>
      </c>
      <c r="K666" s="29" t="n">
        <f aca="false">(F666+G666)/(D666+E666)</f>
        <v>9.9748743718593</v>
      </c>
      <c r="L666" s="30" t="n">
        <f aca="false">I666-$A$4*H666*I666+$A$4*H666+$A$7</f>
        <v>0.761269262536075</v>
      </c>
      <c r="M666" s="31" t="n">
        <f aca="false">(J666-$A$4*H666-$A$7)/(1-$A$4*H666)</f>
        <v>0.778425219048767</v>
      </c>
      <c r="N666" s="32"/>
      <c r="O666" s="33" t="n">
        <f aca="false">J666-L666</f>
        <v>0.00384062757381498</v>
      </c>
      <c r="P666" s="33" t="n">
        <f aca="false">I666-M666</f>
        <v>-0.00411791426287267</v>
      </c>
      <c r="Q666" s="16"/>
      <c r="R666" s="16"/>
      <c r="S666" s="16"/>
      <c r="T666" s="16"/>
      <c r="U666" s="16"/>
      <c r="V666" s="17" t="n">
        <v>0.76510989010989</v>
      </c>
      <c r="W666" s="17" t="n">
        <v>0.761269250713475</v>
      </c>
      <c r="X666" s="16"/>
      <c r="Y666" s="17" t="n">
        <v>0.774307304785894</v>
      </c>
      <c r="Z666" s="17" t="n">
        <v>0.778425231724938</v>
      </c>
      <c r="AA666" s="16"/>
      <c r="AB666" s="16"/>
      <c r="AC666" s="2" t="n">
        <v>601</v>
      </c>
      <c r="AD666" s="20" t="s">
        <v>739</v>
      </c>
      <c r="AE666" s="34" t="n">
        <v>665</v>
      </c>
      <c r="AF666" s="26" t="n">
        <v>0.632022471910112</v>
      </c>
      <c r="AG666" s="27" t="n">
        <v>0.753514526710403</v>
      </c>
      <c r="AH666" s="28" t="n">
        <v>0.741355074500984</v>
      </c>
      <c r="AI666" s="35"/>
      <c r="AJ666" s="35"/>
      <c r="AK666" s="2" t="n">
        <v>665</v>
      </c>
      <c r="AL666" s="35" t="n">
        <f aca="false">AK666/743</f>
        <v>0.895020188425303</v>
      </c>
      <c r="AM666" s="35" t="n">
        <v>0.741355074500984</v>
      </c>
      <c r="AN666" s="35"/>
      <c r="AO666" s="35"/>
      <c r="AP666" s="35"/>
      <c r="AQ666" s="35"/>
      <c r="AR666" s="35"/>
      <c r="AS666" s="35"/>
      <c r="AT666" s="35"/>
      <c r="AU666" s="35"/>
    </row>
    <row r="667" customFormat="false" ht="12.75" hidden="false" customHeight="true" outlineLevel="0" collapsed="false">
      <c r="A667" s="36"/>
      <c r="B667" s="2" t="n">
        <v>666</v>
      </c>
      <c r="C667" s="20" t="s">
        <v>59</v>
      </c>
      <c r="D667" s="22" t="n">
        <v>53</v>
      </c>
      <c r="E667" s="23" t="n">
        <v>246</v>
      </c>
      <c r="F667" s="24" t="n">
        <v>312</v>
      </c>
      <c r="G667" s="25" t="n">
        <v>679</v>
      </c>
      <c r="H667" s="26" t="n">
        <f aca="false">D667/(D667+E667)</f>
        <v>0.177257525083612</v>
      </c>
      <c r="I667" s="27" t="n">
        <f aca="false">F667/(F667+G667)</f>
        <v>0.314833501513623</v>
      </c>
      <c r="J667" s="28" t="n">
        <f aca="false">(D667+F667)/(D667+E667+F667+G667)</f>
        <v>0.282945736434108</v>
      </c>
      <c r="K667" s="29" t="n">
        <f aca="false">(F667+G667)/(D667+E667)</f>
        <v>3.31438127090301</v>
      </c>
      <c r="L667" s="30" t="n">
        <f aca="false">I667-$A$4*H667*I667+$A$4*H667+$A$7</f>
        <v>0.298743153475813</v>
      </c>
      <c r="M667" s="31" t="n">
        <f aca="false">(J667-$A$4*H667-$A$7)/(1-$A$4*H667)</f>
        <v>0.298751010211377</v>
      </c>
      <c r="N667" s="32"/>
      <c r="O667" s="33" t="n">
        <f aca="false">J667-L667</f>
        <v>-0.0157974170417041</v>
      </c>
      <c r="P667" s="33" t="n">
        <f aca="false">I667-M667</f>
        <v>0.0160824913022455</v>
      </c>
      <c r="Q667" s="16"/>
      <c r="R667" s="16"/>
      <c r="S667" s="16"/>
      <c r="T667" s="16"/>
      <c r="U667" s="16"/>
      <c r="V667" s="17" t="n">
        <v>0.282945736434108</v>
      </c>
      <c r="W667" s="17" t="n">
        <v>0.298743141653213</v>
      </c>
      <c r="X667" s="16"/>
      <c r="Y667" s="17" t="n">
        <v>0.314833501513623</v>
      </c>
      <c r="Z667" s="17" t="n">
        <v>0.298751022247323</v>
      </c>
      <c r="AA667" s="16"/>
      <c r="AB667" s="16"/>
      <c r="AC667" s="2" t="n">
        <v>84</v>
      </c>
      <c r="AD667" s="20" t="s">
        <v>176</v>
      </c>
      <c r="AE667" s="34" t="n">
        <v>666</v>
      </c>
      <c r="AF667" s="26" t="n">
        <v>0.598591549295775</v>
      </c>
      <c r="AG667" s="27" t="n">
        <v>0.757313829787234</v>
      </c>
      <c r="AH667" s="28" t="n">
        <v>0.743620899149453</v>
      </c>
      <c r="AI667" s="35"/>
      <c r="AJ667" s="35"/>
      <c r="AK667" s="2" t="n">
        <v>666</v>
      </c>
      <c r="AL667" s="35" t="n">
        <f aca="false">AK667/743</f>
        <v>0.896366083445491</v>
      </c>
      <c r="AM667" s="35" t="n">
        <v>0.743620899149453</v>
      </c>
      <c r="AN667" s="35"/>
      <c r="AO667" s="35"/>
      <c r="AP667" s="35"/>
      <c r="AQ667" s="35"/>
      <c r="AR667" s="35"/>
      <c r="AS667" s="35"/>
      <c r="AT667" s="35"/>
      <c r="AU667" s="35"/>
    </row>
    <row r="668" customFormat="false" ht="12.75" hidden="false" customHeight="true" outlineLevel="0" collapsed="false">
      <c r="A668" s="36"/>
      <c r="B668" s="2" t="n">
        <v>667</v>
      </c>
      <c r="C668" s="20" t="s">
        <v>350</v>
      </c>
      <c r="D668" s="22" t="n">
        <v>88</v>
      </c>
      <c r="E668" s="23" t="n">
        <v>264</v>
      </c>
      <c r="F668" s="24" t="n">
        <v>1520</v>
      </c>
      <c r="G668" s="25" t="n">
        <v>1974</v>
      </c>
      <c r="H668" s="26" t="n">
        <f aca="false">D668/(D668+E668)</f>
        <v>0.25</v>
      </c>
      <c r="I668" s="27" t="n">
        <f aca="false">F668/(F668+G668)</f>
        <v>0.4350314825415</v>
      </c>
      <c r="J668" s="28" t="n">
        <f aca="false">(D668+F668)/(D668+E668+F668+G668)</f>
        <v>0.418096723868955</v>
      </c>
      <c r="K668" s="29" t="n">
        <f aca="false">(F668+G668)/(D668+E668)</f>
        <v>9.92613636363636</v>
      </c>
      <c r="L668" s="30" t="n">
        <f aca="false">I668-$A$4*H668*I668+$A$4*H668+$A$7</f>
        <v>0.420920255660962</v>
      </c>
      <c r="M668" s="31" t="n">
        <f aca="false">(J668-$A$4*H668-$A$7)/(1-$A$4*H668)</f>
        <v>0.432135552498415</v>
      </c>
      <c r="N668" s="32"/>
      <c r="O668" s="33" t="n">
        <f aca="false">J668-L668</f>
        <v>-0.00282353179200751</v>
      </c>
      <c r="P668" s="33" t="n">
        <f aca="false">I668-M668</f>
        <v>0.00289593004308458</v>
      </c>
      <c r="Q668" s="16"/>
      <c r="R668" s="16"/>
      <c r="S668" s="16"/>
      <c r="T668" s="16"/>
      <c r="U668" s="16"/>
      <c r="V668" s="17" t="n">
        <v>0.418096723868955</v>
      </c>
      <c r="W668" s="17" t="n">
        <v>0.420920243838362</v>
      </c>
      <c r="X668" s="16"/>
      <c r="Y668" s="17" t="n">
        <v>0.4350314825415</v>
      </c>
      <c r="Z668" s="17" t="n">
        <v>0.432135564624159</v>
      </c>
      <c r="AA668" s="16"/>
      <c r="AB668" s="16"/>
      <c r="AC668" s="2" t="n">
        <v>582</v>
      </c>
      <c r="AD668" s="20" t="s">
        <v>734</v>
      </c>
      <c r="AE668" s="34" t="n">
        <v>667</v>
      </c>
      <c r="AF668" s="26" t="n">
        <v>0.728476821192053</v>
      </c>
      <c r="AG668" s="27" t="n">
        <v>0.748934521503293</v>
      </c>
      <c r="AH668" s="28" t="n">
        <v>0.746791536593826</v>
      </c>
      <c r="AI668" s="35"/>
      <c r="AJ668" s="35"/>
      <c r="AK668" s="2" t="n">
        <v>667</v>
      </c>
      <c r="AL668" s="35" t="n">
        <f aca="false">AK668/743</f>
        <v>0.89771197846568</v>
      </c>
      <c r="AM668" s="35" t="n">
        <v>0.746791536593826</v>
      </c>
      <c r="AN668" s="35"/>
      <c r="AO668" s="35"/>
      <c r="AP668" s="35"/>
      <c r="AQ668" s="35"/>
      <c r="AR668" s="35"/>
      <c r="AS668" s="35"/>
      <c r="AT668" s="35"/>
      <c r="AU668" s="35"/>
    </row>
    <row r="669" customFormat="false" ht="12.75" hidden="false" customHeight="true" outlineLevel="0" collapsed="false">
      <c r="A669" s="36"/>
      <c r="B669" s="2" t="n">
        <v>668</v>
      </c>
      <c r="C669" s="20" t="s">
        <v>39</v>
      </c>
      <c r="D669" s="22" t="n">
        <v>1</v>
      </c>
      <c r="E669" s="23" t="n">
        <v>0</v>
      </c>
      <c r="F669" s="24" t="n">
        <v>1</v>
      </c>
      <c r="G669" s="25" t="n">
        <v>6</v>
      </c>
      <c r="H669" s="26" t="n">
        <f aca="false">D669/(D669+E669)</f>
        <v>1</v>
      </c>
      <c r="I669" s="27" t="n">
        <f aca="false">F669/(F669+G669)</f>
        <v>0.142857142857143</v>
      </c>
      <c r="J669" s="28" t="n">
        <f aca="false">(D669+F669)/(D669+E669+F669+G669)</f>
        <v>0.25</v>
      </c>
      <c r="K669" s="29" t="n">
        <f aca="false">(F669+G669)/(D669+E669)</f>
        <v>7</v>
      </c>
      <c r="L669" s="30" t="n">
        <f aca="false">I669-$A$4*H669*I669+$A$4*H669+$A$7</f>
        <v>0.200335988754429</v>
      </c>
      <c r="M669" s="31" t="n">
        <f aca="false">(J669-$A$4*H669-$A$7)/(1-$A$4*H669)</f>
        <v>0.198039377574444</v>
      </c>
      <c r="N669" s="32"/>
      <c r="O669" s="33" t="n">
        <f aca="false">J669-L669</f>
        <v>0.0496640112455714</v>
      </c>
      <c r="P669" s="33" t="n">
        <f aca="false">I669-M669</f>
        <v>-0.0551822347173016</v>
      </c>
      <c r="Q669" s="16"/>
      <c r="R669" s="16"/>
      <c r="S669" s="16"/>
      <c r="T669" s="16"/>
      <c r="U669" s="16"/>
      <c r="V669" s="17" t="n">
        <v>0.25</v>
      </c>
      <c r="W669" s="17" t="n">
        <v>0.200335976931829</v>
      </c>
      <c r="X669" s="16"/>
      <c r="Y669" s="17" t="n">
        <v>0.142857142857143</v>
      </c>
      <c r="Z669" s="17" t="n">
        <v>0.198039390710667</v>
      </c>
      <c r="AA669" s="16"/>
      <c r="AB669" s="16"/>
      <c r="AC669" s="2" t="n">
        <v>93</v>
      </c>
      <c r="AD669" s="20" t="s">
        <v>193</v>
      </c>
      <c r="AE669" s="34" t="n">
        <v>668</v>
      </c>
      <c r="AF669" s="26" t="n">
        <v>0.568134171907757</v>
      </c>
      <c r="AG669" s="27" t="n">
        <v>0.76850279058481</v>
      </c>
      <c r="AH669" s="28" t="n">
        <v>0.747716398434102</v>
      </c>
      <c r="AI669" s="35"/>
      <c r="AJ669" s="35"/>
      <c r="AK669" s="2" t="n">
        <v>668</v>
      </c>
      <c r="AL669" s="35" t="n">
        <f aca="false">AK669/743</f>
        <v>0.899057873485868</v>
      </c>
      <c r="AM669" s="35" t="n">
        <v>0.747716398434102</v>
      </c>
      <c r="AN669" s="35"/>
      <c r="AO669" s="35"/>
      <c r="AP669" s="35"/>
      <c r="AQ669" s="35"/>
      <c r="AR669" s="35"/>
      <c r="AS669" s="35"/>
      <c r="AT669" s="35"/>
      <c r="AU669" s="35"/>
    </row>
    <row r="670" customFormat="false" ht="12.75" hidden="false" customHeight="true" outlineLevel="0" collapsed="false">
      <c r="A670" s="36"/>
      <c r="B670" s="2" t="n">
        <v>669</v>
      </c>
      <c r="C670" s="20" t="s">
        <v>385</v>
      </c>
      <c r="D670" s="22" t="n">
        <v>42</v>
      </c>
      <c r="E670" s="23" t="n">
        <v>189</v>
      </c>
      <c r="F670" s="24" t="n">
        <v>1107</v>
      </c>
      <c r="G670" s="25" t="n">
        <v>1351</v>
      </c>
      <c r="H670" s="26" t="n">
        <f aca="false">D670/(D670+E670)</f>
        <v>0.181818181818182</v>
      </c>
      <c r="I670" s="27" t="n">
        <f aca="false">F670/(F670+G670)</f>
        <v>0.450366151342555</v>
      </c>
      <c r="J670" s="28" t="n">
        <f aca="false">(D670+F670)/(D670+E670+F670+G670)</f>
        <v>0.427296392711045</v>
      </c>
      <c r="K670" s="29" t="n">
        <f aca="false">(F670+G670)/(D670+E670)</f>
        <v>10.6406926406926</v>
      </c>
      <c r="L670" s="30" t="n">
        <f aca="false">I670-$A$4*H670*I670+$A$4*H670+$A$7</f>
        <v>0.432124054228418</v>
      </c>
      <c r="M670" s="31" t="n">
        <f aca="false">(J670-$A$4*H670-$A$7)/(1-$A$4*H670)</f>
        <v>0.445449088685972</v>
      </c>
      <c r="N670" s="32"/>
      <c r="O670" s="33" t="n">
        <f aca="false">J670-L670</f>
        <v>-0.00482766151737252</v>
      </c>
      <c r="P670" s="33" t="n">
        <f aca="false">I670-M670</f>
        <v>0.00491706265658315</v>
      </c>
      <c r="Q670" s="16"/>
      <c r="R670" s="16"/>
      <c r="S670" s="16"/>
      <c r="T670" s="16"/>
      <c r="U670" s="16"/>
      <c r="V670" s="17" t="n">
        <v>0.427296392711045</v>
      </c>
      <c r="W670" s="17" t="n">
        <v>0.432124042405818</v>
      </c>
      <c r="X670" s="16"/>
      <c r="Y670" s="17" t="n">
        <v>0.450366151342555</v>
      </c>
      <c r="Z670" s="17" t="n">
        <v>0.445449100727509</v>
      </c>
      <c r="AA670" s="16"/>
      <c r="AB670" s="16"/>
      <c r="AC670" s="2" t="n">
        <v>714</v>
      </c>
      <c r="AD670" s="20" t="s">
        <v>757</v>
      </c>
      <c r="AE670" s="34" t="n">
        <v>669</v>
      </c>
      <c r="AF670" s="26" t="n">
        <v>0.710191082802548</v>
      </c>
      <c r="AG670" s="27" t="n">
        <v>0.757134183363692</v>
      </c>
      <c r="AH670" s="28" t="n">
        <v>0.749617542070372</v>
      </c>
      <c r="AI670" s="35"/>
      <c r="AJ670" s="35"/>
      <c r="AK670" s="2" t="n">
        <v>669</v>
      </c>
      <c r="AL670" s="35" t="n">
        <f aca="false">AK670/743</f>
        <v>0.900403768506057</v>
      </c>
      <c r="AM670" s="35" t="n">
        <v>0.749617542070372</v>
      </c>
      <c r="AN670" s="35"/>
      <c r="AO670" s="35"/>
      <c r="AP670" s="35"/>
      <c r="AQ670" s="35"/>
      <c r="AR670" s="35"/>
      <c r="AS670" s="35"/>
      <c r="AT670" s="35"/>
      <c r="AU670" s="35"/>
    </row>
    <row r="671" customFormat="false" ht="12.75" hidden="false" customHeight="true" outlineLevel="0" collapsed="false">
      <c r="A671" s="36"/>
      <c r="B671" s="2" t="n">
        <v>670</v>
      </c>
      <c r="C671" s="20" t="s">
        <v>748</v>
      </c>
      <c r="D671" s="22" t="n">
        <v>65</v>
      </c>
      <c r="E671" s="23" t="n">
        <v>50</v>
      </c>
      <c r="F671" s="24" t="n">
        <v>539</v>
      </c>
      <c r="G671" s="25" t="n">
        <v>213</v>
      </c>
      <c r="H671" s="26" t="n">
        <f aca="false">D671/(D671+E671)</f>
        <v>0.565217391304348</v>
      </c>
      <c r="I671" s="27" t="n">
        <f aca="false">F671/(F671+G671)</f>
        <v>0.716755319148936</v>
      </c>
      <c r="J671" s="28" t="n">
        <f aca="false">(D671+F671)/(D671+E671+F671+G671)</f>
        <v>0.696655132641292</v>
      </c>
      <c r="K671" s="29" t="n">
        <f aca="false">(F671+G671)/(D671+E671)</f>
        <v>6.53913043478261</v>
      </c>
      <c r="L671" s="30" t="n">
        <f aca="false">I671-$A$4*H671*I671+$A$4*H671+$A$7</f>
        <v>0.704529361293083</v>
      </c>
      <c r="M671" s="31" t="n">
        <f aca="false">(J671-$A$4*H671-$A$7)/(1-$A$4*H671)</f>
        <v>0.708409362513397</v>
      </c>
      <c r="N671" s="32"/>
      <c r="O671" s="33" t="n">
        <f aca="false">J671-L671</f>
        <v>-0.00787422865179133</v>
      </c>
      <c r="P671" s="33" t="n">
        <f aca="false">I671-M671</f>
        <v>0.00834595663553928</v>
      </c>
      <c r="Q671" s="16"/>
      <c r="R671" s="16"/>
      <c r="S671" s="16"/>
      <c r="T671" s="16"/>
      <c r="U671" s="16"/>
      <c r="V671" s="17" t="n">
        <v>0.696655132641292</v>
      </c>
      <c r="W671" s="17" t="n">
        <v>0.704529349470483</v>
      </c>
      <c r="X671" s="16"/>
      <c r="Y671" s="17" t="n">
        <v>0.716755319148936</v>
      </c>
      <c r="Z671" s="17" t="n">
        <v>0.708409375044263</v>
      </c>
      <c r="AA671" s="16"/>
      <c r="AB671" s="16"/>
      <c r="AC671" s="2" t="n">
        <v>739</v>
      </c>
      <c r="AD671" s="20" t="s">
        <v>758</v>
      </c>
      <c r="AE671" s="34" t="n">
        <v>670</v>
      </c>
      <c r="AF671" s="26" t="n">
        <v>0.548</v>
      </c>
      <c r="AG671" s="27" t="n">
        <v>0.770815811606392</v>
      </c>
      <c r="AH671" s="28" t="n">
        <v>0.749619482496195</v>
      </c>
      <c r="AI671" s="35"/>
      <c r="AJ671" s="35"/>
      <c r="AK671" s="2" t="n">
        <v>670</v>
      </c>
      <c r="AL671" s="35" t="n">
        <f aca="false">AK671/743</f>
        <v>0.901749663526245</v>
      </c>
      <c r="AM671" s="35" t="n">
        <v>0.749619482496195</v>
      </c>
      <c r="AN671" s="35"/>
      <c r="AO671" s="35"/>
      <c r="AP671" s="35"/>
      <c r="AQ671" s="35"/>
      <c r="AR671" s="35"/>
      <c r="AS671" s="35"/>
      <c r="AT671" s="35"/>
      <c r="AU671" s="35"/>
    </row>
    <row r="672" customFormat="false" ht="12.75" hidden="false" customHeight="true" outlineLevel="0" collapsed="false">
      <c r="A672" s="36"/>
      <c r="B672" s="2" t="n">
        <v>671</v>
      </c>
      <c r="C672" s="20" t="s">
        <v>195</v>
      </c>
      <c r="D672" s="22" t="n">
        <v>31</v>
      </c>
      <c r="E672" s="23" t="n">
        <v>79</v>
      </c>
      <c r="F672" s="24" t="n">
        <v>914</v>
      </c>
      <c r="G672" s="25" t="n">
        <v>1467</v>
      </c>
      <c r="H672" s="26" t="n">
        <f aca="false">D672/(D672+E672)</f>
        <v>0.281818181818182</v>
      </c>
      <c r="I672" s="27" t="n">
        <f aca="false">F672/(F672+G672)</f>
        <v>0.383872322553549</v>
      </c>
      <c r="J672" s="28" t="n">
        <f aca="false">(D672+F672)/(D672+E672+F672+G672)</f>
        <v>0.379365716579687</v>
      </c>
      <c r="K672" s="29" t="n">
        <f aca="false">(F672+G672)/(D672+E672)</f>
        <v>21.6454545454545</v>
      </c>
      <c r="L672" s="30" t="n">
        <f aca="false">I672-$A$4*H672*I672+$A$4*H672+$A$7</f>
        <v>0.373000480919131</v>
      </c>
      <c r="M672" s="31" t="n">
        <f aca="false">(J672-$A$4*H672-$A$7)/(1-$A$4*H672)</f>
        <v>0.390422144093878</v>
      </c>
      <c r="N672" s="32"/>
      <c r="O672" s="33" t="n">
        <f aca="false">J672-L672</f>
        <v>0.00636523566055613</v>
      </c>
      <c r="P672" s="33" t="n">
        <f aca="false">I672-M672</f>
        <v>-0.00654982154032907</v>
      </c>
      <c r="Q672" s="16"/>
      <c r="R672" s="16"/>
      <c r="S672" s="16"/>
      <c r="T672" s="16"/>
      <c r="U672" s="16"/>
      <c r="V672" s="17" t="n">
        <v>0.379365716579687</v>
      </c>
      <c r="W672" s="17" t="n">
        <v>0.373000469096531</v>
      </c>
      <c r="X672" s="16"/>
      <c r="Y672" s="17" t="n">
        <v>0.383872322553549</v>
      </c>
      <c r="Z672" s="17" t="n">
        <v>0.390422156259322</v>
      </c>
      <c r="AA672" s="16"/>
      <c r="AB672" s="16"/>
      <c r="AC672" s="2" t="n">
        <v>630</v>
      </c>
      <c r="AD672" s="20" t="s">
        <v>751</v>
      </c>
      <c r="AE672" s="34" t="n">
        <v>671</v>
      </c>
      <c r="AF672" s="26" t="n">
        <v>0.656303972366149</v>
      </c>
      <c r="AG672" s="27" t="n">
        <v>0.762128659970079</v>
      </c>
      <c r="AH672" s="28" t="n">
        <v>0.750475465956638</v>
      </c>
      <c r="AI672" s="35"/>
      <c r="AJ672" s="35"/>
      <c r="AK672" s="2" t="n">
        <v>671</v>
      </c>
      <c r="AL672" s="35" t="n">
        <f aca="false">AK672/743</f>
        <v>0.903095558546433</v>
      </c>
      <c r="AM672" s="35" t="n">
        <v>0.750475465956638</v>
      </c>
      <c r="AN672" s="35"/>
      <c r="AO672" s="35"/>
      <c r="AP672" s="35"/>
      <c r="AQ672" s="35"/>
      <c r="AR672" s="35"/>
      <c r="AS672" s="35"/>
      <c r="AT672" s="35"/>
      <c r="AU672" s="35"/>
    </row>
    <row r="673" customFormat="false" ht="12.75" hidden="false" customHeight="true" outlineLevel="0" collapsed="false">
      <c r="A673" s="36"/>
      <c r="B673" s="2" t="n">
        <v>672</v>
      </c>
      <c r="C673" s="20" t="s">
        <v>353</v>
      </c>
      <c r="D673" s="22" t="n">
        <v>114</v>
      </c>
      <c r="E673" s="23" t="n">
        <v>414</v>
      </c>
      <c r="F673" s="24" t="n">
        <v>2353</v>
      </c>
      <c r="G673" s="25" t="n">
        <v>3014</v>
      </c>
      <c r="H673" s="26" t="n">
        <f aca="false">D673/(D673+E673)</f>
        <v>0.215909090909091</v>
      </c>
      <c r="I673" s="27" t="n">
        <f aca="false">F673/(F673+G673)</f>
        <v>0.438419973914664</v>
      </c>
      <c r="J673" s="28" t="n">
        <f aca="false">(D673+F673)/(D673+E673+F673+G673)</f>
        <v>0.418490245971162</v>
      </c>
      <c r="K673" s="29" t="n">
        <f aca="false">(F673+G673)/(D673+E673)</f>
        <v>10.1647727272727</v>
      </c>
      <c r="L673" s="30" t="n">
        <f aca="false">I673-$A$4*H673*I673+$A$4*H673+$A$7</f>
        <v>0.422309557388143</v>
      </c>
      <c r="M673" s="31" t="n">
        <f aca="false">(J673-$A$4*H673-$A$7)/(1-$A$4*H673)</f>
        <v>0.434516380364207</v>
      </c>
      <c r="N673" s="32"/>
      <c r="O673" s="33" t="n">
        <f aca="false">J673-L673</f>
        <v>-0.00381931141698055</v>
      </c>
      <c r="P673" s="33" t="n">
        <f aca="false">I673-M673</f>
        <v>0.00390359355045627</v>
      </c>
      <c r="Q673" s="16"/>
      <c r="R673" s="16"/>
      <c r="S673" s="16"/>
      <c r="T673" s="16"/>
      <c r="U673" s="16"/>
      <c r="V673" s="17" t="n">
        <v>0.418490245971162</v>
      </c>
      <c r="W673" s="17" t="n">
        <v>0.422309545565543</v>
      </c>
      <c r="X673" s="16"/>
      <c r="Y673" s="17" t="n">
        <v>0.438419973914664</v>
      </c>
      <c r="Z673" s="17" t="n">
        <v>0.434516392447701</v>
      </c>
      <c r="AA673" s="16"/>
      <c r="AB673" s="16"/>
      <c r="AC673" s="2" t="n">
        <v>188</v>
      </c>
      <c r="AD673" s="20" t="s">
        <v>345</v>
      </c>
      <c r="AE673" s="34" t="n">
        <v>672</v>
      </c>
      <c r="AF673" s="26" t="n">
        <v>0.595419847328244</v>
      </c>
      <c r="AG673" s="27" t="n">
        <v>0.778360655737705</v>
      </c>
      <c r="AH673" s="28" t="n">
        <v>0.751538891997762</v>
      </c>
      <c r="AI673" s="35"/>
      <c r="AJ673" s="35"/>
      <c r="AK673" s="2" t="n">
        <v>672</v>
      </c>
      <c r="AL673" s="35" t="n">
        <f aca="false">AK673/743</f>
        <v>0.904441453566622</v>
      </c>
      <c r="AM673" s="35" t="n">
        <v>0.751538891997762</v>
      </c>
      <c r="AN673" s="35"/>
      <c r="AO673" s="35"/>
      <c r="AP673" s="35"/>
      <c r="AQ673" s="35"/>
      <c r="AR673" s="35"/>
      <c r="AS673" s="35"/>
      <c r="AT673" s="35"/>
      <c r="AU673" s="35"/>
    </row>
    <row r="674" customFormat="false" ht="12.75" hidden="false" customHeight="true" outlineLevel="0" collapsed="false">
      <c r="A674" s="36"/>
      <c r="B674" s="2" t="n">
        <v>673</v>
      </c>
      <c r="C674" s="20" t="s">
        <v>759</v>
      </c>
      <c r="D674" s="22" t="n">
        <v>106</v>
      </c>
      <c r="E674" s="23" t="n">
        <v>42</v>
      </c>
      <c r="F674" s="24" t="n">
        <v>899</v>
      </c>
      <c r="G674" s="25" t="n">
        <v>248</v>
      </c>
      <c r="H674" s="26" t="n">
        <f aca="false">D674/(D674+E674)</f>
        <v>0.716216216216216</v>
      </c>
      <c r="I674" s="27" t="n">
        <f aca="false">F674/(F674+G674)</f>
        <v>0.783783783783784</v>
      </c>
      <c r="J674" s="28" t="n">
        <f aca="false">(D674+F674)/(D674+E674+F674+G674)</f>
        <v>0.776061776061776</v>
      </c>
      <c r="K674" s="29" t="n">
        <f aca="false">(F674+G674)/(D674+E674)</f>
        <v>7.75</v>
      </c>
      <c r="L674" s="30" t="n">
        <f aca="false">I674-$A$4*H674*I674+$A$4*H674+$A$7</f>
        <v>0.77103409999308</v>
      </c>
      <c r="M674" s="31" t="n">
        <f aca="false">(J674-$A$4*H674-$A$7)/(1-$A$4*H674)</f>
        <v>0.789199330058653</v>
      </c>
      <c r="N674" s="32"/>
      <c r="O674" s="33" t="n">
        <f aca="false">J674-L674</f>
        <v>0.0050276760686957</v>
      </c>
      <c r="P674" s="33" t="n">
        <f aca="false">I674-M674</f>
        <v>-0.00541554627486884</v>
      </c>
      <c r="Q674" s="16"/>
      <c r="R674" s="16"/>
      <c r="S674" s="16"/>
      <c r="T674" s="16"/>
      <c r="U674" s="16"/>
      <c r="V674" s="17" t="n">
        <v>0.776061776061776</v>
      </c>
      <c r="W674" s="17" t="n">
        <v>0.771034088170481</v>
      </c>
      <c r="X674" s="16"/>
      <c r="Y674" s="17" t="n">
        <v>0.783783783783784</v>
      </c>
      <c r="Z674" s="17" t="n">
        <v>0.789199342793331</v>
      </c>
      <c r="AA674" s="16"/>
      <c r="AB674" s="16"/>
      <c r="AC674" s="2" t="n">
        <v>407</v>
      </c>
      <c r="AD674" s="20" t="s">
        <v>614</v>
      </c>
      <c r="AE674" s="34" t="n">
        <v>673</v>
      </c>
      <c r="AF674" s="26" t="n">
        <v>0.685714285714286</v>
      </c>
      <c r="AG674" s="27" t="n">
        <v>0.764906303236797</v>
      </c>
      <c r="AH674" s="28" t="n">
        <v>0.755234297108674</v>
      </c>
      <c r="AI674" s="35"/>
      <c r="AJ674" s="35"/>
      <c r="AK674" s="2" t="n">
        <v>673</v>
      </c>
      <c r="AL674" s="35" t="n">
        <f aca="false">AK674/743</f>
        <v>0.90578734858681</v>
      </c>
      <c r="AM674" s="35" t="n">
        <v>0.755234297108674</v>
      </c>
      <c r="AN674" s="35"/>
      <c r="AO674" s="35"/>
      <c r="AP674" s="35"/>
      <c r="AQ674" s="35"/>
      <c r="AR674" s="35"/>
      <c r="AS674" s="35"/>
      <c r="AT674" s="35"/>
      <c r="AU674" s="35"/>
    </row>
    <row r="675" customFormat="false" ht="12.75" hidden="false" customHeight="true" outlineLevel="0" collapsed="false">
      <c r="A675" s="36"/>
      <c r="B675" s="2" t="n">
        <v>674</v>
      </c>
      <c r="C675" s="20" t="s">
        <v>325</v>
      </c>
      <c r="D675" s="22" t="n">
        <v>113</v>
      </c>
      <c r="E675" s="23" t="n">
        <v>433</v>
      </c>
      <c r="F675" s="24" t="n">
        <v>3266</v>
      </c>
      <c r="G675" s="25" t="n">
        <v>4441</v>
      </c>
      <c r="H675" s="26" t="n">
        <f aca="false">D675/(D675+E675)</f>
        <v>0.206959706959707</v>
      </c>
      <c r="I675" s="27" t="n">
        <f aca="false">F675/(F675+G675)</f>
        <v>0.423770598157519</v>
      </c>
      <c r="J675" s="28" t="n">
        <f aca="false">(D675+F675)/(D675+E675+F675+G675)</f>
        <v>0.40942687507573</v>
      </c>
      <c r="K675" s="29" t="n">
        <f aca="false">(F675+G675)/(D675+E675)</f>
        <v>14.1153846153846</v>
      </c>
      <c r="L675" s="30" t="n">
        <f aca="false">I675-$A$4*H675*I675+$A$4*H675+$A$7</f>
        <v>0.407460785155208</v>
      </c>
      <c r="M675" s="31" t="n">
        <f aca="false">(J675-$A$4*H675-$A$7)/(1-$A$4*H675)</f>
        <v>0.425778238136208</v>
      </c>
      <c r="N675" s="32"/>
      <c r="O675" s="33" t="n">
        <f aca="false">J675-L675</f>
        <v>0.00196608992052222</v>
      </c>
      <c r="P675" s="33" t="n">
        <f aca="false">I675-M675</f>
        <v>-0.00200763997868925</v>
      </c>
      <c r="Q675" s="16"/>
      <c r="R675" s="16"/>
      <c r="S675" s="16"/>
      <c r="T675" s="16"/>
      <c r="U675" s="16"/>
      <c r="V675" s="17" t="n">
        <v>0.40942687507573</v>
      </c>
      <c r="W675" s="17" t="n">
        <v>0.407460773332608</v>
      </c>
      <c r="X675" s="16"/>
      <c r="Y675" s="17" t="n">
        <v>0.423770598157519</v>
      </c>
      <c r="Z675" s="17" t="n">
        <v>0.42577825020866</v>
      </c>
      <c r="AA675" s="16"/>
      <c r="AB675" s="16"/>
      <c r="AC675" s="2" t="n">
        <v>268</v>
      </c>
      <c r="AD675" s="20" t="s">
        <v>456</v>
      </c>
      <c r="AE675" s="34" t="n">
        <v>674</v>
      </c>
      <c r="AF675" s="26" t="n">
        <v>0.727598566308244</v>
      </c>
      <c r="AG675" s="27" t="n">
        <v>0.763541666666667</v>
      </c>
      <c r="AH675" s="28" t="n">
        <v>0.758981355161437</v>
      </c>
      <c r="AI675" s="35"/>
      <c r="AJ675" s="35"/>
      <c r="AK675" s="2" t="n">
        <v>674</v>
      </c>
      <c r="AL675" s="35" t="n">
        <f aca="false">AK675/743</f>
        <v>0.907133243606999</v>
      </c>
      <c r="AM675" s="35" t="n">
        <v>0.758981355161437</v>
      </c>
      <c r="AN675" s="35"/>
      <c r="AO675" s="35"/>
      <c r="AP675" s="35"/>
      <c r="AQ675" s="35"/>
      <c r="AR675" s="35"/>
      <c r="AS675" s="35"/>
      <c r="AT675" s="35"/>
      <c r="AU675" s="35"/>
    </row>
    <row r="676" customFormat="false" ht="12.75" hidden="false" customHeight="true" outlineLevel="0" collapsed="false">
      <c r="A676" s="36"/>
      <c r="B676" s="2" t="n">
        <v>675</v>
      </c>
      <c r="C676" s="20" t="s">
        <v>752</v>
      </c>
      <c r="D676" s="22" t="n">
        <v>84</v>
      </c>
      <c r="E676" s="23" t="n">
        <v>50</v>
      </c>
      <c r="F676" s="24" t="n">
        <v>613</v>
      </c>
      <c r="G676" s="25" t="n">
        <v>221</v>
      </c>
      <c r="H676" s="26" t="n">
        <f aca="false">D676/(D676+E676)</f>
        <v>0.626865671641791</v>
      </c>
      <c r="I676" s="27" t="n">
        <f aca="false">F676/(F676+G676)</f>
        <v>0.735011990407674</v>
      </c>
      <c r="J676" s="28" t="n">
        <f aca="false">(D676+F676)/(D676+E676+F676+G676)</f>
        <v>0.72004132231405</v>
      </c>
      <c r="K676" s="29" t="n">
        <f aca="false">(F676+G676)/(D676+E676)</f>
        <v>6.22388059701493</v>
      </c>
      <c r="L676" s="30" t="n">
        <f aca="false">I676-$A$4*H676*I676+$A$4*H676+$A$7</f>
        <v>0.723387739251685</v>
      </c>
      <c r="M676" s="31" t="n">
        <f aca="false">(J676-$A$4*H676-$A$7)/(1-$A$4*H676)</f>
        <v>0.73144176851561</v>
      </c>
      <c r="N676" s="32"/>
      <c r="O676" s="33" t="n">
        <f aca="false">J676-L676</f>
        <v>-0.0033464169376356</v>
      </c>
      <c r="P676" s="33" t="n">
        <f aca="false">I676-M676</f>
        <v>0.00357022189206357</v>
      </c>
      <c r="Q676" s="16"/>
      <c r="R676" s="16"/>
      <c r="S676" s="16"/>
      <c r="T676" s="16"/>
      <c r="U676" s="16"/>
      <c r="V676" s="17" t="n">
        <v>0.72004132231405</v>
      </c>
      <c r="W676" s="17" t="n">
        <v>0.723387727429085</v>
      </c>
      <c r="X676" s="16"/>
      <c r="Y676" s="17" t="n">
        <v>0.735011990407674</v>
      </c>
      <c r="Z676" s="17" t="n">
        <v>0.731441781128894</v>
      </c>
      <c r="AA676" s="16"/>
      <c r="AB676" s="16"/>
      <c r="AC676" s="2" t="n">
        <v>424</v>
      </c>
      <c r="AD676" s="20" t="s">
        <v>630</v>
      </c>
      <c r="AE676" s="34" t="n">
        <v>675</v>
      </c>
      <c r="AF676" s="26" t="n">
        <v>0.723270440251572</v>
      </c>
      <c r="AG676" s="27" t="n">
        <v>0.766393442622951</v>
      </c>
      <c r="AH676" s="28" t="n">
        <v>0.760352422907489</v>
      </c>
      <c r="AI676" s="35"/>
      <c r="AJ676" s="35"/>
      <c r="AK676" s="2" t="n">
        <v>675</v>
      </c>
      <c r="AL676" s="35" t="n">
        <f aca="false">AK676/743</f>
        <v>0.908479138627187</v>
      </c>
      <c r="AM676" s="35" t="n">
        <v>0.760352422907489</v>
      </c>
      <c r="AN676" s="35"/>
      <c r="AO676" s="35"/>
      <c r="AP676" s="35"/>
      <c r="AQ676" s="35"/>
      <c r="AR676" s="35"/>
      <c r="AS676" s="35"/>
      <c r="AT676" s="35"/>
      <c r="AU676" s="35"/>
    </row>
    <row r="677" customFormat="false" ht="12.75" hidden="false" customHeight="true" outlineLevel="0" collapsed="false">
      <c r="A677" s="36"/>
      <c r="B677" s="2" t="n">
        <v>676</v>
      </c>
      <c r="C677" s="20" t="s">
        <v>740</v>
      </c>
      <c r="D677" s="22" t="n">
        <v>80</v>
      </c>
      <c r="E677" s="23" t="n">
        <v>105</v>
      </c>
      <c r="F677" s="24" t="n">
        <v>1781</v>
      </c>
      <c r="G677" s="25" t="n">
        <v>775</v>
      </c>
      <c r="H677" s="26" t="n">
        <f aca="false">D677/(D677+E677)</f>
        <v>0.432432432432432</v>
      </c>
      <c r="I677" s="27" t="n">
        <f aca="false">F677/(F677+G677)</f>
        <v>0.69679186228482</v>
      </c>
      <c r="J677" s="28" t="n">
        <f aca="false">(D677+F677)/(D677+E677+F677+G677)</f>
        <v>0.67894928858081</v>
      </c>
      <c r="K677" s="29" t="n">
        <f aca="false">(F677+G677)/(D677+E677)</f>
        <v>13.8162162162162</v>
      </c>
      <c r="L677" s="30" t="n">
        <f aca="false">I677-$A$4*H677*I677+$A$4*H677+$A$7</f>
        <v>0.681668125720368</v>
      </c>
      <c r="M677" s="31" t="n">
        <f aca="false">(J677-$A$4*H677-$A$7)/(1-$A$4*H677)</f>
        <v>0.693950139850818</v>
      </c>
      <c r="N677" s="32"/>
      <c r="O677" s="33" t="n">
        <f aca="false">J677-L677</f>
        <v>-0.00271883713955834</v>
      </c>
      <c r="P677" s="33" t="n">
        <f aca="false">I677-M677</f>
        <v>0.00284172243400171</v>
      </c>
      <c r="Q677" s="16"/>
      <c r="R677" s="16"/>
      <c r="S677" s="16"/>
      <c r="T677" s="16"/>
      <c r="U677" s="16"/>
      <c r="V677" s="17" t="n">
        <v>0.67894928858081</v>
      </c>
      <c r="W677" s="17" t="n">
        <v>0.681668113897768</v>
      </c>
      <c r="X677" s="16"/>
      <c r="Y677" s="17" t="n">
        <v>0.69679186228482</v>
      </c>
      <c r="Z677" s="17" t="n">
        <v>0.693950152207773</v>
      </c>
      <c r="AA677" s="16"/>
      <c r="AB677" s="16"/>
      <c r="AC677" s="2" t="n">
        <v>321</v>
      </c>
      <c r="AD677" s="20" t="s">
        <v>524</v>
      </c>
      <c r="AE677" s="34" t="n">
        <v>676</v>
      </c>
      <c r="AF677" s="26" t="n">
        <v>0.645011600928074</v>
      </c>
      <c r="AG677" s="27" t="n">
        <v>0.783056925145675</v>
      </c>
      <c r="AH677" s="28" t="n">
        <v>0.760706235912847</v>
      </c>
      <c r="AI677" s="35"/>
      <c r="AJ677" s="35"/>
      <c r="AK677" s="2" t="n">
        <v>676</v>
      </c>
      <c r="AL677" s="35" t="n">
        <f aca="false">AK677/743</f>
        <v>0.909825033647376</v>
      </c>
      <c r="AM677" s="35" t="n">
        <v>0.760706235912847</v>
      </c>
      <c r="AN677" s="35"/>
      <c r="AO677" s="35"/>
      <c r="AP677" s="35"/>
      <c r="AQ677" s="35"/>
      <c r="AR677" s="35"/>
      <c r="AS677" s="35"/>
      <c r="AT677" s="35"/>
      <c r="AU677" s="35"/>
    </row>
    <row r="678" customFormat="false" ht="12.75" hidden="false" customHeight="true" outlineLevel="0" collapsed="false">
      <c r="A678" s="36"/>
      <c r="B678" s="2" t="n">
        <v>677</v>
      </c>
      <c r="C678" s="20" t="s">
        <v>760</v>
      </c>
      <c r="D678" s="22" t="n">
        <v>237</v>
      </c>
      <c r="E678" s="23" t="n">
        <v>95</v>
      </c>
      <c r="F678" s="24" t="n">
        <v>1675</v>
      </c>
      <c r="G678" s="25" t="n">
        <v>417</v>
      </c>
      <c r="H678" s="26" t="n">
        <f aca="false">D678/(D678+E678)</f>
        <v>0.713855421686747</v>
      </c>
      <c r="I678" s="27" t="n">
        <f aca="false">F678/(F678+G678)</f>
        <v>0.800669216061185</v>
      </c>
      <c r="J678" s="28" t="n">
        <f aca="false">(D678+F678)/(D678+E678+F678+G678)</f>
        <v>0.788778877887789</v>
      </c>
      <c r="K678" s="29" t="n">
        <f aca="false">(F678+G678)/(D678+E678)</f>
        <v>6.30120481927711</v>
      </c>
      <c r="L678" s="30" t="n">
        <f aca="false">I678-$A$4*H678*I678+$A$4*H678+$A$7</f>
        <v>0.786663112326565</v>
      </c>
      <c r="M678" s="31" t="n">
        <f aca="false">(J678-$A$4*H678-$A$7)/(1-$A$4*H678)</f>
        <v>0.802947627239669</v>
      </c>
      <c r="N678" s="32"/>
      <c r="O678" s="33" t="n">
        <f aca="false">J678-L678</f>
        <v>0.00211576556122417</v>
      </c>
      <c r="P678" s="33" t="n">
        <f aca="false">I678-M678</f>
        <v>-0.00227841117848337</v>
      </c>
      <c r="Q678" s="16"/>
      <c r="R678" s="16"/>
      <c r="S678" s="16"/>
      <c r="T678" s="16"/>
      <c r="U678" s="16"/>
      <c r="V678" s="17" t="n">
        <v>0.788778877887789</v>
      </c>
      <c r="W678" s="17" t="n">
        <v>0.786663100503965</v>
      </c>
      <c r="X678" s="16"/>
      <c r="Y678" s="17" t="n">
        <v>0.800669216061185</v>
      </c>
      <c r="Z678" s="17" t="n">
        <v>0.80294763997111</v>
      </c>
      <c r="AA678" s="16"/>
      <c r="AB678" s="16"/>
      <c r="AC678" s="2" t="n">
        <v>495</v>
      </c>
      <c r="AD678" s="20" t="s">
        <v>684</v>
      </c>
      <c r="AE678" s="34" t="n">
        <v>677</v>
      </c>
      <c r="AF678" s="26" t="n">
        <v>0.763565891472868</v>
      </c>
      <c r="AG678" s="27" t="n">
        <v>0.76043557168784</v>
      </c>
      <c r="AH678" s="28" t="n">
        <v>0.760858189429618</v>
      </c>
      <c r="AI678" s="35"/>
      <c r="AJ678" s="35"/>
      <c r="AK678" s="2" t="n">
        <v>677</v>
      </c>
      <c r="AL678" s="35" t="n">
        <f aca="false">AK678/743</f>
        <v>0.911170928667564</v>
      </c>
      <c r="AM678" s="35" t="n">
        <v>0.760858189429618</v>
      </c>
      <c r="AN678" s="35"/>
      <c r="AO678" s="35"/>
      <c r="AP678" s="35"/>
      <c r="AQ678" s="35"/>
      <c r="AR678" s="35"/>
      <c r="AS678" s="35"/>
      <c r="AT678" s="35"/>
      <c r="AU678" s="35"/>
    </row>
    <row r="679" customFormat="false" ht="12.75" hidden="false" customHeight="true" outlineLevel="0" collapsed="false">
      <c r="A679" s="36"/>
      <c r="B679" s="2" t="n">
        <v>678</v>
      </c>
      <c r="C679" s="20" t="s">
        <v>628</v>
      </c>
      <c r="D679" s="22" t="n">
        <v>17</v>
      </c>
      <c r="E679" s="23" t="n">
        <v>55</v>
      </c>
      <c r="F679" s="24" t="n">
        <v>556</v>
      </c>
      <c r="G679" s="25" t="n">
        <v>434</v>
      </c>
      <c r="H679" s="26" t="n">
        <f aca="false">D679/(D679+E679)</f>
        <v>0.236111111111111</v>
      </c>
      <c r="I679" s="27" t="n">
        <f aca="false">F679/(F679+G679)</f>
        <v>0.561616161616162</v>
      </c>
      <c r="J679" s="28" t="n">
        <f aca="false">(D679+F679)/(D679+E679+F679+G679)</f>
        <v>0.53954802259887</v>
      </c>
      <c r="K679" s="29" t="n">
        <f aca="false">(F679+G679)/(D679+E679)</f>
        <v>13.75</v>
      </c>
      <c r="L679" s="30" t="n">
        <f aca="false">I679-$A$4*H679*I679+$A$4*H679+$A$7</f>
        <v>0.543731451316558</v>
      </c>
      <c r="M679" s="31" t="n">
        <f aca="false">(J679-$A$4*H679-$A$7)/(1-$A$4*H679)</f>
        <v>0.557331568903878</v>
      </c>
      <c r="N679" s="32"/>
      <c r="O679" s="33" t="n">
        <f aca="false">J679-L679</f>
        <v>-0.00418342871768773</v>
      </c>
      <c r="P679" s="33" t="n">
        <f aca="false">I679-M679</f>
        <v>0.00428459271228332</v>
      </c>
      <c r="Q679" s="16"/>
      <c r="R679" s="16"/>
      <c r="S679" s="16"/>
      <c r="T679" s="16"/>
      <c r="U679" s="16"/>
      <c r="V679" s="17" t="n">
        <v>0.53954802259887</v>
      </c>
      <c r="W679" s="17" t="n">
        <v>0.543731439493958</v>
      </c>
      <c r="X679" s="16"/>
      <c r="Y679" s="17" t="n">
        <v>0.561616161616162</v>
      </c>
      <c r="Z679" s="17" t="n">
        <v>0.557331581012373</v>
      </c>
      <c r="AA679" s="16"/>
      <c r="AB679" s="16"/>
      <c r="AC679" s="2" t="n">
        <v>391</v>
      </c>
      <c r="AD679" s="20" t="s">
        <v>594</v>
      </c>
      <c r="AE679" s="34" t="n">
        <v>678</v>
      </c>
      <c r="AF679" s="26" t="n">
        <v>0.596296296296296</v>
      </c>
      <c r="AG679" s="27" t="n">
        <v>0.774907749077491</v>
      </c>
      <c r="AH679" s="28" t="n">
        <v>0.761215218625781</v>
      </c>
      <c r="AI679" s="35"/>
      <c r="AJ679" s="35"/>
      <c r="AK679" s="2" t="n">
        <v>678</v>
      </c>
      <c r="AL679" s="35" t="n">
        <f aca="false">AK679/743</f>
        <v>0.912516823687752</v>
      </c>
      <c r="AM679" s="35" t="n">
        <v>0.761215218625781</v>
      </c>
      <c r="AN679" s="35"/>
      <c r="AO679" s="35"/>
      <c r="AP679" s="35"/>
      <c r="AQ679" s="35"/>
      <c r="AR679" s="35"/>
      <c r="AS679" s="35"/>
      <c r="AT679" s="35"/>
      <c r="AU679" s="35"/>
    </row>
    <row r="680" customFormat="false" ht="12.75" hidden="false" customHeight="true" outlineLevel="0" collapsed="false">
      <c r="A680" s="36"/>
      <c r="B680" s="2" t="n">
        <v>679</v>
      </c>
      <c r="C680" s="20" t="s">
        <v>761</v>
      </c>
      <c r="D680" s="22" t="n">
        <v>154</v>
      </c>
      <c r="E680" s="23" t="n">
        <v>92</v>
      </c>
      <c r="F680" s="24" t="n">
        <v>2748</v>
      </c>
      <c r="G680" s="25" t="n">
        <v>671</v>
      </c>
      <c r="H680" s="26" t="n">
        <f aca="false">D680/(D680+E680)</f>
        <v>0.626016260162602</v>
      </c>
      <c r="I680" s="27" t="n">
        <f aca="false">F680/(F680+G680)</f>
        <v>0.803743784732378</v>
      </c>
      <c r="J680" s="28" t="n">
        <f aca="false">(D680+F680)/(D680+E680+F680+G680)</f>
        <v>0.79181446111869</v>
      </c>
      <c r="K680" s="29" t="n">
        <f aca="false">(F680+G680)/(D680+E680)</f>
        <v>13.8983739837398</v>
      </c>
      <c r="L680" s="30" t="n">
        <f aca="false">I680-$A$4*H680*I680+$A$4*H680+$A$7</f>
        <v>0.787794303106928</v>
      </c>
      <c r="M680" s="31" t="n">
        <f aca="false">(J680-$A$4*H680-$A$7)/(1-$A$4*H680)</f>
        <v>0.808032418170771</v>
      </c>
      <c r="N680" s="32"/>
      <c r="O680" s="33" t="n">
        <f aca="false">J680-L680</f>
        <v>0.00402015801176225</v>
      </c>
      <c r="P680" s="33" t="n">
        <f aca="false">I680-M680</f>
        <v>-0.00428863343839336</v>
      </c>
      <c r="Q680" s="16"/>
      <c r="R680" s="16"/>
      <c r="S680" s="16"/>
      <c r="T680" s="16"/>
      <c r="U680" s="16"/>
      <c r="V680" s="17" t="n">
        <v>0.79181446111869</v>
      </c>
      <c r="W680" s="17" t="n">
        <v>0.787794291284328</v>
      </c>
      <c r="X680" s="16"/>
      <c r="Y680" s="17" t="n">
        <v>0.803743784732378</v>
      </c>
      <c r="Z680" s="17" t="n">
        <v>0.808032430782912</v>
      </c>
      <c r="AA680" s="16"/>
      <c r="AB680" s="16"/>
      <c r="AC680" s="2" t="n">
        <v>360</v>
      </c>
      <c r="AD680" s="20" t="s">
        <v>561</v>
      </c>
      <c r="AE680" s="34" t="n">
        <v>679</v>
      </c>
      <c r="AF680" s="26" t="n">
        <v>0.739130434782609</v>
      </c>
      <c r="AG680" s="27" t="n">
        <v>0.765256124721604</v>
      </c>
      <c r="AH680" s="28" t="n">
        <v>0.762828282828283</v>
      </c>
      <c r="AI680" s="35"/>
      <c r="AJ680" s="35"/>
      <c r="AK680" s="2" t="n">
        <v>679</v>
      </c>
      <c r="AL680" s="35" t="n">
        <f aca="false">AK680/743</f>
        <v>0.913862718707941</v>
      </c>
      <c r="AM680" s="35" t="n">
        <v>0.762828282828283</v>
      </c>
      <c r="AN680" s="35"/>
      <c r="AO680" s="35"/>
      <c r="AP680" s="35"/>
      <c r="AQ680" s="35"/>
      <c r="AR680" s="35"/>
      <c r="AS680" s="35"/>
      <c r="AT680" s="35"/>
      <c r="AU680" s="35"/>
    </row>
    <row r="681" customFormat="false" ht="12.75" hidden="false" customHeight="true" outlineLevel="0" collapsed="false">
      <c r="A681" s="36"/>
      <c r="B681" s="2" t="n">
        <v>680</v>
      </c>
      <c r="C681" s="20" t="s">
        <v>192</v>
      </c>
      <c r="D681" s="22" t="n">
        <v>176</v>
      </c>
      <c r="E681" s="23" t="n">
        <v>632</v>
      </c>
      <c r="F681" s="24" t="n">
        <v>4041</v>
      </c>
      <c r="G681" s="25" t="n">
        <v>6274</v>
      </c>
      <c r="H681" s="26" t="n">
        <f aca="false">D681/(D681+E681)</f>
        <v>0.217821782178218</v>
      </c>
      <c r="I681" s="27" t="n">
        <f aca="false">F681/(F681+G681)</f>
        <v>0.391759573436743</v>
      </c>
      <c r="J681" s="28" t="n">
        <f aca="false">(D681+F681)/(D681+E681+F681+G681)</f>
        <v>0.379124336959453</v>
      </c>
      <c r="K681" s="29" t="n">
        <f aca="false">(F681+G681)/(D681+E681)</f>
        <v>12.7660891089109</v>
      </c>
      <c r="L681" s="30" t="n">
        <f aca="false">I681-$A$4*H681*I681+$A$4*H681+$A$7</f>
        <v>0.376772934990427</v>
      </c>
      <c r="M681" s="31" t="n">
        <f aca="false">(J681-$A$4*H681-$A$7)/(1-$A$4*H681)</f>
        <v>0.394163334558925</v>
      </c>
      <c r="N681" s="32"/>
      <c r="O681" s="33" t="n">
        <f aca="false">J681-L681</f>
        <v>0.00235140196902595</v>
      </c>
      <c r="P681" s="33" t="n">
        <f aca="false">I681-M681</f>
        <v>-0.00240376112218243</v>
      </c>
      <c r="Q681" s="16"/>
      <c r="R681" s="16"/>
      <c r="S681" s="16"/>
      <c r="T681" s="16"/>
      <c r="U681" s="16"/>
      <c r="V681" s="17" t="n">
        <v>0.379124336959453</v>
      </c>
      <c r="W681" s="17" t="n">
        <v>0.376772923167827</v>
      </c>
      <c r="X681" s="16"/>
      <c r="Y681" s="17" t="n">
        <v>0.391759573436743</v>
      </c>
      <c r="Z681" s="17" t="n">
        <v>0.394163346644781</v>
      </c>
      <c r="AA681" s="16"/>
      <c r="AB681" s="16"/>
      <c r="AC681" s="2" t="n">
        <v>431</v>
      </c>
      <c r="AD681" s="20" t="s">
        <v>636</v>
      </c>
      <c r="AE681" s="34" t="n">
        <v>680</v>
      </c>
      <c r="AF681" s="26" t="n">
        <v>0.627906976744186</v>
      </c>
      <c r="AG681" s="27" t="n">
        <v>0.780027611596871</v>
      </c>
      <c r="AH681" s="28" t="n">
        <v>0.763883175647882</v>
      </c>
      <c r="AI681" s="35"/>
      <c r="AJ681" s="35"/>
      <c r="AK681" s="2" t="n">
        <v>680</v>
      </c>
      <c r="AL681" s="35" t="n">
        <f aca="false">AK681/743</f>
        <v>0.915208613728129</v>
      </c>
      <c r="AM681" s="35" t="n">
        <v>0.763883175647882</v>
      </c>
      <c r="AN681" s="35"/>
      <c r="AO681" s="35"/>
      <c r="AP681" s="35"/>
      <c r="AQ681" s="35"/>
      <c r="AR681" s="35"/>
      <c r="AS681" s="35"/>
      <c r="AT681" s="35"/>
      <c r="AU681" s="35"/>
    </row>
    <row r="682" customFormat="false" ht="12.75" hidden="false" customHeight="true" outlineLevel="0" collapsed="false">
      <c r="A682" s="36"/>
      <c r="B682" s="2" t="n">
        <v>681</v>
      </c>
      <c r="C682" s="20" t="s">
        <v>755</v>
      </c>
      <c r="D682" s="22" t="n">
        <v>122</v>
      </c>
      <c r="E682" s="23" t="n">
        <v>78</v>
      </c>
      <c r="F682" s="24" t="n">
        <v>1578</v>
      </c>
      <c r="G682" s="25" t="n">
        <v>519</v>
      </c>
      <c r="H682" s="26" t="n">
        <f aca="false">D682/(D682+E682)</f>
        <v>0.61</v>
      </c>
      <c r="I682" s="27" t="n">
        <f aca="false">F682/(F682+G682)</f>
        <v>0.752503576537911</v>
      </c>
      <c r="J682" s="28" t="n">
        <f aca="false">(D682+F682)/(D682+E682+F682+G682)</f>
        <v>0.740095777100566</v>
      </c>
      <c r="K682" s="29" t="n">
        <f aca="false">(F682+G682)/(D682+E682)</f>
        <v>10.485</v>
      </c>
      <c r="L682" s="30" t="n">
        <f aca="false">I682-$A$4*H682*I682+$A$4*H682+$A$7</f>
        <v>0.739365418552099</v>
      </c>
      <c r="M682" s="31" t="n">
        <f aca="false">(J682-$A$4*H682-$A$7)/(1-$A$4*H682)</f>
        <v>0.753281381168867</v>
      </c>
      <c r="N682" s="32"/>
      <c r="O682" s="33" t="n">
        <f aca="false">J682-L682</f>
        <v>0.000730358548467258</v>
      </c>
      <c r="P682" s="33" t="n">
        <f aca="false">I682-M682</f>
        <v>-0.000777804630955448</v>
      </c>
      <c r="Q682" s="16"/>
      <c r="R682" s="16"/>
      <c r="S682" s="16"/>
      <c r="T682" s="16"/>
      <c r="U682" s="16"/>
      <c r="V682" s="17" t="n">
        <v>0.740095777100566</v>
      </c>
      <c r="W682" s="17" t="n">
        <v>0.739365406729499</v>
      </c>
      <c r="X682" s="16"/>
      <c r="Y682" s="17" t="n">
        <v>0.752503576537911</v>
      </c>
      <c r="Z682" s="17" t="n">
        <v>0.753281393759495</v>
      </c>
      <c r="AA682" s="16"/>
      <c r="AB682" s="16"/>
      <c r="AC682" s="2" t="n">
        <v>103</v>
      </c>
      <c r="AD682" s="20" t="s">
        <v>209</v>
      </c>
      <c r="AE682" s="34" t="n">
        <v>681</v>
      </c>
      <c r="AF682" s="26" t="n">
        <v>0.668235294117647</v>
      </c>
      <c r="AG682" s="27" t="n">
        <v>0.774073152525504</v>
      </c>
      <c r="AH682" s="28" t="n">
        <v>0.763951395139514</v>
      </c>
      <c r="AI682" s="35"/>
      <c r="AJ682" s="35"/>
      <c r="AK682" s="2" t="n">
        <v>681</v>
      </c>
      <c r="AL682" s="35" t="n">
        <f aca="false">AK682/743</f>
        <v>0.916554508748318</v>
      </c>
      <c r="AM682" s="35" t="n">
        <v>0.763951395139514</v>
      </c>
      <c r="AN682" s="35"/>
      <c r="AO682" s="35"/>
      <c r="AP682" s="35"/>
      <c r="AQ682" s="35"/>
      <c r="AR682" s="35"/>
      <c r="AS682" s="35"/>
      <c r="AT682" s="35"/>
      <c r="AU682" s="35"/>
    </row>
    <row r="683" customFormat="false" ht="12.75" hidden="false" customHeight="true" outlineLevel="0" collapsed="false">
      <c r="A683" s="36"/>
      <c r="B683" s="2" t="n">
        <v>682</v>
      </c>
      <c r="C683" s="20" t="s">
        <v>644</v>
      </c>
      <c r="D683" s="22" t="n">
        <v>18</v>
      </c>
      <c r="E683" s="23" t="n">
        <v>24</v>
      </c>
      <c r="F683" s="24" t="n">
        <v>201</v>
      </c>
      <c r="G683" s="25" t="n">
        <v>157</v>
      </c>
      <c r="H683" s="26" t="n">
        <f aca="false">D683/(D683+E683)</f>
        <v>0.428571428571429</v>
      </c>
      <c r="I683" s="27" t="n">
        <f aca="false">F683/(F683+G683)</f>
        <v>0.56145251396648</v>
      </c>
      <c r="J683" s="28" t="n">
        <f aca="false">(D683+F683)/(D683+E683+F683+G683)</f>
        <v>0.5475</v>
      </c>
      <c r="K683" s="29" t="n">
        <f aca="false">(F683+G683)/(D683+E683)</f>
        <v>8.52380952380952</v>
      </c>
      <c r="L683" s="30" t="n">
        <f aca="false">I683-$A$4*H683*I683+$A$4*H683+$A$7</f>
        <v>0.55201196640806</v>
      </c>
      <c r="M683" s="31" t="n">
        <f aca="false">(J683-$A$4*H683-$A$7)/(1-$A$4*H683)</f>
        <v>0.556738519211791</v>
      </c>
      <c r="N683" s="32"/>
      <c r="O683" s="33" t="n">
        <f aca="false">J683-L683</f>
        <v>-0.00451196640805973</v>
      </c>
      <c r="P683" s="33" t="n">
        <f aca="false">I683-M683</f>
        <v>0.00471399475468937</v>
      </c>
      <c r="Q683" s="16"/>
      <c r="R683" s="16"/>
      <c r="S683" s="16"/>
      <c r="T683" s="16"/>
      <c r="U683" s="16"/>
      <c r="V683" s="17" t="n">
        <v>0.5475</v>
      </c>
      <c r="W683" s="17" t="n">
        <v>0.55201195458546</v>
      </c>
      <c r="X683" s="16"/>
      <c r="Y683" s="17" t="n">
        <v>0.56145251396648</v>
      </c>
      <c r="Z683" s="17" t="n">
        <v>0.556738531563761</v>
      </c>
      <c r="AA683" s="16"/>
      <c r="AB683" s="16"/>
      <c r="AC683" s="2" t="n">
        <v>311</v>
      </c>
      <c r="AD683" s="20" t="s">
        <v>510</v>
      </c>
      <c r="AE683" s="34" t="n">
        <v>682</v>
      </c>
      <c r="AF683" s="26" t="n">
        <v>0.638095238095238</v>
      </c>
      <c r="AG683" s="27" t="n">
        <v>0.775356244761106</v>
      </c>
      <c r="AH683" s="28" t="n">
        <v>0.764252696456086</v>
      </c>
      <c r="AI683" s="35"/>
      <c r="AJ683" s="35"/>
      <c r="AK683" s="2" t="n">
        <v>682</v>
      </c>
      <c r="AL683" s="35" t="n">
        <f aca="false">AK683/743</f>
        <v>0.917900403768506</v>
      </c>
      <c r="AM683" s="35" t="n">
        <v>0.764252696456086</v>
      </c>
      <c r="AN683" s="35"/>
      <c r="AO683" s="35"/>
      <c r="AP683" s="35"/>
      <c r="AQ683" s="35"/>
      <c r="AR683" s="35"/>
      <c r="AS683" s="35"/>
      <c r="AT683" s="35"/>
      <c r="AU683" s="35"/>
    </row>
    <row r="684" customFormat="false" ht="12.75" hidden="false" customHeight="true" outlineLevel="0" collapsed="false">
      <c r="A684" s="36"/>
      <c r="B684" s="2" t="n">
        <v>683</v>
      </c>
      <c r="C684" s="20" t="s">
        <v>258</v>
      </c>
      <c r="D684" s="22" t="n">
        <v>71</v>
      </c>
      <c r="E684" s="23" t="n">
        <v>195</v>
      </c>
      <c r="F684" s="24" t="n">
        <v>1008</v>
      </c>
      <c r="G684" s="25" t="n">
        <v>1449</v>
      </c>
      <c r="H684" s="26" t="n">
        <f aca="false">D684/(D684+E684)</f>
        <v>0.266917293233083</v>
      </c>
      <c r="I684" s="27" t="n">
        <f aca="false">F684/(F684+G684)</f>
        <v>0.41025641025641</v>
      </c>
      <c r="J684" s="28" t="n">
        <f aca="false">(D684+F684)/(D684+E684+F684+G684)</f>
        <v>0.39625413147264</v>
      </c>
      <c r="K684" s="29" t="n">
        <f aca="false">(F684+G684)/(D684+E684)</f>
        <v>9.23684210526316</v>
      </c>
      <c r="L684" s="30" t="n">
        <f aca="false">I684-$A$4*H684*I684+$A$4*H684+$A$7</f>
        <v>0.397762246707002</v>
      </c>
      <c r="M684" s="31" t="n">
        <f aca="false">(J684-$A$4*H684-$A$7)/(1-$A$4*H684)</f>
        <v>0.408706936898588</v>
      </c>
      <c r="N684" s="32"/>
      <c r="O684" s="33" t="n">
        <f aca="false">J684-L684</f>
        <v>-0.00150811523436178</v>
      </c>
      <c r="P684" s="33" t="n">
        <f aca="false">I684-M684</f>
        <v>0.00154947335782246</v>
      </c>
      <c r="Q684" s="16"/>
      <c r="R684" s="16"/>
      <c r="S684" s="16"/>
      <c r="T684" s="16"/>
      <c r="U684" s="16"/>
      <c r="V684" s="17" t="n">
        <v>0.39625413147264</v>
      </c>
      <c r="W684" s="17" t="n">
        <v>0.397762234884402</v>
      </c>
      <c r="X684" s="16"/>
      <c r="Y684" s="17" t="n">
        <v>0.41025641025641</v>
      </c>
      <c r="Z684" s="17" t="n">
        <v>0.408706949045407</v>
      </c>
      <c r="AA684" s="16"/>
      <c r="AB684" s="16"/>
      <c r="AC684" s="2" t="n">
        <v>309</v>
      </c>
      <c r="AD684" s="20" t="s">
        <v>506</v>
      </c>
      <c r="AE684" s="34" t="n">
        <v>683</v>
      </c>
      <c r="AF684" s="26" t="n">
        <v>0.692028985507246</v>
      </c>
      <c r="AG684" s="27" t="n">
        <v>0.772823779193206</v>
      </c>
      <c r="AH684" s="28" t="n">
        <v>0.764348156594451</v>
      </c>
      <c r="AI684" s="35"/>
      <c r="AJ684" s="35"/>
      <c r="AK684" s="2" t="n">
        <v>683</v>
      </c>
      <c r="AL684" s="35" t="n">
        <f aca="false">AK684/743</f>
        <v>0.919246298788694</v>
      </c>
      <c r="AM684" s="35" t="n">
        <v>0.764348156594451</v>
      </c>
      <c r="AN684" s="35"/>
      <c r="AO684" s="35"/>
      <c r="AP684" s="35"/>
      <c r="AQ684" s="35"/>
      <c r="AR684" s="35"/>
      <c r="AS684" s="35"/>
      <c r="AT684" s="35"/>
      <c r="AU684" s="35"/>
    </row>
    <row r="685" customFormat="false" ht="12.75" hidden="false" customHeight="true" outlineLevel="0" collapsed="false">
      <c r="A685" s="36"/>
      <c r="B685" s="2" t="n">
        <v>684</v>
      </c>
      <c r="C685" s="20" t="s">
        <v>718</v>
      </c>
      <c r="D685" s="22" t="n">
        <v>66</v>
      </c>
      <c r="E685" s="23" t="n">
        <v>88</v>
      </c>
      <c r="F685" s="24" t="n">
        <v>957</v>
      </c>
      <c r="G685" s="25" t="n">
        <v>520</v>
      </c>
      <c r="H685" s="26" t="n">
        <f aca="false">D685/(D685+E685)</f>
        <v>0.428571428571429</v>
      </c>
      <c r="I685" s="27" t="n">
        <f aca="false">F685/(F685+G685)</f>
        <v>0.64793500338524</v>
      </c>
      <c r="J685" s="28" t="n">
        <f aca="false">(D685+F685)/(D685+E685+F685+G685)</f>
        <v>0.62722256284488</v>
      </c>
      <c r="K685" s="29" t="n">
        <f aca="false">(F685+G685)/(D685+E685)</f>
        <v>9.59090909090909</v>
      </c>
      <c r="L685" s="30" t="n">
        <f aca="false">I685-$A$4*H685*I685+$A$4*H685+$A$7</f>
        <v>0.634788063423158</v>
      </c>
      <c r="M685" s="31" t="n">
        <f aca="false">(J685-$A$4*H685-$A$7)/(1-$A$4*H685)</f>
        <v>0.640030749049726</v>
      </c>
      <c r="N685" s="32"/>
      <c r="O685" s="33" t="n">
        <f aca="false">J685-L685</f>
        <v>-0.0075655005782781</v>
      </c>
      <c r="P685" s="33" t="n">
        <f aca="false">I685-M685</f>
        <v>0.00790425433551445</v>
      </c>
      <c r="Q685" s="16"/>
      <c r="R685" s="16"/>
      <c r="S685" s="16"/>
      <c r="T685" s="16"/>
      <c r="U685" s="16"/>
      <c r="V685" s="17" t="n">
        <v>0.62722256284488</v>
      </c>
      <c r="W685" s="17" t="n">
        <v>0.634788051600559</v>
      </c>
      <c r="X685" s="16"/>
      <c r="Y685" s="17" t="n">
        <v>0.64793500338524</v>
      </c>
      <c r="Z685" s="17" t="n">
        <v>0.640030761401696</v>
      </c>
      <c r="AA685" s="16"/>
      <c r="AB685" s="16"/>
      <c r="AC685" s="2" t="n">
        <v>665</v>
      </c>
      <c r="AD685" s="20" t="s">
        <v>756</v>
      </c>
      <c r="AE685" s="34" t="n">
        <v>684</v>
      </c>
      <c r="AF685" s="26" t="n">
        <v>0.673366834170854</v>
      </c>
      <c r="AG685" s="27" t="n">
        <v>0.774307304785894</v>
      </c>
      <c r="AH685" s="28" t="n">
        <v>0.76510989010989</v>
      </c>
      <c r="AI685" s="35"/>
      <c r="AJ685" s="35"/>
      <c r="AK685" s="2" t="n">
        <v>684</v>
      </c>
      <c r="AL685" s="35" t="n">
        <f aca="false">AK685/743</f>
        <v>0.920592193808883</v>
      </c>
      <c r="AM685" s="35" t="n">
        <v>0.76510989010989</v>
      </c>
      <c r="AN685" s="35"/>
      <c r="AO685" s="35"/>
      <c r="AP685" s="35"/>
      <c r="AQ685" s="35"/>
      <c r="AR685" s="35"/>
      <c r="AS685" s="35"/>
      <c r="AT685" s="35"/>
      <c r="AU685" s="35"/>
    </row>
    <row r="686" customFormat="false" ht="12.75" hidden="false" customHeight="true" outlineLevel="0" collapsed="false">
      <c r="A686" s="36"/>
      <c r="B686" s="2" t="n">
        <v>685</v>
      </c>
      <c r="C686" s="20" t="s">
        <v>553</v>
      </c>
      <c r="D686" s="22" t="n">
        <v>107</v>
      </c>
      <c r="E686" s="23" t="n">
        <v>184</v>
      </c>
      <c r="F686" s="24" t="n">
        <v>1527</v>
      </c>
      <c r="G686" s="25" t="n">
        <v>1456</v>
      </c>
      <c r="H686" s="26" t="n">
        <f aca="false">D686/(D686+E686)</f>
        <v>0.367697594501718</v>
      </c>
      <c r="I686" s="27" t="n">
        <f aca="false">F686/(F686+G686)</f>
        <v>0.51190077103587</v>
      </c>
      <c r="J686" s="28" t="n">
        <f aca="false">(D686+F686)/(D686+E686+F686+G686)</f>
        <v>0.499083689676237</v>
      </c>
      <c r="K686" s="29" t="n">
        <f aca="false">(F686+G686)/(D686+E686)</f>
        <v>10.2508591065292</v>
      </c>
      <c r="L686" s="30" t="n">
        <f aca="false">I686-$A$4*H686*I686+$A$4*H686+$A$7</f>
        <v>0.501612622455695</v>
      </c>
      <c r="M686" s="31" t="n">
        <f aca="false">(J686-$A$4*H686-$A$7)/(1-$A$4*H686)</f>
        <v>0.509275300330118</v>
      </c>
      <c r="N686" s="32"/>
      <c r="O686" s="33" t="n">
        <f aca="false">J686-L686</f>
        <v>-0.00252893277945826</v>
      </c>
      <c r="P686" s="33" t="n">
        <f aca="false">I686-M686</f>
        <v>0.00262547070575236</v>
      </c>
      <c r="Q686" s="16"/>
      <c r="R686" s="16"/>
      <c r="S686" s="16"/>
      <c r="T686" s="16"/>
      <c r="U686" s="16"/>
      <c r="V686" s="17" t="n">
        <v>0.499083689676237</v>
      </c>
      <c r="W686" s="17" t="n">
        <v>0.501612610633095</v>
      </c>
      <c r="X686" s="16"/>
      <c r="Y686" s="17" t="n">
        <v>0.51190077103587</v>
      </c>
      <c r="Z686" s="17" t="n">
        <v>0.509275312604026</v>
      </c>
      <c r="AA686" s="16"/>
      <c r="AB686" s="16"/>
      <c r="AC686" s="2" t="n">
        <v>99</v>
      </c>
      <c r="AD686" s="20" t="s">
        <v>203</v>
      </c>
      <c r="AE686" s="34" t="n">
        <v>685</v>
      </c>
      <c r="AF686" s="26" t="n">
        <v>0.637554585152838</v>
      </c>
      <c r="AG686" s="27" t="n">
        <v>0.778979238754325</v>
      </c>
      <c r="AH686" s="28" t="n">
        <v>0.766233766233766</v>
      </c>
      <c r="AI686" s="35"/>
      <c r="AJ686" s="35"/>
      <c r="AK686" s="2" t="n">
        <v>685</v>
      </c>
      <c r="AL686" s="35" t="n">
        <f aca="false">AK686/743</f>
        <v>0.921938088829071</v>
      </c>
      <c r="AM686" s="35" t="n">
        <v>0.766233766233766</v>
      </c>
      <c r="AN686" s="35"/>
      <c r="AO686" s="35"/>
      <c r="AP686" s="35"/>
      <c r="AQ686" s="35"/>
      <c r="AR686" s="35"/>
      <c r="AS686" s="35"/>
      <c r="AT686" s="35"/>
      <c r="AU686" s="35"/>
    </row>
    <row r="687" customFormat="false" ht="12.75" hidden="false" customHeight="true" outlineLevel="0" collapsed="false">
      <c r="A687" s="36"/>
      <c r="B687" s="2" t="n">
        <v>686</v>
      </c>
      <c r="C687" s="20" t="s">
        <v>646</v>
      </c>
      <c r="D687" s="22" t="n">
        <v>39</v>
      </c>
      <c r="E687" s="23" t="n">
        <v>64</v>
      </c>
      <c r="F687" s="24" t="n">
        <v>695</v>
      </c>
      <c r="G687" s="25" t="n">
        <v>539</v>
      </c>
      <c r="H687" s="26" t="n">
        <f aca="false">D687/(D687+E687)</f>
        <v>0.378640776699029</v>
      </c>
      <c r="I687" s="27" t="n">
        <f aca="false">F687/(F687+G687)</f>
        <v>0.563209076175041</v>
      </c>
      <c r="J687" s="28" t="n">
        <f aca="false">(D687+F687)/(D687+E687+F687+G687)</f>
        <v>0.548990276738968</v>
      </c>
      <c r="K687" s="29" t="n">
        <f aca="false">(F687+G687)/(D687+E687)</f>
        <v>11.9805825242718</v>
      </c>
      <c r="L687" s="30" t="n">
        <f aca="false">I687-$A$4*H687*I687+$A$4*H687+$A$7</f>
        <v>0.551512321823257</v>
      </c>
      <c r="M687" s="31" t="n">
        <f aca="false">(J687-$A$4*H687-$A$7)/(1-$A$4*H687)</f>
        <v>0.560587778055143</v>
      </c>
      <c r="N687" s="32"/>
      <c r="O687" s="33" t="n">
        <f aca="false">J687-L687</f>
        <v>-0.00252204508428966</v>
      </c>
      <c r="P687" s="33" t="n">
        <f aca="false">I687-M687</f>
        <v>0.00262129811989742</v>
      </c>
      <c r="Q687" s="16"/>
      <c r="R687" s="16"/>
      <c r="S687" s="16"/>
      <c r="T687" s="16"/>
      <c r="U687" s="16"/>
      <c r="V687" s="17" t="n">
        <v>0.548990276738968</v>
      </c>
      <c r="W687" s="17" t="n">
        <v>0.551512310000658</v>
      </c>
      <c r="X687" s="16"/>
      <c r="Y687" s="17" t="n">
        <v>0.563209076175041</v>
      </c>
      <c r="Z687" s="17" t="n">
        <v>0.560587790343012</v>
      </c>
      <c r="AA687" s="16"/>
      <c r="AB687" s="16"/>
      <c r="AC687" s="2" t="n">
        <v>224</v>
      </c>
      <c r="AD687" s="20" t="s">
        <v>396</v>
      </c>
      <c r="AE687" s="34" t="n">
        <v>686</v>
      </c>
      <c r="AF687" s="26" t="n">
        <v>0.608272506082725</v>
      </c>
      <c r="AG687" s="27" t="n">
        <v>0.79058908045977</v>
      </c>
      <c r="AH687" s="28" t="n">
        <v>0.767136150234742</v>
      </c>
      <c r="AI687" s="35"/>
      <c r="AJ687" s="35"/>
      <c r="AK687" s="2" t="n">
        <v>686</v>
      </c>
      <c r="AL687" s="35" t="n">
        <f aca="false">AK687/743</f>
        <v>0.92328398384926</v>
      </c>
      <c r="AM687" s="35" t="n">
        <v>0.767136150234742</v>
      </c>
      <c r="AN687" s="35"/>
      <c r="AO687" s="35"/>
      <c r="AP687" s="35"/>
      <c r="AQ687" s="35"/>
      <c r="AR687" s="35"/>
      <c r="AS687" s="35"/>
      <c r="AT687" s="35"/>
      <c r="AU687" s="35"/>
    </row>
    <row r="688" customFormat="false" ht="12.75" hidden="false" customHeight="true" outlineLevel="0" collapsed="false">
      <c r="A688" s="36"/>
      <c r="B688" s="2" t="n">
        <v>687</v>
      </c>
      <c r="C688" s="20" t="s">
        <v>671</v>
      </c>
      <c r="D688" s="22" t="n">
        <v>91</v>
      </c>
      <c r="E688" s="23" t="n">
        <v>120</v>
      </c>
      <c r="F688" s="24" t="n">
        <v>1450</v>
      </c>
      <c r="G688" s="25" t="n">
        <v>1051</v>
      </c>
      <c r="H688" s="26" t="n">
        <f aca="false">D688/(D688+E688)</f>
        <v>0.431279620853081</v>
      </c>
      <c r="I688" s="27" t="n">
        <f aca="false">F688/(F688+G688)</f>
        <v>0.579768092762895</v>
      </c>
      <c r="J688" s="28" t="n">
        <f aca="false">(D688+F688)/(D688+E688+F688+G688)</f>
        <v>0.568215339233038</v>
      </c>
      <c r="K688" s="29" t="n">
        <f aca="false">(F688+G688)/(D688+E688)</f>
        <v>11.8530805687204</v>
      </c>
      <c r="L688" s="30" t="n">
        <f aca="false">I688-$A$4*H688*I688+$A$4*H688+$A$7</f>
        <v>0.569656398708253</v>
      </c>
      <c r="M688" s="31" t="n">
        <f aca="false">(J688-$A$4*H688-$A$7)/(1-$A$4*H688)</f>
        <v>0.578262082117672</v>
      </c>
      <c r="N688" s="32"/>
      <c r="O688" s="33" t="n">
        <f aca="false">J688-L688</f>
        <v>-0.001441059475215</v>
      </c>
      <c r="P688" s="33" t="n">
        <f aca="false">I688-M688</f>
        <v>0.00150601064522238</v>
      </c>
      <c r="Q688" s="16"/>
      <c r="R688" s="16"/>
      <c r="S688" s="16"/>
      <c r="T688" s="16"/>
      <c r="U688" s="16"/>
      <c r="V688" s="17" t="n">
        <v>0.568215339233038</v>
      </c>
      <c r="W688" s="17" t="n">
        <v>0.569656386885653</v>
      </c>
      <c r="X688" s="16"/>
      <c r="Y688" s="17" t="n">
        <v>0.579768092762895</v>
      </c>
      <c r="Z688" s="17" t="n">
        <v>0.578262094473138</v>
      </c>
      <c r="AA688" s="16"/>
      <c r="AB688" s="16"/>
      <c r="AC688" s="2" t="n">
        <v>218</v>
      </c>
      <c r="AD688" s="20" t="s">
        <v>389</v>
      </c>
      <c r="AE688" s="34" t="n">
        <v>687</v>
      </c>
      <c r="AF688" s="26" t="n">
        <v>0.658181818181818</v>
      </c>
      <c r="AG688" s="27" t="n">
        <v>0.780469050365244</v>
      </c>
      <c r="AH688" s="28" t="n">
        <v>0.768776077885953</v>
      </c>
      <c r="AI688" s="35"/>
      <c r="AJ688" s="35"/>
      <c r="AK688" s="2" t="n">
        <v>687</v>
      </c>
      <c r="AL688" s="35" t="n">
        <f aca="false">AK688/743</f>
        <v>0.924629878869448</v>
      </c>
      <c r="AM688" s="35" t="n">
        <v>0.768776077885953</v>
      </c>
      <c r="AN688" s="35"/>
      <c r="AO688" s="35"/>
      <c r="AP688" s="35"/>
      <c r="AQ688" s="35"/>
      <c r="AR688" s="35"/>
      <c r="AS688" s="35"/>
      <c r="AT688" s="35"/>
      <c r="AU688" s="35"/>
    </row>
    <row r="689" customFormat="false" ht="12.75" hidden="false" customHeight="true" outlineLevel="0" collapsed="false">
      <c r="A689" s="36"/>
      <c r="B689" s="2" t="n">
        <v>688</v>
      </c>
      <c r="C689" s="20" t="s">
        <v>698</v>
      </c>
      <c r="D689" s="22" t="n">
        <v>115</v>
      </c>
      <c r="E689" s="23" t="n">
        <v>118</v>
      </c>
      <c r="F689" s="24" t="n">
        <v>1269</v>
      </c>
      <c r="G689" s="25" t="n">
        <v>790</v>
      </c>
      <c r="H689" s="26" t="n">
        <f aca="false">D689/(D689+E689)</f>
        <v>0.493562231759657</v>
      </c>
      <c r="I689" s="27" t="n">
        <f aca="false">F689/(F689+G689)</f>
        <v>0.616318601262749</v>
      </c>
      <c r="J689" s="28" t="n">
        <f aca="false">(D689+F689)/(D689+E689+F689+G689)</f>
        <v>0.603839441535777</v>
      </c>
      <c r="K689" s="29" t="n">
        <f aca="false">(F689+G689)/(D689+E689)</f>
        <v>8.83690987124464</v>
      </c>
      <c r="L689" s="30" t="n">
        <f aca="false">I689-$A$4*H689*I689+$A$4*H689+$A$7</f>
        <v>0.607020226190291</v>
      </c>
      <c r="M689" s="31" t="n">
        <f aca="false">(J689-$A$4*H689-$A$7)/(1-$A$4*H689)</f>
        <v>0.612972674289828</v>
      </c>
      <c r="N689" s="32"/>
      <c r="O689" s="33" t="n">
        <f aca="false">J689-L689</f>
        <v>-0.00318078465451477</v>
      </c>
      <c r="P689" s="33" t="n">
        <f aca="false">I689-M689</f>
        <v>0.00334592697292069</v>
      </c>
      <c r="Q689" s="16"/>
      <c r="R689" s="16"/>
      <c r="S689" s="16"/>
      <c r="T689" s="16"/>
      <c r="U689" s="16"/>
      <c r="V689" s="17" t="n">
        <v>0.603839441535777</v>
      </c>
      <c r="W689" s="17" t="n">
        <v>0.607020214367692</v>
      </c>
      <c r="X689" s="16"/>
      <c r="Y689" s="17" t="n">
        <v>0.616318601262749</v>
      </c>
      <c r="Z689" s="17" t="n">
        <v>0.612972686726243</v>
      </c>
      <c r="AA689" s="16"/>
      <c r="AB689" s="16"/>
      <c r="AC689" s="2" t="n">
        <v>306</v>
      </c>
      <c r="AD689" s="20" t="s">
        <v>501</v>
      </c>
      <c r="AE689" s="34" t="n">
        <v>688</v>
      </c>
      <c r="AF689" s="26" t="n">
        <v>0.621212121212121</v>
      </c>
      <c r="AG689" s="27" t="n">
        <v>0.787564766839378</v>
      </c>
      <c r="AH689" s="28" t="n">
        <v>0.770542635658915</v>
      </c>
      <c r="AI689" s="35"/>
      <c r="AJ689" s="35"/>
      <c r="AK689" s="2" t="n">
        <v>688</v>
      </c>
      <c r="AL689" s="35" t="n">
        <f aca="false">AK689/743</f>
        <v>0.925975773889637</v>
      </c>
      <c r="AM689" s="35" t="n">
        <v>0.770542635658915</v>
      </c>
      <c r="AN689" s="35"/>
      <c r="AO689" s="35"/>
      <c r="AP689" s="35"/>
      <c r="AQ689" s="35"/>
      <c r="AR689" s="35"/>
      <c r="AS689" s="35"/>
      <c r="AT689" s="35"/>
      <c r="AU689" s="35"/>
    </row>
    <row r="690" customFormat="false" ht="12.75" hidden="false" customHeight="true" outlineLevel="0" collapsed="false">
      <c r="A690" s="36"/>
      <c r="B690" s="2" t="n">
        <v>689</v>
      </c>
      <c r="C690" s="20" t="s">
        <v>737</v>
      </c>
      <c r="D690" s="22" t="n">
        <v>119</v>
      </c>
      <c r="E690" s="23" t="n">
        <v>114</v>
      </c>
      <c r="F690" s="24" t="n">
        <v>1210</v>
      </c>
      <c r="G690" s="25" t="n">
        <v>565</v>
      </c>
      <c r="H690" s="26" t="n">
        <f aca="false">D690/(D690+E690)</f>
        <v>0.510729613733906</v>
      </c>
      <c r="I690" s="27" t="n">
        <f aca="false">F690/(F690+G690)</f>
        <v>0.68169014084507</v>
      </c>
      <c r="J690" s="28" t="n">
        <f aca="false">(D690+F690)/(D690+E690+F690+G690)</f>
        <v>0.661852589641434</v>
      </c>
      <c r="K690" s="29" t="n">
        <f aca="false">(F690+G690)/(D690+E690)</f>
        <v>7.61802575107296</v>
      </c>
      <c r="L690" s="30" t="n">
        <f aca="false">I690-$A$4*H690*I690+$A$4*H690+$A$7</f>
        <v>0.669711728169459</v>
      </c>
      <c r="M690" s="31" t="n">
        <f aca="false">(J690-$A$4*H690-$A$7)/(1-$A$4*H690)</f>
        <v>0.673408009334307</v>
      </c>
      <c r="N690" s="32"/>
      <c r="O690" s="33" t="n">
        <f aca="false">J690-L690</f>
        <v>-0.00785913852802522</v>
      </c>
      <c r="P690" s="33" t="n">
        <f aca="false">I690-M690</f>
        <v>0.00828213151076385</v>
      </c>
      <c r="Q690" s="16"/>
      <c r="R690" s="16"/>
      <c r="S690" s="16"/>
      <c r="T690" s="16"/>
      <c r="U690" s="16"/>
      <c r="V690" s="17" t="n">
        <v>0.661852589641434</v>
      </c>
      <c r="W690" s="17" t="n">
        <v>0.66971171634686</v>
      </c>
      <c r="X690" s="16"/>
      <c r="Y690" s="17" t="n">
        <v>0.68169014084507</v>
      </c>
      <c r="Z690" s="17" t="n">
        <v>0.67340802179322</v>
      </c>
      <c r="AA690" s="16"/>
      <c r="AB690" s="16"/>
      <c r="AC690" s="2" t="n">
        <v>314</v>
      </c>
      <c r="AD690" s="20" t="s">
        <v>515</v>
      </c>
      <c r="AE690" s="34" t="n">
        <v>689</v>
      </c>
      <c r="AF690" s="26" t="n">
        <v>0.782077393075356</v>
      </c>
      <c r="AG690" s="27" t="n">
        <v>0.767398119122257</v>
      </c>
      <c r="AH690" s="28" t="n">
        <v>0.770853307766059</v>
      </c>
      <c r="AI690" s="35"/>
      <c r="AJ690" s="35"/>
      <c r="AK690" s="2" t="n">
        <v>689</v>
      </c>
      <c r="AL690" s="35" t="n">
        <f aca="false">AK690/743</f>
        <v>0.927321668909825</v>
      </c>
      <c r="AM690" s="35" t="n">
        <v>0.770853307766059</v>
      </c>
      <c r="AN690" s="35"/>
      <c r="AO690" s="35"/>
      <c r="AP690" s="35"/>
      <c r="AQ690" s="35"/>
      <c r="AR690" s="35"/>
      <c r="AS690" s="35"/>
      <c r="AT690" s="35"/>
      <c r="AU690" s="35"/>
    </row>
    <row r="691" customFormat="false" ht="12.75" hidden="false" customHeight="true" outlineLevel="0" collapsed="false">
      <c r="A691" s="36"/>
      <c r="B691" s="2" t="n">
        <v>690</v>
      </c>
      <c r="C691" s="20" t="s">
        <v>703</v>
      </c>
      <c r="D691" s="22" t="n">
        <v>97</v>
      </c>
      <c r="E691" s="23" t="n">
        <v>121</v>
      </c>
      <c r="F691" s="24" t="n">
        <v>1087</v>
      </c>
      <c r="G691" s="25" t="n">
        <v>644</v>
      </c>
      <c r="H691" s="26" t="n">
        <f aca="false">D691/(D691+E691)</f>
        <v>0.444954128440367</v>
      </c>
      <c r="I691" s="27" t="n">
        <f aca="false">F691/(F691+G691)</f>
        <v>0.627960716348931</v>
      </c>
      <c r="J691" s="28" t="n">
        <f aca="false">(D691+F691)/(D691+E691+F691+G691)</f>
        <v>0.607491021036429</v>
      </c>
      <c r="K691" s="29" t="n">
        <f aca="false">(F691+G691)/(D691+E691)</f>
        <v>7.94036697247706</v>
      </c>
      <c r="L691" s="30" t="n">
        <f aca="false">I691-$A$4*H691*I691+$A$4*H691+$A$7</f>
        <v>0.616279318052185</v>
      </c>
      <c r="M691" s="31" t="n">
        <f aca="false">(J691-$A$4*H691-$A$7)/(1-$A$4*H691)</f>
        <v>0.618763170744347</v>
      </c>
      <c r="N691" s="32"/>
      <c r="O691" s="33" t="n">
        <f aca="false">J691-L691</f>
        <v>-0.00878829701575623</v>
      </c>
      <c r="P691" s="33" t="n">
        <f aca="false">I691-M691</f>
        <v>0.00919754560458408</v>
      </c>
      <c r="Q691" s="16"/>
      <c r="R691" s="16"/>
      <c r="S691" s="16"/>
      <c r="T691" s="16"/>
      <c r="U691" s="16"/>
      <c r="V691" s="17" t="n">
        <v>0.607491021036429</v>
      </c>
      <c r="W691" s="17" t="n">
        <v>0.616279306229585</v>
      </c>
      <c r="X691" s="16"/>
      <c r="Y691" s="17" t="n">
        <v>0.627960716348931</v>
      </c>
      <c r="Z691" s="17" t="n">
        <v>0.618763183117495</v>
      </c>
      <c r="AA691" s="16"/>
      <c r="AB691" s="16"/>
      <c r="AC691" s="2" t="n">
        <v>378</v>
      </c>
      <c r="AD691" s="20" t="s">
        <v>580</v>
      </c>
      <c r="AE691" s="34" t="n">
        <v>690</v>
      </c>
      <c r="AF691" s="26" t="n">
        <v>0.658088235294118</v>
      </c>
      <c r="AG691" s="27" t="n">
        <v>0.78894472361809</v>
      </c>
      <c r="AH691" s="28" t="n">
        <v>0.771691711100339</v>
      </c>
      <c r="AI691" s="35"/>
      <c r="AJ691" s="35"/>
      <c r="AK691" s="2" t="n">
        <v>690</v>
      </c>
      <c r="AL691" s="35" t="n">
        <f aca="false">AK691/743</f>
        <v>0.928667563930013</v>
      </c>
      <c r="AM691" s="35" t="n">
        <v>0.771691711100339</v>
      </c>
      <c r="AN691" s="35"/>
      <c r="AO691" s="35"/>
      <c r="AP691" s="35"/>
      <c r="AQ691" s="35"/>
      <c r="AR691" s="35"/>
      <c r="AS691" s="35"/>
      <c r="AT691" s="35"/>
      <c r="AU691" s="35"/>
    </row>
    <row r="692" customFormat="false" ht="12.75" hidden="false" customHeight="true" outlineLevel="0" collapsed="false">
      <c r="A692" s="36"/>
      <c r="B692" s="2" t="n">
        <v>691</v>
      </c>
      <c r="C692" s="20" t="s">
        <v>595</v>
      </c>
      <c r="D692" s="22" t="n">
        <v>34</v>
      </c>
      <c r="E692" s="23" t="n">
        <v>93</v>
      </c>
      <c r="F692" s="24" t="n">
        <v>1005</v>
      </c>
      <c r="G692" s="25" t="n">
        <v>875</v>
      </c>
      <c r="H692" s="26" t="n">
        <f aca="false">D692/(D692+E692)</f>
        <v>0.267716535433071</v>
      </c>
      <c r="I692" s="27" t="n">
        <f aca="false">F692/(F692+G692)</f>
        <v>0.534574468085106</v>
      </c>
      <c r="J692" s="28" t="n">
        <f aca="false">(D692+F692)/(D692+E692+F692+G692)</f>
        <v>0.517688091679123</v>
      </c>
      <c r="K692" s="29" t="n">
        <f aca="false">(F692+G692)/(D692+E692)</f>
        <v>14.8031496062992</v>
      </c>
      <c r="L692" s="30" t="n">
        <f aca="false">I692-$A$4*H692*I692+$A$4*H692+$A$7</f>
        <v>0.518799239358741</v>
      </c>
      <c r="M692" s="31" t="n">
        <f aca="false">(J692-$A$4*H692-$A$7)/(1-$A$4*H692)</f>
        <v>0.533432754854431</v>
      </c>
      <c r="N692" s="32"/>
      <c r="O692" s="33" t="n">
        <f aca="false">J692-L692</f>
        <v>-0.00111114767961817</v>
      </c>
      <c r="P692" s="33" t="n">
        <f aca="false">I692-M692</f>
        <v>0.00114171323067558</v>
      </c>
      <c r="Q692" s="16"/>
      <c r="R692" s="16"/>
      <c r="S692" s="16"/>
      <c r="T692" s="16"/>
      <c r="U692" s="16"/>
      <c r="V692" s="17" t="n">
        <v>0.517688091679123</v>
      </c>
      <c r="W692" s="17" t="n">
        <v>0.518799227536141</v>
      </c>
      <c r="X692" s="16"/>
      <c r="Y692" s="17" t="n">
        <v>0.534574468085106</v>
      </c>
      <c r="Z692" s="17" t="n">
        <v>0.533432767002248</v>
      </c>
      <c r="AA692" s="16"/>
      <c r="AB692" s="16"/>
      <c r="AC692" s="2" t="n">
        <v>308</v>
      </c>
      <c r="AD692" s="20" t="s">
        <v>504</v>
      </c>
      <c r="AE692" s="34" t="n">
        <v>691</v>
      </c>
      <c r="AF692" s="26" t="n">
        <v>0.727272727272727</v>
      </c>
      <c r="AG692" s="27" t="n">
        <v>0.781002638522427</v>
      </c>
      <c r="AH692" s="28" t="n">
        <v>0.772475027746948</v>
      </c>
      <c r="AI692" s="35"/>
      <c r="AJ692" s="35"/>
      <c r="AK692" s="2" t="n">
        <v>691</v>
      </c>
      <c r="AL692" s="35" t="n">
        <f aca="false">AK692/743</f>
        <v>0.930013458950202</v>
      </c>
      <c r="AM692" s="35" t="n">
        <v>0.772475027746948</v>
      </c>
      <c r="AN692" s="35"/>
      <c r="AO692" s="35"/>
      <c r="AP692" s="35"/>
      <c r="AQ692" s="35"/>
      <c r="AR692" s="35"/>
      <c r="AS692" s="35"/>
      <c r="AT692" s="35"/>
      <c r="AU692" s="35"/>
    </row>
    <row r="693" customFormat="false" ht="12.75" hidden="false" customHeight="true" outlineLevel="0" collapsed="false">
      <c r="A693" s="36"/>
      <c r="B693" s="2" t="n">
        <v>692</v>
      </c>
      <c r="C693" s="20" t="s">
        <v>750</v>
      </c>
      <c r="D693" s="22" t="n">
        <v>138</v>
      </c>
      <c r="E693" s="23" t="n">
        <v>101</v>
      </c>
      <c r="F693" s="24" t="n">
        <v>2003</v>
      </c>
      <c r="G693" s="25" t="n">
        <v>809</v>
      </c>
      <c r="H693" s="26" t="n">
        <f aca="false">D693/(D693+E693)</f>
        <v>0.577405857740586</v>
      </c>
      <c r="I693" s="27" t="n">
        <f aca="false">F693/(F693+G693)</f>
        <v>0.712304409672831</v>
      </c>
      <c r="J693" s="28" t="n">
        <f aca="false">(D693+F693)/(D693+E693+F693+G693)</f>
        <v>0.701737135365454</v>
      </c>
      <c r="K693" s="29" t="n">
        <f aca="false">(F693+G693)/(D693+E693)</f>
        <v>11.765690376569</v>
      </c>
      <c r="L693" s="30" t="n">
        <f aca="false">I693-$A$4*H693*I693+$A$4*H693+$A$7</f>
        <v>0.700680681765935</v>
      </c>
      <c r="M693" s="31" t="n">
        <f aca="false">(J693-$A$4*H693-$A$7)/(1-$A$4*H693)</f>
        <v>0.713425601547986</v>
      </c>
      <c r="N693" s="32"/>
      <c r="O693" s="33" t="n">
        <f aca="false">J693-L693</f>
        <v>0.00105645359951889</v>
      </c>
      <c r="P693" s="33" t="n">
        <f aca="false">I693-M693</f>
        <v>-0.00112119187515547</v>
      </c>
      <c r="Q693" s="16"/>
      <c r="R693" s="16"/>
      <c r="S693" s="16"/>
      <c r="T693" s="16"/>
      <c r="U693" s="16"/>
      <c r="V693" s="17" t="n">
        <v>0.701737135365454</v>
      </c>
      <c r="W693" s="17" t="n">
        <v>0.700680669943335</v>
      </c>
      <c r="X693" s="16"/>
      <c r="Y693" s="17" t="n">
        <v>0.712304409672831</v>
      </c>
      <c r="Z693" s="17" t="n">
        <v>0.713425614095062</v>
      </c>
      <c r="AA693" s="16"/>
      <c r="AB693" s="16"/>
      <c r="AC693" s="2" t="n">
        <v>300</v>
      </c>
      <c r="AD693" s="20" t="s">
        <v>495</v>
      </c>
      <c r="AE693" s="34" t="n">
        <v>692</v>
      </c>
      <c r="AF693" s="26" t="n">
        <v>0.644927536231884</v>
      </c>
      <c r="AG693" s="27" t="n">
        <v>0.78786828422877</v>
      </c>
      <c r="AH693" s="28" t="n">
        <v>0.775387535590003</v>
      </c>
      <c r="AI693" s="35"/>
      <c r="AJ693" s="35"/>
      <c r="AK693" s="2" t="n">
        <v>692</v>
      </c>
      <c r="AL693" s="35" t="n">
        <f aca="false">AK693/743</f>
        <v>0.93135935397039</v>
      </c>
      <c r="AM693" s="35" t="n">
        <v>0.775387535590003</v>
      </c>
      <c r="AN693" s="35"/>
      <c r="AO693" s="35"/>
      <c r="AP693" s="35"/>
      <c r="AQ693" s="35"/>
      <c r="AR693" s="35"/>
      <c r="AS693" s="35"/>
      <c r="AT693" s="35"/>
      <c r="AU693" s="35"/>
    </row>
    <row r="694" customFormat="false" ht="12.75" hidden="false" customHeight="true" outlineLevel="0" collapsed="false">
      <c r="A694" s="36"/>
      <c r="B694" s="2" t="n">
        <v>693</v>
      </c>
      <c r="C694" s="20" t="s">
        <v>706</v>
      </c>
      <c r="D694" s="22" t="n">
        <v>75</v>
      </c>
      <c r="E694" s="23" t="n">
        <v>122</v>
      </c>
      <c r="F694" s="24" t="n">
        <v>1380</v>
      </c>
      <c r="G694" s="25" t="n">
        <v>808</v>
      </c>
      <c r="H694" s="26" t="n">
        <f aca="false">D694/(D694+E694)</f>
        <v>0.380710659898477</v>
      </c>
      <c r="I694" s="27" t="n">
        <f aca="false">F694/(F694+G694)</f>
        <v>0.630712979890311</v>
      </c>
      <c r="J694" s="28" t="n">
        <f aca="false">(D694+F694)/(D694+E694+F694+G694)</f>
        <v>0.610062893081761</v>
      </c>
      <c r="K694" s="29" t="n">
        <f aca="false">(F694+G694)/(D694+E694)</f>
        <v>11.1065989847716</v>
      </c>
      <c r="L694" s="30" t="n">
        <f aca="false">I694-$A$4*H694*I694+$A$4*H694+$A$7</f>
        <v>0.616536690585101</v>
      </c>
      <c r="M694" s="31" t="n">
        <f aca="false">(J694-$A$4*H694-$A$7)/(1-$A$4*H694)</f>
        <v>0.623982963488422</v>
      </c>
      <c r="N694" s="32"/>
      <c r="O694" s="33" t="n">
        <f aca="false">J694-L694</f>
        <v>-0.00647379750333998</v>
      </c>
      <c r="P694" s="33" t="n">
        <f aca="false">I694-M694</f>
        <v>0.00673001640188897</v>
      </c>
      <c r="Q694" s="16"/>
      <c r="R694" s="16"/>
      <c r="S694" s="16"/>
      <c r="T694" s="16"/>
      <c r="U694" s="16"/>
      <c r="V694" s="17" t="n">
        <v>0.610062893081761</v>
      </c>
      <c r="W694" s="17" t="n">
        <v>0.616536678762501</v>
      </c>
      <c r="X694" s="16"/>
      <c r="Y694" s="17" t="n">
        <v>0.630712979890311</v>
      </c>
      <c r="Z694" s="17" t="n">
        <v>0.623982975778935</v>
      </c>
      <c r="AA694" s="16"/>
      <c r="AB694" s="16"/>
      <c r="AC694" s="2" t="n">
        <v>673</v>
      </c>
      <c r="AD694" s="20" t="s">
        <v>759</v>
      </c>
      <c r="AE694" s="34" t="n">
        <v>693</v>
      </c>
      <c r="AF694" s="26" t="n">
        <v>0.716216216216216</v>
      </c>
      <c r="AG694" s="27" t="n">
        <v>0.783783783783784</v>
      </c>
      <c r="AH694" s="28" t="n">
        <v>0.776061776061776</v>
      </c>
      <c r="AI694" s="35"/>
      <c r="AJ694" s="35"/>
      <c r="AK694" s="2" t="n">
        <v>693</v>
      </c>
      <c r="AL694" s="35" t="n">
        <f aca="false">AK694/743</f>
        <v>0.932705248990579</v>
      </c>
      <c r="AM694" s="35" t="n">
        <v>0.776061776061776</v>
      </c>
      <c r="AN694" s="35"/>
      <c r="AO694" s="35"/>
      <c r="AP694" s="35"/>
      <c r="AQ694" s="35"/>
      <c r="AR694" s="35"/>
      <c r="AS694" s="35"/>
      <c r="AT694" s="35"/>
      <c r="AU694" s="35"/>
    </row>
    <row r="695" customFormat="false" ht="12.75" hidden="false" customHeight="true" outlineLevel="0" collapsed="false">
      <c r="A695" s="36"/>
      <c r="B695" s="2" t="n">
        <v>694</v>
      </c>
      <c r="C695" s="20" t="s">
        <v>574</v>
      </c>
      <c r="D695" s="22" t="n">
        <v>65</v>
      </c>
      <c r="E695" s="23" t="n">
        <v>140</v>
      </c>
      <c r="F695" s="24" t="n">
        <v>1346</v>
      </c>
      <c r="G695" s="25" t="n">
        <v>1224</v>
      </c>
      <c r="H695" s="26" t="n">
        <f aca="false">D695/(D695+E695)</f>
        <v>0.317073170731707</v>
      </c>
      <c r="I695" s="27" t="n">
        <f aca="false">F695/(F695+G695)</f>
        <v>0.523735408560311</v>
      </c>
      <c r="J695" s="28" t="n">
        <f aca="false">(D695+F695)/(D695+E695+F695+G695)</f>
        <v>0.508468468468468</v>
      </c>
      <c r="K695" s="29" t="n">
        <f aca="false">(F695+G695)/(D695+E695)</f>
        <v>12.5365853658537</v>
      </c>
      <c r="L695" s="30" t="n">
        <f aca="false">I695-$A$4*H695*I695+$A$4*H695+$A$7</f>
        <v>0.510601041154814</v>
      </c>
      <c r="M695" s="31" t="n">
        <f aca="false">(J695-$A$4*H695-$A$7)/(1-$A$4*H695)</f>
        <v>0.521533003518998</v>
      </c>
      <c r="N695" s="32"/>
      <c r="O695" s="33" t="n">
        <f aca="false">J695-L695</f>
        <v>-0.00213257268634515</v>
      </c>
      <c r="P695" s="33" t="n">
        <f aca="false">I695-M695</f>
        <v>0.00220240504131364</v>
      </c>
      <c r="Q695" s="16"/>
      <c r="R695" s="16"/>
      <c r="S695" s="16"/>
      <c r="T695" s="16"/>
      <c r="U695" s="16"/>
      <c r="V695" s="17" t="n">
        <v>0.508468468468468</v>
      </c>
      <c r="W695" s="17" t="n">
        <v>0.510601029332214</v>
      </c>
      <c r="X695" s="16"/>
      <c r="Y695" s="17" t="n">
        <v>0.523735408560311</v>
      </c>
      <c r="Z695" s="17" t="n">
        <v>0.521533015728736</v>
      </c>
      <c r="AA695" s="16"/>
      <c r="AB695" s="16"/>
      <c r="AC695" s="2" t="n">
        <v>362</v>
      </c>
      <c r="AD695" s="20" t="s">
        <v>563</v>
      </c>
      <c r="AE695" s="34" t="n">
        <v>694</v>
      </c>
      <c r="AF695" s="26" t="n">
        <v>0.654377880184332</v>
      </c>
      <c r="AG695" s="27" t="n">
        <v>0.792273236282195</v>
      </c>
      <c r="AH695" s="28" t="n">
        <v>0.777333999001498</v>
      </c>
      <c r="AI695" s="35"/>
      <c r="AJ695" s="35"/>
      <c r="AK695" s="2" t="n">
        <v>694</v>
      </c>
      <c r="AL695" s="35" t="n">
        <f aca="false">AK695/743</f>
        <v>0.934051144010767</v>
      </c>
      <c r="AM695" s="35" t="n">
        <v>0.777333999001498</v>
      </c>
      <c r="AN695" s="35"/>
      <c r="AO695" s="35"/>
      <c r="AP695" s="35"/>
      <c r="AQ695" s="35"/>
      <c r="AR695" s="35"/>
      <c r="AS695" s="35"/>
      <c r="AT695" s="35"/>
      <c r="AU695" s="35"/>
    </row>
    <row r="696" customFormat="false" ht="12.75" hidden="false" customHeight="true" outlineLevel="0" collapsed="false">
      <c r="A696" s="36"/>
      <c r="B696" s="2" t="n">
        <v>695</v>
      </c>
      <c r="C696" s="20" t="s">
        <v>43</v>
      </c>
      <c r="D696" s="22" t="n">
        <v>4</v>
      </c>
      <c r="E696" s="23" t="n">
        <v>49</v>
      </c>
      <c r="F696" s="24" t="n">
        <v>98</v>
      </c>
      <c r="G696" s="25" t="n">
        <v>238</v>
      </c>
      <c r="H696" s="26" t="n">
        <f aca="false">D696/(D696+E696)</f>
        <v>0.0754716981132075</v>
      </c>
      <c r="I696" s="27" t="n">
        <f aca="false">F696/(F696+G696)</f>
        <v>0.291666666666667</v>
      </c>
      <c r="J696" s="28" t="n">
        <f aca="false">(D696+F696)/(D696+E696+F696+G696)</f>
        <v>0.262210796915167</v>
      </c>
      <c r="K696" s="29" t="n">
        <f aca="false">(F696+G696)/(D696+E696)</f>
        <v>6.33962264150943</v>
      </c>
      <c r="L696" s="30" t="n">
        <f aca="false">I696-$A$4*H696*I696+$A$4*H696+$A$7</f>
        <v>0.268777138799352</v>
      </c>
      <c r="M696" s="31" t="n">
        <f aca="false">(J696-$A$4*H696-$A$7)/(1-$A$4*H696)</f>
        <v>0.285050390623666</v>
      </c>
      <c r="N696" s="32"/>
      <c r="O696" s="33" t="n">
        <f aca="false">J696-L696</f>
        <v>-0.00656634188418515</v>
      </c>
      <c r="P696" s="33" t="n">
        <f aca="false">I696-M696</f>
        <v>0.00661627604300025</v>
      </c>
      <c r="Q696" s="16"/>
      <c r="R696" s="16"/>
      <c r="S696" s="16"/>
      <c r="T696" s="16"/>
      <c r="U696" s="16"/>
      <c r="V696" s="17" t="n">
        <v>0.262210796915167</v>
      </c>
      <c r="W696" s="17" t="n">
        <v>0.268777126976752</v>
      </c>
      <c r="X696" s="16"/>
      <c r="Y696" s="17" t="n">
        <v>0.291666666666667</v>
      </c>
      <c r="Z696" s="17" t="n">
        <v>0.285050402536172</v>
      </c>
      <c r="AA696" s="16"/>
      <c r="AB696" s="16"/>
      <c r="AC696" s="2" t="n">
        <v>221</v>
      </c>
      <c r="AD696" s="20" t="s">
        <v>393</v>
      </c>
      <c r="AE696" s="34" t="n">
        <v>695</v>
      </c>
      <c r="AF696" s="26" t="n">
        <v>0.408333333333333</v>
      </c>
      <c r="AG696" s="27" t="n">
        <v>0.79672131147541</v>
      </c>
      <c r="AH696" s="28" t="n">
        <v>0.778515625</v>
      </c>
      <c r="AI696" s="35"/>
      <c r="AJ696" s="35"/>
      <c r="AK696" s="2" t="n">
        <v>695</v>
      </c>
      <c r="AL696" s="35" t="n">
        <f aca="false">AK696/743</f>
        <v>0.935397039030956</v>
      </c>
      <c r="AM696" s="35" t="n">
        <v>0.778515625</v>
      </c>
      <c r="AN696" s="35"/>
      <c r="AO696" s="35"/>
      <c r="AP696" s="35"/>
      <c r="AQ696" s="35"/>
      <c r="AR696" s="35"/>
      <c r="AS696" s="35"/>
      <c r="AT696" s="35"/>
      <c r="AU696" s="35"/>
    </row>
    <row r="697" customFormat="false" ht="12.75" hidden="false" customHeight="true" outlineLevel="0" collapsed="false">
      <c r="A697" s="36"/>
      <c r="B697" s="2" t="n">
        <v>696</v>
      </c>
      <c r="C697" s="20" t="s">
        <v>360</v>
      </c>
      <c r="D697" s="22" t="n">
        <v>49</v>
      </c>
      <c r="E697" s="23" t="n">
        <v>232</v>
      </c>
      <c r="F697" s="24" t="n">
        <v>2512</v>
      </c>
      <c r="G697" s="25" t="n">
        <v>3304</v>
      </c>
      <c r="H697" s="26" t="n">
        <f aca="false">D697/(D697+E697)</f>
        <v>0.174377224199288</v>
      </c>
      <c r="I697" s="27" t="n">
        <f aca="false">F697/(F697+G697)</f>
        <v>0.43191196698762</v>
      </c>
      <c r="J697" s="28" t="n">
        <f aca="false">(D697+F697)/(D697+E697+F697+G697)</f>
        <v>0.420042643923241</v>
      </c>
      <c r="K697" s="29" t="n">
        <f aca="false">(F697+G697)/(D697+E697)</f>
        <v>20.6975088967972</v>
      </c>
      <c r="L697" s="30" t="n">
        <f aca="false">I697-$A$4*H697*I697+$A$4*H697+$A$7</f>
        <v>0.413582688600374</v>
      </c>
      <c r="M697" s="31" t="n">
        <f aca="false">(J697-$A$4*H697-$A$7)/(1-$A$4*H697)</f>
        <v>0.438486568384671</v>
      </c>
      <c r="N697" s="32"/>
      <c r="O697" s="33" t="n">
        <f aca="false">J697-L697</f>
        <v>0.00645995532286736</v>
      </c>
      <c r="P697" s="33" t="n">
        <f aca="false">I697-M697</f>
        <v>-0.00657460139705079</v>
      </c>
      <c r="Q697" s="16"/>
      <c r="R697" s="16"/>
      <c r="S697" s="16"/>
      <c r="T697" s="16"/>
      <c r="U697" s="16"/>
      <c r="V697" s="17" t="n">
        <v>0.420042643923241</v>
      </c>
      <c r="W697" s="17" t="n">
        <v>0.413582676777774</v>
      </c>
      <c r="X697" s="16"/>
      <c r="Y697" s="17" t="n">
        <v>0.43191196698762</v>
      </c>
      <c r="Z697" s="17" t="n">
        <v>0.438486580417089</v>
      </c>
      <c r="AA697" s="16"/>
      <c r="AB697" s="16"/>
      <c r="AC697" s="2" t="n">
        <v>385</v>
      </c>
      <c r="AD697" s="20" t="s">
        <v>586</v>
      </c>
      <c r="AE697" s="34" t="n">
        <v>696</v>
      </c>
      <c r="AF697" s="26" t="n">
        <v>0.631578947368421</v>
      </c>
      <c r="AG697" s="27" t="n">
        <v>0.794928335170893</v>
      </c>
      <c r="AH697" s="28" t="n">
        <v>0.782299084435402</v>
      </c>
      <c r="AI697" s="35"/>
      <c r="AJ697" s="35"/>
      <c r="AK697" s="2" t="n">
        <v>696</v>
      </c>
      <c r="AL697" s="35" t="n">
        <f aca="false">AK697/743</f>
        <v>0.936742934051144</v>
      </c>
      <c r="AM697" s="35" t="n">
        <v>0.782299084435402</v>
      </c>
      <c r="AN697" s="35"/>
      <c r="AO697" s="35"/>
      <c r="AP697" s="35"/>
      <c r="AQ697" s="35"/>
      <c r="AR697" s="35"/>
      <c r="AS697" s="35"/>
      <c r="AT697" s="35"/>
      <c r="AU697" s="35"/>
    </row>
    <row r="698" customFormat="false" ht="12.75" hidden="false" customHeight="true" outlineLevel="0" collapsed="false">
      <c r="A698" s="36"/>
      <c r="B698" s="2" t="n">
        <v>697</v>
      </c>
      <c r="C698" s="20" t="s">
        <v>578</v>
      </c>
      <c r="D698" s="22" t="n">
        <v>129</v>
      </c>
      <c r="E698" s="23" t="n">
        <v>221</v>
      </c>
      <c r="F698" s="24" t="n">
        <v>1632</v>
      </c>
      <c r="G698" s="25" t="n">
        <v>1467</v>
      </c>
      <c r="H698" s="26" t="n">
        <f aca="false">D698/(D698+E698)</f>
        <v>0.368571428571429</v>
      </c>
      <c r="I698" s="27" t="n">
        <f aca="false">F698/(F698+G698)</f>
        <v>0.526621490803485</v>
      </c>
      <c r="J698" s="28" t="n">
        <f aca="false">(D698+F698)/(D698+E698+F698+G698)</f>
        <v>0.5105827776167</v>
      </c>
      <c r="K698" s="29" t="n">
        <f aca="false">(F698+G698)/(D698+E698)</f>
        <v>8.85428571428571</v>
      </c>
      <c r="L698" s="30" t="n">
        <f aca="false">I698-$A$4*H698*I698+$A$4*H698+$A$7</f>
        <v>0.515833430325442</v>
      </c>
      <c r="M698" s="31" t="n">
        <f aca="false">(J698-$A$4*H698-$A$7)/(1-$A$4*H698)</f>
        <v>0.521169908341131</v>
      </c>
      <c r="N698" s="32"/>
      <c r="O698" s="33" t="n">
        <f aca="false">J698-L698</f>
        <v>-0.0052506527087417</v>
      </c>
      <c r="P698" s="33" t="n">
        <f aca="false">I698-M698</f>
        <v>0.00545158246235433</v>
      </c>
      <c r="Q698" s="16"/>
      <c r="R698" s="16"/>
      <c r="S698" s="16"/>
      <c r="T698" s="16"/>
      <c r="U698" s="16"/>
      <c r="V698" s="17" t="n">
        <v>0.5105827776167</v>
      </c>
      <c r="W698" s="17" t="n">
        <v>0.515833418502842</v>
      </c>
      <c r="X698" s="16"/>
      <c r="Y698" s="17" t="n">
        <v>0.526621490803485</v>
      </c>
      <c r="Z698" s="17" t="n">
        <v>0.521169920616153</v>
      </c>
      <c r="AA698" s="16"/>
      <c r="AB698" s="16"/>
      <c r="AC698" s="2" t="n">
        <v>326</v>
      </c>
      <c r="AD698" s="20" t="s">
        <v>530</v>
      </c>
      <c r="AE698" s="34" t="n">
        <v>697</v>
      </c>
      <c r="AF698" s="26" t="n">
        <v>0.633093525179856</v>
      </c>
      <c r="AG698" s="27" t="n">
        <v>0.811497326203209</v>
      </c>
      <c r="AH698" s="28" t="n">
        <v>0.783540022547914</v>
      </c>
      <c r="AI698" s="35"/>
      <c r="AJ698" s="35"/>
      <c r="AK698" s="2" t="n">
        <v>697</v>
      </c>
      <c r="AL698" s="35" t="n">
        <f aca="false">AK698/743</f>
        <v>0.938088829071332</v>
      </c>
      <c r="AM698" s="35" t="n">
        <v>0.783540022547914</v>
      </c>
      <c r="AN698" s="35"/>
      <c r="AO698" s="35"/>
      <c r="AP698" s="35"/>
      <c r="AQ698" s="35"/>
      <c r="AR698" s="35"/>
      <c r="AS698" s="35"/>
      <c r="AT698" s="35"/>
      <c r="AU698" s="35"/>
    </row>
    <row r="699" customFormat="false" ht="12.75" hidden="false" customHeight="true" outlineLevel="0" collapsed="false">
      <c r="A699" s="36"/>
      <c r="B699" s="2" t="n">
        <v>698</v>
      </c>
      <c r="C699" s="20" t="s">
        <v>243</v>
      </c>
      <c r="D699" s="22" t="n">
        <v>54</v>
      </c>
      <c r="E699" s="23" t="n">
        <v>167</v>
      </c>
      <c r="F699" s="24" t="n">
        <v>914</v>
      </c>
      <c r="G699" s="25" t="n">
        <v>1330</v>
      </c>
      <c r="H699" s="26" t="n">
        <f aca="false">D699/(D699+E699)</f>
        <v>0.244343891402715</v>
      </c>
      <c r="I699" s="27" t="n">
        <f aca="false">F699/(F699+G699)</f>
        <v>0.407308377896613</v>
      </c>
      <c r="J699" s="28" t="n">
        <f aca="false">(D699+F699)/(D699+E699+F699+G699)</f>
        <v>0.392697768762677</v>
      </c>
      <c r="K699" s="29" t="n">
        <f aca="false">(F699+G699)/(D699+E699)</f>
        <v>10.1538461538462</v>
      </c>
      <c r="L699" s="30" t="n">
        <f aca="false">I699-$A$4*H699*I699+$A$4*H699+$A$7</f>
        <v>0.393554995814266</v>
      </c>
      <c r="M699" s="31" t="n">
        <f aca="false">(J699-$A$4*H699-$A$7)/(1-$A$4*H699)</f>
        <v>0.406429680408668</v>
      </c>
      <c r="N699" s="32"/>
      <c r="O699" s="33" t="n">
        <f aca="false">J699-L699</f>
        <v>-0.000857227051588583</v>
      </c>
      <c r="P699" s="33" t="n">
        <f aca="false">I699-M699</f>
        <v>0.000878697487945668</v>
      </c>
      <c r="Q699" s="16"/>
      <c r="R699" s="16"/>
      <c r="S699" s="16"/>
      <c r="T699" s="16"/>
      <c r="U699" s="16"/>
      <c r="V699" s="17" t="n">
        <v>0.392697768762677</v>
      </c>
      <c r="W699" s="17" t="n">
        <v>0.393554983991666</v>
      </c>
      <c r="X699" s="16"/>
      <c r="Y699" s="17" t="n">
        <v>0.407308377896613</v>
      </c>
      <c r="Z699" s="17" t="n">
        <v>0.406429692527381</v>
      </c>
      <c r="AA699" s="16"/>
      <c r="AB699" s="16"/>
      <c r="AC699" s="2" t="n">
        <v>184</v>
      </c>
      <c r="AD699" s="20" t="s">
        <v>338</v>
      </c>
      <c r="AE699" s="34" t="n">
        <v>698</v>
      </c>
      <c r="AF699" s="26" t="n">
        <v>0.699115044247788</v>
      </c>
      <c r="AG699" s="27" t="n">
        <v>0.79923830250272</v>
      </c>
      <c r="AH699" s="28" t="n">
        <v>0.783647220946256</v>
      </c>
      <c r="AI699" s="35"/>
      <c r="AJ699" s="35"/>
      <c r="AK699" s="2" t="n">
        <v>698</v>
      </c>
      <c r="AL699" s="35" t="n">
        <f aca="false">AK699/743</f>
        <v>0.939434724091521</v>
      </c>
      <c r="AM699" s="35" t="n">
        <v>0.783647220946256</v>
      </c>
      <c r="AN699" s="35"/>
      <c r="AO699" s="35"/>
      <c r="AP699" s="35"/>
      <c r="AQ699" s="35"/>
      <c r="AR699" s="35"/>
      <c r="AS699" s="35"/>
      <c r="AT699" s="35"/>
      <c r="AU699" s="35"/>
    </row>
    <row r="700" customFormat="false" ht="12.75" hidden="false" customHeight="true" outlineLevel="0" collapsed="false">
      <c r="A700" s="36"/>
      <c r="B700" s="2" t="n">
        <v>699</v>
      </c>
      <c r="C700" s="20" t="s">
        <v>78</v>
      </c>
      <c r="D700" s="22" t="n">
        <v>125</v>
      </c>
      <c r="E700" s="23" t="n">
        <v>712</v>
      </c>
      <c r="F700" s="24" t="n">
        <v>2554</v>
      </c>
      <c r="G700" s="25" t="n">
        <v>5145</v>
      </c>
      <c r="H700" s="26" t="n">
        <f aca="false">D700/(D700+E700)</f>
        <v>0.149342891278375</v>
      </c>
      <c r="I700" s="27" t="n">
        <f aca="false">F700/(F700+G700)</f>
        <v>0.331731393687492</v>
      </c>
      <c r="J700" s="28" t="n">
        <f aca="false">(D700+F700)/(D700+E700+F700+G700)</f>
        <v>0.313847235238988</v>
      </c>
      <c r="K700" s="29" t="n">
        <f aca="false">(F700+G700)/(D700+E700)</f>
        <v>9.19832735961768</v>
      </c>
      <c r="L700" s="30" t="n">
        <f aca="false">I700-$A$4*H700*I700+$A$4*H700+$A$7</f>
        <v>0.31347607045222</v>
      </c>
      <c r="M700" s="31" t="n">
        <f aca="false">(J700-$A$4*H700-$A$7)/(1-$A$4*H700)</f>
        <v>0.332108185593526</v>
      </c>
      <c r="N700" s="32"/>
      <c r="O700" s="33" t="n">
        <f aca="false">J700-L700</f>
        <v>0.000371164786767908</v>
      </c>
      <c r="P700" s="33" t="n">
        <f aca="false">I700-M700</f>
        <v>-0.00037679190603368</v>
      </c>
      <c r="Q700" s="16"/>
      <c r="R700" s="16"/>
      <c r="S700" s="16"/>
      <c r="T700" s="16"/>
      <c r="U700" s="16"/>
      <c r="V700" s="17" t="n">
        <v>0.313847235238988</v>
      </c>
      <c r="W700" s="17" t="n">
        <v>0.31347605862962</v>
      </c>
      <c r="X700" s="16"/>
      <c r="Y700" s="17" t="n">
        <v>0.331731393687492</v>
      </c>
      <c r="Z700" s="17" t="n">
        <v>0.332108197595364</v>
      </c>
      <c r="AA700" s="16"/>
      <c r="AB700" s="16"/>
      <c r="AC700" s="2" t="n">
        <v>160</v>
      </c>
      <c r="AD700" s="20" t="s">
        <v>304</v>
      </c>
      <c r="AE700" s="34" t="n">
        <v>699</v>
      </c>
      <c r="AF700" s="26" t="n">
        <v>0.710227272727273</v>
      </c>
      <c r="AG700" s="27" t="n">
        <v>0.796172248803828</v>
      </c>
      <c r="AH700" s="28" t="n">
        <v>0.783783783783784</v>
      </c>
      <c r="AI700" s="35"/>
      <c r="AJ700" s="35"/>
      <c r="AK700" s="2" t="n">
        <v>699</v>
      </c>
      <c r="AL700" s="35" t="n">
        <f aca="false">AK700/743</f>
        <v>0.940780619111709</v>
      </c>
      <c r="AM700" s="35" t="n">
        <v>0.783783783783784</v>
      </c>
      <c r="AN700" s="35"/>
      <c r="AO700" s="35"/>
      <c r="AP700" s="35"/>
      <c r="AQ700" s="35"/>
      <c r="AR700" s="35"/>
      <c r="AS700" s="35"/>
      <c r="AT700" s="35"/>
      <c r="AU700" s="35"/>
    </row>
    <row r="701" customFormat="false" ht="12.75" hidden="false" customHeight="true" outlineLevel="0" collapsed="false">
      <c r="A701" s="36"/>
      <c r="B701" s="2" t="n">
        <v>700</v>
      </c>
      <c r="C701" s="20" t="s">
        <v>696</v>
      </c>
      <c r="D701" s="22" t="n">
        <v>38</v>
      </c>
      <c r="E701" s="23" t="n">
        <v>98</v>
      </c>
      <c r="F701" s="24" t="n">
        <v>1904</v>
      </c>
      <c r="G701" s="25" t="n">
        <v>1234</v>
      </c>
      <c r="H701" s="26" t="n">
        <f aca="false">D701/(D701+E701)</f>
        <v>0.279411764705882</v>
      </c>
      <c r="I701" s="27" t="n">
        <f aca="false">F701/(F701+G701)</f>
        <v>0.606755895474825</v>
      </c>
      <c r="J701" s="28" t="n">
        <f aca="false">(D701+F701)/(D701+E701+F701+G701)</f>
        <v>0.593158216249236</v>
      </c>
      <c r="K701" s="29" t="n">
        <f aca="false">(F701+G701)/(D701+E701)</f>
        <v>23.0735294117647</v>
      </c>
      <c r="L701" s="30" t="n">
        <f aca="false">I701-$A$4*H701*I701+$A$4*H701+$A$7</f>
        <v>0.589508158578381</v>
      </c>
      <c r="M701" s="31" t="n">
        <f aca="false">(J701-$A$4*H701-$A$7)/(1-$A$4*H701)</f>
        <v>0.610510871596128</v>
      </c>
      <c r="N701" s="32"/>
      <c r="O701" s="33" t="n">
        <f aca="false">J701-L701</f>
        <v>0.00365005767085524</v>
      </c>
      <c r="P701" s="33" t="n">
        <f aca="false">I701-M701</f>
        <v>-0.00375497612130349</v>
      </c>
      <c r="Q701" s="16"/>
      <c r="R701" s="16"/>
      <c r="S701" s="16"/>
      <c r="T701" s="16"/>
      <c r="U701" s="16"/>
      <c r="V701" s="17" t="n">
        <v>0.593158216249236</v>
      </c>
      <c r="W701" s="17" t="n">
        <v>0.589508146755781</v>
      </c>
      <c r="X701" s="16"/>
      <c r="Y701" s="17" t="n">
        <v>0.606755895474825</v>
      </c>
      <c r="Z701" s="17" t="n">
        <v>0.610510883758561</v>
      </c>
      <c r="AA701" s="16"/>
      <c r="AB701" s="16"/>
      <c r="AC701" s="2" t="n">
        <v>545</v>
      </c>
      <c r="AD701" s="20" t="s">
        <v>712</v>
      </c>
      <c r="AE701" s="34" t="n">
        <v>700</v>
      </c>
      <c r="AF701" s="26" t="n">
        <v>0.75</v>
      </c>
      <c r="AG701" s="27" t="n">
        <v>0.793142857142857</v>
      </c>
      <c r="AH701" s="28" t="n">
        <v>0.786333012512031</v>
      </c>
      <c r="AI701" s="35"/>
      <c r="AJ701" s="35"/>
      <c r="AK701" s="2" t="n">
        <v>700</v>
      </c>
      <c r="AL701" s="35" t="n">
        <f aca="false">AK701/743</f>
        <v>0.942126514131898</v>
      </c>
      <c r="AM701" s="35" t="n">
        <v>0.786333012512031</v>
      </c>
      <c r="AN701" s="35"/>
      <c r="AO701" s="35"/>
      <c r="AP701" s="35"/>
      <c r="AQ701" s="35"/>
      <c r="AR701" s="35"/>
      <c r="AS701" s="35"/>
      <c r="AT701" s="35"/>
      <c r="AU701" s="35"/>
    </row>
    <row r="702" customFormat="false" ht="12.75" hidden="false" customHeight="true" outlineLevel="0" collapsed="false">
      <c r="A702" s="36"/>
      <c r="B702" s="2" t="n">
        <v>701</v>
      </c>
      <c r="C702" s="20" t="s">
        <v>448</v>
      </c>
      <c r="D702" s="22" t="n">
        <v>60</v>
      </c>
      <c r="E702" s="23" t="n">
        <v>199</v>
      </c>
      <c r="F702" s="24" t="n">
        <v>1352</v>
      </c>
      <c r="G702" s="25" t="n">
        <v>1513</v>
      </c>
      <c r="H702" s="26" t="n">
        <f aca="false">D702/(D702+E702)</f>
        <v>0.231660231660232</v>
      </c>
      <c r="I702" s="27" t="n">
        <f aca="false">F702/(F702+G702)</f>
        <v>0.471902268760908</v>
      </c>
      <c r="J702" s="28" t="n">
        <f aca="false">(D702+F702)/(D702+E702+F702+G702)</f>
        <v>0.451984635083227</v>
      </c>
      <c r="K702" s="29" t="n">
        <f aca="false">(F702+G702)/(D702+E702)</f>
        <v>11.0617760617761</v>
      </c>
      <c r="L702" s="30" t="n">
        <f aca="false">I702-$A$4*H702*I702+$A$4*H702+$A$7</f>
        <v>0.455900753219717</v>
      </c>
      <c r="M702" s="31" t="n">
        <f aca="false">(J702-$A$4*H702-$A$7)/(1-$A$4*H702)</f>
        <v>0.467893278257544</v>
      </c>
      <c r="N702" s="32"/>
      <c r="O702" s="33" t="n">
        <f aca="false">J702-L702</f>
        <v>-0.00391611813649001</v>
      </c>
      <c r="P702" s="33" t="n">
        <f aca="false">I702-M702</f>
        <v>0.00400899050336329</v>
      </c>
      <c r="Q702" s="16"/>
      <c r="R702" s="16"/>
      <c r="S702" s="16"/>
      <c r="T702" s="16"/>
      <c r="U702" s="16"/>
      <c r="V702" s="17" t="n">
        <v>0.451984635083227</v>
      </c>
      <c r="W702" s="17" t="n">
        <v>0.455900741397117</v>
      </c>
      <c r="X702" s="16"/>
      <c r="Y702" s="17" t="n">
        <v>0.471902268760908</v>
      </c>
      <c r="Z702" s="17" t="n">
        <v>0.467893290360522</v>
      </c>
      <c r="AA702" s="16"/>
      <c r="AB702" s="16"/>
      <c r="AC702" s="2" t="n">
        <v>485</v>
      </c>
      <c r="AD702" s="20" t="s">
        <v>679</v>
      </c>
      <c r="AE702" s="34" t="n">
        <v>701</v>
      </c>
      <c r="AF702" s="26" t="n">
        <v>0.552542372881356</v>
      </c>
      <c r="AG702" s="27" t="n">
        <v>0.802672605790646</v>
      </c>
      <c r="AH702" s="28" t="n">
        <v>0.787251828631139</v>
      </c>
      <c r="AI702" s="35"/>
      <c r="AJ702" s="35"/>
      <c r="AK702" s="2" t="n">
        <v>701</v>
      </c>
      <c r="AL702" s="35" t="n">
        <f aca="false">AK702/743</f>
        <v>0.943472409152086</v>
      </c>
      <c r="AM702" s="35" t="n">
        <v>0.787251828631139</v>
      </c>
      <c r="AN702" s="35"/>
      <c r="AO702" s="35"/>
      <c r="AP702" s="35"/>
      <c r="AQ702" s="35"/>
      <c r="AR702" s="35"/>
      <c r="AS702" s="35"/>
      <c r="AT702" s="35"/>
      <c r="AU702" s="35"/>
    </row>
    <row r="703" customFormat="false" ht="12.75" hidden="false" customHeight="true" outlineLevel="0" collapsed="false">
      <c r="A703" s="36"/>
      <c r="B703" s="2" t="n">
        <v>702</v>
      </c>
      <c r="C703" s="20" t="s">
        <v>742</v>
      </c>
      <c r="D703" s="22" t="n">
        <v>271</v>
      </c>
      <c r="E703" s="23" t="n">
        <v>169</v>
      </c>
      <c r="F703" s="24" t="n">
        <v>2171</v>
      </c>
      <c r="G703" s="25" t="n">
        <v>983</v>
      </c>
      <c r="H703" s="26" t="n">
        <f aca="false">D703/(D703+E703)</f>
        <v>0.615909090909091</v>
      </c>
      <c r="I703" s="27" t="n">
        <f aca="false">F703/(F703+G703)</f>
        <v>0.688332276474318</v>
      </c>
      <c r="J703" s="28" t="n">
        <f aca="false">(D703+F703)/(D703+E703+F703+G703)</f>
        <v>0.679465776293823</v>
      </c>
      <c r="K703" s="29" t="n">
        <f aca="false">(F703+G703)/(D703+E703)</f>
        <v>7.16818181818182</v>
      </c>
      <c r="L703" s="30" t="n">
        <f aca="false">I703-$A$4*H703*I703+$A$4*H703+$A$7</f>
        <v>0.679292735083559</v>
      </c>
      <c r="M703" s="31" t="n">
        <f aca="false">(J703-$A$4*H703-$A$7)/(1-$A$4*H703)</f>
        <v>0.688516674954619</v>
      </c>
      <c r="N703" s="32"/>
      <c r="O703" s="33" t="n">
        <f aca="false">J703-L703</f>
        <v>0.000173041210263847</v>
      </c>
      <c r="P703" s="33" t="n">
        <f aca="false">I703-M703</f>
        <v>-0.000184398480300607</v>
      </c>
      <c r="Q703" s="16"/>
      <c r="R703" s="16"/>
      <c r="S703" s="16"/>
      <c r="T703" s="16"/>
      <c r="U703" s="16"/>
      <c r="V703" s="17" t="n">
        <v>0.679465776293823</v>
      </c>
      <c r="W703" s="17" t="n">
        <v>0.679292723260959</v>
      </c>
      <c r="X703" s="16"/>
      <c r="Y703" s="17" t="n">
        <v>0.688332276474318</v>
      </c>
      <c r="Z703" s="17" t="n">
        <v>0.688516687553175</v>
      </c>
      <c r="AA703" s="16"/>
      <c r="AB703" s="16"/>
      <c r="AC703" s="2" t="n">
        <v>402</v>
      </c>
      <c r="AD703" s="20" t="s">
        <v>608</v>
      </c>
      <c r="AE703" s="34" t="n">
        <v>702</v>
      </c>
      <c r="AF703" s="26" t="n">
        <v>0.767295597484277</v>
      </c>
      <c r="AG703" s="27" t="n">
        <v>0.790506617982656</v>
      </c>
      <c r="AH703" s="28" t="n">
        <v>0.787564766839378</v>
      </c>
      <c r="AI703" s="35"/>
      <c r="AJ703" s="35"/>
      <c r="AK703" s="2" t="n">
        <v>702</v>
      </c>
      <c r="AL703" s="35" t="n">
        <f aca="false">AK703/743</f>
        <v>0.944818304172274</v>
      </c>
      <c r="AM703" s="35" t="n">
        <v>0.787564766839378</v>
      </c>
      <c r="AN703" s="35"/>
      <c r="AO703" s="35"/>
      <c r="AP703" s="35"/>
      <c r="AQ703" s="35"/>
      <c r="AR703" s="35"/>
      <c r="AS703" s="35"/>
      <c r="AT703" s="35"/>
      <c r="AU703" s="35"/>
    </row>
    <row r="704" customFormat="false" ht="12.75" hidden="false" customHeight="true" outlineLevel="0" collapsed="false">
      <c r="A704" s="36"/>
      <c r="B704" s="2" t="n">
        <v>703</v>
      </c>
      <c r="C704" s="20" t="s">
        <v>675</v>
      </c>
      <c r="D704" s="22" t="n">
        <v>96</v>
      </c>
      <c r="E704" s="23" t="n">
        <v>167</v>
      </c>
      <c r="F704" s="24" t="n">
        <v>1567</v>
      </c>
      <c r="G704" s="25" t="n">
        <v>1083</v>
      </c>
      <c r="H704" s="26" t="n">
        <f aca="false">D704/(D704+E704)</f>
        <v>0.365019011406844</v>
      </c>
      <c r="I704" s="27" t="n">
        <f aca="false">F704/(F704+G704)</f>
        <v>0.591320754716981</v>
      </c>
      <c r="J704" s="28" t="n">
        <f aca="false">(D704+F704)/(D704+E704+F704+G704)</f>
        <v>0.570889117748026</v>
      </c>
      <c r="K704" s="29" t="n">
        <f aca="false">(F704+G704)/(D704+E704)</f>
        <v>10.0760456273764</v>
      </c>
      <c r="L704" s="30" t="n">
        <f aca="false">I704-$A$4*H704*I704+$A$4*H704+$A$7</f>
        <v>0.578002884309551</v>
      </c>
      <c r="M704" s="31" t="n">
        <f aca="false">(J704-$A$4*H704-$A$7)/(1-$A$4*H704)</f>
        <v>0.583937484765595</v>
      </c>
      <c r="N704" s="32"/>
      <c r="O704" s="33" t="n">
        <f aca="false">J704-L704</f>
        <v>-0.00711376656152518</v>
      </c>
      <c r="P704" s="33" t="n">
        <f aca="false">I704-M704</f>
        <v>0.00738326995138572</v>
      </c>
      <c r="Q704" s="16"/>
      <c r="R704" s="16"/>
      <c r="S704" s="16"/>
      <c r="T704" s="16"/>
      <c r="U704" s="16"/>
      <c r="V704" s="17" t="n">
        <v>0.570889117748026</v>
      </c>
      <c r="W704" s="17" t="n">
        <v>0.578002872486951</v>
      </c>
      <c r="X704" s="16"/>
      <c r="Y704" s="17" t="n">
        <v>0.591320754716981</v>
      </c>
      <c r="Z704" s="17" t="n">
        <v>0.583937497036092</v>
      </c>
      <c r="AA704" s="16"/>
      <c r="AB704" s="16"/>
      <c r="AC704" s="2" t="n">
        <v>677</v>
      </c>
      <c r="AD704" s="20" t="s">
        <v>760</v>
      </c>
      <c r="AE704" s="34" t="n">
        <v>703</v>
      </c>
      <c r="AF704" s="26" t="n">
        <v>0.713855421686747</v>
      </c>
      <c r="AG704" s="27" t="n">
        <v>0.800669216061185</v>
      </c>
      <c r="AH704" s="28" t="n">
        <v>0.788778877887789</v>
      </c>
      <c r="AI704" s="35"/>
      <c r="AJ704" s="35"/>
      <c r="AK704" s="2" t="n">
        <v>703</v>
      </c>
      <c r="AL704" s="35" t="n">
        <f aca="false">AK704/743</f>
        <v>0.946164199192463</v>
      </c>
      <c r="AM704" s="35" t="n">
        <v>0.788778877887789</v>
      </c>
      <c r="AN704" s="35"/>
      <c r="AO704" s="35"/>
      <c r="AP704" s="35"/>
      <c r="AQ704" s="35"/>
      <c r="AR704" s="35"/>
      <c r="AS704" s="35"/>
      <c r="AT704" s="35"/>
      <c r="AU704" s="35"/>
    </row>
    <row r="705" customFormat="false" ht="12.75" hidden="false" customHeight="true" outlineLevel="0" collapsed="false">
      <c r="A705" s="36"/>
      <c r="B705" s="2" t="n">
        <v>704</v>
      </c>
      <c r="C705" s="20" t="s">
        <v>55</v>
      </c>
      <c r="D705" s="22" t="n">
        <v>5</v>
      </c>
      <c r="E705" s="23" t="n">
        <v>47</v>
      </c>
      <c r="F705" s="24" t="n">
        <v>226</v>
      </c>
      <c r="G705" s="25" t="n">
        <v>553</v>
      </c>
      <c r="H705" s="26" t="n">
        <f aca="false">D705/(D705+E705)</f>
        <v>0.0961538461538462</v>
      </c>
      <c r="I705" s="27" t="n">
        <f aca="false">F705/(F705+G705)</f>
        <v>0.290115532734275</v>
      </c>
      <c r="J705" s="28" t="n">
        <f aca="false">(D705+F705)/(D705+E705+F705+G705)</f>
        <v>0.27797833935018</v>
      </c>
      <c r="K705" s="29" t="n">
        <f aca="false">(F705+G705)/(D705+E705)</f>
        <v>14.9807692307692</v>
      </c>
      <c r="L705" s="30" t="n">
        <f aca="false">I705-$A$4*H705*I705+$A$4*H705+$A$7</f>
        <v>0.268705905102522</v>
      </c>
      <c r="M705" s="31" t="n">
        <f aca="false">(J705-$A$4*H705-$A$7)/(1-$A$4*H705)</f>
        <v>0.299477990615406</v>
      </c>
      <c r="N705" s="32"/>
      <c r="O705" s="33" t="n">
        <f aca="false">J705-L705</f>
        <v>0.00927243424765845</v>
      </c>
      <c r="P705" s="33" t="n">
        <f aca="false">I705-M705</f>
        <v>-0.00936245788113083</v>
      </c>
      <c r="Q705" s="16"/>
      <c r="R705" s="16"/>
      <c r="S705" s="16"/>
      <c r="T705" s="16"/>
      <c r="U705" s="16"/>
      <c r="V705" s="17" t="n">
        <v>0.27797833935018</v>
      </c>
      <c r="W705" s="17" t="n">
        <v>0.268705893279922</v>
      </c>
      <c r="X705" s="16"/>
      <c r="Y705" s="17" t="n">
        <v>0.290115532734275</v>
      </c>
      <c r="Z705" s="17" t="n">
        <v>0.299478002552788</v>
      </c>
      <c r="AA705" s="16"/>
      <c r="AB705" s="16"/>
      <c r="AC705" s="2" t="n">
        <v>313</v>
      </c>
      <c r="AD705" s="20" t="s">
        <v>513</v>
      </c>
      <c r="AE705" s="34" t="n">
        <v>704</v>
      </c>
      <c r="AF705" s="26" t="n">
        <v>0.731617647058823</v>
      </c>
      <c r="AG705" s="27" t="n">
        <v>0.796415441176471</v>
      </c>
      <c r="AH705" s="28" t="n">
        <v>0.78921568627451</v>
      </c>
      <c r="AI705" s="35"/>
      <c r="AJ705" s="35"/>
      <c r="AK705" s="2" t="n">
        <v>704</v>
      </c>
      <c r="AL705" s="35" t="n">
        <f aca="false">AK705/743</f>
        <v>0.947510094212651</v>
      </c>
      <c r="AM705" s="35" t="n">
        <v>0.78921568627451</v>
      </c>
      <c r="AN705" s="35"/>
      <c r="AO705" s="35"/>
      <c r="AP705" s="35"/>
      <c r="AQ705" s="35"/>
      <c r="AR705" s="35"/>
      <c r="AS705" s="35"/>
      <c r="AT705" s="35"/>
      <c r="AU705" s="35"/>
    </row>
    <row r="706" customFormat="false" ht="12.75" hidden="false" customHeight="true" outlineLevel="0" collapsed="false">
      <c r="A706" s="36"/>
      <c r="B706" s="2" t="n">
        <v>705</v>
      </c>
      <c r="C706" s="20" t="s">
        <v>754</v>
      </c>
      <c r="D706" s="22" t="n">
        <v>120</v>
      </c>
      <c r="E706" s="23" t="n">
        <v>50</v>
      </c>
      <c r="F706" s="24" t="n">
        <v>740</v>
      </c>
      <c r="G706" s="25" t="n">
        <v>276</v>
      </c>
      <c r="H706" s="26" t="n">
        <f aca="false">D706/(D706+E706)</f>
        <v>0.705882352941176</v>
      </c>
      <c r="I706" s="27" t="n">
        <f aca="false">F706/(F706+G706)</f>
        <v>0.728346456692913</v>
      </c>
      <c r="J706" s="28" t="n">
        <f aca="false">(D706+F706)/(D706+E706+F706+G706)</f>
        <v>0.725126475548061</v>
      </c>
      <c r="K706" s="29" t="n">
        <f aca="false">(F706+G706)/(D706+E706)</f>
        <v>5.97647058823529</v>
      </c>
      <c r="L706" s="30" t="n">
        <f aca="false">I706-$A$4*H706*I706+$A$4*H706+$A$7</f>
        <v>0.719286561109355</v>
      </c>
      <c r="M706" s="31" t="n">
        <f aca="false">(J706-$A$4*H706-$A$7)/(1-$A$4*H706)</f>
        <v>0.734629908937091</v>
      </c>
      <c r="N706" s="32"/>
      <c r="O706" s="33" t="n">
        <f aca="false">J706-L706</f>
        <v>0.00583991443870602</v>
      </c>
      <c r="P706" s="33" t="n">
        <f aca="false">I706-M706</f>
        <v>-0.00628345224417737</v>
      </c>
      <c r="Q706" s="16"/>
      <c r="R706" s="16"/>
      <c r="S706" s="16"/>
      <c r="T706" s="16"/>
      <c r="U706" s="16"/>
      <c r="V706" s="17" t="n">
        <v>0.725126475548061</v>
      </c>
      <c r="W706" s="17" t="n">
        <v>0.719286549286755</v>
      </c>
      <c r="X706" s="16"/>
      <c r="Y706" s="17" t="n">
        <v>0.728346456692913</v>
      </c>
      <c r="Z706" s="17" t="n">
        <v>0.73462992165761</v>
      </c>
      <c r="AA706" s="16"/>
      <c r="AB706" s="16"/>
      <c r="AC706" s="2" t="n">
        <v>548</v>
      </c>
      <c r="AD706" s="20" t="s">
        <v>714</v>
      </c>
      <c r="AE706" s="34" t="n">
        <v>705</v>
      </c>
      <c r="AF706" s="26" t="n">
        <v>0.693333333333333</v>
      </c>
      <c r="AG706" s="27" t="n">
        <v>0.801482979440512</v>
      </c>
      <c r="AH706" s="28" t="n">
        <v>0.791551882460973</v>
      </c>
      <c r="AI706" s="35"/>
      <c r="AJ706" s="35"/>
      <c r="AK706" s="2" t="n">
        <v>705</v>
      </c>
      <c r="AL706" s="35" t="n">
        <f aca="false">AK706/743</f>
        <v>0.94885598923284</v>
      </c>
      <c r="AM706" s="35" t="n">
        <v>0.791551882460973</v>
      </c>
      <c r="AN706" s="35"/>
      <c r="AO706" s="35"/>
      <c r="AP706" s="35"/>
      <c r="AQ706" s="35"/>
      <c r="AR706" s="35"/>
      <c r="AS706" s="35"/>
      <c r="AT706" s="35"/>
      <c r="AU706" s="35"/>
    </row>
    <row r="707" customFormat="false" ht="12.75" hidden="false" customHeight="true" outlineLevel="0" collapsed="false">
      <c r="A707" s="36"/>
      <c r="B707" s="2" t="n">
        <v>706</v>
      </c>
      <c r="C707" s="20" t="s">
        <v>657</v>
      </c>
      <c r="D707" s="22" t="n">
        <v>40</v>
      </c>
      <c r="E707" s="23" t="n">
        <v>73</v>
      </c>
      <c r="F707" s="24" t="n">
        <v>800</v>
      </c>
      <c r="G707" s="25" t="n">
        <v>591</v>
      </c>
      <c r="H707" s="26" t="n">
        <f aca="false">D707/(D707+E707)</f>
        <v>0.353982300884956</v>
      </c>
      <c r="I707" s="27" t="n">
        <f aca="false">F707/(F707+G707)</f>
        <v>0.575125808770669</v>
      </c>
      <c r="J707" s="28" t="n">
        <f aca="false">(D707+F707)/(D707+E707+F707+G707)</f>
        <v>0.558510638297872</v>
      </c>
      <c r="K707" s="29" t="n">
        <f aca="false">(F707+G707)/(D707+E707)</f>
        <v>12.3097345132743</v>
      </c>
      <c r="L707" s="30" t="n">
        <f aca="false">I707-$A$4*H707*I707+$A$4*H707+$A$7</f>
        <v>0.561930163333468</v>
      </c>
      <c r="M707" s="31" t="n">
        <f aca="false">(J707-$A$4*H707-$A$7)/(1-$A$4*H707)</f>
        <v>0.571580796577803</v>
      </c>
      <c r="N707" s="32"/>
      <c r="O707" s="33" t="n">
        <f aca="false">J707-L707</f>
        <v>-0.00341952503559551</v>
      </c>
      <c r="P707" s="33" t="n">
        <f aca="false">I707-M707</f>
        <v>0.00354501219286507</v>
      </c>
      <c r="Q707" s="16"/>
      <c r="R707" s="16"/>
      <c r="S707" s="16"/>
      <c r="T707" s="16"/>
      <c r="U707" s="16"/>
      <c r="V707" s="17" t="n">
        <v>0.558510638297872</v>
      </c>
      <c r="W707" s="17" t="n">
        <v>0.561930151510868</v>
      </c>
      <c r="X707" s="16"/>
      <c r="Y707" s="17" t="n">
        <v>0.575125808770669</v>
      </c>
      <c r="Z707" s="17" t="n">
        <v>0.57158080883426</v>
      </c>
      <c r="AA707" s="16"/>
      <c r="AB707" s="16"/>
      <c r="AC707" s="2" t="n">
        <v>367</v>
      </c>
      <c r="AD707" s="20" t="s">
        <v>568</v>
      </c>
      <c r="AE707" s="34" t="n">
        <v>706</v>
      </c>
      <c r="AF707" s="26" t="n">
        <v>0.757894736842105</v>
      </c>
      <c r="AG707" s="27" t="n">
        <v>0.795154185022026</v>
      </c>
      <c r="AH707" s="28" t="n">
        <v>0.791625124626122</v>
      </c>
      <c r="AI707" s="35"/>
      <c r="AJ707" s="35"/>
      <c r="AK707" s="2" t="n">
        <v>706</v>
      </c>
      <c r="AL707" s="35" t="n">
        <f aca="false">AK707/743</f>
        <v>0.950201884253028</v>
      </c>
      <c r="AM707" s="35" t="n">
        <v>0.791625124626122</v>
      </c>
      <c r="AN707" s="35"/>
      <c r="AO707" s="35"/>
      <c r="AP707" s="35"/>
      <c r="AQ707" s="35"/>
      <c r="AR707" s="35"/>
      <c r="AS707" s="35"/>
      <c r="AT707" s="35"/>
      <c r="AU707" s="35"/>
    </row>
    <row r="708" customFormat="false" ht="12.75" hidden="false" customHeight="true" outlineLevel="0" collapsed="false">
      <c r="A708" s="36"/>
      <c r="B708" s="2" t="n">
        <v>707</v>
      </c>
      <c r="C708" s="20" t="s">
        <v>746</v>
      </c>
      <c r="D708" s="22" t="n">
        <v>174</v>
      </c>
      <c r="E708" s="23" t="n">
        <v>112</v>
      </c>
      <c r="F708" s="24" t="n">
        <v>1350</v>
      </c>
      <c r="G708" s="25" t="n">
        <v>566</v>
      </c>
      <c r="H708" s="26" t="n">
        <f aca="false">D708/(D708+E708)</f>
        <v>0.608391608391608</v>
      </c>
      <c r="I708" s="27" t="n">
        <f aca="false">F708/(F708+G708)</f>
        <v>0.704592901878914</v>
      </c>
      <c r="J708" s="28" t="n">
        <f aca="false">(D708+F708)/(D708+E708+F708+G708)</f>
        <v>0.692098092643052</v>
      </c>
      <c r="K708" s="29" t="n">
        <f aca="false">(F708+G708)/(D708+E708)</f>
        <v>6.6993006993007</v>
      </c>
      <c r="L708" s="30" t="n">
        <f aca="false">I708-$A$4*H708*I708+$A$4*H708+$A$7</f>
        <v>0.694329782017533</v>
      </c>
      <c r="M708" s="31" t="n">
        <f aca="false">(J708-$A$4*H708-$A$7)/(1-$A$4*H708)</f>
        <v>0.702216642902363</v>
      </c>
      <c r="N708" s="32"/>
      <c r="O708" s="33" t="n">
        <f aca="false">J708-L708</f>
        <v>-0.00223168937448115</v>
      </c>
      <c r="P708" s="33" t="n">
        <f aca="false">I708-M708</f>
        <v>0.00237625897655103</v>
      </c>
      <c r="Q708" s="16"/>
      <c r="R708" s="16"/>
      <c r="S708" s="16"/>
      <c r="T708" s="16"/>
      <c r="U708" s="16"/>
      <c r="V708" s="17" t="n">
        <v>0.692098092643052</v>
      </c>
      <c r="W708" s="17" t="n">
        <v>0.694329770194933</v>
      </c>
      <c r="X708" s="16"/>
      <c r="Y708" s="17" t="n">
        <v>0.704592901878914</v>
      </c>
      <c r="Z708" s="17" t="n">
        <v>0.702216655490835</v>
      </c>
      <c r="AA708" s="16"/>
      <c r="AB708" s="16"/>
      <c r="AC708" s="2" t="n">
        <v>482</v>
      </c>
      <c r="AD708" s="20" t="s">
        <v>678</v>
      </c>
      <c r="AE708" s="34" t="n">
        <v>707</v>
      </c>
      <c r="AF708" s="26" t="n">
        <v>0.622641509433962</v>
      </c>
      <c r="AG708" s="27" t="n">
        <v>0.805207811717576</v>
      </c>
      <c r="AH708" s="28" t="n">
        <v>0.791743970315399</v>
      </c>
      <c r="AI708" s="35"/>
      <c r="AJ708" s="35"/>
      <c r="AK708" s="2" t="n">
        <v>707</v>
      </c>
      <c r="AL708" s="35" t="n">
        <f aca="false">AK708/743</f>
        <v>0.951547779273217</v>
      </c>
      <c r="AM708" s="35" t="n">
        <v>0.791743970315399</v>
      </c>
      <c r="AN708" s="35"/>
      <c r="AO708" s="35"/>
      <c r="AP708" s="35"/>
      <c r="AQ708" s="35"/>
      <c r="AR708" s="35"/>
      <c r="AS708" s="35"/>
      <c r="AT708" s="35"/>
      <c r="AU708" s="35"/>
    </row>
    <row r="709" customFormat="false" ht="12.75" hidden="false" customHeight="true" outlineLevel="0" collapsed="false">
      <c r="A709" s="36"/>
      <c r="B709" s="2" t="n">
        <v>708</v>
      </c>
      <c r="C709" s="20" t="s">
        <v>412</v>
      </c>
      <c r="D709" s="22" t="n">
        <v>126</v>
      </c>
      <c r="E709" s="23" t="n">
        <v>328</v>
      </c>
      <c r="F709" s="24" t="n">
        <v>2400</v>
      </c>
      <c r="G709" s="25" t="n">
        <v>2918</v>
      </c>
      <c r="H709" s="26" t="n">
        <f aca="false">D709/(D709+E709)</f>
        <v>0.277533039647577</v>
      </c>
      <c r="I709" s="27" t="n">
        <f aca="false">F709/(F709+G709)</f>
        <v>0.451297480255735</v>
      </c>
      <c r="J709" s="28" t="n">
        <f aca="false">(D709+F709)/(D709+E709+F709+G709)</f>
        <v>0.437629937629938</v>
      </c>
      <c r="K709" s="29" t="n">
        <f aca="false">(F709+G709)/(D709+E709)</f>
        <v>11.7136563876652</v>
      </c>
      <c r="L709" s="30" t="n">
        <f aca="false">I709-$A$4*H709*I709+$A$4*H709+$A$7</f>
        <v>0.438290348255426</v>
      </c>
      <c r="M709" s="31" t="n">
        <f aca="false">(J709-$A$4*H709-$A$7)/(1-$A$4*H709)</f>
        <v>0.450618217854349</v>
      </c>
      <c r="N709" s="32"/>
      <c r="O709" s="33" t="n">
        <f aca="false">J709-L709</f>
        <v>-0.000660410625488661</v>
      </c>
      <c r="P709" s="33" t="n">
        <f aca="false">I709-M709</f>
        <v>0.00067926240138616</v>
      </c>
      <c r="Q709" s="16"/>
      <c r="R709" s="16"/>
      <c r="S709" s="16"/>
      <c r="T709" s="16"/>
      <c r="U709" s="16"/>
      <c r="V709" s="17" t="n">
        <v>0.437629937629938</v>
      </c>
      <c r="W709" s="17" t="n">
        <v>0.438290336432826</v>
      </c>
      <c r="X709" s="16"/>
      <c r="Y709" s="17" t="n">
        <v>0.451297480255735</v>
      </c>
      <c r="Z709" s="17" t="n">
        <v>0.450618230014431</v>
      </c>
      <c r="AA709" s="16"/>
      <c r="AB709" s="16"/>
      <c r="AC709" s="2" t="n">
        <v>679</v>
      </c>
      <c r="AD709" s="20" t="s">
        <v>761</v>
      </c>
      <c r="AE709" s="34" t="n">
        <v>708</v>
      </c>
      <c r="AF709" s="26" t="n">
        <v>0.626016260162602</v>
      </c>
      <c r="AG709" s="27" t="n">
        <v>0.803743784732378</v>
      </c>
      <c r="AH709" s="28" t="n">
        <v>0.79181446111869</v>
      </c>
      <c r="AI709" s="35"/>
      <c r="AJ709" s="35"/>
      <c r="AK709" s="2" t="n">
        <v>708</v>
      </c>
      <c r="AL709" s="35" t="n">
        <f aca="false">AK709/743</f>
        <v>0.952893674293405</v>
      </c>
      <c r="AM709" s="35" t="n">
        <v>0.79181446111869</v>
      </c>
      <c r="AN709" s="35"/>
      <c r="AO709" s="35"/>
      <c r="AP709" s="35"/>
      <c r="AQ709" s="35"/>
      <c r="AR709" s="35"/>
      <c r="AS709" s="35"/>
      <c r="AT709" s="35"/>
      <c r="AU709" s="35"/>
    </row>
    <row r="710" customFormat="false" ht="12.75" hidden="false" customHeight="true" outlineLevel="0" collapsed="false">
      <c r="A710" s="36"/>
      <c r="B710" s="2" t="n">
        <v>709</v>
      </c>
      <c r="C710" s="20" t="s">
        <v>143</v>
      </c>
      <c r="D710" s="22" t="n">
        <v>111</v>
      </c>
      <c r="E710" s="23" t="n">
        <v>478</v>
      </c>
      <c r="F710" s="24" t="n">
        <v>2795</v>
      </c>
      <c r="G710" s="25" t="n">
        <v>4596</v>
      </c>
      <c r="H710" s="26" t="n">
        <f aca="false">D710/(D710+E710)</f>
        <v>0.188455008488964</v>
      </c>
      <c r="I710" s="27" t="n">
        <f aca="false">F710/(F710+G710)</f>
        <v>0.37816263022595</v>
      </c>
      <c r="J710" s="28" t="n">
        <f aca="false">(D710+F710)/(D710+E710+F710+G710)</f>
        <v>0.364160401002506</v>
      </c>
      <c r="K710" s="29" t="n">
        <f aca="false">(F710+G710)/(D710+E710)</f>
        <v>12.5483870967742</v>
      </c>
      <c r="L710" s="30" t="n">
        <f aca="false">I710-$A$4*H710*I710+$A$4*H710+$A$7</f>
        <v>0.361646027088903</v>
      </c>
      <c r="M710" s="31" t="n">
        <f aca="false">(J710-$A$4*H710-$A$7)/(1-$A$4*H710)</f>
        <v>0.380725298914499</v>
      </c>
      <c r="N710" s="32"/>
      <c r="O710" s="33" t="n">
        <f aca="false">J710-L710</f>
        <v>0.00251437391360343</v>
      </c>
      <c r="P710" s="33" t="n">
        <f aca="false">I710-M710</f>
        <v>-0.00256266868854893</v>
      </c>
      <c r="Q710" s="16"/>
      <c r="R710" s="16"/>
      <c r="S710" s="16"/>
      <c r="T710" s="16"/>
      <c r="U710" s="16"/>
      <c r="V710" s="17" t="n">
        <v>0.364160401002506</v>
      </c>
      <c r="W710" s="17" t="n">
        <v>0.361646015266303</v>
      </c>
      <c r="X710" s="16"/>
      <c r="Y710" s="17" t="n">
        <v>0.37816263022595</v>
      </c>
      <c r="Z710" s="17" t="n">
        <v>0.380725310964182</v>
      </c>
      <c r="AA710" s="16"/>
      <c r="AB710" s="16"/>
      <c r="AC710" s="2" t="n">
        <v>542</v>
      </c>
      <c r="AD710" s="20" t="s">
        <v>710</v>
      </c>
      <c r="AE710" s="34" t="n">
        <v>709</v>
      </c>
      <c r="AF710" s="26" t="n">
        <v>0.728021978021978</v>
      </c>
      <c r="AG710" s="27" t="n">
        <v>0.802039082412914</v>
      </c>
      <c r="AH710" s="28" t="n">
        <v>0.792126563649742</v>
      </c>
      <c r="AI710" s="35"/>
      <c r="AJ710" s="35"/>
      <c r="AK710" s="2" t="n">
        <v>709</v>
      </c>
      <c r="AL710" s="35" t="n">
        <f aca="false">AK710/743</f>
        <v>0.954239569313594</v>
      </c>
      <c r="AM710" s="35" t="n">
        <v>0.792126563649742</v>
      </c>
      <c r="AN710" s="35"/>
      <c r="AO710" s="35"/>
      <c r="AP710" s="35"/>
      <c r="AQ710" s="35"/>
      <c r="AR710" s="35"/>
      <c r="AS710" s="35"/>
      <c r="AT710" s="35"/>
      <c r="AU710" s="35"/>
    </row>
    <row r="711" customFormat="false" ht="12.75" hidden="false" customHeight="true" outlineLevel="0" collapsed="false">
      <c r="A711" s="36"/>
      <c r="B711" s="2" t="n">
        <v>710</v>
      </c>
      <c r="C711" s="20" t="s">
        <v>246</v>
      </c>
      <c r="D711" s="22" t="n">
        <v>66</v>
      </c>
      <c r="E711" s="23" t="n">
        <v>255</v>
      </c>
      <c r="F711" s="24" t="n">
        <v>1156</v>
      </c>
      <c r="G711" s="25" t="n">
        <v>1625</v>
      </c>
      <c r="H711" s="26" t="n">
        <f aca="false">D711/(D711+E711)</f>
        <v>0.205607476635514</v>
      </c>
      <c r="I711" s="27" t="n">
        <f aca="false">F711/(F711+G711)</f>
        <v>0.415677813736066</v>
      </c>
      <c r="J711" s="28" t="n">
        <f aca="false">(D711+F711)/(D711+E711+F711+G711)</f>
        <v>0.393939393939394</v>
      </c>
      <c r="K711" s="29" t="n">
        <f aca="false">(F711+G711)/(D711+E711)</f>
        <v>8.66355140186916</v>
      </c>
      <c r="L711" s="30" t="n">
        <f aca="false">I711-$A$4*H711*I711+$A$4*H711+$A$7</f>
        <v>0.399456474945054</v>
      </c>
      <c r="M711" s="31" t="n">
        <f aca="false">(J711-$A$4*H711-$A$7)/(1-$A$4*H711)</f>
        <v>0.41004491614441</v>
      </c>
      <c r="N711" s="32"/>
      <c r="O711" s="33" t="n">
        <f aca="false">J711-L711</f>
        <v>-0.00551708100565967</v>
      </c>
      <c r="P711" s="33" t="n">
        <f aca="false">I711-M711</f>
        <v>0.00563289759165636</v>
      </c>
      <c r="Q711" s="16"/>
      <c r="R711" s="16"/>
      <c r="S711" s="16"/>
      <c r="T711" s="16"/>
      <c r="U711" s="16"/>
      <c r="V711" s="17" t="n">
        <v>0.393939393939394</v>
      </c>
      <c r="W711" s="17" t="n">
        <v>0.399456463122454</v>
      </c>
      <c r="X711" s="16"/>
      <c r="Y711" s="17" t="n">
        <v>0.415677813736066</v>
      </c>
      <c r="Z711" s="17" t="n">
        <v>0.410044928215194</v>
      </c>
      <c r="AA711" s="16"/>
      <c r="AB711" s="16"/>
      <c r="AC711" s="2" t="n">
        <v>40</v>
      </c>
      <c r="AD711" s="20" t="s">
        <v>97</v>
      </c>
      <c r="AE711" s="34" t="n">
        <v>710</v>
      </c>
      <c r="AF711" s="26" t="n">
        <v>0.674220963172805</v>
      </c>
      <c r="AG711" s="27" t="n">
        <v>0.811811023622047</v>
      </c>
      <c r="AH711" s="28" t="n">
        <v>0.79502246802627</v>
      </c>
      <c r="AI711" s="35"/>
      <c r="AJ711" s="35"/>
      <c r="AK711" s="2" t="n">
        <v>710</v>
      </c>
      <c r="AL711" s="35" t="n">
        <f aca="false">AK711/743</f>
        <v>0.955585464333782</v>
      </c>
      <c r="AM711" s="35" t="n">
        <v>0.79502246802627</v>
      </c>
      <c r="AN711" s="35"/>
      <c r="AO711" s="35"/>
      <c r="AP711" s="35"/>
      <c r="AQ711" s="35"/>
      <c r="AR711" s="35"/>
      <c r="AS711" s="35"/>
      <c r="AT711" s="35"/>
      <c r="AU711" s="35"/>
    </row>
    <row r="712" customFormat="false" ht="12.75" hidden="false" customHeight="true" outlineLevel="0" collapsed="false">
      <c r="A712" s="36"/>
      <c r="B712" s="2" t="n">
        <v>711</v>
      </c>
      <c r="C712" s="20" t="s">
        <v>152</v>
      </c>
      <c r="D712" s="22" t="n">
        <v>16</v>
      </c>
      <c r="E712" s="23" t="n">
        <v>122</v>
      </c>
      <c r="F712" s="24" t="n">
        <v>1181</v>
      </c>
      <c r="G712" s="25" t="n">
        <v>1923</v>
      </c>
      <c r="H712" s="26" t="n">
        <f aca="false">D712/(D712+E712)</f>
        <v>0.115942028985507</v>
      </c>
      <c r="I712" s="27" t="n">
        <f aca="false">F712/(F712+G712)</f>
        <v>0.380476804123711</v>
      </c>
      <c r="J712" s="28" t="n">
        <f aca="false">(D712+F712)/(D712+E712+F712+G712)</f>
        <v>0.369216533004318</v>
      </c>
      <c r="K712" s="29" t="n">
        <f aca="false">(F712+G712)/(D712+E712)</f>
        <v>22.4927536231884</v>
      </c>
      <c r="L712" s="30" t="n">
        <f aca="false">I712-$A$4*H712*I712+$A$4*H712+$A$7</f>
        <v>0.35942424194006</v>
      </c>
      <c r="M712" s="31" t="n">
        <f aca="false">(J712-$A$4*H712-$A$7)/(1-$A$4*H712)</f>
        <v>0.390383960772301</v>
      </c>
      <c r="N712" s="32"/>
      <c r="O712" s="33" t="n">
        <f aca="false">J712-L712</f>
        <v>0.00979229106425872</v>
      </c>
      <c r="P712" s="33" t="n">
        <f aca="false">I712-M712</f>
        <v>-0.00990715664859021</v>
      </c>
      <c r="Q712" s="16"/>
      <c r="R712" s="16"/>
      <c r="S712" s="16"/>
      <c r="T712" s="16"/>
      <c r="U712" s="16"/>
      <c r="V712" s="17" t="n">
        <v>0.369216533004318</v>
      </c>
      <c r="W712" s="17" t="n">
        <v>0.35942423011746</v>
      </c>
      <c r="X712" s="16"/>
      <c r="Y712" s="17" t="n">
        <v>0.380476804123711</v>
      </c>
      <c r="Z712" s="17" t="n">
        <v>0.390383972733583</v>
      </c>
      <c r="AA712" s="16"/>
      <c r="AB712" s="16"/>
      <c r="AC712" s="2" t="n">
        <v>448</v>
      </c>
      <c r="AD712" s="20" t="s">
        <v>649</v>
      </c>
      <c r="AE712" s="34" t="n">
        <v>711</v>
      </c>
      <c r="AF712" s="26" t="n">
        <v>0.551020408163265</v>
      </c>
      <c r="AG712" s="27" t="n">
        <v>0.807580174927114</v>
      </c>
      <c r="AH712" s="28" t="n">
        <v>0.797519007603041</v>
      </c>
      <c r="AI712" s="35"/>
      <c r="AJ712" s="35"/>
      <c r="AK712" s="2" t="n">
        <v>711</v>
      </c>
      <c r="AL712" s="35" t="n">
        <f aca="false">AK712/743</f>
        <v>0.95693135935397</v>
      </c>
      <c r="AM712" s="35" t="n">
        <v>0.797519007603041</v>
      </c>
      <c r="AN712" s="35"/>
      <c r="AO712" s="35"/>
      <c r="AP712" s="35"/>
      <c r="AQ712" s="35"/>
      <c r="AR712" s="35"/>
      <c r="AS712" s="35"/>
      <c r="AT712" s="35"/>
      <c r="AU712" s="35"/>
    </row>
    <row r="713" customFormat="false" ht="12.75" hidden="false" customHeight="true" outlineLevel="0" collapsed="false">
      <c r="A713" s="36"/>
      <c r="B713" s="2" t="n">
        <v>712</v>
      </c>
      <c r="C713" s="20" t="s">
        <v>725</v>
      </c>
      <c r="D713" s="22" t="n">
        <v>85</v>
      </c>
      <c r="E713" s="23" t="n">
        <v>106</v>
      </c>
      <c r="F713" s="24" t="n">
        <v>1709</v>
      </c>
      <c r="G713" s="25" t="n">
        <v>917</v>
      </c>
      <c r="H713" s="26" t="n">
        <f aca="false">D713/(D713+E713)</f>
        <v>0.445026178010471</v>
      </c>
      <c r="I713" s="27" t="n">
        <f aca="false">F713/(F713+G713)</f>
        <v>0.650799695354151</v>
      </c>
      <c r="J713" s="28" t="n">
        <f aca="false">(D713+F713)/(D713+E713+F713+G713)</f>
        <v>0.636847710330138</v>
      </c>
      <c r="K713" s="29" t="n">
        <f aca="false">(F713+G713)/(D713+E713)</f>
        <v>13.7486910994764</v>
      </c>
      <c r="L713" s="30" t="n">
        <f aca="false">I713-$A$4*H713*I713+$A$4*H713+$A$7</f>
        <v>0.638104583230814</v>
      </c>
      <c r="M713" s="31" t="n">
        <f aca="false">(J713-$A$4*H713-$A$7)/(1-$A$4*H713)</f>
        <v>0.64948428316769</v>
      </c>
      <c r="N713" s="32"/>
      <c r="O713" s="33" t="n">
        <f aca="false">J713-L713</f>
        <v>-0.00125687290067578</v>
      </c>
      <c r="P713" s="33" t="n">
        <f aca="false">I713-M713</f>
        <v>0.0013154121864607</v>
      </c>
      <c r="Q713" s="16"/>
      <c r="R713" s="16"/>
      <c r="S713" s="16"/>
      <c r="T713" s="16"/>
      <c r="U713" s="16"/>
      <c r="V713" s="17" t="n">
        <v>0.636847710330138</v>
      </c>
      <c r="W713" s="17" t="n">
        <v>0.638104571408214</v>
      </c>
      <c r="X713" s="16"/>
      <c r="Y713" s="17" t="n">
        <v>0.650799695354151</v>
      </c>
      <c r="Z713" s="17" t="n">
        <v>0.649484295540932</v>
      </c>
      <c r="AA713" s="16"/>
      <c r="AB713" s="16"/>
      <c r="AC713" s="2" t="n">
        <v>312</v>
      </c>
      <c r="AD713" s="20" t="s">
        <v>511</v>
      </c>
      <c r="AE713" s="34" t="n">
        <v>712</v>
      </c>
      <c r="AF713" s="26" t="n">
        <v>0.719512195121951</v>
      </c>
      <c r="AG713" s="27" t="n">
        <v>0.812393405343945</v>
      </c>
      <c r="AH713" s="28" t="n">
        <v>0.797795879252516</v>
      </c>
      <c r="AI713" s="35"/>
      <c r="AJ713" s="35"/>
      <c r="AK713" s="2" t="n">
        <v>712</v>
      </c>
      <c r="AL713" s="35" t="n">
        <f aca="false">AK713/743</f>
        <v>0.958277254374159</v>
      </c>
      <c r="AM713" s="35" t="n">
        <v>0.797795879252516</v>
      </c>
      <c r="AN713" s="35"/>
      <c r="AO713" s="35"/>
      <c r="AP713" s="35"/>
      <c r="AQ713" s="35"/>
      <c r="AR713" s="35"/>
      <c r="AS713" s="35"/>
      <c r="AT713" s="35"/>
      <c r="AU713" s="35"/>
    </row>
    <row r="714" customFormat="false" ht="12.75" hidden="false" customHeight="true" outlineLevel="0" collapsed="false">
      <c r="A714" s="36"/>
      <c r="B714" s="2" t="n">
        <v>713</v>
      </c>
      <c r="C714" s="20" t="s">
        <v>571</v>
      </c>
      <c r="D714" s="22" t="n">
        <v>80</v>
      </c>
      <c r="E714" s="23" t="n">
        <v>112</v>
      </c>
      <c r="F714" s="24" t="n">
        <v>1167</v>
      </c>
      <c r="G714" s="25" t="n">
        <v>1096</v>
      </c>
      <c r="H714" s="26" t="n">
        <f aca="false">D714/(D714+E714)</f>
        <v>0.416666666666667</v>
      </c>
      <c r="I714" s="27" t="n">
        <f aca="false">F714/(F714+G714)</f>
        <v>0.515687140963323</v>
      </c>
      <c r="J714" s="28" t="n">
        <f aca="false">(D714+F714)/(D714+E714+F714+G714)</f>
        <v>0.507942973523422</v>
      </c>
      <c r="K714" s="29" t="n">
        <f aca="false">(F714+G714)/(D714+E714)</f>
        <v>11.7864583333333</v>
      </c>
      <c r="L714" s="30" t="n">
        <f aca="false">I714-$A$4*H714*I714+$A$4*H714+$A$7</f>
        <v>0.507631403606185</v>
      </c>
      <c r="M714" s="31" t="n">
        <f aca="false">(J714-$A$4*H714-$A$7)/(1-$A$4*H714)</f>
        <v>0.516012257398701</v>
      </c>
      <c r="N714" s="32"/>
      <c r="O714" s="33" t="n">
        <f aca="false">J714-L714</f>
        <v>0.00031156991723702</v>
      </c>
      <c r="P714" s="33" t="n">
        <f aca="false">I714-M714</f>
        <v>-0.000325116435377693</v>
      </c>
      <c r="Q714" s="16"/>
      <c r="R714" s="16"/>
      <c r="S714" s="16"/>
      <c r="T714" s="16"/>
      <c r="U714" s="16"/>
      <c r="V714" s="17" t="n">
        <v>0.507942973523422</v>
      </c>
      <c r="W714" s="17" t="n">
        <v>0.507631391783585</v>
      </c>
      <c r="X714" s="16"/>
      <c r="Y714" s="17" t="n">
        <v>0.515687140963323</v>
      </c>
      <c r="Z714" s="17" t="n">
        <v>0.516012269735327</v>
      </c>
      <c r="AA714" s="16"/>
      <c r="AB714" s="16"/>
      <c r="AC714" s="2" t="n">
        <v>427</v>
      </c>
      <c r="AD714" s="20" t="s">
        <v>634</v>
      </c>
      <c r="AE714" s="34" t="n">
        <v>713</v>
      </c>
      <c r="AF714" s="26" t="n">
        <v>0.511811023622047</v>
      </c>
      <c r="AG714" s="27" t="n">
        <v>0.819192510239906</v>
      </c>
      <c r="AH714" s="28" t="n">
        <v>0.797930283224401</v>
      </c>
      <c r="AI714" s="35"/>
      <c r="AJ714" s="35"/>
      <c r="AK714" s="2" t="n">
        <v>713</v>
      </c>
      <c r="AL714" s="35" t="n">
        <f aca="false">AK714/743</f>
        <v>0.959623149394347</v>
      </c>
      <c r="AM714" s="35" t="n">
        <v>0.797930283224401</v>
      </c>
      <c r="AN714" s="35"/>
      <c r="AO714" s="35"/>
      <c r="AP714" s="35"/>
      <c r="AQ714" s="35"/>
      <c r="AR714" s="35"/>
      <c r="AS714" s="35"/>
      <c r="AT714" s="35"/>
      <c r="AU714" s="35"/>
    </row>
    <row r="715" customFormat="false" ht="12.75" hidden="false" customHeight="true" outlineLevel="0" collapsed="false">
      <c r="A715" s="36"/>
      <c r="B715" s="2" t="n">
        <v>714</v>
      </c>
      <c r="C715" s="20" t="s">
        <v>757</v>
      </c>
      <c r="D715" s="22" t="n">
        <v>223</v>
      </c>
      <c r="E715" s="23" t="n">
        <v>91</v>
      </c>
      <c r="F715" s="24" t="n">
        <v>1247</v>
      </c>
      <c r="G715" s="25" t="n">
        <v>400</v>
      </c>
      <c r="H715" s="26" t="n">
        <f aca="false">D715/(D715+E715)</f>
        <v>0.710191082802548</v>
      </c>
      <c r="I715" s="27" t="n">
        <f aca="false">F715/(F715+G715)</f>
        <v>0.757134183363692</v>
      </c>
      <c r="J715" s="28" t="n">
        <f aca="false">(D715+F715)/(D715+E715+F715+G715)</f>
        <v>0.749617542070372</v>
      </c>
      <c r="K715" s="29" t="n">
        <f aca="false">(F715+G715)/(D715+E715)</f>
        <v>5.24522292993631</v>
      </c>
      <c r="L715" s="30" t="n">
        <f aca="false">I715-$A$4*H715*I715+$A$4*H715+$A$7</f>
        <v>0.746146857275958</v>
      </c>
      <c r="M715" s="31" t="n">
        <f aca="false">(J715-$A$4*H715-$A$7)/(1-$A$4*H715)</f>
        <v>0.760870196478008</v>
      </c>
      <c r="N715" s="32"/>
      <c r="O715" s="33" t="n">
        <f aca="false">J715-L715</f>
        <v>0.00347068479441426</v>
      </c>
      <c r="P715" s="33" t="n">
        <f aca="false">I715-M715</f>
        <v>-0.00373601311431637</v>
      </c>
      <c r="Q715" s="16"/>
      <c r="R715" s="16"/>
      <c r="S715" s="16"/>
      <c r="T715" s="16"/>
      <c r="U715" s="16"/>
      <c r="V715" s="17" t="n">
        <v>0.749617542070372</v>
      </c>
      <c r="W715" s="17" t="n">
        <v>0.746146845453358</v>
      </c>
      <c r="X715" s="16"/>
      <c r="Y715" s="17" t="n">
        <v>0.757134183363692</v>
      </c>
      <c r="Z715" s="17" t="n">
        <v>0.760870209204427</v>
      </c>
      <c r="AA715" s="16"/>
      <c r="AB715" s="16"/>
      <c r="AC715" s="2" t="n">
        <v>392</v>
      </c>
      <c r="AD715" s="20" t="s">
        <v>596</v>
      </c>
      <c r="AE715" s="34" t="n">
        <v>714</v>
      </c>
      <c r="AF715" s="26" t="n">
        <v>0.766519823788546</v>
      </c>
      <c r="AG715" s="27" t="n">
        <v>0.804305283757338</v>
      </c>
      <c r="AH715" s="28" t="n">
        <v>0.799431818181818</v>
      </c>
      <c r="AI715" s="35"/>
      <c r="AJ715" s="35"/>
      <c r="AK715" s="2" t="n">
        <v>714</v>
      </c>
      <c r="AL715" s="35" t="n">
        <f aca="false">AK715/743</f>
        <v>0.960969044414536</v>
      </c>
      <c r="AM715" s="35" t="n">
        <v>0.799431818181818</v>
      </c>
      <c r="AN715" s="35"/>
      <c r="AO715" s="35"/>
      <c r="AP715" s="35"/>
      <c r="AQ715" s="35"/>
      <c r="AR715" s="35"/>
      <c r="AS715" s="35"/>
      <c r="AT715" s="35"/>
      <c r="AU715" s="35"/>
    </row>
    <row r="716" customFormat="false" ht="12.75" hidden="false" customHeight="true" outlineLevel="0" collapsed="false">
      <c r="A716" s="36"/>
      <c r="B716" s="2" t="n">
        <v>715</v>
      </c>
      <c r="C716" s="20" t="s">
        <v>762</v>
      </c>
      <c r="D716" s="22" t="n">
        <v>203</v>
      </c>
      <c r="E716" s="23" t="n">
        <v>114</v>
      </c>
      <c r="F716" s="24" t="n">
        <v>2784</v>
      </c>
      <c r="G716" s="25" t="n">
        <v>539</v>
      </c>
      <c r="H716" s="26" t="n">
        <f aca="false">D716/(D716+E716)</f>
        <v>0.640378548895899</v>
      </c>
      <c r="I716" s="27" t="n">
        <f aca="false">F716/(F716+G716)</f>
        <v>0.837797171230815</v>
      </c>
      <c r="J716" s="28" t="n">
        <f aca="false">(D716+F716)/(D716+E716+F716+G716)</f>
        <v>0.820604395604395</v>
      </c>
      <c r="K716" s="29" t="n">
        <f aca="false">(F716+G716)/(D716+E716)</f>
        <v>10.4826498422713</v>
      </c>
      <c r="L716" s="30" t="n">
        <f aca="false">I716-$A$4*H716*I716+$A$4*H716+$A$7</f>
        <v>0.819948852625218</v>
      </c>
      <c r="M716" s="31" t="n">
        <f aca="false">(J716-$A$4*H716-$A$7)/(1-$A$4*H716)</f>
        <v>0.838497565987807</v>
      </c>
      <c r="N716" s="32"/>
      <c r="O716" s="33" t="n">
        <f aca="false">J716-L716</f>
        <v>0.000655542979178025</v>
      </c>
      <c r="P716" s="33" t="n">
        <f aca="false">I716-M716</f>
        <v>-0.000700394756991685</v>
      </c>
      <c r="Q716" s="16"/>
      <c r="R716" s="16"/>
      <c r="S716" s="16"/>
      <c r="T716" s="16"/>
      <c r="U716" s="16"/>
      <c r="V716" s="17" t="n">
        <v>0.820604395604395</v>
      </c>
      <c r="W716" s="17" t="n">
        <v>0.819948840802618</v>
      </c>
      <c r="X716" s="16"/>
      <c r="Y716" s="17" t="n">
        <v>0.837797171230815</v>
      </c>
      <c r="Z716" s="17" t="n">
        <v>0.838497578619301</v>
      </c>
      <c r="AA716" s="16"/>
      <c r="AB716" s="16"/>
      <c r="AC716" s="2" t="n">
        <v>433</v>
      </c>
      <c r="AD716" s="20" t="s">
        <v>637</v>
      </c>
      <c r="AE716" s="34" t="n">
        <v>715</v>
      </c>
      <c r="AF716" s="26" t="n">
        <v>0.793814432989691</v>
      </c>
      <c r="AG716" s="27" t="n">
        <v>0.802094240837696</v>
      </c>
      <c r="AH716" s="28" t="n">
        <v>0.800696257615318</v>
      </c>
      <c r="AI716" s="35"/>
      <c r="AJ716" s="35"/>
      <c r="AK716" s="2" t="n">
        <v>715</v>
      </c>
      <c r="AL716" s="35" t="n">
        <f aca="false">AK716/743</f>
        <v>0.962314939434724</v>
      </c>
      <c r="AM716" s="35" t="n">
        <v>0.800696257615318</v>
      </c>
      <c r="AN716" s="35"/>
      <c r="AO716" s="35"/>
      <c r="AP716" s="35"/>
      <c r="AQ716" s="35"/>
      <c r="AR716" s="35"/>
      <c r="AS716" s="35"/>
      <c r="AT716" s="35"/>
      <c r="AU716" s="35"/>
    </row>
    <row r="717" customFormat="false" ht="12.75" hidden="false" customHeight="true" outlineLevel="0" collapsed="false">
      <c r="A717" s="36"/>
      <c r="B717" s="2" t="n">
        <v>716</v>
      </c>
      <c r="C717" s="20" t="s">
        <v>435</v>
      </c>
      <c r="D717" s="22" t="n">
        <v>75</v>
      </c>
      <c r="E717" s="23" t="n">
        <v>120</v>
      </c>
      <c r="F717" s="24" t="n">
        <v>916</v>
      </c>
      <c r="G717" s="25" t="n">
        <v>1103</v>
      </c>
      <c r="H717" s="26" t="n">
        <f aca="false">D717/(D717+E717)</f>
        <v>0.384615384615385</v>
      </c>
      <c r="I717" s="27" t="n">
        <f aca="false">F717/(F717+G717)</f>
        <v>0.453689945517583</v>
      </c>
      <c r="J717" s="28" t="n">
        <f aca="false">(D717+F717)/(D717+E717+F717+G717)</f>
        <v>0.447606142728094</v>
      </c>
      <c r="K717" s="29" t="n">
        <f aca="false">(F717+G717)/(D717+E717)</f>
        <v>10.3538461538462</v>
      </c>
      <c r="L717" s="30" t="n">
        <f aca="false">I717-$A$4*H717*I717+$A$4*H717+$A$7</f>
        <v>0.446466430872984</v>
      </c>
      <c r="M717" s="31" t="n">
        <f aca="false">(J717-$A$4*H717-$A$7)/(1-$A$4*H717)</f>
        <v>0.454875245846898</v>
      </c>
      <c r="N717" s="32"/>
      <c r="O717" s="33" t="n">
        <f aca="false">J717-L717</f>
        <v>0.00113971185511036</v>
      </c>
      <c r="P717" s="33" t="n">
        <f aca="false">I717-M717</f>
        <v>-0.00118530032931474</v>
      </c>
      <c r="Q717" s="16"/>
      <c r="R717" s="16"/>
      <c r="S717" s="16"/>
      <c r="T717" s="16"/>
      <c r="U717" s="16"/>
      <c r="V717" s="17" t="n">
        <v>0.447606142728094</v>
      </c>
      <c r="W717" s="17" t="n">
        <v>0.446466419050384</v>
      </c>
      <c r="X717" s="16"/>
      <c r="Y717" s="17" t="n">
        <v>0.453689945517583</v>
      </c>
      <c r="Z717" s="17" t="n">
        <v>0.454875258142402</v>
      </c>
      <c r="AA717" s="16"/>
      <c r="AB717" s="16"/>
      <c r="AC717" s="2" t="n">
        <v>644</v>
      </c>
      <c r="AD717" s="20" t="s">
        <v>753</v>
      </c>
      <c r="AE717" s="34" t="n">
        <v>716</v>
      </c>
      <c r="AF717" s="26" t="n">
        <v>0.716417910447761</v>
      </c>
      <c r="AG717" s="27" t="n">
        <v>0.813882063882064</v>
      </c>
      <c r="AH717" s="28" t="n">
        <v>0.803171131765992</v>
      </c>
      <c r="AI717" s="35"/>
      <c r="AJ717" s="35"/>
      <c r="AK717" s="2" t="n">
        <v>716</v>
      </c>
      <c r="AL717" s="35" t="n">
        <f aca="false">AK717/743</f>
        <v>0.963660834454912</v>
      </c>
      <c r="AM717" s="35" t="n">
        <v>0.803171131765992</v>
      </c>
      <c r="AN717" s="35"/>
      <c r="AO717" s="35"/>
      <c r="AP717" s="35"/>
      <c r="AQ717" s="35"/>
      <c r="AR717" s="35"/>
      <c r="AS717" s="35"/>
      <c r="AT717" s="35"/>
      <c r="AU717" s="35"/>
    </row>
    <row r="718" customFormat="false" ht="12.75" hidden="false" customHeight="true" outlineLevel="0" collapsed="false">
      <c r="A718" s="36"/>
      <c r="B718" s="2" t="n">
        <v>717</v>
      </c>
      <c r="C718" s="20" t="s">
        <v>509</v>
      </c>
      <c r="D718" s="22" t="n">
        <v>48</v>
      </c>
      <c r="E718" s="23" t="n">
        <v>198</v>
      </c>
      <c r="F718" s="24" t="n">
        <v>2724</v>
      </c>
      <c r="G718" s="25" t="n">
        <v>2811</v>
      </c>
      <c r="H718" s="26" t="n">
        <f aca="false">D718/(D718+E718)</f>
        <v>0.195121951219512</v>
      </c>
      <c r="I718" s="27" t="n">
        <f aca="false">F718/(F718+G718)</f>
        <v>0.492140921409214</v>
      </c>
      <c r="J718" s="28" t="n">
        <f aca="false">(D718+F718)/(D718+E718+F718+G718)</f>
        <v>0.479501816294759</v>
      </c>
      <c r="K718" s="29" t="n">
        <f aca="false">(F718+G718)/(D718+E718)</f>
        <v>22.5</v>
      </c>
      <c r="L718" s="30" t="n">
        <f aca="false">I718-$A$4*H718*I718+$A$4*H718+$A$7</f>
        <v>0.473814927028132</v>
      </c>
      <c r="M718" s="31" t="n">
        <f aca="false">(J718-$A$4*H718-$A$7)/(1-$A$4*H718)</f>
        <v>0.497940982601545</v>
      </c>
      <c r="N718" s="32"/>
      <c r="O718" s="33" t="n">
        <f aca="false">J718-L718</f>
        <v>0.00568688926662686</v>
      </c>
      <c r="P718" s="33" t="n">
        <f aca="false">I718-M718</f>
        <v>-0.00580006119233079</v>
      </c>
      <c r="Q718" s="16"/>
      <c r="R718" s="16"/>
      <c r="S718" s="16"/>
      <c r="T718" s="16"/>
      <c r="U718" s="16"/>
      <c r="V718" s="17" t="n">
        <v>0.479501816294759</v>
      </c>
      <c r="W718" s="17" t="n">
        <v>0.473814915205532</v>
      </c>
      <c r="X718" s="16"/>
      <c r="Y718" s="17" t="n">
        <v>0.492140921409214</v>
      </c>
      <c r="Z718" s="17" t="n">
        <v>0.497940994659421</v>
      </c>
      <c r="AA718" s="16"/>
      <c r="AB718" s="16"/>
      <c r="AC718" s="2" t="n">
        <v>613</v>
      </c>
      <c r="AD718" s="20" t="s">
        <v>744</v>
      </c>
      <c r="AE718" s="34" t="n">
        <v>717</v>
      </c>
      <c r="AF718" s="26" t="n">
        <v>0.709497206703911</v>
      </c>
      <c r="AG718" s="27" t="n">
        <v>0.816301703163017</v>
      </c>
      <c r="AH718" s="28" t="n">
        <v>0.805814591332968</v>
      </c>
      <c r="AI718" s="35"/>
      <c r="AJ718" s="35"/>
      <c r="AK718" s="2" t="n">
        <v>717</v>
      </c>
      <c r="AL718" s="35" t="n">
        <f aca="false">AK718/743</f>
        <v>0.965006729475101</v>
      </c>
      <c r="AM718" s="35" t="n">
        <v>0.805814591332968</v>
      </c>
      <c r="AN718" s="35"/>
      <c r="AO718" s="35"/>
      <c r="AP718" s="35"/>
      <c r="AQ718" s="35"/>
      <c r="AR718" s="35"/>
      <c r="AS718" s="35"/>
      <c r="AT718" s="35"/>
      <c r="AU718" s="35"/>
    </row>
    <row r="719" customFormat="false" ht="12.75" hidden="false" customHeight="true" outlineLevel="0" collapsed="false">
      <c r="A719" s="36"/>
      <c r="B719" s="2" t="n">
        <v>718</v>
      </c>
      <c r="C719" s="20" t="s">
        <v>173</v>
      </c>
      <c r="D719" s="22" t="n">
        <v>19</v>
      </c>
      <c r="E719" s="23" t="n">
        <v>50</v>
      </c>
      <c r="F719" s="24" t="n">
        <v>249</v>
      </c>
      <c r="G719" s="25" t="n">
        <v>396</v>
      </c>
      <c r="H719" s="26" t="n">
        <f aca="false">D719/(D719+E719)</f>
        <v>0.27536231884058</v>
      </c>
      <c r="I719" s="27" t="n">
        <f aca="false">F719/(F719+G719)</f>
        <v>0.386046511627907</v>
      </c>
      <c r="J719" s="28" t="n">
        <f aca="false">(D719+F719)/(D719+E719+F719+G719)</f>
        <v>0.375350140056022</v>
      </c>
      <c r="K719" s="29" t="n">
        <f aca="false">(F719+G719)/(D719+E719)</f>
        <v>9.34782608695652</v>
      </c>
      <c r="L719" s="30" t="n">
        <f aca="false">I719-$A$4*H719*I719+$A$4*H719+$A$7</f>
        <v>0.374717037432747</v>
      </c>
      <c r="M719" s="31" t="n">
        <f aca="false">(J719-$A$4*H719-$A$7)/(1-$A$4*H719)</f>
        <v>0.386697541151096</v>
      </c>
      <c r="N719" s="32"/>
      <c r="O719" s="33" t="n">
        <f aca="false">J719-L719</f>
        <v>0.000633102623275206</v>
      </c>
      <c r="P719" s="33" t="n">
        <f aca="false">I719-M719</f>
        <v>-0.000651029523189073</v>
      </c>
      <c r="Q719" s="16"/>
      <c r="R719" s="16"/>
      <c r="S719" s="16"/>
      <c r="T719" s="16"/>
      <c r="U719" s="16"/>
      <c r="V719" s="17" t="n">
        <v>0.375350140056022</v>
      </c>
      <c r="W719" s="17" t="n">
        <v>0.374717025610147</v>
      </c>
      <c r="X719" s="16"/>
      <c r="Y719" s="17" t="n">
        <v>0.386046511627907</v>
      </c>
      <c r="Z719" s="17" t="n">
        <v>0.386697553308464</v>
      </c>
      <c r="AA719" s="16"/>
      <c r="AB719" s="16"/>
      <c r="AC719" s="2" t="n">
        <v>274</v>
      </c>
      <c r="AD719" s="20" t="s">
        <v>461</v>
      </c>
      <c r="AE719" s="34" t="n">
        <v>718</v>
      </c>
      <c r="AF719" s="26" t="n">
        <v>0.640625</v>
      </c>
      <c r="AG719" s="27" t="n">
        <v>0.825059101654846</v>
      </c>
      <c r="AH719" s="28" t="n">
        <v>0.806263269639066</v>
      </c>
      <c r="AI719" s="35"/>
      <c r="AJ719" s="35"/>
      <c r="AK719" s="2" t="n">
        <v>718</v>
      </c>
      <c r="AL719" s="35" t="n">
        <f aca="false">AK719/743</f>
        <v>0.966352624495289</v>
      </c>
      <c r="AM719" s="35" t="n">
        <v>0.806263269639066</v>
      </c>
      <c r="AN719" s="35"/>
      <c r="AO719" s="35"/>
      <c r="AP719" s="35"/>
      <c r="AQ719" s="35"/>
      <c r="AR719" s="35"/>
      <c r="AS719" s="35"/>
      <c r="AT719" s="35"/>
      <c r="AU719" s="35"/>
    </row>
    <row r="720" customFormat="false" ht="12.75" hidden="false" customHeight="true" outlineLevel="0" collapsed="false">
      <c r="A720" s="36"/>
      <c r="B720" s="2" t="n">
        <v>719</v>
      </c>
      <c r="C720" s="20" t="s">
        <v>363</v>
      </c>
      <c r="D720" s="22" t="n">
        <v>69</v>
      </c>
      <c r="E720" s="23" t="n">
        <v>278</v>
      </c>
      <c r="F720" s="24" t="n">
        <v>1626</v>
      </c>
      <c r="G720" s="25" t="n">
        <v>2062</v>
      </c>
      <c r="H720" s="26" t="n">
        <f aca="false">D720/(D720+E720)</f>
        <v>0.198847262247839</v>
      </c>
      <c r="I720" s="27" t="n">
        <f aca="false">F720/(F720+G720)</f>
        <v>0.440889370932755</v>
      </c>
      <c r="J720" s="28" t="n">
        <f aca="false">(D720+F720)/(D720+E720+F720+G720)</f>
        <v>0.420074349442379</v>
      </c>
      <c r="K720" s="29" t="n">
        <f aca="false">(F720+G720)/(D720+E720)</f>
        <v>10.628242074928</v>
      </c>
      <c r="L720" s="30" t="n">
        <f aca="false">I720-$A$4*H720*I720+$A$4*H720+$A$7</f>
        <v>0.423771692904124</v>
      </c>
      <c r="M720" s="31" t="n">
        <f aca="false">(J720-$A$4*H720-$A$7)/(1-$A$4*H720)</f>
        <v>0.437117015210246</v>
      </c>
      <c r="N720" s="32"/>
      <c r="O720" s="33" t="n">
        <f aca="false">J720-L720</f>
        <v>-0.00369734346174455</v>
      </c>
      <c r="P720" s="33" t="n">
        <f aca="false">I720-M720</f>
        <v>0.00377235572250911</v>
      </c>
      <c r="Q720" s="16"/>
      <c r="R720" s="16"/>
      <c r="S720" s="16"/>
      <c r="T720" s="16"/>
      <c r="U720" s="16"/>
      <c r="V720" s="17" t="n">
        <v>0.420074349442379</v>
      </c>
      <c r="W720" s="17" t="n">
        <v>0.423771681081524</v>
      </c>
      <c r="X720" s="16"/>
      <c r="Y720" s="17" t="n">
        <v>0.440889370932755</v>
      </c>
      <c r="Z720" s="17" t="n">
        <v>0.437117027272705</v>
      </c>
      <c r="AA720" s="16"/>
      <c r="AB720" s="16"/>
      <c r="AC720" s="2" t="n">
        <v>204</v>
      </c>
      <c r="AD720" s="20" t="s">
        <v>371</v>
      </c>
      <c r="AE720" s="34" t="n">
        <v>719</v>
      </c>
      <c r="AF720" s="26" t="n">
        <v>0.677215189873418</v>
      </c>
      <c r="AG720" s="27" t="n">
        <v>0.82679180887372</v>
      </c>
      <c r="AH720" s="28" t="n">
        <v>0.809022556390977</v>
      </c>
      <c r="AI720" s="35"/>
      <c r="AJ720" s="35"/>
      <c r="AK720" s="2" t="n">
        <v>719</v>
      </c>
      <c r="AL720" s="35" t="n">
        <f aca="false">AK720/743</f>
        <v>0.967698519515478</v>
      </c>
      <c r="AM720" s="35" t="n">
        <v>0.809022556390977</v>
      </c>
      <c r="AN720" s="35"/>
      <c r="AO720" s="35"/>
      <c r="AP720" s="35"/>
      <c r="AQ720" s="35"/>
      <c r="AR720" s="35"/>
      <c r="AS720" s="35"/>
      <c r="AT720" s="35"/>
      <c r="AU720" s="35"/>
    </row>
    <row r="721" customFormat="false" ht="12.75" hidden="false" customHeight="true" outlineLevel="0" collapsed="false">
      <c r="A721" s="36"/>
      <c r="B721" s="2" t="n">
        <v>720</v>
      </c>
      <c r="C721" s="20" t="s">
        <v>763</v>
      </c>
      <c r="D721" s="22" t="n">
        <v>56</v>
      </c>
      <c r="E721" s="23" t="n">
        <v>24</v>
      </c>
      <c r="F721" s="24" t="n">
        <v>1121</v>
      </c>
      <c r="G721" s="25" t="n">
        <v>153</v>
      </c>
      <c r="H721" s="26" t="n">
        <f aca="false">D721/(D721+E721)</f>
        <v>0.7</v>
      </c>
      <c r="I721" s="27" t="n">
        <f aca="false">F721/(F721+G721)</f>
        <v>0.879905808477237</v>
      </c>
      <c r="J721" s="28" t="n">
        <f aca="false">(D721+F721)/(D721+E721+F721+G721)</f>
        <v>0.869276218611521</v>
      </c>
      <c r="K721" s="29" t="n">
        <f aca="false">(F721+G721)/(D721+E721)</f>
        <v>15.925</v>
      </c>
      <c r="L721" s="30" t="n">
        <f aca="false">I721-$A$4*H721*I721+$A$4*H721+$A$7</f>
        <v>0.86007696206683</v>
      </c>
      <c r="M721" s="31" t="n">
        <f aca="false">(J721-$A$4*H721-$A$7)/(1-$A$4*H721)</f>
        <v>0.889797482181206</v>
      </c>
      <c r="N721" s="32"/>
      <c r="O721" s="33" t="n">
        <f aca="false">J721-L721</f>
        <v>0.009199256544691</v>
      </c>
      <c r="P721" s="33" t="n">
        <f aca="false">I721-M721</f>
        <v>-0.00989167370396871</v>
      </c>
      <c r="Q721" s="16"/>
      <c r="R721" s="16"/>
      <c r="S721" s="16"/>
      <c r="T721" s="16"/>
      <c r="U721" s="16"/>
      <c r="V721" s="17" t="n">
        <v>0.869276218611521</v>
      </c>
      <c r="W721" s="17" t="n">
        <v>0.86007695024423</v>
      </c>
      <c r="X721" s="16"/>
      <c r="Y721" s="17" t="n">
        <v>0.879905808477237</v>
      </c>
      <c r="Z721" s="17" t="n">
        <v>0.889797494893679</v>
      </c>
      <c r="AA721" s="16"/>
      <c r="AB721" s="16"/>
      <c r="AC721" s="2" t="n">
        <v>598</v>
      </c>
      <c r="AD721" s="20" t="s">
        <v>738</v>
      </c>
      <c r="AE721" s="34" t="n">
        <v>720</v>
      </c>
      <c r="AF721" s="26" t="n">
        <v>0.617486338797814</v>
      </c>
      <c r="AG721" s="27" t="n">
        <v>0.826700251889169</v>
      </c>
      <c r="AH721" s="28" t="n">
        <v>0.809040590405904</v>
      </c>
      <c r="AI721" s="35"/>
      <c r="AJ721" s="35"/>
      <c r="AK721" s="2" t="n">
        <v>720</v>
      </c>
      <c r="AL721" s="35" t="n">
        <f aca="false">AK721/743</f>
        <v>0.969044414535666</v>
      </c>
      <c r="AM721" s="35" t="n">
        <v>0.809040590405904</v>
      </c>
      <c r="AN721" s="35"/>
      <c r="AO721" s="35"/>
      <c r="AP721" s="35"/>
      <c r="AQ721" s="35"/>
      <c r="AR721" s="35"/>
      <c r="AS721" s="35"/>
      <c r="AT721" s="35"/>
      <c r="AU721" s="35"/>
    </row>
    <row r="722" customFormat="false" ht="12.75" hidden="false" customHeight="true" outlineLevel="0" collapsed="false">
      <c r="A722" s="36"/>
      <c r="B722" s="2" t="n">
        <v>721</v>
      </c>
      <c r="C722" s="20" t="s">
        <v>629</v>
      </c>
      <c r="D722" s="22" t="n">
        <v>3</v>
      </c>
      <c r="E722" s="23" t="n">
        <v>20</v>
      </c>
      <c r="F722" s="24" t="n">
        <v>181</v>
      </c>
      <c r="G722" s="25" t="n">
        <v>137</v>
      </c>
      <c r="H722" s="26" t="n">
        <f aca="false">D722/(D722+E722)</f>
        <v>0.130434782608696</v>
      </c>
      <c r="I722" s="27" t="n">
        <f aca="false">F722/(F722+G722)</f>
        <v>0.569182389937107</v>
      </c>
      <c r="J722" s="28" t="n">
        <f aca="false">(D722+F722)/(D722+E722+F722+G722)</f>
        <v>0.539589442815249</v>
      </c>
      <c r="K722" s="29" t="n">
        <f aca="false">(F722+G722)/(D722+E722)</f>
        <v>13.8260869565217</v>
      </c>
      <c r="L722" s="30" t="n">
        <f aca="false">I722-$A$4*H722*I722+$A$4*H722+$A$7</f>
        <v>0.546566310251362</v>
      </c>
      <c r="M722" s="31" t="n">
        <f aca="false">(J722-$A$4*H722-$A$7)/(1-$A$4*H722)</f>
        <v>0.562113317204482</v>
      </c>
      <c r="N722" s="32"/>
      <c r="O722" s="33" t="n">
        <f aca="false">J722-L722</f>
        <v>-0.00697686743611281</v>
      </c>
      <c r="P722" s="33" t="n">
        <f aca="false">I722-M722</f>
        <v>0.00706907273262525</v>
      </c>
      <c r="Q722" s="16"/>
      <c r="R722" s="16"/>
      <c r="S722" s="16"/>
      <c r="T722" s="16"/>
      <c r="U722" s="16"/>
      <c r="V722" s="17" t="n">
        <v>0.539589442815249</v>
      </c>
      <c r="W722" s="17" t="n">
        <v>0.546566298428762</v>
      </c>
      <c r="X722" s="16"/>
      <c r="Y722" s="17" t="n">
        <v>0.569182389937107</v>
      </c>
      <c r="Z722" s="17" t="n">
        <v>0.562113329183327</v>
      </c>
      <c r="AA722" s="16"/>
      <c r="AB722" s="16"/>
      <c r="AC722" s="2" t="n">
        <v>475</v>
      </c>
      <c r="AD722" s="20" t="s">
        <v>670</v>
      </c>
      <c r="AE722" s="34" t="n">
        <v>721</v>
      </c>
      <c r="AF722" s="26" t="n">
        <v>0.707818930041152</v>
      </c>
      <c r="AG722" s="27" t="n">
        <v>0.824985268120212</v>
      </c>
      <c r="AH722" s="28" t="n">
        <v>0.810309278350515</v>
      </c>
      <c r="AI722" s="35"/>
      <c r="AJ722" s="35"/>
      <c r="AK722" s="2" t="n">
        <v>721</v>
      </c>
      <c r="AL722" s="35" t="n">
        <f aca="false">AK722/743</f>
        <v>0.970390309555854</v>
      </c>
      <c r="AM722" s="35" t="n">
        <v>0.810309278350515</v>
      </c>
      <c r="AN722" s="35"/>
      <c r="AO722" s="35"/>
      <c r="AP722" s="35"/>
      <c r="AQ722" s="35"/>
      <c r="AR722" s="35"/>
      <c r="AS722" s="35"/>
      <c r="AT722" s="35"/>
      <c r="AU722" s="35"/>
    </row>
    <row r="723" customFormat="false" ht="12.75" hidden="false" customHeight="true" outlineLevel="0" collapsed="false">
      <c r="A723" s="36"/>
      <c r="B723" s="2" t="n">
        <v>722</v>
      </c>
      <c r="C723" s="20" t="s">
        <v>543</v>
      </c>
      <c r="D723" s="22" t="n">
        <v>166</v>
      </c>
      <c r="E723" s="23" t="n">
        <v>302</v>
      </c>
      <c r="F723" s="24" t="n">
        <v>1800</v>
      </c>
      <c r="G723" s="25" t="n">
        <v>1716</v>
      </c>
      <c r="H723" s="26" t="n">
        <f aca="false">D723/(D723+E723)</f>
        <v>0.354700854700855</v>
      </c>
      <c r="I723" s="27" t="n">
        <f aca="false">F723/(F723+G723)</f>
        <v>0.511945392491467</v>
      </c>
      <c r="J723" s="28" t="n">
        <f aca="false">(D723+F723)/(D723+E723+F723+G723)</f>
        <v>0.493473895582329</v>
      </c>
      <c r="K723" s="29" t="n">
        <f aca="false">(F723+G723)/(D723+E723)</f>
        <v>7.51282051282051</v>
      </c>
      <c r="L723" s="30" t="n">
        <f aca="false">I723-$A$4*H723*I723+$A$4*H723+$A$7</f>
        <v>0.501021291316864</v>
      </c>
      <c r="M723" s="31" t="n">
        <f aca="false">(J723-$A$4*H723-$A$7)/(1-$A$4*H723)</f>
        <v>0.504120445207989</v>
      </c>
      <c r="N723" s="32"/>
      <c r="O723" s="33" t="n">
        <f aca="false">J723-L723</f>
        <v>-0.00754739573453483</v>
      </c>
      <c r="P723" s="33" t="n">
        <f aca="false">I723-M723</f>
        <v>0.00782494728347882</v>
      </c>
      <c r="Q723" s="16"/>
      <c r="R723" s="16"/>
      <c r="S723" s="16"/>
      <c r="T723" s="16"/>
      <c r="U723" s="16"/>
      <c r="V723" s="17" t="n">
        <v>0.493473895582329</v>
      </c>
      <c r="W723" s="17" t="n">
        <v>0.501021279494264</v>
      </c>
      <c r="X723" s="16"/>
      <c r="Y723" s="17" t="n">
        <v>0.511945392491467</v>
      </c>
      <c r="Z723" s="17" t="n">
        <v>0.504120457465359</v>
      </c>
      <c r="AA723" s="16"/>
      <c r="AB723" s="16"/>
      <c r="AC723" s="2" t="n">
        <v>733</v>
      </c>
      <c r="AD723" s="20" t="s">
        <v>764</v>
      </c>
      <c r="AE723" s="34" t="n">
        <v>722</v>
      </c>
      <c r="AF723" s="26" t="n">
        <v>0.568181818181818</v>
      </c>
      <c r="AG723" s="27" t="n">
        <v>0.824853228962818</v>
      </c>
      <c r="AH723" s="28" t="n">
        <v>0.814258911819887</v>
      </c>
      <c r="AI723" s="35"/>
      <c r="AJ723" s="35"/>
      <c r="AK723" s="2" t="n">
        <v>722</v>
      </c>
      <c r="AL723" s="35" t="n">
        <f aca="false">AK723/743</f>
        <v>0.971736204576043</v>
      </c>
      <c r="AM723" s="35" t="n">
        <v>0.814258911819887</v>
      </c>
      <c r="AN723" s="35"/>
      <c r="AO723" s="35"/>
      <c r="AP723" s="35"/>
      <c r="AQ723" s="35"/>
      <c r="AR723" s="35"/>
      <c r="AS723" s="35"/>
      <c r="AT723" s="35"/>
      <c r="AU723" s="35"/>
    </row>
    <row r="724" customFormat="false" ht="12.75" hidden="false" customHeight="true" outlineLevel="0" collapsed="false">
      <c r="A724" s="36"/>
      <c r="B724" s="2" t="n">
        <v>723</v>
      </c>
      <c r="C724" s="20" t="s">
        <v>41</v>
      </c>
      <c r="D724" s="22" t="n">
        <v>70</v>
      </c>
      <c r="E724" s="23" t="n">
        <v>499</v>
      </c>
      <c r="F724" s="24" t="n">
        <v>1028</v>
      </c>
      <c r="G724" s="25" t="n">
        <v>2731</v>
      </c>
      <c r="H724" s="26" t="n">
        <f aca="false">D724/(D724+E724)</f>
        <v>0.123022847100176</v>
      </c>
      <c r="I724" s="27" t="n">
        <f aca="false">F724/(F724+G724)</f>
        <v>0.273476988560787</v>
      </c>
      <c r="J724" s="28" t="n">
        <f aca="false">(D724+F724)/(D724+E724+F724+G724)</f>
        <v>0.25369685767098</v>
      </c>
      <c r="K724" s="29" t="n">
        <f aca="false">(F724+G724)/(D724+E724)</f>
        <v>6.60632688927944</v>
      </c>
      <c r="L724" s="30" t="n">
        <f aca="false">I724-$A$4*H724*I724+$A$4*H724+$A$7</f>
        <v>0.254179441678892</v>
      </c>
      <c r="M724" s="31" t="n">
        <f aca="false">(J724-$A$4*H724-$A$7)/(1-$A$4*H724)</f>
        <v>0.272988393720036</v>
      </c>
      <c r="N724" s="32"/>
      <c r="O724" s="33" t="n">
        <f aca="false">J724-L724</f>
        <v>-0.000482584007912346</v>
      </c>
      <c r="P724" s="33" t="n">
        <f aca="false">I724-M724</f>
        <v>0.000488594840751089</v>
      </c>
      <c r="Q724" s="16"/>
      <c r="R724" s="16"/>
      <c r="S724" s="16"/>
      <c r="T724" s="16"/>
      <c r="U724" s="16"/>
      <c r="V724" s="17" t="n">
        <v>0.25369685767098</v>
      </c>
      <c r="W724" s="17" t="n">
        <v>0.254179429856292</v>
      </c>
      <c r="X724" s="16"/>
      <c r="Y724" s="17" t="n">
        <v>0.273476988560787</v>
      </c>
      <c r="Z724" s="17" t="n">
        <v>0.272988405689893</v>
      </c>
      <c r="AA724" s="16"/>
      <c r="AB724" s="16"/>
      <c r="AC724" s="2" t="n">
        <v>315</v>
      </c>
      <c r="AD724" s="20" t="s">
        <v>517</v>
      </c>
      <c r="AE724" s="34" t="n">
        <v>723</v>
      </c>
      <c r="AF724" s="26" t="n">
        <v>0.741525423728814</v>
      </c>
      <c r="AG724" s="27" t="n">
        <v>0.82476730068798</v>
      </c>
      <c r="AH724" s="28" t="n">
        <v>0.817510158847433</v>
      </c>
      <c r="AI724" s="35"/>
      <c r="AJ724" s="35"/>
      <c r="AK724" s="2" t="n">
        <v>723</v>
      </c>
      <c r="AL724" s="35" t="n">
        <f aca="false">AK724/743</f>
        <v>0.973082099596232</v>
      </c>
      <c r="AM724" s="35" t="n">
        <v>0.817510158847433</v>
      </c>
      <c r="AN724" s="35"/>
      <c r="AO724" s="35"/>
      <c r="AP724" s="35"/>
      <c r="AQ724" s="35"/>
      <c r="AR724" s="35"/>
      <c r="AS724" s="35"/>
      <c r="AT724" s="35"/>
      <c r="AU724" s="35"/>
    </row>
    <row r="725" customFormat="false" ht="12.75" hidden="false" customHeight="true" outlineLevel="0" collapsed="false">
      <c r="A725" s="36"/>
      <c r="B725" s="2" t="n">
        <v>724</v>
      </c>
      <c r="C725" s="20" t="s">
        <v>475</v>
      </c>
      <c r="D725" s="22" t="n">
        <v>22</v>
      </c>
      <c r="E725" s="23" t="n">
        <v>60</v>
      </c>
      <c r="F725" s="24" t="n">
        <v>777</v>
      </c>
      <c r="G725" s="25" t="n">
        <v>858</v>
      </c>
      <c r="H725" s="26" t="n">
        <f aca="false">D725/(D725+E725)</f>
        <v>0.268292682926829</v>
      </c>
      <c r="I725" s="27" t="n">
        <f aca="false">F725/(F725+G725)</f>
        <v>0.475229357798165</v>
      </c>
      <c r="J725" s="28" t="n">
        <f aca="false">(D725+F725)/(D725+E725+F725+G725)</f>
        <v>0.465346534653465</v>
      </c>
      <c r="K725" s="29" t="n">
        <f aca="false">(F725+G725)/(D725+E725)</f>
        <v>19.9390243902439</v>
      </c>
      <c r="L725" s="30" t="n">
        <f aca="false">I725-$A$4*H725*I725+$A$4*H725+$A$7</f>
        <v>0.461073130332922</v>
      </c>
      <c r="M725" s="31" t="n">
        <f aca="false">(J725-$A$4*H725-$A$7)/(1-$A$4*H725)</f>
        <v>0.479620575270403</v>
      </c>
      <c r="N725" s="32"/>
      <c r="O725" s="33" t="n">
        <f aca="false">J725-L725</f>
        <v>0.00427340432054363</v>
      </c>
      <c r="P725" s="33" t="n">
        <f aca="false">I725-M725</f>
        <v>-0.00439121747223781</v>
      </c>
      <c r="Q725" s="16"/>
      <c r="R725" s="16"/>
      <c r="S725" s="16"/>
      <c r="T725" s="16"/>
      <c r="U725" s="16"/>
      <c r="V725" s="17" t="n">
        <v>0.465346534653465</v>
      </c>
      <c r="W725" s="17" t="n">
        <v>0.461073118510322</v>
      </c>
      <c r="X725" s="16"/>
      <c r="Y725" s="17" t="n">
        <v>0.475229357798165</v>
      </c>
      <c r="Z725" s="17" t="n">
        <v>0.479620587418939</v>
      </c>
      <c r="AA725" s="16"/>
      <c r="AB725" s="16"/>
      <c r="AC725" s="2" t="n">
        <v>75</v>
      </c>
      <c r="AD725" s="20" t="s">
        <v>161</v>
      </c>
      <c r="AE725" s="34" t="n">
        <v>724</v>
      </c>
      <c r="AF725" s="26" t="n">
        <v>0.727272727272727</v>
      </c>
      <c r="AG725" s="27" t="n">
        <v>0.830022075055188</v>
      </c>
      <c r="AH725" s="28" t="n">
        <v>0.818897637795276</v>
      </c>
      <c r="AI725" s="35"/>
      <c r="AJ725" s="35"/>
      <c r="AK725" s="2" t="n">
        <v>724</v>
      </c>
      <c r="AL725" s="35" t="n">
        <f aca="false">AK725/743</f>
        <v>0.97442799461642</v>
      </c>
      <c r="AM725" s="35" t="n">
        <v>0.818897637795276</v>
      </c>
      <c r="AN725" s="35"/>
      <c r="AO725" s="35"/>
      <c r="AP725" s="35"/>
      <c r="AQ725" s="35"/>
      <c r="AR725" s="35"/>
      <c r="AS725" s="35"/>
      <c r="AT725" s="35"/>
      <c r="AU725" s="35"/>
    </row>
    <row r="726" customFormat="false" ht="12.75" hidden="false" customHeight="true" outlineLevel="0" collapsed="false">
      <c r="A726" s="36"/>
      <c r="B726" s="2" t="n">
        <v>725</v>
      </c>
      <c r="C726" s="20" t="s">
        <v>493</v>
      </c>
      <c r="D726" s="22" t="n">
        <v>159</v>
      </c>
      <c r="E726" s="23" t="n">
        <v>376</v>
      </c>
      <c r="F726" s="24" t="n">
        <v>3409</v>
      </c>
      <c r="G726" s="25" t="n">
        <v>3612</v>
      </c>
      <c r="H726" s="26" t="n">
        <f aca="false">D726/(D726+E726)</f>
        <v>0.297196261682243</v>
      </c>
      <c r="I726" s="27" t="n">
        <f aca="false">F726/(F726+G726)</f>
        <v>0.485543369890329</v>
      </c>
      <c r="J726" s="28" t="n">
        <f aca="false">(D726+F726)/(D726+E726+F726+G726)</f>
        <v>0.47220751720487</v>
      </c>
      <c r="K726" s="29" t="n">
        <f aca="false">(F726+G726)/(D726+E726)</f>
        <v>13.1233644859813</v>
      </c>
      <c r="L726" s="30" t="n">
        <f aca="false">I726-$A$4*H726*I726+$A$4*H726+$A$7</f>
        <v>0.472597388799953</v>
      </c>
      <c r="M726" s="31" t="n">
        <f aca="false">(J726-$A$4*H726-$A$7)/(1-$A$4*H726)</f>
        <v>0.485141556553074</v>
      </c>
      <c r="N726" s="32"/>
      <c r="O726" s="33" t="n">
        <f aca="false">J726-L726</f>
        <v>-0.00038987159508258</v>
      </c>
      <c r="P726" s="33" t="n">
        <f aca="false">I726-M726</f>
        <v>0.000401813337255252</v>
      </c>
      <c r="Q726" s="16"/>
      <c r="R726" s="16"/>
      <c r="S726" s="16"/>
      <c r="T726" s="16"/>
      <c r="U726" s="16"/>
      <c r="V726" s="17" t="n">
        <v>0.47220751720487</v>
      </c>
      <c r="W726" s="17" t="n">
        <v>0.472597376977353</v>
      </c>
      <c r="X726" s="16"/>
      <c r="Y726" s="17" t="n">
        <v>0.485543369890329</v>
      </c>
      <c r="Z726" s="17" t="n">
        <v>0.485141568737799</v>
      </c>
      <c r="AA726" s="16"/>
      <c r="AB726" s="16"/>
      <c r="AC726" s="2" t="n">
        <v>47</v>
      </c>
      <c r="AD726" s="20" t="s">
        <v>111</v>
      </c>
      <c r="AE726" s="34" t="n">
        <v>725</v>
      </c>
      <c r="AF726" s="26" t="n">
        <v>0.738461538461539</v>
      </c>
      <c r="AG726" s="27" t="n">
        <v>0.830578512396694</v>
      </c>
      <c r="AH726" s="28" t="n">
        <v>0.819672131147541</v>
      </c>
      <c r="AI726" s="35"/>
      <c r="AJ726" s="35"/>
      <c r="AK726" s="2" t="n">
        <v>725</v>
      </c>
      <c r="AL726" s="35" t="n">
        <f aca="false">AK726/743</f>
        <v>0.975773889636608</v>
      </c>
      <c r="AM726" s="35" t="n">
        <v>0.819672131147541</v>
      </c>
      <c r="AN726" s="35"/>
      <c r="AO726" s="35"/>
      <c r="AP726" s="35"/>
      <c r="AQ726" s="35"/>
      <c r="AR726" s="35"/>
      <c r="AS726" s="35"/>
      <c r="AT726" s="35"/>
      <c r="AU726" s="35"/>
    </row>
    <row r="727" customFormat="false" ht="12.75" hidden="false" customHeight="true" outlineLevel="0" collapsed="false">
      <c r="A727" s="36"/>
      <c r="B727" s="2" t="n">
        <v>726</v>
      </c>
      <c r="C727" s="20" t="s">
        <v>518</v>
      </c>
      <c r="D727" s="22" t="n">
        <v>87</v>
      </c>
      <c r="E727" s="23" t="n">
        <v>143</v>
      </c>
      <c r="F727" s="24" t="n">
        <v>1269</v>
      </c>
      <c r="G727" s="25" t="n">
        <v>1309</v>
      </c>
      <c r="H727" s="26" t="n">
        <f aca="false">D727/(D727+E727)</f>
        <v>0.378260869565217</v>
      </c>
      <c r="I727" s="27" t="n">
        <f aca="false">F727/(F727+G727)</f>
        <v>0.492242048099302</v>
      </c>
      <c r="J727" s="28" t="n">
        <f aca="false">(D727+F727)/(D727+E727+F727+G727)</f>
        <v>0.482905982905983</v>
      </c>
      <c r="K727" s="29" t="n">
        <f aca="false">(F727+G727)/(D727+E727)</f>
        <v>11.2086956521739</v>
      </c>
      <c r="L727" s="30" t="n">
        <f aca="false">I727-$A$4*H727*I727+$A$4*H727+$A$7</f>
        <v>0.483213104723763</v>
      </c>
      <c r="M727" s="31" t="n">
        <f aca="false">(J727-$A$4*H727-$A$7)/(1-$A$4*H727)</f>
        <v>0.491922852355563</v>
      </c>
      <c r="N727" s="32"/>
      <c r="O727" s="33" t="n">
        <f aca="false">J727-L727</f>
        <v>-0.000307121817780032</v>
      </c>
      <c r="P727" s="33" t="n">
        <f aca="false">I727-M727</f>
        <v>0.000319195743738843</v>
      </c>
      <c r="Q727" s="16"/>
      <c r="R727" s="16"/>
      <c r="S727" s="16"/>
      <c r="T727" s="16"/>
      <c r="U727" s="16"/>
      <c r="V727" s="17" t="n">
        <v>0.482905982905983</v>
      </c>
      <c r="W727" s="17" t="n">
        <v>0.483213092901163</v>
      </c>
      <c r="X727" s="16"/>
      <c r="Y727" s="17" t="n">
        <v>0.492242048099302</v>
      </c>
      <c r="Z727" s="17" t="n">
        <v>0.491922864642947</v>
      </c>
      <c r="AA727" s="16"/>
      <c r="AB727" s="16"/>
      <c r="AC727" s="2" t="n">
        <v>715</v>
      </c>
      <c r="AD727" s="20" t="s">
        <v>762</v>
      </c>
      <c r="AE727" s="34" t="n">
        <v>726</v>
      </c>
      <c r="AF727" s="26" t="n">
        <v>0.640378548895899</v>
      </c>
      <c r="AG727" s="27" t="n">
        <v>0.837797171230815</v>
      </c>
      <c r="AH727" s="28" t="n">
        <v>0.820604395604395</v>
      </c>
      <c r="AI727" s="35"/>
      <c r="AJ727" s="35"/>
      <c r="AK727" s="2" t="n">
        <v>726</v>
      </c>
      <c r="AL727" s="35" t="n">
        <f aca="false">AK727/743</f>
        <v>0.977119784656797</v>
      </c>
      <c r="AM727" s="35" t="n">
        <v>0.820604395604395</v>
      </c>
      <c r="AN727" s="35"/>
      <c r="AO727" s="35"/>
      <c r="AP727" s="35"/>
      <c r="AQ727" s="35"/>
      <c r="AR727" s="35"/>
      <c r="AS727" s="35"/>
      <c r="AT727" s="35"/>
      <c r="AU727" s="35"/>
    </row>
    <row r="728" customFormat="false" ht="12.75" hidden="false" customHeight="true" outlineLevel="0" collapsed="false">
      <c r="A728" s="36"/>
      <c r="B728" s="2" t="n">
        <v>727</v>
      </c>
      <c r="C728" s="20" t="s">
        <v>433</v>
      </c>
      <c r="D728" s="22" t="n">
        <v>42</v>
      </c>
      <c r="E728" s="23" t="n">
        <v>114</v>
      </c>
      <c r="F728" s="24" t="n">
        <v>629</v>
      </c>
      <c r="G728" s="25" t="n">
        <v>717</v>
      </c>
      <c r="H728" s="26" t="n">
        <f aca="false">D728/(D728+E728)</f>
        <v>0.269230769230769</v>
      </c>
      <c r="I728" s="27" t="n">
        <f aca="false">F728/(F728+G728)</f>
        <v>0.467310549777117</v>
      </c>
      <c r="J728" s="28" t="n">
        <f aca="false">(D728+F728)/(D728+E728+F728+G728)</f>
        <v>0.446737683089214</v>
      </c>
      <c r="K728" s="29" t="n">
        <f aca="false">(F728+G728)/(D728+E728)</f>
        <v>8.62820512820513</v>
      </c>
      <c r="L728" s="30" t="n">
        <f aca="false">I728-$A$4*H728*I728+$A$4*H728+$A$7</f>
        <v>0.45341674900458</v>
      </c>
      <c r="M728" s="31" t="n">
        <f aca="false">(J728-$A$4*H728-$A$7)/(1-$A$4*H728)</f>
        <v>0.460446687571604</v>
      </c>
      <c r="N728" s="32"/>
      <c r="O728" s="33" t="n">
        <f aca="false">J728-L728</f>
        <v>-0.00667906591536527</v>
      </c>
      <c r="P728" s="33" t="n">
        <f aca="false">I728-M728</f>
        <v>0.00686386220551372</v>
      </c>
      <c r="Q728" s="16"/>
      <c r="R728" s="16"/>
      <c r="S728" s="16"/>
      <c r="T728" s="16"/>
      <c r="U728" s="16"/>
      <c r="V728" s="17" t="n">
        <v>0.446737683089214</v>
      </c>
      <c r="W728" s="17" t="n">
        <v>0.45341673718198</v>
      </c>
      <c r="X728" s="16"/>
      <c r="Y728" s="17" t="n">
        <v>0.467310549777117</v>
      </c>
      <c r="Z728" s="17" t="n">
        <v>0.460446699721311</v>
      </c>
      <c r="AA728" s="16"/>
      <c r="AB728" s="16"/>
      <c r="AC728" s="2" t="n">
        <v>102</v>
      </c>
      <c r="AD728" s="20" t="s">
        <v>207</v>
      </c>
      <c r="AE728" s="34" t="n">
        <v>727</v>
      </c>
      <c r="AF728" s="26" t="n">
        <v>0.741935483870968</v>
      </c>
      <c r="AG728" s="27" t="n">
        <v>0.836086404066074</v>
      </c>
      <c r="AH728" s="28" t="n">
        <v>0.823271130625686</v>
      </c>
      <c r="AI728" s="35"/>
      <c r="AJ728" s="35"/>
      <c r="AK728" s="2" t="n">
        <v>727</v>
      </c>
      <c r="AL728" s="35" t="n">
        <f aca="false">AK728/743</f>
        <v>0.978465679676985</v>
      </c>
      <c r="AM728" s="35" t="n">
        <v>0.823271130625686</v>
      </c>
      <c r="AN728" s="35"/>
      <c r="AO728" s="35"/>
      <c r="AP728" s="35"/>
      <c r="AQ728" s="35"/>
      <c r="AR728" s="35"/>
      <c r="AS728" s="35"/>
      <c r="AT728" s="35"/>
      <c r="AU728" s="35"/>
    </row>
    <row r="729" customFormat="false" ht="12.75" hidden="false" customHeight="true" outlineLevel="0" collapsed="false">
      <c r="A729" s="36"/>
      <c r="B729" s="2" t="n">
        <v>728</v>
      </c>
      <c r="C729" s="20" t="s">
        <v>694</v>
      </c>
      <c r="D729" s="22" t="n">
        <v>30</v>
      </c>
      <c r="E729" s="23" t="n">
        <v>70</v>
      </c>
      <c r="F729" s="24" t="n">
        <v>1723</v>
      </c>
      <c r="G729" s="25" t="n">
        <v>1150</v>
      </c>
      <c r="H729" s="26" t="n">
        <f aca="false">D729/(D729+E729)</f>
        <v>0.3</v>
      </c>
      <c r="I729" s="27" t="n">
        <f aca="false">F729/(F729+G729)</f>
        <v>0.599721545422903</v>
      </c>
      <c r="J729" s="28" t="n">
        <f aca="false">(D729+F729)/(D729+E729+F729+G729)</f>
        <v>0.589640094180962</v>
      </c>
      <c r="K729" s="29" t="n">
        <f aca="false">(F729+G729)/(D729+E729)</f>
        <v>28.73</v>
      </c>
      <c r="L729" s="30" t="n">
        <f aca="false">I729-$A$4*H729*I729+$A$4*H729+$A$7</f>
        <v>0.583494459243216</v>
      </c>
      <c r="M729" s="31" t="n">
        <f aca="false">(J729-$A$4*H729-$A$7)/(1-$A$4*H729)</f>
        <v>0.606057251544291</v>
      </c>
      <c r="N729" s="32"/>
      <c r="O729" s="33" t="n">
        <f aca="false">J729-L729</f>
        <v>0.00614563493774623</v>
      </c>
      <c r="P729" s="33" t="n">
        <f aca="false">I729-M729</f>
        <v>-0.00633570612138779</v>
      </c>
      <c r="Q729" s="16"/>
      <c r="R729" s="16"/>
      <c r="S729" s="16"/>
      <c r="T729" s="16"/>
      <c r="U729" s="16"/>
      <c r="V729" s="17" t="n">
        <v>0.589640094180962</v>
      </c>
      <c r="W729" s="17" t="n">
        <v>0.583494447420616</v>
      </c>
      <c r="X729" s="16"/>
      <c r="Y729" s="17" t="n">
        <v>0.599721545422903</v>
      </c>
      <c r="Z729" s="17" t="n">
        <v>0.606057263732538</v>
      </c>
      <c r="AA729" s="16"/>
      <c r="AB729" s="16"/>
      <c r="AC729" s="2" t="n">
        <v>248</v>
      </c>
      <c r="AD729" s="20" t="s">
        <v>429</v>
      </c>
      <c r="AE729" s="34" t="n">
        <v>728</v>
      </c>
      <c r="AF729" s="26" t="n">
        <v>0.71830985915493</v>
      </c>
      <c r="AG729" s="27" t="n">
        <v>0.84234752589183</v>
      </c>
      <c r="AH729" s="28" t="n">
        <v>0.824925816023739</v>
      </c>
      <c r="AI729" s="35"/>
      <c r="AJ729" s="35"/>
      <c r="AK729" s="2" t="n">
        <v>728</v>
      </c>
      <c r="AL729" s="35" t="n">
        <f aca="false">AK729/743</f>
        <v>0.979811574697174</v>
      </c>
      <c r="AM729" s="35" t="n">
        <v>0.824925816023739</v>
      </c>
      <c r="AN729" s="35"/>
      <c r="AO729" s="35"/>
      <c r="AP729" s="35"/>
      <c r="AQ729" s="35"/>
      <c r="AR729" s="35"/>
      <c r="AS729" s="35"/>
      <c r="AT729" s="35"/>
      <c r="AU729" s="35"/>
    </row>
    <row r="730" customFormat="false" ht="12.75" hidden="false" customHeight="true" outlineLevel="0" collapsed="false">
      <c r="A730" s="36"/>
      <c r="B730" s="2" t="n">
        <v>729</v>
      </c>
      <c r="C730" s="20" t="s">
        <v>673</v>
      </c>
      <c r="D730" s="22" t="n">
        <v>132</v>
      </c>
      <c r="E730" s="23" t="n">
        <v>179</v>
      </c>
      <c r="F730" s="24" t="n">
        <v>1680</v>
      </c>
      <c r="G730" s="25" t="n">
        <v>1194</v>
      </c>
      <c r="H730" s="26" t="n">
        <f aca="false">D730/(D730+E730)</f>
        <v>0.42443729903537</v>
      </c>
      <c r="I730" s="27" t="n">
        <f aca="false">F730/(F730+G730)</f>
        <v>0.58455114822547</v>
      </c>
      <c r="J730" s="28" t="n">
        <f aca="false">(D730+F730)/(D730+E730+F730+G730)</f>
        <v>0.568916797488226</v>
      </c>
      <c r="K730" s="29" t="n">
        <f aca="false">(F730+G730)/(D730+E730)</f>
        <v>9.2411575562701</v>
      </c>
      <c r="L730" s="30" t="n">
        <f aca="false">I730-$A$4*H730*I730+$A$4*H730+$A$7</f>
        <v>0.573948907261922</v>
      </c>
      <c r="M730" s="31" t="n">
        <f aca="false">(J730-$A$4*H730-$A$7)/(1-$A$4*H730)</f>
        <v>0.57929598993259</v>
      </c>
      <c r="N730" s="32"/>
      <c r="O730" s="33" t="n">
        <f aca="false">J730-L730</f>
        <v>-0.00503210977369628</v>
      </c>
      <c r="P730" s="33" t="n">
        <f aca="false">I730-M730</f>
        <v>0.00525515829287959</v>
      </c>
      <c r="Q730" s="16"/>
      <c r="R730" s="16"/>
      <c r="S730" s="16"/>
      <c r="T730" s="16"/>
      <c r="U730" s="16"/>
      <c r="V730" s="17" t="n">
        <v>0.568916797488226</v>
      </c>
      <c r="W730" s="17" t="n">
        <v>0.573948895439322</v>
      </c>
      <c r="X730" s="16"/>
      <c r="Y730" s="17" t="n">
        <v>0.58455114822547</v>
      </c>
      <c r="Z730" s="17" t="n">
        <v>0.579296002279227</v>
      </c>
      <c r="AA730" s="16"/>
      <c r="AB730" s="16"/>
      <c r="AC730" s="2" t="n">
        <v>389</v>
      </c>
      <c r="AD730" s="20" t="s">
        <v>592</v>
      </c>
      <c r="AE730" s="34" t="n">
        <v>729</v>
      </c>
      <c r="AF730" s="26" t="n">
        <v>0.735751295336788</v>
      </c>
      <c r="AG730" s="27" t="n">
        <v>0.845407020164302</v>
      </c>
      <c r="AH730" s="28" t="n">
        <v>0.831592689295039</v>
      </c>
      <c r="AI730" s="35"/>
      <c r="AJ730" s="35"/>
      <c r="AK730" s="2" t="n">
        <v>729</v>
      </c>
      <c r="AL730" s="35" t="n">
        <f aca="false">AK730/743</f>
        <v>0.981157469717362</v>
      </c>
      <c r="AM730" s="35" t="n">
        <v>0.831592689295039</v>
      </c>
      <c r="AN730" s="35"/>
      <c r="AO730" s="35"/>
      <c r="AP730" s="35"/>
      <c r="AQ730" s="35"/>
      <c r="AR730" s="35"/>
      <c r="AS730" s="35"/>
      <c r="AT730" s="35"/>
      <c r="AU730" s="35"/>
    </row>
    <row r="731" customFormat="false" ht="12.75" hidden="false" customHeight="true" outlineLevel="0" collapsed="false">
      <c r="A731" s="36"/>
      <c r="B731" s="2" t="n">
        <v>730</v>
      </c>
      <c r="C731" s="20" t="s">
        <v>222</v>
      </c>
      <c r="D731" s="22" t="n">
        <v>59</v>
      </c>
      <c r="E731" s="23" t="n">
        <v>172</v>
      </c>
      <c r="F731" s="24" t="n">
        <v>954</v>
      </c>
      <c r="G731" s="25" t="n">
        <v>1427</v>
      </c>
      <c r="H731" s="26" t="n">
        <f aca="false">D731/(D731+E731)</f>
        <v>0.255411255411255</v>
      </c>
      <c r="I731" s="27" t="n">
        <f aca="false">F731/(F731+G731)</f>
        <v>0.400671986560269</v>
      </c>
      <c r="J731" s="28" t="n">
        <f aca="false">(D731+F731)/(D731+E731+F731+G731)</f>
        <v>0.387825421133231</v>
      </c>
      <c r="K731" s="29" t="n">
        <f aca="false">(F731+G731)/(D731+E731)</f>
        <v>10.3073593073593</v>
      </c>
      <c r="L731" s="30" t="n">
        <f aca="false">I731-$A$4*H731*I731+$A$4*H731+$A$7</f>
        <v>0.387744058774846</v>
      </c>
      <c r="M731" s="31" t="n">
        <f aca="false">(J731-$A$4*H731-$A$7)/(1-$A$4*H731)</f>
        <v>0.400755481472694</v>
      </c>
      <c r="N731" s="32"/>
      <c r="O731" s="33" t="n">
        <f aca="false">J731-L731</f>
        <v>8.13623583849066E-005</v>
      </c>
      <c r="P731" s="33" t="n">
        <f aca="false">I731-M731</f>
        <v>-8.34949124252082E-005</v>
      </c>
      <c r="Q731" s="16"/>
      <c r="R731" s="16"/>
      <c r="S731" s="16"/>
      <c r="T731" s="16"/>
      <c r="U731" s="16"/>
      <c r="V731" s="17" t="n">
        <v>0.387825421133231</v>
      </c>
      <c r="W731" s="17" t="n">
        <v>0.387744046952246</v>
      </c>
      <c r="X731" s="16"/>
      <c r="Y731" s="17" t="n">
        <v>0.400671986560269</v>
      </c>
      <c r="Z731" s="17" t="n">
        <v>0.400755493605171</v>
      </c>
      <c r="AA731" s="16"/>
      <c r="AB731" s="16"/>
      <c r="AC731" s="2" t="n">
        <v>290</v>
      </c>
      <c r="AD731" s="20" t="s">
        <v>483</v>
      </c>
      <c r="AE731" s="34" t="n">
        <v>730</v>
      </c>
      <c r="AF731" s="26" t="n">
        <v>0.791139240506329</v>
      </c>
      <c r="AG731" s="27" t="n">
        <v>0.840562719812427</v>
      </c>
      <c r="AH731" s="28" t="n">
        <v>0.832838773491593</v>
      </c>
      <c r="AI731" s="35"/>
      <c r="AJ731" s="35"/>
      <c r="AK731" s="2" t="n">
        <v>730</v>
      </c>
      <c r="AL731" s="35" t="n">
        <f aca="false">AK731/743</f>
        <v>0.98250336473755</v>
      </c>
      <c r="AM731" s="35" t="n">
        <v>0.832838773491593</v>
      </c>
      <c r="AN731" s="35"/>
      <c r="AO731" s="35"/>
      <c r="AP731" s="35"/>
      <c r="AQ731" s="35"/>
      <c r="AR731" s="35"/>
      <c r="AS731" s="35"/>
      <c r="AT731" s="35"/>
      <c r="AU731" s="35"/>
    </row>
    <row r="732" customFormat="false" ht="12.75" hidden="false" customHeight="true" outlineLevel="0" collapsed="false">
      <c r="A732" s="36"/>
      <c r="B732" s="2" t="n">
        <v>731</v>
      </c>
      <c r="C732" s="20" t="s">
        <v>591</v>
      </c>
      <c r="D732" s="22" t="n">
        <v>38</v>
      </c>
      <c r="E732" s="23" t="n">
        <v>103</v>
      </c>
      <c r="F732" s="24" t="n">
        <v>936</v>
      </c>
      <c r="G732" s="25" t="n">
        <v>811</v>
      </c>
      <c r="H732" s="26" t="n">
        <f aca="false">D732/(D732+E732)</f>
        <v>0.269503546099291</v>
      </c>
      <c r="I732" s="27" t="n">
        <f aca="false">F732/(F732+G732)</f>
        <v>0.535775615340584</v>
      </c>
      <c r="J732" s="28" t="n">
        <f aca="false">(D732+F732)/(D732+E732+F732+G732)</f>
        <v>0.515889830508475</v>
      </c>
      <c r="K732" s="29" t="n">
        <f aca="false">(F732+G732)/(D732+E732)</f>
        <v>12.3900709219858</v>
      </c>
      <c r="L732" s="30" t="n">
        <f aca="false">I732-$A$4*H732*I732+$A$4*H732+$A$7</f>
        <v>0.520051187308731</v>
      </c>
      <c r="M732" s="31" t="n">
        <f aca="false">(J732-$A$4*H732-$A$7)/(1-$A$4*H732)</f>
        <v>0.531499002302419</v>
      </c>
      <c r="N732" s="32"/>
      <c r="O732" s="33" t="n">
        <f aca="false">J732-L732</f>
        <v>-0.00416135680025664</v>
      </c>
      <c r="P732" s="33" t="n">
        <f aca="false">I732-M732</f>
        <v>0.00427661303816451</v>
      </c>
      <c r="Q732" s="16"/>
      <c r="R732" s="16"/>
      <c r="S732" s="16"/>
      <c r="T732" s="16"/>
      <c r="U732" s="16"/>
      <c r="V732" s="17" t="n">
        <v>0.515889830508475</v>
      </c>
      <c r="W732" s="17" t="n">
        <v>0.520051175486131</v>
      </c>
      <c r="X732" s="16"/>
      <c r="Y732" s="17" t="n">
        <v>0.535775615340584</v>
      </c>
      <c r="Z732" s="17" t="n">
        <v>0.531499014452467</v>
      </c>
      <c r="AA732" s="16"/>
      <c r="AB732" s="16"/>
      <c r="AC732" s="2" t="n">
        <v>3</v>
      </c>
      <c r="AD732" s="20" t="s">
        <v>25</v>
      </c>
      <c r="AE732" s="34" t="n">
        <v>731</v>
      </c>
      <c r="AF732" s="26" t="n">
        <v>0.806306306306306</v>
      </c>
      <c r="AG732" s="27" t="n">
        <v>0.837528604118993</v>
      </c>
      <c r="AH732" s="28" t="n">
        <v>0.834010152284264</v>
      </c>
      <c r="AI732" s="35"/>
      <c r="AJ732" s="35"/>
      <c r="AK732" s="2" t="n">
        <v>731</v>
      </c>
      <c r="AL732" s="35" t="n">
        <f aca="false">AK732/743</f>
        <v>0.983849259757739</v>
      </c>
      <c r="AM732" s="35" t="n">
        <v>0.834010152284264</v>
      </c>
      <c r="AN732" s="35"/>
      <c r="AO732" s="35"/>
      <c r="AP732" s="35"/>
      <c r="AQ732" s="35"/>
      <c r="AR732" s="35"/>
      <c r="AS732" s="35"/>
      <c r="AT732" s="35"/>
      <c r="AU732" s="35"/>
    </row>
    <row r="733" customFormat="false" ht="12.75" hidden="false" customHeight="true" outlineLevel="0" collapsed="false">
      <c r="A733" s="36"/>
      <c r="B733" s="2" t="n">
        <v>732</v>
      </c>
      <c r="C733" s="20" t="s">
        <v>309</v>
      </c>
      <c r="D733" s="22" t="n">
        <v>73</v>
      </c>
      <c r="E733" s="23" t="n">
        <v>218</v>
      </c>
      <c r="F733" s="24" t="n">
        <v>1369</v>
      </c>
      <c r="G733" s="25" t="n">
        <v>1889</v>
      </c>
      <c r="H733" s="26" t="n">
        <f aca="false">D733/(D733+E733)</f>
        <v>0.25085910652921</v>
      </c>
      <c r="I733" s="27" t="n">
        <f aca="false">F733/(F733+G733)</f>
        <v>0.420196439533456</v>
      </c>
      <c r="J733" s="28" t="n">
        <f aca="false">(D733+F733)/(D733+E733+F733+G733)</f>
        <v>0.406311637080868</v>
      </c>
      <c r="K733" s="29" t="n">
        <f aca="false">(F733+G733)/(D733+E733)</f>
        <v>11.1958762886598</v>
      </c>
      <c r="L733" s="30" t="n">
        <f aca="false">I733-$A$4*H733*I733+$A$4*H733+$A$7</f>
        <v>0.406505900030565</v>
      </c>
      <c r="M733" s="31" t="n">
        <f aca="false">(J733-$A$4*H733-$A$7)/(1-$A$4*H733)</f>
        <v>0.419997177924849</v>
      </c>
      <c r="N733" s="32"/>
      <c r="O733" s="33" t="n">
        <f aca="false">J733-L733</f>
        <v>-0.000194262949697432</v>
      </c>
      <c r="P733" s="33" t="n">
        <f aca="false">I733-M733</f>
        <v>0.000199261608607504</v>
      </c>
      <c r="Q733" s="16"/>
      <c r="R733" s="16"/>
      <c r="S733" s="16"/>
      <c r="T733" s="16"/>
      <c r="U733" s="16"/>
      <c r="V733" s="17" t="n">
        <v>0.406311637080868</v>
      </c>
      <c r="W733" s="17" t="n">
        <v>0.406505888207965</v>
      </c>
      <c r="X733" s="16"/>
      <c r="Y733" s="17" t="n">
        <v>0.420196439533456</v>
      </c>
      <c r="Z733" s="17" t="n">
        <v>0.419997190051661</v>
      </c>
      <c r="AA733" s="16"/>
      <c r="AB733" s="16"/>
      <c r="AC733" s="2" t="n">
        <v>615</v>
      </c>
      <c r="AD733" s="20" t="s">
        <v>745</v>
      </c>
      <c r="AE733" s="34" t="n">
        <v>732</v>
      </c>
      <c r="AF733" s="26" t="n">
        <v>0.748091603053435</v>
      </c>
      <c r="AG733" s="27" t="n">
        <v>0.844214317874831</v>
      </c>
      <c r="AH733" s="28" t="n">
        <v>0.834071687474829</v>
      </c>
      <c r="AI733" s="35"/>
      <c r="AJ733" s="35"/>
      <c r="AK733" s="2" t="n">
        <v>732</v>
      </c>
      <c r="AL733" s="35" t="n">
        <f aca="false">AK733/743</f>
        <v>0.985195154777927</v>
      </c>
      <c r="AM733" s="35" t="n">
        <v>0.834071687474829</v>
      </c>
      <c r="AN733" s="35"/>
      <c r="AO733" s="35"/>
      <c r="AP733" s="35"/>
      <c r="AQ733" s="35"/>
      <c r="AR733" s="35"/>
      <c r="AS733" s="35"/>
      <c r="AT733" s="35"/>
      <c r="AU733" s="35"/>
    </row>
    <row r="734" customFormat="false" ht="12.75" hidden="false" customHeight="true" outlineLevel="0" collapsed="false">
      <c r="A734" s="36"/>
      <c r="B734" s="2" t="n">
        <v>733</v>
      </c>
      <c r="C734" s="20" t="s">
        <v>764</v>
      </c>
      <c r="D734" s="22" t="n">
        <v>75</v>
      </c>
      <c r="E734" s="23" t="n">
        <v>57</v>
      </c>
      <c r="F734" s="24" t="n">
        <v>2529</v>
      </c>
      <c r="G734" s="25" t="n">
        <v>537</v>
      </c>
      <c r="H734" s="26" t="n">
        <f aca="false">D734/(D734+E734)</f>
        <v>0.568181818181818</v>
      </c>
      <c r="I734" s="27" t="n">
        <f aca="false">F734/(F734+G734)</f>
        <v>0.824853228962818</v>
      </c>
      <c r="J734" s="28" t="n">
        <f aca="false">(D734+F734)/(D734+E734+F734+G734)</f>
        <v>0.814258911819887</v>
      </c>
      <c r="K734" s="29" t="n">
        <f aca="false">(F734+G734)/(D734+E734)</f>
        <v>23.2272727272727</v>
      </c>
      <c r="L734" s="30" t="n">
        <f aca="false">I734-$A$4*H734*I734+$A$4*H734+$A$7</f>
        <v>0.806569310227476</v>
      </c>
      <c r="M734" s="31" t="n">
        <f aca="false">(J734-$A$4*H734-$A$7)/(1-$A$4*H734)</f>
        <v>0.83300605956682</v>
      </c>
      <c r="N734" s="32"/>
      <c r="O734" s="33" t="n">
        <f aca="false">J734-L734</f>
        <v>0.0076896015924115</v>
      </c>
      <c r="P734" s="33" t="n">
        <f aca="false">I734-M734</f>
        <v>-0.00815283060400251</v>
      </c>
      <c r="Q734" s="16"/>
      <c r="R734" s="16"/>
      <c r="S734" s="16"/>
      <c r="T734" s="16"/>
      <c r="U734" s="16"/>
      <c r="V734" s="17" t="n">
        <v>0.814258911819887</v>
      </c>
      <c r="W734" s="17" t="n">
        <v>0.806569298404876</v>
      </c>
      <c r="X734" s="16"/>
      <c r="Y734" s="17" t="n">
        <v>0.824853228962818</v>
      </c>
      <c r="Z734" s="17" t="n">
        <v>0.833006072101625</v>
      </c>
      <c r="AA734" s="16"/>
      <c r="AB734" s="16"/>
      <c r="AC734" s="2" t="n">
        <v>213</v>
      </c>
      <c r="AD734" s="20" t="s">
        <v>381</v>
      </c>
      <c r="AE734" s="34" t="n">
        <v>733</v>
      </c>
      <c r="AF734" s="26" t="n">
        <v>0.744565217391304</v>
      </c>
      <c r="AG734" s="27" t="n">
        <v>0.846209912536443</v>
      </c>
      <c r="AH734" s="28" t="n">
        <v>0.834190231362468</v>
      </c>
      <c r="AI734" s="35"/>
      <c r="AJ734" s="35"/>
      <c r="AK734" s="2" t="n">
        <v>733</v>
      </c>
      <c r="AL734" s="35" t="n">
        <f aca="false">AK734/743</f>
        <v>0.986541049798116</v>
      </c>
      <c r="AM734" s="35" t="n">
        <v>0.834190231362468</v>
      </c>
      <c r="AN734" s="35"/>
      <c r="AO734" s="35"/>
      <c r="AP734" s="35"/>
      <c r="AQ734" s="35"/>
      <c r="AR734" s="35"/>
      <c r="AS734" s="35"/>
      <c r="AT734" s="35"/>
      <c r="AU734" s="35"/>
    </row>
    <row r="735" customFormat="false" ht="12.75" hidden="false" customHeight="true" outlineLevel="0" collapsed="false">
      <c r="A735" s="36"/>
      <c r="B735" s="2" t="n">
        <v>734</v>
      </c>
      <c r="C735" s="20" t="s">
        <v>693</v>
      </c>
      <c r="D735" s="22" t="n">
        <v>184</v>
      </c>
      <c r="E735" s="23" t="n">
        <v>282</v>
      </c>
      <c r="F735" s="24" t="n">
        <v>3308</v>
      </c>
      <c r="G735" s="25" t="n">
        <v>2154</v>
      </c>
      <c r="H735" s="26" t="n">
        <f aca="false">D735/(D735+E735)</f>
        <v>0.394849785407725</v>
      </c>
      <c r="I735" s="27" t="n">
        <f aca="false">F735/(F735+G735)</f>
        <v>0.60563896008788</v>
      </c>
      <c r="J735" s="28" t="n">
        <f aca="false">(D735+F735)/(D735+E735+F735+G735)</f>
        <v>0.589068825910931</v>
      </c>
      <c r="K735" s="29" t="n">
        <f aca="false">(F735+G735)/(D735+E735)</f>
        <v>11.7210300429185</v>
      </c>
      <c r="L735" s="30" t="n">
        <f aca="false">I735-$A$4*H735*I735+$A$4*H735+$A$7</f>
        <v>0.592974857469127</v>
      </c>
      <c r="M735" s="31" t="n">
        <f aca="false">(J735-$A$4*H735-$A$7)/(1-$A$4*H735)</f>
        <v>0.601572358867775</v>
      </c>
      <c r="N735" s="32"/>
      <c r="O735" s="33" t="n">
        <f aca="false">J735-L735</f>
        <v>-0.00390603155819547</v>
      </c>
      <c r="P735" s="33" t="n">
        <f aca="false">I735-M735</f>
        <v>0.00406660122010516</v>
      </c>
      <c r="Q735" s="16"/>
      <c r="R735" s="16"/>
      <c r="S735" s="16"/>
      <c r="T735" s="16"/>
      <c r="U735" s="16"/>
      <c r="V735" s="17" t="n">
        <v>0.589068825910931</v>
      </c>
      <c r="W735" s="17" t="n">
        <v>0.592974845646527</v>
      </c>
      <c r="X735" s="16"/>
      <c r="Y735" s="17" t="n">
        <v>0.60563896008788</v>
      </c>
      <c r="Z735" s="17" t="n">
        <v>0.60157237117638</v>
      </c>
      <c r="AA735" s="16"/>
      <c r="AB735" s="16"/>
      <c r="AC735" s="2" t="n">
        <v>249</v>
      </c>
      <c r="AD735" s="20" t="s">
        <v>430</v>
      </c>
      <c r="AE735" s="34" t="n">
        <v>734</v>
      </c>
      <c r="AF735" s="26" t="n">
        <v>0.756</v>
      </c>
      <c r="AG735" s="27" t="n">
        <v>0.845584346906399</v>
      </c>
      <c r="AH735" s="28" t="n">
        <v>0.835123773937412</v>
      </c>
      <c r="AI735" s="35"/>
      <c r="AJ735" s="35"/>
      <c r="AK735" s="2" t="n">
        <v>734</v>
      </c>
      <c r="AL735" s="35" t="n">
        <f aca="false">AK735/743</f>
        <v>0.987886944818304</v>
      </c>
      <c r="AM735" s="35" t="n">
        <v>0.835123773937412</v>
      </c>
      <c r="AN735" s="35"/>
      <c r="AO735" s="35"/>
      <c r="AP735" s="35"/>
      <c r="AQ735" s="35"/>
      <c r="AR735" s="35"/>
      <c r="AS735" s="35"/>
      <c r="AT735" s="35"/>
      <c r="AU735" s="35"/>
    </row>
    <row r="736" customFormat="false" ht="12.75" hidden="false" customHeight="true" outlineLevel="0" collapsed="false">
      <c r="A736" s="36"/>
      <c r="B736" s="2" t="n">
        <v>735</v>
      </c>
      <c r="C736" s="20" t="s">
        <v>35</v>
      </c>
      <c r="D736" s="22" t="n">
        <v>36</v>
      </c>
      <c r="E736" s="23" t="n">
        <v>230</v>
      </c>
      <c r="F736" s="24" t="n">
        <v>546</v>
      </c>
      <c r="G736" s="25" t="n">
        <v>1655</v>
      </c>
      <c r="H736" s="26" t="n">
        <f aca="false">D736/(D736+E736)</f>
        <v>0.135338345864662</v>
      </c>
      <c r="I736" s="27" t="n">
        <f aca="false">F736/(F736+G736)</f>
        <v>0.248069059518401</v>
      </c>
      <c r="J736" s="28" t="n">
        <f aca="false">(D736+F736)/(D736+E736+F736+G736)</f>
        <v>0.235914065666802</v>
      </c>
      <c r="K736" s="29" t="n">
        <f aca="false">(F736+G736)/(D736+E736)</f>
        <v>8.27443609022556</v>
      </c>
      <c r="L736" s="30" t="n">
        <f aca="false">I736-$A$4*H736*I736+$A$4*H736+$A$7</f>
        <v>0.230010128670325</v>
      </c>
      <c r="M736" s="31" t="n">
        <f aca="false">(J736-$A$4*H736-$A$7)/(1-$A$4*H736)</f>
        <v>0.2540539956505</v>
      </c>
      <c r="N736" s="32"/>
      <c r="O736" s="33" t="n">
        <f aca="false">J736-L736</f>
        <v>0.00590393699647718</v>
      </c>
      <c r="P736" s="33" t="n">
        <f aca="false">I736-M736</f>
        <v>-0.00598493613209958</v>
      </c>
      <c r="Q736" s="16"/>
      <c r="R736" s="16"/>
      <c r="S736" s="16"/>
      <c r="T736" s="16"/>
      <c r="U736" s="16"/>
      <c r="V736" s="17" t="n">
        <v>0.235914065666802</v>
      </c>
      <c r="W736" s="17" t="n">
        <v>0.230010116847725</v>
      </c>
      <c r="X736" s="16"/>
      <c r="Y736" s="17" t="n">
        <v>0.248069059518401</v>
      </c>
      <c r="Z736" s="17" t="n">
        <v>0.254054007635301</v>
      </c>
      <c r="AA736" s="16"/>
      <c r="AB736" s="16"/>
      <c r="AC736" s="2" t="n">
        <v>412</v>
      </c>
      <c r="AD736" s="20" t="s">
        <v>619</v>
      </c>
      <c r="AE736" s="34" t="n">
        <v>735</v>
      </c>
      <c r="AF736" s="26" t="n">
        <v>0.647058823529412</v>
      </c>
      <c r="AG736" s="27" t="n">
        <v>0.855072463768116</v>
      </c>
      <c r="AH736" s="28" t="n">
        <v>0.841648590021692</v>
      </c>
      <c r="AI736" s="35"/>
      <c r="AJ736" s="35"/>
      <c r="AK736" s="2" t="n">
        <v>735</v>
      </c>
      <c r="AL736" s="35" t="n">
        <f aca="false">AK736/743</f>
        <v>0.989232839838493</v>
      </c>
      <c r="AM736" s="35" t="n">
        <v>0.841648590021692</v>
      </c>
      <c r="AN736" s="35"/>
      <c r="AO736" s="35"/>
      <c r="AP736" s="35"/>
      <c r="AQ736" s="35"/>
      <c r="AR736" s="35"/>
      <c r="AS736" s="35"/>
      <c r="AT736" s="35"/>
      <c r="AU736" s="35"/>
    </row>
    <row r="737" customFormat="false" ht="12.75" hidden="false" customHeight="true" outlineLevel="0" collapsed="false">
      <c r="A737" s="36"/>
      <c r="B737" s="2" t="n">
        <v>736</v>
      </c>
      <c r="C737" s="20" t="s">
        <v>108</v>
      </c>
      <c r="D737" s="22" t="n">
        <v>20</v>
      </c>
      <c r="E737" s="23" t="n">
        <v>103</v>
      </c>
      <c r="F737" s="24" t="n">
        <v>1175</v>
      </c>
      <c r="G737" s="25" t="n">
        <v>2195</v>
      </c>
      <c r="H737" s="26" t="n">
        <f aca="false">D737/(D737+E737)</f>
        <v>0.16260162601626</v>
      </c>
      <c r="I737" s="27" t="n">
        <f aca="false">F737/(F737+G737)</f>
        <v>0.3486646884273</v>
      </c>
      <c r="J737" s="28" t="n">
        <f aca="false">(D737+F737)/(D737+E737+F737+G737)</f>
        <v>0.342112797022617</v>
      </c>
      <c r="K737" s="29" t="n">
        <f aca="false">(F737+G737)/(D737+E737)</f>
        <v>27.3983739837398</v>
      </c>
      <c r="L737" s="30" t="n">
        <f aca="false">I737-$A$4*H737*I737+$A$4*H737+$A$7</f>
        <v>0.331020066684652</v>
      </c>
      <c r="M737" s="31" t="n">
        <f aca="false">(J737-$A$4*H737-$A$7)/(1-$A$4*H737)</f>
        <v>0.359940769679941</v>
      </c>
      <c r="N737" s="32"/>
      <c r="O737" s="33" t="n">
        <f aca="false">J737-L737</f>
        <v>0.0110927303379642</v>
      </c>
      <c r="P737" s="33" t="n">
        <f aca="false">I737-M737</f>
        <v>-0.0112760812526412</v>
      </c>
      <c r="Q737" s="16"/>
      <c r="R737" s="16"/>
      <c r="S737" s="16"/>
      <c r="T737" s="16"/>
      <c r="U737" s="16"/>
      <c r="V737" s="17" t="n">
        <v>0.342112797022617</v>
      </c>
      <c r="W737" s="17" t="n">
        <v>0.331020054862052</v>
      </c>
      <c r="X737" s="16"/>
      <c r="Y737" s="17" t="n">
        <v>0.3486646884273</v>
      </c>
      <c r="Z737" s="17" t="n">
        <v>0.359940781697956</v>
      </c>
      <c r="AA737" s="16"/>
      <c r="AB737" s="16"/>
      <c r="AC737" s="2" t="n">
        <v>295</v>
      </c>
      <c r="AD737" s="20" t="s">
        <v>488</v>
      </c>
      <c r="AE737" s="34" t="n">
        <v>736</v>
      </c>
      <c r="AF737" s="26" t="n">
        <v>0.760416666666667</v>
      </c>
      <c r="AG737" s="27" t="n">
        <v>0.860444444444445</v>
      </c>
      <c r="AH737" s="28" t="n">
        <v>0.845861807137434</v>
      </c>
      <c r="AI737" s="35"/>
      <c r="AJ737" s="35"/>
      <c r="AK737" s="2" t="n">
        <v>736</v>
      </c>
      <c r="AL737" s="35" t="n">
        <f aca="false">AK737/743</f>
        <v>0.990578734858681</v>
      </c>
      <c r="AM737" s="35" t="n">
        <v>0.845861807137434</v>
      </c>
      <c r="AN737" s="35"/>
      <c r="AO737" s="35"/>
      <c r="AP737" s="35"/>
      <c r="AQ737" s="35"/>
      <c r="AR737" s="35"/>
      <c r="AS737" s="35"/>
      <c r="AT737" s="35"/>
      <c r="AU737" s="35"/>
    </row>
    <row r="738" customFormat="false" ht="12.75" hidden="false" customHeight="true" outlineLevel="0" collapsed="false">
      <c r="A738" s="36"/>
      <c r="B738" s="2" t="n">
        <v>737</v>
      </c>
      <c r="C738" s="20" t="s">
        <v>564</v>
      </c>
      <c r="D738" s="22" t="n">
        <v>91</v>
      </c>
      <c r="E738" s="23" t="n">
        <v>152</v>
      </c>
      <c r="F738" s="24" t="n">
        <v>1051</v>
      </c>
      <c r="G738" s="25" t="n">
        <v>983</v>
      </c>
      <c r="H738" s="26" t="n">
        <f aca="false">D738/(D738+E738)</f>
        <v>0.374485596707819</v>
      </c>
      <c r="I738" s="27" t="n">
        <f aca="false">F738/(F738+G738)</f>
        <v>0.516715830875123</v>
      </c>
      <c r="J738" s="28" t="n">
        <f aca="false">(D738+F738)/(D738+E738+F738+G738)</f>
        <v>0.501537110232762</v>
      </c>
      <c r="K738" s="29" t="n">
        <f aca="false">(F738+G738)/(D738+E738)</f>
        <v>8.37037037037037</v>
      </c>
      <c r="L738" s="30" t="n">
        <f aca="false">I738-$A$4*H738*I738+$A$4*H738+$A$7</f>
        <v>0.50657868710354</v>
      </c>
      <c r="M738" s="31" t="n">
        <f aca="false">(J738-$A$4*H738-$A$7)/(1-$A$4*H738)</f>
        <v>0.511478108858881</v>
      </c>
      <c r="N738" s="32"/>
      <c r="O738" s="33" t="n">
        <f aca="false">J738-L738</f>
        <v>-0.00504157687077778</v>
      </c>
      <c r="P738" s="33" t="n">
        <f aca="false">I738-M738</f>
        <v>0.00523772201624195</v>
      </c>
      <c r="Q738" s="16"/>
      <c r="R738" s="16"/>
      <c r="S738" s="16"/>
      <c r="T738" s="16"/>
      <c r="U738" s="16"/>
      <c r="V738" s="17" t="n">
        <v>0.501537110232762</v>
      </c>
      <c r="W738" s="17" t="n">
        <v>0.50657867528094</v>
      </c>
      <c r="X738" s="16"/>
      <c r="Y738" s="17" t="n">
        <v>0.516715830875123</v>
      </c>
      <c r="Z738" s="17" t="n">
        <v>0.511478121141445</v>
      </c>
      <c r="AA738" s="16"/>
      <c r="AB738" s="16"/>
      <c r="AC738" s="2" t="n">
        <v>297</v>
      </c>
      <c r="AD738" s="20" t="s">
        <v>492</v>
      </c>
      <c r="AE738" s="34" t="n">
        <v>737</v>
      </c>
      <c r="AF738" s="26" t="n">
        <v>0.68796992481203</v>
      </c>
      <c r="AG738" s="27" t="n">
        <v>0.867105772956218</v>
      </c>
      <c r="AH738" s="28" t="n">
        <v>0.850368809272919</v>
      </c>
      <c r="AI738" s="35"/>
      <c r="AJ738" s="35"/>
      <c r="AK738" s="2" t="n">
        <v>737</v>
      </c>
      <c r="AL738" s="35" t="n">
        <f aca="false">AK738/743</f>
        <v>0.991924629878869</v>
      </c>
      <c r="AM738" s="35" t="n">
        <v>0.850368809272919</v>
      </c>
      <c r="AN738" s="35"/>
      <c r="AO738" s="35"/>
      <c r="AP738" s="35"/>
      <c r="AQ738" s="35"/>
      <c r="AR738" s="35"/>
      <c r="AS738" s="35"/>
      <c r="AT738" s="35"/>
      <c r="AU738" s="35"/>
    </row>
    <row r="739" customFormat="false" ht="12.75" hidden="false" customHeight="true" outlineLevel="0" collapsed="false">
      <c r="A739" s="36"/>
      <c r="B739" s="2" t="n">
        <v>738</v>
      </c>
      <c r="C739" s="20" t="s">
        <v>702</v>
      </c>
      <c r="D739" s="22" t="n">
        <v>120</v>
      </c>
      <c r="E739" s="23" t="n">
        <v>162</v>
      </c>
      <c r="F739" s="24" t="n">
        <v>1787</v>
      </c>
      <c r="G739" s="25" t="n">
        <v>1073</v>
      </c>
      <c r="H739" s="26" t="n">
        <f aca="false">D739/(D739+E739)</f>
        <v>0.425531914893617</v>
      </c>
      <c r="I739" s="27" t="n">
        <f aca="false">F739/(F739+G739)</f>
        <v>0.624825174825175</v>
      </c>
      <c r="J739" s="28" t="n">
        <f aca="false">(D739+F739)/(D739+E739+F739+G739)</f>
        <v>0.606938255887969</v>
      </c>
      <c r="K739" s="29" t="n">
        <f aca="false">(F739+G739)/(D739+E739)</f>
        <v>10.1418439716312</v>
      </c>
      <c r="L739" s="30" t="n">
        <f aca="false">I739-$A$4*H739*I739+$A$4*H739+$A$7</f>
        <v>0.612554621185827</v>
      </c>
      <c r="M739" s="31" t="n">
        <f aca="false">(J739-$A$4*H739-$A$7)/(1-$A$4*H739)</f>
        <v>0.618959193291857</v>
      </c>
      <c r="N739" s="32"/>
      <c r="O739" s="33" t="n">
        <f aca="false">J739-L739</f>
        <v>-0.00561636529785747</v>
      </c>
      <c r="P739" s="33" t="n">
        <f aca="false">I739-M739</f>
        <v>0.00586598153331785</v>
      </c>
      <c r="Q739" s="16"/>
      <c r="R739" s="16"/>
      <c r="S739" s="16"/>
      <c r="T739" s="16"/>
      <c r="U739" s="16"/>
      <c r="V739" s="17" t="n">
        <v>0.606938255887969</v>
      </c>
      <c r="W739" s="17" t="n">
        <v>0.612554609363227</v>
      </c>
      <c r="X739" s="16"/>
      <c r="Y739" s="17" t="n">
        <v>0.624825174825175</v>
      </c>
      <c r="Z739" s="17" t="n">
        <v>0.618959205639906</v>
      </c>
      <c r="AA739" s="16"/>
      <c r="AB739" s="16"/>
      <c r="AC739" s="2" t="n">
        <v>720</v>
      </c>
      <c r="AD739" s="20" t="s">
        <v>763</v>
      </c>
      <c r="AE739" s="34" t="n">
        <v>738</v>
      </c>
      <c r="AF739" s="26" t="n">
        <v>0.7</v>
      </c>
      <c r="AG739" s="27" t="n">
        <v>0.879905808477237</v>
      </c>
      <c r="AH739" s="28" t="n">
        <v>0.869276218611521</v>
      </c>
      <c r="AI739" s="35"/>
      <c r="AJ739" s="35"/>
      <c r="AK739" s="2" t="n">
        <v>738</v>
      </c>
      <c r="AL739" s="35" t="n">
        <f aca="false">AK739/743</f>
        <v>0.993270524899058</v>
      </c>
      <c r="AM739" s="35" t="n">
        <v>0.869276218611521</v>
      </c>
      <c r="AN739" s="35"/>
      <c r="AO739" s="35"/>
      <c r="AP739" s="35"/>
      <c r="AQ739" s="35"/>
      <c r="AR739" s="35"/>
      <c r="AS739" s="35"/>
      <c r="AT739" s="35"/>
      <c r="AU739" s="35"/>
    </row>
    <row r="740" customFormat="false" ht="12.75" hidden="false" customHeight="true" outlineLevel="0" collapsed="false">
      <c r="A740" s="36"/>
      <c r="B740" s="2" t="n">
        <v>739</v>
      </c>
      <c r="C740" s="20" t="s">
        <v>758</v>
      </c>
      <c r="D740" s="22" t="n">
        <v>137</v>
      </c>
      <c r="E740" s="23" t="n">
        <v>113</v>
      </c>
      <c r="F740" s="24" t="n">
        <v>1833</v>
      </c>
      <c r="G740" s="25" t="n">
        <v>545</v>
      </c>
      <c r="H740" s="26" t="n">
        <f aca="false">D740/(D740+E740)</f>
        <v>0.548</v>
      </c>
      <c r="I740" s="27" t="n">
        <f aca="false">F740/(F740+G740)</f>
        <v>0.770815811606392</v>
      </c>
      <c r="J740" s="28" t="n">
        <f aca="false">(D740+F740)/(D740+E740+F740+G740)</f>
        <v>0.749619482496195</v>
      </c>
      <c r="K740" s="29" t="n">
        <f aca="false">(F740+G740)/(D740+E740)</f>
        <v>9.512</v>
      </c>
      <c r="L740" s="30" t="n">
        <f aca="false">I740-$A$4*H740*I740+$A$4*H740+$A$7</f>
        <v>0.755139665313362</v>
      </c>
      <c r="M740" s="31" t="n">
        <f aca="false">(J740-$A$4*H740-$A$7)/(1-$A$4*H740)</f>
        <v>0.764975584334739</v>
      </c>
      <c r="N740" s="32"/>
      <c r="O740" s="33" t="n">
        <f aca="false">J740-L740</f>
        <v>-0.00552018281716671</v>
      </c>
      <c r="P740" s="33" t="n">
        <f aca="false">I740-M740</f>
        <v>0.00584022727165334</v>
      </c>
      <c r="Q740" s="16"/>
      <c r="R740" s="16"/>
      <c r="S740" s="16"/>
      <c r="T740" s="16"/>
      <c r="U740" s="16"/>
      <c r="V740" s="17" t="n">
        <v>0.749619482496195</v>
      </c>
      <c r="W740" s="17" t="n">
        <v>0.755139653490762</v>
      </c>
      <c r="X740" s="16"/>
      <c r="Y740" s="17" t="n">
        <v>0.770815811606392</v>
      </c>
      <c r="Z740" s="17" t="n">
        <v>0.764975596842779</v>
      </c>
      <c r="AA740" s="16"/>
      <c r="AB740" s="16"/>
      <c r="AC740" s="2" t="n">
        <v>493</v>
      </c>
      <c r="AD740" s="20" t="s">
        <v>681</v>
      </c>
      <c r="AE740" s="34" t="n">
        <v>739</v>
      </c>
      <c r="AF740" s="26" t="n">
        <v>0.855670103092784</v>
      </c>
      <c r="AG740" s="27" t="n">
        <v>0.88</v>
      </c>
      <c r="AH740" s="28" t="n">
        <v>0.869369369369369</v>
      </c>
      <c r="AI740" s="35"/>
      <c r="AJ740" s="35"/>
      <c r="AK740" s="2" t="n">
        <v>739</v>
      </c>
      <c r="AL740" s="35" t="n">
        <f aca="false">AK740/743</f>
        <v>0.994616419919246</v>
      </c>
      <c r="AM740" s="35" t="n">
        <v>0.869369369369369</v>
      </c>
      <c r="AN740" s="35"/>
      <c r="AO740" s="35"/>
      <c r="AP740" s="35"/>
      <c r="AQ740" s="35"/>
      <c r="AR740" s="35"/>
      <c r="AS740" s="35"/>
      <c r="AT740" s="35"/>
      <c r="AU740" s="35"/>
    </row>
    <row r="741" customFormat="false" ht="12.75" hidden="false" customHeight="true" outlineLevel="0" collapsed="false">
      <c r="A741" s="36"/>
      <c r="B741" s="2" t="n">
        <v>740</v>
      </c>
      <c r="C741" s="20" t="s">
        <v>502</v>
      </c>
      <c r="D741" s="22" t="n">
        <v>118</v>
      </c>
      <c r="E741" s="23" t="n">
        <v>215</v>
      </c>
      <c r="F741" s="24" t="n">
        <v>1114</v>
      </c>
      <c r="G741" s="25" t="n">
        <v>1134</v>
      </c>
      <c r="H741" s="26" t="n">
        <f aca="false">D741/(D741+E741)</f>
        <v>0.354354354354354</v>
      </c>
      <c r="I741" s="27" t="n">
        <f aca="false">F741/(F741+G741)</f>
        <v>0.495551601423488</v>
      </c>
      <c r="J741" s="28" t="n">
        <f aca="false">(D741+F741)/(D741+E741+F741+G741)</f>
        <v>0.477334366524603</v>
      </c>
      <c r="K741" s="29" t="n">
        <f aca="false">(F741+G741)/(D741+E741)</f>
        <v>6.75075075075075</v>
      </c>
      <c r="L741" s="30" t="n">
        <f aca="false">I741-$A$4*H741*I741+$A$4*H741+$A$7</f>
        <v>0.485191510264754</v>
      </c>
      <c r="M741" s="31" t="n">
        <f aca="false">(J741-$A$4*H741-$A$7)/(1-$A$4*H741)</f>
        <v>0.487405807944439</v>
      </c>
      <c r="N741" s="32"/>
      <c r="O741" s="33" t="n">
        <f aca="false">J741-L741</f>
        <v>-0.00785714374015145</v>
      </c>
      <c r="P741" s="33" t="n">
        <f aca="false">I741-M741</f>
        <v>0.00814579347904865</v>
      </c>
      <c r="Q741" s="16"/>
      <c r="R741" s="16"/>
      <c r="S741" s="16"/>
      <c r="T741" s="16"/>
      <c r="U741" s="16"/>
      <c r="V741" s="17" t="n">
        <v>0.477334366524603</v>
      </c>
      <c r="W741" s="17" t="n">
        <v>0.485191498442154</v>
      </c>
      <c r="X741" s="16"/>
      <c r="Y741" s="17" t="n">
        <v>0.495551601423488</v>
      </c>
      <c r="Z741" s="17" t="n">
        <v>0.487405820201368</v>
      </c>
      <c r="AA741" s="16"/>
      <c r="AB741" s="16"/>
      <c r="AC741" s="2" t="n">
        <v>280</v>
      </c>
      <c r="AD741" s="20" t="s">
        <v>467</v>
      </c>
      <c r="AE741" s="34" t="n">
        <v>740</v>
      </c>
      <c r="AF741" s="26" t="n">
        <v>0.809061488673139</v>
      </c>
      <c r="AG741" s="27" t="n">
        <v>0.89374185136897</v>
      </c>
      <c r="AH741" s="28" t="n">
        <v>0.879544221378188</v>
      </c>
      <c r="AI741" s="35"/>
      <c r="AJ741" s="35"/>
      <c r="AK741" s="2" t="n">
        <v>740</v>
      </c>
      <c r="AL741" s="35" t="n">
        <f aca="false">AK741/743</f>
        <v>0.995962314939435</v>
      </c>
      <c r="AM741" s="35" t="n">
        <v>0.879544221378188</v>
      </c>
      <c r="AN741" s="35"/>
      <c r="AO741" s="35"/>
      <c r="AP741" s="35"/>
      <c r="AQ741" s="35"/>
      <c r="AR741" s="35"/>
      <c r="AS741" s="35"/>
      <c r="AT741" s="35"/>
      <c r="AU741" s="35"/>
    </row>
    <row r="742" customFormat="false" ht="12.75" hidden="false" customHeight="true" outlineLevel="0" collapsed="false">
      <c r="A742" s="36"/>
      <c r="B742" s="2" t="n">
        <v>741</v>
      </c>
      <c r="C742" s="20" t="s">
        <v>689</v>
      </c>
      <c r="D742" s="22" t="n">
        <v>54</v>
      </c>
      <c r="E742" s="23" t="n">
        <v>106</v>
      </c>
      <c r="F742" s="24" t="n">
        <v>1165</v>
      </c>
      <c r="G742" s="25" t="n">
        <v>760</v>
      </c>
      <c r="H742" s="26" t="n">
        <f aca="false">D742/(D742+E742)</f>
        <v>0.3375</v>
      </c>
      <c r="I742" s="27" t="n">
        <f aca="false">F742/(F742+G742)</f>
        <v>0.605194805194805</v>
      </c>
      <c r="J742" s="28" t="n">
        <f aca="false">(D742+F742)/(D742+E742+F742+G742)</f>
        <v>0.584652278177458</v>
      </c>
      <c r="K742" s="29" t="n">
        <f aca="false">(F742+G742)/(D742+E742)</f>
        <v>12.03125</v>
      </c>
      <c r="L742" s="30" t="n">
        <f aca="false">I742-$A$4*H742*I742+$A$4*H742+$A$7</f>
        <v>0.59028404070248</v>
      </c>
      <c r="M742" s="31" t="n">
        <f aca="false">(J742-$A$4*H742-$A$7)/(1-$A$4*H742)</f>
        <v>0.59936633168896</v>
      </c>
      <c r="N742" s="32"/>
      <c r="O742" s="33" t="n">
        <f aca="false">J742-L742</f>
        <v>-0.0056317625250224</v>
      </c>
      <c r="P742" s="33" t="n">
        <f aca="false">I742-M742</f>
        <v>0.00582847350584481</v>
      </c>
      <c r="Q742" s="16"/>
      <c r="R742" s="16"/>
      <c r="S742" s="16"/>
      <c r="T742" s="16"/>
      <c r="U742" s="16"/>
      <c r="V742" s="17" t="n">
        <v>0.584652278177458</v>
      </c>
      <c r="W742" s="17" t="n">
        <v>0.590284028879881</v>
      </c>
      <c r="X742" s="16"/>
      <c r="Y742" s="17" t="n">
        <v>0.605194805194805</v>
      </c>
      <c r="Z742" s="17" t="n">
        <v>0.59936634392451</v>
      </c>
      <c r="AA742" s="16"/>
      <c r="AB742" s="16"/>
      <c r="AC742" s="2" t="n">
        <v>349</v>
      </c>
      <c r="AD742" s="20" t="s">
        <v>547</v>
      </c>
      <c r="AE742" s="34" t="n">
        <v>741</v>
      </c>
      <c r="AF742" s="26" t="n">
        <v>0.906403940886699</v>
      </c>
      <c r="AG742" s="27" t="n">
        <v>0.919282511210762</v>
      </c>
      <c r="AH742" s="28" t="n">
        <v>0.913145539906103</v>
      </c>
      <c r="AI742" s="35"/>
      <c r="AJ742" s="35"/>
      <c r="AK742" s="2" t="n">
        <v>741</v>
      </c>
      <c r="AL742" s="35" t="n">
        <f aca="false">AK742/743</f>
        <v>0.997308209959623</v>
      </c>
      <c r="AM742" s="35" t="n">
        <v>0.913145539906103</v>
      </c>
      <c r="AN742" s="35"/>
      <c r="AO742" s="35"/>
      <c r="AP742" s="35"/>
      <c r="AQ742" s="35"/>
      <c r="AR742" s="35"/>
      <c r="AS742" s="35"/>
      <c r="AT742" s="35"/>
      <c r="AU742" s="35"/>
    </row>
    <row r="743" customFormat="false" ht="12.75" hidden="false" customHeight="true" outlineLevel="0" collapsed="false">
      <c r="A743" s="36"/>
      <c r="B743" s="2" t="n">
        <v>742</v>
      </c>
      <c r="C743" s="20" t="s">
        <v>691</v>
      </c>
      <c r="D743" s="22" t="n">
        <v>40</v>
      </c>
      <c r="E743" s="23" t="n">
        <v>83</v>
      </c>
      <c r="F743" s="24" t="n">
        <v>998</v>
      </c>
      <c r="G743" s="25" t="n">
        <v>652</v>
      </c>
      <c r="H743" s="26" t="n">
        <f aca="false">D743/(D743+E743)</f>
        <v>0.32520325203252</v>
      </c>
      <c r="I743" s="27" t="n">
        <f aca="false">F743/(F743+G743)</f>
        <v>0.604848484848485</v>
      </c>
      <c r="J743" s="28" t="n">
        <f aca="false">(D743+F743)/(D743+E743+F743+G743)</f>
        <v>0.585448392554992</v>
      </c>
      <c r="K743" s="29" t="n">
        <f aca="false">(F743+G743)/(D743+E743)</f>
        <v>13.4146341463415</v>
      </c>
      <c r="L743" s="30" t="n">
        <f aca="false">I743-$A$4*H743*I743+$A$4*H743+$A$7</f>
        <v>0.58946350080877</v>
      </c>
      <c r="M743" s="31" t="n">
        <f aca="false">(J743-$A$4*H743-$A$7)/(1-$A$4*H743)</f>
        <v>0.600698414972731</v>
      </c>
      <c r="N743" s="32"/>
      <c r="O743" s="33" t="n">
        <f aca="false">J743-L743</f>
        <v>-0.00401510825377815</v>
      </c>
      <c r="P743" s="33" t="n">
        <f aca="false">I743-M743</f>
        <v>0.00415006987575395</v>
      </c>
      <c r="Q743" s="16"/>
      <c r="R743" s="16"/>
      <c r="S743" s="16"/>
      <c r="T743" s="16"/>
      <c r="U743" s="16"/>
      <c r="V743" s="17" t="n">
        <v>0.585448392554992</v>
      </c>
      <c r="W743" s="17" t="n">
        <v>0.58946348898617</v>
      </c>
      <c r="X743" s="16"/>
      <c r="Y743" s="17" t="n">
        <v>0.604848484848485</v>
      </c>
      <c r="Z743" s="17" t="n">
        <v>0.600698427192729</v>
      </c>
      <c r="AA743" s="16"/>
      <c r="AB743" s="16"/>
      <c r="AC743" s="2" t="n">
        <v>564</v>
      </c>
      <c r="AD743" s="20" t="s">
        <v>723</v>
      </c>
      <c r="AE743" s="34" t="n">
        <v>742</v>
      </c>
      <c r="AF743" s="26" t="n">
        <v>0.886363636363636</v>
      </c>
      <c r="AG743" s="27" t="n">
        <v>0.945945945945946</v>
      </c>
      <c r="AH743" s="28" t="n">
        <v>0.91358024691358</v>
      </c>
      <c r="AI743" s="35"/>
      <c r="AJ743" s="35"/>
      <c r="AK743" s="2" t="n">
        <v>742</v>
      </c>
      <c r="AL743" s="35" t="n">
        <f aca="false">AK743/743</f>
        <v>0.998654104979812</v>
      </c>
      <c r="AM743" s="35" t="n">
        <v>0.91358024691358</v>
      </c>
      <c r="AN743" s="35"/>
      <c r="AO743" s="35"/>
      <c r="AP743" s="35"/>
      <c r="AQ743" s="35"/>
      <c r="AR743" s="35"/>
      <c r="AS743" s="35"/>
      <c r="AT743" s="35"/>
      <c r="AU743" s="35"/>
    </row>
    <row r="744" customFormat="false" ht="12.75" hidden="false" customHeight="true" outlineLevel="0" collapsed="false">
      <c r="A744" s="36"/>
      <c r="B744" s="2" t="n">
        <v>743</v>
      </c>
      <c r="C744" s="20" t="s">
        <v>69</v>
      </c>
      <c r="D744" s="22" t="n">
        <v>53</v>
      </c>
      <c r="E744" s="23" t="n">
        <v>367</v>
      </c>
      <c r="F744" s="24" t="n">
        <v>1604</v>
      </c>
      <c r="G744" s="25" t="n">
        <v>3373</v>
      </c>
      <c r="H744" s="26" t="n">
        <f aca="false">D744/(D744+E744)</f>
        <v>0.126190476190476</v>
      </c>
      <c r="I744" s="27" t="n">
        <f aca="false">F744/(F744+G744)</f>
        <v>0.322282499497689</v>
      </c>
      <c r="J744" s="28" t="n">
        <f aca="false">(D744+F744)/(D744+E744+F744+G744)</f>
        <v>0.307022419862887</v>
      </c>
      <c r="K744" s="29" t="n">
        <f aca="false">(F744+G744)/(D744+E744)</f>
        <v>11.85</v>
      </c>
      <c r="L744" s="30" t="n">
        <f aca="false">I744-$A$4*H744*I744+$A$4*H744+$A$7</f>
        <v>0.30259920909179</v>
      </c>
      <c r="M744" s="31" t="n">
        <f aca="false">(J744-$A$4*H744-$A$7)/(1-$A$4*H744)</f>
        <v>0.326762240331691</v>
      </c>
      <c r="N744" s="32"/>
      <c r="O744" s="33" t="n">
        <f aca="false">J744-L744</f>
        <v>0.00442321077109681</v>
      </c>
      <c r="P744" s="33" t="n">
        <f aca="false">I744-M744</f>
        <v>-0.0044797408340021</v>
      </c>
      <c r="Q744" s="16"/>
      <c r="R744" s="16"/>
      <c r="S744" s="16"/>
      <c r="T744" s="16"/>
      <c r="U744" s="16"/>
      <c r="V744" s="17" t="n">
        <v>0.307022419862887</v>
      </c>
      <c r="W744" s="17" t="n">
        <v>0.30259919726919</v>
      </c>
      <c r="X744" s="16"/>
      <c r="Y744" s="17" t="n">
        <v>0.322282499497689</v>
      </c>
      <c r="Z744" s="17" t="n">
        <v>0.326762252305388</v>
      </c>
      <c r="AA744" s="16"/>
      <c r="AB744" s="16"/>
      <c r="AC744" s="2" t="n">
        <v>299</v>
      </c>
      <c r="AD744" s="20" t="s">
        <v>494</v>
      </c>
      <c r="AE744" s="34" t="n">
        <v>743</v>
      </c>
      <c r="AF744" s="26" t="n">
        <v>1</v>
      </c>
      <c r="AG744" s="27" t="n">
        <v>1</v>
      </c>
      <c r="AH744" s="28" t="n">
        <v>1</v>
      </c>
      <c r="AI744" s="35"/>
      <c r="AJ744" s="35"/>
      <c r="AK744" s="2" t="n">
        <v>743</v>
      </c>
      <c r="AL744" s="35" t="n">
        <f aca="false">AK744/743</f>
        <v>1</v>
      </c>
      <c r="AM744" s="35" t="n">
        <v>1</v>
      </c>
      <c r="AN744" s="35"/>
      <c r="AO744" s="35"/>
      <c r="AP744" s="35"/>
      <c r="AQ744" s="35"/>
      <c r="AR744" s="35"/>
      <c r="AS744" s="35"/>
      <c r="AT744" s="35"/>
      <c r="AU744" s="35"/>
    </row>
    <row r="745" customFormat="false" ht="12.75" hidden="false" customHeight="true" outlineLevel="0" collapsed="false">
      <c r="A745" s="36"/>
      <c r="B745" s="16"/>
      <c r="C745" s="16"/>
      <c r="D745" s="16"/>
      <c r="E745" s="16"/>
      <c r="F745" s="16"/>
      <c r="G745" s="16"/>
      <c r="H745" s="37"/>
      <c r="I745" s="38"/>
      <c r="J745" s="39"/>
      <c r="K745" s="40"/>
      <c r="L745" s="41"/>
      <c r="M745" s="42"/>
      <c r="N745" s="43"/>
      <c r="O745" s="15"/>
      <c r="P745" s="15"/>
      <c r="Q745" s="16"/>
      <c r="R745" s="16"/>
      <c r="S745" s="16"/>
      <c r="T745" s="16"/>
      <c r="U745" s="16"/>
      <c r="V745" s="17"/>
      <c r="W745" s="17"/>
      <c r="X745" s="16"/>
      <c r="Y745" s="17"/>
      <c r="Z745" s="17"/>
      <c r="AA745" s="16"/>
      <c r="AB745" s="16"/>
      <c r="AC745" s="16"/>
      <c r="AD745" s="16"/>
      <c r="AE745" s="44"/>
      <c r="AF745" s="37"/>
      <c r="AG745" s="38"/>
      <c r="AH745" s="39"/>
      <c r="AI745" s="17"/>
      <c r="AJ745" s="17"/>
      <c r="AK745" s="16"/>
      <c r="AL745" s="17"/>
      <c r="AM745" s="45" t="n">
        <f aca="false">AVERAGE(AM2:AM744)</f>
        <v>0.5302389022</v>
      </c>
      <c r="AN745" s="17"/>
      <c r="AO745" s="17"/>
      <c r="AP745" s="17"/>
      <c r="AQ745" s="17"/>
      <c r="AR745" s="17"/>
      <c r="AS745" s="17"/>
      <c r="AT745" s="17"/>
      <c r="AU745" s="17"/>
    </row>
    <row r="746" customFormat="false" ht="12.75" hidden="false" customHeight="true" outlineLevel="0" collapsed="false">
      <c r="A746" s="36"/>
      <c r="B746" s="16"/>
      <c r="C746" s="16"/>
      <c r="D746" s="16"/>
      <c r="E746" s="16"/>
      <c r="F746" s="16"/>
      <c r="G746" s="16"/>
      <c r="H746" s="37"/>
      <c r="I746" s="38"/>
      <c r="J746" s="39"/>
      <c r="K746" s="40"/>
      <c r="L746" s="41"/>
      <c r="M746" s="42"/>
      <c r="N746" s="43"/>
      <c r="O746" s="15"/>
      <c r="P746" s="15"/>
      <c r="Q746" s="16"/>
      <c r="R746" s="16"/>
      <c r="S746" s="16"/>
      <c r="T746" s="16"/>
      <c r="U746" s="16"/>
      <c r="V746" s="17"/>
      <c r="W746" s="17"/>
      <c r="X746" s="16"/>
      <c r="Y746" s="17"/>
      <c r="Z746" s="17"/>
      <c r="AA746" s="16"/>
      <c r="AB746" s="16"/>
      <c r="AC746" s="16"/>
      <c r="AD746" s="16"/>
      <c r="AE746" s="44"/>
      <c r="AF746" s="37"/>
      <c r="AG746" s="38"/>
      <c r="AH746" s="39"/>
      <c r="AI746" s="17"/>
      <c r="AJ746" s="17"/>
      <c r="AK746" s="16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</row>
    <row r="747" customFormat="false" ht="12.75" hidden="false" customHeight="true" outlineLevel="0" collapsed="false">
      <c r="A747" s="36"/>
      <c r="B747" s="16"/>
      <c r="C747" s="16"/>
      <c r="D747" s="16"/>
      <c r="E747" s="16"/>
      <c r="F747" s="16"/>
      <c r="G747" s="16"/>
      <c r="H747" s="37"/>
      <c r="I747" s="38"/>
      <c r="J747" s="39"/>
      <c r="K747" s="40"/>
      <c r="L747" s="41"/>
      <c r="M747" s="42"/>
      <c r="N747" s="43"/>
      <c r="O747" s="15"/>
      <c r="P747" s="15"/>
      <c r="Q747" s="16"/>
      <c r="R747" s="16"/>
      <c r="S747" s="16"/>
      <c r="T747" s="16"/>
      <c r="U747" s="16"/>
      <c r="V747" s="17"/>
      <c r="W747" s="17"/>
      <c r="X747" s="16"/>
      <c r="Y747" s="17"/>
      <c r="Z747" s="17"/>
      <c r="AA747" s="16"/>
      <c r="AB747" s="16"/>
      <c r="AC747" s="16"/>
      <c r="AD747" s="16"/>
      <c r="AE747" s="44"/>
      <c r="AF747" s="37"/>
      <c r="AG747" s="38"/>
      <c r="AH747" s="39"/>
      <c r="AI747" s="17"/>
      <c r="AJ747" s="17"/>
      <c r="AK747" s="16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</row>
    <row r="748" customFormat="false" ht="12.75" hidden="false" customHeight="true" outlineLevel="0" collapsed="false">
      <c r="A748" s="36"/>
      <c r="B748" s="16"/>
      <c r="C748" s="16"/>
      <c r="D748" s="16"/>
      <c r="E748" s="16"/>
      <c r="F748" s="16"/>
      <c r="G748" s="16"/>
      <c r="H748" s="37"/>
      <c r="I748" s="38"/>
      <c r="J748" s="39"/>
      <c r="K748" s="40"/>
      <c r="L748" s="41"/>
      <c r="M748" s="42"/>
      <c r="N748" s="43"/>
      <c r="O748" s="15"/>
      <c r="P748" s="15"/>
      <c r="Q748" s="16"/>
      <c r="R748" s="16"/>
      <c r="S748" s="16"/>
      <c r="T748" s="16"/>
      <c r="U748" s="16"/>
      <c r="V748" s="17"/>
      <c r="W748" s="17"/>
      <c r="X748" s="16"/>
      <c r="Y748" s="17"/>
      <c r="Z748" s="17"/>
      <c r="AA748" s="16"/>
      <c r="AB748" s="16"/>
      <c r="AC748" s="16"/>
      <c r="AD748" s="16"/>
      <c r="AE748" s="44"/>
      <c r="AF748" s="37"/>
      <c r="AG748" s="38"/>
      <c r="AH748" s="39"/>
      <c r="AI748" s="17"/>
      <c r="AJ748" s="17"/>
      <c r="AK748" s="16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</row>
    <row r="749" customFormat="false" ht="12.75" hidden="false" customHeight="true" outlineLevel="0" collapsed="false">
      <c r="A749" s="36"/>
      <c r="B749" s="16"/>
      <c r="C749" s="16"/>
      <c r="D749" s="16"/>
      <c r="E749" s="16"/>
      <c r="F749" s="16"/>
      <c r="G749" s="16"/>
      <c r="H749" s="37"/>
      <c r="I749" s="38"/>
      <c r="J749" s="39"/>
      <c r="K749" s="40"/>
      <c r="L749" s="41"/>
      <c r="M749" s="42"/>
      <c r="N749" s="43"/>
      <c r="O749" s="15"/>
      <c r="P749" s="15"/>
      <c r="Q749" s="16"/>
      <c r="R749" s="16"/>
      <c r="S749" s="16"/>
      <c r="T749" s="16"/>
      <c r="U749" s="16"/>
      <c r="V749" s="17"/>
      <c r="W749" s="17"/>
      <c r="X749" s="16"/>
      <c r="Y749" s="17"/>
      <c r="Z749" s="17"/>
      <c r="AA749" s="16"/>
      <c r="AB749" s="16"/>
      <c r="AC749" s="16"/>
      <c r="AD749" s="16"/>
      <c r="AE749" s="44"/>
      <c r="AF749" s="37"/>
      <c r="AG749" s="38"/>
      <c r="AH749" s="39"/>
      <c r="AI749" s="17"/>
      <c r="AJ749" s="17"/>
      <c r="AK749" s="16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</row>
    <row r="750" customFormat="false" ht="12.75" hidden="false" customHeight="true" outlineLevel="0" collapsed="false">
      <c r="A750" s="36"/>
      <c r="B750" s="16"/>
      <c r="C750" s="16"/>
      <c r="D750" s="16"/>
      <c r="E750" s="16"/>
      <c r="F750" s="16"/>
      <c r="G750" s="16"/>
      <c r="H750" s="37"/>
      <c r="I750" s="38"/>
      <c r="J750" s="39"/>
      <c r="K750" s="40"/>
      <c r="L750" s="41"/>
      <c r="M750" s="42"/>
      <c r="N750" s="43"/>
      <c r="O750" s="15"/>
      <c r="P750" s="15"/>
      <c r="Q750" s="16"/>
      <c r="R750" s="16"/>
      <c r="S750" s="16"/>
      <c r="T750" s="16"/>
      <c r="U750" s="16"/>
      <c r="V750" s="17"/>
      <c r="W750" s="17"/>
      <c r="X750" s="16"/>
      <c r="Y750" s="17"/>
      <c r="Z750" s="17"/>
      <c r="AA750" s="16"/>
      <c r="AB750" s="16"/>
      <c r="AC750" s="16"/>
      <c r="AD750" s="16"/>
      <c r="AE750" s="44"/>
      <c r="AF750" s="37"/>
      <c r="AG750" s="38"/>
      <c r="AH750" s="39"/>
      <c r="AI750" s="17"/>
      <c r="AJ750" s="17"/>
      <c r="AK750" s="16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</row>
    <row r="751" customFormat="false" ht="12.75" hidden="false" customHeight="true" outlineLevel="0" collapsed="false">
      <c r="A751" s="36"/>
      <c r="B751" s="16"/>
      <c r="C751" s="16"/>
      <c r="D751" s="16"/>
      <c r="E751" s="16"/>
      <c r="F751" s="16"/>
      <c r="G751" s="16"/>
      <c r="H751" s="37"/>
      <c r="I751" s="38"/>
      <c r="J751" s="39"/>
      <c r="K751" s="40"/>
      <c r="L751" s="41"/>
      <c r="M751" s="42"/>
      <c r="N751" s="43"/>
      <c r="O751" s="15"/>
      <c r="P751" s="15"/>
      <c r="Q751" s="16"/>
      <c r="R751" s="16"/>
      <c r="S751" s="16"/>
      <c r="T751" s="16"/>
      <c r="U751" s="16"/>
      <c r="V751" s="17"/>
      <c r="W751" s="17"/>
      <c r="X751" s="16"/>
      <c r="Y751" s="17"/>
      <c r="Z751" s="17"/>
      <c r="AA751" s="16"/>
      <c r="AB751" s="16"/>
      <c r="AC751" s="16"/>
      <c r="AD751" s="16"/>
      <c r="AE751" s="44"/>
      <c r="AF751" s="37"/>
      <c r="AG751" s="38"/>
      <c r="AH751" s="39"/>
      <c r="AI751" s="17"/>
      <c r="AJ751" s="17"/>
      <c r="AK751" s="16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</row>
    <row r="752" customFormat="false" ht="12.75" hidden="false" customHeight="true" outlineLevel="0" collapsed="false">
      <c r="A752" s="36"/>
      <c r="B752" s="16"/>
      <c r="C752" s="16"/>
      <c r="D752" s="16"/>
      <c r="E752" s="16"/>
      <c r="F752" s="16"/>
      <c r="G752" s="16"/>
      <c r="H752" s="37"/>
      <c r="I752" s="38"/>
      <c r="J752" s="39"/>
      <c r="K752" s="40"/>
      <c r="L752" s="41"/>
      <c r="M752" s="42"/>
      <c r="N752" s="43"/>
      <c r="O752" s="15"/>
      <c r="P752" s="15"/>
      <c r="Q752" s="16"/>
      <c r="R752" s="16"/>
      <c r="S752" s="16"/>
      <c r="T752" s="16"/>
      <c r="U752" s="16"/>
      <c r="V752" s="17"/>
      <c r="W752" s="17"/>
      <c r="X752" s="16"/>
      <c r="Y752" s="17"/>
      <c r="Z752" s="17"/>
      <c r="AA752" s="16"/>
      <c r="AB752" s="16"/>
      <c r="AC752" s="16"/>
      <c r="AD752" s="16"/>
      <c r="AE752" s="44"/>
      <c r="AF752" s="37"/>
      <c r="AG752" s="38"/>
      <c r="AH752" s="39"/>
      <c r="AI752" s="17"/>
      <c r="AJ752" s="17"/>
      <c r="AK752" s="16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</row>
    <row r="753" customFormat="false" ht="12.75" hidden="false" customHeight="true" outlineLevel="0" collapsed="false">
      <c r="A753" s="36"/>
      <c r="B753" s="16"/>
      <c r="C753" s="16"/>
      <c r="D753" s="16"/>
      <c r="E753" s="16"/>
      <c r="F753" s="16"/>
      <c r="G753" s="16"/>
      <c r="H753" s="37"/>
      <c r="I753" s="38"/>
      <c r="J753" s="39"/>
      <c r="K753" s="40"/>
      <c r="L753" s="41"/>
      <c r="M753" s="42"/>
      <c r="N753" s="43"/>
      <c r="O753" s="15"/>
      <c r="P753" s="15"/>
      <c r="Q753" s="16"/>
      <c r="R753" s="16"/>
      <c r="S753" s="16"/>
      <c r="T753" s="16"/>
      <c r="U753" s="16"/>
      <c r="V753" s="17"/>
      <c r="W753" s="17"/>
      <c r="X753" s="16"/>
      <c r="Y753" s="17"/>
      <c r="Z753" s="17"/>
      <c r="AA753" s="16"/>
      <c r="AB753" s="16"/>
      <c r="AC753" s="16"/>
      <c r="AD753" s="16"/>
      <c r="AE753" s="44"/>
      <c r="AF753" s="37"/>
      <c r="AG753" s="38"/>
      <c r="AH753" s="39"/>
      <c r="AI753" s="17"/>
      <c r="AJ753" s="17"/>
      <c r="AK753" s="16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</row>
    <row r="754" customFormat="false" ht="12.75" hidden="false" customHeight="true" outlineLevel="0" collapsed="false">
      <c r="A754" s="36"/>
      <c r="B754" s="16"/>
      <c r="C754" s="16"/>
      <c r="D754" s="16"/>
      <c r="E754" s="16"/>
      <c r="F754" s="16"/>
      <c r="G754" s="16"/>
      <c r="H754" s="37"/>
      <c r="I754" s="38"/>
      <c r="J754" s="39"/>
      <c r="K754" s="40"/>
      <c r="L754" s="41"/>
      <c r="M754" s="42"/>
      <c r="N754" s="43"/>
      <c r="O754" s="15"/>
      <c r="P754" s="15"/>
      <c r="Q754" s="16"/>
      <c r="R754" s="16"/>
      <c r="S754" s="16"/>
      <c r="T754" s="16"/>
      <c r="U754" s="16"/>
      <c r="V754" s="17"/>
      <c r="W754" s="17"/>
      <c r="X754" s="16"/>
      <c r="Y754" s="17"/>
      <c r="Z754" s="17"/>
      <c r="AA754" s="16"/>
      <c r="AB754" s="16"/>
      <c r="AC754" s="16"/>
      <c r="AD754" s="16"/>
      <c r="AE754" s="44"/>
      <c r="AF754" s="37"/>
      <c r="AG754" s="38"/>
      <c r="AH754" s="39"/>
      <c r="AI754" s="17"/>
      <c r="AJ754" s="17"/>
      <c r="AK754" s="16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</row>
    <row r="755" customFormat="false" ht="12.75" hidden="false" customHeight="true" outlineLevel="0" collapsed="false">
      <c r="A755" s="36"/>
      <c r="B755" s="16"/>
      <c r="C755" s="16"/>
      <c r="D755" s="16"/>
      <c r="E755" s="16"/>
      <c r="F755" s="16"/>
      <c r="G755" s="16"/>
      <c r="H755" s="37"/>
      <c r="I755" s="38"/>
      <c r="J755" s="39"/>
      <c r="K755" s="40"/>
      <c r="L755" s="41"/>
      <c r="M755" s="42"/>
      <c r="N755" s="43"/>
      <c r="O755" s="15"/>
      <c r="P755" s="15"/>
      <c r="Q755" s="16"/>
      <c r="R755" s="16"/>
      <c r="S755" s="16"/>
      <c r="T755" s="16"/>
      <c r="U755" s="16"/>
      <c r="V755" s="17"/>
      <c r="W755" s="17"/>
      <c r="X755" s="16"/>
      <c r="Y755" s="17"/>
      <c r="Z755" s="17"/>
      <c r="AA755" s="16"/>
      <c r="AB755" s="16"/>
      <c r="AC755" s="16"/>
      <c r="AD755" s="16"/>
      <c r="AE755" s="44"/>
      <c r="AF755" s="37"/>
      <c r="AG755" s="38"/>
      <c r="AH755" s="39"/>
      <c r="AI755" s="17"/>
      <c r="AJ755" s="17"/>
      <c r="AK755" s="16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</row>
    <row r="756" customFormat="false" ht="12.75" hidden="false" customHeight="true" outlineLevel="0" collapsed="false">
      <c r="A756" s="36"/>
      <c r="B756" s="16"/>
      <c r="C756" s="16"/>
      <c r="D756" s="16"/>
      <c r="E756" s="16"/>
      <c r="F756" s="16"/>
      <c r="G756" s="16"/>
      <c r="H756" s="37"/>
      <c r="I756" s="38"/>
      <c r="J756" s="39"/>
      <c r="K756" s="40"/>
      <c r="L756" s="41"/>
      <c r="M756" s="42"/>
      <c r="N756" s="43"/>
      <c r="O756" s="15"/>
      <c r="P756" s="15"/>
      <c r="Q756" s="16"/>
      <c r="R756" s="16"/>
      <c r="S756" s="16"/>
      <c r="T756" s="16"/>
      <c r="U756" s="16"/>
      <c r="V756" s="17"/>
      <c r="W756" s="17"/>
      <c r="X756" s="16"/>
      <c r="Y756" s="17"/>
      <c r="Z756" s="17"/>
      <c r="AA756" s="16"/>
      <c r="AB756" s="16"/>
      <c r="AC756" s="16"/>
      <c r="AD756" s="16"/>
      <c r="AE756" s="44"/>
      <c r="AF756" s="37"/>
      <c r="AG756" s="38"/>
      <c r="AH756" s="39"/>
      <c r="AI756" s="17"/>
      <c r="AJ756" s="17"/>
      <c r="AK756" s="16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</row>
    <row r="757" customFormat="false" ht="12.75" hidden="false" customHeight="true" outlineLevel="0" collapsed="false">
      <c r="A757" s="36"/>
      <c r="B757" s="16"/>
      <c r="C757" s="16"/>
      <c r="D757" s="16"/>
      <c r="E757" s="16"/>
      <c r="F757" s="16"/>
      <c r="G757" s="16"/>
      <c r="H757" s="37"/>
      <c r="I757" s="38"/>
      <c r="J757" s="39"/>
      <c r="K757" s="40"/>
      <c r="L757" s="41"/>
      <c r="M757" s="42"/>
      <c r="N757" s="43"/>
      <c r="O757" s="15"/>
      <c r="P757" s="15"/>
      <c r="Q757" s="16"/>
      <c r="R757" s="16"/>
      <c r="S757" s="16"/>
      <c r="T757" s="16"/>
      <c r="U757" s="16"/>
      <c r="V757" s="17"/>
      <c r="W757" s="17"/>
      <c r="X757" s="16"/>
      <c r="Y757" s="17"/>
      <c r="Z757" s="17"/>
      <c r="AA757" s="16"/>
      <c r="AB757" s="16"/>
      <c r="AC757" s="16"/>
      <c r="AD757" s="16"/>
      <c r="AE757" s="44"/>
      <c r="AF757" s="37"/>
      <c r="AG757" s="38"/>
      <c r="AH757" s="39"/>
      <c r="AI757" s="17"/>
      <c r="AJ757" s="17"/>
      <c r="AK757" s="16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</row>
    <row r="758" customFormat="false" ht="12.75" hidden="false" customHeight="true" outlineLevel="0" collapsed="false">
      <c r="A758" s="36"/>
      <c r="B758" s="16"/>
      <c r="C758" s="16"/>
      <c r="D758" s="16"/>
      <c r="E758" s="16"/>
      <c r="F758" s="16"/>
      <c r="G758" s="16"/>
      <c r="H758" s="37"/>
      <c r="I758" s="38"/>
      <c r="J758" s="39"/>
      <c r="K758" s="40"/>
      <c r="L758" s="41"/>
      <c r="M758" s="42"/>
      <c r="N758" s="43"/>
      <c r="O758" s="15"/>
      <c r="P758" s="15"/>
      <c r="Q758" s="16"/>
      <c r="R758" s="16"/>
      <c r="S758" s="16"/>
      <c r="T758" s="16"/>
      <c r="U758" s="16"/>
      <c r="V758" s="17"/>
      <c r="W758" s="17"/>
      <c r="X758" s="16"/>
      <c r="Y758" s="17"/>
      <c r="Z758" s="17"/>
      <c r="AA758" s="16"/>
      <c r="AB758" s="16"/>
      <c r="AC758" s="16"/>
      <c r="AD758" s="16"/>
      <c r="AE758" s="44"/>
      <c r="AF758" s="37"/>
      <c r="AG758" s="38"/>
      <c r="AH758" s="39"/>
      <c r="AI758" s="17"/>
      <c r="AJ758" s="17"/>
      <c r="AK758" s="16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</row>
    <row r="759" customFormat="false" ht="12.75" hidden="false" customHeight="true" outlineLevel="0" collapsed="false">
      <c r="A759" s="36"/>
      <c r="B759" s="16"/>
      <c r="C759" s="16"/>
      <c r="D759" s="16"/>
      <c r="E759" s="16"/>
      <c r="F759" s="16"/>
      <c r="G759" s="16"/>
      <c r="H759" s="37"/>
      <c r="I759" s="38"/>
      <c r="J759" s="39"/>
      <c r="K759" s="40"/>
      <c r="L759" s="41"/>
      <c r="M759" s="42"/>
      <c r="N759" s="43"/>
      <c r="O759" s="15"/>
      <c r="P759" s="15"/>
      <c r="Q759" s="16"/>
      <c r="R759" s="16"/>
      <c r="S759" s="16"/>
      <c r="T759" s="16"/>
      <c r="U759" s="16"/>
      <c r="V759" s="17"/>
      <c r="W759" s="17"/>
      <c r="X759" s="16"/>
      <c r="Y759" s="17"/>
      <c r="Z759" s="17"/>
      <c r="AA759" s="16"/>
      <c r="AB759" s="16"/>
      <c r="AC759" s="16"/>
      <c r="AD759" s="16"/>
      <c r="AE759" s="44"/>
      <c r="AF759" s="37"/>
      <c r="AG759" s="38"/>
      <c r="AH759" s="39"/>
      <c r="AI759" s="17"/>
      <c r="AJ759" s="17"/>
      <c r="AK759" s="16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</row>
    <row r="760" customFormat="false" ht="12.75" hidden="false" customHeight="true" outlineLevel="0" collapsed="false">
      <c r="A760" s="36"/>
      <c r="B760" s="16"/>
      <c r="C760" s="16"/>
      <c r="D760" s="16"/>
      <c r="E760" s="16"/>
      <c r="F760" s="16"/>
      <c r="G760" s="16"/>
      <c r="H760" s="37"/>
      <c r="I760" s="38"/>
      <c r="J760" s="39"/>
      <c r="K760" s="40"/>
      <c r="L760" s="41"/>
      <c r="M760" s="42"/>
      <c r="N760" s="43"/>
      <c r="O760" s="15"/>
      <c r="P760" s="15"/>
      <c r="Q760" s="16"/>
      <c r="R760" s="16"/>
      <c r="S760" s="16"/>
      <c r="T760" s="16"/>
      <c r="U760" s="16"/>
      <c r="V760" s="17"/>
      <c r="W760" s="17"/>
      <c r="X760" s="16"/>
      <c r="Y760" s="17"/>
      <c r="Z760" s="17"/>
      <c r="AA760" s="16"/>
      <c r="AB760" s="16"/>
      <c r="AC760" s="16"/>
      <c r="AD760" s="16"/>
      <c r="AE760" s="44"/>
      <c r="AF760" s="37"/>
      <c r="AG760" s="38"/>
      <c r="AH760" s="39"/>
      <c r="AI760" s="17"/>
      <c r="AJ760" s="17"/>
      <c r="AK760" s="16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</row>
    <row r="761" customFormat="false" ht="12.75" hidden="false" customHeight="true" outlineLevel="0" collapsed="false">
      <c r="A761" s="36"/>
      <c r="B761" s="16"/>
      <c r="C761" s="16"/>
      <c r="D761" s="16"/>
      <c r="E761" s="16"/>
      <c r="F761" s="16"/>
      <c r="G761" s="16"/>
      <c r="H761" s="37"/>
      <c r="I761" s="38"/>
      <c r="J761" s="39"/>
      <c r="K761" s="40"/>
      <c r="L761" s="41"/>
      <c r="M761" s="42"/>
      <c r="N761" s="43"/>
      <c r="O761" s="15"/>
      <c r="P761" s="15"/>
      <c r="Q761" s="16"/>
      <c r="R761" s="16"/>
      <c r="S761" s="16"/>
      <c r="T761" s="16"/>
      <c r="U761" s="16"/>
      <c r="V761" s="17"/>
      <c r="W761" s="17"/>
      <c r="X761" s="16"/>
      <c r="Y761" s="17"/>
      <c r="Z761" s="17"/>
      <c r="AA761" s="16"/>
      <c r="AB761" s="16"/>
      <c r="AC761" s="16"/>
      <c r="AD761" s="16"/>
      <c r="AE761" s="44"/>
      <c r="AF761" s="37"/>
      <c r="AG761" s="38"/>
      <c r="AH761" s="39"/>
      <c r="AI761" s="17"/>
      <c r="AJ761" s="17"/>
      <c r="AK761" s="16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</row>
    <row r="762" customFormat="false" ht="12.75" hidden="false" customHeight="true" outlineLevel="0" collapsed="false">
      <c r="A762" s="36"/>
      <c r="B762" s="16"/>
      <c r="C762" s="16"/>
      <c r="D762" s="16"/>
      <c r="E762" s="16"/>
      <c r="F762" s="16"/>
      <c r="G762" s="16"/>
      <c r="H762" s="37"/>
      <c r="I762" s="38"/>
      <c r="J762" s="39"/>
      <c r="K762" s="40"/>
      <c r="L762" s="41"/>
      <c r="M762" s="42"/>
      <c r="N762" s="43"/>
      <c r="O762" s="15"/>
      <c r="P762" s="15"/>
      <c r="Q762" s="16"/>
      <c r="R762" s="16"/>
      <c r="S762" s="16"/>
      <c r="T762" s="16"/>
      <c r="U762" s="16"/>
      <c r="V762" s="17"/>
      <c r="W762" s="17"/>
      <c r="X762" s="16"/>
      <c r="Y762" s="17"/>
      <c r="Z762" s="17"/>
      <c r="AA762" s="16"/>
      <c r="AB762" s="16"/>
      <c r="AC762" s="16"/>
      <c r="AD762" s="16"/>
      <c r="AE762" s="44"/>
      <c r="AF762" s="37"/>
      <c r="AG762" s="38"/>
      <c r="AH762" s="39"/>
      <c r="AI762" s="17"/>
      <c r="AJ762" s="17"/>
      <c r="AK762" s="16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</row>
    <row r="763" customFormat="false" ht="12.75" hidden="false" customHeight="true" outlineLevel="0" collapsed="false">
      <c r="A763" s="36"/>
      <c r="B763" s="16"/>
      <c r="C763" s="16"/>
      <c r="D763" s="16"/>
      <c r="E763" s="16"/>
      <c r="F763" s="16"/>
      <c r="G763" s="16"/>
      <c r="H763" s="37"/>
      <c r="I763" s="38"/>
      <c r="J763" s="39"/>
      <c r="K763" s="40"/>
      <c r="L763" s="41"/>
      <c r="M763" s="42"/>
      <c r="N763" s="43"/>
      <c r="O763" s="15"/>
      <c r="P763" s="15"/>
      <c r="Q763" s="16"/>
      <c r="R763" s="16"/>
      <c r="S763" s="16"/>
      <c r="T763" s="16"/>
      <c r="U763" s="16"/>
      <c r="V763" s="17"/>
      <c r="W763" s="17"/>
      <c r="X763" s="16"/>
      <c r="Y763" s="17"/>
      <c r="Z763" s="17"/>
      <c r="AA763" s="16"/>
      <c r="AB763" s="16"/>
      <c r="AC763" s="16"/>
      <c r="AD763" s="16"/>
      <c r="AE763" s="44"/>
      <c r="AF763" s="37"/>
      <c r="AG763" s="38"/>
      <c r="AH763" s="39"/>
      <c r="AI763" s="17"/>
      <c r="AJ763" s="17"/>
      <c r="AK763" s="16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</row>
    <row r="764" customFormat="false" ht="12.75" hidden="false" customHeight="true" outlineLevel="0" collapsed="false">
      <c r="A764" s="36"/>
      <c r="B764" s="16"/>
      <c r="C764" s="16"/>
      <c r="D764" s="16"/>
      <c r="E764" s="16"/>
      <c r="F764" s="16"/>
      <c r="G764" s="16"/>
      <c r="H764" s="37"/>
      <c r="I764" s="38"/>
      <c r="J764" s="39"/>
      <c r="K764" s="40"/>
      <c r="L764" s="41"/>
      <c r="M764" s="42"/>
      <c r="N764" s="43"/>
      <c r="O764" s="15"/>
      <c r="P764" s="15"/>
      <c r="Q764" s="16"/>
      <c r="R764" s="16"/>
      <c r="S764" s="16"/>
      <c r="T764" s="16"/>
      <c r="U764" s="16"/>
      <c r="V764" s="17"/>
      <c r="W764" s="17"/>
      <c r="X764" s="16"/>
      <c r="Y764" s="17"/>
      <c r="Z764" s="17"/>
      <c r="AA764" s="16"/>
      <c r="AB764" s="16"/>
      <c r="AC764" s="16"/>
      <c r="AD764" s="16"/>
      <c r="AE764" s="44"/>
      <c r="AF764" s="37"/>
      <c r="AG764" s="38"/>
      <c r="AH764" s="39"/>
      <c r="AI764" s="17"/>
      <c r="AJ764" s="17"/>
      <c r="AK764" s="16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</row>
    <row r="765" customFormat="false" ht="12.75" hidden="false" customHeight="true" outlineLevel="0" collapsed="false">
      <c r="A765" s="36"/>
      <c r="B765" s="16"/>
      <c r="C765" s="16"/>
      <c r="D765" s="16"/>
      <c r="E765" s="16"/>
      <c r="F765" s="16"/>
      <c r="G765" s="16"/>
      <c r="H765" s="37"/>
      <c r="I765" s="38"/>
      <c r="J765" s="39"/>
      <c r="K765" s="40"/>
      <c r="L765" s="41"/>
      <c r="M765" s="42"/>
      <c r="N765" s="43"/>
      <c r="O765" s="15"/>
      <c r="P765" s="15"/>
      <c r="Q765" s="16"/>
      <c r="R765" s="16"/>
      <c r="S765" s="16"/>
      <c r="T765" s="16"/>
      <c r="U765" s="16"/>
      <c r="V765" s="17"/>
      <c r="W765" s="17"/>
      <c r="X765" s="16"/>
      <c r="Y765" s="17"/>
      <c r="Z765" s="17"/>
      <c r="AA765" s="16"/>
      <c r="AB765" s="16"/>
      <c r="AC765" s="16"/>
      <c r="AD765" s="16"/>
      <c r="AE765" s="44"/>
      <c r="AF765" s="37"/>
      <c r="AG765" s="38"/>
      <c r="AH765" s="39"/>
      <c r="AI765" s="17"/>
      <c r="AJ765" s="17"/>
      <c r="AK765" s="16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</row>
    <row r="766" customFormat="false" ht="12.75" hidden="false" customHeight="true" outlineLevel="0" collapsed="false">
      <c r="A766" s="36"/>
      <c r="B766" s="16"/>
      <c r="C766" s="16"/>
      <c r="D766" s="16"/>
      <c r="E766" s="16"/>
      <c r="F766" s="16"/>
      <c r="G766" s="16"/>
      <c r="H766" s="37"/>
      <c r="I766" s="38"/>
      <c r="J766" s="39"/>
      <c r="K766" s="40"/>
      <c r="L766" s="41"/>
      <c r="M766" s="42"/>
      <c r="N766" s="43"/>
      <c r="O766" s="15"/>
      <c r="P766" s="15"/>
      <c r="Q766" s="16"/>
      <c r="R766" s="16"/>
      <c r="S766" s="16"/>
      <c r="T766" s="16"/>
      <c r="U766" s="16"/>
      <c r="V766" s="17"/>
      <c r="W766" s="17"/>
      <c r="X766" s="16"/>
      <c r="Y766" s="17"/>
      <c r="Z766" s="17"/>
      <c r="AA766" s="16"/>
      <c r="AB766" s="16"/>
      <c r="AC766" s="16"/>
      <c r="AD766" s="16"/>
      <c r="AE766" s="44"/>
      <c r="AF766" s="37"/>
      <c r="AG766" s="38"/>
      <c r="AH766" s="39"/>
      <c r="AI766" s="17"/>
      <c r="AJ766" s="17"/>
      <c r="AK766" s="16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</row>
    <row r="767" customFormat="false" ht="12.75" hidden="false" customHeight="true" outlineLevel="0" collapsed="false">
      <c r="A767" s="36"/>
      <c r="B767" s="16"/>
      <c r="C767" s="16"/>
      <c r="D767" s="16"/>
      <c r="E767" s="16"/>
      <c r="F767" s="16"/>
      <c r="G767" s="16"/>
      <c r="H767" s="37"/>
      <c r="I767" s="38"/>
      <c r="J767" s="39"/>
      <c r="K767" s="40"/>
      <c r="L767" s="41"/>
      <c r="M767" s="42"/>
      <c r="N767" s="43"/>
      <c r="O767" s="15"/>
      <c r="P767" s="15"/>
      <c r="Q767" s="16"/>
      <c r="R767" s="16"/>
      <c r="S767" s="16"/>
      <c r="T767" s="16"/>
      <c r="U767" s="16"/>
      <c r="V767" s="17"/>
      <c r="W767" s="17"/>
      <c r="X767" s="16"/>
      <c r="Y767" s="17"/>
      <c r="Z767" s="17"/>
      <c r="AA767" s="16"/>
      <c r="AB767" s="16"/>
      <c r="AC767" s="16"/>
      <c r="AD767" s="16"/>
      <c r="AE767" s="44"/>
      <c r="AF767" s="37"/>
      <c r="AG767" s="38"/>
      <c r="AH767" s="39"/>
      <c r="AI767" s="17"/>
      <c r="AJ767" s="17"/>
      <c r="AK767" s="16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</row>
    <row r="768" customFormat="false" ht="12.75" hidden="false" customHeight="true" outlineLevel="0" collapsed="false">
      <c r="A768" s="36"/>
      <c r="B768" s="16"/>
      <c r="C768" s="16"/>
      <c r="D768" s="16"/>
      <c r="E768" s="16"/>
      <c r="F768" s="16"/>
      <c r="G768" s="16"/>
      <c r="H768" s="37"/>
      <c r="I768" s="38"/>
      <c r="J768" s="39"/>
      <c r="K768" s="40"/>
      <c r="L768" s="41"/>
      <c r="M768" s="42"/>
      <c r="N768" s="43"/>
      <c r="O768" s="15"/>
      <c r="P768" s="15"/>
      <c r="Q768" s="16"/>
      <c r="R768" s="16"/>
      <c r="S768" s="16"/>
      <c r="T768" s="16"/>
      <c r="U768" s="16"/>
      <c r="V768" s="17"/>
      <c r="W768" s="17"/>
      <c r="X768" s="16"/>
      <c r="Y768" s="17"/>
      <c r="Z768" s="17"/>
      <c r="AA768" s="16"/>
      <c r="AB768" s="16"/>
      <c r="AC768" s="16"/>
      <c r="AD768" s="16"/>
      <c r="AE768" s="44"/>
      <c r="AF768" s="37"/>
      <c r="AG768" s="38"/>
      <c r="AH768" s="39"/>
      <c r="AI768" s="17"/>
      <c r="AJ768" s="17"/>
      <c r="AK768" s="16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</row>
    <row r="769" customFormat="false" ht="12.75" hidden="false" customHeight="true" outlineLevel="0" collapsed="false">
      <c r="A769" s="36"/>
      <c r="B769" s="16"/>
      <c r="C769" s="16"/>
      <c r="D769" s="16"/>
      <c r="E769" s="16"/>
      <c r="F769" s="16"/>
      <c r="G769" s="16"/>
      <c r="H769" s="37"/>
      <c r="I769" s="38"/>
      <c r="J769" s="39"/>
      <c r="K769" s="40"/>
      <c r="L769" s="41"/>
      <c r="M769" s="42"/>
      <c r="N769" s="43"/>
      <c r="O769" s="15"/>
      <c r="P769" s="15"/>
      <c r="Q769" s="16"/>
      <c r="R769" s="16"/>
      <c r="S769" s="16"/>
      <c r="T769" s="16"/>
      <c r="U769" s="16"/>
      <c r="V769" s="17"/>
      <c r="W769" s="17"/>
      <c r="X769" s="16"/>
      <c r="Y769" s="17"/>
      <c r="Z769" s="17"/>
      <c r="AA769" s="16"/>
      <c r="AB769" s="16"/>
      <c r="AC769" s="16"/>
      <c r="AD769" s="16"/>
      <c r="AE769" s="44"/>
      <c r="AF769" s="37"/>
      <c r="AG769" s="38"/>
      <c r="AH769" s="39"/>
      <c r="AI769" s="17"/>
      <c r="AJ769" s="17"/>
      <c r="AK769" s="16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</row>
    <row r="770" customFormat="false" ht="12.75" hidden="false" customHeight="true" outlineLevel="0" collapsed="false">
      <c r="A770" s="36"/>
      <c r="B770" s="16"/>
      <c r="C770" s="16"/>
      <c r="D770" s="16"/>
      <c r="E770" s="16"/>
      <c r="F770" s="16"/>
      <c r="G770" s="16"/>
      <c r="H770" s="37"/>
      <c r="I770" s="38"/>
      <c r="J770" s="39"/>
      <c r="K770" s="40"/>
      <c r="L770" s="41"/>
      <c r="M770" s="42"/>
      <c r="N770" s="43"/>
      <c r="O770" s="15"/>
      <c r="P770" s="15"/>
      <c r="Q770" s="16"/>
      <c r="R770" s="16"/>
      <c r="S770" s="16"/>
      <c r="T770" s="16"/>
      <c r="U770" s="16"/>
      <c r="V770" s="17"/>
      <c r="W770" s="17"/>
      <c r="X770" s="16"/>
      <c r="Y770" s="17"/>
      <c r="Z770" s="17"/>
      <c r="AA770" s="16"/>
      <c r="AB770" s="16"/>
      <c r="AC770" s="16"/>
      <c r="AD770" s="16"/>
      <c r="AE770" s="44"/>
      <c r="AF770" s="37"/>
      <c r="AG770" s="38"/>
      <c r="AH770" s="39"/>
      <c r="AI770" s="17"/>
      <c r="AJ770" s="17"/>
      <c r="AK770" s="16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</row>
    <row r="771" customFormat="false" ht="12.75" hidden="false" customHeight="true" outlineLevel="0" collapsed="false">
      <c r="A771" s="36"/>
      <c r="B771" s="16"/>
      <c r="C771" s="16"/>
      <c r="D771" s="16"/>
      <c r="E771" s="16"/>
      <c r="F771" s="16"/>
      <c r="G771" s="16"/>
      <c r="H771" s="37"/>
      <c r="I771" s="38"/>
      <c r="J771" s="39"/>
      <c r="K771" s="40"/>
      <c r="L771" s="41"/>
      <c r="M771" s="42"/>
      <c r="N771" s="43"/>
      <c r="O771" s="15"/>
      <c r="P771" s="15"/>
      <c r="Q771" s="16"/>
      <c r="R771" s="16"/>
      <c r="S771" s="16"/>
      <c r="T771" s="16"/>
      <c r="U771" s="16"/>
      <c r="V771" s="17"/>
      <c r="W771" s="17"/>
      <c r="X771" s="16"/>
      <c r="Y771" s="17"/>
      <c r="Z771" s="17"/>
      <c r="AA771" s="16"/>
      <c r="AB771" s="16"/>
      <c r="AC771" s="16"/>
      <c r="AD771" s="16"/>
      <c r="AE771" s="44"/>
      <c r="AF771" s="37"/>
      <c r="AG771" s="38"/>
      <c r="AH771" s="39"/>
      <c r="AI771" s="17"/>
      <c r="AJ771" s="17"/>
      <c r="AK771" s="16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</row>
    <row r="772" customFormat="false" ht="12.75" hidden="false" customHeight="true" outlineLevel="0" collapsed="false">
      <c r="A772" s="36"/>
      <c r="B772" s="16"/>
      <c r="C772" s="16"/>
      <c r="D772" s="16"/>
      <c r="E772" s="16"/>
      <c r="F772" s="16"/>
      <c r="G772" s="16"/>
      <c r="H772" s="37"/>
      <c r="I772" s="38"/>
      <c r="J772" s="39"/>
      <c r="K772" s="40"/>
      <c r="L772" s="41"/>
      <c r="M772" s="42"/>
      <c r="N772" s="43"/>
      <c r="O772" s="15"/>
      <c r="P772" s="15"/>
      <c r="Q772" s="16"/>
      <c r="R772" s="16"/>
      <c r="S772" s="16"/>
      <c r="T772" s="16"/>
      <c r="U772" s="16"/>
      <c r="V772" s="17"/>
      <c r="W772" s="17"/>
      <c r="X772" s="16"/>
      <c r="Y772" s="17"/>
      <c r="Z772" s="17"/>
      <c r="AA772" s="16"/>
      <c r="AB772" s="16"/>
      <c r="AC772" s="16"/>
      <c r="AD772" s="16"/>
      <c r="AE772" s="44"/>
      <c r="AF772" s="37"/>
      <c r="AG772" s="38"/>
      <c r="AH772" s="39"/>
      <c r="AI772" s="17"/>
      <c r="AJ772" s="17"/>
      <c r="AK772" s="16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</row>
    <row r="773" customFormat="false" ht="12.75" hidden="false" customHeight="true" outlineLevel="0" collapsed="false">
      <c r="A773" s="36"/>
      <c r="B773" s="16"/>
      <c r="C773" s="16"/>
      <c r="D773" s="16"/>
      <c r="E773" s="16"/>
      <c r="F773" s="16"/>
      <c r="G773" s="16"/>
      <c r="H773" s="37"/>
      <c r="I773" s="38"/>
      <c r="J773" s="39"/>
      <c r="K773" s="40"/>
      <c r="L773" s="41"/>
      <c r="M773" s="42"/>
      <c r="N773" s="43"/>
      <c r="O773" s="15"/>
      <c r="P773" s="15"/>
      <c r="Q773" s="16"/>
      <c r="R773" s="16"/>
      <c r="S773" s="16"/>
      <c r="T773" s="16"/>
      <c r="U773" s="16"/>
      <c r="V773" s="17"/>
      <c r="W773" s="17"/>
      <c r="X773" s="16"/>
      <c r="Y773" s="17"/>
      <c r="Z773" s="17"/>
      <c r="AA773" s="16"/>
      <c r="AB773" s="16"/>
      <c r="AC773" s="16"/>
      <c r="AD773" s="16"/>
      <c r="AE773" s="44"/>
      <c r="AF773" s="37"/>
      <c r="AG773" s="38"/>
      <c r="AH773" s="39"/>
      <c r="AI773" s="17"/>
      <c r="AJ773" s="17"/>
      <c r="AK773" s="16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</row>
    <row r="774" customFormat="false" ht="12.75" hidden="false" customHeight="true" outlineLevel="0" collapsed="false">
      <c r="A774" s="36"/>
      <c r="B774" s="16"/>
      <c r="C774" s="16"/>
      <c r="D774" s="16"/>
      <c r="E774" s="16"/>
      <c r="F774" s="16"/>
      <c r="G774" s="16"/>
      <c r="H774" s="37"/>
      <c r="I774" s="38"/>
      <c r="J774" s="39"/>
      <c r="K774" s="40"/>
      <c r="L774" s="41"/>
      <c r="M774" s="42"/>
      <c r="N774" s="43"/>
      <c r="O774" s="15"/>
      <c r="P774" s="15"/>
      <c r="Q774" s="16"/>
      <c r="R774" s="16"/>
      <c r="S774" s="16"/>
      <c r="T774" s="16"/>
      <c r="U774" s="16"/>
      <c r="V774" s="17"/>
      <c r="W774" s="17"/>
      <c r="X774" s="16"/>
      <c r="Y774" s="17"/>
      <c r="Z774" s="17"/>
      <c r="AA774" s="16"/>
      <c r="AB774" s="16"/>
      <c r="AC774" s="16"/>
      <c r="AD774" s="16"/>
      <c r="AE774" s="44"/>
      <c r="AF774" s="37"/>
      <c r="AG774" s="38"/>
      <c r="AH774" s="39"/>
      <c r="AI774" s="17"/>
      <c r="AJ774" s="17"/>
      <c r="AK774" s="16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</row>
    <row r="775" customFormat="false" ht="12.75" hidden="false" customHeight="true" outlineLevel="0" collapsed="false">
      <c r="A775" s="36"/>
      <c r="B775" s="16"/>
      <c r="C775" s="16"/>
      <c r="D775" s="16"/>
      <c r="E775" s="16"/>
      <c r="F775" s="16"/>
      <c r="G775" s="16"/>
      <c r="H775" s="37"/>
      <c r="I775" s="38"/>
      <c r="J775" s="39"/>
      <c r="K775" s="40"/>
      <c r="L775" s="41"/>
      <c r="M775" s="42"/>
      <c r="N775" s="43"/>
      <c r="O775" s="15"/>
      <c r="P775" s="15"/>
      <c r="Q775" s="16"/>
      <c r="R775" s="16"/>
      <c r="S775" s="16"/>
      <c r="T775" s="16"/>
      <c r="U775" s="16"/>
      <c r="V775" s="17"/>
      <c r="W775" s="17"/>
      <c r="X775" s="16"/>
      <c r="Y775" s="17"/>
      <c r="Z775" s="17"/>
      <c r="AA775" s="16"/>
      <c r="AB775" s="16"/>
      <c r="AC775" s="16"/>
      <c r="AD775" s="16"/>
      <c r="AE775" s="44"/>
      <c r="AF775" s="37"/>
      <c r="AG775" s="38"/>
      <c r="AH775" s="39"/>
      <c r="AI775" s="17"/>
      <c r="AJ775" s="17"/>
      <c r="AK775" s="16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</row>
    <row r="776" customFormat="false" ht="12.75" hidden="false" customHeight="true" outlineLevel="0" collapsed="false">
      <c r="A776" s="36"/>
      <c r="B776" s="16"/>
      <c r="C776" s="16"/>
      <c r="D776" s="16"/>
      <c r="E776" s="16"/>
      <c r="F776" s="16"/>
      <c r="G776" s="16"/>
      <c r="H776" s="37"/>
      <c r="I776" s="38"/>
      <c r="J776" s="39"/>
      <c r="K776" s="40"/>
      <c r="L776" s="41"/>
      <c r="M776" s="42"/>
      <c r="N776" s="43"/>
      <c r="O776" s="15"/>
      <c r="P776" s="15"/>
      <c r="Q776" s="16"/>
      <c r="R776" s="16"/>
      <c r="S776" s="16"/>
      <c r="T776" s="16"/>
      <c r="U776" s="16"/>
      <c r="V776" s="17"/>
      <c r="W776" s="17"/>
      <c r="X776" s="16"/>
      <c r="Y776" s="17"/>
      <c r="Z776" s="17"/>
      <c r="AA776" s="16"/>
      <c r="AB776" s="16"/>
      <c r="AC776" s="16"/>
      <c r="AD776" s="16"/>
      <c r="AE776" s="44"/>
      <c r="AF776" s="37"/>
      <c r="AG776" s="38"/>
      <c r="AH776" s="39"/>
      <c r="AI776" s="17"/>
      <c r="AJ776" s="17"/>
      <c r="AK776" s="16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</row>
    <row r="777" customFormat="false" ht="12.75" hidden="false" customHeight="true" outlineLevel="0" collapsed="false">
      <c r="A777" s="36"/>
      <c r="B777" s="16"/>
      <c r="C777" s="16"/>
      <c r="D777" s="16"/>
      <c r="E777" s="16"/>
      <c r="F777" s="16"/>
      <c r="G777" s="16"/>
      <c r="H777" s="37"/>
      <c r="I777" s="38"/>
      <c r="J777" s="39"/>
      <c r="K777" s="40"/>
      <c r="L777" s="41"/>
      <c r="M777" s="42"/>
      <c r="N777" s="43"/>
      <c r="O777" s="15"/>
      <c r="P777" s="15"/>
      <c r="Q777" s="16"/>
      <c r="R777" s="16"/>
      <c r="S777" s="16"/>
      <c r="T777" s="16"/>
      <c r="U777" s="16"/>
      <c r="V777" s="17"/>
      <c r="W777" s="17"/>
      <c r="X777" s="16"/>
      <c r="Y777" s="17"/>
      <c r="Z777" s="17"/>
      <c r="AA777" s="16"/>
      <c r="AB777" s="16"/>
      <c r="AC777" s="16"/>
      <c r="AD777" s="16"/>
      <c r="AE777" s="44"/>
      <c r="AF777" s="37"/>
      <c r="AG777" s="38"/>
      <c r="AH777" s="39"/>
      <c r="AI777" s="17"/>
      <c r="AJ777" s="17"/>
      <c r="AK777" s="16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</row>
    <row r="778" customFormat="false" ht="12.75" hidden="false" customHeight="true" outlineLevel="0" collapsed="false">
      <c r="A778" s="36"/>
      <c r="B778" s="16"/>
      <c r="C778" s="16"/>
      <c r="D778" s="16"/>
      <c r="E778" s="16"/>
      <c r="F778" s="16"/>
      <c r="G778" s="16"/>
      <c r="H778" s="37"/>
      <c r="I778" s="38"/>
      <c r="J778" s="39"/>
      <c r="K778" s="40"/>
      <c r="L778" s="41"/>
      <c r="M778" s="42"/>
      <c r="N778" s="43"/>
      <c r="O778" s="15"/>
      <c r="P778" s="15"/>
      <c r="Q778" s="16"/>
      <c r="R778" s="16"/>
      <c r="S778" s="16"/>
      <c r="T778" s="16"/>
      <c r="U778" s="16"/>
      <c r="V778" s="17"/>
      <c r="W778" s="17"/>
      <c r="X778" s="16"/>
      <c r="Y778" s="17"/>
      <c r="Z778" s="17"/>
      <c r="AA778" s="16"/>
      <c r="AB778" s="16"/>
      <c r="AC778" s="16"/>
      <c r="AD778" s="16"/>
      <c r="AE778" s="44"/>
      <c r="AF778" s="37"/>
      <c r="AG778" s="38"/>
      <c r="AH778" s="39"/>
      <c r="AI778" s="17"/>
      <c r="AJ778" s="17"/>
      <c r="AK778" s="16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</row>
    <row r="779" customFormat="false" ht="12.75" hidden="false" customHeight="true" outlineLevel="0" collapsed="false">
      <c r="A779" s="36"/>
      <c r="B779" s="16"/>
      <c r="C779" s="16"/>
      <c r="D779" s="16"/>
      <c r="E779" s="16"/>
      <c r="F779" s="16"/>
      <c r="G779" s="16"/>
      <c r="H779" s="37"/>
      <c r="I779" s="38"/>
      <c r="J779" s="39"/>
      <c r="K779" s="40"/>
      <c r="L779" s="41"/>
      <c r="M779" s="42"/>
      <c r="N779" s="43"/>
      <c r="O779" s="15"/>
      <c r="P779" s="15"/>
      <c r="Q779" s="16"/>
      <c r="R779" s="16"/>
      <c r="S779" s="16"/>
      <c r="T779" s="16"/>
      <c r="U779" s="16"/>
      <c r="V779" s="17"/>
      <c r="W779" s="17"/>
      <c r="X779" s="16"/>
      <c r="Y779" s="17"/>
      <c r="Z779" s="17"/>
      <c r="AA779" s="16"/>
      <c r="AB779" s="16"/>
      <c r="AC779" s="16"/>
      <c r="AD779" s="16"/>
      <c r="AE779" s="44"/>
      <c r="AF779" s="37"/>
      <c r="AG779" s="38"/>
      <c r="AH779" s="39"/>
      <c r="AI779" s="17"/>
      <c r="AJ779" s="17"/>
      <c r="AK779" s="16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</row>
    <row r="780" customFormat="false" ht="12.75" hidden="false" customHeight="true" outlineLevel="0" collapsed="false">
      <c r="A780" s="36"/>
      <c r="B780" s="16"/>
      <c r="C780" s="16"/>
      <c r="D780" s="16"/>
      <c r="E780" s="16"/>
      <c r="F780" s="16"/>
      <c r="G780" s="16"/>
      <c r="H780" s="37"/>
      <c r="I780" s="38"/>
      <c r="J780" s="39"/>
      <c r="K780" s="40"/>
      <c r="L780" s="41"/>
      <c r="M780" s="42"/>
      <c r="N780" s="43"/>
      <c r="O780" s="15"/>
      <c r="P780" s="15"/>
      <c r="Q780" s="16"/>
      <c r="R780" s="16"/>
      <c r="S780" s="16"/>
      <c r="T780" s="16"/>
      <c r="U780" s="16"/>
      <c r="V780" s="17"/>
      <c r="W780" s="17"/>
      <c r="X780" s="16"/>
      <c r="Y780" s="17"/>
      <c r="Z780" s="17"/>
      <c r="AA780" s="16"/>
      <c r="AB780" s="16"/>
      <c r="AC780" s="16"/>
      <c r="AD780" s="16"/>
      <c r="AE780" s="44"/>
      <c r="AF780" s="37"/>
      <c r="AG780" s="38"/>
      <c r="AH780" s="39"/>
      <c r="AI780" s="17"/>
      <c r="AJ780" s="17"/>
      <c r="AK780" s="16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</row>
    <row r="781" customFormat="false" ht="12.75" hidden="false" customHeight="true" outlineLevel="0" collapsed="false">
      <c r="A781" s="36"/>
      <c r="B781" s="16"/>
      <c r="C781" s="16"/>
      <c r="D781" s="16"/>
      <c r="E781" s="16"/>
      <c r="F781" s="16"/>
      <c r="G781" s="16"/>
      <c r="H781" s="37"/>
      <c r="I781" s="38"/>
      <c r="J781" s="39"/>
      <c r="K781" s="40"/>
      <c r="L781" s="41"/>
      <c r="M781" s="42"/>
      <c r="N781" s="43"/>
      <c r="O781" s="15"/>
      <c r="P781" s="15"/>
      <c r="Q781" s="16"/>
      <c r="R781" s="16"/>
      <c r="S781" s="16"/>
      <c r="T781" s="16"/>
      <c r="U781" s="16"/>
      <c r="V781" s="17"/>
      <c r="W781" s="17"/>
      <c r="X781" s="16"/>
      <c r="Y781" s="17"/>
      <c r="Z781" s="17"/>
      <c r="AA781" s="16"/>
      <c r="AB781" s="16"/>
      <c r="AC781" s="16"/>
      <c r="AD781" s="16"/>
      <c r="AE781" s="44"/>
      <c r="AF781" s="37"/>
      <c r="AG781" s="38"/>
      <c r="AH781" s="39"/>
      <c r="AI781" s="17"/>
      <c r="AJ781" s="17"/>
      <c r="AK781" s="16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</row>
    <row r="782" customFormat="false" ht="12.75" hidden="false" customHeight="true" outlineLevel="0" collapsed="false">
      <c r="A782" s="36"/>
      <c r="B782" s="16"/>
      <c r="C782" s="16"/>
      <c r="D782" s="16"/>
      <c r="E782" s="16"/>
      <c r="F782" s="16"/>
      <c r="G782" s="16"/>
      <c r="H782" s="37"/>
      <c r="I782" s="38"/>
      <c r="J782" s="39"/>
      <c r="K782" s="40"/>
      <c r="L782" s="41"/>
      <c r="M782" s="42"/>
      <c r="N782" s="43"/>
      <c r="O782" s="15"/>
      <c r="P782" s="15"/>
      <c r="Q782" s="16"/>
      <c r="R782" s="16"/>
      <c r="S782" s="16"/>
      <c r="T782" s="16"/>
      <c r="U782" s="16"/>
      <c r="V782" s="17"/>
      <c r="W782" s="17"/>
      <c r="X782" s="16"/>
      <c r="Y782" s="17"/>
      <c r="Z782" s="17"/>
      <c r="AA782" s="16"/>
      <c r="AB782" s="16"/>
      <c r="AC782" s="16"/>
      <c r="AD782" s="16"/>
      <c r="AE782" s="44"/>
      <c r="AF782" s="37"/>
      <c r="AG782" s="38"/>
      <c r="AH782" s="39"/>
      <c r="AI782" s="17"/>
      <c r="AJ782" s="17"/>
      <c r="AK782" s="16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</row>
    <row r="783" customFormat="false" ht="12.75" hidden="false" customHeight="true" outlineLevel="0" collapsed="false">
      <c r="A783" s="36"/>
      <c r="B783" s="16"/>
      <c r="C783" s="16"/>
      <c r="D783" s="16"/>
      <c r="E783" s="16"/>
      <c r="F783" s="16"/>
      <c r="G783" s="16"/>
      <c r="H783" s="37"/>
      <c r="I783" s="38"/>
      <c r="J783" s="39"/>
      <c r="K783" s="40"/>
      <c r="L783" s="41"/>
      <c r="M783" s="42"/>
      <c r="N783" s="43"/>
      <c r="O783" s="15"/>
      <c r="P783" s="15"/>
      <c r="Q783" s="16"/>
      <c r="R783" s="16"/>
      <c r="S783" s="16"/>
      <c r="T783" s="16"/>
      <c r="U783" s="16"/>
      <c r="V783" s="17"/>
      <c r="W783" s="17"/>
      <c r="X783" s="16"/>
      <c r="Y783" s="17"/>
      <c r="Z783" s="17"/>
      <c r="AA783" s="16"/>
      <c r="AB783" s="16"/>
      <c r="AC783" s="16"/>
      <c r="AD783" s="16"/>
      <c r="AE783" s="44"/>
      <c r="AF783" s="37"/>
      <c r="AG783" s="38"/>
      <c r="AH783" s="39"/>
      <c r="AI783" s="17"/>
      <c r="AJ783" s="17"/>
      <c r="AK783" s="16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</row>
    <row r="784" customFormat="false" ht="12.75" hidden="false" customHeight="true" outlineLevel="0" collapsed="false">
      <c r="A784" s="36"/>
      <c r="B784" s="16"/>
      <c r="C784" s="16"/>
      <c r="D784" s="16"/>
      <c r="E784" s="16"/>
      <c r="F784" s="16"/>
      <c r="G784" s="16"/>
      <c r="H784" s="37"/>
      <c r="I784" s="38"/>
      <c r="J784" s="39"/>
      <c r="K784" s="40"/>
      <c r="L784" s="41"/>
      <c r="M784" s="42"/>
      <c r="N784" s="43"/>
      <c r="O784" s="15"/>
      <c r="P784" s="15"/>
      <c r="Q784" s="16"/>
      <c r="R784" s="16"/>
      <c r="S784" s="16"/>
      <c r="T784" s="16"/>
      <c r="U784" s="16"/>
      <c r="V784" s="17"/>
      <c r="W784" s="17"/>
      <c r="X784" s="16"/>
      <c r="Y784" s="17"/>
      <c r="Z784" s="17"/>
      <c r="AA784" s="16"/>
      <c r="AB784" s="16"/>
      <c r="AC784" s="16"/>
      <c r="AD784" s="16"/>
      <c r="AE784" s="44"/>
      <c r="AF784" s="37"/>
      <c r="AG784" s="38"/>
      <c r="AH784" s="39"/>
      <c r="AI784" s="17"/>
      <c r="AJ784" s="17"/>
      <c r="AK784" s="16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</row>
    <row r="785" customFormat="false" ht="12.75" hidden="false" customHeight="true" outlineLevel="0" collapsed="false">
      <c r="A785" s="36"/>
      <c r="B785" s="16"/>
      <c r="C785" s="16"/>
      <c r="D785" s="16"/>
      <c r="E785" s="16"/>
      <c r="F785" s="16"/>
      <c r="G785" s="16"/>
      <c r="H785" s="37"/>
      <c r="I785" s="38"/>
      <c r="J785" s="39"/>
      <c r="K785" s="40"/>
      <c r="L785" s="41"/>
      <c r="M785" s="42"/>
      <c r="N785" s="43"/>
      <c r="O785" s="15"/>
      <c r="P785" s="15"/>
      <c r="Q785" s="16"/>
      <c r="R785" s="16"/>
      <c r="S785" s="16"/>
      <c r="T785" s="16"/>
      <c r="U785" s="16"/>
      <c r="V785" s="17"/>
      <c r="W785" s="17"/>
      <c r="X785" s="16"/>
      <c r="Y785" s="17"/>
      <c r="Z785" s="17"/>
      <c r="AA785" s="16"/>
      <c r="AB785" s="16"/>
      <c r="AC785" s="16"/>
      <c r="AD785" s="16"/>
      <c r="AE785" s="44"/>
      <c r="AF785" s="37"/>
      <c r="AG785" s="38"/>
      <c r="AH785" s="39"/>
      <c r="AI785" s="17"/>
      <c r="AJ785" s="17"/>
      <c r="AK785" s="16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</row>
    <row r="786" customFormat="false" ht="12.75" hidden="false" customHeight="true" outlineLevel="0" collapsed="false">
      <c r="A786" s="36"/>
      <c r="B786" s="16"/>
      <c r="C786" s="16"/>
      <c r="D786" s="16"/>
      <c r="E786" s="16"/>
      <c r="F786" s="16"/>
      <c r="G786" s="16"/>
      <c r="H786" s="37"/>
      <c r="I786" s="38"/>
      <c r="J786" s="39"/>
      <c r="K786" s="40"/>
      <c r="L786" s="41"/>
      <c r="M786" s="42"/>
      <c r="N786" s="43"/>
      <c r="O786" s="15"/>
      <c r="P786" s="15"/>
      <c r="Q786" s="16"/>
      <c r="R786" s="16"/>
      <c r="S786" s="16"/>
      <c r="T786" s="16"/>
      <c r="U786" s="16"/>
      <c r="V786" s="17"/>
      <c r="W786" s="17"/>
      <c r="X786" s="16"/>
      <c r="Y786" s="17"/>
      <c r="Z786" s="17"/>
      <c r="AA786" s="16"/>
      <c r="AB786" s="16"/>
      <c r="AC786" s="16"/>
      <c r="AD786" s="16"/>
      <c r="AE786" s="44"/>
      <c r="AF786" s="37"/>
      <c r="AG786" s="38"/>
      <c r="AH786" s="39"/>
      <c r="AI786" s="17"/>
      <c r="AJ786" s="17"/>
      <c r="AK786" s="16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</row>
    <row r="787" customFormat="false" ht="12.75" hidden="false" customHeight="true" outlineLevel="0" collapsed="false">
      <c r="A787" s="36"/>
      <c r="B787" s="16"/>
      <c r="C787" s="16"/>
      <c r="D787" s="16"/>
      <c r="E787" s="16"/>
      <c r="F787" s="16"/>
      <c r="G787" s="16"/>
      <c r="H787" s="37"/>
      <c r="I787" s="38"/>
      <c r="J787" s="39"/>
      <c r="K787" s="40"/>
      <c r="L787" s="41"/>
      <c r="M787" s="42"/>
      <c r="N787" s="43"/>
      <c r="O787" s="15"/>
      <c r="P787" s="15"/>
      <c r="Q787" s="16"/>
      <c r="R787" s="16"/>
      <c r="S787" s="16"/>
      <c r="T787" s="16"/>
      <c r="U787" s="16"/>
      <c r="V787" s="17"/>
      <c r="W787" s="17"/>
      <c r="X787" s="16"/>
      <c r="Y787" s="17"/>
      <c r="Z787" s="17"/>
      <c r="AA787" s="16"/>
      <c r="AB787" s="16"/>
      <c r="AC787" s="16"/>
      <c r="AD787" s="16"/>
      <c r="AE787" s="44"/>
      <c r="AF787" s="37"/>
      <c r="AG787" s="38"/>
      <c r="AH787" s="39"/>
      <c r="AI787" s="17"/>
      <c r="AJ787" s="17"/>
      <c r="AK787" s="16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</row>
    <row r="788" customFormat="false" ht="12.75" hidden="false" customHeight="true" outlineLevel="0" collapsed="false">
      <c r="A788" s="36"/>
      <c r="B788" s="16"/>
      <c r="C788" s="16"/>
      <c r="D788" s="16"/>
      <c r="E788" s="16"/>
      <c r="F788" s="16"/>
      <c r="G788" s="16"/>
      <c r="H788" s="37"/>
      <c r="I788" s="38"/>
      <c r="J788" s="39"/>
      <c r="K788" s="40"/>
      <c r="L788" s="41"/>
      <c r="M788" s="42"/>
      <c r="N788" s="43"/>
      <c r="O788" s="15"/>
      <c r="P788" s="15"/>
      <c r="Q788" s="16"/>
      <c r="R788" s="16"/>
      <c r="S788" s="16"/>
      <c r="T788" s="16"/>
      <c r="U788" s="16"/>
      <c r="V788" s="17"/>
      <c r="W788" s="17"/>
      <c r="X788" s="16"/>
      <c r="Y788" s="17"/>
      <c r="Z788" s="17"/>
      <c r="AA788" s="16"/>
      <c r="AB788" s="16"/>
      <c r="AC788" s="16"/>
      <c r="AD788" s="16"/>
      <c r="AE788" s="44"/>
      <c r="AF788" s="37"/>
      <c r="AG788" s="38"/>
      <c r="AH788" s="39"/>
      <c r="AI788" s="17"/>
      <c r="AJ788" s="17"/>
      <c r="AK788" s="16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</row>
    <row r="789" customFormat="false" ht="12.75" hidden="false" customHeight="true" outlineLevel="0" collapsed="false">
      <c r="A789" s="36"/>
      <c r="B789" s="16"/>
      <c r="C789" s="16"/>
      <c r="D789" s="16"/>
      <c r="E789" s="16"/>
      <c r="F789" s="16"/>
      <c r="G789" s="16"/>
      <c r="H789" s="37"/>
      <c r="I789" s="38"/>
      <c r="J789" s="39"/>
      <c r="K789" s="40"/>
      <c r="L789" s="41"/>
      <c r="M789" s="42"/>
      <c r="N789" s="43"/>
      <c r="O789" s="15"/>
      <c r="P789" s="15"/>
      <c r="Q789" s="16"/>
      <c r="R789" s="16"/>
      <c r="S789" s="16"/>
      <c r="T789" s="16"/>
      <c r="U789" s="16"/>
      <c r="V789" s="17"/>
      <c r="W789" s="17"/>
      <c r="X789" s="16"/>
      <c r="Y789" s="17"/>
      <c r="Z789" s="17"/>
      <c r="AA789" s="16"/>
      <c r="AB789" s="16"/>
      <c r="AC789" s="16"/>
      <c r="AD789" s="16"/>
      <c r="AE789" s="44"/>
      <c r="AF789" s="37"/>
      <c r="AG789" s="38"/>
      <c r="AH789" s="39"/>
      <c r="AI789" s="17"/>
      <c r="AJ789" s="17"/>
      <c r="AK789" s="16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</row>
    <row r="790" customFormat="false" ht="12.75" hidden="false" customHeight="true" outlineLevel="0" collapsed="false">
      <c r="A790" s="36"/>
      <c r="B790" s="16"/>
      <c r="C790" s="16"/>
      <c r="D790" s="16"/>
      <c r="E790" s="16"/>
      <c r="F790" s="16"/>
      <c r="G790" s="16"/>
      <c r="H790" s="37"/>
      <c r="I790" s="38"/>
      <c r="J790" s="39"/>
      <c r="K790" s="40"/>
      <c r="L790" s="41"/>
      <c r="M790" s="42"/>
      <c r="N790" s="43"/>
      <c r="O790" s="15"/>
      <c r="P790" s="15"/>
      <c r="Q790" s="16"/>
      <c r="R790" s="16"/>
      <c r="S790" s="16"/>
      <c r="T790" s="16"/>
      <c r="U790" s="16"/>
      <c r="V790" s="17"/>
      <c r="W790" s="17"/>
      <c r="X790" s="16"/>
      <c r="Y790" s="17"/>
      <c r="Z790" s="17"/>
      <c r="AA790" s="16"/>
      <c r="AB790" s="16"/>
      <c r="AC790" s="16"/>
      <c r="AD790" s="16"/>
      <c r="AE790" s="44"/>
      <c r="AF790" s="37"/>
      <c r="AG790" s="38"/>
      <c r="AH790" s="39"/>
      <c r="AI790" s="17"/>
      <c r="AJ790" s="17"/>
      <c r="AK790" s="16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</row>
    <row r="791" customFormat="false" ht="12.75" hidden="false" customHeight="true" outlineLevel="0" collapsed="false">
      <c r="A791" s="36"/>
      <c r="B791" s="16"/>
      <c r="C791" s="16"/>
      <c r="D791" s="16"/>
      <c r="E791" s="16"/>
      <c r="F791" s="16"/>
      <c r="G791" s="16"/>
      <c r="H791" s="37"/>
      <c r="I791" s="38"/>
      <c r="J791" s="39"/>
      <c r="K791" s="40"/>
      <c r="L791" s="41"/>
      <c r="M791" s="42"/>
      <c r="N791" s="43"/>
      <c r="O791" s="15"/>
      <c r="P791" s="15"/>
      <c r="Q791" s="16"/>
      <c r="R791" s="16"/>
      <c r="S791" s="16"/>
      <c r="T791" s="16"/>
      <c r="U791" s="16"/>
      <c r="V791" s="17"/>
      <c r="W791" s="17"/>
      <c r="X791" s="16"/>
      <c r="Y791" s="17"/>
      <c r="Z791" s="17"/>
      <c r="AA791" s="16"/>
      <c r="AB791" s="16"/>
      <c r="AC791" s="16"/>
      <c r="AD791" s="16"/>
      <c r="AE791" s="44"/>
      <c r="AF791" s="37"/>
      <c r="AG791" s="38"/>
      <c r="AH791" s="39"/>
      <c r="AI791" s="17"/>
      <c r="AJ791" s="17"/>
      <c r="AK791" s="16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</row>
    <row r="792" customFormat="false" ht="12.75" hidden="false" customHeight="true" outlineLevel="0" collapsed="false">
      <c r="A792" s="36"/>
      <c r="B792" s="16"/>
      <c r="C792" s="16"/>
      <c r="D792" s="16"/>
      <c r="E792" s="16"/>
      <c r="F792" s="16"/>
      <c r="G792" s="16"/>
      <c r="H792" s="37"/>
      <c r="I792" s="38"/>
      <c r="J792" s="39"/>
      <c r="K792" s="40"/>
      <c r="L792" s="41"/>
      <c r="M792" s="42"/>
      <c r="N792" s="43"/>
      <c r="O792" s="15"/>
      <c r="P792" s="15"/>
      <c r="Q792" s="16"/>
      <c r="R792" s="16"/>
      <c r="S792" s="16"/>
      <c r="T792" s="16"/>
      <c r="U792" s="16"/>
      <c r="V792" s="17"/>
      <c r="W792" s="17"/>
      <c r="X792" s="16"/>
      <c r="Y792" s="17"/>
      <c r="Z792" s="17"/>
      <c r="AA792" s="16"/>
      <c r="AB792" s="16"/>
      <c r="AC792" s="16"/>
      <c r="AD792" s="16"/>
      <c r="AE792" s="44"/>
      <c r="AF792" s="37"/>
      <c r="AG792" s="38"/>
      <c r="AH792" s="39"/>
      <c r="AI792" s="17"/>
      <c r="AJ792" s="17"/>
      <c r="AK792" s="16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</row>
    <row r="793" customFormat="false" ht="12.75" hidden="false" customHeight="true" outlineLevel="0" collapsed="false">
      <c r="A793" s="36"/>
      <c r="B793" s="16"/>
      <c r="C793" s="16"/>
      <c r="D793" s="16"/>
      <c r="E793" s="16"/>
      <c r="F793" s="16"/>
      <c r="G793" s="16"/>
      <c r="H793" s="37"/>
      <c r="I793" s="38"/>
      <c r="J793" s="39"/>
      <c r="K793" s="40"/>
      <c r="L793" s="41"/>
      <c r="M793" s="42"/>
      <c r="N793" s="43"/>
      <c r="O793" s="15"/>
      <c r="P793" s="15"/>
      <c r="Q793" s="16"/>
      <c r="R793" s="16"/>
      <c r="S793" s="16"/>
      <c r="T793" s="16"/>
      <c r="U793" s="16"/>
      <c r="V793" s="17"/>
      <c r="W793" s="17"/>
      <c r="X793" s="16"/>
      <c r="Y793" s="17"/>
      <c r="Z793" s="17"/>
      <c r="AA793" s="16"/>
      <c r="AB793" s="16"/>
      <c r="AC793" s="16"/>
      <c r="AD793" s="16"/>
      <c r="AE793" s="44"/>
      <c r="AF793" s="37"/>
      <c r="AG793" s="38"/>
      <c r="AH793" s="39"/>
      <c r="AI793" s="17"/>
      <c r="AJ793" s="17"/>
      <c r="AK793" s="16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</row>
    <row r="794" customFormat="false" ht="12.75" hidden="false" customHeight="true" outlineLevel="0" collapsed="false">
      <c r="A794" s="36"/>
      <c r="B794" s="16"/>
      <c r="C794" s="16"/>
      <c r="D794" s="16"/>
      <c r="E794" s="16"/>
      <c r="F794" s="16"/>
      <c r="G794" s="16"/>
      <c r="H794" s="37"/>
      <c r="I794" s="38"/>
      <c r="J794" s="39"/>
      <c r="K794" s="40"/>
      <c r="L794" s="41"/>
      <c r="M794" s="42"/>
      <c r="N794" s="43"/>
      <c r="O794" s="15"/>
      <c r="P794" s="15"/>
      <c r="Q794" s="16"/>
      <c r="R794" s="16"/>
      <c r="S794" s="16"/>
      <c r="T794" s="16"/>
      <c r="U794" s="16"/>
      <c r="V794" s="17"/>
      <c r="W794" s="17"/>
      <c r="X794" s="16"/>
      <c r="Y794" s="17"/>
      <c r="Z794" s="17"/>
      <c r="AA794" s="16"/>
      <c r="AB794" s="16"/>
      <c r="AC794" s="16"/>
      <c r="AD794" s="16"/>
      <c r="AE794" s="44"/>
      <c r="AF794" s="37"/>
      <c r="AG794" s="38"/>
      <c r="AH794" s="39"/>
      <c r="AI794" s="17"/>
      <c r="AJ794" s="17"/>
      <c r="AK794" s="16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</row>
    <row r="795" customFormat="false" ht="12.75" hidden="false" customHeight="true" outlineLevel="0" collapsed="false">
      <c r="A795" s="36"/>
      <c r="B795" s="16"/>
      <c r="C795" s="16"/>
      <c r="D795" s="16"/>
      <c r="E795" s="16"/>
      <c r="F795" s="16"/>
      <c r="G795" s="16"/>
      <c r="H795" s="37"/>
      <c r="I795" s="38"/>
      <c r="J795" s="39"/>
      <c r="K795" s="40"/>
      <c r="L795" s="41"/>
      <c r="M795" s="42"/>
      <c r="N795" s="43"/>
      <c r="O795" s="15"/>
      <c r="P795" s="15"/>
      <c r="Q795" s="16"/>
      <c r="R795" s="16"/>
      <c r="S795" s="16"/>
      <c r="T795" s="16"/>
      <c r="U795" s="16"/>
      <c r="V795" s="17"/>
      <c r="W795" s="17"/>
      <c r="X795" s="16"/>
      <c r="Y795" s="17"/>
      <c r="Z795" s="17"/>
      <c r="AA795" s="16"/>
      <c r="AB795" s="16"/>
      <c r="AC795" s="16"/>
      <c r="AD795" s="16"/>
      <c r="AE795" s="44"/>
      <c r="AF795" s="37"/>
      <c r="AG795" s="38"/>
      <c r="AH795" s="39"/>
      <c r="AI795" s="17"/>
      <c r="AJ795" s="17"/>
      <c r="AK795" s="16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</row>
    <row r="796" customFormat="false" ht="12.75" hidden="false" customHeight="true" outlineLevel="0" collapsed="false">
      <c r="A796" s="36"/>
      <c r="B796" s="16"/>
      <c r="C796" s="16"/>
      <c r="D796" s="16"/>
      <c r="E796" s="16"/>
      <c r="F796" s="16"/>
      <c r="G796" s="16"/>
      <c r="H796" s="37"/>
      <c r="I796" s="38"/>
      <c r="J796" s="39"/>
      <c r="K796" s="40"/>
      <c r="L796" s="41"/>
      <c r="M796" s="42"/>
      <c r="N796" s="43"/>
      <c r="O796" s="15"/>
      <c r="P796" s="15"/>
      <c r="Q796" s="16"/>
      <c r="R796" s="16"/>
      <c r="S796" s="16"/>
      <c r="T796" s="16"/>
      <c r="U796" s="16"/>
      <c r="V796" s="17"/>
      <c r="W796" s="17"/>
      <c r="X796" s="16"/>
      <c r="Y796" s="17"/>
      <c r="Z796" s="17"/>
      <c r="AA796" s="16"/>
      <c r="AB796" s="16"/>
      <c r="AC796" s="16"/>
      <c r="AD796" s="16"/>
      <c r="AE796" s="44"/>
      <c r="AF796" s="37"/>
      <c r="AG796" s="38"/>
      <c r="AH796" s="39"/>
      <c r="AI796" s="17"/>
      <c r="AJ796" s="17"/>
      <c r="AK796" s="16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</row>
    <row r="797" customFormat="false" ht="12.75" hidden="false" customHeight="true" outlineLevel="0" collapsed="false">
      <c r="A797" s="36"/>
      <c r="B797" s="16"/>
      <c r="C797" s="16"/>
      <c r="D797" s="16"/>
      <c r="E797" s="16"/>
      <c r="F797" s="16"/>
      <c r="G797" s="16"/>
      <c r="H797" s="37"/>
      <c r="I797" s="38"/>
      <c r="J797" s="39"/>
      <c r="K797" s="40"/>
      <c r="L797" s="41"/>
      <c r="M797" s="42"/>
      <c r="N797" s="43"/>
      <c r="O797" s="15"/>
      <c r="P797" s="15"/>
      <c r="Q797" s="16"/>
      <c r="R797" s="16"/>
      <c r="S797" s="16"/>
      <c r="T797" s="16"/>
      <c r="U797" s="16"/>
      <c r="V797" s="17"/>
      <c r="W797" s="17"/>
      <c r="X797" s="16"/>
      <c r="Y797" s="17"/>
      <c r="Z797" s="17"/>
      <c r="AA797" s="16"/>
      <c r="AB797" s="16"/>
      <c r="AC797" s="16"/>
      <c r="AD797" s="16"/>
      <c r="AE797" s="44"/>
      <c r="AF797" s="37"/>
      <c r="AG797" s="38"/>
      <c r="AH797" s="39"/>
      <c r="AI797" s="17"/>
      <c r="AJ797" s="17"/>
      <c r="AK797" s="16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</row>
    <row r="798" customFormat="false" ht="12.75" hidden="false" customHeight="true" outlineLevel="0" collapsed="false">
      <c r="A798" s="36"/>
      <c r="B798" s="16"/>
      <c r="C798" s="16"/>
      <c r="D798" s="16"/>
      <c r="E798" s="16"/>
      <c r="F798" s="16"/>
      <c r="G798" s="16"/>
      <c r="H798" s="37"/>
      <c r="I798" s="38"/>
      <c r="J798" s="39"/>
      <c r="K798" s="40"/>
      <c r="L798" s="41"/>
      <c r="M798" s="42"/>
      <c r="N798" s="43"/>
      <c r="O798" s="15"/>
      <c r="P798" s="15"/>
      <c r="Q798" s="16"/>
      <c r="R798" s="16"/>
      <c r="S798" s="16"/>
      <c r="T798" s="16"/>
      <c r="U798" s="16"/>
      <c r="V798" s="17"/>
      <c r="W798" s="17"/>
      <c r="X798" s="16"/>
      <c r="Y798" s="17"/>
      <c r="Z798" s="17"/>
      <c r="AA798" s="16"/>
      <c r="AB798" s="16"/>
      <c r="AC798" s="16"/>
      <c r="AD798" s="16"/>
      <c r="AE798" s="44"/>
      <c r="AF798" s="37"/>
      <c r="AG798" s="38"/>
      <c r="AH798" s="39"/>
      <c r="AI798" s="17"/>
      <c r="AJ798" s="17"/>
      <c r="AK798" s="16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</row>
    <row r="799" customFormat="false" ht="12.75" hidden="false" customHeight="true" outlineLevel="0" collapsed="false">
      <c r="A799" s="36"/>
      <c r="B799" s="16"/>
      <c r="C799" s="16"/>
      <c r="D799" s="16"/>
      <c r="E799" s="16"/>
      <c r="F799" s="16"/>
      <c r="G799" s="16"/>
      <c r="H799" s="37"/>
      <c r="I799" s="38"/>
      <c r="J799" s="39"/>
      <c r="K799" s="40"/>
      <c r="L799" s="41"/>
      <c r="M799" s="42"/>
      <c r="N799" s="43"/>
      <c r="O799" s="15"/>
      <c r="P799" s="15"/>
      <c r="Q799" s="16"/>
      <c r="R799" s="16"/>
      <c r="S799" s="16"/>
      <c r="T799" s="16"/>
      <c r="U799" s="16"/>
      <c r="V799" s="17"/>
      <c r="W799" s="17"/>
      <c r="X799" s="16"/>
      <c r="Y799" s="17"/>
      <c r="Z799" s="17"/>
      <c r="AA799" s="16"/>
      <c r="AB799" s="16"/>
      <c r="AC799" s="16"/>
      <c r="AD799" s="16"/>
      <c r="AE799" s="44"/>
      <c r="AF799" s="37"/>
      <c r="AG799" s="38"/>
      <c r="AH799" s="39"/>
      <c r="AI799" s="17"/>
      <c r="AJ799" s="17"/>
      <c r="AK799" s="16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</row>
    <row r="800" customFormat="false" ht="12.75" hidden="false" customHeight="true" outlineLevel="0" collapsed="false">
      <c r="A800" s="36"/>
      <c r="B800" s="16"/>
      <c r="C800" s="16"/>
      <c r="D800" s="16"/>
      <c r="E800" s="16"/>
      <c r="F800" s="16"/>
      <c r="G800" s="16"/>
      <c r="H800" s="37"/>
      <c r="I800" s="38"/>
      <c r="J800" s="39"/>
      <c r="K800" s="40"/>
      <c r="L800" s="41"/>
      <c r="M800" s="42"/>
      <c r="N800" s="43"/>
      <c r="O800" s="15"/>
      <c r="P800" s="15"/>
      <c r="Q800" s="16"/>
      <c r="R800" s="16"/>
      <c r="S800" s="16"/>
      <c r="T800" s="16"/>
      <c r="U800" s="16"/>
      <c r="V800" s="17"/>
      <c r="W800" s="17"/>
      <c r="X800" s="16"/>
      <c r="Y800" s="17"/>
      <c r="Z800" s="17"/>
      <c r="AA800" s="16"/>
      <c r="AB800" s="16"/>
      <c r="AC800" s="16"/>
      <c r="AD800" s="16"/>
      <c r="AE800" s="44"/>
      <c r="AF800" s="37"/>
      <c r="AG800" s="38"/>
      <c r="AH800" s="39"/>
      <c r="AI800" s="17"/>
      <c r="AJ800" s="17"/>
      <c r="AK800" s="16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</row>
    <row r="801" customFormat="false" ht="12.75" hidden="false" customHeight="true" outlineLevel="0" collapsed="false">
      <c r="A801" s="36"/>
      <c r="B801" s="16"/>
      <c r="C801" s="16"/>
      <c r="D801" s="16"/>
      <c r="E801" s="16"/>
      <c r="F801" s="16"/>
      <c r="G801" s="16"/>
      <c r="H801" s="37"/>
      <c r="I801" s="38"/>
      <c r="J801" s="39"/>
      <c r="K801" s="40"/>
      <c r="L801" s="41"/>
      <c r="M801" s="42"/>
      <c r="N801" s="43"/>
      <c r="O801" s="15"/>
      <c r="P801" s="15"/>
      <c r="Q801" s="16"/>
      <c r="R801" s="16"/>
      <c r="S801" s="16"/>
      <c r="T801" s="16"/>
      <c r="U801" s="16"/>
      <c r="V801" s="17"/>
      <c r="W801" s="17"/>
      <c r="X801" s="16"/>
      <c r="Y801" s="17"/>
      <c r="Z801" s="17"/>
      <c r="AA801" s="16"/>
      <c r="AB801" s="16"/>
      <c r="AC801" s="16"/>
      <c r="AD801" s="16"/>
      <c r="AE801" s="44"/>
      <c r="AF801" s="37"/>
      <c r="AG801" s="38"/>
      <c r="AH801" s="39"/>
      <c r="AI801" s="17"/>
      <c r="AJ801" s="17"/>
      <c r="AK801" s="16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</row>
    <row r="802" customFormat="false" ht="12.75" hidden="false" customHeight="true" outlineLevel="0" collapsed="false">
      <c r="A802" s="36"/>
      <c r="B802" s="16"/>
      <c r="C802" s="16"/>
      <c r="D802" s="16"/>
      <c r="E802" s="16"/>
      <c r="F802" s="16"/>
      <c r="G802" s="16"/>
      <c r="H802" s="37"/>
      <c r="I802" s="38"/>
      <c r="J802" s="39"/>
      <c r="K802" s="40"/>
      <c r="L802" s="41"/>
      <c r="M802" s="42"/>
      <c r="N802" s="43"/>
      <c r="O802" s="15"/>
      <c r="P802" s="15"/>
      <c r="Q802" s="16"/>
      <c r="R802" s="16"/>
      <c r="S802" s="16"/>
      <c r="T802" s="16"/>
      <c r="U802" s="16"/>
      <c r="V802" s="17"/>
      <c r="W802" s="17"/>
      <c r="X802" s="16"/>
      <c r="Y802" s="17"/>
      <c r="Z802" s="17"/>
      <c r="AA802" s="16"/>
      <c r="AB802" s="16"/>
      <c r="AC802" s="16"/>
      <c r="AD802" s="16"/>
      <c r="AE802" s="44"/>
      <c r="AF802" s="37"/>
      <c r="AG802" s="38"/>
      <c r="AH802" s="39"/>
      <c r="AI802" s="17"/>
      <c r="AJ802" s="17"/>
      <c r="AK802" s="16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</row>
    <row r="803" customFormat="false" ht="12.75" hidden="false" customHeight="true" outlineLevel="0" collapsed="false">
      <c r="A803" s="36"/>
      <c r="B803" s="16"/>
      <c r="C803" s="16"/>
      <c r="D803" s="16"/>
      <c r="E803" s="16"/>
      <c r="F803" s="16"/>
      <c r="G803" s="16"/>
      <c r="H803" s="37"/>
      <c r="I803" s="38"/>
      <c r="J803" s="39"/>
      <c r="K803" s="40"/>
      <c r="L803" s="41"/>
      <c r="M803" s="42"/>
      <c r="N803" s="43"/>
      <c r="O803" s="15"/>
      <c r="P803" s="15"/>
      <c r="Q803" s="16"/>
      <c r="R803" s="16"/>
      <c r="S803" s="16"/>
      <c r="T803" s="16"/>
      <c r="U803" s="16"/>
      <c r="V803" s="17"/>
      <c r="W803" s="17"/>
      <c r="X803" s="16"/>
      <c r="Y803" s="17"/>
      <c r="Z803" s="17"/>
      <c r="AA803" s="16"/>
      <c r="AB803" s="16"/>
      <c r="AC803" s="16"/>
      <c r="AD803" s="16"/>
      <c r="AE803" s="44"/>
      <c r="AF803" s="37"/>
      <c r="AG803" s="38"/>
      <c r="AH803" s="39"/>
      <c r="AI803" s="17"/>
      <c r="AJ803" s="17"/>
      <c r="AK803" s="16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</row>
    <row r="804" customFormat="false" ht="12.75" hidden="false" customHeight="true" outlineLevel="0" collapsed="false">
      <c r="A804" s="36"/>
      <c r="B804" s="16"/>
      <c r="C804" s="16"/>
      <c r="D804" s="16"/>
      <c r="E804" s="16"/>
      <c r="F804" s="16"/>
      <c r="G804" s="16"/>
      <c r="H804" s="37"/>
      <c r="I804" s="38"/>
      <c r="J804" s="39"/>
      <c r="K804" s="40"/>
      <c r="L804" s="41"/>
      <c r="M804" s="42"/>
      <c r="N804" s="43"/>
      <c r="O804" s="15"/>
      <c r="P804" s="15"/>
      <c r="Q804" s="16"/>
      <c r="R804" s="16"/>
      <c r="S804" s="16"/>
      <c r="T804" s="16"/>
      <c r="U804" s="16"/>
      <c r="V804" s="17"/>
      <c r="W804" s="17"/>
      <c r="X804" s="16"/>
      <c r="Y804" s="17"/>
      <c r="Z804" s="17"/>
      <c r="AA804" s="16"/>
      <c r="AB804" s="16"/>
      <c r="AC804" s="16"/>
      <c r="AD804" s="16"/>
      <c r="AE804" s="44"/>
      <c r="AF804" s="37"/>
      <c r="AG804" s="38"/>
      <c r="AH804" s="39"/>
      <c r="AI804" s="17"/>
      <c r="AJ804" s="17"/>
      <c r="AK804" s="16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</row>
    <row r="805" customFormat="false" ht="12.75" hidden="false" customHeight="true" outlineLevel="0" collapsed="false">
      <c r="A805" s="36"/>
      <c r="B805" s="16"/>
      <c r="C805" s="16"/>
      <c r="D805" s="16"/>
      <c r="E805" s="16"/>
      <c r="F805" s="16"/>
      <c r="G805" s="16"/>
      <c r="H805" s="37"/>
      <c r="I805" s="38"/>
      <c r="J805" s="39"/>
      <c r="K805" s="40"/>
      <c r="L805" s="41"/>
      <c r="M805" s="42"/>
      <c r="N805" s="43"/>
      <c r="O805" s="15"/>
      <c r="P805" s="15"/>
      <c r="Q805" s="16"/>
      <c r="R805" s="16"/>
      <c r="S805" s="16"/>
      <c r="T805" s="16"/>
      <c r="U805" s="16"/>
      <c r="V805" s="17"/>
      <c r="W805" s="17"/>
      <c r="X805" s="16"/>
      <c r="Y805" s="17"/>
      <c r="Z805" s="17"/>
      <c r="AA805" s="16"/>
      <c r="AB805" s="16"/>
      <c r="AC805" s="16"/>
      <c r="AD805" s="16"/>
      <c r="AE805" s="44"/>
      <c r="AF805" s="37"/>
      <c r="AG805" s="38"/>
      <c r="AH805" s="39"/>
      <c r="AI805" s="17"/>
      <c r="AJ805" s="17"/>
      <c r="AK805" s="16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</row>
    <row r="806" customFormat="false" ht="12.75" hidden="false" customHeight="true" outlineLevel="0" collapsed="false">
      <c r="A806" s="36"/>
      <c r="B806" s="16"/>
      <c r="C806" s="16"/>
      <c r="D806" s="16"/>
      <c r="E806" s="16"/>
      <c r="F806" s="16"/>
      <c r="G806" s="16"/>
      <c r="H806" s="37"/>
      <c r="I806" s="38"/>
      <c r="J806" s="39"/>
      <c r="K806" s="40"/>
      <c r="L806" s="41"/>
      <c r="M806" s="42"/>
      <c r="N806" s="43"/>
      <c r="O806" s="15"/>
      <c r="P806" s="15"/>
      <c r="Q806" s="16"/>
      <c r="R806" s="16"/>
      <c r="S806" s="16"/>
      <c r="T806" s="16"/>
      <c r="U806" s="16"/>
      <c r="V806" s="17"/>
      <c r="W806" s="17"/>
      <c r="X806" s="16"/>
      <c r="Y806" s="17"/>
      <c r="Z806" s="17"/>
      <c r="AA806" s="16"/>
      <c r="AB806" s="16"/>
      <c r="AC806" s="16"/>
      <c r="AD806" s="16"/>
      <c r="AE806" s="44"/>
      <c r="AF806" s="37"/>
      <c r="AG806" s="38"/>
      <c r="AH806" s="39"/>
      <c r="AI806" s="17"/>
      <c r="AJ806" s="17"/>
      <c r="AK806" s="16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</row>
    <row r="807" customFormat="false" ht="12.75" hidden="false" customHeight="true" outlineLevel="0" collapsed="false">
      <c r="A807" s="36"/>
      <c r="B807" s="16"/>
      <c r="C807" s="16"/>
      <c r="D807" s="16"/>
      <c r="E807" s="16"/>
      <c r="F807" s="16"/>
      <c r="G807" s="16"/>
      <c r="H807" s="37"/>
      <c r="I807" s="38"/>
      <c r="J807" s="39"/>
      <c r="K807" s="40"/>
      <c r="L807" s="41"/>
      <c r="M807" s="42"/>
      <c r="N807" s="43"/>
      <c r="O807" s="15"/>
      <c r="P807" s="15"/>
      <c r="Q807" s="16"/>
      <c r="R807" s="16"/>
      <c r="S807" s="16"/>
      <c r="T807" s="16"/>
      <c r="U807" s="16"/>
      <c r="V807" s="17"/>
      <c r="W807" s="17"/>
      <c r="X807" s="16"/>
      <c r="Y807" s="17"/>
      <c r="Z807" s="17"/>
      <c r="AA807" s="16"/>
      <c r="AB807" s="16"/>
      <c r="AC807" s="16"/>
      <c r="AD807" s="16"/>
      <c r="AE807" s="44"/>
      <c r="AF807" s="37"/>
      <c r="AG807" s="38"/>
      <c r="AH807" s="39"/>
      <c r="AI807" s="17"/>
      <c r="AJ807" s="17"/>
      <c r="AK807" s="16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</row>
    <row r="808" customFormat="false" ht="12.75" hidden="false" customHeight="true" outlineLevel="0" collapsed="false">
      <c r="A808" s="36"/>
      <c r="B808" s="16"/>
      <c r="C808" s="16"/>
      <c r="D808" s="16"/>
      <c r="E808" s="16"/>
      <c r="F808" s="16"/>
      <c r="G808" s="16"/>
      <c r="H808" s="37"/>
      <c r="I808" s="38"/>
      <c r="J808" s="39"/>
      <c r="K808" s="40"/>
      <c r="L808" s="41"/>
      <c r="M808" s="42"/>
      <c r="N808" s="43"/>
      <c r="O808" s="15"/>
      <c r="P808" s="15"/>
      <c r="Q808" s="16"/>
      <c r="R808" s="16"/>
      <c r="S808" s="16"/>
      <c r="T808" s="16"/>
      <c r="U808" s="16"/>
      <c r="V808" s="17"/>
      <c r="W808" s="17"/>
      <c r="X808" s="16"/>
      <c r="Y808" s="17"/>
      <c r="Z808" s="17"/>
      <c r="AA808" s="16"/>
      <c r="AB808" s="16"/>
      <c r="AC808" s="16"/>
      <c r="AD808" s="16"/>
      <c r="AE808" s="44"/>
      <c r="AF808" s="37"/>
      <c r="AG808" s="38"/>
      <c r="AH808" s="39"/>
      <c r="AI808" s="17"/>
      <c r="AJ808" s="17"/>
      <c r="AK808" s="16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</row>
    <row r="809" customFormat="false" ht="12.75" hidden="false" customHeight="true" outlineLevel="0" collapsed="false">
      <c r="A809" s="36"/>
      <c r="B809" s="16"/>
      <c r="C809" s="16"/>
      <c r="D809" s="16"/>
      <c r="E809" s="16"/>
      <c r="F809" s="16"/>
      <c r="G809" s="16"/>
      <c r="H809" s="37"/>
      <c r="I809" s="38"/>
      <c r="J809" s="39"/>
      <c r="K809" s="40"/>
      <c r="L809" s="41"/>
      <c r="M809" s="42"/>
      <c r="N809" s="43"/>
      <c r="O809" s="15"/>
      <c r="P809" s="15"/>
      <c r="Q809" s="16"/>
      <c r="R809" s="16"/>
      <c r="S809" s="16"/>
      <c r="T809" s="16"/>
      <c r="U809" s="16"/>
      <c r="V809" s="17"/>
      <c r="W809" s="17"/>
      <c r="X809" s="16"/>
      <c r="Y809" s="17"/>
      <c r="Z809" s="17"/>
      <c r="AA809" s="16"/>
      <c r="AB809" s="16"/>
      <c r="AC809" s="16"/>
      <c r="AD809" s="16"/>
      <c r="AE809" s="44"/>
      <c r="AF809" s="37"/>
      <c r="AG809" s="38"/>
      <c r="AH809" s="39"/>
      <c r="AI809" s="17"/>
      <c r="AJ809" s="17"/>
      <c r="AK809" s="16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</row>
    <row r="810" customFormat="false" ht="12.75" hidden="false" customHeight="true" outlineLevel="0" collapsed="false">
      <c r="A810" s="36"/>
      <c r="B810" s="16"/>
      <c r="C810" s="16"/>
      <c r="D810" s="16"/>
      <c r="E810" s="16"/>
      <c r="F810" s="16"/>
      <c r="G810" s="16"/>
      <c r="H810" s="37"/>
      <c r="I810" s="38"/>
      <c r="J810" s="39"/>
      <c r="K810" s="40"/>
      <c r="L810" s="41"/>
      <c r="M810" s="42"/>
      <c r="N810" s="43"/>
      <c r="O810" s="15"/>
      <c r="P810" s="15"/>
      <c r="Q810" s="16"/>
      <c r="R810" s="16"/>
      <c r="S810" s="16"/>
      <c r="T810" s="16"/>
      <c r="U810" s="16"/>
      <c r="V810" s="17"/>
      <c r="W810" s="17"/>
      <c r="X810" s="16"/>
      <c r="Y810" s="17"/>
      <c r="Z810" s="17"/>
      <c r="AA810" s="16"/>
      <c r="AB810" s="16"/>
      <c r="AC810" s="16"/>
      <c r="AD810" s="16"/>
      <c r="AE810" s="44"/>
      <c r="AF810" s="37"/>
      <c r="AG810" s="38"/>
      <c r="AH810" s="39"/>
      <c r="AI810" s="17"/>
      <c r="AJ810" s="17"/>
      <c r="AK810" s="16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</row>
    <row r="811" customFormat="false" ht="12.75" hidden="false" customHeight="true" outlineLevel="0" collapsed="false">
      <c r="A811" s="36"/>
      <c r="B811" s="16"/>
      <c r="C811" s="16"/>
      <c r="D811" s="16"/>
      <c r="E811" s="16"/>
      <c r="F811" s="16"/>
      <c r="G811" s="16"/>
      <c r="H811" s="37"/>
      <c r="I811" s="38"/>
      <c r="J811" s="39"/>
      <c r="K811" s="40"/>
      <c r="L811" s="41"/>
      <c r="M811" s="42"/>
      <c r="N811" s="43"/>
      <c r="O811" s="15"/>
      <c r="P811" s="15"/>
      <c r="Q811" s="16"/>
      <c r="R811" s="16"/>
      <c r="S811" s="16"/>
      <c r="T811" s="16"/>
      <c r="U811" s="16"/>
      <c r="V811" s="17"/>
      <c r="W811" s="17"/>
      <c r="X811" s="16"/>
      <c r="Y811" s="17"/>
      <c r="Z811" s="17"/>
      <c r="AA811" s="16"/>
      <c r="AB811" s="16"/>
      <c r="AC811" s="16"/>
      <c r="AD811" s="16"/>
      <c r="AE811" s="44"/>
      <c r="AF811" s="37"/>
      <c r="AG811" s="38"/>
      <c r="AH811" s="39"/>
      <c r="AI811" s="17"/>
      <c r="AJ811" s="17"/>
      <c r="AK811" s="16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</row>
    <row r="812" customFormat="false" ht="12.75" hidden="false" customHeight="true" outlineLevel="0" collapsed="false">
      <c r="A812" s="36"/>
      <c r="B812" s="16"/>
      <c r="C812" s="16"/>
      <c r="D812" s="16"/>
      <c r="E812" s="16"/>
      <c r="F812" s="16"/>
      <c r="G812" s="16"/>
      <c r="H812" s="37"/>
      <c r="I812" s="38"/>
      <c r="J812" s="39"/>
      <c r="K812" s="40"/>
      <c r="L812" s="41"/>
      <c r="M812" s="42"/>
      <c r="N812" s="43"/>
      <c r="O812" s="15"/>
      <c r="P812" s="15"/>
      <c r="Q812" s="16"/>
      <c r="R812" s="16"/>
      <c r="S812" s="16"/>
      <c r="T812" s="16"/>
      <c r="U812" s="16"/>
      <c r="V812" s="17"/>
      <c r="W812" s="17"/>
      <c r="X812" s="16"/>
      <c r="Y812" s="17"/>
      <c r="Z812" s="17"/>
      <c r="AA812" s="16"/>
      <c r="AB812" s="16"/>
      <c r="AC812" s="16"/>
      <c r="AD812" s="16"/>
      <c r="AE812" s="44"/>
      <c r="AF812" s="37"/>
      <c r="AG812" s="38"/>
      <c r="AH812" s="39"/>
      <c r="AI812" s="17"/>
      <c r="AJ812" s="17"/>
      <c r="AK812" s="16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</row>
    <row r="813" customFormat="false" ht="12.75" hidden="false" customHeight="true" outlineLevel="0" collapsed="false">
      <c r="A813" s="36"/>
      <c r="B813" s="16"/>
      <c r="C813" s="16"/>
      <c r="D813" s="16"/>
      <c r="E813" s="16"/>
      <c r="F813" s="16"/>
      <c r="G813" s="16"/>
      <c r="H813" s="37"/>
      <c r="I813" s="38"/>
      <c r="J813" s="39"/>
      <c r="K813" s="40"/>
      <c r="L813" s="41"/>
      <c r="M813" s="42"/>
      <c r="N813" s="43"/>
      <c r="O813" s="15"/>
      <c r="P813" s="15"/>
      <c r="Q813" s="16"/>
      <c r="R813" s="16"/>
      <c r="S813" s="16"/>
      <c r="T813" s="16"/>
      <c r="U813" s="16"/>
      <c r="V813" s="17"/>
      <c r="W813" s="17"/>
      <c r="X813" s="16"/>
      <c r="Y813" s="17"/>
      <c r="Z813" s="17"/>
      <c r="AA813" s="16"/>
      <c r="AB813" s="16"/>
      <c r="AC813" s="16"/>
      <c r="AD813" s="16"/>
      <c r="AE813" s="44"/>
      <c r="AF813" s="37"/>
      <c r="AG813" s="38"/>
      <c r="AH813" s="39"/>
      <c r="AI813" s="17"/>
      <c r="AJ813" s="17"/>
      <c r="AK813" s="16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</row>
    <row r="814" customFormat="false" ht="12.75" hidden="false" customHeight="true" outlineLevel="0" collapsed="false">
      <c r="A814" s="36"/>
      <c r="B814" s="16"/>
      <c r="C814" s="16"/>
      <c r="D814" s="16"/>
      <c r="E814" s="16"/>
      <c r="F814" s="16"/>
      <c r="G814" s="16"/>
      <c r="H814" s="37"/>
      <c r="I814" s="38"/>
      <c r="J814" s="39"/>
      <c r="K814" s="40"/>
      <c r="L814" s="41"/>
      <c r="M814" s="42"/>
      <c r="N814" s="43"/>
      <c r="O814" s="15"/>
      <c r="P814" s="15"/>
      <c r="Q814" s="16"/>
      <c r="R814" s="16"/>
      <c r="S814" s="16"/>
      <c r="T814" s="16"/>
      <c r="U814" s="16"/>
      <c r="V814" s="17"/>
      <c r="W814" s="17"/>
      <c r="X814" s="16"/>
      <c r="Y814" s="17"/>
      <c r="Z814" s="17"/>
      <c r="AA814" s="16"/>
      <c r="AB814" s="16"/>
      <c r="AC814" s="16"/>
      <c r="AD814" s="16"/>
      <c r="AE814" s="44"/>
      <c r="AF814" s="37"/>
      <c r="AG814" s="38"/>
      <c r="AH814" s="39"/>
      <c r="AI814" s="17"/>
      <c r="AJ814" s="17"/>
      <c r="AK814" s="16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</row>
    <row r="815" customFormat="false" ht="12.75" hidden="false" customHeight="true" outlineLevel="0" collapsed="false">
      <c r="A815" s="36"/>
      <c r="B815" s="16"/>
      <c r="C815" s="16"/>
      <c r="D815" s="16"/>
      <c r="E815" s="16"/>
      <c r="F815" s="16"/>
      <c r="G815" s="16"/>
      <c r="H815" s="37"/>
      <c r="I815" s="38"/>
      <c r="J815" s="39"/>
      <c r="K815" s="40"/>
      <c r="L815" s="41"/>
      <c r="M815" s="42"/>
      <c r="N815" s="43"/>
      <c r="O815" s="15"/>
      <c r="P815" s="15"/>
      <c r="Q815" s="16"/>
      <c r="R815" s="16"/>
      <c r="S815" s="16"/>
      <c r="T815" s="16"/>
      <c r="U815" s="16"/>
      <c r="V815" s="17"/>
      <c r="W815" s="17"/>
      <c r="X815" s="16"/>
      <c r="Y815" s="17"/>
      <c r="Z815" s="17"/>
      <c r="AA815" s="16"/>
      <c r="AB815" s="16"/>
      <c r="AC815" s="16"/>
      <c r="AD815" s="16"/>
      <c r="AE815" s="44"/>
      <c r="AF815" s="37"/>
      <c r="AG815" s="38"/>
      <c r="AH815" s="39"/>
      <c r="AI815" s="17"/>
      <c r="AJ815" s="17"/>
      <c r="AK815" s="16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</row>
    <row r="816" customFormat="false" ht="12.75" hidden="false" customHeight="true" outlineLevel="0" collapsed="false">
      <c r="A816" s="36"/>
      <c r="B816" s="16"/>
      <c r="C816" s="16"/>
      <c r="D816" s="16"/>
      <c r="E816" s="16"/>
      <c r="F816" s="16"/>
      <c r="G816" s="16"/>
      <c r="H816" s="37"/>
      <c r="I816" s="38"/>
      <c r="J816" s="39"/>
      <c r="K816" s="40"/>
      <c r="L816" s="41"/>
      <c r="M816" s="42"/>
      <c r="N816" s="43"/>
      <c r="O816" s="15"/>
      <c r="P816" s="15"/>
      <c r="Q816" s="16"/>
      <c r="R816" s="16"/>
      <c r="S816" s="16"/>
      <c r="T816" s="16"/>
      <c r="U816" s="16"/>
      <c r="V816" s="17"/>
      <c r="W816" s="17"/>
      <c r="X816" s="16"/>
      <c r="Y816" s="17"/>
      <c r="Z816" s="17"/>
      <c r="AA816" s="16"/>
      <c r="AB816" s="16"/>
      <c r="AC816" s="16"/>
      <c r="AD816" s="16"/>
      <c r="AE816" s="44"/>
      <c r="AF816" s="37"/>
      <c r="AG816" s="38"/>
      <c r="AH816" s="39"/>
      <c r="AI816" s="17"/>
      <c r="AJ816" s="17"/>
      <c r="AK816" s="16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</row>
    <row r="817" customFormat="false" ht="12.75" hidden="false" customHeight="true" outlineLevel="0" collapsed="false">
      <c r="A817" s="36"/>
      <c r="B817" s="16"/>
      <c r="C817" s="16"/>
      <c r="D817" s="16"/>
      <c r="E817" s="16"/>
      <c r="F817" s="16"/>
      <c r="G817" s="16"/>
      <c r="H817" s="37"/>
      <c r="I817" s="38"/>
      <c r="J817" s="39"/>
      <c r="K817" s="40"/>
      <c r="L817" s="41"/>
      <c r="M817" s="42"/>
      <c r="N817" s="43"/>
      <c r="O817" s="15"/>
      <c r="P817" s="15"/>
      <c r="Q817" s="16"/>
      <c r="R817" s="16"/>
      <c r="S817" s="16"/>
      <c r="T817" s="16"/>
      <c r="U817" s="16"/>
      <c r="V817" s="17"/>
      <c r="W817" s="17"/>
      <c r="X817" s="16"/>
      <c r="Y817" s="17"/>
      <c r="Z817" s="17"/>
      <c r="AA817" s="16"/>
      <c r="AB817" s="16"/>
      <c r="AC817" s="16"/>
      <c r="AD817" s="16"/>
      <c r="AE817" s="44"/>
      <c r="AF817" s="37"/>
      <c r="AG817" s="38"/>
      <c r="AH817" s="39"/>
      <c r="AI817" s="17"/>
      <c r="AJ817" s="17"/>
      <c r="AK817" s="16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</row>
    <row r="818" customFormat="false" ht="12.75" hidden="false" customHeight="true" outlineLevel="0" collapsed="false">
      <c r="A818" s="36"/>
      <c r="B818" s="16"/>
      <c r="C818" s="16"/>
      <c r="D818" s="16"/>
      <c r="E818" s="16"/>
      <c r="F818" s="16"/>
      <c r="G818" s="16"/>
      <c r="H818" s="37"/>
      <c r="I818" s="38"/>
      <c r="J818" s="39"/>
      <c r="K818" s="40"/>
      <c r="L818" s="41"/>
      <c r="M818" s="42"/>
      <c r="N818" s="43"/>
      <c r="O818" s="15"/>
      <c r="P818" s="15"/>
      <c r="Q818" s="16"/>
      <c r="R818" s="16"/>
      <c r="S818" s="16"/>
      <c r="T818" s="16"/>
      <c r="U818" s="16"/>
      <c r="V818" s="17"/>
      <c r="W818" s="17"/>
      <c r="X818" s="16"/>
      <c r="Y818" s="17"/>
      <c r="Z818" s="17"/>
      <c r="AA818" s="16"/>
      <c r="AB818" s="16"/>
      <c r="AC818" s="16"/>
      <c r="AD818" s="16"/>
      <c r="AE818" s="44"/>
      <c r="AF818" s="37"/>
      <c r="AG818" s="38"/>
      <c r="AH818" s="39"/>
      <c r="AI818" s="17"/>
      <c r="AJ818" s="17"/>
      <c r="AK818" s="16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</row>
    <row r="819" customFormat="false" ht="12.75" hidden="false" customHeight="true" outlineLevel="0" collapsed="false">
      <c r="A819" s="36"/>
      <c r="B819" s="16"/>
      <c r="C819" s="16"/>
      <c r="D819" s="16"/>
      <c r="E819" s="16"/>
      <c r="F819" s="16"/>
      <c r="G819" s="16"/>
      <c r="H819" s="37"/>
      <c r="I819" s="38"/>
      <c r="J819" s="39"/>
      <c r="K819" s="40"/>
      <c r="L819" s="41"/>
      <c r="M819" s="42"/>
      <c r="N819" s="43"/>
      <c r="O819" s="15"/>
      <c r="P819" s="15"/>
      <c r="Q819" s="16"/>
      <c r="R819" s="16"/>
      <c r="S819" s="16"/>
      <c r="T819" s="16"/>
      <c r="U819" s="16"/>
      <c r="V819" s="17"/>
      <c r="W819" s="17"/>
      <c r="X819" s="16"/>
      <c r="Y819" s="17"/>
      <c r="Z819" s="17"/>
      <c r="AA819" s="16"/>
      <c r="AB819" s="16"/>
      <c r="AC819" s="16"/>
      <c r="AD819" s="16"/>
      <c r="AE819" s="44"/>
      <c r="AF819" s="37"/>
      <c r="AG819" s="38"/>
      <c r="AH819" s="39"/>
      <c r="AI819" s="17"/>
      <c r="AJ819" s="17"/>
      <c r="AK819" s="16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</row>
    <row r="820" customFormat="false" ht="12.75" hidden="false" customHeight="true" outlineLevel="0" collapsed="false">
      <c r="A820" s="36"/>
      <c r="B820" s="16"/>
      <c r="C820" s="16"/>
      <c r="D820" s="16"/>
      <c r="E820" s="16"/>
      <c r="F820" s="16"/>
      <c r="G820" s="16"/>
      <c r="H820" s="37"/>
      <c r="I820" s="38"/>
      <c r="J820" s="39"/>
      <c r="K820" s="40"/>
      <c r="L820" s="41"/>
      <c r="M820" s="42"/>
      <c r="N820" s="43"/>
      <c r="O820" s="15"/>
      <c r="P820" s="15"/>
      <c r="Q820" s="16"/>
      <c r="R820" s="16"/>
      <c r="S820" s="16"/>
      <c r="T820" s="16"/>
      <c r="U820" s="16"/>
      <c r="V820" s="17"/>
      <c r="W820" s="17"/>
      <c r="X820" s="16"/>
      <c r="Y820" s="17"/>
      <c r="Z820" s="17"/>
      <c r="AA820" s="16"/>
      <c r="AB820" s="16"/>
      <c r="AC820" s="16"/>
      <c r="AD820" s="16"/>
      <c r="AE820" s="44"/>
      <c r="AF820" s="37"/>
      <c r="AG820" s="38"/>
      <c r="AH820" s="39"/>
      <c r="AI820" s="17"/>
      <c r="AJ820" s="17"/>
      <c r="AK820" s="16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</row>
    <row r="821" customFormat="false" ht="12.75" hidden="false" customHeight="true" outlineLevel="0" collapsed="false">
      <c r="A821" s="36"/>
      <c r="B821" s="16"/>
      <c r="C821" s="16"/>
      <c r="D821" s="16"/>
      <c r="E821" s="16"/>
      <c r="F821" s="16"/>
      <c r="G821" s="16"/>
      <c r="H821" s="37"/>
      <c r="I821" s="38"/>
      <c r="J821" s="39"/>
      <c r="K821" s="40"/>
      <c r="L821" s="41"/>
      <c r="M821" s="42"/>
      <c r="N821" s="43"/>
      <c r="O821" s="15"/>
      <c r="P821" s="15"/>
      <c r="Q821" s="16"/>
      <c r="R821" s="16"/>
      <c r="S821" s="16"/>
      <c r="T821" s="16"/>
      <c r="U821" s="16"/>
      <c r="V821" s="17"/>
      <c r="W821" s="17"/>
      <c r="X821" s="16"/>
      <c r="Y821" s="17"/>
      <c r="Z821" s="17"/>
      <c r="AA821" s="16"/>
      <c r="AB821" s="16"/>
      <c r="AC821" s="16"/>
      <c r="AD821" s="16"/>
      <c r="AE821" s="44"/>
      <c r="AF821" s="37"/>
      <c r="AG821" s="38"/>
      <c r="AH821" s="39"/>
      <c r="AI821" s="17"/>
      <c r="AJ821" s="17"/>
      <c r="AK821" s="16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</row>
    <row r="822" customFormat="false" ht="12.75" hidden="false" customHeight="true" outlineLevel="0" collapsed="false">
      <c r="A822" s="36"/>
      <c r="B822" s="16"/>
      <c r="C822" s="16"/>
      <c r="D822" s="16"/>
      <c r="E822" s="16"/>
      <c r="F822" s="16"/>
      <c r="G822" s="16"/>
      <c r="H822" s="37"/>
      <c r="I822" s="38"/>
      <c r="J822" s="39"/>
      <c r="K822" s="40"/>
      <c r="L822" s="41"/>
      <c r="M822" s="42"/>
      <c r="N822" s="43"/>
      <c r="O822" s="15"/>
      <c r="P822" s="15"/>
      <c r="Q822" s="16"/>
      <c r="R822" s="16"/>
      <c r="S822" s="16"/>
      <c r="T822" s="16"/>
      <c r="U822" s="16"/>
      <c r="V822" s="17"/>
      <c r="W822" s="17"/>
      <c r="X822" s="16"/>
      <c r="Y822" s="17"/>
      <c r="Z822" s="17"/>
      <c r="AA822" s="16"/>
      <c r="AB822" s="16"/>
      <c r="AC822" s="16"/>
      <c r="AD822" s="16"/>
      <c r="AE822" s="44"/>
      <c r="AF822" s="37"/>
      <c r="AG822" s="38"/>
      <c r="AH822" s="39"/>
      <c r="AI822" s="17"/>
      <c r="AJ822" s="17"/>
      <c r="AK822" s="16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</row>
    <row r="823" customFormat="false" ht="12.75" hidden="false" customHeight="true" outlineLevel="0" collapsed="false">
      <c r="A823" s="36"/>
      <c r="B823" s="16"/>
      <c r="C823" s="16"/>
      <c r="D823" s="16"/>
      <c r="E823" s="16"/>
      <c r="F823" s="16"/>
      <c r="G823" s="16"/>
      <c r="H823" s="37"/>
      <c r="I823" s="38"/>
      <c r="J823" s="39"/>
      <c r="K823" s="40"/>
      <c r="L823" s="41"/>
      <c r="M823" s="42"/>
      <c r="N823" s="43"/>
      <c r="O823" s="15"/>
      <c r="P823" s="15"/>
      <c r="Q823" s="16"/>
      <c r="R823" s="16"/>
      <c r="S823" s="16"/>
      <c r="T823" s="16"/>
      <c r="U823" s="16"/>
      <c r="V823" s="17"/>
      <c r="W823" s="17"/>
      <c r="X823" s="16"/>
      <c r="Y823" s="17"/>
      <c r="Z823" s="17"/>
      <c r="AA823" s="16"/>
      <c r="AB823" s="16"/>
      <c r="AC823" s="16"/>
      <c r="AD823" s="16"/>
      <c r="AE823" s="44"/>
      <c r="AF823" s="37"/>
      <c r="AG823" s="38"/>
      <c r="AH823" s="39"/>
      <c r="AI823" s="17"/>
      <c r="AJ823" s="17"/>
      <c r="AK823" s="16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</row>
    <row r="824" customFormat="false" ht="12.75" hidden="false" customHeight="true" outlineLevel="0" collapsed="false">
      <c r="A824" s="36"/>
      <c r="B824" s="16"/>
      <c r="C824" s="16"/>
      <c r="D824" s="16"/>
      <c r="E824" s="16"/>
      <c r="F824" s="16"/>
      <c r="G824" s="16"/>
      <c r="H824" s="37"/>
      <c r="I824" s="38"/>
      <c r="J824" s="39"/>
      <c r="K824" s="40"/>
      <c r="L824" s="41"/>
      <c r="M824" s="42"/>
      <c r="N824" s="43"/>
      <c r="O824" s="15"/>
      <c r="P824" s="15"/>
      <c r="Q824" s="16"/>
      <c r="R824" s="16"/>
      <c r="S824" s="16"/>
      <c r="T824" s="16"/>
      <c r="U824" s="16"/>
      <c r="V824" s="17"/>
      <c r="W824" s="17"/>
      <c r="X824" s="16"/>
      <c r="Y824" s="17"/>
      <c r="Z824" s="17"/>
      <c r="AA824" s="16"/>
      <c r="AB824" s="16"/>
      <c r="AC824" s="16"/>
      <c r="AD824" s="16"/>
      <c r="AE824" s="44"/>
      <c r="AF824" s="37"/>
      <c r="AG824" s="38"/>
      <c r="AH824" s="39"/>
      <c r="AI824" s="17"/>
      <c r="AJ824" s="17"/>
      <c r="AK824" s="16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</row>
    <row r="825" customFormat="false" ht="12.75" hidden="false" customHeight="true" outlineLevel="0" collapsed="false">
      <c r="A825" s="36"/>
      <c r="B825" s="16"/>
      <c r="C825" s="16"/>
      <c r="D825" s="16"/>
      <c r="E825" s="16"/>
      <c r="F825" s="16"/>
      <c r="G825" s="16"/>
      <c r="H825" s="37"/>
      <c r="I825" s="38"/>
      <c r="J825" s="39"/>
      <c r="K825" s="40"/>
      <c r="L825" s="41"/>
      <c r="M825" s="42"/>
      <c r="N825" s="43"/>
      <c r="O825" s="15"/>
      <c r="P825" s="15"/>
      <c r="Q825" s="16"/>
      <c r="R825" s="16"/>
      <c r="S825" s="16"/>
      <c r="T825" s="16"/>
      <c r="U825" s="16"/>
      <c r="V825" s="17"/>
      <c r="W825" s="17"/>
      <c r="X825" s="16"/>
      <c r="Y825" s="17"/>
      <c r="Z825" s="17"/>
      <c r="AA825" s="16"/>
      <c r="AB825" s="16"/>
      <c r="AC825" s="16"/>
      <c r="AD825" s="16"/>
      <c r="AE825" s="44"/>
      <c r="AF825" s="37"/>
      <c r="AG825" s="38"/>
      <c r="AH825" s="39"/>
      <c r="AI825" s="17"/>
      <c r="AJ825" s="17"/>
      <c r="AK825" s="16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</row>
    <row r="826" customFormat="false" ht="12.75" hidden="false" customHeight="true" outlineLevel="0" collapsed="false">
      <c r="A826" s="36"/>
      <c r="B826" s="16"/>
      <c r="C826" s="16"/>
      <c r="D826" s="16"/>
      <c r="E826" s="16"/>
      <c r="F826" s="16"/>
      <c r="G826" s="16"/>
      <c r="H826" s="37"/>
      <c r="I826" s="38"/>
      <c r="J826" s="39"/>
      <c r="K826" s="40"/>
      <c r="L826" s="41"/>
      <c r="M826" s="42"/>
      <c r="N826" s="43"/>
      <c r="O826" s="15"/>
      <c r="P826" s="15"/>
      <c r="Q826" s="16"/>
      <c r="R826" s="16"/>
      <c r="S826" s="16"/>
      <c r="T826" s="16"/>
      <c r="U826" s="16"/>
      <c r="V826" s="17"/>
      <c r="W826" s="17"/>
      <c r="X826" s="16"/>
      <c r="Y826" s="17"/>
      <c r="Z826" s="17"/>
      <c r="AA826" s="16"/>
      <c r="AB826" s="16"/>
      <c r="AC826" s="16"/>
      <c r="AD826" s="16"/>
      <c r="AE826" s="44"/>
      <c r="AF826" s="37"/>
      <c r="AG826" s="38"/>
      <c r="AH826" s="39"/>
      <c r="AI826" s="17"/>
      <c r="AJ826" s="17"/>
      <c r="AK826" s="16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</row>
    <row r="827" customFormat="false" ht="12.75" hidden="false" customHeight="true" outlineLevel="0" collapsed="false">
      <c r="A827" s="36"/>
      <c r="B827" s="16"/>
      <c r="C827" s="16"/>
      <c r="D827" s="16"/>
      <c r="E827" s="16"/>
      <c r="F827" s="16"/>
      <c r="G827" s="16"/>
      <c r="H827" s="37"/>
      <c r="I827" s="38"/>
      <c r="J827" s="39"/>
      <c r="K827" s="40"/>
      <c r="L827" s="41"/>
      <c r="M827" s="42"/>
      <c r="N827" s="43"/>
      <c r="O827" s="15"/>
      <c r="P827" s="15"/>
      <c r="Q827" s="16"/>
      <c r="R827" s="16"/>
      <c r="S827" s="16"/>
      <c r="T827" s="16"/>
      <c r="U827" s="16"/>
      <c r="V827" s="17"/>
      <c r="W827" s="17"/>
      <c r="X827" s="16"/>
      <c r="Y827" s="17"/>
      <c r="Z827" s="17"/>
      <c r="AA827" s="16"/>
      <c r="AB827" s="16"/>
      <c r="AC827" s="16"/>
      <c r="AD827" s="16"/>
      <c r="AE827" s="44"/>
      <c r="AF827" s="37"/>
      <c r="AG827" s="38"/>
      <c r="AH827" s="39"/>
      <c r="AI827" s="17"/>
      <c r="AJ827" s="17"/>
      <c r="AK827" s="16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</row>
    <row r="828" customFormat="false" ht="12.75" hidden="false" customHeight="true" outlineLevel="0" collapsed="false">
      <c r="A828" s="36"/>
      <c r="B828" s="16"/>
      <c r="C828" s="16"/>
      <c r="D828" s="16"/>
      <c r="E828" s="16"/>
      <c r="F828" s="16"/>
      <c r="G828" s="16"/>
      <c r="H828" s="37"/>
      <c r="I828" s="38"/>
      <c r="J828" s="39"/>
      <c r="K828" s="40"/>
      <c r="L828" s="41"/>
      <c r="M828" s="42"/>
      <c r="N828" s="43"/>
      <c r="O828" s="15"/>
      <c r="P828" s="15"/>
      <c r="Q828" s="16"/>
      <c r="R828" s="16"/>
      <c r="S828" s="16"/>
      <c r="T828" s="16"/>
      <c r="U828" s="16"/>
      <c r="V828" s="17"/>
      <c r="W828" s="17"/>
      <c r="X828" s="16"/>
      <c r="Y828" s="17"/>
      <c r="Z828" s="17"/>
      <c r="AA828" s="16"/>
      <c r="AB828" s="16"/>
      <c r="AC828" s="16"/>
      <c r="AD828" s="16"/>
      <c r="AE828" s="44"/>
      <c r="AF828" s="37"/>
      <c r="AG828" s="38"/>
      <c r="AH828" s="39"/>
      <c r="AI828" s="17"/>
      <c r="AJ828" s="17"/>
      <c r="AK828" s="16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</row>
    <row r="829" customFormat="false" ht="12.75" hidden="false" customHeight="true" outlineLevel="0" collapsed="false">
      <c r="A829" s="36"/>
      <c r="B829" s="16"/>
      <c r="C829" s="16"/>
      <c r="D829" s="16"/>
      <c r="E829" s="16"/>
      <c r="F829" s="16"/>
      <c r="G829" s="16"/>
      <c r="H829" s="37"/>
      <c r="I829" s="38"/>
      <c r="J829" s="39"/>
      <c r="K829" s="40"/>
      <c r="L829" s="41"/>
      <c r="M829" s="42"/>
      <c r="N829" s="43"/>
      <c r="O829" s="15"/>
      <c r="P829" s="15"/>
      <c r="Q829" s="16"/>
      <c r="R829" s="16"/>
      <c r="S829" s="16"/>
      <c r="T829" s="16"/>
      <c r="U829" s="16"/>
      <c r="V829" s="17"/>
      <c r="W829" s="17"/>
      <c r="X829" s="16"/>
      <c r="Y829" s="17"/>
      <c r="Z829" s="17"/>
      <c r="AA829" s="16"/>
      <c r="AB829" s="16"/>
      <c r="AC829" s="16"/>
      <c r="AD829" s="16"/>
      <c r="AE829" s="44"/>
      <c r="AF829" s="37"/>
      <c r="AG829" s="38"/>
      <c r="AH829" s="39"/>
      <c r="AI829" s="17"/>
      <c r="AJ829" s="17"/>
      <c r="AK829" s="16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</row>
    <row r="830" customFormat="false" ht="12.75" hidden="false" customHeight="true" outlineLevel="0" collapsed="false">
      <c r="A830" s="36"/>
      <c r="B830" s="16"/>
      <c r="C830" s="16"/>
      <c r="D830" s="16"/>
      <c r="E830" s="16"/>
      <c r="F830" s="16"/>
      <c r="G830" s="16"/>
      <c r="H830" s="37"/>
      <c r="I830" s="38"/>
      <c r="J830" s="39"/>
      <c r="K830" s="40"/>
      <c r="L830" s="41"/>
      <c r="M830" s="42"/>
      <c r="N830" s="43"/>
      <c r="O830" s="15"/>
      <c r="P830" s="15"/>
      <c r="Q830" s="16"/>
      <c r="R830" s="16"/>
      <c r="S830" s="16"/>
      <c r="T830" s="16"/>
      <c r="U830" s="16"/>
      <c r="V830" s="17"/>
      <c r="W830" s="17"/>
      <c r="X830" s="16"/>
      <c r="Y830" s="17"/>
      <c r="Z830" s="17"/>
      <c r="AA830" s="16"/>
      <c r="AB830" s="16"/>
      <c r="AC830" s="16"/>
      <c r="AD830" s="16"/>
      <c r="AE830" s="44"/>
      <c r="AF830" s="37"/>
      <c r="AG830" s="38"/>
      <c r="AH830" s="39"/>
      <c r="AI830" s="17"/>
      <c r="AJ830" s="17"/>
      <c r="AK830" s="16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</row>
    <row r="831" customFormat="false" ht="12.75" hidden="false" customHeight="true" outlineLevel="0" collapsed="false">
      <c r="A831" s="36"/>
      <c r="B831" s="16"/>
      <c r="C831" s="16"/>
      <c r="D831" s="16"/>
      <c r="E831" s="16"/>
      <c r="F831" s="16"/>
      <c r="G831" s="16"/>
      <c r="H831" s="37"/>
      <c r="I831" s="38"/>
      <c r="J831" s="39"/>
      <c r="K831" s="40"/>
      <c r="L831" s="41"/>
      <c r="M831" s="42"/>
      <c r="N831" s="43"/>
      <c r="O831" s="15"/>
      <c r="P831" s="15"/>
      <c r="Q831" s="16"/>
      <c r="R831" s="16"/>
      <c r="S831" s="16"/>
      <c r="T831" s="16"/>
      <c r="U831" s="16"/>
      <c r="V831" s="17"/>
      <c r="W831" s="17"/>
      <c r="X831" s="16"/>
      <c r="Y831" s="17"/>
      <c r="Z831" s="17"/>
      <c r="AA831" s="16"/>
      <c r="AB831" s="16"/>
      <c r="AC831" s="16"/>
      <c r="AD831" s="16"/>
      <c r="AE831" s="44"/>
      <c r="AF831" s="37"/>
      <c r="AG831" s="38"/>
      <c r="AH831" s="39"/>
      <c r="AI831" s="17"/>
      <c r="AJ831" s="17"/>
      <c r="AK831" s="16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</row>
    <row r="832" customFormat="false" ht="12.75" hidden="false" customHeight="true" outlineLevel="0" collapsed="false">
      <c r="A832" s="36"/>
      <c r="B832" s="16"/>
      <c r="C832" s="16"/>
      <c r="D832" s="16"/>
      <c r="E832" s="16"/>
      <c r="F832" s="16"/>
      <c r="G832" s="16"/>
      <c r="H832" s="37"/>
      <c r="I832" s="38"/>
      <c r="J832" s="39"/>
      <c r="K832" s="40"/>
      <c r="L832" s="41"/>
      <c r="M832" s="42"/>
      <c r="N832" s="43"/>
      <c r="O832" s="15"/>
      <c r="P832" s="15"/>
      <c r="Q832" s="16"/>
      <c r="R832" s="16"/>
      <c r="S832" s="16"/>
      <c r="T832" s="16"/>
      <c r="U832" s="16"/>
      <c r="V832" s="17"/>
      <c r="W832" s="17"/>
      <c r="X832" s="16"/>
      <c r="Y832" s="17"/>
      <c r="Z832" s="17"/>
      <c r="AA832" s="16"/>
      <c r="AB832" s="16"/>
      <c r="AC832" s="16"/>
      <c r="AD832" s="16"/>
      <c r="AE832" s="44"/>
      <c r="AF832" s="37"/>
      <c r="AG832" s="38"/>
      <c r="AH832" s="39"/>
      <c r="AI832" s="17"/>
      <c r="AJ832" s="17"/>
      <c r="AK832" s="16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</row>
    <row r="833" customFormat="false" ht="12.75" hidden="false" customHeight="true" outlineLevel="0" collapsed="false">
      <c r="A833" s="36"/>
      <c r="B833" s="16"/>
      <c r="C833" s="16"/>
      <c r="D833" s="16"/>
      <c r="E833" s="16"/>
      <c r="F833" s="16"/>
      <c r="G833" s="16"/>
      <c r="H833" s="37"/>
      <c r="I833" s="38"/>
      <c r="J833" s="39"/>
      <c r="K833" s="40"/>
      <c r="L833" s="41"/>
      <c r="M833" s="42"/>
      <c r="N833" s="43"/>
      <c r="O833" s="15"/>
      <c r="P833" s="15"/>
      <c r="Q833" s="16"/>
      <c r="R833" s="16"/>
      <c r="S833" s="16"/>
      <c r="T833" s="16"/>
      <c r="U833" s="16"/>
      <c r="V833" s="17"/>
      <c r="W833" s="17"/>
      <c r="X833" s="16"/>
      <c r="Y833" s="17"/>
      <c r="Z833" s="17"/>
      <c r="AA833" s="16"/>
      <c r="AB833" s="16"/>
      <c r="AC833" s="16"/>
      <c r="AD833" s="16"/>
      <c r="AE833" s="44"/>
      <c r="AF833" s="37"/>
      <c r="AG833" s="38"/>
      <c r="AH833" s="39"/>
      <c r="AI833" s="17"/>
      <c r="AJ833" s="17"/>
      <c r="AK833" s="16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</row>
    <row r="834" customFormat="false" ht="12.75" hidden="false" customHeight="true" outlineLevel="0" collapsed="false">
      <c r="A834" s="36"/>
      <c r="B834" s="16"/>
      <c r="C834" s="16"/>
      <c r="D834" s="16"/>
      <c r="E834" s="16"/>
      <c r="F834" s="16"/>
      <c r="G834" s="16"/>
      <c r="H834" s="37"/>
      <c r="I834" s="38"/>
      <c r="J834" s="39"/>
      <c r="K834" s="40"/>
      <c r="L834" s="41"/>
      <c r="M834" s="42"/>
      <c r="N834" s="43"/>
      <c r="O834" s="15"/>
      <c r="P834" s="15"/>
      <c r="Q834" s="16"/>
      <c r="R834" s="16"/>
      <c r="S834" s="16"/>
      <c r="T834" s="16"/>
      <c r="U834" s="16"/>
      <c r="V834" s="17"/>
      <c r="W834" s="17"/>
      <c r="X834" s="16"/>
      <c r="Y834" s="17"/>
      <c r="Z834" s="17"/>
      <c r="AA834" s="16"/>
      <c r="AB834" s="16"/>
      <c r="AC834" s="16"/>
      <c r="AD834" s="16"/>
      <c r="AE834" s="44"/>
      <c r="AF834" s="37"/>
      <c r="AG834" s="38"/>
      <c r="AH834" s="39"/>
      <c r="AI834" s="17"/>
      <c r="AJ834" s="17"/>
      <c r="AK834" s="16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</row>
    <row r="835" customFormat="false" ht="12.75" hidden="false" customHeight="true" outlineLevel="0" collapsed="false">
      <c r="A835" s="36"/>
      <c r="B835" s="16"/>
      <c r="C835" s="16"/>
      <c r="D835" s="16"/>
      <c r="E835" s="16"/>
      <c r="F835" s="16"/>
      <c r="G835" s="16"/>
      <c r="H835" s="37"/>
      <c r="I835" s="38"/>
      <c r="J835" s="39"/>
      <c r="K835" s="40"/>
      <c r="L835" s="41"/>
      <c r="M835" s="42"/>
      <c r="N835" s="43"/>
      <c r="O835" s="15"/>
      <c r="P835" s="15"/>
      <c r="Q835" s="16"/>
      <c r="R835" s="16"/>
      <c r="S835" s="16"/>
      <c r="T835" s="16"/>
      <c r="U835" s="16"/>
      <c r="V835" s="17"/>
      <c r="W835" s="17"/>
      <c r="X835" s="16"/>
      <c r="Y835" s="17"/>
      <c r="Z835" s="17"/>
      <c r="AA835" s="16"/>
      <c r="AB835" s="16"/>
      <c r="AC835" s="16"/>
      <c r="AD835" s="16"/>
      <c r="AE835" s="44"/>
      <c r="AF835" s="37"/>
      <c r="AG835" s="38"/>
      <c r="AH835" s="39"/>
      <c r="AI835" s="17"/>
      <c r="AJ835" s="17"/>
      <c r="AK835" s="16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</row>
    <row r="836" customFormat="false" ht="12.75" hidden="false" customHeight="true" outlineLevel="0" collapsed="false">
      <c r="A836" s="36"/>
      <c r="B836" s="16"/>
      <c r="C836" s="16"/>
      <c r="D836" s="16"/>
      <c r="E836" s="16"/>
      <c r="F836" s="16"/>
      <c r="G836" s="16"/>
      <c r="H836" s="37"/>
      <c r="I836" s="38"/>
      <c r="J836" s="39"/>
      <c r="K836" s="40"/>
      <c r="L836" s="41"/>
      <c r="M836" s="42"/>
      <c r="N836" s="43"/>
      <c r="O836" s="15"/>
      <c r="P836" s="15"/>
      <c r="Q836" s="16"/>
      <c r="R836" s="16"/>
      <c r="S836" s="16"/>
      <c r="T836" s="16"/>
      <c r="U836" s="16"/>
      <c r="V836" s="17"/>
      <c r="W836" s="17"/>
      <c r="X836" s="16"/>
      <c r="Y836" s="17"/>
      <c r="Z836" s="17"/>
      <c r="AA836" s="16"/>
      <c r="AB836" s="16"/>
      <c r="AC836" s="16"/>
      <c r="AD836" s="16"/>
      <c r="AE836" s="44"/>
      <c r="AF836" s="37"/>
      <c r="AG836" s="38"/>
      <c r="AH836" s="39"/>
      <c r="AI836" s="17"/>
      <c r="AJ836" s="17"/>
      <c r="AK836" s="16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</row>
    <row r="837" customFormat="false" ht="12.75" hidden="false" customHeight="true" outlineLevel="0" collapsed="false">
      <c r="A837" s="36"/>
      <c r="B837" s="16"/>
      <c r="C837" s="16"/>
      <c r="D837" s="16"/>
      <c r="E837" s="16"/>
      <c r="F837" s="16"/>
      <c r="G837" s="16"/>
      <c r="H837" s="37"/>
      <c r="I837" s="38"/>
      <c r="J837" s="39"/>
      <c r="K837" s="40"/>
      <c r="L837" s="41"/>
      <c r="M837" s="42"/>
      <c r="N837" s="43"/>
      <c r="O837" s="15"/>
      <c r="P837" s="15"/>
      <c r="Q837" s="16"/>
      <c r="R837" s="16"/>
      <c r="S837" s="16"/>
      <c r="T837" s="16"/>
      <c r="U837" s="16"/>
      <c r="V837" s="17"/>
      <c r="W837" s="17"/>
      <c r="X837" s="16"/>
      <c r="Y837" s="17"/>
      <c r="Z837" s="17"/>
      <c r="AA837" s="16"/>
      <c r="AB837" s="16"/>
      <c r="AC837" s="16"/>
      <c r="AD837" s="16"/>
      <c r="AE837" s="44"/>
      <c r="AF837" s="37"/>
      <c r="AG837" s="38"/>
      <c r="AH837" s="39"/>
      <c r="AI837" s="17"/>
      <c r="AJ837" s="17"/>
      <c r="AK837" s="16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</row>
    <row r="838" customFormat="false" ht="12.75" hidden="false" customHeight="true" outlineLevel="0" collapsed="false">
      <c r="A838" s="36"/>
      <c r="B838" s="16"/>
      <c r="C838" s="16"/>
      <c r="D838" s="16"/>
      <c r="E838" s="16"/>
      <c r="F838" s="16"/>
      <c r="G838" s="16"/>
      <c r="H838" s="37"/>
      <c r="I838" s="38"/>
      <c r="J838" s="39"/>
      <c r="K838" s="40"/>
      <c r="L838" s="41"/>
      <c r="M838" s="42"/>
      <c r="N838" s="43"/>
      <c r="O838" s="15"/>
      <c r="P838" s="15"/>
      <c r="Q838" s="16"/>
      <c r="R838" s="16"/>
      <c r="S838" s="16"/>
      <c r="T838" s="16"/>
      <c r="U838" s="16"/>
      <c r="V838" s="17"/>
      <c r="W838" s="17"/>
      <c r="X838" s="16"/>
      <c r="Y838" s="17"/>
      <c r="Z838" s="17"/>
      <c r="AA838" s="16"/>
      <c r="AB838" s="16"/>
      <c r="AC838" s="16"/>
      <c r="AD838" s="16"/>
      <c r="AE838" s="44"/>
      <c r="AF838" s="37"/>
      <c r="AG838" s="38"/>
      <c r="AH838" s="39"/>
      <c r="AI838" s="17"/>
      <c r="AJ838" s="17"/>
      <c r="AK838" s="16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</row>
    <row r="839" customFormat="false" ht="12.75" hidden="false" customHeight="true" outlineLevel="0" collapsed="false">
      <c r="A839" s="36"/>
      <c r="B839" s="16"/>
      <c r="C839" s="16"/>
      <c r="D839" s="16"/>
      <c r="E839" s="16"/>
      <c r="F839" s="16"/>
      <c r="G839" s="16"/>
      <c r="H839" s="37"/>
      <c r="I839" s="38"/>
      <c r="J839" s="39"/>
      <c r="K839" s="40"/>
      <c r="L839" s="41"/>
      <c r="M839" s="42"/>
      <c r="N839" s="43"/>
      <c r="O839" s="15"/>
      <c r="P839" s="15"/>
      <c r="Q839" s="16"/>
      <c r="R839" s="16"/>
      <c r="S839" s="16"/>
      <c r="T839" s="16"/>
      <c r="U839" s="16"/>
      <c r="V839" s="17"/>
      <c r="W839" s="17"/>
      <c r="X839" s="16"/>
      <c r="Y839" s="17"/>
      <c r="Z839" s="17"/>
      <c r="AA839" s="16"/>
      <c r="AB839" s="16"/>
      <c r="AC839" s="16"/>
      <c r="AD839" s="16"/>
      <c r="AE839" s="44"/>
      <c r="AF839" s="37"/>
      <c r="AG839" s="38"/>
      <c r="AH839" s="39"/>
      <c r="AI839" s="17"/>
      <c r="AJ839" s="17"/>
      <c r="AK839" s="16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</row>
    <row r="840" customFormat="false" ht="12.75" hidden="false" customHeight="true" outlineLevel="0" collapsed="false">
      <c r="A840" s="36"/>
      <c r="B840" s="16"/>
      <c r="C840" s="16"/>
      <c r="D840" s="16"/>
      <c r="E840" s="16"/>
      <c r="F840" s="16"/>
      <c r="G840" s="16"/>
      <c r="H840" s="37"/>
      <c r="I840" s="38"/>
      <c r="J840" s="39"/>
      <c r="K840" s="40"/>
      <c r="L840" s="41"/>
      <c r="M840" s="42"/>
      <c r="N840" s="43"/>
      <c r="O840" s="15"/>
      <c r="P840" s="15"/>
      <c r="Q840" s="16"/>
      <c r="R840" s="16"/>
      <c r="S840" s="16"/>
      <c r="T840" s="16"/>
      <c r="U840" s="16"/>
      <c r="V840" s="17"/>
      <c r="W840" s="17"/>
      <c r="X840" s="16"/>
      <c r="Y840" s="17"/>
      <c r="Z840" s="17"/>
      <c r="AA840" s="16"/>
      <c r="AB840" s="16"/>
      <c r="AC840" s="16"/>
      <c r="AD840" s="16"/>
      <c r="AE840" s="44"/>
      <c r="AF840" s="37"/>
      <c r="AG840" s="38"/>
      <c r="AH840" s="39"/>
      <c r="AI840" s="17"/>
      <c r="AJ840" s="17"/>
      <c r="AK840" s="16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</row>
    <row r="841" customFormat="false" ht="12.75" hidden="false" customHeight="true" outlineLevel="0" collapsed="false">
      <c r="A841" s="36"/>
      <c r="B841" s="16"/>
      <c r="C841" s="16"/>
      <c r="D841" s="16"/>
      <c r="E841" s="16"/>
      <c r="F841" s="16"/>
      <c r="G841" s="16"/>
      <c r="H841" s="37"/>
      <c r="I841" s="38"/>
      <c r="J841" s="39"/>
      <c r="K841" s="40"/>
      <c r="L841" s="41"/>
      <c r="M841" s="42"/>
      <c r="N841" s="43"/>
      <c r="O841" s="15"/>
      <c r="P841" s="15"/>
      <c r="Q841" s="16"/>
      <c r="R841" s="16"/>
      <c r="S841" s="16"/>
      <c r="T841" s="16"/>
      <c r="U841" s="16"/>
      <c r="V841" s="17"/>
      <c r="W841" s="17"/>
      <c r="X841" s="16"/>
      <c r="Y841" s="17"/>
      <c r="Z841" s="17"/>
      <c r="AA841" s="16"/>
      <c r="AB841" s="16"/>
      <c r="AC841" s="16"/>
      <c r="AD841" s="16"/>
      <c r="AE841" s="44"/>
      <c r="AF841" s="37"/>
      <c r="AG841" s="38"/>
      <c r="AH841" s="39"/>
      <c r="AI841" s="17"/>
      <c r="AJ841" s="17"/>
      <c r="AK841" s="16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</row>
    <row r="842" customFormat="false" ht="12.75" hidden="false" customHeight="true" outlineLevel="0" collapsed="false">
      <c r="A842" s="36"/>
      <c r="B842" s="16"/>
      <c r="C842" s="16"/>
      <c r="D842" s="16"/>
      <c r="E842" s="16"/>
      <c r="F842" s="16"/>
      <c r="G842" s="16"/>
      <c r="H842" s="37"/>
      <c r="I842" s="38"/>
      <c r="J842" s="39"/>
      <c r="K842" s="40"/>
      <c r="L842" s="41"/>
      <c r="M842" s="42"/>
      <c r="N842" s="43"/>
      <c r="O842" s="15"/>
      <c r="P842" s="15"/>
      <c r="Q842" s="16"/>
      <c r="R842" s="16"/>
      <c r="S842" s="16"/>
      <c r="T842" s="16"/>
      <c r="U842" s="16"/>
      <c r="V842" s="17"/>
      <c r="W842" s="17"/>
      <c r="X842" s="16"/>
      <c r="Y842" s="17"/>
      <c r="Z842" s="17"/>
      <c r="AA842" s="16"/>
      <c r="AB842" s="16"/>
      <c r="AC842" s="16"/>
      <c r="AD842" s="16"/>
      <c r="AE842" s="44"/>
      <c r="AF842" s="37"/>
      <c r="AG842" s="38"/>
      <c r="AH842" s="39"/>
      <c r="AI842" s="17"/>
      <c r="AJ842" s="17"/>
      <c r="AK842" s="16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</row>
    <row r="843" customFormat="false" ht="12.75" hidden="false" customHeight="true" outlineLevel="0" collapsed="false">
      <c r="A843" s="36"/>
      <c r="B843" s="16"/>
      <c r="C843" s="16"/>
      <c r="D843" s="16"/>
      <c r="E843" s="16"/>
      <c r="F843" s="16"/>
      <c r="G843" s="16"/>
      <c r="H843" s="37"/>
      <c r="I843" s="38"/>
      <c r="J843" s="39"/>
      <c r="K843" s="40"/>
      <c r="L843" s="41"/>
      <c r="M843" s="42"/>
      <c r="N843" s="43"/>
      <c r="O843" s="15"/>
      <c r="P843" s="15"/>
      <c r="Q843" s="16"/>
      <c r="R843" s="16"/>
      <c r="S843" s="16"/>
      <c r="T843" s="16"/>
      <c r="U843" s="16"/>
      <c r="V843" s="17"/>
      <c r="W843" s="17"/>
      <c r="X843" s="16"/>
      <c r="Y843" s="17"/>
      <c r="Z843" s="17"/>
      <c r="AA843" s="16"/>
      <c r="AB843" s="16"/>
      <c r="AC843" s="16"/>
      <c r="AD843" s="16"/>
      <c r="AE843" s="44"/>
      <c r="AF843" s="37"/>
      <c r="AG843" s="38"/>
      <c r="AH843" s="39"/>
      <c r="AI843" s="17"/>
      <c r="AJ843" s="17"/>
      <c r="AK843" s="16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</row>
    <row r="844" customFormat="false" ht="12.75" hidden="false" customHeight="true" outlineLevel="0" collapsed="false">
      <c r="A844" s="36"/>
      <c r="B844" s="16"/>
      <c r="C844" s="16"/>
      <c r="D844" s="16"/>
      <c r="E844" s="16"/>
      <c r="F844" s="16"/>
      <c r="G844" s="16"/>
      <c r="H844" s="37"/>
      <c r="I844" s="38"/>
      <c r="J844" s="39"/>
      <c r="K844" s="40"/>
      <c r="L844" s="41"/>
      <c r="M844" s="42"/>
      <c r="N844" s="43"/>
      <c r="O844" s="15"/>
      <c r="P844" s="15"/>
      <c r="Q844" s="16"/>
      <c r="R844" s="16"/>
      <c r="S844" s="16"/>
      <c r="T844" s="16"/>
      <c r="U844" s="16"/>
      <c r="V844" s="17"/>
      <c r="W844" s="17"/>
      <c r="X844" s="16"/>
      <c r="Y844" s="17"/>
      <c r="Z844" s="17"/>
      <c r="AA844" s="16"/>
      <c r="AB844" s="16"/>
      <c r="AC844" s="16"/>
      <c r="AD844" s="16"/>
      <c r="AE844" s="44"/>
      <c r="AF844" s="37"/>
      <c r="AG844" s="38"/>
      <c r="AH844" s="39"/>
      <c r="AI844" s="17"/>
      <c r="AJ844" s="17"/>
      <c r="AK844" s="16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</row>
    <row r="845" customFormat="false" ht="12.75" hidden="false" customHeight="true" outlineLevel="0" collapsed="false">
      <c r="A845" s="36"/>
      <c r="B845" s="16"/>
      <c r="C845" s="16"/>
      <c r="D845" s="16"/>
      <c r="E845" s="16"/>
      <c r="F845" s="16"/>
      <c r="G845" s="16"/>
      <c r="H845" s="37"/>
      <c r="I845" s="38"/>
      <c r="J845" s="39"/>
      <c r="K845" s="40"/>
      <c r="L845" s="41"/>
      <c r="M845" s="42"/>
      <c r="N845" s="43"/>
      <c r="O845" s="15"/>
      <c r="P845" s="15"/>
      <c r="Q845" s="16"/>
      <c r="R845" s="16"/>
      <c r="S845" s="16"/>
      <c r="T845" s="16"/>
      <c r="U845" s="16"/>
      <c r="V845" s="17"/>
      <c r="W845" s="17"/>
      <c r="X845" s="16"/>
      <c r="Y845" s="17"/>
      <c r="Z845" s="17"/>
      <c r="AA845" s="16"/>
      <c r="AB845" s="16"/>
      <c r="AC845" s="16"/>
      <c r="AD845" s="16"/>
      <c r="AE845" s="44"/>
      <c r="AF845" s="37"/>
      <c r="AG845" s="38"/>
      <c r="AH845" s="39"/>
      <c r="AI845" s="17"/>
      <c r="AJ845" s="17"/>
      <c r="AK845" s="16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</row>
    <row r="846" customFormat="false" ht="12.75" hidden="false" customHeight="true" outlineLevel="0" collapsed="false">
      <c r="A846" s="36"/>
      <c r="B846" s="16"/>
      <c r="C846" s="16"/>
      <c r="D846" s="16"/>
      <c r="E846" s="16"/>
      <c r="F846" s="16"/>
      <c r="G846" s="16"/>
      <c r="H846" s="37"/>
      <c r="I846" s="38"/>
      <c r="J846" s="39"/>
      <c r="K846" s="40"/>
      <c r="L846" s="41"/>
      <c r="M846" s="42"/>
      <c r="N846" s="43"/>
      <c r="O846" s="15"/>
      <c r="P846" s="15"/>
      <c r="Q846" s="16"/>
      <c r="R846" s="16"/>
      <c r="S846" s="16"/>
      <c r="T846" s="16"/>
      <c r="U846" s="16"/>
      <c r="V846" s="17"/>
      <c r="W846" s="17"/>
      <c r="X846" s="16"/>
      <c r="Y846" s="17"/>
      <c r="Z846" s="17"/>
      <c r="AA846" s="16"/>
      <c r="AB846" s="16"/>
      <c r="AC846" s="16"/>
      <c r="AD846" s="16"/>
      <c r="AE846" s="44"/>
      <c r="AF846" s="37"/>
      <c r="AG846" s="38"/>
      <c r="AH846" s="39"/>
      <c r="AI846" s="17"/>
      <c r="AJ846" s="17"/>
      <c r="AK846" s="16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</row>
    <row r="847" customFormat="false" ht="12.75" hidden="false" customHeight="true" outlineLevel="0" collapsed="false">
      <c r="A847" s="36"/>
      <c r="B847" s="16"/>
      <c r="C847" s="16"/>
      <c r="D847" s="16"/>
      <c r="E847" s="16"/>
      <c r="F847" s="16"/>
      <c r="G847" s="16"/>
      <c r="H847" s="37"/>
      <c r="I847" s="38"/>
      <c r="J847" s="39"/>
      <c r="K847" s="40"/>
      <c r="L847" s="41"/>
      <c r="M847" s="42"/>
      <c r="N847" s="43"/>
      <c r="O847" s="15"/>
      <c r="P847" s="15"/>
      <c r="Q847" s="16"/>
      <c r="R847" s="16"/>
      <c r="S847" s="16"/>
      <c r="T847" s="16"/>
      <c r="U847" s="16"/>
      <c r="V847" s="17"/>
      <c r="W847" s="17"/>
      <c r="X847" s="16"/>
      <c r="Y847" s="17"/>
      <c r="Z847" s="17"/>
      <c r="AA847" s="16"/>
      <c r="AB847" s="16"/>
      <c r="AC847" s="16"/>
      <c r="AD847" s="16"/>
      <c r="AE847" s="44"/>
      <c r="AF847" s="37"/>
      <c r="AG847" s="38"/>
      <c r="AH847" s="39"/>
      <c r="AI847" s="17"/>
      <c r="AJ847" s="17"/>
      <c r="AK847" s="16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</row>
    <row r="848" customFormat="false" ht="12.75" hidden="false" customHeight="true" outlineLevel="0" collapsed="false">
      <c r="A848" s="36"/>
      <c r="B848" s="16"/>
      <c r="C848" s="16"/>
      <c r="D848" s="16"/>
      <c r="E848" s="16"/>
      <c r="F848" s="16"/>
      <c r="G848" s="16"/>
      <c r="H848" s="37"/>
      <c r="I848" s="38"/>
      <c r="J848" s="39"/>
      <c r="K848" s="40"/>
      <c r="L848" s="41"/>
      <c r="M848" s="42"/>
      <c r="N848" s="43"/>
      <c r="O848" s="15"/>
      <c r="P848" s="15"/>
      <c r="Q848" s="16"/>
      <c r="R848" s="16"/>
      <c r="S848" s="16"/>
      <c r="T848" s="16"/>
      <c r="U848" s="16"/>
      <c r="V848" s="17"/>
      <c r="W848" s="17"/>
      <c r="X848" s="16"/>
      <c r="Y848" s="17"/>
      <c r="Z848" s="17"/>
      <c r="AA848" s="16"/>
      <c r="AB848" s="16"/>
      <c r="AC848" s="16"/>
      <c r="AD848" s="16"/>
      <c r="AE848" s="44"/>
      <c r="AF848" s="37"/>
      <c r="AG848" s="38"/>
      <c r="AH848" s="39"/>
      <c r="AI848" s="17"/>
      <c r="AJ848" s="17"/>
      <c r="AK848" s="16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</row>
    <row r="849" customFormat="false" ht="12.75" hidden="false" customHeight="true" outlineLevel="0" collapsed="false">
      <c r="A849" s="36"/>
      <c r="B849" s="16"/>
      <c r="C849" s="16"/>
      <c r="D849" s="16"/>
      <c r="E849" s="16"/>
      <c r="F849" s="16"/>
      <c r="G849" s="16"/>
      <c r="H849" s="37"/>
      <c r="I849" s="38"/>
      <c r="J849" s="39"/>
      <c r="K849" s="40"/>
      <c r="L849" s="41"/>
      <c r="M849" s="42"/>
      <c r="N849" s="43"/>
      <c r="O849" s="15"/>
      <c r="P849" s="15"/>
      <c r="Q849" s="16"/>
      <c r="R849" s="16"/>
      <c r="S849" s="16"/>
      <c r="T849" s="16"/>
      <c r="U849" s="16"/>
      <c r="V849" s="17"/>
      <c r="W849" s="17"/>
      <c r="X849" s="16"/>
      <c r="Y849" s="17"/>
      <c r="Z849" s="17"/>
      <c r="AA849" s="16"/>
      <c r="AB849" s="16"/>
      <c r="AC849" s="16"/>
      <c r="AD849" s="16"/>
      <c r="AE849" s="44"/>
      <c r="AF849" s="37"/>
      <c r="AG849" s="38"/>
      <c r="AH849" s="39"/>
      <c r="AI849" s="17"/>
      <c r="AJ849" s="17"/>
      <c r="AK849" s="16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</row>
    <row r="850" customFormat="false" ht="12.75" hidden="false" customHeight="true" outlineLevel="0" collapsed="false">
      <c r="A850" s="36"/>
      <c r="B850" s="16"/>
      <c r="C850" s="16"/>
      <c r="D850" s="16"/>
      <c r="E850" s="16"/>
      <c r="F850" s="16"/>
      <c r="G850" s="16"/>
      <c r="H850" s="37"/>
      <c r="I850" s="38"/>
      <c r="J850" s="39"/>
      <c r="K850" s="40"/>
      <c r="L850" s="41"/>
      <c r="M850" s="42"/>
      <c r="N850" s="43"/>
      <c r="O850" s="15"/>
      <c r="P850" s="15"/>
      <c r="Q850" s="16"/>
      <c r="R850" s="16"/>
      <c r="S850" s="16"/>
      <c r="T850" s="16"/>
      <c r="U850" s="16"/>
      <c r="V850" s="17"/>
      <c r="W850" s="17"/>
      <c r="X850" s="16"/>
      <c r="Y850" s="17"/>
      <c r="Z850" s="17"/>
      <c r="AA850" s="16"/>
      <c r="AB850" s="16"/>
      <c r="AC850" s="16"/>
      <c r="AD850" s="16"/>
      <c r="AE850" s="44"/>
      <c r="AF850" s="37"/>
      <c r="AG850" s="38"/>
      <c r="AH850" s="39"/>
      <c r="AI850" s="17"/>
      <c r="AJ850" s="17"/>
      <c r="AK850" s="16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</row>
    <row r="851" customFormat="false" ht="12.75" hidden="false" customHeight="true" outlineLevel="0" collapsed="false">
      <c r="A851" s="36"/>
      <c r="B851" s="16"/>
      <c r="C851" s="16"/>
      <c r="D851" s="16"/>
      <c r="E851" s="16"/>
      <c r="F851" s="16"/>
      <c r="G851" s="16"/>
      <c r="H851" s="37"/>
      <c r="I851" s="38"/>
      <c r="J851" s="39"/>
      <c r="K851" s="40"/>
      <c r="L851" s="41"/>
      <c r="M851" s="42"/>
      <c r="N851" s="43"/>
      <c r="O851" s="15"/>
      <c r="P851" s="15"/>
      <c r="Q851" s="16"/>
      <c r="R851" s="16"/>
      <c r="S851" s="16"/>
      <c r="T851" s="16"/>
      <c r="U851" s="16"/>
      <c r="V851" s="17"/>
      <c r="W851" s="17"/>
      <c r="X851" s="16"/>
      <c r="Y851" s="17"/>
      <c r="Z851" s="17"/>
      <c r="AA851" s="16"/>
      <c r="AB851" s="16"/>
      <c r="AC851" s="16"/>
      <c r="AD851" s="16"/>
      <c r="AE851" s="44"/>
      <c r="AF851" s="37"/>
      <c r="AG851" s="38"/>
      <c r="AH851" s="39"/>
      <c r="AI851" s="17"/>
      <c r="AJ851" s="17"/>
      <c r="AK851" s="16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</row>
    <row r="852" customFormat="false" ht="12.75" hidden="false" customHeight="true" outlineLevel="0" collapsed="false">
      <c r="A852" s="36"/>
      <c r="B852" s="16"/>
      <c r="C852" s="16"/>
      <c r="D852" s="16"/>
      <c r="E852" s="16"/>
      <c r="F852" s="16"/>
      <c r="G852" s="16"/>
      <c r="H852" s="37"/>
      <c r="I852" s="38"/>
      <c r="J852" s="39"/>
      <c r="K852" s="40"/>
      <c r="L852" s="41"/>
      <c r="M852" s="42"/>
      <c r="N852" s="43"/>
      <c r="O852" s="15"/>
      <c r="P852" s="15"/>
      <c r="Q852" s="16"/>
      <c r="R852" s="16"/>
      <c r="S852" s="16"/>
      <c r="T852" s="16"/>
      <c r="U852" s="16"/>
      <c r="V852" s="17"/>
      <c r="W852" s="17"/>
      <c r="X852" s="16"/>
      <c r="Y852" s="17"/>
      <c r="Z852" s="17"/>
      <c r="AA852" s="16"/>
      <c r="AB852" s="16"/>
      <c r="AC852" s="16"/>
      <c r="AD852" s="16"/>
      <c r="AE852" s="44"/>
      <c r="AF852" s="37"/>
      <c r="AG852" s="38"/>
      <c r="AH852" s="39"/>
      <c r="AI852" s="17"/>
      <c r="AJ852" s="17"/>
      <c r="AK852" s="16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</row>
    <row r="853" customFormat="false" ht="12.75" hidden="false" customHeight="true" outlineLevel="0" collapsed="false">
      <c r="A853" s="36"/>
      <c r="B853" s="16"/>
      <c r="C853" s="16"/>
      <c r="D853" s="16"/>
      <c r="E853" s="16"/>
      <c r="F853" s="16"/>
      <c r="G853" s="16"/>
      <c r="H853" s="37"/>
      <c r="I853" s="38"/>
      <c r="J853" s="39"/>
      <c r="K853" s="40"/>
      <c r="L853" s="41"/>
      <c r="M853" s="42"/>
      <c r="N853" s="43"/>
      <c r="O853" s="15"/>
      <c r="P853" s="15"/>
      <c r="Q853" s="16"/>
      <c r="R853" s="16"/>
      <c r="S853" s="16"/>
      <c r="T853" s="16"/>
      <c r="U853" s="16"/>
      <c r="V853" s="17"/>
      <c r="W853" s="17"/>
      <c r="X853" s="16"/>
      <c r="Y853" s="17"/>
      <c r="Z853" s="17"/>
      <c r="AA853" s="16"/>
      <c r="AB853" s="16"/>
      <c r="AC853" s="16"/>
      <c r="AD853" s="16"/>
      <c r="AE853" s="44"/>
      <c r="AF853" s="37"/>
      <c r="AG853" s="38"/>
      <c r="AH853" s="39"/>
      <c r="AI853" s="17"/>
      <c r="AJ853" s="17"/>
      <c r="AK853" s="16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</row>
    <row r="854" customFormat="false" ht="12.75" hidden="false" customHeight="true" outlineLevel="0" collapsed="false">
      <c r="A854" s="36"/>
      <c r="B854" s="16"/>
      <c r="C854" s="16"/>
      <c r="D854" s="16"/>
      <c r="E854" s="16"/>
      <c r="F854" s="16"/>
      <c r="G854" s="16"/>
      <c r="H854" s="37"/>
      <c r="I854" s="38"/>
      <c r="J854" s="39"/>
      <c r="K854" s="40"/>
      <c r="L854" s="41"/>
      <c r="M854" s="42"/>
      <c r="N854" s="43"/>
      <c r="O854" s="15"/>
      <c r="P854" s="15"/>
      <c r="Q854" s="16"/>
      <c r="R854" s="16"/>
      <c r="S854" s="16"/>
      <c r="T854" s="16"/>
      <c r="U854" s="16"/>
      <c r="V854" s="17"/>
      <c r="W854" s="17"/>
      <c r="X854" s="16"/>
      <c r="Y854" s="17"/>
      <c r="Z854" s="17"/>
      <c r="AA854" s="16"/>
      <c r="AB854" s="16"/>
      <c r="AC854" s="16"/>
      <c r="AD854" s="16"/>
      <c r="AE854" s="44"/>
      <c r="AF854" s="37"/>
      <c r="AG854" s="38"/>
      <c r="AH854" s="39"/>
      <c r="AI854" s="17"/>
      <c r="AJ854" s="17"/>
      <c r="AK854" s="16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</row>
    <row r="855" customFormat="false" ht="12.75" hidden="false" customHeight="true" outlineLevel="0" collapsed="false">
      <c r="A855" s="36"/>
      <c r="B855" s="16"/>
      <c r="C855" s="16"/>
      <c r="D855" s="16"/>
      <c r="E855" s="16"/>
      <c r="F855" s="16"/>
      <c r="G855" s="16"/>
      <c r="H855" s="37"/>
      <c r="I855" s="38"/>
      <c r="J855" s="39"/>
      <c r="K855" s="40"/>
      <c r="L855" s="41"/>
      <c r="M855" s="42"/>
      <c r="N855" s="43"/>
      <c r="O855" s="15"/>
      <c r="P855" s="15"/>
      <c r="Q855" s="16"/>
      <c r="R855" s="16"/>
      <c r="S855" s="16"/>
      <c r="T855" s="16"/>
      <c r="U855" s="16"/>
      <c r="V855" s="17"/>
      <c r="W855" s="17"/>
      <c r="X855" s="16"/>
      <c r="Y855" s="17"/>
      <c r="Z855" s="17"/>
      <c r="AA855" s="16"/>
      <c r="AB855" s="16"/>
      <c r="AC855" s="16"/>
      <c r="AD855" s="16"/>
      <c r="AE855" s="44"/>
      <c r="AF855" s="37"/>
      <c r="AG855" s="38"/>
      <c r="AH855" s="39"/>
      <c r="AI855" s="17"/>
      <c r="AJ855" s="17"/>
      <c r="AK855" s="16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</row>
    <row r="856" customFormat="false" ht="12.75" hidden="false" customHeight="true" outlineLevel="0" collapsed="false">
      <c r="A856" s="36"/>
      <c r="B856" s="16"/>
      <c r="C856" s="16"/>
      <c r="D856" s="16"/>
      <c r="E856" s="16"/>
      <c r="F856" s="16"/>
      <c r="G856" s="16"/>
      <c r="H856" s="37"/>
      <c r="I856" s="38"/>
      <c r="J856" s="39"/>
      <c r="K856" s="40"/>
      <c r="L856" s="41"/>
      <c r="M856" s="42"/>
      <c r="N856" s="43"/>
      <c r="O856" s="15"/>
      <c r="P856" s="15"/>
      <c r="Q856" s="16"/>
      <c r="R856" s="16"/>
      <c r="S856" s="16"/>
      <c r="T856" s="16"/>
      <c r="U856" s="16"/>
      <c r="V856" s="17"/>
      <c r="W856" s="17"/>
      <c r="X856" s="16"/>
      <c r="Y856" s="17"/>
      <c r="Z856" s="17"/>
      <c r="AA856" s="16"/>
      <c r="AB856" s="16"/>
      <c r="AC856" s="16"/>
      <c r="AD856" s="16"/>
      <c r="AE856" s="44"/>
      <c r="AF856" s="37"/>
      <c r="AG856" s="38"/>
      <c r="AH856" s="39"/>
      <c r="AI856" s="17"/>
      <c r="AJ856" s="17"/>
      <c r="AK856" s="16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</row>
    <row r="857" customFormat="false" ht="12.75" hidden="false" customHeight="true" outlineLevel="0" collapsed="false">
      <c r="A857" s="36"/>
      <c r="B857" s="16"/>
      <c r="C857" s="16"/>
      <c r="D857" s="16"/>
      <c r="E857" s="16"/>
      <c r="F857" s="16"/>
      <c r="G857" s="16"/>
      <c r="H857" s="37"/>
      <c r="I857" s="38"/>
      <c r="J857" s="39"/>
      <c r="K857" s="40"/>
      <c r="L857" s="41"/>
      <c r="M857" s="42"/>
      <c r="N857" s="43"/>
      <c r="O857" s="15"/>
      <c r="P857" s="15"/>
      <c r="Q857" s="16"/>
      <c r="R857" s="16"/>
      <c r="S857" s="16"/>
      <c r="T857" s="16"/>
      <c r="U857" s="16"/>
      <c r="V857" s="17"/>
      <c r="W857" s="17"/>
      <c r="X857" s="16"/>
      <c r="Y857" s="17"/>
      <c r="Z857" s="17"/>
      <c r="AA857" s="16"/>
      <c r="AB857" s="16"/>
      <c r="AC857" s="16"/>
      <c r="AD857" s="16"/>
      <c r="AE857" s="44"/>
      <c r="AF857" s="37"/>
      <c r="AG857" s="38"/>
      <c r="AH857" s="39"/>
      <c r="AI857" s="17"/>
      <c r="AJ857" s="17"/>
      <c r="AK857" s="16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</row>
    <row r="858" customFormat="false" ht="12.75" hidden="false" customHeight="true" outlineLevel="0" collapsed="false">
      <c r="A858" s="36"/>
      <c r="B858" s="16"/>
      <c r="C858" s="16"/>
      <c r="D858" s="16"/>
      <c r="E858" s="16"/>
      <c r="F858" s="16"/>
      <c r="G858" s="16"/>
      <c r="H858" s="37"/>
      <c r="I858" s="38"/>
      <c r="J858" s="39"/>
      <c r="K858" s="40"/>
      <c r="L858" s="41"/>
      <c r="M858" s="42"/>
      <c r="N858" s="43"/>
      <c r="O858" s="15"/>
      <c r="P858" s="15"/>
      <c r="Q858" s="16"/>
      <c r="R858" s="16"/>
      <c r="S858" s="16"/>
      <c r="T858" s="16"/>
      <c r="U858" s="16"/>
      <c r="V858" s="17"/>
      <c r="W858" s="17"/>
      <c r="X858" s="16"/>
      <c r="Y858" s="17"/>
      <c r="Z858" s="17"/>
      <c r="AA858" s="16"/>
      <c r="AB858" s="16"/>
      <c r="AC858" s="16"/>
      <c r="AD858" s="16"/>
      <c r="AE858" s="44"/>
      <c r="AF858" s="37"/>
      <c r="AG858" s="38"/>
      <c r="AH858" s="39"/>
      <c r="AI858" s="17"/>
      <c r="AJ858" s="17"/>
      <c r="AK858" s="16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</row>
    <row r="859" customFormat="false" ht="12.75" hidden="false" customHeight="true" outlineLevel="0" collapsed="false">
      <c r="A859" s="36"/>
      <c r="B859" s="16"/>
      <c r="C859" s="16"/>
      <c r="D859" s="16"/>
      <c r="E859" s="16"/>
      <c r="F859" s="16"/>
      <c r="G859" s="16"/>
      <c r="H859" s="37"/>
      <c r="I859" s="38"/>
      <c r="J859" s="39"/>
      <c r="K859" s="40"/>
      <c r="L859" s="41"/>
      <c r="M859" s="42"/>
      <c r="N859" s="43"/>
      <c r="O859" s="15"/>
      <c r="P859" s="15"/>
      <c r="Q859" s="16"/>
      <c r="R859" s="16"/>
      <c r="S859" s="16"/>
      <c r="T859" s="16"/>
      <c r="U859" s="16"/>
      <c r="V859" s="17"/>
      <c r="W859" s="17"/>
      <c r="X859" s="16"/>
      <c r="Y859" s="17"/>
      <c r="Z859" s="17"/>
      <c r="AA859" s="16"/>
      <c r="AB859" s="16"/>
      <c r="AC859" s="16"/>
      <c r="AD859" s="16"/>
      <c r="AE859" s="44"/>
      <c r="AF859" s="37"/>
      <c r="AG859" s="38"/>
      <c r="AH859" s="39"/>
      <c r="AI859" s="17"/>
      <c r="AJ859" s="17"/>
      <c r="AK859" s="16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</row>
    <row r="860" customFormat="false" ht="12.75" hidden="false" customHeight="true" outlineLevel="0" collapsed="false">
      <c r="A860" s="36"/>
      <c r="B860" s="16"/>
      <c r="C860" s="16"/>
      <c r="D860" s="16"/>
      <c r="E860" s="16"/>
      <c r="F860" s="16"/>
      <c r="G860" s="16"/>
      <c r="H860" s="37"/>
      <c r="I860" s="38"/>
      <c r="J860" s="39"/>
      <c r="K860" s="40"/>
      <c r="L860" s="41"/>
      <c r="M860" s="42"/>
      <c r="N860" s="43"/>
      <c r="O860" s="15"/>
      <c r="P860" s="15"/>
      <c r="Q860" s="16"/>
      <c r="R860" s="16"/>
      <c r="S860" s="16"/>
      <c r="T860" s="16"/>
      <c r="U860" s="16"/>
      <c r="V860" s="17"/>
      <c r="W860" s="17"/>
      <c r="X860" s="16"/>
      <c r="Y860" s="17"/>
      <c r="Z860" s="17"/>
      <c r="AA860" s="16"/>
      <c r="AB860" s="16"/>
      <c r="AC860" s="16"/>
      <c r="AD860" s="16"/>
      <c r="AE860" s="44"/>
      <c r="AF860" s="37"/>
      <c r="AG860" s="38"/>
      <c r="AH860" s="39"/>
      <c r="AI860" s="17"/>
      <c r="AJ860" s="17"/>
      <c r="AK860" s="16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</row>
    <row r="861" customFormat="false" ht="12.75" hidden="false" customHeight="true" outlineLevel="0" collapsed="false">
      <c r="A861" s="36"/>
      <c r="B861" s="16"/>
      <c r="C861" s="16"/>
      <c r="D861" s="16"/>
      <c r="E861" s="16"/>
      <c r="F861" s="16"/>
      <c r="G861" s="16"/>
      <c r="H861" s="37"/>
      <c r="I861" s="38"/>
      <c r="J861" s="39"/>
      <c r="K861" s="40"/>
      <c r="L861" s="41"/>
      <c r="M861" s="42"/>
      <c r="N861" s="43"/>
      <c r="O861" s="15"/>
      <c r="P861" s="15"/>
      <c r="Q861" s="16"/>
      <c r="R861" s="16"/>
      <c r="S861" s="16"/>
      <c r="T861" s="16"/>
      <c r="U861" s="16"/>
      <c r="V861" s="17"/>
      <c r="W861" s="17"/>
      <c r="X861" s="16"/>
      <c r="Y861" s="17"/>
      <c r="Z861" s="17"/>
      <c r="AA861" s="16"/>
      <c r="AB861" s="16"/>
      <c r="AC861" s="16"/>
      <c r="AD861" s="16"/>
      <c r="AE861" s="44"/>
      <c r="AF861" s="37"/>
      <c r="AG861" s="38"/>
      <c r="AH861" s="39"/>
      <c r="AI861" s="17"/>
      <c r="AJ861" s="17"/>
      <c r="AK861" s="16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</row>
    <row r="862" customFormat="false" ht="12.75" hidden="false" customHeight="true" outlineLevel="0" collapsed="false">
      <c r="A862" s="36"/>
      <c r="B862" s="16"/>
      <c r="C862" s="16"/>
      <c r="D862" s="16"/>
      <c r="E862" s="16"/>
      <c r="F862" s="16"/>
      <c r="G862" s="16"/>
      <c r="H862" s="37"/>
      <c r="I862" s="38"/>
      <c r="J862" s="39"/>
      <c r="K862" s="40"/>
      <c r="L862" s="41"/>
      <c r="M862" s="42"/>
      <c r="N862" s="43"/>
      <c r="O862" s="15"/>
      <c r="P862" s="15"/>
      <c r="Q862" s="16"/>
      <c r="R862" s="16"/>
      <c r="S862" s="16"/>
      <c r="T862" s="16"/>
      <c r="U862" s="16"/>
      <c r="V862" s="17"/>
      <c r="W862" s="17"/>
      <c r="X862" s="16"/>
      <c r="Y862" s="17"/>
      <c r="Z862" s="17"/>
      <c r="AA862" s="16"/>
      <c r="AB862" s="16"/>
      <c r="AC862" s="16"/>
      <c r="AD862" s="16"/>
      <c r="AE862" s="44"/>
      <c r="AF862" s="37"/>
      <c r="AG862" s="38"/>
      <c r="AH862" s="39"/>
      <c r="AI862" s="17"/>
      <c r="AJ862" s="17"/>
      <c r="AK862" s="16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</row>
    <row r="863" customFormat="false" ht="12.75" hidden="false" customHeight="true" outlineLevel="0" collapsed="false">
      <c r="A863" s="36"/>
      <c r="B863" s="16"/>
      <c r="C863" s="16"/>
      <c r="D863" s="16"/>
      <c r="E863" s="16"/>
      <c r="F863" s="16"/>
      <c r="G863" s="16"/>
      <c r="H863" s="37"/>
      <c r="I863" s="38"/>
      <c r="J863" s="39"/>
      <c r="K863" s="40"/>
      <c r="L863" s="41"/>
      <c r="M863" s="42"/>
      <c r="N863" s="43"/>
      <c r="O863" s="15"/>
      <c r="P863" s="15"/>
      <c r="Q863" s="16"/>
      <c r="R863" s="16"/>
      <c r="S863" s="16"/>
      <c r="T863" s="16"/>
      <c r="U863" s="16"/>
      <c r="V863" s="17"/>
      <c r="W863" s="17"/>
      <c r="X863" s="16"/>
      <c r="Y863" s="17"/>
      <c r="Z863" s="17"/>
      <c r="AA863" s="16"/>
      <c r="AB863" s="16"/>
      <c r="AC863" s="16"/>
      <c r="AD863" s="16"/>
      <c r="AE863" s="44"/>
      <c r="AF863" s="37"/>
      <c r="AG863" s="38"/>
      <c r="AH863" s="39"/>
      <c r="AI863" s="17"/>
      <c r="AJ863" s="17"/>
      <c r="AK863" s="16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</row>
    <row r="864" customFormat="false" ht="12.75" hidden="false" customHeight="true" outlineLevel="0" collapsed="false">
      <c r="A864" s="36"/>
      <c r="B864" s="16"/>
      <c r="C864" s="16"/>
      <c r="D864" s="16"/>
      <c r="E864" s="16"/>
      <c r="F864" s="16"/>
      <c r="G864" s="16"/>
      <c r="H864" s="37"/>
      <c r="I864" s="38"/>
      <c r="J864" s="39"/>
      <c r="K864" s="40"/>
      <c r="L864" s="41"/>
      <c r="M864" s="42"/>
      <c r="N864" s="43"/>
      <c r="O864" s="15"/>
      <c r="P864" s="15"/>
      <c r="Q864" s="16"/>
      <c r="R864" s="16"/>
      <c r="S864" s="16"/>
      <c r="T864" s="16"/>
      <c r="U864" s="16"/>
      <c r="V864" s="17"/>
      <c r="W864" s="17"/>
      <c r="X864" s="16"/>
      <c r="Y864" s="17"/>
      <c r="Z864" s="17"/>
      <c r="AA864" s="16"/>
      <c r="AB864" s="16"/>
      <c r="AC864" s="16"/>
      <c r="AD864" s="16"/>
      <c r="AE864" s="44"/>
      <c r="AF864" s="37"/>
      <c r="AG864" s="38"/>
      <c r="AH864" s="39"/>
      <c r="AI864" s="17"/>
      <c r="AJ864" s="17"/>
      <c r="AK864" s="16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</row>
    <row r="865" customFormat="false" ht="12.75" hidden="false" customHeight="true" outlineLevel="0" collapsed="false">
      <c r="A865" s="36"/>
      <c r="B865" s="16"/>
      <c r="C865" s="16"/>
      <c r="D865" s="16"/>
      <c r="E865" s="16"/>
      <c r="F865" s="16"/>
      <c r="G865" s="16"/>
      <c r="H865" s="37"/>
      <c r="I865" s="38"/>
      <c r="J865" s="39"/>
      <c r="K865" s="40"/>
      <c r="L865" s="41"/>
      <c r="M865" s="42"/>
      <c r="N865" s="43"/>
      <c r="O865" s="15"/>
      <c r="P865" s="15"/>
      <c r="Q865" s="16"/>
      <c r="R865" s="16"/>
      <c r="S865" s="16"/>
      <c r="T865" s="16"/>
      <c r="U865" s="16"/>
      <c r="V865" s="17"/>
      <c r="W865" s="17"/>
      <c r="X865" s="16"/>
      <c r="Y865" s="17"/>
      <c r="Z865" s="17"/>
      <c r="AA865" s="16"/>
      <c r="AB865" s="16"/>
      <c r="AC865" s="16"/>
      <c r="AD865" s="16"/>
      <c r="AE865" s="44"/>
      <c r="AF865" s="37"/>
      <c r="AG865" s="38"/>
      <c r="AH865" s="39"/>
      <c r="AI865" s="17"/>
      <c r="AJ865" s="17"/>
      <c r="AK865" s="16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</row>
    <row r="866" customFormat="false" ht="12.75" hidden="false" customHeight="true" outlineLevel="0" collapsed="false">
      <c r="A866" s="36"/>
      <c r="B866" s="16"/>
      <c r="C866" s="16"/>
      <c r="D866" s="16"/>
      <c r="E866" s="16"/>
      <c r="F866" s="16"/>
      <c r="G866" s="16"/>
      <c r="H866" s="37"/>
      <c r="I866" s="38"/>
      <c r="J866" s="39"/>
      <c r="K866" s="40"/>
      <c r="L866" s="41"/>
      <c r="M866" s="42"/>
      <c r="N866" s="43"/>
      <c r="O866" s="15"/>
      <c r="P866" s="15"/>
      <c r="Q866" s="16"/>
      <c r="R866" s="16"/>
      <c r="S866" s="16"/>
      <c r="T866" s="16"/>
      <c r="U866" s="16"/>
      <c r="V866" s="17"/>
      <c r="W866" s="17"/>
      <c r="X866" s="16"/>
      <c r="Y866" s="17"/>
      <c r="Z866" s="17"/>
      <c r="AA866" s="16"/>
      <c r="AB866" s="16"/>
      <c r="AC866" s="16"/>
      <c r="AD866" s="16"/>
      <c r="AE866" s="44"/>
      <c r="AF866" s="37"/>
      <c r="AG866" s="38"/>
      <c r="AH866" s="39"/>
      <c r="AI866" s="17"/>
      <c r="AJ866" s="17"/>
      <c r="AK866" s="16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</row>
    <row r="867" customFormat="false" ht="12.75" hidden="false" customHeight="true" outlineLevel="0" collapsed="false">
      <c r="A867" s="36"/>
      <c r="B867" s="16"/>
      <c r="C867" s="16"/>
      <c r="D867" s="16"/>
      <c r="E867" s="16"/>
      <c r="F867" s="16"/>
      <c r="G867" s="16"/>
      <c r="H867" s="37"/>
      <c r="I867" s="38"/>
      <c r="J867" s="39"/>
      <c r="K867" s="40"/>
      <c r="L867" s="41"/>
      <c r="M867" s="42"/>
      <c r="N867" s="43"/>
      <c r="O867" s="15"/>
      <c r="P867" s="15"/>
      <c r="Q867" s="16"/>
      <c r="R867" s="16"/>
      <c r="S867" s="16"/>
      <c r="T867" s="16"/>
      <c r="U867" s="16"/>
      <c r="V867" s="17"/>
      <c r="W867" s="17"/>
      <c r="X867" s="16"/>
      <c r="Y867" s="17"/>
      <c r="Z867" s="17"/>
      <c r="AA867" s="16"/>
      <c r="AB867" s="16"/>
      <c r="AC867" s="16"/>
      <c r="AD867" s="16"/>
      <c r="AE867" s="44"/>
      <c r="AF867" s="37"/>
      <c r="AG867" s="38"/>
      <c r="AH867" s="39"/>
      <c r="AI867" s="17"/>
      <c r="AJ867" s="17"/>
      <c r="AK867" s="16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</row>
    <row r="868" customFormat="false" ht="12.75" hidden="false" customHeight="true" outlineLevel="0" collapsed="false">
      <c r="A868" s="36"/>
      <c r="B868" s="16"/>
      <c r="C868" s="16"/>
      <c r="D868" s="16"/>
      <c r="E868" s="16"/>
      <c r="F868" s="16"/>
      <c r="G868" s="16"/>
      <c r="H868" s="37"/>
      <c r="I868" s="38"/>
      <c r="J868" s="39"/>
      <c r="K868" s="40"/>
      <c r="L868" s="41"/>
      <c r="M868" s="42"/>
      <c r="N868" s="43"/>
      <c r="O868" s="15"/>
      <c r="P868" s="15"/>
      <c r="Q868" s="16"/>
      <c r="R868" s="16"/>
      <c r="S868" s="16"/>
      <c r="T868" s="16"/>
      <c r="U868" s="16"/>
      <c r="V868" s="17"/>
      <c r="W868" s="17"/>
      <c r="X868" s="16"/>
      <c r="Y868" s="17"/>
      <c r="Z868" s="17"/>
      <c r="AA868" s="16"/>
      <c r="AB868" s="16"/>
      <c r="AC868" s="16"/>
      <c r="AD868" s="16"/>
      <c r="AE868" s="44"/>
      <c r="AF868" s="37"/>
      <c r="AG868" s="38"/>
      <c r="AH868" s="39"/>
      <c r="AI868" s="17"/>
      <c r="AJ868" s="17"/>
      <c r="AK868" s="16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</row>
    <row r="869" customFormat="false" ht="12.75" hidden="false" customHeight="true" outlineLevel="0" collapsed="false">
      <c r="A869" s="36"/>
      <c r="B869" s="16"/>
      <c r="C869" s="16"/>
      <c r="D869" s="16"/>
      <c r="E869" s="16"/>
      <c r="F869" s="16"/>
      <c r="G869" s="16"/>
      <c r="H869" s="37"/>
      <c r="I869" s="38"/>
      <c r="J869" s="39"/>
      <c r="K869" s="40"/>
      <c r="L869" s="41"/>
      <c r="M869" s="42"/>
      <c r="N869" s="43"/>
      <c r="O869" s="15"/>
      <c r="P869" s="15"/>
      <c r="Q869" s="16"/>
      <c r="R869" s="16"/>
      <c r="S869" s="16"/>
      <c r="T869" s="16"/>
      <c r="U869" s="16"/>
      <c r="V869" s="17"/>
      <c r="W869" s="17"/>
      <c r="X869" s="16"/>
      <c r="Y869" s="17"/>
      <c r="Z869" s="17"/>
      <c r="AA869" s="16"/>
      <c r="AB869" s="16"/>
      <c r="AC869" s="16"/>
      <c r="AD869" s="16"/>
      <c r="AE869" s="44"/>
      <c r="AF869" s="37"/>
      <c r="AG869" s="38"/>
      <c r="AH869" s="39"/>
      <c r="AI869" s="17"/>
      <c r="AJ869" s="17"/>
      <c r="AK869" s="16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</row>
    <row r="870" customFormat="false" ht="12.75" hidden="false" customHeight="true" outlineLevel="0" collapsed="false">
      <c r="A870" s="36"/>
      <c r="B870" s="16"/>
      <c r="C870" s="16"/>
      <c r="D870" s="16"/>
      <c r="E870" s="16"/>
      <c r="F870" s="16"/>
      <c r="G870" s="16"/>
      <c r="H870" s="37"/>
      <c r="I870" s="38"/>
      <c r="J870" s="39"/>
      <c r="K870" s="40"/>
      <c r="L870" s="41"/>
      <c r="M870" s="42"/>
      <c r="N870" s="43"/>
      <c r="O870" s="15"/>
      <c r="P870" s="15"/>
      <c r="Q870" s="16"/>
      <c r="R870" s="16"/>
      <c r="S870" s="16"/>
      <c r="T870" s="16"/>
      <c r="U870" s="16"/>
      <c r="V870" s="17"/>
      <c r="W870" s="17"/>
      <c r="X870" s="16"/>
      <c r="Y870" s="17"/>
      <c r="Z870" s="17"/>
      <c r="AA870" s="16"/>
      <c r="AB870" s="16"/>
      <c r="AC870" s="16"/>
      <c r="AD870" s="16"/>
      <c r="AE870" s="44"/>
      <c r="AF870" s="37"/>
      <c r="AG870" s="38"/>
      <c r="AH870" s="39"/>
      <c r="AI870" s="17"/>
      <c r="AJ870" s="17"/>
      <c r="AK870" s="16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</row>
    <row r="871" customFormat="false" ht="12.75" hidden="false" customHeight="true" outlineLevel="0" collapsed="false">
      <c r="A871" s="36"/>
      <c r="B871" s="16"/>
      <c r="C871" s="16"/>
      <c r="D871" s="16"/>
      <c r="E871" s="16"/>
      <c r="F871" s="16"/>
      <c r="G871" s="16"/>
      <c r="H871" s="37"/>
      <c r="I871" s="38"/>
      <c r="J871" s="39"/>
      <c r="K871" s="40"/>
      <c r="L871" s="41"/>
      <c r="M871" s="42"/>
      <c r="N871" s="43"/>
      <c r="O871" s="15"/>
      <c r="P871" s="15"/>
      <c r="Q871" s="16"/>
      <c r="R871" s="16"/>
      <c r="S871" s="16"/>
      <c r="T871" s="16"/>
      <c r="U871" s="16"/>
      <c r="V871" s="17"/>
      <c r="W871" s="17"/>
      <c r="X871" s="16"/>
      <c r="Y871" s="17"/>
      <c r="Z871" s="17"/>
      <c r="AA871" s="16"/>
      <c r="AB871" s="16"/>
      <c r="AC871" s="16"/>
      <c r="AD871" s="16"/>
      <c r="AE871" s="44"/>
      <c r="AF871" s="37"/>
      <c r="AG871" s="38"/>
      <c r="AH871" s="39"/>
      <c r="AI871" s="17"/>
      <c r="AJ871" s="17"/>
      <c r="AK871" s="16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</row>
    <row r="872" customFormat="false" ht="12.75" hidden="false" customHeight="true" outlineLevel="0" collapsed="false">
      <c r="A872" s="36"/>
      <c r="B872" s="16"/>
      <c r="C872" s="16"/>
      <c r="D872" s="16"/>
      <c r="E872" s="16"/>
      <c r="F872" s="16"/>
      <c r="G872" s="16"/>
      <c r="H872" s="37"/>
      <c r="I872" s="38"/>
      <c r="J872" s="39"/>
      <c r="K872" s="40"/>
      <c r="L872" s="41"/>
      <c r="M872" s="42"/>
      <c r="N872" s="43"/>
      <c r="O872" s="15"/>
      <c r="P872" s="15"/>
      <c r="Q872" s="16"/>
      <c r="R872" s="16"/>
      <c r="S872" s="16"/>
      <c r="T872" s="16"/>
      <c r="U872" s="16"/>
      <c r="V872" s="17"/>
      <c r="W872" s="17"/>
      <c r="X872" s="16"/>
      <c r="Y872" s="17"/>
      <c r="Z872" s="17"/>
      <c r="AA872" s="16"/>
      <c r="AB872" s="16"/>
      <c r="AC872" s="16"/>
      <c r="AD872" s="16"/>
      <c r="AE872" s="44"/>
      <c r="AF872" s="37"/>
      <c r="AG872" s="38"/>
      <c r="AH872" s="39"/>
      <c r="AI872" s="17"/>
      <c r="AJ872" s="17"/>
      <c r="AK872" s="16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</row>
    <row r="873" customFormat="false" ht="12.75" hidden="false" customHeight="true" outlineLevel="0" collapsed="false">
      <c r="A873" s="36"/>
      <c r="B873" s="16"/>
      <c r="C873" s="16"/>
      <c r="D873" s="16"/>
      <c r="E873" s="16"/>
      <c r="F873" s="16"/>
      <c r="G873" s="16"/>
      <c r="H873" s="37"/>
      <c r="I873" s="38"/>
      <c r="J873" s="39"/>
      <c r="K873" s="40"/>
      <c r="L873" s="41"/>
      <c r="M873" s="42"/>
      <c r="N873" s="43"/>
      <c r="O873" s="15"/>
      <c r="P873" s="15"/>
      <c r="Q873" s="16"/>
      <c r="R873" s="16"/>
      <c r="S873" s="16"/>
      <c r="T873" s="16"/>
      <c r="U873" s="16"/>
      <c r="V873" s="17"/>
      <c r="W873" s="17"/>
      <c r="X873" s="16"/>
      <c r="Y873" s="17"/>
      <c r="Z873" s="17"/>
      <c r="AA873" s="16"/>
      <c r="AB873" s="16"/>
      <c r="AC873" s="16"/>
      <c r="AD873" s="16"/>
      <c r="AE873" s="44"/>
      <c r="AF873" s="37"/>
      <c r="AG873" s="38"/>
      <c r="AH873" s="39"/>
      <c r="AI873" s="17"/>
      <c r="AJ873" s="17"/>
      <c r="AK873" s="16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</row>
    <row r="874" customFormat="false" ht="12.75" hidden="false" customHeight="true" outlineLevel="0" collapsed="false">
      <c r="A874" s="36"/>
      <c r="B874" s="16"/>
      <c r="C874" s="16"/>
      <c r="D874" s="16"/>
      <c r="E874" s="16"/>
      <c r="F874" s="16"/>
      <c r="G874" s="16"/>
      <c r="H874" s="37"/>
      <c r="I874" s="38"/>
      <c r="J874" s="39"/>
      <c r="K874" s="40"/>
      <c r="L874" s="41"/>
      <c r="M874" s="42"/>
      <c r="N874" s="43"/>
      <c r="O874" s="15"/>
      <c r="P874" s="15"/>
      <c r="Q874" s="16"/>
      <c r="R874" s="16"/>
      <c r="S874" s="16"/>
      <c r="T874" s="16"/>
      <c r="U874" s="16"/>
      <c r="V874" s="17"/>
      <c r="W874" s="17"/>
      <c r="X874" s="16"/>
      <c r="Y874" s="17"/>
      <c r="Z874" s="17"/>
      <c r="AA874" s="16"/>
      <c r="AB874" s="16"/>
      <c r="AC874" s="16"/>
      <c r="AD874" s="16"/>
      <c r="AE874" s="44"/>
      <c r="AF874" s="37"/>
      <c r="AG874" s="38"/>
      <c r="AH874" s="39"/>
      <c r="AI874" s="17"/>
      <c r="AJ874" s="17"/>
      <c r="AK874" s="16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</row>
    <row r="875" customFormat="false" ht="12.75" hidden="false" customHeight="true" outlineLevel="0" collapsed="false">
      <c r="A875" s="36"/>
      <c r="B875" s="16"/>
      <c r="C875" s="16"/>
      <c r="D875" s="16"/>
      <c r="E875" s="16"/>
      <c r="F875" s="16"/>
      <c r="G875" s="16"/>
      <c r="H875" s="37"/>
      <c r="I875" s="38"/>
      <c r="J875" s="39"/>
      <c r="K875" s="40"/>
      <c r="L875" s="41"/>
      <c r="M875" s="42"/>
      <c r="N875" s="43"/>
      <c r="O875" s="15"/>
      <c r="P875" s="15"/>
      <c r="Q875" s="16"/>
      <c r="R875" s="16"/>
      <c r="S875" s="16"/>
      <c r="T875" s="16"/>
      <c r="U875" s="16"/>
      <c r="V875" s="17"/>
      <c r="W875" s="17"/>
      <c r="X875" s="16"/>
      <c r="Y875" s="17"/>
      <c r="Z875" s="17"/>
      <c r="AA875" s="16"/>
      <c r="AB875" s="16"/>
      <c r="AC875" s="16"/>
      <c r="AD875" s="16"/>
      <c r="AE875" s="44"/>
      <c r="AF875" s="37"/>
      <c r="AG875" s="38"/>
      <c r="AH875" s="39"/>
      <c r="AI875" s="17"/>
      <c r="AJ875" s="17"/>
      <c r="AK875" s="16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</row>
    <row r="876" customFormat="false" ht="12.75" hidden="false" customHeight="true" outlineLevel="0" collapsed="false">
      <c r="A876" s="36"/>
      <c r="B876" s="16"/>
      <c r="C876" s="16"/>
      <c r="D876" s="16"/>
      <c r="E876" s="16"/>
      <c r="F876" s="16"/>
      <c r="G876" s="16"/>
      <c r="H876" s="37"/>
      <c r="I876" s="38"/>
      <c r="J876" s="39"/>
      <c r="K876" s="40"/>
      <c r="L876" s="41"/>
      <c r="M876" s="42"/>
      <c r="N876" s="43"/>
      <c r="O876" s="15"/>
      <c r="P876" s="15"/>
      <c r="Q876" s="16"/>
      <c r="R876" s="16"/>
      <c r="S876" s="16"/>
      <c r="T876" s="16"/>
      <c r="U876" s="16"/>
      <c r="V876" s="17"/>
      <c r="W876" s="17"/>
      <c r="X876" s="16"/>
      <c r="Y876" s="17"/>
      <c r="Z876" s="17"/>
      <c r="AA876" s="16"/>
      <c r="AB876" s="16"/>
      <c r="AC876" s="16"/>
      <c r="AD876" s="16"/>
      <c r="AE876" s="44"/>
      <c r="AF876" s="37"/>
      <c r="AG876" s="38"/>
      <c r="AH876" s="39"/>
      <c r="AI876" s="17"/>
      <c r="AJ876" s="17"/>
      <c r="AK876" s="16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</row>
    <row r="877" customFormat="false" ht="12.75" hidden="false" customHeight="true" outlineLevel="0" collapsed="false">
      <c r="A877" s="36"/>
      <c r="B877" s="16"/>
      <c r="C877" s="16"/>
      <c r="D877" s="16"/>
      <c r="E877" s="16"/>
      <c r="F877" s="16"/>
      <c r="G877" s="16"/>
      <c r="H877" s="37"/>
      <c r="I877" s="38"/>
      <c r="J877" s="39"/>
      <c r="K877" s="40"/>
      <c r="L877" s="41"/>
      <c r="M877" s="42"/>
      <c r="N877" s="43"/>
      <c r="O877" s="15"/>
      <c r="P877" s="15"/>
      <c r="Q877" s="16"/>
      <c r="R877" s="16"/>
      <c r="S877" s="16"/>
      <c r="T877" s="16"/>
      <c r="U877" s="16"/>
      <c r="V877" s="17"/>
      <c r="W877" s="17"/>
      <c r="X877" s="16"/>
      <c r="Y877" s="17"/>
      <c r="Z877" s="17"/>
      <c r="AA877" s="16"/>
      <c r="AB877" s="16"/>
      <c r="AC877" s="16"/>
      <c r="AD877" s="16"/>
      <c r="AE877" s="44"/>
      <c r="AF877" s="37"/>
      <c r="AG877" s="38"/>
      <c r="AH877" s="39"/>
      <c r="AI877" s="17"/>
      <c r="AJ877" s="17"/>
      <c r="AK877" s="16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</row>
    <row r="878" customFormat="false" ht="12.75" hidden="false" customHeight="true" outlineLevel="0" collapsed="false">
      <c r="A878" s="36"/>
      <c r="B878" s="16"/>
      <c r="C878" s="16"/>
      <c r="D878" s="16"/>
      <c r="E878" s="16"/>
      <c r="F878" s="16"/>
      <c r="G878" s="16"/>
      <c r="H878" s="37"/>
      <c r="I878" s="38"/>
      <c r="J878" s="39"/>
      <c r="K878" s="40"/>
      <c r="L878" s="41"/>
      <c r="M878" s="42"/>
      <c r="N878" s="43"/>
      <c r="O878" s="15"/>
      <c r="P878" s="15"/>
      <c r="Q878" s="16"/>
      <c r="R878" s="16"/>
      <c r="S878" s="16"/>
      <c r="T878" s="16"/>
      <c r="U878" s="16"/>
      <c r="V878" s="17"/>
      <c r="W878" s="17"/>
      <c r="X878" s="16"/>
      <c r="Y878" s="17"/>
      <c r="Z878" s="17"/>
      <c r="AA878" s="16"/>
      <c r="AB878" s="16"/>
      <c r="AC878" s="16"/>
      <c r="AD878" s="16"/>
      <c r="AE878" s="44"/>
      <c r="AF878" s="37"/>
      <c r="AG878" s="38"/>
      <c r="AH878" s="39"/>
      <c r="AI878" s="17"/>
      <c r="AJ878" s="17"/>
      <c r="AK878" s="16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</row>
    <row r="879" customFormat="false" ht="12.75" hidden="false" customHeight="true" outlineLevel="0" collapsed="false">
      <c r="A879" s="36"/>
      <c r="B879" s="16"/>
      <c r="C879" s="16"/>
      <c r="D879" s="16"/>
      <c r="E879" s="16"/>
      <c r="F879" s="16"/>
      <c r="G879" s="16"/>
      <c r="H879" s="37"/>
      <c r="I879" s="38"/>
      <c r="J879" s="39"/>
      <c r="K879" s="40"/>
      <c r="L879" s="41"/>
      <c r="M879" s="42"/>
      <c r="N879" s="43"/>
      <c r="O879" s="15"/>
      <c r="P879" s="15"/>
      <c r="Q879" s="16"/>
      <c r="R879" s="16"/>
      <c r="S879" s="16"/>
      <c r="T879" s="16"/>
      <c r="U879" s="16"/>
      <c r="V879" s="17"/>
      <c r="W879" s="17"/>
      <c r="X879" s="16"/>
      <c r="Y879" s="17"/>
      <c r="Z879" s="17"/>
      <c r="AA879" s="16"/>
      <c r="AB879" s="16"/>
      <c r="AC879" s="16"/>
      <c r="AD879" s="16"/>
      <c r="AE879" s="44"/>
      <c r="AF879" s="37"/>
      <c r="AG879" s="38"/>
      <c r="AH879" s="39"/>
      <c r="AI879" s="17"/>
      <c r="AJ879" s="17"/>
      <c r="AK879" s="16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</row>
    <row r="880" customFormat="false" ht="12.75" hidden="false" customHeight="true" outlineLevel="0" collapsed="false">
      <c r="A880" s="36"/>
      <c r="B880" s="16"/>
      <c r="C880" s="16"/>
      <c r="D880" s="16"/>
      <c r="E880" s="16"/>
      <c r="F880" s="16"/>
      <c r="G880" s="16"/>
      <c r="H880" s="37"/>
      <c r="I880" s="38"/>
      <c r="J880" s="39"/>
      <c r="K880" s="40"/>
      <c r="L880" s="41"/>
      <c r="M880" s="42"/>
      <c r="N880" s="43"/>
      <c r="O880" s="15"/>
      <c r="P880" s="15"/>
      <c r="Q880" s="16"/>
      <c r="R880" s="16"/>
      <c r="S880" s="16"/>
      <c r="T880" s="16"/>
      <c r="U880" s="16"/>
      <c r="V880" s="17"/>
      <c r="W880" s="17"/>
      <c r="X880" s="16"/>
      <c r="Y880" s="17"/>
      <c r="Z880" s="17"/>
      <c r="AA880" s="16"/>
      <c r="AB880" s="16"/>
      <c r="AC880" s="16"/>
      <c r="AD880" s="16"/>
      <c r="AE880" s="44"/>
      <c r="AF880" s="37"/>
      <c r="AG880" s="38"/>
      <c r="AH880" s="39"/>
      <c r="AI880" s="17"/>
      <c r="AJ880" s="17"/>
      <c r="AK880" s="16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</row>
    <row r="881" customFormat="false" ht="12.75" hidden="false" customHeight="true" outlineLevel="0" collapsed="false">
      <c r="A881" s="36"/>
      <c r="B881" s="16"/>
      <c r="C881" s="16"/>
      <c r="D881" s="16"/>
      <c r="E881" s="16"/>
      <c r="F881" s="16"/>
      <c r="G881" s="16"/>
      <c r="H881" s="37"/>
      <c r="I881" s="38"/>
      <c r="J881" s="39"/>
      <c r="K881" s="40"/>
      <c r="L881" s="41"/>
      <c r="M881" s="42"/>
      <c r="N881" s="43"/>
      <c r="O881" s="15"/>
      <c r="P881" s="15"/>
      <c r="Q881" s="16"/>
      <c r="R881" s="16"/>
      <c r="S881" s="16"/>
      <c r="T881" s="16"/>
      <c r="U881" s="16"/>
      <c r="V881" s="17"/>
      <c r="W881" s="17"/>
      <c r="X881" s="16"/>
      <c r="Y881" s="17"/>
      <c r="Z881" s="17"/>
      <c r="AA881" s="16"/>
      <c r="AB881" s="16"/>
      <c r="AC881" s="16"/>
      <c r="AD881" s="16"/>
      <c r="AE881" s="44"/>
      <c r="AF881" s="37"/>
      <c r="AG881" s="38"/>
      <c r="AH881" s="39"/>
      <c r="AI881" s="17"/>
      <c r="AJ881" s="17"/>
      <c r="AK881" s="16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</row>
    <row r="882" customFormat="false" ht="12.75" hidden="false" customHeight="true" outlineLevel="0" collapsed="false">
      <c r="A882" s="36"/>
      <c r="B882" s="16"/>
      <c r="C882" s="16"/>
      <c r="D882" s="16"/>
      <c r="E882" s="16"/>
      <c r="F882" s="16"/>
      <c r="G882" s="16"/>
      <c r="H882" s="37"/>
      <c r="I882" s="38"/>
      <c r="J882" s="39"/>
      <c r="K882" s="40"/>
      <c r="L882" s="41"/>
      <c r="M882" s="42"/>
      <c r="N882" s="43"/>
      <c r="O882" s="15"/>
      <c r="P882" s="15"/>
      <c r="Q882" s="16"/>
      <c r="R882" s="16"/>
      <c r="S882" s="16"/>
      <c r="T882" s="16"/>
      <c r="U882" s="16"/>
      <c r="V882" s="17"/>
      <c r="W882" s="17"/>
      <c r="X882" s="16"/>
      <c r="Y882" s="17"/>
      <c r="Z882" s="17"/>
      <c r="AA882" s="16"/>
      <c r="AB882" s="16"/>
      <c r="AC882" s="16"/>
      <c r="AD882" s="16"/>
      <c r="AE882" s="44"/>
      <c r="AF882" s="37"/>
      <c r="AG882" s="38"/>
      <c r="AH882" s="39"/>
      <c r="AI882" s="17"/>
      <c r="AJ882" s="17"/>
      <c r="AK882" s="16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</row>
    <row r="883" customFormat="false" ht="12.75" hidden="false" customHeight="true" outlineLevel="0" collapsed="false">
      <c r="A883" s="36"/>
      <c r="B883" s="16"/>
      <c r="C883" s="16"/>
      <c r="D883" s="16"/>
      <c r="E883" s="16"/>
      <c r="F883" s="16"/>
      <c r="G883" s="16"/>
      <c r="H883" s="37"/>
      <c r="I883" s="38"/>
      <c r="J883" s="39"/>
      <c r="K883" s="40"/>
      <c r="L883" s="41"/>
      <c r="M883" s="42"/>
      <c r="N883" s="43"/>
      <c r="O883" s="15"/>
      <c r="P883" s="15"/>
      <c r="Q883" s="16"/>
      <c r="R883" s="16"/>
      <c r="S883" s="16"/>
      <c r="T883" s="16"/>
      <c r="U883" s="16"/>
      <c r="V883" s="17"/>
      <c r="W883" s="17"/>
      <c r="X883" s="16"/>
      <c r="Y883" s="17"/>
      <c r="Z883" s="17"/>
      <c r="AA883" s="16"/>
      <c r="AB883" s="16"/>
      <c r="AC883" s="16"/>
      <c r="AD883" s="16"/>
      <c r="AE883" s="44"/>
      <c r="AF883" s="37"/>
      <c r="AG883" s="38"/>
      <c r="AH883" s="39"/>
      <c r="AI883" s="17"/>
      <c r="AJ883" s="17"/>
      <c r="AK883" s="16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</row>
    <row r="884" customFormat="false" ht="12.75" hidden="false" customHeight="true" outlineLevel="0" collapsed="false">
      <c r="A884" s="36"/>
      <c r="B884" s="16"/>
      <c r="C884" s="16"/>
      <c r="D884" s="16"/>
      <c r="E884" s="16"/>
      <c r="F884" s="16"/>
      <c r="G884" s="16"/>
      <c r="H884" s="37"/>
      <c r="I884" s="38"/>
      <c r="J884" s="39"/>
      <c r="K884" s="40"/>
      <c r="L884" s="41"/>
      <c r="M884" s="42"/>
      <c r="N884" s="43"/>
      <c r="O884" s="15"/>
      <c r="P884" s="15"/>
      <c r="Q884" s="16"/>
      <c r="R884" s="16"/>
      <c r="S884" s="16"/>
      <c r="T884" s="16"/>
      <c r="U884" s="16"/>
      <c r="V884" s="17"/>
      <c r="W884" s="17"/>
      <c r="X884" s="16"/>
      <c r="Y884" s="17"/>
      <c r="Z884" s="17"/>
      <c r="AA884" s="16"/>
      <c r="AB884" s="16"/>
      <c r="AC884" s="16"/>
      <c r="AD884" s="16"/>
      <c r="AE884" s="44"/>
      <c r="AF884" s="37"/>
      <c r="AG884" s="38"/>
      <c r="AH884" s="39"/>
      <c r="AI884" s="17"/>
      <c r="AJ884" s="17"/>
      <c r="AK884" s="16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</row>
    <row r="885" customFormat="false" ht="12.75" hidden="false" customHeight="true" outlineLevel="0" collapsed="false">
      <c r="A885" s="36"/>
      <c r="B885" s="16"/>
      <c r="C885" s="16"/>
      <c r="D885" s="16"/>
      <c r="E885" s="16"/>
      <c r="F885" s="16"/>
      <c r="G885" s="16"/>
      <c r="H885" s="37"/>
      <c r="I885" s="38"/>
      <c r="J885" s="39"/>
      <c r="K885" s="40"/>
      <c r="L885" s="41"/>
      <c r="M885" s="42"/>
      <c r="N885" s="43"/>
      <c r="O885" s="15"/>
      <c r="P885" s="15"/>
      <c r="Q885" s="16"/>
      <c r="R885" s="16"/>
      <c r="S885" s="16"/>
      <c r="T885" s="16"/>
      <c r="U885" s="16"/>
      <c r="V885" s="17"/>
      <c r="W885" s="17"/>
      <c r="X885" s="16"/>
      <c r="Y885" s="17"/>
      <c r="Z885" s="17"/>
      <c r="AA885" s="16"/>
      <c r="AB885" s="16"/>
      <c r="AC885" s="16"/>
      <c r="AD885" s="16"/>
      <c r="AE885" s="44"/>
      <c r="AF885" s="37"/>
      <c r="AG885" s="38"/>
      <c r="AH885" s="39"/>
      <c r="AI885" s="17"/>
      <c r="AJ885" s="17"/>
      <c r="AK885" s="16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</row>
    <row r="886" customFormat="false" ht="12.75" hidden="false" customHeight="true" outlineLevel="0" collapsed="false">
      <c r="A886" s="36"/>
      <c r="B886" s="16"/>
      <c r="C886" s="16"/>
      <c r="D886" s="16"/>
      <c r="E886" s="16"/>
      <c r="F886" s="16"/>
      <c r="G886" s="16"/>
      <c r="H886" s="37"/>
      <c r="I886" s="38"/>
      <c r="J886" s="39"/>
      <c r="K886" s="40"/>
      <c r="L886" s="41"/>
      <c r="M886" s="42"/>
      <c r="N886" s="43"/>
      <c r="O886" s="15"/>
      <c r="P886" s="15"/>
      <c r="Q886" s="16"/>
      <c r="R886" s="16"/>
      <c r="S886" s="16"/>
      <c r="T886" s="16"/>
      <c r="U886" s="16"/>
      <c r="V886" s="17"/>
      <c r="W886" s="17"/>
      <c r="X886" s="16"/>
      <c r="Y886" s="17"/>
      <c r="Z886" s="17"/>
      <c r="AA886" s="16"/>
      <c r="AB886" s="16"/>
      <c r="AC886" s="16"/>
      <c r="AD886" s="16"/>
      <c r="AE886" s="44"/>
      <c r="AF886" s="37"/>
      <c r="AG886" s="38"/>
      <c r="AH886" s="39"/>
      <c r="AI886" s="17"/>
      <c r="AJ886" s="17"/>
      <c r="AK886" s="16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</row>
    <row r="887" customFormat="false" ht="12.75" hidden="false" customHeight="true" outlineLevel="0" collapsed="false">
      <c r="A887" s="36"/>
      <c r="B887" s="16"/>
      <c r="C887" s="16"/>
      <c r="D887" s="16"/>
      <c r="E887" s="16"/>
      <c r="F887" s="16"/>
      <c r="G887" s="16"/>
      <c r="H887" s="37"/>
      <c r="I887" s="38"/>
      <c r="J887" s="39"/>
      <c r="K887" s="40"/>
      <c r="L887" s="41"/>
      <c r="M887" s="42"/>
      <c r="N887" s="43"/>
      <c r="O887" s="15"/>
      <c r="P887" s="15"/>
      <c r="Q887" s="16"/>
      <c r="R887" s="16"/>
      <c r="S887" s="16"/>
      <c r="T887" s="16"/>
      <c r="U887" s="16"/>
      <c r="V887" s="17"/>
      <c r="W887" s="17"/>
      <c r="X887" s="16"/>
      <c r="Y887" s="17"/>
      <c r="Z887" s="17"/>
      <c r="AA887" s="16"/>
      <c r="AB887" s="16"/>
      <c r="AC887" s="16"/>
      <c r="AD887" s="16"/>
      <c r="AE887" s="44"/>
      <c r="AF887" s="37"/>
      <c r="AG887" s="38"/>
      <c r="AH887" s="39"/>
      <c r="AI887" s="17"/>
      <c r="AJ887" s="17"/>
      <c r="AK887" s="16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</row>
    <row r="888" customFormat="false" ht="12.75" hidden="false" customHeight="true" outlineLevel="0" collapsed="false">
      <c r="A888" s="36"/>
      <c r="B888" s="16"/>
      <c r="C888" s="16"/>
      <c r="D888" s="16"/>
      <c r="E888" s="16"/>
      <c r="F888" s="16"/>
      <c r="G888" s="16"/>
      <c r="H888" s="37"/>
      <c r="I888" s="38"/>
      <c r="J888" s="39"/>
      <c r="K888" s="40"/>
      <c r="L888" s="41"/>
      <c r="M888" s="42"/>
      <c r="N888" s="43"/>
      <c r="O888" s="15"/>
      <c r="P888" s="15"/>
      <c r="Q888" s="16"/>
      <c r="R888" s="16"/>
      <c r="S888" s="16"/>
      <c r="T888" s="16"/>
      <c r="U888" s="16"/>
      <c r="V888" s="17"/>
      <c r="W888" s="17"/>
      <c r="X888" s="16"/>
      <c r="Y888" s="17"/>
      <c r="Z888" s="17"/>
      <c r="AA888" s="16"/>
      <c r="AB888" s="16"/>
      <c r="AC888" s="16"/>
      <c r="AD888" s="16"/>
      <c r="AE888" s="44"/>
      <c r="AF888" s="37"/>
      <c r="AG888" s="38"/>
      <c r="AH888" s="39"/>
      <c r="AI888" s="17"/>
      <c r="AJ888" s="17"/>
      <c r="AK888" s="16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</row>
    <row r="889" customFormat="false" ht="12.75" hidden="false" customHeight="true" outlineLevel="0" collapsed="false">
      <c r="A889" s="36"/>
      <c r="B889" s="16"/>
      <c r="C889" s="16"/>
      <c r="D889" s="16"/>
      <c r="E889" s="16"/>
      <c r="F889" s="16"/>
      <c r="G889" s="16"/>
      <c r="H889" s="37"/>
      <c r="I889" s="38"/>
      <c r="J889" s="39"/>
      <c r="K889" s="40"/>
      <c r="L889" s="41"/>
      <c r="M889" s="42"/>
      <c r="N889" s="43"/>
      <c r="O889" s="15"/>
      <c r="P889" s="15"/>
      <c r="Q889" s="16"/>
      <c r="R889" s="16"/>
      <c r="S889" s="16"/>
      <c r="T889" s="16"/>
      <c r="U889" s="16"/>
      <c r="V889" s="17"/>
      <c r="W889" s="17"/>
      <c r="X889" s="16"/>
      <c r="Y889" s="17"/>
      <c r="Z889" s="17"/>
      <c r="AA889" s="16"/>
      <c r="AB889" s="16"/>
      <c r="AC889" s="16"/>
      <c r="AD889" s="16"/>
      <c r="AE889" s="44"/>
      <c r="AF889" s="37"/>
      <c r="AG889" s="38"/>
      <c r="AH889" s="39"/>
      <c r="AI889" s="17"/>
      <c r="AJ889" s="17"/>
      <c r="AK889" s="16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</row>
    <row r="890" customFormat="false" ht="12.75" hidden="false" customHeight="true" outlineLevel="0" collapsed="false">
      <c r="A890" s="36"/>
      <c r="B890" s="16"/>
      <c r="C890" s="16"/>
      <c r="D890" s="16"/>
      <c r="E890" s="16"/>
      <c r="F890" s="16"/>
      <c r="G890" s="16"/>
      <c r="H890" s="37"/>
      <c r="I890" s="38"/>
      <c r="J890" s="39"/>
      <c r="K890" s="40"/>
      <c r="L890" s="41"/>
      <c r="M890" s="42"/>
      <c r="N890" s="43"/>
      <c r="O890" s="15"/>
      <c r="P890" s="15"/>
      <c r="Q890" s="16"/>
      <c r="R890" s="16"/>
      <c r="S890" s="16"/>
      <c r="T890" s="16"/>
      <c r="U890" s="16"/>
      <c r="V890" s="17"/>
      <c r="W890" s="17"/>
      <c r="X890" s="16"/>
      <c r="Y890" s="17"/>
      <c r="Z890" s="17"/>
      <c r="AA890" s="16"/>
      <c r="AB890" s="16"/>
      <c r="AC890" s="16"/>
      <c r="AD890" s="16"/>
      <c r="AE890" s="44"/>
      <c r="AF890" s="37"/>
      <c r="AG890" s="38"/>
      <c r="AH890" s="39"/>
      <c r="AI890" s="17"/>
      <c r="AJ890" s="17"/>
      <c r="AK890" s="16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</row>
    <row r="891" customFormat="false" ht="12.75" hidden="false" customHeight="true" outlineLevel="0" collapsed="false">
      <c r="A891" s="36"/>
      <c r="B891" s="16"/>
      <c r="C891" s="16"/>
      <c r="D891" s="16"/>
      <c r="E891" s="16"/>
      <c r="F891" s="16"/>
      <c r="G891" s="16"/>
      <c r="H891" s="37"/>
      <c r="I891" s="38"/>
      <c r="J891" s="39"/>
      <c r="K891" s="40"/>
      <c r="L891" s="41"/>
      <c r="M891" s="42"/>
      <c r="N891" s="43"/>
      <c r="O891" s="15"/>
      <c r="P891" s="15"/>
      <c r="Q891" s="16"/>
      <c r="R891" s="16"/>
      <c r="S891" s="16"/>
      <c r="T891" s="16"/>
      <c r="U891" s="16"/>
      <c r="V891" s="17"/>
      <c r="W891" s="17"/>
      <c r="X891" s="16"/>
      <c r="Y891" s="17"/>
      <c r="Z891" s="17"/>
      <c r="AA891" s="16"/>
      <c r="AB891" s="16"/>
      <c r="AC891" s="16"/>
      <c r="AD891" s="16"/>
      <c r="AE891" s="44"/>
      <c r="AF891" s="37"/>
      <c r="AG891" s="38"/>
      <c r="AH891" s="39"/>
      <c r="AI891" s="17"/>
      <c r="AJ891" s="17"/>
      <c r="AK891" s="16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</row>
    <row r="892" customFormat="false" ht="12.75" hidden="false" customHeight="true" outlineLevel="0" collapsed="false">
      <c r="A892" s="36"/>
      <c r="B892" s="16"/>
      <c r="C892" s="16"/>
      <c r="D892" s="16"/>
      <c r="E892" s="16"/>
      <c r="F892" s="16"/>
      <c r="G892" s="16"/>
      <c r="H892" s="37"/>
      <c r="I892" s="38"/>
      <c r="J892" s="39"/>
      <c r="K892" s="40"/>
      <c r="L892" s="41"/>
      <c r="M892" s="42"/>
      <c r="N892" s="43"/>
      <c r="O892" s="15"/>
      <c r="P892" s="15"/>
      <c r="Q892" s="16"/>
      <c r="R892" s="16"/>
      <c r="S892" s="16"/>
      <c r="T892" s="16"/>
      <c r="U892" s="16"/>
      <c r="V892" s="17"/>
      <c r="W892" s="17"/>
      <c r="X892" s="16"/>
      <c r="Y892" s="17"/>
      <c r="Z892" s="17"/>
      <c r="AA892" s="16"/>
      <c r="AB892" s="16"/>
      <c r="AC892" s="16"/>
      <c r="AD892" s="16"/>
      <c r="AE892" s="44"/>
      <c r="AF892" s="37"/>
      <c r="AG892" s="38"/>
      <c r="AH892" s="39"/>
      <c r="AI892" s="17"/>
      <c r="AJ892" s="17"/>
      <c r="AK892" s="16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</row>
    <row r="893" customFormat="false" ht="12.75" hidden="false" customHeight="true" outlineLevel="0" collapsed="false">
      <c r="A893" s="36"/>
      <c r="B893" s="16"/>
      <c r="C893" s="16"/>
      <c r="D893" s="16"/>
      <c r="E893" s="16"/>
      <c r="F893" s="16"/>
      <c r="G893" s="16"/>
      <c r="H893" s="37"/>
      <c r="I893" s="38"/>
      <c r="J893" s="39"/>
      <c r="K893" s="40"/>
      <c r="L893" s="41"/>
      <c r="M893" s="42"/>
      <c r="N893" s="43"/>
      <c r="O893" s="15"/>
      <c r="P893" s="15"/>
      <c r="Q893" s="16"/>
      <c r="R893" s="16"/>
      <c r="S893" s="16"/>
      <c r="T893" s="16"/>
      <c r="U893" s="16"/>
      <c r="V893" s="17"/>
      <c r="W893" s="17"/>
      <c r="X893" s="16"/>
      <c r="Y893" s="17"/>
      <c r="Z893" s="17"/>
      <c r="AA893" s="16"/>
      <c r="AB893" s="16"/>
      <c r="AC893" s="16"/>
      <c r="AD893" s="16"/>
      <c r="AE893" s="44"/>
      <c r="AF893" s="37"/>
      <c r="AG893" s="38"/>
      <c r="AH893" s="39"/>
      <c r="AI893" s="17"/>
      <c r="AJ893" s="17"/>
      <c r="AK893" s="16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</row>
    <row r="894" customFormat="false" ht="12.75" hidden="false" customHeight="true" outlineLevel="0" collapsed="false">
      <c r="A894" s="36"/>
      <c r="B894" s="16"/>
      <c r="C894" s="16"/>
      <c r="D894" s="16"/>
      <c r="E894" s="16"/>
      <c r="F894" s="16"/>
      <c r="G894" s="16"/>
      <c r="H894" s="37"/>
      <c r="I894" s="38"/>
      <c r="J894" s="39"/>
      <c r="K894" s="40"/>
      <c r="L894" s="41"/>
      <c r="M894" s="42"/>
      <c r="N894" s="43"/>
      <c r="O894" s="15"/>
      <c r="P894" s="15"/>
      <c r="Q894" s="16"/>
      <c r="R894" s="16"/>
      <c r="S894" s="16"/>
      <c r="T894" s="16"/>
      <c r="U894" s="16"/>
      <c r="V894" s="17"/>
      <c r="W894" s="17"/>
      <c r="X894" s="16"/>
      <c r="Y894" s="17"/>
      <c r="Z894" s="17"/>
      <c r="AA894" s="16"/>
      <c r="AB894" s="16"/>
      <c r="AC894" s="16"/>
      <c r="AD894" s="16"/>
      <c r="AE894" s="44"/>
      <c r="AF894" s="37"/>
      <c r="AG894" s="38"/>
      <c r="AH894" s="39"/>
      <c r="AI894" s="17"/>
      <c r="AJ894" s="17"/>
      <c r="AK894" s="16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</row>
    <row r="895" customFormat="false" ht="12.75" hidden="false" customHeight="true" outlineLevel="0" collapsed="false">
      <c r="A895" s="36"/>
      <c r="B895" s="16"/>
      <c r="C895" s="16"/>
      <c r="D895" s="16"/>
      <c r="E895" s="16"/>
      <c r="F895" s="16"/>
      <c r="G895" s="16"/>
      <c r="H895" s="37"/>
      <c r="I895" s="38"/>
      <c r="J895" s="39"/>
      <c r="K895" s="40"/>
      <c r="L895" s="41"/>
      <c r="M895" s="42"/>
      <c r="N895" s="43"/>
      <c r="O895" s="15"/>
      <c r="P895" s="15"/>
      <c r="Q895" s="16"/>
      <c r="R895" s="16"/>
      <c r="S895" s="16"/>
      <c r="T895" s="16"/>
      <c r="U895" s="16"/>
      <c r="V895" s="17"/>
      <c r="W895" s="17"/>
      <c r="X895" s="16"/>
      <c r="Y895" s="17"/>
      <c r="Z895" s="17"/>
      <c r="AA895" s="16"/>
      <c r="AB895" s="16"/>
      <c r="AC895" s="16"/>
      <c r="AD895" s="16"/>
      <c r="AE895" s="44"/>
      <c r="AF895" s="37"/>
      <c r="AG895" s="38"/>
      <c r="AH895" s="39"/>
      <c r="AI895" s="17"/>
      <c r="AJ895" s="17"/>
      <c r="AK895" s="16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</row>
    <row r="896" customFormat="false" ht="12.75" hidden="false" customHeight="true" outlineLevel="0" collapsed="false">
      <c r="A896" s="36"/>
      <c r="B896" s="16"/>
      <c r="C896" s="16"/>
      <c r="D896" s="16"/>
      <c r="E896" s="16"/>
      <c r="F896" s="16"/>
      <c r="G896" s="16"/>
      <c r="H896" s="37"/>
      <c r="I896" s="38"/>
      <c r="J896" s="39"/>
      <c r="K896" s="40"/>
      <c r="L896" s="41"/>
      <c r="M896" s="42"/>
      <c r="N896" s="43"/>
      <c r="O896" s="15"/>
      <c r="P896" s="15"/>
      <c r="Q896" s="16"/>
      <c r="R896" s="16"/>
      <c r="S896" s="16"/>
      <c r="T896" s="16"/>
      <c r="U896" s="16"/>
      <c r="V896" s="17"/>
      <c r="W896" s="17"/>
      <c r="X896" s="16"/>
      <c r="Y896" s="17"/>
      <c r="Z896" s="17"/>
      <c r="AA896" s="16"/>
      <c r="AB896" s="16"/>
      <c r="AC896" s="16"/>
      <c r="AD896" s="16"/>
      <c r="AE896" s="44"/>
      <c r="AF896" s="37"/>
      <c r="AG896" s="38"/>
      <c r="AH896" s="39"/>
      <c r="AI896" s="17"/>
      <c r="AJ896" s="17"/>
      <c r="AK896" s="16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</row>
    <row r="897" customFormat="false" ht="12.75" hidden="false" customHeight="true" outlineLevel="0" collapsed="false">
      <c r="A897" s="36"/>
      <c r="B897" s="16"/>
      <c r="C897" s="16"/>
      <c r="D897" s="16"/>
      <c r="E897" s="16"/>
      <c r="F897" s="16"/>
      <c r="G897" s="16"/>
      <c r="H897" s="37"/>
      <c r="I897" s="38"/>
      <c r="J897" s="39"/>
      <c r="K897" s="40"/>
      <c r="L897" s="41"/>
      <c r="M897" s="42"/>
      <c r="N897" s="43"/>
      <c r="O897" s="15"/>
      <c r="P897" s="15"/>
      <c r="Q897" s="16"/>
      <c r="R897" s="16"/>
      <c r="S897" s="16"/>
      <c r="T897" s="16"/>
      <c r="U897" s="16"/>
      <c r="V897" s="17"/>
      <c r="W897" s="17"/>
      <c r="X897" s="16"/>
      <c r="Y897" s="17"/>
      <c r="Z897" s="17"/>
      <c r="AA897" s="16"/>
      <c r="AB897" s="16"/>
      <c r="AC897" s="16"/>
      <c r="AD897" s="16"/>
      <c r="AE897" s="44"/>
      <c r="AF897" s="37"/>
      <c r="AG897" s="38"/>
      <c r="AH897" s="39"/>
      <c r="AI897" s="17"/>
      <c r="AJ897" s="17"/>
      <c r="AK897" s="16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</row>
    <row r="898" customFormat="false" ht="12.75" hidden="false" customHeight="true" outlineLevel="0" collapsed="false">
      <c r="A898" s="36"/>
      <c r="B898" s="16"/>
      <c r="C898" s="16"/>
      <c r="D898" s="16"/>
      <c r="E898" s="16"/>
      <c r="F898" s="16"/>
      <c r="G898" s="16"/>
      <c r="H898" s="37"/>
      <c r="I898" s="38"/>
      <c r="J898" s="39"/>
      <c r="K898" s="40"/>
      <c r="L898" s="41"/>
      <c r="M898" s="42"/>
      <c r="N898" s="43"/>
      <c r="O898" s="15"/>
      <c r="P898" s="15"/>
      <c r="Q898" s="16"/>
      <c r="R898" s="16"/>
      <c r="S898" s="16"/>
      <c r="T898" s="16"/>
      <c r="U898" s="16"/>
      <c r="V898" s="17"/>
      <c r="W898" s="17"/>
      <c r="X898" s="16"/>
      <c r="Y898" s="17"/>
      <c r="Z898" s="17"/>
      <c r="AA898" s="16"/>
      <c r="AB898" s="16"/>
      <c r="AC898" s="16"/>
      <c r="AD898" s="16"/>
      <c r="AE898" s="44"/>
      <c r="AF898" s="37"/>
      <c r="AG898" s="38"/>
      <c r="AH898" s="39"/>
      <c r="AI898" s="17"/>
      <c r="AJ898" s="17"/>
      <c r="AK898" s="16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</row>
    <row r="899" customFormat="false" ht="12.75" hidden="false" customHeight="true" outlineLevel="0" collapsed="false">
      <c r="A899" s="36"/>
      <c r="B899" s="16"/>
      <c r="C899" s="16"/>
      <c r="D899" s="16"/>
      <c r="E899" s="16"/>
      <c r="F899" s="16"/>
      <c r="G899" s="16"/>
      <c r="H899" s="37"/>
      <c r="I899" s="38"/>
      <c r="J899" s="39"/>
      <c r="K899" s="40"/>
      <c r="L899" s="41"/>
      <c r="M899" s="42"/>
      <c r="N899" s="43"/>
      <c r="O899" s="15"/>
      <c r="P899" s="15"/>
      <c r="Q899" s="16"/>
      <c r="R899" s="16"/>
      <c r="S899" s="16"/>
      <c r="T899" s="16"/>
      <c r="U899" s="16"/>
      <c r="V899" s="17"/>
      <c r="W899" s="17"/>
      <c r="X899" s="16"/>
      <c r="Y899" s="17"/>
      <c r="Z899" s="17"/>
      <c r="AA899" s="16"/>
      <c r="AB899" s="16"/>
      <c r="AC899" s="16"/>
      <c r="AD899" s="16"/>
      <c r="AE899" s="44"/>
      <c r="AF899" s="37"/>
      <c r="AG899" s="38"/>
      <c r="AH899" s="39"/>
      <c r="AI899" s="17"/>
      <c r="AJ899" s="17"/>
      <c r="AK899" s="16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</row>
    <row r="900" customFormat="false" ht="12.75" hidden="false" customHeight="true" outlineLevel="0" collapsed="false">
      <c r="A900" s="36"/>
      <c r="B900" s="16"/>
      <c r="C900" s="16"/>
      <c r="D900" s="16"/>
      <c r="E900" s="16"/>
      <c r="F900" s="16"/>
      <c r="G900" s="16"/>
      <c r="H900" s="37"/>
      <c r="I900" s="38"/>
      <c r="J900" s="39"/>
      <c r="K900" s="40"/>
      <c r="L900" s="41"/>
      <c r="M900" s="42"/>
      <c r="N900" s="43"/>
      <c r="O900" s="15"/>
      <c r="P900" s="15"/>
      <c r="Q900" s="16"/>
      <c r="R900" s="16"/>
      <c r="S900" s="16"/>
      <c r="T900" s="16"/>
      <c r="U900" s="16"/>
      <c r="V900" s="17"/>
      <c r="W900" s="17"/>
      <c r="X900" s="16"/>
      <c r="Y900" s="17"/>
      <c r="Z900" s="17"/>
      <c r="AA900" s="16"/>
      <c r="AB900" s="16"/>
      <c r="AC900" s="16"/>
      <c r="AD900" s="16"/>
      <c r="AE900" s="44"/>
      <c r="AF900" s="37"/>
      <c r="AG900" s="38"/>
      <c r="AH900" s="39"/>
      <c r="AI900" s="17"/>
      <c r="AJ900" s="17"/>
      <c r="AK900" s="16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</row>
    <row r="901" customFormat="false" ht="12.75" hidden="false" customHeight="true" outlineLevel="0" collapsed="false">
      <c r="A901" s="36"/>
      <c r="B901" s="16"/>
      <c r="C901" s="16"/>
      <c r="D901" s="16"/>
      <c r="E901" s="16"/>
      <c r="F901" s="16"/>
      <c r="G901" s="16"/>
      <c r="H901" s="37"/>
      <c r="I901" s="38"/>
      <c r="J901" s="39"/>
      <c r="K901" s="40"/>
      <c r="L901" s="41"/>
      <c r="M901" s="42"/>
      <c r="N901" s="43"/>
      <c r="O901" s="15"/>
      <c r="P901" s="15"/>
      <c r="Q901" s="16"/>
      <c r="R901" s="16"/>
      <c r="S901" s="16"/>
      <c r="T901" s="16"/>
      <c r="U901" s="16"/>
      <c r="V901" s="17"/>
      <c r="W901" s="17"/>
      <c r="X901" s="16"/>
      <c r="Y901" s="17"/>
      <c r="Z901" s="17"/>
      <c r="AA901" s="16"/>
      <c r="AB901" s="16"/>
      <c r="AC901" s="16"/>
      <c r="AD901" s="16"/>
      <c r="AE901" s="44"/>
      <c r="AF901" s="37"/>
      <c r="AG901" s="38"/>
      <c r="AH901" s="39"/>
      <c r="AI901" s="17"/>
      <c r="AJ901" s="17"/>
      <c r="AK901" s="16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</row>
    <row r="902" customFormat="false" ht="12.75" hidden="false" customHeight="true" outlineLevel="0" collapsed="false">
      <c r="A902" s="36"/>
      <c r="B902" s="16"/>
      <c r="C902" s="16"/>
      <c r="D902" s="16"/>
      <c r="E902" s="16"/>
      <c r="F902" s="16"/>
      <c r="G902" s="16"/>
      <c r="H902" s="37"/>
      <c r="I902" s="38"/>
      <c r="J902" s="39"/>
      <c r="K902" s="40"/>
      <c r="L902" s="41"/>
      <c r="M902" s="42"/>
      <c r="N902" s="43"/>
      <c r="O902" s="15"/>
      <c r="P902" s="15"/>
      <c r="Q902" s="16"/>
      <c r="R902" s="16"/>
      <c r="S902" s="16"/>
      <c r="T902" s="16"/>
      <c r="U902" s="16"/>
      <c r="V902" s="17"/>
      <c r="W902" s="17"/>
      <c r="X902" s="16"/>
      <c r="Y902" s="17"/>
      <c r="Z902" s="17"/>
      <c r="AA902" s="16"/>
      <c r="AB902" s="16"/>
      <c r="AC902" s="16"/>
      <c r="AD902" s="16"/>
      <c r="AE902" s="44"/>
      <c r="AF902" s="37"/>
      <c r="AG902" s="38"/>
      <c r="AH902" s="39"/>
      <c r="AI902" s="17"/>
      <c r="AJ902" s="17"/>
      <c r="AK902" s="16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</row>
    <row r="903" customFormat="false" ht="12.75" hidden="false" customHeight="true" outlineLevel="0" collapsed="false">
      <c r="A903" s="36"/>
      <c r="B903" s="16"/>
      <c r="C903" s="16"/>
      <c r="D903" s="16"/>
      <c r="E903" s="16"/>
      <c r="F903" s="16"/>
      <c r="G903" s="16"/>
      <c r="H903" s="37"/>
      <c r="I903" s="38"/>
      <c r="J903" s="39"/>
      <c r="K903" s="40"/>
      <c r="L903" s="41"/>
      <c r="M903" s="42"/>
      <c r="N903" s="43"/>
      <c r="O903" s="15"/>
      <c r="P903" s="15"/>
      <c r="Q903" s="16"/>
      <c r="R903" s="16"/>
      <c r="S903" s="16"/>
      <c r="T903" s="16"/>
      <c r="U903" s="16"/>
      <c r="V903" s="17"/>
      <c r="W903" s="17"/>
      <c r="X903" s="16"/>
      <c r="Y903" s="17"/>
      <c r="Z903" s="17"/>
      <c r="AA903" s="16"/>
      <c r="AB903" s="16"/>
      <c r="AC903" s="16"/>
      <c r="AD903" s="16"/>
      <c r="AE903" s="44"/>
      <c r="AF903" s="37"/>
      <c r="AG903" s="38"/>
      <c r="AH903" s="39"/>
      <c r="AI903" s="17"/>
      <c r="AJ903" s="17"/>
      <c r="AK903" s="16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</row>
    <row r="904" customFormat="false" ht="12.75" hidden="false" customHeight="true" outlineLevel="0" collapsed="false">
      <c r="A904" s="36"/>
      <c r="B904" s="16"/>
      <c r="C904" s="16"/>
      <c r="D904" s="16"/>
      <c r="E904" s="16"/>
      <c r="F904" s="16"/>
      <c r="G904" s="16"/>
      <c r="H904" s="37"/>
      <c r="I904" s="38"/>
      <c r="J904" s="39"/>
      <c r="K904" s="40"/>
      <c r="L904" s="41"/>
      <c r="M904" s="42"/>
      <c r="N904" s="43"/>
      <c r="O904" s="15"/>
      <c r="P904" s="15"/>
      <c r="Q904" s="16"/>
      <c r="R904" s="16"/>
      <c r="S904" s="16"/>
      <c r="T904" s="16"/>
      <c r="U904" s="16"/>
      <c r="V904" s="17"/>
      <c r="W904" s="17"/>
      <c r="X904" s="16"/>
      <c r="Y904" s="17"/>
      <c r="Z904" s="17"/>
      <c r="AA904" s="16"/>
      <c r="AB904" s="16"/>
      <c r="AC904" s="16"/>
      <c r="AD904" s="16"/>
      <c r="AE904" s="44"/>
      <c r="AF904" s="37"/>
      <c r="AG904" s="38"/>
      <c r="AH904" s="39"/>
      <c r="AI904" s="17"/>
      <c r="AJ904" s="17"/>
      <c r="AK904" s="16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</row>
    <row r="905" customFormat="false" ht="12.75" hidden="false" customHeight="true" outlineLevel="0" collapsed="false">
      <c r="A905" s="36"/>
      <c r="B905" s="16"/>
      <c r="C905" s="16"/>
      <c r="D905" s="16"/>
      <c r="E905" s="16"/>
      <c r="F905" s="16"/>
      <c r="G905" s="16"/>
      <c r="H905" s="37"/>
      <c r="I905" s="38"/>
      <c r="J905" s="39"/>
      <c r="K905" s="40"/>
      <c r="L905" s="41"/>
      <c r="M905" s="42"/>
      <c r="N905" s="43"/>
      <c r="O905" s="15"/>
      <c r="P905" s="15"/>
      <c r="Q905" s="16"/>
      <c r="R905" s="16"/>
      <c r="S905" s="16"/>
      <c r="T905" s="16"/>
      <c r="U905" s="16"/>
      <c r="V905" s="17"/>
      <c r="W905" s="17"/>
      <c r="X905" s="16"/>
      <c r="Y905" s="17"/>
      <c r="Z905" s="17"/>
      <c r="AA905" s="16"/>
      <c r="AB905" s="16"/>
      <c r="AC905" s="16"/>
      <c r="AD905" s="16"/>
      <c r="AE905" s="44"/>
      <c r="AF905" s="37"/>
      <c r="AG905" s="38"/>
      <c r="AH905" s="39"/>
      <c r="AI905" s="17"/>
      <c r="AJ905" s="17"/>
      <c r="AK905" s="16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</row>
    <row r="906" customFormat="false" ht="12.75" hidden="false" customHeight="true" outlineLevel="0" collapsed="false">
      <c r="A906" s="36"/>
      <c r="B906" s="16"/>
      <c r="C906" s="16"/>
      <c r="D906" s="16"/>
      <c r="E906" s="16"/>
      <c r="F906" s="16"/>
      <c r="G906" s="16"/>
      <c r="H906" s="37"/>
      <c r="I906" s="38"/>
      <c r="J906" s="39"/>
      <c r="K906" s="40"/>
      <c r="L906" s="41"/>
      <c r="M906" s="42"/>
      <c r="N906" s="43"/>
      <c r="O906" s="15"/>
      <c r="P906" s="15"/>
      <c r="Q906" s="16"/>
      <c r="R906" s="16"/>
      <c r="S906" s="16"/>
      <c r="T906" s="16"/>
      <c r="U906" s="16"/>
      <c r="V906" s="17"/>
      <c r="W906" s="17"/>
      <c r="X906" s="16"/>
      <c r="Y906" s="17"/>
      <c r="Z906" s="17"/>
      <c r="AA906" s="16"/>
      <c r="AB906" s="16"/>
      <c r="AC906" s="16"/>
      <c r="AD906" s="16"/>
      <c r="AE906" s="44"/>
      <c r="AF906" s="37"/>
      <c r="AG906" s="38"/>
      <c r="AH906" s="39"/>
      <c r="AI906" s="17"/>
      <c r="AJ906" s="17"/>
      <c r="AK906" s="16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</row>
    <row r="907" customFormat="false" ht="12.75" hidden="false" customHeight="true" outlineLevel="0" collapsed="false">
      <c r="A907" s="36"/>
      <c r="B907" s="16"/>
      <c r="C907" s="16"/>
      <c r="D907" s="16"/>
      <c r="E907" s="16"/>
      <c r="F907" s="16"/>
      <c r="G907" s="16"/>
      <c r="H907" s="37"/>
      <c r="I907" s="38"/>
      <c r="J907" s="39"/>
      <c r="K907" s="40"/>
      <c r="L907" s="41"/>
      <c r="M907" s="42"/>
      <c r="N907" s="43"/>
      <c r="O907" s="15"/>
      <c r="P907" s="15"/>
      <c r="Q907" s="16"/>
      <c r="R907" s="16"/>
      <c r="S907" s="16"/>
      <c r="T907" s="16"/>
      <c r="U907" s="16"/>
      <c r="V907" s="17"/>
      <c r="W907" s="17"/>
      <c r="X907" s="16"/>
      <c r="Y907" s="17"/>
      <c r="Z907" s="17"/>
      <c r="AA907" s="16"/>
      <c r="AB907" s="16"/>
      <c r="AC907" s="16"/>
      <c r="AD907" s="16"/>
      <c r="AE907" s="44"/>
      <c r="AF907" s="37"/>
      <c r="AG907" s="38"/>
      <c r="AH907" s="39"/>
      <c r="AI907" s="17"/>
      <c r="AJ907" s="17"/>
      <c r="AK907" s="16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</row>
    <row r="908" customFormat="false" ht="12.75" hidden="false" customHeight="true" outlineLevel="0" collapsed="false">
      <c r="A908" s="36"/>
      <c r="B908" s="16"/>
      <c r="C908" s="16"/>
      <c r="D908" s="16"/>
      <c r="E908" s="16"/>
      <c r="F908" s="16"/>
      <c r="G908" s="16"/>
      <c r="H908" s="37"/>
      <c r="I908" s="38"/>
      <c r="J908" s="39"/>
      <c r="K908" s="40"/>
      <c r="L908" s="41"/>
      <c r="M908" s="42"/>
      <c r="N908" s="43"/>
      <c r="O908" s="15"/>
      <c r="P908" s="15"/>
      <c r="Q908" s="16"/>
      <c r="R908" s="16"/>
      <c r="S908" s="16"/>
      <c r="T908" s="16"/>
      <c r="U908" s="16"/>
      <c r="V908" s="17"/>
      <c r="W908" s="17"/>
      <c r="X908" s="16"/>
      <c r="Y908" s="17"/>
      <c r="Z908" s="17"/>
      <c r="AA908" s="16"/>
      <c r="AB908" s="16"/>
      <c r="AC908" s="16"/>
      <c r="AD908" s="16"/>
      <c r="AE908" s="44"/>
      <c r="AF908" s="37"/>
      <c r="AG908" s="38"/>
      <c r="AH908" s="39"/>
      <c r="AI908" s="17"/>
      <c r="AJ908" s="17"/>
      <c r="AK908" s="16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</row>
    <row r="909" customFormat="false" ht="12.75" hidden="false" customHeight="true" outlineLevel="0" collapsed="false">
      <c r="A909" s="36"/>
      <c r="B909" s="16"/>
      <c r="C909" s="16"/>
      <c r="D909" s="16"/>
      <c r="E909" s="16"/>
      <c r="F909" s="16"/>
      <c r="G909" s="16"/>
      <c r="H909" s="37"/>
      <c r="I909" s="38"/>
      <c r="J909" s="39"/>
      <c r="K909" s="40"/>
      <c r="L909" s="41"/>
      <c r="M909" s="42"/>
      <c r="N909" s="43"/>
      <c r="O909" s="15"/>
      <c r="P909" s="15"/>
      <c r="Q909" s="16"/>
      <c r="R909" s="16"/>
      <c r="S909" s="16"/>
      <c r="T909" s="16"/>
      <c r="U909" s="16"/>
      <c r="V909" s="17"/>
      <c r="W909" s="17"/>
      <c r="X909" s="16"/>
      <c r="Y909" s="17"/>
      <c r="Z909" s="17"/>
      <c r="AA909" s="16"/>
      <c r="AB909" s="16"/>
      <c r="AC909" s="16"/>
      <c r="AD909" s="16"/>
      <c r="AE909" s="44"/>
      <c r="AF909" s="37"/>
      <c r="AG909" s="38"/>
      <c r="AH909" s="39"/>
      <c r="AI909" s="17"/>
      <c r="AJ909" s="17"/>
      <c r="AK909" s="16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</row>
    <row r="910" customFormat="false" ht="12.75" hidden="false" customHeight="true" outlineLevel="0" collapsed="false">
      <c r="A910" s="36"/>
      <c r="B910" s="16"/>
      <c r="C910" s="16"/>
      <c r="D910" s="16"/>
      <c r="E910" s="16"/>
      <c r="F910" s="16"/>
      <c r="G910" s="16"/>
      <c r="H910" s="37"/>
      <c r="I910" s="38"/>
      <c r="J910" s="39"/>
      <c r="K910" s="40"/>
      <c r="L910" s="41"/>
      <c r="M910" s="42"/>
      <c r="N910" s="43"/>
      <c r="O910" s="15"/>
      <c r="P910" s="15"/>
      <c r="Q910" s="16"/>
      <c r="R910" s="16"/>
      <c r="S910" s="16"/>
      <c r="T910" s="16"/>
      <c r="U910" s="16"/>
      <c r="V910" s="17"/>
      <c r="W910" s="17"/>
      <c r="X910" s="16"/>
      <c r="Y910" s="17"/>
      <c r="Z910" s="17"/>
      <c r="AA910" s="16"/>
      <c r="AB910" s="16"/>
      <c r="AC910" s="16"/>
      <c r="AD910" s="16"/>
      <c r="AE910" s="44"/>
      <c r="AF910" s="37"/>
      <c r="AG910" s="38"/>
      <c r="AH910" s="39"/>
      <c r="AI910" s="17"/>
      <c r="AJ910" s="17"/>
      <c r="AK910" s="16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</row>
    <row r="911" customFormat="false" ht="12.75" hidden="false" customHeight="true" outlineLevel="0" collapsed="false">
      <c r="A911" s="36"/>
      <c r="B911" s="16"/>
      <c r="C911" s="16"/>
      <c r="D911" s="16"/>
      <c r="E911" s="16"/>
      <c r="F911" s="16"/>
      <c r="G911" s="16"/>
      <c r="H911" s="37"/>
      <c r="I911" s="38"/>
      <c r="J911" s="39"/>
      <c r="K911" s="40"/>
      <c r="L911" s="41"/>
      <c r="M911" s="42"/>
      <c r="N911" s="43"/>
      <c r="O911" s="15"/>
      <c r="P911" s="15"/>
      <c r="Q911" s="16"/>
      <c r="R911" s="16"/>
      <c r="S911" s="16"/>
      <c r="T911" s="16"/>
      <c r="U911" s="16"/>
      <c r="V911" s="17"/>
      <c r="W911" s="17"/>
      <c r="X911" s="16"/>
      <c r="Y911" s="17"/>
      <c r="Z911" s="17"/>
      <c r="AA911" s="16"/>
      <c r="AB911" s="16"/>
      <c r="AC911" s="16"/>
      <c r="AD911" s="16"/>
      <c r="AE911" s="44"/>
      <c r="AF911" s="37"/>
      <c r="AG911" s="38"/>
      <c r="AH911" s="39"/>
      <c r="AI911" s="17"/>
      <c r="AJ911" s="17"/>
      <c r="AK911" s="16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</row>
    <row r="912" customFormat="false" ht="12.75" hidden="false" customHeight="true" outlineLevel="0" collapsed="false">
      <c r="A912" s="36"/>
      <c r="B912" s="16"/>
      <c r="C912" s="16"/>
      <c r="D912" s="16"/>
      <c r="E912" s="16"/>
      <c r="F912" s="16"/>
      <c r="G912" s="16"/>
      <c r="H912" s="37"/>
      <c r="I912" s="38"/>
      <c r="J912" s="39"/>
      <c r="K912" s="40"/>
      <c r="L912" s="41"/>
      <c r="M912" s="42"/>
      <c r="N912" s="43"/>
      <c r="O912" s="15"/>
      <c r="P912" s="15"/>
      <c r="Q912" s="16"/>
      <c r="R912" s="16"/>
      <c r="S912" s="16"/>
      <c r="T912" s="16"/>
      <c r="U912" s="16"/>
      <c r="V912" s="17"/>
      <c r="W912" s="17"/>
      <c r="X912" s="16"/>
      <c r="Y912" s="17"/>
      <c r="Z912" s="17"/>
      <c r="AA912" s="16"/>
      <c r="AB912" s="16"/>
      <c r="AC912" s="16"/>
      <c r="AD912" s="16"/>
      <c r="AE912" s="44"/>
      <c r="AF912" s="37"/>
      <c r="AG912" s="38"/>
      <c r="AH912" s="39"/>
      <c r="AI912" s="17"/>
      <c r="AJ912" s="17"/>
      <c r="AK912" s="16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</row>
    <row r="913" customFormat="false" ht="12.75" hidden="false" customHeight="true" outlineLevel="0" collapsed="false">
      <c r="A913" s="36"/>
      <c r="B913" s="16"/>
      <c r="C913" s="16"/>
      <c r="D913" s="16"/>
      <c r="E913" s="16"/>
      <c r="F913" s="16"/>
      <c r="G913" s="16"/>
      <c r="H913" s="37"/>
      <c r="I913" s="38"/>
      <c r="J913" s="39"/>
      <c r="K913" s="40"/>
      <c r="L913" s="41"/>
      <c r="M913" s="42"/>
      <c r="N913" s="43"/>
      <c r="O913" s="15"/>
      <c r="P913" s="15"/>
      <c r="Q913" s="16"/>
      <c r="R913" s="16"/>
      <c r="S913" s="16"/>
      <c r="T913" s="16"/>
      <c r="U913" s="16"/>
      <c r="V913" s="17"/>
      <c r="W913" s="17"/>
      <c r="X913" s="16"/>
      <c r="Y913" s="17"/>
      <c r="Z913" s="17"/>
      <c r="AA913" s="16"/>
      <c r="AB913" s="16"/>
      <c r="AC913" s="16"/>
      <c r="AD913" s="16"/>
      <c r="AE913" s="44"/>
      <c r="AF913" s="37"/>
      <c r="AG913" s="38"/>
      <c r="AH913" s="39"/>
      <c r="AI913" s="17"/>
      <c r="AJ913" s="17"/>
      <c r="AK913" s="16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</row>
    <row r="914" customFormat="false" ht="12.75" hidden="false" customHeight="true" outlineLevel="0" collapsed="false">
      <c r="A914" s="36"/>
      <c r="B914" s="16"/>
      <c r="C914" s="16"/>
      <c r="D914" s="16"/>
      <c r="E914" s="16"/>
      <c r="F914" s="16"/>
      <c r="G914" s="16"/>
      <c r="H914" s="37"/>
      <c r="I914" s="38"/>
      <c r="J914" s="39"/>
      <c r="K914" s="40"/>
      <c r="L914" s="41"/>
      <c r="M914" s="42"/>
      <c r="N914" s="43"/>
      <c r="O914" s="15"/>
      <c r="P914" s="15"/>
      <c r="Q914" s="16"/>
      <c r="R914" s="16"/>
      <c r="S914" s="16"/>
      <c r="T914" s="16"/>
      <c r="U914" s="16"/>
      <c r="V914" s="17"/>
      <c r="W914" s="17"/>
      <c r="X914" s="16"/>
      <c r="Y914" s="17"/>
      <c r="Z914" s="17"/>
      <c r="AA914" s="16"/>
      <c r="AB914" s="16"/>
      <c r="AC914" s="16"/>
      <c r="AD914" s="16"/>
      <c r="AE914" s="44"/>
      <c r="AF914" s="37"/>
      <c r="AG914" s="38"/>
      <c r="AH914" s="39"/>
      <c r="AI914" s="17"/>
      <c r="AJ914" s="17"/>
      <c r="AK914" s="16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</row>
    <row r="915" customFormat="false" ht="12.75" hidden="false" customHeight="true" outlineLevel="0" collapsed="false">
      <c r="A915" s="36"/>
      <c r="B915" s="16"/>
      <c r="C915" s="16"/>
      <c r="D915" s="16"/>
      <c r="E915" s="16"/>
      <c r="F915" s="16"/>
      <c r="G915" s="16"/>
      <c r="H915" s="37"/>
      <c r="I915" s="38"/>
      <c r="J915" s="39"/>
      <c r="K915" s="40"/>
      <c r="L915" s="41"/>
      <c r="M915" s="42"/>
      <c r="N915" s="43"/>
      <c r="O915" s="15"/>
      <c r="P915" s="15"/>
      <c r="Q915" s="16"/>
      <c r="R915" s="16"/>
      <c r="S915" s="16"/>
      <c r="T915" s="16"/>
      <c r="U915" s="16"/>
      <c r="V915" s="17"/>
      <c r="W915" s="17"/>
      <c r="X915" s="16"/>
      <c r="Y915" s="17"/>
      <c r="Z915" s="17"/>
      <c r="AA915" s="16"/>
      <c r="AB915" s="16"/>
      <c r="AC915" s="16"/>
      <c r="AD915" s="16"/>
      <c r="AE915" s="44"/>
      <c r="AF915" s="37"/>
      <c r="AG915" s="38"/>
      <c r="AH915" s="39"/>
      <c r="AI915" s="17"/>
      <c r="AJ915" s="17"/>
      <c r="AK915" s="16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</row>
    <row r="916" customFormat="false" ht="12.75" hidden="false" customHeight="true" outlineLevel="0" collapsed="false">
      <c r="A916" s="36"/>
      <c r="B916" s="16"/>
      <c r="C916" s="16"/>
      <c r="D916" s="16"/>
      <c r="E916" s="16"/>
      <c r="F916" s="16"/>
      <c r="G916" s="16"/>
      <c r="H916" s="37"/>
      <c r="I916" s="38"/>
      <c r="J916" s="39"/>
      <c r="K916" s="40"/>
      <c r="L916" s="41"/>
      <c r="M916" s="42"/>
      <c r="N916" s="43"/>
      <c r="O916" s="15"/>
      <c r="P916" s="15"/>
      <c r="Q916" s="16"/>
      <c r="R916" s="16"/>
      <c r="S916" s="16"/>
      <c r="T916" s="16"/>
      <c r="U916" s="16"/>
      <c r="V916" s="17"/>
      <c r="W916" s="17"/>
      <c r="X916" s="16"/>
      <c r="Y916" s="17"/>
      <c r="Z916" s="17"/>
      <c r="AA916" s="16"/>
      <c r="AB916" s="16"/>
      <c r="AC916" s="16"/>
      <c r="AD916" s="16"/>
      <c r="AE916" s="44"/>
      <c r="AF916" s="37"/>
      <c r="AG916" s="38"/>
      <c r="AH916" s="39"/>
      <c r="AI916" s="17"/>
      <c r="AJ916" s="17"/>
      <c r="AK916" s="16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</row>
    <row r="917" customFormat="false" ht="12.75" hidden="false" customHeight="true" outlineLevel="0" collapsed="false">
      <c r="A917" s="36"/>
      <c r="B917" s="16"/>
      <c r="C917" s="16"/>
      <c r="D917" s="16"/>
      <c r="E917" s="16"/>
      <c r="F917" s="16"/>
      <c r="G917" s="16"/>
      <c r="H917" s="37"/>
      <c r="I917" s="38"/>
      <c r="J917" s="39"/>
      <c r="K917" s="40"/>
      <c r="L917" s="41"/>
      <c r="M917" s="42"/>
      <c r="N917" s="43"/>
      <c r="O917" s="15"/>
      <c r="P917" s="15"/>
      <c r="Q917" s="16"/>
      <c r="R917" s="16"/>
      <c r="S917" s="16"/>
      <c r="T917" s="16"/>
      <c r="U917" s="16"/>
      <c r="V917" s="17"/>
      <c r="W917" s="17"/>
      <c r="X917" s="16"/>
      <c r="Y917" s="17"/>
      <c r="Z917" s="17"/>
      <c r="AA917" s="16"/>
      <c r="AB917" s="16"/>
      <c r="AC917" s="16"/>
      <c r="AD917" s="16"/>
      <c r="AE917" s="44"/>
      <c r="AF917" s="37"/>
      <c r="AG917" s="38"/>
      <c r="AH917" s="39"/>
      <c r="AI917" s="17"/>
      <c r="AJ917" s="17"/>
      <c r="AK917" s="16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</row>
    <row r="918" customFormat="false" ht="12.75" hidden="false" customHeight="true" outlineLevel="0" collapsed="false">
      <c r="A918" s="36"/>
      <c r="B918" s="16"/>
      <c r="C918" s="16"/>
      <c r="D918" s="16"/>
      <c r="E918" s="16"/>
      <c r="F918" s="16"/>
      <c r="G918" s="16"/>
      <c r="H918" s="37"/>
      <c r="I918" s="38"/>
      <c r="J918" s="39"/>
      <c r="K918" s="40"/>
      <c r="L918" s="41"/>
      <c r="M918" s="42"/>
      <c r="N918" s="43"/>
      <c r="O918" s="15"/>
      <c r="P918" s="15"/>
      <c r="Q918" s="16"/>
      <c r="R918" s="16"/>
      <c r="S918" s="16"/>
      <c r="T918" s="16"/>
      <c r="U918" s="16"/>
      <c r="V918" s="17"/>
      <c r="W918" s="17"/>
      <c r="X918" s="16"/>
      <c r="Y918" s="17"/>
      <c r="Z918" s="17"/>
      <c r="AA918" s="16"/>
      <c r="AB918" s="16"/>
      <c r="AC918" s="16"/>
      <c r="AD918" s="16"/>
      <c r="AE918" s="44"/>
      <c r="AF918" s="37"/>
      <c r="AG918" s="38"/>
      <c r="AH918" s="39"/>
      <c r="AI918" s="17"/>
      <c r="AJ918" s="17"/>
      <c r="AK918" s="16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</row>
    <row r="919" customFormat="false" ht="12.75" hidden="false" customHeight="true" outlineLevel="0" collapsed="false">
      <c r="A919" s="36"/>
      <c r="B919" s="16"/>
      <c r="C919" s="16"/>
      <c r="D919" s="16"/>
      <c r="E919" s="16"/>
      <c r="F919" s="16"/>
      <c r="G919" s="16"/>
      <c r="H919" s="37"/>
      <c r="I919" s="38"/>
      <c r="J919" s="39"/>
      <c r="K919" s="40"/>
      <c r="L919" s="41"/>
      <c r="M919" s="42"/>
      <c r="N919" s="43"/>
      <c r="O919" s="15"/>
      <c r="P919" s="15"/>
      <c r="Q919" s="16"/>
      <c r="R919" s="16"/>
      <c r="S919" s="16"/>
      <c r="T919" s="16"/>
      <c r="U919" s="16"/>
      <c r="V919" s="17"/>
      <c r="W919" s="17"/>
      <c r="X919" s="16"/>
      <c r="Y919" s="17"/>
      <c r="Z919" s="17"/>
      <c r="AA919" s="16"/>
      <c r="AB919" s="16"/>
      <c r="AC919" s="16"/>
      <c r="AD919" s="16"/>
      <c r="AE919" s="44"/>
      <c r="AF919" s="37"/>
      <c r="AG919" s="38"/>
      <c r="AH919" s="39"/>
      <c r="AI919" s="17"/>
      <c r="AJ919" s="17"/>
      <c r="AK919" s="16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</row>
    <row r="920" customFormat="false" ht="12.75" hidden="false" customHeight="true" outlineLevel="0" collapsed="false">
      <c r="A920" s="36"/>
      <c r="B920" s="16"/>
      <c r="C920" s="16"/>
      <c r="D920" s="16"/>
      <c r="E920" s="16"/>
      <c r="F920" s="16"/>
      <c r="G920" s="16"/>
      <c r="H920" s="37"/>
      <c r="I920" s="38"/>
      <c r="J920" s="39"/>
      <c r="K920" s="40"/>
      <c r="L920" s="41"/>
      <c r="M920" s="42"/>
      <c r="N920" s="43"/>
      <c r="O920" s="15"/>
      <c r="P920" s="15"/>
      <c r="Q920" s="16"/>
      <c r="R920" s="16"/>
      <c r="S920" s="16"/>
      <c r="T920" s="16"/>
      <c r="U920" s="16"/>
      <c r="V920" s="17"/>
      <c r="W920" s="17"/>
      <c r="X920" s="16"/>
      <c r="Y920" s="17"/>
      <c r="Z920" s="17"/>
      <c r="AA920" s="16"/>
      <c r="AB920" s="16"/>
      <c r="AC920" s="16"/>
      <c r="AD920" s="16"/>
      <c r="AE920" s="44"/>
      <c r="AF920" s="37"/>
      <c r="AG920" s="38"/>
      <c r="AH920" s="39"/>
      <c r="AI920" s="17"/>
      <c r="AJ920" s="17"/>
      <c r="AK920" s="16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</row>
    <row r="921" customFormat="false" ht="12.75" hidden="false" customHeight="true" outlineLevel="0" collapsed="false">
      <c r="A921" s="36"/>
      <c r="B921" s="16"/>
      <c r="C921" s="16"/>
      <c r="D921" s="16"/>
      <c r="E921" s="16"/>
      <c r="F921" s="16"/>
      <c r="G921" s="16"/>
      <c r="H921" s="37"/>
      <c r="I921" s="38"/>
      <c r="J921" s="39"/>
      <c r="K921" s="40"/>
      <c r="L921" s="41"/>
      <c r="M921" s="42"/>
      <c r="N921" s="43"/>
      <c r="O921" s="15"/>
      <c r="P921" s="15"/>
      <c r="Q921" s="16"/>
      <c r="R921" s="16"/>
      <c r="S921" s="16"/>
      <c r="T921" s="16"/>
      <c r="U921" s="16"/>
      <c r="V921" s="17"/>
      <c r="W921" s="17"/>
      <c r="X921" s="16"/>
      <c r="Y921" s="17"/>
      <c r="Z921" s="17"/>
      <c r="AA921" s="16"/>
      <c r="AB921" s="16"/>
      <c r="AC921" s="16"/>
      <c r="AD921" s="16"/>
      <c r="AE921" s="44"/>
      <c r="AF921" s="37"/>
      <c r="AG921" s="38"/>
      <c r="AH921" s="39"/>
      <c r="AI921" s="17"/>
      <c r="AJ921" s="17"/>
      <c r="AK921" s="16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</row>
    <row r="922" customFormat="false" ht="12.75" hidden="false" customHeight="true" outlineLevel="0" collapsed="false">
      <c r="A922" s="36"/>
      <c r="B922" s="16"/>
      <c r="C922" s="16"/>
      <c r="D922" s="16"/>
      <c r="E922" s="16"/>
      <c r="F922" s="16"/>
      <c r="G922" s="16"/>
      <c r="H922" s="37"/>
      <c r="I922" s="38"/>
      <c r="J922" s="39"/>
      <c r="K922" s="40"/>
      <c r="L922" s="41"/>
      <c r="M922" s="42"/>
      <c r="N922" s="43"/>
      <c r="O922" s="15"/>
      <c r="P922" s="15"/>
      <c r="Q922" s="16"/>
      <c r="R922" s="16"/>
      <c r="S922" s="16"/>
      <c r="T922" s="16"/>
      <c r="U922" s="16"/>
      <c r="V922" s="17"/>
      <c r="W922" s="17"/>
      <c r="X922" s="16"/>
      <c r="Y922" s="17"/>
      <c r="Z922" s="17"/>
      <c r="AA922" s="16"/>
      <c r="AB922" s="16"/>
      <c r="AC922" s="16"/>
      <c r="AD922" s="16"/>
      <c r="AE922" s="44"/>
      <c r="AF922" s="37"/>
      <c r="AG922" s="38"/>
      <c r="AH922" s="39"/>
      <c r="AI922" s="17"/>
      <c r="AJ922" s="17"/>
      <c r="AK922" s="16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</row>
    <row r="923" customFormat="false" ht="12.75" hidden="false" customHeight="true" outlineLevel="0" collapsed="false">
      <c r="A923" s="36"/>
      <c r="B923" s="16"/>
      <c r="C923" s="16"/>
      <c r="D923" s="16"/>
      <c r="E923" s="16"/>
      <c r="F923" s="16"/>
      <c r="G923" s="16"/>
      <c r="H923" s="37"/>
      <c r="I923" s="38"/>
      <c r="J923" s="39"/>
      <c r="K923" s="40"/>
      <c r="L923" s="41"/>
      <c r="M923" s="42"/>
      <c r="N923" s="43"/>
      <c r="O923" s="15"/>
      <c r="P923" s="15"/>
      <c r="Q923" s="16"/>
      <c r="R923" s="16"/>
      <c r="S923" s="16"/>
      <c r="T923" s="16"/>
      <c r="U923" s="16"/>
      <c r="V923" s="17"/>
      <c r="W923" s="17"/>
      <c r="X923" s="16"/>
      <c r="Y923" s="17"/>
      <c r="Z923" s="17"/>
      <c r="AA923" s="16"/>
      <c r="AB923" s="16"/>
      <c r="AC923" s="16"/>
      <c r="AD923" s="16"/>
      <c r="AE923" s="44"/>
      <c r="AF923" s="37"/>
      <c r="AG923" s="38"/>
      <c r="AH923" s="39"/>
      <c r="AI923" s="17"/>
      <c r="AJ923" s="17"/>
      <c r="AK923" s="16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</row>
    <row r="924" customFormat="false" ht="12.75" hidden="false" customHeight="true" outlineLevel="0" collapsed="false">
      <c r="A924" s="36"/>
      <c r="B924" s="16"/>
      <c r="C924" s="16"/>
      <c r="D924" s="16"/>
      <c r="E924" s="16"/>
      <c r="F924" s="16"/>
      <c r="G924" s="16"/>
      <c r="H924" s="37"/>
      <c r="I924" s="38"/>
      <c r="J924" s="39"/>
      <c r="K924" s="40"/>
      <c r="L924" s="41"/>
      <c r="M924" s="42"/>
      <c r="N924" s="43"/>
      <c r="O924" s="15"/>
      <c r="P924" s="15"/>
      <c r="Q924" s="16"/>
      <c r="R924" s="16"/>
      <c r="S924" s="16"/>
      <c r="T924" s="16"/>
      <c r="U924" s="16"/>
      <c r="V924" s="17"/>
      <c r="W924" s="17"/>
      <c r="X924" s="16"/>
      <c r="Y924" s="17"/>
      <c r="Z924" s="17"/>
      <c r="AA924" s="16"/>
      <c r="AB924" s="16"/>
      <c r="AC924" s="16"/>
      <c r="AD924" s="16"/>
      <c r="AE924" s="44"/>
      <c r="AF924" s="37"/>
      <c r="AG924" s="38"/>
      <c r="AH924" s="39"/>
      <c r="AI924" s="17"/>
      <c r="AJ924" s="17"/>
      <c r="AK924" s="16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</row>
    <row r="925" customFormat="false" ht="12.75" hidden="false" customHeight="true" outlineLevel="0" collapsed="false">
      <c r="A925" s="36"/>
      <c r="B925" s="16"/>
      <c r="C925" s="16"/>
      <c r="D925" s="16"/>
      <c r="E925" s="16"/>
      <c r="F925" s="16"/>
      <c r="G925" s="16"/>
      <c r="H925" s="37"/>
      <c r="I925" s="38"/>
      <c r="J925" s="39"/>
      <c r="K925" s="40"/>
      <c r="L925" s="41"/>
      <c r="M925" s="42"/>
      <c r="N925" s="43"/>
      <c r="O925" s="15"/>
      <c r="P925" s="15"/>
      <c r="Q925" s="16"/>
      <c r="R925" s="16"/>
      <c r="S925" s="16"/>
      <c r="T925" s="16"/>
      <c r="U925" s="16"/>
      <c r="V925" s="17"/>
      <c r="W925" s="17"/>
      <c r="X925" s="16"/>
      <c r="Y925" s="17"/>
      <c r="Z925" s="17"/>
      <c r="AA925" s="16"/>
      <c r="AB925" s="16"/>
      <c r="AC925" s="16"/>
      <c r="AD925" s="16"/>
      <c r="AE925" s="44"/>
      <c r="AF925" s="37"/>
      <c r="AG925" s="38"/>
      <c r="AH925" s="39"/>
      <c r="AI925" s="17"/>
      <c r="AJ925" s="17"/>
      <c r="AK925" s="16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</row>
    <row r="926" customFormat="false" ht="12.75" hidden="false" customHeight="true" outlineLevel="0" collapsed="false">
      <c r="A926" s="36"/>
      <c r="B926" s="16"/>
      <c r="C926" s="16"/>
      <c r="D926" s="16"/>
      <c r="E926" s="16"/>
      <c r="F926" s="16"/>
      <c r="G926" s="16"/>
      <c r="H926" s="37"/>
      <c r="I926" s="38"/>
      <c r="J926" s="39"/>
      <c r="K926" s="40"/>
      <c r="L926" s="41"/>
      <c r="M926" s="42"/>
      <c r="N926" s="43"/>
      <c r="O926" s="15"/>
      <c r="P926" s="15"/>
      <c r="Q926" s="16"/>
      <c r="R926" s="16"/>
      <c r="S926" s="16"/>
      <c r="T926" s="16"/>
      <c r="U926" s="16"/>
      <c r="V926" s="17"/>
      <c r="W926" s="17"/>
      <c r="X926" s="16"/>
      <c r="Y926" s="17"/>
      <c r="Z926" s="17"/>
      <c r="AA926" s="16"/>
      <c r="AB926" s="16"/>
      <c r="AC926" s="16"/>
      <c r="AD926" s="16"/>
      <c r="AE926" s="44"/>
      <c r="AF926" s="37"/>
      <c r="AG926" s="38"/>
      <c r="AH926" s="39"/>
      <c r="AI926" s="17"/>
      <c r="AJ926" s="17"/>
      <c r="AK926" s="16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</row>
    <row r="927" customFormat="false" ht="12.75" hidden="false" customHeight="true" outlineLevel="0" collapsed="false">
      <c r="A927" s="36"/>
      <c r="B927" s="16"/>
      <c r="C927" s="16"/>
      <c r="D927" s="16"/>
      <c r="E927" s="16"/>
      <c r="F927" s="16"/>
      <c r="G927" s="16"/>
      <c r="H927" s="37"/>
      <c r="I927" s="38"/>
      <c r="J927" s="39"/>
      <c r="K927" s="40"/>
      <c r="L927" s="41"/>
      <c r="M927" s="42"/>
      <c r="N927" s="43"/>
      <c r="O927" s="15"/>
      <c r="P927" s="15"/>
      <c r="Q927" s="16"/>
      <c r="R927" s="16"/>
      <c r="S927" s="16"/>
      <c r="T927" s="16"/>
      <c r="U927" s="16"/>
      <c r="V927" s="17"/>
      <c r="W927" s="17"/>
      <c r="X927" s="16"/>
      <c r="Y927" s="17"/>
      <c r="Z927" s="17"/>
      <c r="AA927" s="16"/>
      <c r="AB927" s="16"/>
      <c r="AC927" s="16"/>
      <c r="AD927" s="16"/>
      <c r="AE927" s="44"/>
      <c r="AF927" s="37"/>
      <c r="AG927" s="38"/>
      <c r="AH927" s="39"/>
      <c r="AI927" s="17"/>
      <c r="AJ927" s="17"/>
      <c r="AK927" s="16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</row>
    <row r="928" customFormat="false" ht="12.75" hidden="false" customHeight="true" outlineLevel="0" collapsed="false">
      <c r="A928" s="36"/>
      <c r="B928" s="16"/>
      <c r="C928" s="16"/>
      <c r="D928" s="16"/>
      <c r="E928" s="16"/>
      <c r="F928" s="16"/>
      <c r="G928" s="16"/>
      <c r="H928" s="37"/>
      <c r="I928" s="38"/>
      <c r="J928" s="39"/>
      <c r="K928" s="40"/>
      <c r="L928" s="41"/>
      <c r="M928" s="42"/>
      <c r="N928" s="43"/>
      <c r="O928" s="15"/>
      <c r="P928" s="15"/>
      <c r="Q928" s="16"/>
      <c r="R928" s="16"/>
      <c r="S928" s="16"/>
      <c r="T928" s="16"/>
      <c r="U928" s="16"/>
      <c r="V928" s="17"/>
      <c r="W928" s="17"/>
      <c r="X928" s="16"/>
      <c r="Y928" s="17"/>
      <c r="Z928" s="17"/>
      <c r="AA928" s="16"/>
      <c r="AB928" s="16"/>
      <c r="AC928" s="16"/>
      <c r="AD928" s="16"/>
      <c r="AE928" s="44"/>
      <c r="AF928" s="37"/>
      <c r="AG928" s="38"/>
      <c r="AH928" s="39"/>
      <c r="AI928" s="17"/>
      <c r="AJ928" s="17"/>
      <c r="AK928" s="16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</row>
    <row r="929" customFormat="false" ht="12.75" hidden="false" customHeight="true" outlineLevel="0" collapsed="false">
      <c r="A929" s="36"/>
      <c r="B929" s="16"/>
      <c r="C929" s="16"/>
      <c r="D929" s="16"/>
      <c r="E929" s="16"/>
      <c r="F929" s="16"/>
      <c r="G929" s="16"/>
      <c r="H929" s="37"/>
      <c r="I929" s="38"/>
      <c r="J929" s="39"/>
      <c r="K929" s="40"/>
      <c r="L929" s="41"/>
      <c r="M929" s="42"/>
      <c r="N929" s="43"/>
      <c r="O929" s="15"/>
      <c r="P929" s="15"/>
      <c r="Q929" s="16"/>
      <c r="R929" s="16"/>
      <c r="S929" s="16"/>
      <c r="T929" s="16"/>
      <c r="U929" s="16"/>
      <c r="V929" s="17"/>
      <c r="W929" s="17"/>
      <c r="X929" s="16"/>
      <c r="Y929" s="17"/>
      <c r="Z929" s="17"/>
      <c r="AA929" s="16"/>
      <c r="AB929" s="16"/>
      <c r="AC929" s="16"/>
      <c r="AD929" s="16"/>
      <c r="AE929" s="44"/>
      <c r="AF929" s="37"/>
      <c r="AG929" s="38"/>
      <c r="AH929" s="39"/>
      <c r="AI929" s="17"/>
      <c r="AJ929" s="17"/>
      <c r="AK929" s="16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</row>
    <row r="930" customFormat="false" ht="12.75" hidden="false" customHeight="true" outlineLevel="0" collapsed="false">
      <c r="A930" s="36"/>
      <c r="B930" s="16"/>
      <c r="C930" s="16"/>
      <c r="D930" s="16"/>
      <c r="E930" s="16"/>
      <c r="F930" s="16"/>
      <c r="G930" s="16"/>
      <c r="H930" s="37"/>
      <c r="I930" s="38"/>
      <c r="J930" s="39"/>
      <c r="K930" s="40"/>
      <c r="L930" s="41"/>
      <c r="M930" s="42"/>
      <c r="N930" s="43"/>
      <c r="O930" s="15"/>
      <c r="P930" s="15"/>
      <c r="Q930" s="16"/>
      <c r="R930" s="16"/>
      <c r="S930" s="16"/>
      <c r="T930" s="16"/>
      <c r="U930" s="16"/>
      <c r="V930" s="17"/>
      <c r="W930" s="17"/>
      <c r="X930" s="16"/>
      <c r="Y930" s="17"/>
      <c r="Z930" s="17"/>
      <c r="AA930" s="16"/>
      <c r="AB930" s="16"/>
      <c r="AC930" s="16"/>
      <c r="AD930" s="16"/>
      <c r="AE930" s="44"/>
      <c r="AF930" s="37"/>
      <c r="AG930" s="38"/>
      <c r="AH930" s="39"/>
      <c r="AI930" s="17"/>
      <c r="AJ930" s="17"/>
      <c r="AK930" s="16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</row>
    <row r="931" customFormat="false" ht="12.75" hidden="false" customHeight="true" outlineLevel="0" collapsed="false">
      <c r="A931" s="36"/>
      <c r="B931" s="16"/>
      <c r="C931" s="16"/>
      <c r="D931" s="16"/>
      <c r="E931" s="16"/>
      <c r="F931" s="16"/>
      <c r="G931" s="16"/>
      <c r="H931" s="37"/>
      <c r="I931" s="38"/>
      <c r="J931" s="39"/>
      <c r="K931" s="40"/>
      <c r="L931" s="41"/>
      <c r="M931" s="42"/>
      <c r="N931" s="43"/>
      <c r="O931" s="15"/>
      <c r="P931" s="15"/>
      <c r="Q931" s="16"/>
      <c r="R931" s="16"/>
      <c r="S931" s="16"/>
      <c r="T931" s="16"/>
      <c r="U931" s="16"/>
      <c r="V931" s="17"/>
      <c r="W931" s="17"/>
      <c r="X931" s="16"/>
      <c r="Y931" s="17"/>
      <c r="Z931" s="17"/>
      <c r="AA931" s="16"/>
      <c r="AB931" s="16"/>
      <c r="AC931" s="16"/>
      <c r="AD931" s="16"/>
      <c r="AE931" s="44"/>
      <c r="AF931" s="37"/>
      <c r="AG931" s="38"/>
      <c r="AH931" s="39"/>
      <c r="AI931" s="17"/>
      <c r="AJ931" s="17"/>
      <c r="AK931" s="16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</row>
    <row r="932" customFormat="false" ht="12.75" hidden="false" customHeight="true" outlineLevel="0" collapsed="false">
      <c r="A932" s="36"/>
      <c r="B932" s="16"/>
      <c r="C932" s="16"/>
      <c r="D932" s="16"/>
      <c r="E932" s="16"/>
      <c r="F932" s="16"/>
      <c r="G932" s="16"/>
      <c r="H932" s="37"/>
      <c r="I932" s="38"/>
      <c r="J932" s="39"/>
      <c r="K932" s="40"/>
      <c r="L932" s="41"/>
      <c r="M932" s="42"/>
      <c r="N932" s="43"/>
      <c r="O932" s="15"/>
      <c r="P932" s="15"/>
      <c r="Q932" s="16"/>
      <c r="R932" s="16"/>
      <c r="S932" s="16"/>
      <c r="T932" s="16"/>
      <c r="U932" s="16"/>
      <c r="V932" s="17"/>
      <c r="W932" s="17"/>
      <c r="X932" s="16"/>
      <c r="Y932" s="17"/>
      <c r="Z932" s="17"/>
      <c r="AA932" s="16"/>
      <c r="AB932" s="16"/>
      <c r="AC932" s="16"/>
      <c r="AD932" s="16"/>
      <c r="AE932" s="44"/>
      <c r="AF932" s="37"/>
      <c r="AG932" s="38"/>
      <c r="AH932" s="39"/>
      <c r="AI932" s="17"/>
      <c r="AJ932" s="17"/>
      <c r="AK932" s="16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</row>
    <row r="933" customFormat="false" ht="12.75" hidden="false" customHeight="true" outlineLevel="0" collapsed="false">
      <c r="A933" s="36"/>
      <c r="B933" s="16"/>
      <c r="C933" s="16"/>
      <c r="D933" s="16"/>
      <c r="E933" s="16"/>
      <c r="F933" s="16"/>
      <c r="G933" s="16"/>
      <c r="H933" s="37"/>
      <c r="I933" s="38"/>
      <c r="J933" s="39"/>
      <c r="K933" s="40"/>
      <c r="L933" s="41"/>
      <c r="M933" s="42"/>
      <c r="N933" s="43"/>
      <c r="O933" s="15"/>
      <c r="P933" s="15"/>
      <c r="Q933" s="16"/>
      <c r="R933" s="16"/>
      <c r="S933" s="16"/>
      <c r="T933" s="16"/>
      <c r="U933" s="16"/>
      <c r="V933" s="17"/>
      <c r="W933" s="17"/>
      <c r="X933" s="16"/>
      <c r="Y933" s="17"/>
      <c r="Z933" s="17"/>
      <c r="AA933" s="16"/>
      <c r="AB933" s="16"/>
      <c r="AC933" s="16"/>
      <c r="AD933" s="16"/>
      <c r="AE933" s="44"/>
      <c r="AF933" s="37"/>
      <c r="AG933" s="38"/>
      <c r="AH933" s="39"/>
      <c r="AI933" s="17"/>
      <c r="AJ933" s="17"/>
      <c r="AK933" s="16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</row>
    <row r="934" customFormat="false" ht="12.75" hidden="false" customHeight="true" outlineLevel="0" collapsed="false">
      <c r="A934" s="36"/>
      <c r="B934" s="16"/>
      <c r="C934" s="16"/>
      <c r="D934" s="16"/>
      <c r="E934" s="16"/>
      <c r="F934" s="16"/>
      <c r="G934" s="16"/>
      <c r="H934" s="37"/>
      <c r="I934" s="38"/>
      <c r="J934" s="39"/>
      <c r="K934" s="40"/>
      <c r="L934" s="41"/>
      <c r="M934" s="42"/>
      <c r="N934" s="43"/>
      <c r="O934" s="15"/>
      <c r="P934" s="15"/>
      <c r="Q934" s="16"/>
      <c r="R934" s="16"/>
      <c r="S934" s="16"/>
      <c r="T934" s="16"/>
      <c r="U934" s="16"/>
      <c r="V934" s="17"/>
      <c r="W934" s="17"/>
      <c r="X934" s="16"/>
      <c r="Y934" s="17"/>
      <c r="Z934" s="17"/>
      <c r="AA934" s="16"/>
      <c r="AB934" s="16"/>
      <c r="AC934" s="16"/>
      <c r="AD934" s="16"/>
      <c r="AE934" s="44"/>
      <c r="AF934" s="37"/>
      <c r="AG934" s="38"/>
      <c r="AH934" s="39"/>
      <c r="AI934" s="17"/>
      <c r="AJ934" s="17"/>
      <c r="AK934" s="16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</row>
    <row r="935" customFormat="false" ht="12.75" hidden="false" customHeight="true" outlineLevel="0" collapsed="false">
      <c r="A935" s="36"/>
      <c r="B935" s="16"/>
      <c r="C935" s="16"/>
      <c r="D935" s="16"/>
      <c r="E935" s="16"/>
      <c r="F935" s="16"/>
      <c r="G935" s="16"/>
      <c r="H935" s="37"/>
      <c r="I935" s="38"/>
      <c r="J935" s="39"/>
      <c r="K935" s="40"/>
      <c r="L935" s="41"/>
      <c r="M935" s="42"/>
      <c r="N935" s="43"/>
      <c r="O935" s="15"/>
      <c r="P935" s="15"/>
      <c r="Q935" s="16"/>
      <c r="R935" s="16"/>
      <c r="S935" s="16"/>
      <c r="T935" s="16"/>
      <c r="U935" s="16"/>
      <c r="V935" s="17"/>
      <c r="W935" s="17"/>
      <c r="X935" s="16"/>
      <c r="Y935" s="17"/>
      <c r="Z935" s="17"/>
      <c r="AA935" s="16"/>
      <c r="AB935" s="16"/>
      <c r="AC935" s="16"/>
      <c r="AD935" s="16"/>
      <c r="AE935" s="44"/>
      <c r="AF935" s="37"/>
      <c r="AG935" s="38"/>
      <c r="AH935" s="39"/>
      <c r="AI935" s="17"/>
      <c r="AJ935" s="17"/>
      <c r="AK935" s="16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</row>
    <row r="936" customFormat="false" ht="12.75" hidden="false" customHeight="true" outlineLevel="0" collapsed="false">
      <c r="A936" s="36"/>
      <c r="B936" s="16"/>
      <c r="C936" s="16"/>
      <c r="D936" s="16"/>
      <c r="E936" s="16"/>
      <c r="F936" s="16"/>
      <c r="G936" s="16"/>
      <c r="H936" s="37"/>
      <c r="I936" s="38"/>
      <c r="J936" s="39"/>
      <c r="K936" s="40"/>
      <c r="L936" s="41"/>
      <c r="M936" s="42"/>
      <c r="N936" s="43"/>
      <c r="O936" s="15"/>
      <c r="P936" s="15"/>
      <c r="Q936" s="16"/>
      <c r="R936" s="16"/>
      <c r="S936" s="16"/>
      <c r="T936" s="16"/>
      <c r="U936" s="16"/>
      <c r="V936" s="17"/>
      <c r="W936" s="17"/>
      <c r="X936" s="16"/>
      <c r="Y936" s="17"/>
      <c r="Z936" s="17"/>
      <c r="AA936" s="16"/>
      <c r="AB936" s="16"/>
      <c r="AC936" s="16"/>
      <c r="AD936" s="16"/>
      <c r="AE936" s="44"/>
      <c r="AF936" s="37"/>
      <c r="AG936" s="38"/>
      <c r="AH936" s="39"/>
      <c r="AI936" s="17"/>
      <c r="AJ936" s="17"/>
      <c r="AK936" s="16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</row>
    <row r="937" customFormat="false" ht="12.75" hidden="false" customHeight="true" outlineLevel="0" collapsed="false">
      <c r="A937" s="36"/>
      <c r="B937" s="16"/>
      <c r="C937" s="16"/>
      <c r="D937" s="16"/>
      <c r="E937" s="16"/>
      <c r="F937" s="16"/>
      <c r="G937" s="16"/>
      <c r="H937" s="37"/>
      <c r="I937" s="38"/>
      <c r="J937" s="39"/>
      <c r="K937" s="40"/>
      <c r="L937" s="41"/>
      <c r="M937" s="42"/>
      <c r="N937" s="43"/>
      <c r="O937" s="15"/>
      <c r="P937" s="15"/>
      <c r="Q937" s="16"/>
      <c r="R937" s="16"/>
      <c r="S937" s="16"/>
      <c r="T937" s="16"/>
      <c r="U937" s="16"/>
      <c r="V937" s="17"/>
      <c r="W937" s="17"/>
      <c r="X937" s="16"/>
      <c r="Y937" s="17"/>
      <c r="Z937" s="17"/>
      <c r="AA937" s="16"/>
      <c r="AB937" s="16"/>
      <c r="AC937" s="16"/>
      <c r="AD937" s="16"/>
      <c r="AE937" s="44"/>
      <c r="AF937" s="37"/>
      <c r="AG937" s="38"/>
      <c r="AH937" s="39"/>
      <c r="AI937" s="17"/>
      <c r="AJ937" s="17"/>
      <c r="AK937" s="16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</row>
    <row r="938" customFormat="false" ht="12.75" hidden="false" customHeight="true" outlineLevel="0" collapsed="false">
      <c r="A938" s="36"/>
      <c r="B938" s="16"/>
      <c r="C938" s="16"/>
      <c r="D938" s="16"/>
      <c r="E938" s="16"/>
      <c r="F938" s="16"/>
      <c r="G938" s="16"/>
      <c r="H938" s="37"/>
      <c r="I938" s="38"/>
      <c r="J938" s="39"/>
      <c r="K938" s="40"/>
      <c r="L938" s="41"/>
      <c r="M938" s="42"/>
      <c r="N938" s="43"/>
      <c r="O938" s="15"/>
      <c r="P938" s="15"/>
      <c r="Q938" s="16"/>
      <c r="R938" s="16"/>
      <c r="S938" s="16"/>
      <c r="T938" s="16"/>
      <c r="U938" s="16"/>
      <c r="V938" s="17"/>
      <c r="W938" s="17"/>
      <c r="X938" s="16"/>
      <c r="Y938" s="17"/>
      <c r="Z938" s="17"/>
      <c r="AA938" s="16"/>
      <c r="AB938" s="16"/>
      <c r="AC938" s="16"/>
      <c r="AD938" s="16"/>
      <c r="AE938" s="44"/>
      <c r="AF938" s="37"/>
      <c r="AG938" s="38"/>
      <c r="AH938" s="39"/>
      <c r="AI938" s="17"/>
      <c r="AJ938" s="17"/>
      <c r="AK938" s="16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</row>
    <row r="939" customFormat="false" ht="12.75" hidden="false" customHeight="true" outlineLevel="0" collapsed="false">
      <c r="A939" s="36"/>
      <c r="B939" s="16"/>
      <c r="C939" s="16"/>
      <c r="D939" s="16"/>
      <c r="E939" s="16"/>
      <c r="F939" s="16"/>
      <c r="G939" s="16"/>
      <c r="H939" s="37"/>
      <c r="I939" s="38"/>
      <c r="J939" s="39"/>
      <c r="K939" s="40"/>
      <c r="L939" s="41"/>
      <c r="M939" s="42"/>
      <c r="N939" s="43"/>
      <c r="O939" s="15"/>
      <c r="P939" s="15"/>
      <c r="Q939" s="16"/>
      <c r="R939" s="16"/>
      <c r="S939" s="16"/>
      <c r="T939" s="16"/>
      <c r="U939" s="16"/>
      <c r="V939" s="17"/>
      <c r="W939" s="17"/>
      <c r="X939" s="16"/>
      <c r="Y939" s="17"/>
      <c r="Z939" s="17"/>
      <c r="AA939" s="16"/>
      <c r="AB939" s="16"/>
      <c r="AC939" s="16"/>
      <c r="AD939" s="16"/>
      <c r="AE939" s="44"/>
      <c r="AF939" s="37"/>
      <c r="AG939" s="38"/>
      <c r="AH939" s="39"/>
      <c r="AI939" s="17"/>
      <c r="AJ939" s="17"/>
      <c r="AK939" s="16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</row>
    <row r="940" customFormat="false" ht="12.75" hidden="false" customHeight="true" outlineLevel="0" collapsed="false">
      <c r="A940" s="36"/>
      <c r="B940" s="16"/>
      <c r="C940" s="16"/>
      <c r="D940" s="16"/>
      <c r="E940" s="16"/>
      <c r="F940" s="16"/>
      <c r="G940" s="16"/>
      <c r="H940" s="37"/>
      <c r="I940" s="38"/>
      <c r="J940" s="39"/>
      <c r="K940" s="40"/>
      <c r="L940" s="41"/>
      <c r="M940" s="42"/>
      <c r="N940" s="43"/>
      <c r="O940" s="15"/>
      <c r="P940" s="15"/>
      <c r="Q940" s="16"/>
      <c r="R940" s="16"/>
      <c r="S940" s="16"/>
      <c r="T940" s="16"/>
      <c r="U940" s="16"/>
      <c r="V940" s="17"/>
      <c r="W940" s="17"/>
      <c r="X940" s="16"/>
      <c r="Y940" s="17"/>
      <c r="Z940" s="17"/>
      <c r="AA940" s="16"/>
      <c r="AB940" s="16"/>
      <c r="AC940" s="16"/>
      <c r="AD940" s="16"/>
      <c r="AE940" s="44"/>
      <c r="AF940" s="37"/>
      <c r="AG940" s="38"/>
      <c r="AH940" s="39"/>
      <c r="AI940" s="17"/>
      <c r="AJ940" s="17"/>
      <c r="AK940" s="16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</row>
    <row r="941" customFormat="false" ht="12.75" hidden="false" customHeight="true" outlineLevel="0" collapsed="false">
      <c r="A941" s="36"/>
      <c r="B941" s="16"/>
      <c r="C941" s="16"/>
      <c r="D941" s="16"/>
      <c r="E941" s="16"/>
      <c r="F941" s="16"/>
      <c r="G941" s="16"/>
      <c r="H941" s="37"/>
      <c r="I941" s="38"/>
      <c r="J941" s="39"/>
      <c r="K941" s="40"/>
      <c r="L941" s="41"/>
      <c r="M941" s="42"/>
      <c r="N941" s="43"/>
      <c r="O941" s="15"/>
      <c r="P941" s="15"/>
      <c r="Q941" s="16"/>
      <c r="R941" s="16"/>
      <c r="S941" s="16"/>
      <c r="T941" s="16"/>
      <c r="U941" s="16"/>
      <c r="V941" s="17"/>
      <c r="W941" s="17"/>
      <c r="X941" s="16"/>
      <c r="Y941" s="17"/>
      <c r="Z941" s="17"/>
      <c r="AA941" s="16"/>
      <c r="AB941" s="16"/>
      <c r="AC941" s="16"/>
      <c r="AD941" s="16"/>
      <c r="AE941" s="44"/>
      <c r="AF941" s="37"/>
      <c r="AG941" s="38"/>
      <c r="AH941" s="39"/>
      <c r="AI941" s="17"/>
      <c r="AJ941" s="17"/>
      <c r="AK941" s="16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</row>
    <row r="942" customFormat="false" ht="12.75" hidden="false" customHeight="true" outlineLevel="0" collapsed="false">
      <c r="A942" s="36"/>
      <c r="B942" s="16"/>
      <c r="C942" s="16"/>
      <c r="D942" s="16"/>
      <c r="E942" s="16"/>
      <c r="F942" s="16"/>
      <c r="G942" s="16"/>
      <c r="H942" s="37"/>
      <c r="I942" s="38"/>
      <c r="J942" s="39"/>
      <c r="K942" s="40"/>
      <c r="L942" s="41"/>
      <c r="M942" s="42"/>
      <c r="N942" s="43"/>
      <c r="O942" s="15"/>
      <c r="P942" s="15"/>
      <c r="Q942" s="16"/>
      <c r="R942" s="16"/>
      <c r="S942" s="16"/>
      <c r="T942" s="16"/>
      <c r="U942" s="16"/>
      <c r="V942" s="17"/>
      <c r="W942" s="17"/>
      <c r="X942" s="16"/>
      <c r="Y942" s="17"/>
      <c r="Z942" s="17"/>
      <c r="AA942" s="16"/>
      <c r="AB942" s="16"/>
      <c r="AC942" s="16"/>
      <c r="AD942" s="16"/>
      <c r="AE942" s="44"/>
      <c r="AF942" s="37"/>
      <c r="AG942" s="38"/>
      <c r="AH942" s="39"/>
      <c r="AI942" s="17"/>
      <c r="AJ942" s="17"/>
      <c r="AK942" s="16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</row>
    <row r="943" customFormat="false" ht="12.75" hidden="false" customHeight="true" outlineLevel="0" collapsed="false">
      <c r="A943" s="36"/>
      <c r="B943" s="16"/>
      <c r="C943" s="16"/>
      <c r="D943" s="16"/>
      <c r="E943" s="16"/>
      <c r="F943" s="16"/>
      <c r="G943" s="16"/>
      <c r="H943" s="37"/>
      <c r="I943" s="38"/>
      <c r="J943" s="39"/>
      <c r="K943" s="40"/>
      <c r="L943" s="41"/>
      <c r="M943" s="42"/>
      <c r="N943" s="43"/>
      <c r="O943" s="15"/>
      <c r="P943" s="15"/>
      <c r="Q943" s="16"/>
      <c r="R943" s="16"/>
      <c r="S943" s="16"/>
      <c r="T943" s="16"/>
      <c r="U943" s="16"/>
      <c r="V943" s="17"/>
      <c r="W943" s="17"/>
      <c r="X943" s="16"/>
      <c r="Y943" s="17"/>
      <c r="Z943" s="17"/>
      <c r="AA943" s="16"/>
      <c r="AB943" s="16"/>
      <c r="AC943" s="16"/>
      <c r="AD943" s="16"/>
      <c r="AE943" s="44"/>
      <c r="AF943" s="37"/>
      <c r="AG943" s="38"/>
      <c r="AH943" s="39"/>
      <c r="AI943" s="17"/>
      <c r="AJ943" s="17"/>
      <c r="AK943" s="16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</row>
    <row r="944" customFormat="false" ht="12.75" hidden="false" customHeight="true" outlineLevel="0" collapsed="false">
      <c r="A944" s="36"/>
      <c r="B944" s="16"/>
      <c r="C944" s="16"/>
      <c r="D944" s="16"/>
      <c r="E944" s="16"/>
      <c r="F944" s="16"/>
      <c r="G944" s="16"/>
      <c r="H944" s="37"/>
      <c r="I944" s="38"/>
      <c r="J944" s="39"/>
      <c r="K944" s="40"/>
      <c r="L944" s="41"/>
      <c r="M944" s="42"/>
      <c r="N944" s="43"/>
      <c r="O944" s="15"/>
      <c r="P944" s="15"/>
      <c r="Q944" s="16"/>
      <c r="R944" s="16"/>
      <c r="S944" s="16"/>
      <c r="T944" s="16"/>
      <c r="U944" s="16"/>
      <c r="V944" s="17"/>
      <c r="W944" s="17"/>
      <c r="X944" s="16"/>
      <c r="Y944" s="17"/>
      <c r="Z944" s="17"/>
      <c r="AA944" s="16"/>
      <c r="AB944" s="16"/>
      <c r="AC944" s="16"/>
      <c r="AD944" s="16"/>
      <c r="AE944" s="44"/>
      <c r="AF944" s="37"/>
      <c r="AG944" s="38"/>
      <c r="AH944" s="39"/>
      <c r="AI944" s="17"/>
      <c r="AJ944" s="17"/>
      <c r="AK944" s="16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</row>
  </sheetData>
  <printOptions headings="false" gridLines="false" gridLinesSet="true" horizontalCentered="false" verticalCentered="false"/>
  <pageMargins left="0.7875" right="0.7875" top="1.025" bottom="1.02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948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G1" activeCellId="0" sqref="G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18.29"/>
    <col collapsed="false" customWidth="true" hidden="false" outlineLevel="0" max="7" min="5" style="0" width="5.86"/>
    <col collapsed="false" customWidth="true" hidden="false" outlineLevel="0" max="8" min="8" style="0" width="10.71"/>
    <col collapsed="false" customWidth="true" hidden="false" outlineLevel="0" max="17" min="17" style="0" width="18.13"/>
    <col collapsed="false" customWidth="true" hidden="false" outlineLevel="0" max="19" min="19" style="0" width="6.71"/>
    <col collapsed="false" customWidth="true" hidden="false" outlineLevel="0" max="22" min="21" style="0" width="12.86"/>
    <col collapsed="false" customWidth="true" hidden="false" outlineLevel="0" max="23" min="23" style="0" width="14.14"/>
    <col collapsed="false" customWidth="true" hidden="false" outlineLevel="0" max="24" min="24" style="0" width="12.86"/>
    <col collapsed="false" customWidth="true" hidden="false" outlineLevel="0" max="25" min="25" style="0" width="12.29"/>
    <col collapsed="false" customWidth="true" hidden="false" outlineLevel="0" max="26" min="26" style="0" width="14.14"/>
    <col collapsed="false" customWidth="true" hidden="false" outlineLevel="0" max="27" min="27" style="0" width="15.71"/>
    <col collapsed="false" customWidth="true" hidden="false" outlineLevel="0" max="28" min="28" style="0" width="10.29"/>
    <col collapsed="false" customWidth="true" hidden="false" outlineLevel="0" max="31" min="29" style="0" width="14.14"/>
    <col collapsed="false" customWidth="true" hidden="false" outlineLevel="0" max="34" min="32" style="0" width="17.58"/>
    <col collapsed="false" customWidth="true" hidden="false" outlineLevel="0" max="36" min="35" style="0" width="18"/>
    <col collapsed="false" customWidth="true" hidden="false" outlineLevel="0" max="38" min="37" style="0" width="17.58"/>
    <col collapsed="false" customWidth="true" hidden="false" outlineLevel="0" max="46" min="39" style="0" width="14.14"/>
  </cols>
  <sheetData>
    <row r="1" customFormat="false" ht="12.75" hidden="false" customHeight="true" outlineLevel="0" collapsed="false">
      <c r="A1" s="1" t="s">
        <v>22</v>
      </c>
      <c r="B1" s="1" t="n">
        <v>0.1</v>
      </c>
      <c r="C1" s="2" t="s">
        <v>1</v>
      </c>
      <c r="D1" s="3" t="s">
        <v>2</v>
      </c>
      <c r="E1" s="46"/>
      <c r="F1" s="47" t="s">
        <v>765</v>
      </c>
      <c r="G1" s="48" t="s">
        <v>766</v>
      </c>
      <c r="H1" s="49" t="s">
        <v>767</v>
      </c>
      <c r="I1" s="50" t="s">
        <v>3</v>
      </c>
      <c r="J1" s="51" t="s">
        <v>4</v>
      </c>
      <c r="K1" s="52" t="s">
        <v>5</v>
      </c>
      <c r="L1" s="53" t="s">
        <v>768</v>
      </c>
      <c r="M1" s="54" t="s">
        <v>6</v>
      </c>
      <c r="N1" s="55" t="s">
        <v>769</v>
      </c>
      <c r="O1" s="56" t="s">
        <v>7</v>
      </c>
      <c r="P1" s="57" t="s">
        <v>9</v>
      </c>
      <c r="Q1" s="58" t="s">
        <v>770</v>
      </c>
      <c r="R1" s="58" t="s">
        <v>771</v>
      </c>
      <c r="S1" s="11" t="s">
        <v>10</v>
      </c>
      <c r="T1" s="59" t="s">
        <v>772</v>
      </c>
      <c r="U1" s="11" t="s">
        <v>773</v>
      </c>
      <c r="V1" s="11" t="s">
        <v>774</v>
      </c>
      <c r="W1" s="15" t="s">
        <v>775</v>
      </c>
      <c r="X1" s="11" t="s">
        <v>776</v>
      </c>
      <c r="Y1" s="16"/>
      <c r="Z1" s="60" t="s">
        <v>777</v>
      </c>
      <c r="AA1" s="60" t="s">
        <v>778</v>
      </c>
      <c r="AB1" s="16"/>
      <c r="AC1" s="1" t="s">
        <v>779</v>
      </c>
      <c r="AD1" s="61" t="s">
        <v>780</v>
      </c>
      <c r="AE1" s="17"/>
      <c r="AF1" s="62" t="s">
        <v>778</v>
      </c>
      <c r="AG1" s="16" t="s">
        <v>781</v>
      </c>
      <c r="AH1" s="16" t="s">
        <v>782</v>
      </c>
      <c r="AI1" s="63"/>
      <c r="AJ1" s="64" t="s">
        <v>780</v>
      </c>
      <c r="AK1" s="16" t="s">
        <v>783</v>
      </c>
      <c r="AL1" s="16" t="s">
        <v>784</v>
      </c>
      <c r="AM1" s="20"/>
      <c r="AN1" s="20"/>
      <c r="AO1" s="20"/>
      <c r="AP1" s="20"/>
      <c r="AQ1" s="20"/>
      <c r="AR1" s="20"/>
      <c r="AS1" s="20"/>
      <c r="AT1" s="20"/>
    </row>
    <row r="2" customFormat="false" ht="12.75" hidden="false" customHeight="true" outlineLevel="0" collapsed="false">
      <c r="A2" s="1" t="s">
        <v>29</v>
      </c>
      <c r="B2" s="1" t="n">
        <v>-0.028235439817</v>
      </c>
      <c r="C2" s="2" t="n">
        <v>1</v>
      </c>
      <c r="D2" s="20" t="s">
        <v>20</v>
      </c>
      <c r="E2" s="65"/>
      <c r="F2" s="66" t="n">
        <v>4764</v>
      </c>
      <c r="G2" s="67" t="n">
        <f aca="false">I2+J2</f>
        <v>339</v>
      </c>
      <c r="H2" s="68" t="n">
        <f aca="false">1/(G2/F2)</f>
        <v>14.0530973451327</v>
      </c>
      <c r="I2" s="22" t="n">
        <v>134</v>
      </c>
      <c r="J2" s="23" t="n">
        <v>205</v>
      </c>
      <c r="K2" s="24" t="n">
        <v>1621</v>
      </c>
      <c r="L2" s="69" t="n">
        <f aca="false">G2*X2*R2</f>
        <v>1844.07051615306</v>
      </c>
      <c r="M2" s="25" t="n">
        <v>1260</v>
      </c>
      <c r="N2" s="70" t="n">
        <f aca="false">G2*X2*(1-R2)</f>
        <v>1446.20986106224</v>
      </c>
      <c r="O2" s="26" t="n">
        <f aca="false">I2/(I2+J2)</f>
        <v>0.395280235988201</v>
      </c>
      <c r="P2" s="28" t="n">
        <f aca="false">(I2+K2)/(I2+J2+K2+M2)</f>
        <v>0.545031055900621</v>
      </c>
      <c r="Q2" s="27" t="n">
        <f aca="false">K2/(K2+M2)</f>
        <v>0.562651856994099</v>
      </c>
      <c r="R2" s="27" t="n">
        <f aca="false">P2-(O2-P2)/X2</f>
        <v>0.560459992687241</v>
      </c>
      <c r="S2" s="29" t="n">
        <f aca="false">(K2+M2)/(I2+J2)</f>
        <v>8.49852507374631</v>
      </c>
      <c r="T2" s="31" t="n">
        <f aca="false">(P2-$B$1*O2-$B$2)/(1-$B$1*O2)-($B$3*POWER(P2,2)+$B$4*P2+$B$5)-($B$6*POWER(O2,2)+$B$7*O2+$B$8)</f>
        <v>0.5591522019553</v>
      </c>
      <c r="U2" s="29" t="n">
        <f aca="false">(O2-P2)/(P2-T2)</f>
        <v>10.6047214108941</v>
      </c>
      <c r="V2" s="29" t="n">
        <f aca="false">$B$12+($B$16*F2+$B$17*POWER(F2,2)+$B$18*POWER(F2,3))+($B$19*T2+$B$20*POWER(T2,2)+$B$21*POWER(T2,3))+($B$22*P2+$B$23*POWER(P2,2)+$B$24*POWER(P2,3))+($B$25*H2+$B$26*POWER(H2,2)+$B$27*POWER(H2,3))+($B$28*U2+$B$29*POWER(U2,2)+$B$30*POWER(U2,3))</f>
        <v>-0.8988795902</v>
      </c>
      <c r="W2" s="71" t="n">
        <f aca="false">S2-U2</f>
        <v>-2.1061963371478</v>
      </c>
      <c r="X2" s="29" t="n">
        <f aca="false">U2+V2</f>
        <v>9.70584182069412</v>
      </c>
      <c r="Y2" s="16"/>
      <c r="Z2" s="60" t="n">
        <f aca="false">U2*G2</f>
        <v>3595.00055829311</v>
      </c>
      <c r="AA2" s="60" t="n">
        <f aca="false">(K2+M2)-Z2</f>
        <v>-714.000558293105</v>
      </c>
      <c r="AB2" s="16"/>
      <c r="AC2" s="60" t="n">
        <f aca="false">L2+N2</f>
        <v>3290.28037721531</v>
      </c>
      <c r="AD2" s="61" t="n">
        <f aca="false">AC2-Z2</f>
        <v>-304.7201810778</v>
      </c>
      <c r="AE2" s="17"/>
      <c r="AF2" s="62" t="n">
        <v>0</v>
      </c>
      <c r="AG2" s="62" t="n">
        <v>0.00135135135135135</v>
      </c>
      <c r="AH2" s="62" t="n">
        <v>0</v>
      </c>
      <c r="AI2" s="63"/>
      <c r="AJ2" s="72" t="n">
        <v>5985.32281201056</v>
      </c>
      <c r="AK2" s="62" t="n">
        <v>0.00135135135135135</v>
      </c>
      <c r="AL2" s="62" t="n">
        <v>0</v>
      </c>
      <c r="AM2" s="35"/>
      <c r="AN2" s="35"/>
      <c r="AO2" s="35"/>
      <c r="AP2" s="35"/>
      <c r="AQ2" s="35"/>
      <c r="AR2" s="35"/>
      <c r="AS2" s="35"/>
      <c r="AT2" s="35"/>
    </row>
    <row r="3" customFormat="false" ht="12.75" hidden="false" customHeight="true" outlineLevel="0" collapsed="false">
      <c r="A3" s="73" t="s">
        <v>785</v>
      </c>
      <c r="B3" s="74" t="n">
        <v>-0.016974927393183</v>
      </c>
      <c r="C3" s="2" t="n">
        <v>2</v>
      </c>
      <c r="D3" s="20" t="s">
        <v>23</v>
      </c>
      <c r="E3" s="65"/>
      <c r="F3" s="66" t="n">
        <v>3360</v>
      </c>
      <c r="G3" s="67" t="n">
        <f aca="false">I3+J3</f>
        <v>238</v>
      </c>
      <c r="H3" s="68" t="n">
        <f aca="false">1/(G3/F3)</f>
        <v>14.1176470588235</v>
      </c>
      <c r="I3" s="22" t="n">
        <v>45</v>
      </c>
      <c r="J3" s="23" t="n">
        <v>193</v>
      </c>
      <c r="K3" s="24" t="n">
        <v>980</v>
      </c>
      <c r="L3" s="69" t="n">
        <f aca="false">G3*X3*R3</f>
        <v>972.062736501477</v>
      </c>
      <c r="M3" s="25" t="n">
        <v>1591</v>
      </c>
      <c r="N3" s="70" t="n">
        <f aca="false">G3*X3*(1-R3)</f>
        <v>1577.18528967672</v>
      </c>
      <c r="O3" s="26" t="n">
        <f aca="false">I3/(I3+J3)</f>
        <v>0.189075630252101</v>
      </c>
      <c r="P3" s="28" t="n">
        <f aca="false">(I3+K3)/(I3+J3+K3+M3)</f>
        <v>0.364898540405838</v>
      </c>
      <c r="Q3" s="27" t="n">
        <f aca="false">K3/(K3+M3)</f>
        <v>0.381174640217814</v>
      </c>
      <c r="R3" s="27" t="n">
        <f aca="false">P3-(O3-P3)/X3</f>
        <v>0.381313519327809</v>
      </c>
      <c r="S3" s="29" t="n">
        <f aca="false">(K3+M3)/(I3+J3)</f>
        <v>10.8025210084034</v>
      </c>
      <c r="T3" s="31" t="n">
        <f aca="false">(P3-$B$1*O3-$B$2)/(1-$B$1*O3)-($B$3*POWER(P3,2)+$B$4*P3+$B$5)-($B$6*POWER(O3,2)+$B$7*O3+$B$8)</f>
        <v>0.378464474972497</v>
      </c>
      <c r="U3" s="29" t="n">
        <f aca="false">(O3-P3)/(P3-T3)</f>
        <v>12.9606190631246</v>
      </c>
      <c r="V3" s="29" t="n">
        <f aca="false">$B$12+($B$13*E3+$B$14*POWER(E3,2)+$B$15*POWER(E3,3))+($B$16*F3+$B$17*POWER(F3,2)+$B$18*POWER(F3,3))+($B$19*T3+$B$20*POWER(T3,2)+$B$21*POWER(T3,3))+($B$22*P3+$B$23*POWER(P3,2)+$B$24*POWER(P3,3))+($B$25*H3+$B$26*POWER(H3,2)+$B$27*POWER(H3,3))+($B$28*U3+$B$29*POWER(U3,2)+$B$30*POWER(U3,3))</f>
        <v>-2.24949290271204</v>
      </c>
      <c r="W3" s="71" t="n">
        <f aca="false">S3-U3</f>
        <v>-2.15809805472126</v>
      </c>
      <c r="X3" s="29" t="n">
        <f aca="false">U3+V3</f>
        <v>10.7111261604126</v>
      </c>
      <c r="Y3" s="16"/>
      <c r="Z3" s="60" t="n">
        <f aca="false">U3*G3</f>
        <v>3084.62733702366</v>
      </c>
      <c r="AA3" s="60" t="n">
        <f aca="false">(K3+M3)-Z3</f>
        <v>-513.627337023659</v>
      </c>
      <c r="AB3" s="16"/>
      <c r="AC3" s="60" t="n">
        <f aca="false">L3+N3</f>
        <v>2549.24802617819</v>
      </c>
      <c r="AD3" s="61" t="n">
        <f aca="false">AC3-Z3</f>
        <v>-535.379310845466</v>
      </c>
      <c r="AE3" s="17"/>
      <c r="AF3" s="16" t="n">
        <v>6204.5970811179</v>
      </c>
      <c r="AG3" s="16" t="n">
        <v>0.0027027027027027</v>
      </c>
      <c r="AH3" s="16" t="n">
        <f aca="false">AF4+AH2</f>
        <v>5125.98304886767</v>
      </c>
      <c r="AI3" s="63"/>
      <c r="AJ3" s="72" t="n">
        <v>5963.1595066297</v>
      </c>
      <c r="AK3" s="16" t="n">
        <v>0.0027027027027027</v>
      </c>
      <c r="AL3" s="63" t="n">
        <f aca="false">AJ3+AL2</f>
        <v>5963.1595066297</v>
      </c>
      <c r="AM3" s="35"/>
      <c r="AN3" s="35"/>
      <c r="AO3" s="35"/>
      <c r="AP3" s="35"/>
      <c r="AQ3" s="35"/>
      <c r="AR3" s="35"/>
      <c r="AS3" s="35"/>
      <c r="AT3" s="35"/>
    </row>
    <row r="4" customFormat="false" ht="12.75" hidden="false" customHeight="true" outlineLevel="0" collapsed="false">
      <c r="A4" s="73" t="s">
        <v>786</v>
      </c>
      <c r="B4" s="74" t="n">
        <v>-0.000425744494529</v>
      </c>
      <c r="C4" s="2" t="n">
        <v>3</v>
      </c>
      <c r="D4" s="20" t="s">
        <v>25</v>
      </c>
      <c r="E4" s="65"/>
      <c r="F4" s="66" t="n">
        <v>3421</v>
      </c>
      <c r="G4" s="67" t="n">
        <f aca="false">I4+J4</f>
        <v>222</v>
      </c>
      <c r="H4" s="68" t="n">
        <f aca="false">1/(G4/F4)</f>
        <v>15.4099099099099</v>
      </c>
      <c r="I4" s="22" t="n">
        <v>179</v>
      </c>
      <c r="J4" s="23" t="n">
        <v>43</v>
      </c>
      <c r="K4" s="24" t="n">
        <v>1464</v>
      </c>
      <c r="L4" s="69" t="n">
        <f aca="false">G4*X4*R4</f>
        <v>1527.57076987408</v>
      </c>
      <c r="M4" s="25" t="n">
        <v>284</v>
      </c>
      <c r="N4" s="70" t="n">
        <f aca="false">G4*X4*(1-R4)</f>
        <v>296.652246956069</v>
      </c>
      <c r="O4" s="26" t="n">
        <f aca="false">I4/(I4+J4)</f>
        <v>0.806306306306306</v>
      </c>
      <c r="P4" s="28" t="n">
        <f aca="false">(I4+K4)/(I4+J4+K4+M4)</f>
        <v>0.834010152284264</v>
      </c>
      <c r="Q4" s="27" t="n">
        <f aca="false">K4/(K4+M4)</f>
        <v>0.837528604118993</v>
      </c>
      <c r="R4" s="27" t="n">
        <f aca="false">P4-(O4-P4)/X4</f>
        <v>0.837381589740301</v>
      </c>
      <c r="S4" s="29" t="n">
        <f aca="false">(K4+M4)/(I4+J4)</f>
        <v>7.87387387387387</v>
      </c>
      <c r="T4" s="31" t="n">
        <f aca="false">(P4-$B$1*O4-$B$2)/(1-$B$1*O4)-($B$3*POWER(P4,2)+$B$4*P4+$B$5)-($B$6*POWER(O4,2)+$B$7*O4+$B$8)</f>
        <v>0.84006073648051</v>
      </c>
      <c r="U4" s="29" t="n">
        <f aca="false">(O4-P4)/(P4-T4)</f>
        <v>4.57870596944101</v>
      </c>
      <c r="V4" s="29" t="n">
        <f aca="false">$B$12+($B$13*E4+$B$14*POWER(E4,2)+$B$15*POWER(E4,3))+($B$16*F4+$B$17*POWER(F4,2)+$B$18*POWER(F4,3))+($B$19*T4+$B$20*POWER(T4,2)+$B$21*POWER(T4,3))+($B$22*P4+$B$23*POWER(P4,2)+$B$24*POWER(P4,3))+($B$25*H4+$B$26*POWER(H4,2)+$B$27*POWER(H4,3))+($B$28*U4+$B$29*POWER(U4,2)+$B$30*POWER(U4,3))</f>
        <v>3.63851482709117</v>
      </c>
      <c r="W4" s="71" t="n">
        <f aca="false">S4-U4</f>
        <v>3.29516790443286</v>
      </c>
      <c r="X4" s="29" t="n">
        <f aca="false">U4+V4</f>
        <v>8.21722079653218</v>
      </c>
      <c r="Y4" s="16"/>
      <c r="Z4" s="60" t="n">
        <f aca="false">U4*G4</f>
        <v>1016.4727252159</v>
      </c>
      <c r="AA4" s="60" t="n">
        <f aca="false">(K4+M4)-Z4</f>
        <v>731.527274784096</v>
      </c>
      <c r="AB4" s="16"/>
      <c r="AC4" s="60" t="n">
        <f aca="false">L4+N4</f>
        <v>1824.22301683014</v>
      </c>
      <c r="AD4" s="61" t="n">
        <f aca="false">AC4-Z4</f>
        <v>807.75029161424</v>
      </c>
      <c r="AE4" s="17"/>
      <c r="AF4" s="16" t="n">
        <v>5125.98304886767</v>
      </c>
      <c r="AG4" s="16" t="n">
        <v>0.00405405405405405</v>
      </c>
      <c r="AH4" s="16" t="n">
        <f aca="false">AF5+AH3</f>
        <v>9108.12250215824</v>
      </c>
      <c r="AI4" s="63"/>
      <c r="AJ4" s="72" t="n">
        <v>3901.98482038787</v>
      </c>
      <c r="AK4" s="16" t="n">
        <v>0.00405405405405405</v>
      </c>
      <c r="AL4" s="63" t="n">
        <f aca="false">AJ4+AL3</f>
        <v>9865.14432701758</v>
      </c>
      <c r="AM4" s="35"/>
      <c r="AN4" s="35"/>
      <c r="AO4" s="35"/>
      <c r="AP4" s="35"/>
      <c r="AQ4" s="35"/>
      <c r="AR4" s="35"/>
      <c r="AS4" s="35"/>
      <c r="AT4" s="35"/>
    </row>
    <row r="5" customFormat="false" ht="12.75" hidden="false" customHeight="true" outlineLevel="0" collapsed="false">
      <c r="A5" s="73" t="s">
        <v>787</v>
      </c>
      <c r="B5" s="74" t="n">
        <v>0.017487480549204</v>
      </c>
      <c r="C5" s="2" t="n">
        <v>4</v>
      </c>
      <c r="D5" s="20" t="s">
        <v>27</v>
      </c>
      <c r="E5" s="65"/>
      <c r="F5" s="66" t="n">
        <v>2643</v>
      </c>
      <c r="G5" s="67" t="n">
        <f aca="false">I5+J5</f>
        <v>192</v>
      </c>
      <c r="H5" s="68" t="n">
        <f aca="false">1/(G5/F5)</f>
        <v>13.765625</v>
      </c>
      <c r="I5" s="22" t="n">
        <v>48</v>
      </c>
      <c r="J5" s="23" t="n">
        <v>144</v>
      </c>
      <c r="K5" s="24" t="n">
        <v>826</v>
      </c>
      <c r="L5" s="69" t="s">
        <v>788</v>
      </c>
      <c r="M5" s="25" t="n">
        <v>1046</v>
      </c>
      <c r="N5" s="70" t="n">
        <f aca="false">G5*X5*(1-R5)</f>
        <v>1085.12622621591</v>
      </c>
      <c r="O5" s="26" t="n">
        <f aca="false">I5/(I5+J5)</f>
        <v>0.25</v>
      </c>
      <c r="P5" s="28" t="n">
        <f aca="false">(I5+K5)/(I5+J5+K5+M5)</f>
        <v>0.423449612403101</v>
      </c>
      <c r="Q5" s="27" t="n">
        <f aca="false">K5/(K5+M5)</f>
        <v>0.441239316239316</v>
      </c>
      <c r="R5" s="27" t="n">
        <f aca="false">P5-(O5-P5)/X5</f>
        <v>0.440616975209582</v>
      </c>
      <c r="S5" s="29" t="n">
        <f aca="false">(K5+M5)/(I5+J5)</f>
        <v>9.75</v>
      </c>
      <c r="T5" s="31" t="n">
        <f aca="false">(P5-$B$1*O5-$B$2)/(1-$B$1*O5)-($B$3*POWER(P5,2)+$B$4*P5+$B$5)-($B$6*POWER(O5,2)+$B$7*O5+$B$8)</f>
        <v>0.437473664259356</v>
      </c>
      <c r="U5" s="29" t="n">
        <f aca="false">(O5-P5)/(P5-T5)</f>
        <v>12.3680099147478</v>
      </c>
      <c r="V5" s="29" t="n">
        <f aca="false">$B$12+($B$13*E5+$B$14*POWER(E5,2)+$B$15*POWER(E5,3))+($B$16*F5+$B$17*POWER(F5,2)+$B$18*POWER(F5,3))+($B$19*T5+$B$20*POWER(T5,2)+$B$21*POWER(T5,3))+($B$22*P5+$B$23*POWER(P5,2)+$B$24*POWER(P5,3))+($B$25*H5+$B$26*POWER(H5,2)+$B$27*POWER(H5,3))+($B$28*U5+$B$29*POWER(U5,2)+$B$30*POWER(U5,3))</f>
        <v>-2.26455871153688</v>
      </c>
      <c r="W5" s="71" t="n">
        <f aca="false">S5-U5</f>
        <v>-2.61800991474782</v>
      </c>
      <c r="X5" s="29" t="n">
        <f aca="false">U5+V5</f>
        <v>10.1034512032109</v>
      </c>
      <c r="Y5" s="16"/>
      <c r="Z5" s="60" t="n">
        <f aca="false">U5*G5</f>
        <v>2374.65790363158</v>
      </c>
      <c r="AA5" s="60" t="n">
        <f aca="false">(K5+M5)-Z5</f>
        <v>-502.657903631582</v>
      </c>
      <c r="AB5" s="16"/>
      <c r="AC5" s="60" t="e">
        <f aca="false">L5+N5</f>
        <v>#VALUE!</v>
      </c>
      <c r="AD5" s="61" t="e">
        <f aca="false">AC5-Z5</f>
        <v>#VALUE!</v>
      </c>
      <c r="AE5" s="17"/>
      <c r="AF5" s="16" t="n">
        <v>3982.13945329057</v>
      </c>
      <c r="AG5" s="16" t="n">
        <v>0.00540540540540541</v>
      </c>
      <c r="AH5" s="16" t="n">
        <f aca="false">AF6+AH4</f>
        <v>12381.9844551978</v>
      </c>
      <c r="AI5" s="63"/>
      <c r="AJ5" s="72" t="n">
        <v>3263.62192961312</v>
      </c>
      <c r="AK5" s="16" t="n">
        <v>0.00540540540540541</v>
      </c>
      <c r="AL5" s="63" t="n">
        <f aca="false">AJ5+AL4</f>
        <v>13128.7662566307</v>
      </c>
      <c r="AM5" s="35"/>
      <c r="AN5" s="35"/>
      <c r="AO5" s="35"/>
      <c r="AP5" s="35"/>
      <c r="AQ5" s="35"/>
      <c r="AR5" s="35"/>
      <c r="AS5" s="35"/>
      <c r="AT5" s="35"/>
    </row>
    <row r="6" customFormat="false" ht="12.75" hidden="false" customHeight="true" outlineLevel="0" collapsed="false">
      <c r="A6" s="75" t="s">
        <v>789</v>
      </c>
      <c r="B6" s="74" t="n">
        <v>0.108557802907086</v>
      </c>
      <c r="C6" s="2" t="n">
        <v>5</v>
      </c>
      <c r="D6" s="20" t="s">
        <v>30</v>
      </c>
      <c r="E6" s="65"/>
      <c r="F6" s="66" t="n">
        <v>7974</v>
      </c>
      <c r="G6" s="67" t="n">
        <f aca="false">I6+J6</f>
        <v>475</v>
      </c>
      <c r="H6" s="68" t="n">
        <f aca="false">1/(G6/F6)</f>
        <v>16.7873684210526</v>
      </c>
      <c r="I6" s="22" t="n">
        <v>104</v>
      </c>
      <c r="J6" s="23" t="n">
        <v>371</v>
      </c>
      <c r="K6" s="24" t="n">
        <v>2746</v>
      </c>
      <c r="L6" s="69" t="n">
        <f aca="false">G6*X6*R6</f>
        <v>2711.2253846538</v>
      </c>
      <c r="M6" s="25" t="n">
        <v>3689</v>
      </c>
      <c r="N6" s="70" t="n">
        <f aca="false">G6*X6*(1-R6)</f>
        <v>3639.46142515594</v>
      </c>
      <c r="O6" s="26" t="n">
        <f aca="false">I6/(I6+J6)</f>
        <v>0.218947368421053</v>
      </c>
      <c r="P6" s="28" t="n">
        <f aca="false">(I6+K6)/(I6+J6+K6+M6)</f>
        <v>0.412445730824891</v>
      </c>
      <c r="Q6" s="27" t="n">
        <f aca="false">K6/(K6+M6)</f>
        <v>0.426728826728827</v>
      </c>
      <c r="R6" s="27" t="n">
        <f aca="false">P6-(O6-P6)/X6</f>
        <v>0.426918452420901</v>
      </c>
      <c r="S6" s="29" t="n">
        <f aca="false">(K6+M6)/(I6+J6)</f>
        <v>13.5473684210526</v>
      </c>
      <c r="T6" s="31" t="n">
        <f aca="false">(P6-$B$1*O6-$B$2)/(1-$B$1*O6)-($B$3*POWER(P6,2)+$B$4*P6+$B$5)-($B$6*POWER(O6,2)+$B$7*O6+$B$8)</f>
        <v>0.426922477340023</v>
      </c>
      <c r="U6" s="29" t="n">
        <f aca="false">(O6-P6)/(P6-T6)</f>
        <v>13.3661497907409</v>
      </c>
      <c r="V6" s="29" t="n">
        <f aca="false">$B$12+($B$13*E6+$B$14*POWER(E6,2)+$B$15*POWER(E6,3))+($B$16*F6+$B$17*POWER(F6,2)+$B$18*POWER(F6,3))+($B$19*T6+$B$20*POWER(T6,2)+$B$21*POWER(T6,3))+($B$22*P6+$B$23*POWER(P6,2)+$B$24*POWER(P6,3))+($B$25*H6+$B$26*POWER(H6,2)+$B$27*POWER(H6,3))+($B$28*U6+$B$29*POWER(U6,2)+$B$30*POWER(U6,3))</f>
        <v>0.00371717727961141</v>
      </c>
      <c r="W6" s="71" t="n">
        <f aca="false">S6-U6</f>
        <v>0.181218630311735</v>
      </c>
      <c r="X6" s="29" t="n">
        <f aca="false">U6+V6</f>
        <v>13.3698669680205</v>
      </c>
      <c r="Y6" s="16"/>
      <c r="Z6" s="60" t="n">
        <f aca="false">U6*G6</f>
        <v>6348.92115060193</v>
      </c>
      <c r="AA6" s="60" t="n">
        <f aca="false">(K6+M6)-Z6</f>
        <v>86.0788493980744</v>
      </c>
      <c r="AB6" s="16"/>
      <c r="AC6" s="60" t="n">
        <f aca="false">L6+N6</f>
        <v>6350.68680980974</v>
      </c>
      <c r="AD6" s="61" t="n">
        <f aca="false">AC6-Z6</f>
        <v>1.76565920781559</v>
      </c>
      <c r="AE6" s="17"/>
      <c r="AF6" s="16" t="n">
        <v>3273.86195303952</v>
      </c>
      <c r="AG6" s="16" t="n">
        <v>0.00675675675675676</v>
      </c>
      <c r="AH6" s="16" t="n">
        <f aca="false">AF7+AH5</f>
        <v>15327.7214406809</v>
      </c>
      <c r="AI6" s="63"/>
      <c r="AJ6" s="72" t="n">
        <v>2937.66661745528</v>
      </c>
      <c r="AK6" s="16" t="n">
        <v>0.00675675675675676</v>
      </c>
      <c r="AL6" s="63" t="n">
        <f aca="false">AJ6+AL5</f>
        <v>16066.432874086</v>
      </c>
      <c r="AM6" s="35"/>
      <c r="AN6" s="35"/>
      <c r="AO6" s="35"/>
      <c r="AP6" s="35"/>
      <c r="AQ6" s="35"/>
      <c r="AR6" s="35"/>
      <c r="AS6" s="35"/>
      <c r="AT6" s="35"/>
    </row>
    <row r="7" customFormat="false" ht="12.75" hidden="false" customHeight="true" outlineLevel="0" collapsed="false">
      <c r="A7" s="75" t="s">
        <v>790</v>
      </c>
      <c r="B7" s="74" t="n">
        <v>-0.080714537173659</v>
      </c>
      <c r="C7" s="2" t="n">
        <v>6</v>
      </c>
      <c r="D7" s="20" t="s">
        <v>32</v>
      </c>
      <c r="E7" s="65"/>
      <c r="F7" s="66" t="n">
        <v>1652</v>
      </c>
      <c r="G7" s="67" t="n">
        <f aca="false">I7+J7</f>
        <v>55</v>
      </c>
      <c r="H7" s="68" t="n">
        <f aca="false">1/(G7/F7)</f>
        <v>30.0363636363636</v>
      </c>
      <c r="I7" s="22" t="n">
        <v>8</v>
      </c>
      <c r="J7" s="23" t="n">
        <v>47</v>
      </c>
      <c r="K7" s="24" t="n">
        <v>567</v>
      </c>
      <c r="L7" s="69" t="n">
        <f aca="false">G7*X7*R7</f>
        <v>593.398658903669</v>
      </c>
      <c r="M7" s="25" t="n">
        <v>757</v>
      </c>
      <c r="N7" s="70" t="n">
        <f aca="false">G7*X7*(1-R7)</f>
        <v>793.912211754</v>
      </c>
      <c r="O7" s="26" t="n">
        <f aca="false">I7/(I7+J7)</f>
        <v>0.145454545454545</v>
      </c>
      <c r="P7" s="28" t="n">
        <f aca="false">(I7+K7)/(I7+J7+K7+M7)</f>
        <v>0.416968817984046</v>
      </c>
      <c r="Q7" s="27" t="n">
        <f aca="false">K7/(K7+M7)</f>
        <v>0.428247734138973</v>
      </c>
      <c r="R7" s="27" t="n">
        <f aca="false">P7-(O7-P7)/X7</f>
        <v>0.427733013165508</v>
      </c>
      <c r="S7" s="29" t="n">
        <f aca="false">(K7+M7)/(I7+J7)</f>
        <v>24.0727272727273</v>
      </c>
      <c r="T7" s="31" t="n">
        <f aca="false">(P7-$B$1*O7-$B$2)/(1-$B$1*O7)-($B$3*POWER(P7,2)+$B$4*P7+$B$5)-($B$6*POWER(O7,2)+$B$7*O7+$B$8)</f>
        <v>0.432817910562127</v>
      </c>
      <c r="U7" s="29" t="n">
        <f aca="false">(O7-P7)/(P7-T7)</f>
        <v>17.1312187869357</v>
      </c>
      <c r="V7" s="29" t="n">
        <f aca="false">$B$12+($B$13*E7+$B$14*POWER(E7,2)+$B$15*POWER(E7,3))+($B$16*F7+$B$17*POWER(F7,2)+$B$18*POWER(F7,3))+($B$19*T7+$B$20*POWER(T7,2)+$B$21*POWER(T7,3))+($B$22*P7+$B$23*POWER(P7,2)+$B$24*POWER(P7,3))+($B$25*H7+$B$26*POWER(H7,2)+$B$27*POWER(H7,3))+($B$28*U7+$B$29*POWER(U7,2)+$B$30*POWER(U7,3))</f>
        <v>8.09261522502193</v>
      </c>
      <c r="W7" s="71" t="n">
        <f aca="false">S7-U7</f>
        <v>6.94150848579159</v>
      </c>
      <c r="X7" s="29" t="n">
        <f aca="false">U7+V7</f>
        <v>25.2238340119576</v>
      </c>
      <c r="Y7" s="16"/>
      <c r="Z7" s="60" t="n">
        <f aca="false">U7*G7</f>
        <v>942.217033281463</v>
      </c>
      <c r="AA7" s="60" t="n">
        <f aca="false">(K7+M7)-Z7</f>
        <v>381.782966718537</v>
      </c>
      <c r="AB7" s="16"/>
      <c r="AC7" s="60" t="n">
        <f aca="false">L7+N7</f>
        <v>1387.31087065767</v>
      </c>
      <c r="AD7" s="61" t="n">
        <f aca="false">AC7-Z7</f>
        <v>445.093837376207</v>
      </c>
      <c r="AE7" s="17"/>
      <c r="AF7" s="16" t="n">
        <v>2945.73698548312</v>
      </c>
      <c r="AG7" s="16" t="n">
        <v>0.00810810810810811</v>
      </c>
      <c r="AH7" s="16" t="n">
        <f aca="false">AF8+AH6</f>
        <v>18089.480876521</v>
      </c>
      <c r="AI7" s="63"/>
      <c r="AJ7" s="72" t="n">
        <v>2678.91859698513</v>
      </c>
      <c r="AK7" s="16" t="n">
        <v>0.00810810810810811</v>
      </c>
      <c r="AL7" s="63" t="n">
        <f aca="false">AJ7+AL6</f>
        <v>18745.3514710711</v>
      </c>
      <c r="AM7" s="35"/>
      <c r="AN7" s="35"/>
      <c r="AO7" s="35"/>
      <c r="AP7" s="35"/>
      <c r="AQ7" s="35"/>
      <c r="AR7" s="35"/>
      <c r="AS7" s="35"/>
      <c r="AT7" s="35"/>
    </row>
    <row r="8" customFormat="false" ht="12.75" hidden="false" customHeight="true" outlineLevel="0" collapsed="false">
      <c r="A8" s="75" t="s">
        <v>791</v>
      </c>
      <c r="B8" s="74" t="n">
        <v>-0.000717630267228</v>
      </c>
      <c r="C8" s="2" t="n">
        <v>7</v>
      </c>
      <c r="D8" s="20" t="s">
        <v>34</v>
      </c>
      <c r="E8" s="65"/>
      <c r="F8" s="66" t="n">
        <v>412</v>
      </c>
      <c r="G8" s="67" t="n">
        <f aca="false">I8+J8</f>
        <v>88</v>
      </c>
      <c r="H8" s="68" t="n">
        <f aca="false">1/(G8/F8)</f>
        <v>4.68181818181818</v>
      </c>
      <c r="I8" s="22" t="n">
        <v>28</v>
      </c>
      <c r="J8" s="23" t="n">
        <v>60</v>
      </c>
      <c r="K8" s="24" t="n">
        <v>75</v>
      </c>
      <c r="L8" s="69" t="n">
        <f aca="false">G8*X8*R8</f>
        <v>8.03965244963296</v>
      </c>
      <c r="M8" s="25" t="n">
        <v>163</v>
      </c>
      <c r="N8" s="70" t="n">
        <f aca="false">G8*X8*(1-R8)</f>
        <v>18.0275970511471</v>
      </c>
      <c r="O8" s="26" t="n">
        <f aca="false">I8/(I8+J8)</f>
        <v>0.318181818181818</v>
      </c>
      <c r="P8" s="28" t="n">
        <f aca="false">(I8+K8)/(I8+J8+K8+M8)</f>
        <v>0.315950920245399</v>
      </c>
      <c r="Q8" s="27" t="n">
        <f aca="false">K8/(K8+M8)</f>
        <v>0.315126050420168</v>
      </c>
      <c r="R8" s="27" t="n">
        <f aca="false">P8-(O8-P8)/X8</f>
        <v>0.308419668495994</v>
      </c>
      <c r="S8" s="29" t="n">
        <f aca="false">(K8+M8)/(I8+J8)</f>
        <v>2.70454545454545</v>
      </c>
      <c r="T8" s="31" t="n">
        <f aca="false">(P8-$B$1*O8-$B$2)/(1-$B$1*O8)-($B$3*POWER(P8,2)+$B$4*P8+$B$5)-($B$6*POWER(O8,2)+$B$7*O8+$B$8)</f>
        <v>0.322384527176017</v>
      </c>
      <c r="U8" s="29" t="n">
        <f aca="false">(O8-P8)/(P8-T8)</f>
        <v>-0.346756953055747</v>
      </c>
      <c r="V8" s="29" t="n">
        <f aca="false">$B$12+($B$13*E8+$B$14*POWER(E8,2)+$B$15*POWER(E8,3))+($B$16*F8+$B$17*POWER(F8,2)+$B$18*POWER(F8,3))+($B$19*T8+$B$20*POWER(T8,2)+$B$21*POWER(T8,3))+($B$22*P8+$B$23*POWER(P8,2)+$B$24*POWER(P8,3))+($B$25*H8+$B$26*POWER(H8,2)+$B$27*POWER(H8,3))+($B$28*U8+$B$29*POWER(U8,2)+$B$30*POWER(U8,3))</f>
        <v>0.642975697382793</v>
      </c>
      <c r="W8" s="71" t="n">
        <f aca="false">S8-U8</f>
        <v>3.0513024076012</v>
      </c>
      <c r="X8" s="29" t="n">
        <f aca="false">U8+V8</f>
        <v>0.296218744327046</v>
      </c>
      <c r="Y8" s="16"/>
      <c r="Z8" s="60" t="n">
        <f aca="false">U8*G8</f>
        <v>-30.5146118689057</v>
      </c>
      <c r="AA8" s="60" t="n">
        <f aca="false">(K8+M8)-Z8</f>
        <v>268.514611868906</v>
      </c>
      <c r="AB8" s="16"/>
      <c r="AC8" s="60" t="n">
        <f aca="false">L8+N8</f>
        <v>26.06724950078</v>
      </c>
      <c r="AD8" s="61" t="n">
        <f aca="false">AC8-Z8</f>
        <v>56.5818613696858</v>
      </c>
      <c r="AE8" s="17"/>
      <c r="AF8" s="16" t="n">
        <v>2761.7594358401</v>
      </c>
      <c r="AG8" s="16" t="n">
        <v>0.00945945945945946</v>
      </c>
      <c r="AH8" s="16" t="n">
        <f aca="false">AF9+AH7</f>
        <v>20398.8426791043</v>
      </c>
      <c r="AI8" s="63"/>
      <c r="AJ8" s="72" t="n">
        <v>2349.08043733899</v>
      </c>
      <c r="AK8" s="16" t="n">
        <v>0.00945945945945946</v>
      </c>
      <c r="AL8" s="63" t="n">
        <f aca="false">AJ8+AL7</f>
        <v>21094.4319084101</v>
      </c>
      <c r="AM8" s="35"/>
      <c r="AN8" s="35"/>
      <c r="AO8" s="35"/>
      <c r="AP8" s="35"/>
      <c r="AQ8" s="35"/>
      <c r="AR8" s="35"/>
      <c r="AS8" s="35"/>
      <c r="AT8" s="35"/>
    </row>
    <row r="9" customFormat="false" ht="12.75" hidden="false" customHeight="true" outlineLevel="0" collapsed="false">
      <c r="A9" s="36"/>
      <c r="B9" s="36"/>
      <c r="C9" s="2" t="n">
        <v>8</v>
      </c>
      <c r="D9" s="20" t="s">
        <v>36</v>
      </c>
      <c r="E9" s="65"/>
      <c r="F9" s="66" t="n">
        <v>3951</v>
      </c>
      <c r="G9" s="67" t="n">
        <f aca="false">I9+J9</f>
        <v>163</v>
      </c>
      <c r="H9" s="68" t="n">
        <f aca="false">1/(G9/F9)</f>
        <v>24.239263803681</v>
      </c>
      <c r="I9" s="22" t="n">
        <v>48</v>
      </c>
      <c r="J9" s="23" t="n">
        <v>115</v>
      </c>
      <c r="K9" s="24" t="n">
        <v>1886</v>
      </c>
      <c r="L9" s="69" t="n">
        <f aca="false">G9*X9*R9</f>
        <v>1852.76081459326</v>
      </c>
      <c r="M9" s="25" t="n">
        <v>1352</v>
      </c>
      <c r="N9" s="70" t="n">
        <f aca="false">G9*X9*(1-R9)</f>
        <v>1326.7870294769</v>
      </c>
      <c r="O9" s="26" t="n">
        <f aca="false">I9/(I9+J9)</f>
        <v>0.294478527607362</v>
      </c>
      <c r="P9" s="28" t="n">
        <f aca="false">(I9+K9)/(I9+J9+K9+M9)</f>
        <v>0.568656277565422</v>
      </c>
      <c r="Q9" s="27" t="n">
        <f aca="false">K9/(K9+M9)</f>
        <v>0.582458307597282</v>
      </c>
      <c r="R9" s="27" t="n">
        <f aca="false">P9-(O9-P9)/X9</f>
        <v>0.582712041288717</v>
      </c>
      <c r="S9" s="29" t="n">
        <f aca="false">(K9+M9)/(I9+J9)</f>
        <v>19.8650306748466</v>
      </c>
      <c r="T9" s="31" t="n">
        <f aca="false">(P9-$B$1*O9-$B$2)/(1-$B$1*O9)-($B$3*POWER(P9,2)+$B$4*P9+$B$5)-($B$6*POWER(O9,2)+$B$7*O9+$B$8)</f>
        <v>0.587977131100221</v>
      </c>
      <c r="U9" s="29" t="n">
        <f aca="false">(O9-P9)/(P9-T9)</f>
        <v>14.1907679939831</v>
      </c>
      <c r="V9" s="29" t="n">
        <f aca="false">$B$12+($B$13*E9+$B$14*POWER(E9,2)+$B$15*POWER(E9,3))+($B$16*F9+$B$17*POWER(F9,2)+$B$18*POWER(F9,3))+($B$19*T9+$B$20*POWER(T9,2)+$B$21*POWER(T9,3))+($B$22*P9+$B$23*POWER(P9,2)+$B$24*POWER(P9,3))+($B$25*H9+$B$26*POWER(H9,2)+$B$27*POWER(H9,3))+($B$28*U9+$B$29*POWER(U9,2)+$B$30*POWER(U9,3))</f>
        <v>5.31566049724489</v>
      </c>
      <c r="W9" s="71" t="n">
        <f aca="false">S9-U9</f>
        <v>5.67426268086354</v>
      </c>
      <c r="X9" s="29" t="n">
        <f aca="false">U9+V9</f>
        <v>19.506428491228</v>
      </c>
      <c r="Y9" s="16"/>
      <c r="Z9" s="60" t="n">
        <f aca="false">U9*G9</f>
        <v>2313.09518301924</v>
      </c>
      <c r="AA9" s="60" t="n">
        <f aca="false">(K9+M9)-Z9</f>
        <v>924.904816980757</v>
      </c>
      <c r="AB9" s="16"/>
      <c r="AC9" s="60" t="n">
        <f aca="false">L9+N9</f>
        <v>3179.54784407016</v>
      </c>
      <c r="AD9" s="61" t="n">
        <f aca="false">AC9-Z9</f>
        <v>866.452661050917</v>
      </c>
      <c r="AE9" s="17"/>
      <c r="AF9" s="16" t="n">
        <v>2309.36180258328</v>
      </c>
      <c r="AG9" s="16" t="n">
        <v>0.0108108108108108</v>
      </c>
      <c r="AH9" s="16" t="n">
        <f aca="false">AF10+AH8</f>
        <v>22668.7984510224</v>
      </c>
      <c r="AI9" s="63"/>
      <c r="AJ9" s="72" t="n">
        <v>2100.97970753048</v>
      </c>
      <c r="AK9" s="16" t="n">
        <v>0.0108108108108108</v>
      </c>
      <c r="AL9" s="63" t="n">
        <f aca="false">AJ9+AL8</f>
        <v>23195.4116159406</v>
      </c>
      <c r="AM9" s="35"/>
      <c r="AN9" s="35"/>
      <c r="AO9" s="35"/>
      <c r="AP9" s="35"/>
      <c r="AQ9" s="35"/>
      <c r="AR9" s="35"/>
      <c r="AS9" s="35"/>
      <c r="AT9" s="35"/>
    </row>
    <row r="10" customFormat="false" ht="12.75" hidden="false" customHeight="true" outlineLevel="0" collapsed="false">
      <c r="A10" s="17"/>
      <c r="B10" s="36"/>
      <c r="C10" s="2" t="n">
        <v>9</v>
      </c>
      <c r="D10" s="20" t="s">
        <v>38</v>
      </c>
      <c r="E10" s="65"/>
      <c r="F10" s="66" t="n">
        <v>3446</v>
      </c>
      <c r="G10" s="67" t="n">
        <f aca="false">I10+J10</f>
        <v>273</v>
      </c>
      <c r="H10" s="68" t="n">
        <f aca="false">1/(G10/F10)</f>
        <v>12.6227106227106</v>
      </c>
      <c r="I10" s="22" t="n">
        <v>116</v>
      </c>
      <c r="J10" s="23" t="n">
        <v>157</v>
      </c>
      <c r="K10" s="24" t="n">
        <v>1303</v>
      </c>
      <c r="L10" s="69" t="n">
        <f aca="false">G10*X10*R10</f>
        <v>1228.25526674945</v>
      </c>
      <c r="M10" s="25" t="n">
        <v>1036</v>
      </c>
      <c r="N10" s="70" t="n">
        <f aca="false">G10*X10*(1-R10)</f>
        <v>973.159642869694</v>
      </c>
      <c r="O10" s="26" t="n">
        <f aca="false">I10/(I10+J10)</f>
        <v>0.424908424908425</v>
      </c>
      <c r="P10" s="28" t="n">
        <f aca="false">(I10+K10)/(I10+J10+K10+M10)</f>
        <v>0.543261868300153</v>
      </c>
      <c r="Q10" s="27" t="n">
        <f aca="false">K10/(K10+M10)</f>
        <v>0.557075673364686</v>
      </c>
      <c r="R10" s="27" t="n">
        <f aca="false">P10-(O10-P10)/X10</f>
        <v>0.557939015213604</v>
      </c>
      <c r="S10" s="29" t="n">
        <f aca="false">(K10+M10)/(I10+J10)</f>
        <v>8.56776556776557</v>
      </c>
      <c r="T10" s="31" t="n">
        <f aca="false">(P10-$B$1*O10-$B$2)/(1-$B$1*O10)-($B$3*POWER(P10,2)+$B$4*P10+$B$5)-($B$6*POWER(O10,2)+$B$7*O10+$B$8)</f>
        <v>0.555649678732247</v>
      </c>
      <c r="U10" s="29" t="n">
        <f aca="false">(O10-P10)/(P10-T10)</f>
        <v>9.55402442106358</v>
      </c>
      <c r="V10" s="29" t="n">
        <f aca="false">$B$12+($B$13*E10+$B$14*POWER(E10,2)+$B$15*POWER(E10,3))+($B$16*F10+$B$17*POWER(F10,2)+$B$18*POWER(F10,3))+($B$19*T10+$B$20*POWER(T10,2)+$B$21*POWER(T10,3))+($B$22*P10+$B$23*POWER(P10,2)+$B$24*POWER(P10,3))+($B$25*H10+$B$26*POWER(H10,2)+$B$27*POWER(H10,3))+($B$28*U10+$B$29*POWER(U10,2)+$B$30*POWER(U10,3))</f>
        <v>-1.49023354333777</v>
      </c>
      <c r="W10" s="71" t="n">
        <f aca="false">S10-U10</f>
        <v>-0.986258853298008</v>
      </c>
      <c r="X10" s="29" t="n">
        <f aca="false">U10+V10</f>
        <v>8.06379087772581</v>
      </c>
      <c r="Y10" s="16"/>
      <c r="Z10" s="60" t="n">
        <f aca="false">U10*G10</f>
        <v>2608.24866695036</v>
      </c>
      <c r="AA10" s="60" t="n">
        <f aca="false">(K10+M10)-Z10</f>
        <v>-269.248666950356</v>
      </c>
      <c r="AB10" s="16"/>
      <c r="AC10" s="60" t="n">
        <f aca="false">L10+N10</f>
        <v>2201.41490961915</v>
      </c>
      <c r="AD10" s="61" t="n">
        <f aca="false">AC10-Z10</f>
        <v>-406.833757331211</v>
      </c>
      <c r="AE10" s="17"/>
      <c r="AF10" s="16" t="n">
        <v>2269.95577191811</v>
      </c>
      <c r="AG10" s="16" t="n">
        <v>0.0121621621621622</v>
      </c>
      <c r="AH10" s="16" t="n">
        <f aca="false">AF11+AH9</f>
        <v>24711.6451188181</v>
      </c>
      <c r="AI10" s="63"/>
      <c r="AJ10" s="72" t="n">
        <v>1951.93236449707</v>
      </c>
      <c r="AK10" s="16" t="n">
        <v>0.0121621621621622</v>
      </c>
      <c r="AL10" s="63" t="n">
        <f aca="false">AJ10+AL9</f>
        <v>25147.3439804377</v>
      </c>
      <c r="AM10" s="35"/>
      <c r="AN10" s="35"/>
      <c r="AO10" s="35"/>
      <c r="AP10" s="35"/>
      <c r="AQ10" s="35"/>
      <c r="AR10" s="35"/>
      <c r="AS10" s="35"/>
      <c r="AT10" s="35"/>
    </row>
    <row r="11" customFormat="false" ht="12.75" hidden="false" customHeight="true" outlineLevel="0" collapsed="false">
      <c r="A11" s="17"/>
      <c r="B11" s="17"/>
      <c r="C11" s="2" t="n">
        <v>10</v>
      </c>
      <c r="D11" s="20" t="s">
        <v>40</v>
      </c>
      <c r="E11" s="65"/>
      <c r="F11" s="66" t="n">
        <v>3924</v>
      </c>
      <c r="G11" s="67" t="n">
        <f aca="false">I11+J11</f>
        <v>372</v>
      </c>
      <c r="H11" s="68" t="n">
        <f aca="false">1/(G11/F11)</f>
        <v>10.5483870967742</v>
      </c>
      <c r="I11" s="22" t="n">
        <v>162</v>
      </c>
      <c r="J11" s="23" t="n">
        <v>210</v>
      </c>
      <c r="K11" s="24" t="n">
        <v>1656</v>
      </c>
      <c r="L11" s="69" t="n">
        <f aca="false">G11*X11*R11</f>
        <v>1443.76918502743</v>
      </c>
      <c r="M11" s="25" t="n">
        <v>1085</v>
      </c>
      <c r="N11" s="70" t="n">
        <f aca="false">G11*X11*(1-R11)</f>
        <v>933.823484384228</v>
      </c>
      <c r="O11" s="26" t="n">
        <f aca="false">I11/(I11+J11)</f>
        <v>0.435483870967742</v>
      </c>
      <c r="P11" s="28" t="n">
        <f aca="false">(I11+K11)/(I11+J11+K11+M11)</f>
        <v>0.584002569868294</v>
      </c>
      <c r="Q11" s="27" t="n">
        <f aca="false">K11/(K11+M11)</f>
        <v>0.604159066034294</v>
      </c>
      <c r="R11" s="27" t="n">
        <f aca="false">P11-(O11-P11)/X11</f>
        <v>0.60723992111933</v>
      </c>
      <c r="S11" s="29" t="n">
        <f aca="false">(K11+M11)/(I11+J11)</f>
        <v>7.36827956989247</v>
      </c>
      <c r="T11" s="31" t="n">
        <f aca="false">(P11-$B$1*O11-$B$2)/(1-$B$1*O11)-($B$3*POWER(P11,2)+$B$4*P11+$B$5)-($B$6*POWER(O11,2)+$B$7*O11+$B$8)</f>
        <v>0.598413283470963</v>
      </c>
      <c r="U11" s="29" t="n">
        <f aca="false">(O11-P11)/(P11-T11)</f>
        <v>10.3061307715567</v>
      </c>
      <c r="V11" s="29" t="n">
        <f aca="false">$B$12+($B$13*E11+$B$14*POWER(E11,2)+$B$15*POWER(E11,3))+($B$16*F11+$B$17*POWER(F11,2)+$B$18*POWER(F11,3))+($B$19*T11+$B$20*POWER(T11,2)+$B$21*POWER(T11,3))+($B$22*P11+$B$23*POWER(P11,2)+$B$24*POWER(P11,3))+($B$25*H11+$B$26*POWER(H11,2)+$B$27*POWER(H11,3))+($B$28*U11+$B$29*POWER(U11,2)+$B$30*POWER(U11,3))</f>
        <v>-3.91475262797692</v>
      </c>
      <c r="W11" s="71" t="n">
        <f aca="false">S11-U11</f>
        <v>-2.93785120166418</v>
      </c>
      <c r="X11" s="29" t="n">
        <f aca="false">U11+V11</f>
        <v>6.39137814357973</v>
      </c>
      <c r="Y11" s="16"/>
      <c r="Z11" s="60" t="n">
        <f aca="false">U11*G11</f>
        <v>3833.88064701907</v>
      </c>
      <c r="AA11" s="60" t="n">
        <f aca="false">(K11+M11)-Z11</f>
        <v>-1092.88064701907</v>
      </c>
      <c r="AB11" s="16"/>
      <c r="AC11" s="60" t="n">
        <f aca="false">L11+N11</f>
        <v>2377.59266941166</v>
      </c>
      <c r="AD11" s="61" t="n">
        <f aca="false">AC11-Z11</f>
        <v>-1456.28797760741</v>
      </c>
      <c r="AE11" s="17"/>
      <c r="AF11" s="16" t="n">
        <v>2042.84666779569</v>
      </c>
      <c r="AG11" s="16" t="n">
        <v>0.0135135135135135</v>
      </c>
      <c r="AH11" s="16" t="n">
        <f aca="false">AF12+AH10</f>
        <v>26726.7058913259</v>
      </c>
      <c r="AI11" s="63"/>
      <c r="AJ11" s="72" t="n">
        <v>1867.35160124848</v>
      </c>
      <c r="AK11" s="16" t="n">
        <v>0.0135135135135135</v>
      </c>
      <c r="AL11" s="63" t="n">
        <f aca="false">AJ11+AL10</f>
        <v>27014.6955816861</v>
      </c>
      <c r="AM11" s="35"/>
      <c r="AN11" s="35"/>
      <c r="AO11" s="35"/>
      <c r="AP11" s="35"/>
      <c r="AQ11" s="35"/>
      <c r="AR11" s="35"/>
      <c r="AS11" s="35"/>
      <c r="AT11" s="35"/>
    </row>
    <row r="12" customFormat="false" ht="12.75" hidden="false" customHeight="true" outlineLevel="0" collapsed="false">
      <c r="A12" s="76" t="s">
        <v>792</v>
      </c>
      <c r="B12" s="77" t="n">
        <v>-3.060479</v>
      </c>
      <c r="C12" s="78" t="n">
        <v>11</v>
      </c>
      <c r="D12" s="20" t="s">
        <v>42</v>
      </c>
      <c r="E12" s="65"/>
      <c r="F12" s="66" t="n">
        <v>5153</v>
      </c>
      <c r="G12" s="67" t="n">
        <f aca="false">I12+J12</f>
        <v>177</v>
      </c>
      <c r="H12" s="68" t="n">
        <f aca="false">1/(G12/F12)</f>
        <v>29.1129943502825</v>
      </c>
      <c r="I12" s="22" t="n">
        <v>51</v>
      </c>
      <c r="J12" s="23" t="n">
        <v>126</v>
      </c>
      <c r="K12" s="24" t="n">
        <v>2678</v>
      </c>
      <c r="L12" s="69" t="n">
        <f aca="false">G12*X12*R12</f>
        <v>2576.81606371064</v>
      </c>
      <c r="M12" s="25" t="n">
        <v>1744</v>
      </c>
      <c r="N12" s="70" t="n">
        <f aca="false">G12*X12*(1-R12)</f>
        <v>1674.66545955987</v>
      </c>
      <c r="O12" s="26" t="n">
        <f aca="false">I12/(I12+J12)</f>
        <v>0.288135593220339</v>
      </c>
      <c r="P12" s="28" t="n">
        <f aca="false">(I12+K12)/(I12+J12+K12+M12)</f>
        <v>0.59338986736247</v>
      </c>
      <c r="Q12" s="27" t="n">
        <f aca="false">K12/(K12+M12)</f>
        <v>0.605608322026233</v>
      </c>
      <c r="R12" s="27" t="n">
        <f aca="false">P12-(O12-P12)/X12</f>
        <v>0.606098379966235</v>
      </c>
      <c r="S12" s="29" t="n">
        <f aca="false">(K12+M12)/(I12+J12)</f>
        <v>24.9830508474576</v>
      </c>
      <c r="T12" s="31" t="n">
        <f aca="false">(P12-$B$1*O12-$B$2)/(1-$B$1*O12)-($B$3*POWER(P12,2)+$B$4*P12+$B$5)-($B$6*POWER(O12,2)+$B$7*O12+$B$8)</f>
        <v>0.614103412976901</v>
      </c>
      <c r="U12" s="29" t="n">
        <f aca="false">(O12-P12)/(P12-T12)</f>
        <v>14.736939769957</v>
      </c>
      <c r="V12" s="29" t="n">
        <f aca="false">$B$12+($B$13*E12+$B$14*POWER(E12,2)+$B$15*POWER(E12,3))+($B$16*F12+$B$17*POWER(F12,2)+$B$18*POWER(F12,3))+($B$19*T12+$B$20*POWER(T12,2)+$B$21*POWER(T12,3))+($B$22*P12+$B$23*POWER(P12,2)+$B$24*POWER(P12,3))+($B$25*H12+$B$26*POWER(H12,2)+$B$27*POWER(H12,3))+($B$28*U12+$B$29*POWER(U12,2)+$B$30*POWER(U12,3))</f>
        <v>9.28272985304021</v>
      </c>
      <c r="W12" s="71" t="n">
        <f aca="false">S12-U12</f>
        <v>10.2461110775006</v>
      </c>
      <c r="X12" s="29" t="n">
        <f aca="false">U12+V12</f>
        <v>24.0196696229972</v>
      </c>
      <c r="Y12" s="16"/>
      <c r="Z12" s="60" t="n">
        <f aca="false">U12*G12</f>
        <v>2608.43833928239</v>
      </c>
      <c r="AA12" s="60" t="n">
        <f aca="false">(K12+M12)-Z12</f>
        <v>1813.56166071761</v>
      </c>
      <c r="AB12" s="16"/>
      <c r="AC12" s="60" t="n">
        <f aca="false">L12+N12</f>
        <v>4251.48152327051</v>
      </c>
      <c r="AD12" s="61" t="n">
        <f aca="false">AC12-Z12</f>
        <v>1643.04318398812</v>
      </c>
      <c r="AE12" s="17"/>
      <c r="AF12" s="16" t="n">
        <v>2015.06077250787</v>
      </c>
      <c r="AG12" s="16" t="n">
        <v>0.0148648648648649</v>
      </c>
      <c r="AH12" s="16" t="n">
        <f aca="false">AF13+AH11</f>
        <v>28657.0225317173</v>
      </c>
      <c r="AI12" s="63"/>
      <c r="AJ12" s="72" t="n">
        <v>1860.9205549736</v>
      </c>
      <c r="AK12" s="16" t="n">
        <v>0.0148648648648649</v>
      </c>
      <c r="AL12" s="63" t="n">
        <f aca="false">AJ12+AL11</f>
        <v>28875.6161366597</v>
      </c>
      <c r="AM12" s="35"/>
      <c r="AN12" s="35"/>
      <c r="AO12" s="35"/>
      <c r="AP12" s="35"/>
      <c r="AQ12" s="35"/>
      <c r="AR12" s="35"/>
      <c r="AS12" s="35"/>
      <c r="AT12" s="35"/>
    </row>
    <row r="13" customFormat="false" ht="12.75" hidden="false" customHeight="true" outlineLevel="0" collapsed="false">
      <c r="A13" s="76"/>
      <c r="B13" s="77"/>
      <c r="C13" s="78" t="n">
        <v>12</v>
      </c>
      <c r="D13" s="20" t="s">
        <v>44</v>
      </c>
      <c r="E13" s="65"/>
      <c r="F13" s="66" t="n">
        <v>1387</v>
      </c>
      <c r="G13" s="67" t="n">
        <f aca="false">I13+J13</f>
        <v>107</v>
      </c>
      <c r="H13" s="68" t="n">
        <f aca="false">1/(G13/F13)</f>
        <v>12.9626168224299</v>
      </c>
      <c r="I13" s="22" t="n">
        <v>72</v>
      </c>
      <c r="J13" s="23" t="n">
        <v>35</v>
      </c>
      <c r="K13" s="24" t="n">
        <v>510</v>
      </c>
      <c r="L13" s="69" t="n">
        <f aca="false">G13*X13*R13</f>
        <v>540.524328626736</v>
      </c>
      <c r="M13" s="25" t="n">
        <v>183</v>
      </c>
      <c r="N13" s="70" t="n">
        <f aca="false">G13*X13*(1-R13)</f>
        <v>194.433511410014</v>
      </c>
      <c r="O13" s="26" t="n">
        <f aca="false">I13/(I13+J13)</f>
        <v>0.672897196261682</v>
      </c>
      <c r="P13" s="28" t="n">
        <f aca="false">(I13+K13)/(I13+J13+K13+M13)</f>
        <v>0.7275</v>
      </c>
      <c r="Q13" s="27" t="n">
        <f aca="false">K13/(K13+M13)</f>
        <v>0.735930735930736</v>
      </c>
      <c r="R13" s="27" t="n">
        <f aca="false">P13-(O13-P13)/X13</f>
        <v>0.73544943557539</v>
      </c>
      <c r="S13" s="29" t="n">
        <f aca="false">(K13+M13)/(I13+J13)</f>
        <v>6.47663551401869</v>
      </c>
      <c r="T13" s="31" t="n">
        <f aca="false">(P13-$B$1*O13-$B$2)/(1-$B$1*O13)-($B$3*POWER(P13,2)+$B$4*P13+$B$5)-($B$6*POWER(O13,2)+$B$7*O13+$B$8)</f>
        <v>0.735795741212582</v>
      </c>
      <c r="U13" s="29" t="n">
        <f aca="false">(O13-P13)/(P13-T13)</f>
        <v>6.58202833708291</v>
      </c>
      <c r="V13" s="29" t="n">
        <f aca="false">$B$12+($B$13*E13+$B$14*POWER(E13,2)+$B$15*POWER(E13,3))+($B$16*F13+$B$17*POWER(F13,2)+$B$18*POWER(F13,3))+($B$19*T13+$B$20*POWER(T13,2)+$B$21*POWER(T13,3))+($B$22*P13+$B$23*POWER(P13,2)+$B$24*POWER(P13,3))+($B$25*H13+$B$26*POWER(H13,2)+$B$27*POWER(H13,3))+($B$28*U13+$B$29*POWER(U13,2)+$B$30*POWER(U13,3))</f>
        <v>0.286736523073627</v>
      </c>
      <c r="W13" s="71" t="n">
        <f aca="false">S13-U13</f>
        <v>-0.10539282306422</v>
      </c>
      <c r="X13" s="29" t="n">
        <f aca="false">U13+V13</f>
        <v>6.86876486015654</v>
      </c>
      <c r="Y13" s="16"/>
      <c r="Z13" s="60" t="n">
        <f aca="false">U13*G13</f>
        <v>704.277032067872</v>
      </c>
      <c r="AA13" s="60" t="n">
        <f aca="false">(K13+M13)-Z13</f>
        <v>-11.2770320678716</v>
      </c>
      <c r="AB13" s="16"/>
      <c r="AC13" s="60" t="n">
        <f aca="false">L13+N13</f>
        <v>734.95784003675</v>
      </c>
      <c r="AD13" s="61" t="n">
        <f aca="false">AC13-Z13</f>
        <v>30.6808079688782</v>
      </c>
      <c r="AE13" s="17"/>
      <c r="AF13" s="16" t="n">
        <v>1930.31664039136</v>
      </c>
      <c r="AG13" s="16" t="n">
        <v>0.0162162162162162</v>
      </c>
      <c r="AH13" s="16" t="n">
        <f aca="false">AF14+AH12</f>
        <v>30535.9505197405</v>
      </c>
      <c r="AI13" s="63"/>
      <c r="AJ13" s="72" t="n">
        <v>1817.69088835541</v>
      </c>
      <c r="AK13" s="16" t="n">
        <v>0.0162162162162162</v>
      </c>
      <c r="AL13" s="63" t="n">
        <f aca="false">AJ13+AL12</f>
        <v>30693.3070250151</v>
      </c>
      <c r="AM13" s="35"/>
      <c r="AN13" s="35"/>
      <c r="AO13" s="35"/>
      <c r="AP13" s="35"/>
      <c r="AQ13" s="35"/>
      <c r="AR13" s="35"/>
      <c r="AS13" s="35"/>
      <c r="AT13" s="35"/>
    </row>
    <row r="14" customFormat="false" ht="12.75" hidden="false" customHeight="true" outlineLevel="0" collapsed="false">
      <c r="A14" s="76"/>
      <c r="B14" s="77"/>
      <c r="C14" s="78" t="n">
        <v>13</v>
      </c>
      <c r="D14" s="20" t="s">
        <v>46</v>
      </c>
      <c r="E14" s="65"/>
      <c r="F14" s="66" t="n">
        <v>1811</v>
      </c>
      <c r="G14" s="67" t="n">
        <f aca="false">I14+J14</f>
        <v>24</v>
      </c>
      <c r="H14" s="68" t="n">
        <f aca="false">1/(G14/F14)</f>
        <v>75.4583333333333</v>
      </c>
      <c r="I14" s="22" t="n">
        <v>3</v>
      </c>
      <c r="J14" s="23" t="n">
        <v>21</v>
      </c>
      <c r="K14" s="24" t="n">
        <v>657</v>
      </c>
      <c r="L14" s="69" t="n">
        <f aca="false">G14*X14*R14</f>
        <v>671.594837365127</v>
      </c>
      <c r="M14" s="25" t="n">
        <v>932</v>
      </c>
      <c r="N14" s="70" t="n">
        <f aca="false">G14*X14*(1-R14)</f>
        <v>953.074060619645</v>
      </c>
      <c r="O14" s="26" t="n">
        <f aca="false">I14/(I14+J14)</f>
        <v>0.125</v>
      </c>
      <c r="P14" s="28" t="n">
        <f aca="false">(I14+K14)/(I14+J14+K14+M14)</f>
        <v>0.409175449473032</v>
      </c>
      <c r="Q14" s="27" t="n">
        <f aca="false">K14/(K14+M14)</f>
        <v>0.413467589679043</v>
      </c>
      <c r="R14" s="27" t="n">
        <f aca="false">P14-(O14-P14)/X14</f>
        <v>0.413373357610384</v>
      </c>
      <c r="S14" s="29" t="n">
        <f aca="false">(K14+M14)/(I14+J14)</f>
        <v>66.2083333333333</v>
      </c>
      <c r="T14" s="31" t="n">
        <f aca="false">(P14-$B$1*O14-$B$2)/(1-$B$1*O14)-($B$3*POWER(P14,2)+$B$4*P14+$B$5)-($B$6*POWER(O14,2)+$B$7*O14+$B$8)</f>
        <v>0.424928983084822</v>
      </c>
      <c r="U14" s="29" t="n">
        <f aca="false">(O14-P14)/(P14-T14)</f>
        <v>18.0388385536785</v>
      </c>
      <c r="V14" s="29" t="n">
        <f aca="false">$B$12+($B$13*E14+$B$14*POWER(E14,2)+$B$15*POWER(E14,3))+($B$16*F14+$B$17*POWER(F14,2)+$B$18*POWER(F14,3))+($B$19*T14+$B$20*POWER(T14,2)+$B$21*POWER(T14,3))+($B$22*P14+$B$23*POWER(P14,2)+$B$24*POWER(P14,3))+($B$25*H14+$B$26*POWER(H14,2)+$B$27*POWER(H14,3))+($B$28*U14+$B$29*POWER(U14,2)+$B$30*POWER(U14,3))</f>
        <v>49.6556988623536</v>
      </c>
      <c r="W14" s="71" t="n">
        <f aca="false">S14-U14</f>
        <v>48.1694947796548</v>
      </c>
      <c r="X14" s="29" t="n">
        <f aca="false">U14+V14</f>
        <v>67.6945374160322</v>
      </c>
      <c r="Y14" s="16"/>
      <c r="Z14" s="60" t="n">
        <f aca="false">U14*G14</f>
        <v>432.932125288284</v>
      </c>
      <c r="AA14" s="60" t="n">
        <f aca="false">(K14+M14)-Z14</f>
        <v>1156.06787471172</v>
      </c>
      <c r="AB14" s="16"/>
      <c r="AC14" s="60" t="n">
        <f aca="false">L14+N14</f>
        <v>1624.66889798477</v>
      </c>
      <c r="AD14" s="61" t="n">
        <f aca="false">AC14-Z14</f>
        <v>1191.73677269649</v>
      </c>
      <c r="AE14" s="17"/>
      <c r="AF14" s="16" t="n">
        <v>1878.92798802321</v>
      </c>
      <c r="AG14" s="16" t="n">
        <v>0.0175675675675676</v>
      </c>
      <c r="AH14" s="16" t="n">
        <f aca="false">AF15+AH13</f>
        <v>32349.5121804581</v>
      </c>
      <c r="AI14" s="63"/>
      <c r="AJ14" s="72" t="n">
        <v>1767.74766095557</v>
      </c>
      <c r="AK14" s="16" t="n">
        <v>0.0175675675675676</v>
      </c>
      <c r="AL14" s="63" t="n">
        <f aca="false">AJ14+AL13</f>
        <v>32461.0546859707</v>
      </c>
      <c r="AM14" s="35"/>
      <c r="AN14" s="35"/>
      <c r="AO14" s="35"/>
      <c r="AP14" s="35"/>
      <c r="AQ14" s="35"/>
      <c r="AR14" s="35"/>
      <c r="AS14" s="35"/>
      <c r="AT14" s="35"/>
    </row>
    <row r="15" customFormat="false" ht="12.75" hidden="false" customHeight="true" outlineLevel="0" collapsed="false">
      <c r="A15" s="76"/>
      <c r="B15" s="77"/>
      <c r="C15" s="78" t="n">
        <v>14</v>
      </c>
      <c r="D15" s="20" t="s">
        <v>48</v>
      </c>
      <c r="E15" s="65"/>
      <c r="F15" s="66" t="n">
        <v>1135</v>
      </c>
      <c r="G15" s="67" t="n">
        <f aca="false">I15+J15</f>
        <v>81</v>
      </c>
      <c r="H15" s="68" t="n">
        <f aca="false">1/(G15/F15)</f>
        <v>14.0123456790123</v>
      </c>
      <c r="I15" s="22" t="n">
        <v>15</v>
      </c>
      <c r="J15" s="23" t="n">
        <v>66</v>
      </c>
      <c r="K15" s="24" t="n">
        <v>288</v>
      </c>
      <c r="L15" s="69" t="n">
        <f aca="false">G15*X15*R15</f>
        <v>348.872247552738</v>
      </c>
      <c r="M15" s="25" t="n">
        <v>420</v>
      </c>
      <c r="N15" s="70" t="n">
        <f aca="false">G15*X15*(1-R15)</f>
        <v>517.636674292511</v>
      </c>
      <c r="O15" s="26" t="n">
        <f aca="false">I15/(I15+J15)</f>
        <v>0.185185185185185</v>
      </c>
      <c r="P15" s="28" t="n">
        <f aca="false">(I15+K15)/(I15+J15+K15+M15)</f>
        <v>0.384030418250951</v>
      </c>
      <c r="Q15" s="27" t="n">
        <f aca="false">K15/(K15+M15)</f>
        <v>0.406779661016949</v>
      </c>
      <c r="R15" s="27" t="n">
        <f aca="false">P15-(O15-P15)/X15</f>
        <v>0.40261818286857</v>
      </c>
      <c r="S15" s="29" t="n">
        <f aca="false">(K15+M15)/(I15+J15)</f>
        <v>8.74074074074074</v>
      </c>
      <c r="T15" s="31" t="n">
        <f aca="false">(P15-$B$1*O15-$B$2)/(1-$B$1*O15)-($B$3*POWER(P15,2)+$B$4*P15+$B$5)-($B$6*POWER(O15,2)+$B$7*O15+$B$8)</f>
        <v>0.398297938420434</v>
      </c>
      <c r="U15" s="29" t="n">
        <f aca="false">(O15-P15)/(P15-T15)</f>
        <v>13.9369162057381</v>
      </c>
      <c r="V15" s="29" t="n">
        <f aca="false">$B$12+($B$13*E15+$B$14*POWER(E15,2)+$B$15*POWER(E15,3))+($B$16*F15+$B$17*POWER(F15,2)+$B$18*POWER(F15,3))+($B$19*T15+$B$20*POWER(T15,2)+$B$21*POWER(T15,3))+($B$22*P15+$B$23*POWER(P15,2)+$B$24*POWER(P15,3))+($B$25*H15+$B$26*POWER(H15,2)+$B$27*POWER(H15,3))+($B$28*U15+$B$29*POWER(U15,2)+$B$30*POWER(U15,3))</f>
        <v>-3.23927519530293</v>
      </c>
      <c r="W15" s="71" t="n">
        <f aca="false">S15-U15</f>
        <v>-5.19617546499736</v>
      </c>
      <c r="X15" s="29" t="n">
        <f aca="false">U15+V15</f>
        <v>10.6976410104352</v>
      </c>
      <c r="Y15" s="16"/>
      <c r="Z15" s="60" t="n">
        <f aca="false">U15*G15</f>
        <v>1128.89021266479</v>
      </c>
      <c r="AA15" s="60" t="n">
        <f aca="false">(K15+M15)-Z15</f>
        <v>-420.890212664786</v>
      </c>
      <c r="AB15" s="16"/>
      <c r="AC15" s="60" t="n">
        <f aca="false">L15+N15</f>
        <v>866.508921845249</v>
      </c>
      <c r="AD15" s="61" t="n">
        <f aca="false">AC15-Z15</f>
        <v>-262.381290819538</v>
      </c>
      <c r="AE15" s="17"/>
      <c r="AF15" s="16" t="n">
        <v>1813.56166071761</v>
      </c>
      <c r="AG15" s="16" t="n">
        <v>0.0189189189189189</v>
      </c>
      <c r="AH15" s="16" t="n">
        <f aca="false">AF16+AH14</f>
        <v>34152.6173400563</v>
      </c>
      <c r="AI15" s="63"/>
      <c r="AJ15" s="72" t="n">
        <v>1762.28160311053</v>
      </c>
      <c r="AK15" s="16" t="n">
        <v>0.0189189189189189</v>
      </c>
      <c r="AL15" s="63" t="n">
        <f aca="false">AJ15+AL14</f>
        <v>34223.3362890812</v>
      </c>
      <c r="AM15" s="35"/>
      <c r="AN15" s="35"/>
      <c r="AO15" s="35"/>
      <c r="AP15" s="35"/>
      <c r="AQ15" s="35"/>
      <c r="AR15" s="35"/>
      <c r="AS15" s="35"/>
      <c r="AT15" s="35"/>
    </row>
    <row r="16" customFormat="false" ht="12.75" hidden="false" customHeight="true" outlineLevel="0" collapsed="false">
      <c r="A16" s="76" t="s">
        <v>793</v>
      </c>
      <c r="B16" s="77" t="n">
        <v>-5.02266E-005</v>
      </c>
      <c r="C16" s="78" t="n">
        <v>15</v>
      </c>
      <c r="D16" s="20" t="s">
        <v>50</v>
      </c>
      <c r="E16" s="65"/>
      <c r="F16" s="66" t="n">
        <v>1592</v>
      </c>
      <c r="G16" s="67" t="n">
        <f aca="false">I16+J16</f>
        <v>90</v>
      </c>
      <c r="H16" s="68" t="n">
        <f aca="false">1/(G16/F16)</f>
        <v>17.6888888888889</v>
      </c>
      <c r="I16" s="22" t="n">
        <v>14</v>
      </c>
      <c r="J16" s="23" t="n">
        <v>76</v>
      </c>
      <c r="K16" s="24" t="n">
        <v>435</v>
      </c>
      <c r="L16" s="69" t="n">
        <f aca="false">G16*X16*R16</f>
        <v>474.045735766428</v>
      </c>
      <c r="M16" s="25" t="n">
        <v>724</v>
      </c>
      <c r="N16" s="70" t="n">
        <f aca="false">G16*X16*(1-R16)</f>
        <v>793.569239672924</v>
      </c>
      <c r="O16" s="26" t="n">
        <f aca="false">I16/(I16+J16)</f>
        <v>0.155555555555556</v>
      </c>
      <c r="P16" s="28" t="n">
        <f aca="false">(I16+K16)/(I16+J16+K16+M16)</f>
        <v>0.359487590072058</v>
      </c>
      <c r="Q16" s="27" t="n">
        <f aca="false">K16/(K16+M16)</f>
        <v>0.375323554788611</v>
      </c>
      <c r="R16" s="27" t="n">
        <f aca="false">P16-(O16-P16)/X16</f>
        <v>0.373966657819047</v>
      </c>
      <c r="S16" s="29" t="n">
        <f aca="false">(K16+M16)/(I16+J16)</f>
        <v>12.8777777777778</v>
      </c>
      <c r="T16" s="31" t="n">
        <f aca="false">(P16-$B$1*O16-$B$2)/(1-$B$1*O16)-($B$3*POWER(P16,2)+$B$4*P16+$B$5)-($B$6*POWER(O16,2)+$B$7*O16+$B$8)</f>
        <v>0.373553880357492</v>
      </c>
      <c r="U16" s="29" t="n">
        <f aca="false">(O16-P16)/(P16-T16)</f>
        <v>14.4979259192222</v>
      </c>
      <c r="V16" s="29" t="n">
        <f aca="false">$B$12+($B$13*E16+$B$14*POWER(E16,2)+$B$15*POWER(E16,3))+($B$16*F16+$B$17*POWER(F16,2)+$B$18*POWER(F16,3))+($B$19*T16+$B$20*POWER(T16,2)+$B$21*POWER(T16,3))+($B$22*P16+$B$23*POWER(P16,2)+$B$24*POWER(P16,3))+($B$25*H16+$B$26*POWER(H16,2)+$B$27*POWER(H16,3))+($B$28*U16+$B$29*POWER(U16,2)+$B$30*POWER(U16,3))</f>
        <v>-0.413315081007204</v>
      </c>
      <c r="W16" s="71" t="n">
        <f aca="false">S16-U16</f>
        <v>-1.62014814144445</v>
      </c>
      <c r="X16" s="29" t="n">
        <f aca="false">U16+V16</f>
        <v>14.084610838215</v>
      </c>
      <c r="Y16" s="16"/>
      <c r="Z16" s="60" t="n">
        <f aca="false">U16*G16</f>
        <v>1304.81333273</v>
      </c>
      <c r="AA16" s="60" t="n">
        <f aca="false">(K16+M16)-Z16</f>
        <v>-145.81333273</v>
      </c>
      <c r="AB16" s="16"/>
      <c r="AC16" s="60" t="n">
        <f aca="false">L16+N16</f>
        <v>1267.61497543935</v>
      </c>
      <c r="AD16" s="61" t="n">
        <f aca="false">AC16-Z16</f>
        <v>-37.1983572906483</v>
      </c>
      <c r="AE16" s="17"/>
      <c r="AF16" s="16" t="n">
        <v>1803.1051595982</v>
      </c>
      <c r="AG16" s="16" t="n">
        <v>0.0202702702702703</v>
      </c>
      <c r="AH16" s="16" t="n">
        <f aca="false">AF17+AH15</f>
        <v>35902.7141370096</v>
      </c>
      <c r="AI16" s="63"/>
      <c r="AJ16" s="72" t="n">
        <v>1671.25294069877</v>
      </c>
      <c r="AK16" s="16" t="n">
        <v>0.0202702702702703</v>
      </c>
      <c r="AL16" s="63" t="n">
        <f aca="false">AJ16+AL15</f>
        <v>35894.58922978</v>
      </c>
      <c r="AM16" s="35"/>
      <c r="AN16" s="35"/>
      <c r="AO16" s="35"/>
      <c r="AP16" s="35"/>
      <c r="AQ16" s="35"/>
      <c r="AR16" s="35"/>
      <c r="AS16" s="35"/>
      <c r="AT16" s="35"/>
    </row>
    <row r="17" customFormat="false" ht="12.75" hidden="false" customHeight="true" outlineLevel="0" collapsed="false">
      <c r="A17" s="76" t="s">
        <v>794</v>
      </c>
      <c r="B17" s="77" t="n">
        <v>1.93468E-008</v>
      </c>
      <c r="C17" s="78" t="n">
        <v>16</v>
      </c>
      <c r="D17" s="20" t="s">
        <v>52</v>
      </c>
      <c r="E17" s="65"/>
      <c r="F17" s="66" t="n">
        <v>2256</v>
      </c>
      <c r="G17" s="67" t="n">
        <f aca="false">I17+J17</f>
        <v>260</v>
      </c>
      <c r="H17" s="68" t="n">
        <f aca="false">1/(G17/F17)</f>
        <v>8.67692307692308</v>
      </c>
      <c r="I17" s="22" t="n">
        <v>139</v>
      </c>
      <c r="J17" s="23" t="n">
        <v>121</v>
      </c>
      <c r="K17" s="24" t="n">
        <v>953</v>
      </c>
      <c r="L17" s="69" t="n">
        <f aca="false">G17*X17*R17</f>
        <v>757.541894755528</v>
      </c>
      <c r="M17" s="25" t="n">
        <v>418</v>
      </c>
      <c r="N17" s="70" t="n">
        <f aca="false">G17*X17*(1-R17)</f>
        <v>321.523883949844</v>
      </c>
      <c r="O17" s="26" t="n">
        <f aca="false">I17/(I17+J17)</f>
        <v>0.534615384615385</v>
      </c>
      <c r="P17" s="28" t="n">
        <f aca="false">(I17+K17)/(I17+J17+K17+M17)</f>
        <v>0.669527896995708</v>
      </c>
      <c r="Q17" s="27" t="n">
        <f aca="false">K17/(K17+M17)</f>
        <v>0.695113056163384</v>
      </c>
      <c r="R17" s="27" t="n">
        <f aca="false">P17-(O17-P17)/X17</f>
        <v>0.702034954406952</v>
      </c>
      <c r="S17" s="29" t="n">
        <f aca="false">(K17+M17)/(I17+J17)</f>
        <v>5.27307692307692</v>
      </c>
      <c r="T17" s="31" t="n">
        <f aca="false">(P17-$B$1*O17-$B$2)/(1-$B$1*O17)-($B$3*POWER(P17,2)+$B$4*P17+$B$5)-($B$6*POWER(O17,2)+$B$7*O17+$B$8)</f>
        <v>0.683941119460964</v>
      </c>
      <c r="U17" s="29" t="n">
        <f aca="false">(O17-P17)/(P17-T17)</f>
        <v>9.36032956582332</v>
      </c>
      <c r="V17" s="29" t="n">
        <f aca="false">$B$12+($B$13*E17+$B$14*POWER(E17,2)+$B$15*POWER(E17,3))+($B$16*F17+$B$17*POWER(F17,2)+$B$18*POWER(F17,3))+($B$19*T17+$B$20*POWER(T17,2)+$B$21*POWER(T17,3))+($B$22*P17+$B$23*POWER(P17,2)+$B$24*POWER(P17,3))+($B$25*H17+$B$26*POWER(H17,2)+$B$27*POWER(H17,3))+($B$28*U17+$B$29*POWER(U17,2)+$B$30*POWER(U17,3))</f>
        <v>-5.21007657080265</v>
      </c>
      <c r="W17" s="71" t="n">
        <f aca="false">S17-U17</f>
        <v>-4.08725264274639</v>
      </c>
      <c r="X17" s="29" t="n">
        <f aca="false">U17+V17</f>
        <v>4.15025299502066</v>
      </c>
      <c r="Y17" s="16"/>
      <c r="Z17" s="60" t="n">
        <f aca="false">U17*G17</f>
        <v>2433.68568711406</v>
      </c>
      <c r="AA17" s="60" t="n">
        <f aca="false">(K17+M17)-Z17</f>
        <v>-1062.68568711406</v>
      </c>
      <c r="AB17" s="16"/>
      <c r="AC17" s="60" t="n">
        <f aca="false">L17+N17</f>
        <v>1079.06577870537</v>
      </c>
      <c r="AD17" s="61" t="n">
        <f aca="false">AC17-Z17</f>
        <v>-1354.61990840869</v>
      </c>
      <c r="AE17" s="17"/>
      <c r="AF17" s="16" t="n">
        <v>1750.09679695334</v>
      </c>
      <c r="AG17" s="16" t="n">
        <v>0.0216216216216216</v>
      </c>
      <c r="AH17" s="16" t="n">
        <f aca="false">AF18+AH16</f>
        <v>37637.1168375907</v>
      </c>
      <c r="AI17" s="63"/>
      <c r="AJ17" s="72" t="n">
        <v>1661.36656701047</v>
      </c>
      <c r="AK17" s="16" t="n">
        <v>0.0216216216216216</v>
      </c>
      <c r="AL17" s="63" t="n">
        <f aca="false">AJ17+AL16</f>
        <v>37555.9557967905</v>
      </c>
      <c r="AM17" s="35"/>
      <c r="AN17" s="35"/>
      <c r="AO17" s="35"/>
      <c r="AP17" s="35"/>
      <c r="AQ17" s="35"/>
      <c r="AR17" s="35"/>
      <c r="AS17" s="35"/>
      <c r="AT17" s="35"/>
    </row>
    <row r="18" customFormat="false" ht="12.75" hidden="false" customHeight="true" outlineLevel="0" collapsed="false">
      <c r="A18" s="76" t="s">
        <v>795</v>
      </c>
      <c r="B18" s="77" t="n">
        <v>-9.4491E-013</v>
      </c>
      <c r="C18" s="78" t="n">
        <v>17</v>
      </c>
      <c r="D18" s="20" t="s">
        <v>54</v>
      </c>
      <c r="E18" s="65"/>
      <c r="F18" s="66" t="n">
        <v>1784</v>
      </c>
      <c r="G18" s="67" t="n">
        <f aca="false">I18+J18</f>
        <v>92</v>
      </c>
      <c r="H18" s="68" t="n">
        <f aca="false">1/(G18/F18)</f>
        <v>19.3913043478261</v>
      </c>
      <c r="I18" s="22" t="n">
        <v>23</v>
      </c>
      <c r="J18" s="23" t="n">
        <v>69</v>
      </c>
      <c r="K18" s="24" t="n">
        <v>788</v>
      </c>
      <c r="L18" s="69" t="n">
        <f aca="false">G18*X18*R18</f>
        <v>777.634721950392</v>
      </c>
      <c r="M18" s="25" t="n">
        <v>637</v>
      </c>
      <c r="N18" s="70" t="n">
        <f aca="false">G18*X18*(1-R18)</f>
        <v>627.976712326728</v>
      </c>
      <c r="O18" s="26" t="n">
        <f aca="false">I18/(I18+J18)</f>
        <v>0.25</v>
      </c>
      <c r="P18" s="28" t="n">
        <f aca="false">(I18+K18)/(I18+J18+K18+M18)</f>
        <v>0.534607778510218</v>
      </c>
      <c r="Q18" s="27" t="n">
        <f aca="false">K18/(K18+M18)</f>
        <v>0.552982456140351</v>
      </c>
      <c r="R18" s="27" t="n">
        <f aca="false">P18-(O18-P18)/X18</f>
        <v>0.553235910712632</v>
      </c>
      <c r="S18" s="29" t="n">
        <f aca="false">(K18+M18)/(I18+J18)</f>
        <v>15.4891304347826</v>
      </c>
      <c r="T18" s="31" t="n">
        <f aca="false">(P18-$B$1*O18-$B$2)/(1-$B$1*O18)-($B$3*POWER(P18,2)+$B$4*P18+$B$5)-($B$6*POWER(O18,2)+$B$7*O18+$B$8)</f>
        <v>0.553337124945371</v>
      </c>
      <c r="U18" s="29" t="n">
        <f aca="false">(O18-P18)/(P18-T18)</f>
        <v>15.1958200728259</v>
      </c>
      <c r="V18" s="29" t="n">
        <f aca="false">$B$12+($B$13*E18+$B$14*POWER(E18,2)+$B$15*POWER(E18,3))+($B$16*F18+$B$17*POWER(F18,2)+$B$18*POWER(F18,3))+($B$19*T18+$B$20*POWER(T18,2)+$B$21*POWER(T18,3))+($B$22*P18+$B$23*POWER(P18,2)+$B$24*POWER(P18,3))+($B$25*H18+$B$26*POWER(H18,2)+$B$27*POWER(H18,3))+($B$28*U18+$B$29*POWER(U18,2)+$B$30*POWER(U18,3))</f>
        <v>0.0825650823601336</v>
      </c>
      <c r="W18" s="71" t="n">
        <f aca="false">S18-U18</f>
        <v>0.293310361956662</v>
      </c>
      <c r="X18" s="29" t="n">
        <f aca="false">U18+V18</f>
        <v>15.2783851551861</v>
      </c>
      <c r="Y18" s="16"/>
      <c r="Z18" s="60" t="n">
        <f aca="false">U18*G18</f>
        <v>1398.01544669999</v>
      </c>
      <c r="AA18" s="60" t="n">
        <f aca="false">(K18+M18)-Z18</f>
        <v>26.9845533000127</v>
      </c>
      <c r="AB18" s="16"/>
      <c r="AC18" s="60" t="n">
        <f aca="false">L18+N18</f>
        <v>1405.61143427712</v>
      </c>
      <c r="AD18" s="61" t="n">
        <f aca="false">AC18-Z18</f>
        <v>7.59598757713229</v>
      </c>
      <c r="AE18" s="17"/>
      <c r="AF18" s="16" t="n">
        <v>1734.40270058104</v>
      </c>
      <c r="AG18" s="16" t="n">
        <v>0.022972972972973</v>
      </c>
      <c r="AH18" s="16" t="n">
        <f aca="false">AF19+AH17</f>
        <v>39364.839000558</v>
      </c>
      <c r="AI18" s="63"/>
      <c r="AJ18" s="72" t="n">
        <v>1658.75208148723</v>
      </c>
      <c r="AK18" s="16" t="n">
        <v>0.022972972972973</v>
      </c>
      <c r="AL18" s="63" t="n">
        <f aca="false">AJ18+AL17</f>
        <v>39214.7078782777</v>
      </c>
      <c r="AM18" s="35"/>
      <c r="AN18" s="35"/>
      <c r="AO18" s="35"/>
      <c r="AP18" s="35"/>
      <c r="AQ18" s="35"/>
      <c r="AR18" s="35"/>
      <c r="AS18" s="35"/>
      <c r="AT18" s="35"/>
    </row>
    <row r="19" customFormat="false" ht="12.75" hidden="false" customHeight="true" outlineLevel="0" collapsed="false">
      <c r="A19" s="76" t="s">
        <v>796</v>
      </c>
      <c r="B19" s="77" t="n">
        <v>87.951561</v>
      </c>
      <c r="C19" s="78" t="n">
        <v>18</v>
      </c>
      <c r="D19" s="20" t="s">
        <v>56</v>
      </c>
      <c r="E19" s="65"/>
      <c r="F19" s="66" t="n">
        <v>2302</v>
      </c>
      <c r="G19" s="67" t="n">
        <f aca="false">I19+J19</f>
        <v>158</v>
      </c>
      <c r="H19" s="68" t="n">
        <f aca="false">1/(G19/F19)</f>
        <v>14.5696202531646</v>
      </c>
      <c r="I19" s="22" t="n">
        <v>59</v>
      </c>
      <c r="J19" s="23" t="n">
        <v>99</v>
      </c>
      <c r="K19" s="24" t="n">
        <v>850</v>
      </c>
      <c r="L19" s="69" t="n">
        <f aca="false">G19*X19*R19</f>
        <v>811.674785981149</v>
      </c>
      <c r="M19" s="25" t="n">
        <v>806</v>
      </c>
      <c r="N19" s="70" t="n">
        <f aca="false">G19*X19*(1-R19)</f>
        <v>767.843433787612</v>
      </c>
      <c r="O19" s="26" t="n">
        <f aca="false">I19/(I19+J19)</f>
        <v>0.373417721518987</v>
      </c>
      <c r="P19" s="28" t="n">
        <f aca="false">(I19+K19)/(I19+J19+K19+M19)</f>
        <v>0.501102535832415</v>
      </c>
      <c r="Q19" s="27" t="n">
        <f aca="false">K19/(K19+M19)</f>
        <v>0.513285024154589</v>
      </c>
      <c r="R19" s="27" t="n">
        <f aca="false">P19-(O19-P19)/X19</f>
        <v>0.513874911870264</v>
      </c>
      <c r="S19" s="29" t="n">
        <f aca="false">(K19+M19)/(I19+J19)</f>
        <v>10.4810126582278</v>
      </c>
      <c r="T19" s="31" t="n">
        <f aca="false">(P19-$B$1*O19-$B$2)/(1-$B$1*O19)-($B$3*POWER(P19,2)+$B$4*P19+$B$5)-($B$6*POWER(O19,2)+$B$7*O19+$B$8)</f>
        <v>0.513789680417529</v>
      </c>
      <c r="U19" s="29" t="n">
        <f aca="false">(O19-P19)/(P19-T19)</f>
        <v>10.0641096549995</v>
      </c>
      <c r="V19" s="29" t="n">
        <f aca="false">$B$12+($B$13*E19+$B$14*POWER(E19,2)+$B$15*POWER(E19,3))+($B$16*F19+$B$17*POWER(F19,2)+$B$18*POWER(F19,3))+($B$19*T19+$B$20*POWER(T19,2)+$B$21*POWER(T19,3))+($B$22*P19+$B$23*POWER(P19,2)+$B$24*POWER(P19,3))+($B$25*H19+$B$26*POWER(H19,2)+$B$27*POWER(H19,3))+($B$28*U19+$B$29*POWER(U19,2)+$B$30*POWER(U19,3))</f>
        <v>-0.0671588969693779</v>
      </c>
      <c r="W19" s="71" t="n">
        <f aca="false">S19-U19</f>
        <v>0.416903003228336</v>
      </c>
      <c r="X19" s="29" t="n">
        <f aca="false">U19+V19</f>
        <v>9.99695075803013</v>
      </c>
      <c r="Y19" s="16"/>
      <c r="Z19" s="60" t="n">
        <f aca="false">U19*G19</f>
        <v>1590.12932548992</v>
      </c>
      <c r="AA19" s="60" t="n">
        <f aca="false">(K19+M19)-Z19</f>
        <v>65.8706745100769</v>
      </c>
      <c r="AB19" s="16"/>
      <c r="AC19" s="60" t="n">
        <f aca="false">L19+N19</f>
        <v>1579.51821976876</v>
      </c>
      <c r="AD19" s="61" t="n">
        <f aca="false">AC19-Z19</f>
        <v>-10.6111057211617</v>
      </c>
      <c r="AE19" s="17"/>
      <c r="AF19" s="16" t="n">
        <v>1727.72216296732</v>
      </c>
      <c r="AG19" s="16" t="n">
        <v>0.0243243243243243</v>
      </c>
      <c r="AH19" s="16" t="n">
        <f aca="false">AF20+AH18</f>
        <v>41072.1127264812</v>
      </c>
      <c r="AI19" s="63"/>
      <c r="AJ19" s="72" t="n">
        <v>1650.95567109262</v>
      </c>
      <c r="AK19" s="16" t="n">
        <v>0.0243243243243243</v>
      </c>
      <c r="AL19" s="63" t="n">
        <f aca="false">AJ19+AL18</f>
        <v>40865.6635493703</v>
      </c>
      <c r="AM19" s="35"/>
      <c r="AN19" s="35"/>
      <c r="AO19" s="35"/>
      <c r="AP19" s="35"/>
      <c r="AQ19" s="35"/>
      <c r="AR19" s="35"/>
      <c r="AS19" s="35"/>
      <c r="AT19" s="35"/>
    </row>
    <row r="20" customFormat="false" ht="12.75" hidden="false" customHeight="true" outlineLevel="0" collapsed="false">
      <c r="A20" s="76" t="s">
        <v>797</v>
      </c>
      <c r="B20" s="77" t="n">
        <v>-41.956372</v>
      </c>
      <c r="C20" s="78" t="n">
        <v>19</v>
      </c>
      <c r="D20" s="20" t="s">
        <v>58</v>
      </c>
      <c r="E20" s="65"/>
      <c r="F20" s="66" t="n">
        <v>2758</v>
      </c>
      <c r="G20" s="67" t="n">
        <f aca="false">I20+J20</f>
        <v>182</v>
      </c>
      <c r="H20" s="68" t="n">
        <f aca="false">1/(G20/F20)</f>
        <v>15.1538461538462</v>
      </c>
      <c r="I20" s="22" t="n">
        <v>64</v>
      </c>
      <c r="J20" s="23" t="n">
        <v>118</v>
      </c>
      <c r="K20" s="24" t="n">
        <v>1110</v>
      </c>
      <c r="L20" s="69" t="n">
        <f aca="false">G20*X20*R20</f>
        <v>1107.50132213907</v>
      </c>
      <c r="M20" s="25" t="n">
        <v>883</v>
      </c>
      <c r="N20" s="70" t="n">
        <f aca="false">G20*X20*(1-R20)</f>
        <v>880.869525946517</v>
      </c>
      <c r="O20" s="26" t="n">
        <f aca="false">I20/(I20+J20)</f>
        <v>0.351648351648352</v>
      </c>
      <c r="P20" s="28" t="n">
        <f aca="false">(I20+K20)/(I20+J20+K20+M20)</f>
        <v>0.539770114942529</v>
      </c>
      <c r="Q20" s="27" t="n">
        <f aca="false">K20/(K20+M20)</f>
        <v>0.556949322629202</v>
      </c>
      <c r="R20" s="27" t="n">
        <f aca="false">P20-(O20-P20)/X20</f>
        <v>0.556989317765033</v>
      </c>
      <c r="S20" s="29" t="n">
        <f aca="false">(K20+M20)/(I20+J20)</f>
        <v>10.9505494505495</v>
      </c>
      <c r="T20" s="31" t="n">
        <f aca="false">(P20-$B$1*O20-$B$2)/(1-$B$1*O20)-($B$3*POWER(P20,2)+$B$4*P20+$B$5)-($B$6*POWER(O20,2)+$B$7*O20+$B$8)</f>
        <v>0.555625760761905</v>
      </c>
      <c r="U20" s="29" t="n">
        <f aca="false">(O20-P20)/(P20-T20)</f>
        <v>11.8646547379534</v>
      </c>
      <c r="V20" s="29" t="n">
        <f aca="false">$B$12+($B$13*E20+$B$14*POWER(E20,2)+$B$15*POWER(E20,3))+($B$16*F20+$B$17*POWER(F20,2)+$B$18*POWER(F20,3))+($B$19*T20+$B$20*POWER(T20,2)+$B$21*POWER(T20,3))+($B$22*P20+$B$23*POWER(P20,2)+$B$24*POWER(P20,3))+($B$25*H20+$B$26*POWER(H20,2)+$B$27*POWER(H20,3))+($B$28*U20+$B$29*POWER(U20,2)+$B$30*POWER(U20,3))</f>
        <v>-0.939540188032554</v>
      </c>
      <c r="W20" s="71" t="n">
        <f aca="false">S20-U20</f>
        <v>-0.914105287403915</v>
      </c>
      <c r="X20" s="29" t="n">
        <f aca="false">U20+V20</f>
        <v>10.9251145499208</v>
      </c>
      <c r="Y20" s="16"/>
      <c r="Z20" s="60" t="n">
        <f aca="false">U20*G20</f>
        <v>2159.36716230751</v>
      </c>
      <c r="AA20" s="60" t="n">
        <f aca="false">(K20+M20)-Z20</f>
        <v>-166.367162307512</v>
      </c>
      <c r="AB20" s="16"/>
      <c r="AC20" s="60" t="n">
        <f aca="false">L20+N20</f>
        <v>1988.37084808559</v>
      </c>
      <c r="AD20" s="61" t="n">
        <f aca="false">AC20-Z20</f>
        <v>-170.996314221925</v>
      </c>
      <c r="AE20" s="17"/>
      <c r="AF20" s="16" t="n">
        <v>1707.27372592321</v>
      </c>
      <c r="AG20" s="16" t="n">
        <v>0.0256756756756757</v>
      </c>
      <c r="AH20" s="16" t="n">
        <f aca="false">AF21+AH19</f>
        <v>42772.0114802101</v>
      </c>
      <c r="AI20" s="63"/>
      <c r="AJ20" s="72" t="n">
        <v>1643.04318398812</v>
      </c>
      <c r="AK20" s="16" t="n">
        <v>0.0256756756756757</v>
      </c>
      <c r="AL20" s="63" t="n">
        <f aca="false">AJ20+AL19</f>
        <v>42508.7067333585</v>
      </c>
      <c r="AM20" s="35"/>
      <c r="AN20" s="35"/>
      <c r="AO20" s="35"/>
      <c r="AP20" s="35"/>
      <c r="AQ20" s="35"/>
      <c r="AR20" s="35"/>
      <c r="AS20" s="35"/>
      <c r="AT20" s="35"/>
    </row>
    <row r="21" customFormat="false" ht="12.75" hidden="false" customHeight="true" outlineLevel="0" collapsed="false">
      <c r="A21" s="76" t="s">
        <v>798</v>
      </c>
      <c r="B21" s="77" t="n">
        <v>-5.845351</v>
      </c>
      <c r="C21" s="78" t="n">
        <v>20</v>
      </c>
      <c r="D21" s="20" t="s">
        <v>60</v>
      </c>
      <c r="E21" s="65"/>
      <c r="F21" s="66" t="n">
        <v>4686</v>
      </c>
      <c r="G21" s="67" t="n">
        <f aca="false">I21+J21</f>
        <v>250</v>
      </c>
      <c r="H21" s="68" t="n">
        <f aca="false">1/(G21/F21)</f>
        <v>18.744</v>
      </c>
      <c r="I21" s="22" t="n">
        <v>57</v>
      </c>
      <c r="J21" s="23" t="n">
        <v>193</v>
      </c>
      <c r="K21" s="24" t="n">
        <v>1683</v>
      </c>
      <c r="L21" s="69" t="n">
        <f aca="false">G21*X21*R21</f>
        <v>1702.87833966728</v>
      </c>
      <c r="M21" s="25" t="n">
        <v>1993</v>
      </c>
      <c r="N21" s="70" t="n">
        <f aca="false">G21*X21*(1-R21)</f>
        <v>2017.97359224867</v>
      </c>
      <c r="O21" s="26" t="n">
        <f aca="false">I21/(I21+J21)</f>
        <v>0.228</v>
      </c>
      <c r="P21" s="28" t="n">
        <f aca="false">(I21+K21)/(I21+J21+K21+M21)</f>
        <v>0.443199184921039</v>
      </c>
      <c r="Q21" s="27" t="n">
        <f aca="false">K21/(K21+M21)</f>
        <v>0.457834602829162</v>
      </c>
      <c r="R21" s="27" t="n">
        <f aca="false">P21-(O21-P21)/X21</f>
        <v>0.457658184422951</v>
      </c>
      <c r="S21" s="29" t="n">
        <f aca="false">(K21+M21)/(I21+J21)</f>
        <v>14.704</v>
      </c>
      <c r="T21" s="31" t="n">
        <f aca="false">(P21-$B$1*O21-$B$2)/(1-$B$1*O21)-($B$3*POWER(P21,2)+$B$4*P21+$B$5)-($B$6*POWER(O21,2)+$B$7*O21+$B$8)</f>
        <v>0.458614947723958</v>
      </c>
      <c r="U21" s="29" t="n">
        <f aca="false">(O21-P21)/(P21-T21)</f>
        <v>13.9596844912726</v>
      </c>
      <c r="V21" s="29" t="n">
        <f aca="false">$B$12+($B$13*E21+$B$14*POWER(E21,2)+$B$15*POWER(E21,3))+($B$16*F21+$B$17*POWER(F21,2)+$B$18*POWER(F21,3))+($B$19*T21+$B$20*POWER(T21,2)+$B$21*POWER(T21,3))+($B$22*P21+$B$23*POWER(P21,2)+$B$24*POWER(P21,3))+($B$25*H21+$B$26*POWER(H21,2)+$B$27*POWER(H21,3))+($B$28*U21+$B$29*POWER(U21,2)+$B$30*POWER(U21,3))</f>
        <v>0.92372323639122</v>
      </c>
      <c r="W21" s="71" t="n">
        <f aca="false">S21-U21</f>
        <v>0.744315508727407</v>
      </c>
      <c r="X21" s="29" t="n">
        <f aca="false">U21+V21</f>
        <v>14.8834077276638</v>
      </c>
      <c r="Y21" s="16"/>
      <c r="Z21" s="60" t="n">
        <f aca="false">U21*G21</f>
        <v>3489.92112281815</v>
      </c>
      <c r="AA21" s="60" t="n">
        <f aca="false">(K21+M21)-Z21</f>
        <v>186.078877181852</v>
      </c>
      <c r="AB21" s="16"/>
      <c r="AC21" s="60" t="n">
        <f aca="false">L21+N21</f>
        <v>3720.85193191595</v>
      </c>
      <c r="AD21" s="61" t="n">
        <f aca="false">AC21-Z21</f>
        <v>230.930809097806</v>
      </c>
      <c r="AE21" s="17"/>
      <c r="AF21" s="16" t="n">
        <v>1699.89875372884</v>
      </c>
      <c r="AG21" s="16" t="n">
        <v>0.027027027027027</v>
      </c>
      <c r="AH21" s="16" t="n">
        <f aca="false">AF22+AH20</f>
        <v>44455.3717165206</v>
      </c>
      <c r="AI21" s="63"/>
      <c r="AJ21" s="72" t="n">
        <v>1599.48258663779</v>
      </c>
      <c r="AK21" s="16" t="n">
        <v>0.027027027027027</v>
      </c>
      <c r="AL21" s="63" t="n">
        <f aca="false">AJ21+AL20</f>
        <v>44108.1893199962</v>
      </c>
      <c r="AM21" s="35"/>
      <c r="AN21" s="35"/>
      <c r="AO21" s="35"/>
      <c r="AP21" s="35"/>
      <c r="AQ21" s="35"/>
      <c r="AR21" s="35"/>
      <c r="AS21" s="35"/>
      <c r="AT21" s="35"/>
    </row>
    <row r="22" customFormat="false" ht="12.75" hidden="false" customHeight="true" outlineLevel="0" collapsed="false">
      <c r="A22" s="76" t="s">
        <v>799</v>
      </c>
      <c r="B22" s="77" t="n">
        <v>-92.821116</v>
      </c>
      <c r="C22" s="78" t="n">
        <v>21</v>
      </c>
      <c r="D22" s="20" t="s">
        <v>62</v>
      </c>
      <c r="E22" s="65"/>
      <c r="F22" s="66" t="n">
        <v>3520</v>
      </c>
      <c r="G22" s="67" t="n">
        <f aca="false">I22+J22</f>
        <v>234</v>
      </c>
      <c r="H22" s="68" t="n">
        <f aca="false">1/(G22/F22)</f>
        <v>15.042735042735</v>
      </c>
      <c r="I22" s="22" t="n">
        <v>76</v>
      </c>
      <c r="J22" s="23" t="n">
        <v>158</v>
      </c>
      <c r="K22" s="24" t="n">
        <v>1351</v>
      </c>
      <c r="L22" s="69" t="n">
        <f aca="false">G22*X22*R22</f>
        <v>1301.7427442887</v>
      </c>
      <c r="M22" s="25" t="n">
        <v>1303</v>
      </c>
      <c r="N22" s="70" t="n">
        <f aca="false">G22*X22*(1-R22)</f>
        <v>1252.56913062775</v>
      </c>
      <c r="O22" s="26" t="n">
        <f aca="false">I22/(I22+J22)</f>
        <v>0.324786324786325</v>
      </c>
      <c r="P22" s="28" t="n">
        <f aca="false">(I22+K22)/(I22+J22+K22+M22)</f>
        <v>0.494113573407202</v>
      </c>
      <c r="Q22" s="27" t="n">
        <f aca="false">K22/(K22+M22)</f>
        <v>0.50904295403165</v>
      </c>
      <c r="R22" s="27" t="n">
        <f aca="false">P22-(O22-P22)/X22</f>
        <v>0.509625608787996</v>
      </c>
      <c r="S22" s="29" t="n">
        <f aca="false">(K22+M22)/(I22+J22)</f>
        <v>11.3418803418803</v>
      </c>
      <c r="T22" s="31" t="n">
        <f aca="false">(P22-$B$1*O22-$B$2)/(1-$B$1*O22)-($B$3*POWER(P22,2)+$B$4*P22+$B$5)-($B$6*POWER(O22,2)+$B$7*O22+$B$8)</f>
        <v>0.508663339507053</v>
      </c>
      <c r="U22" s="29" t="n">
        <f aca="false">(O22-P22)/(P22-T22)</f>
        <v>11.6377986737958</v>
      </c>
      <c r="V22" s="29" t="n">
        <f aca="false">$B$12+($B$13*E22+$B$14*POWER(E22,2)+$B$15*POWER(E22,3))+($B$16*F22+$B$17*POWER(F22,2)+$B$18*POWER(F22,3))+($B$19*T22+$B$20*POWER(T22,2)+$B$21*POWER(T22,3))+($B$22*P22+$B$23*POWER(P22,2)+$B$24*POWER(P22,3))+($B$25*H22+$B$26*POWER(H22,2)+$B$27*POWER(H22,3))+($B$28*U22+$B$29*POWER(U22,2)+$B$30*POWER(U22,3))</f>
        <v>-0.721935960477602</v>
      </c>
      <c r="W22" s="71" t="n">
        <f aca="false">S22-U22</f>
        <v>-0.295918331915434</v>
      </c>
      <c r="X22" s="29" t="n">
        <f aca="false">U22+V22</f>
        <v>10.9158627133182</v>
      </c>
      <c r="Y22" s="16"/>
      <c r="Z22" s="60" t="n">
        <f aca="false">U22*G22</f>
        <v>2723.24488966821</v>
      </c>
      <c r="AA22" s="60" t="n">
        <f aca="false">(K22+M22)-Z22</f>
        <v>-69.2448896682117</v>
      </c>
      <c r="AB22" s="16"/>
      <c r="AC22" s="60" t="n">
        <f aca="false">L22+N22</f>
        <v>2554.31187491645</v>
      </c>
      <c r="AD22" s="61" t="n">
        <f aca="false">AC22-Z22</f>
        <v>-168.933014751759</v>
      </c>
      <c r="AE22" s="17"/>
      <c r="AF22" s="16" t="n">
        <v>1683.36023631052</v>
      </c>
      <c r="AG22" s="16" t="n">
        <v>0.0283783783783784</v>
      </c>
      <c r="AH22" s="16" t="n">
        <f aca="false">AF23+AH21</f>
        <v>46136.7771340851</v>
      </c>
      <c r="AI22" s="63"/>
      <c r="AJ22" s="72" t="n">
        <v>1584.89366048186</v>
      </c>
      <c r="AK22" s="16" t="n">
        <v>0.0283783783783784</v>
      </c>
      <c r="AL22" s="63" t="n">
        <f aca="false">AJ22+AL21</f>
        <v>45693.0829804781</v>
      </c>
      <c r="AM22" s="35"/>
      <c r="AN22" s="35"/>
      <c r="AO22" s="35"/>
      <c r="AP22" s="35"/>
      <c r="AQ22" s="35"/>
      <c r="AR22" s="35"/>
      <c r="AS22" s="35"/>
      <c r="AT22" s="35"/>
    </row>
    <row r="23" customFormat="false" ht="12.75" hidden="false" customHeight="true" outlineLevel="0" collapsed="false">
      <c r="A23" s="76" t="s">
        <v>800</v>
      </c>
      <c r="B23" s="77" t="n">
        <v>48.902318</v>
      </c>
      <c r="C23" s="78" t="n">
        <v>22</v>
      </c>
      <c r="D23" s="20" t="s">
        <v>64</v>
      </c>
      <c r="E23" s="65"/>
      <c r="F23" s="66" t="n">
        <v>1786</v>
      </c>
      <c r="G23" s="67" t="n">
        <f aca="false">I23+J23</f>
        <v>108</v>
      </c>
      <c r="H23" s="68" t="n">
        <f aca="false">1/(G23/F23)</f>
        <v>16.537037037037</v>
      </c>
      <c r="I23" s="22" t="n">
        <v>25</v>
      </c>
      <c r="J23" s="23" t="n">
        <v>83</v>
      </c>
      <c r="K23" s="24" t="n">
        <v>436</v>
      </c>
      <c r="L23" s="69" t="n">
        <f aca="false">G23*X23*R23</f>
        <v>463.921645266897</v>
      </c>
      <c r="M23" s="25" t="n">
        <v>788</v>
      </c>
      <c r="N23" s="70" t="n">
        <f aca="false">G23*X23*(1-R23)</f>
        <v>840.754344961968</v>
      </c>
      <c r="O23" s="26" t="n">
        <f aca="false">I23/(I23+J23)</f>
        <v>0.231481481481481</v>
      </c>
      <c r="P23" s="28" t="n">
        <f aca="false">(I23+K23)/(I23+J23+K23+M23)</f>
        <v>0.346096096096096</v>
      </c>
      <c r="Q23" s="27" t="n">
        <f aca="false">K23/(K23+M23)</f>
        <v>0.356209150326797</v>
      </c>
      <c r="R23" s="27" t="n">
        <f aca="false">P23-(O23-P23)/X23</f>
        <v>0.355583799151172</v>
      </c>
      <c r="S23" s="29" t="n">
        <f aca="false">(K23+M23)/(I23+J23)</f>
        <v>11.3333333333333</v>
      </c>
      <c r="T23" s="31" t="n">
        <f aca="false">(P23-$B$1*O23-$B$2)/(1-$B$1*O23)-($B$3*POWER(P23,2)+$B$4*P23+$B$5)-($B$6*POWER(O23,2)+$B$7*O23+$B$8)</f>
        <v>0.357783061063479</v>
      </c>
      <c r="U23" s="29" t="n">
        <f aca="false">(O23-P23)/(P23-T23)</f>
        <v>9.80704699077041</v>
      </c>
      <c r="V23" s="29" t="n">
        <f aca="false">$B$12+($B$13*E23+$B$14*POWER(E23,2)+$B$15*POWER(E23,3))+($B$16*F23+$B$17*POWER(F23,2)+$B$18*POWER(F23,3))+($B$19*T23+$B$20*POWER(T23,2)+$B$21*POWER(T23,3))+($B$22*P23+$B$23*POWER(P23,2)+$B$24*POWER(P23,3))+($B$25*H23+$B$26*POWER(H23,2)+$B$27*POWER(H23,3))+($B$28*U23+$B$29*POWER(U23,2)+$B$30*POWER(U23,3))</f>
        <v>2.27328625208945</v>
      </c>
      <c r="W23" s="71" t="n">
        <f aca="false">S23-U23</f>
        <v>1.52628634256292</v>
      </c>
      <c r="X23" s="29" t="n">
        <f aca="false">U23+V23</f>
        <v>12.0803332428599</v>
      </c>
      <c r="Y23" s="16"/>
      <c r="Z23" s="60" t="n">
        <f aca="false">U23*G23</f>
        <v>1059.1610750032</v>
      </c>
      <c r="AA23" s="60" t="n">
        <f aca="false">(K23+M23)-Z23</f>
        <v>164.838924996795</v>
      </c>
      <c r="AB23" s="16"/>
      <c r="AC23" s="60" t="n">
        <f aca="false">L23+N23</f>
        <v>1304.67599022887</v>
      </c>
      <c r="AD23" s="61" t="n">
        <f aca="false">AC23-Z23</f>
        <v>245.51491522566</v>
      </c>
      <c r="AE23" s="17"/>
      <c r="AF23" s="16" t="n">
        <v>1681.40541756453</v>
      </c>
      <c r="AG23" s="16" t="n">
        <v>0.0297297297297297</v>
      </c>
      <c r="AH23" s="16" t="n">
        <f aca="false">AF24+AH22</f>
        <v>47817.1510767071</v>
      </c>
      <c r="AI23" s="63"/>
      <c r="AJ23" s="72" t="n">
        <v>1575.66003029928</v>
      </c>
      <c r="AK23" s="16" t="n">
        <v>0.0297297297297297</v>
      </c>
      <c r="AL23" s="63" t="n">
        <f aca="false">AJ23+AL22</f>
        <v>47268.7430107774</v>
      </c>
      <c r="AM23" s="35"/>
      <c r="AN23" s="35"/>
      <c r="AO23" s="35"/>
      <c r="AP23" s="35"/>
      <c r="AQ23" s="35"/>
      <c r="AR23" s="35"/>
      <c r="AS23" s="35"/>
      <c r="AT23" s="35"/>
    </row>
    <row r="24" customFormat="false" ht="12.75" hidden="false" customHeight="true" outlineLevel="0" collapsed="false">
      <c r="A24" s="76" t="s">
        <v>801</v>
      </c>
      <c r="B24" s="77" t="n">
        <v>0.711112</v>
      </c>
      <c r="C24" s="78" t="n">
        <v>23</v>
      </c>
      <c r="D24" s="20" t="s">
        <v>66</v>
      </c>
      <c r="E24" s="65"/>
      <c r="F24" s="66" t="n">
        <v>2432</v>
      </c>
      <c r="G24" s="67" t="n">
        <f aca="false">I24+J24</f>
        <v>154</v>
      </c>
      <c r="H24" s="68" t="n">
        <f aca="false">1/(G24/F24)</f>
        <v>15.7922077922078</v>
      </c>
      <c r="I24" s="22" t="n">
        <v>40</v>
      </c>
      <c r="J24" s="23" t="n">
        <v>114</v>
      </c>
      <c r="K24" s="24" t="n">
        <v>771</v>
      </c>
      <c r="L24" s="69" t="n">
        <f aca="false">G24*X24*R24</f>
        <v>789.075709266752</v>
      </c>
      <c r="M24" s="25" t="n">
        <v>999</v>
      </c>
      <c r="N24" s="70" t="n">
        <f aca="false">G24*X24*(1-R24)</f>
        <v>1023.80673787163</v>
      </c>
      <c r="O24" s="26" t="n">
        <f aca="false">I24/(I24+J24)</f>
        <v>0.25974025974026</v>
      </c>
      <c r="P24" s="28" t="n">
        <f aca="false">(I24+K24)/(I24+J24+K24+M24)</f>
        <v>0.421517671517672</v>
      </c>
      <c r="Q24" s="27" t="n">
        <f aca="false">K24/(K24+M24)</f>
        <v>0.435593220338983</v>
      </c>
      <c r="R24" s="27" t="n">
        <f aca="false">P24-(O24-P24)/X24</f>
        <v>0.435260273225271</v>
      </c>
      <c r="S24" s="29" t="n">
        <f aca="false">(K24+M24)/(I24+J24)</f>
        <v>11.4935064935065</v>
      </c>
      <c r="T24" s="31" t="n">
        <f aca="false">(P24-$B$1*O24-$B$2)/(1-$B$1*O24)-($B$3*POWER(P24,2)+$B$4*P24+$B$5)-($B$6*POWER(O24,2)+$B$7*O24+$B$8)</f>
        <v>0.435146488595384</v>
      </c>
      <c r="U24" s="29" t="n">
        <f aca="false">(O24-P24)/(P24-T24)</f>
        <v>11.8702460275863</v>
      </c>
      <c r="V24" s="29" t="n">
        <f aca="false">$B$12+($B$13*E24+$B$14*POWER(E24,2)+$B$15*POWER(E24,3))+($B$16*F24+$B$17*POWER(F24,2)+$B$18*POWER(F24,3))+($B$19*T24+$B$20*POWER(T24,2)+$B$21*POWER(T24,3))+($B$22*P24+$B$23*POWER(P24,2)+$B$24*POWER(P24,3))+($B$25*H24+$B$26*POWER(H24,2)+$B$27*POWER(H24,3))+($B$28*U24+$B$29*POWER(U24,2)+$B$30*POWER(U24,3))</f>
        <v>-0.0982820851292789</v>
      </c>
      <c r="W24" s="71" t="n">
        <f aca="false">S24-U24</f>
        <v>-0.376739534079833</v>
      </c>
      <c r="X24" s="29" t="n">
        <f aca="false">U24+V24</f>
        <v>11.771963942457</v>
      </c>
      <c r="Y24" s="16"/>
      <c r="Z24" s="60" t="n">
        <f aca="false">U24*G24</f>
        <v>1828.01788824829</v>
      </c>
      <c r="AA24" s="60" t="n">
        <f aca="false">(K24+M24)-Z24</f>
        <v>-58.0178882482944</v>
      </c>
      <c r="AB24" s="16"/>
      <c r="AC24" s="60" t="n">
        <f aca="false">L24+N24</f>
        <v>1812.88244713839</v>
      </c>
      <c r="AD24" s="61" t="n">
        <f aca="false">AC24-Z24</f>
        <v>-15.1354411099089</v>
      </c>
      <c r="AE24" s="17"/>
      <c r="AF24" s="16" t="n">
        <v>1680.37394262202</v>
      </c>
      <c r="AG24" s="16" t="n">
        <v>0.0310810810810811</v>
      </c>
      <c r="AH24" s="16" t="n">
        <f aca="false">AF25+AH23</f>
        <v>49477.8368087793</v>
      </c>
      <c r="AI24" s="63"/>
      <c r="AJ24" s="72" t="n">
        <v>1506.58532993233</v>
      </c>
      <c r="AK24" s="16" t="n">
        <v>0.0310810810810811</v>
      </c>
      <c r="AL24" s="63" t="n">
        <f aca="false">AJ24+AL23</f>
        <v>48775.3283407097</v>
      </c>
      <c r="AM24" s="35"/>
      <c r="AN24" s="35"/>
      <c r="AO24" s="35"/>
      <c r="AP24" s="35"/>
      <c r="AQ24" s="35"/>
      <c r="AR24" s="35"/>
      <c r="AS24" s="35"/>
      <c r="AT24" s="35"/>
    </row>
    <row r="25" customFormat="false" ht="12.75" hidden="false" customHeight="true" outlineLevel="0" collapsed="false">
      <c r="A25" s="76" t="s">
        <v>802</v>
      </c>
      <c r="B25" s="77" t="n">
        <v>0.836576</v>
      </c>
      <c r="C25" s="78" t="n">
        <v>24</v>
      </c>
      <c r="D25" s="20" t="s">
        <v>68</v>
      </c>
      <c r="E25" s="65"/>
      <c r="F25" s="66" t="n">
        <v>5209</v>
      </c>
      <c r="G25" s="67" t="n">
        <f aca="false">I25+J25</f>
        <v>299</v>
      </c>
      <c r="H25" s="68" t="n">
        <f aca="false">1/(G25/F25)</f>
        <v>17.4214046822742</v>
      </c>
      <c r="I25" s="22" t="n">
        <v>62</v>
      </c>
      <c r="J25" s="23" t="n">
        <v>237</v>
      </c>
      <c r="K25" s="24" t="n">
        <v>1641</v>
      </c>
      <c r="L25" s="69" t="n">
        <f aca="false">G25*X25*R25</f>
        <v>1650.15210288087</v>
      </c>
      <c r="M25" s="25" t="n">
        <v>2434</v>
      </c>
      <c r="N25" s="70" t="n">
        <f aca="false">G25*X25*(1-R25)</f>
        <v>2448.35423769512</v>
      </c>
      <c r="O25" s="26" t="n">
        <f aca="false">I25/(I25+J25)</f>
        <v>0.207357859531773</v>
      </c>
      <c r="P25" s="28" t="n">
        <f aca="false">(I25+K25)/(I25+J25+K25+M25)</f>
        <v>0.389346136259716</v>
      </c>
      <c r="Q25" s="27" t="n">
        <f aca="false">K25/(K25+M25)</f>
        <v>0.402699386503068</v>
      </c>
      <c r="R25" s="27" t="n">
        <f aca="false">P25-(O25-P25)/X25</f>
        <v>0.402622801029743</v>
      </c>
      <c r="S25" s="29" t="n">
        <f aca="false">(K25+M25)/(I25+J25)</f>
        <v>13.628762541806</v>
      </c>
      <c r="T25" s="31" t="n">
        <f aca="false">(P25-$B$1*O25-$B$2)/(1-$B$1*O25)-($B$3*POWER(P25,2)+$B$4*P25+$B$5)-($B$6*POWER(O25,2)+$B$7*O25+$B$8)</f>
        <v>0.40328719668195</v>
      </c>
      <c r="U25" s="29" t="n">
        <f aca="false">(O25-P25)/(P25-T25)</f>
        <v>13.0541200752347</v>
      </c>
      <c r="V25" s="29" t="n">
        <f aca="false">$B$12+($B$13*E25+$B$14*POWER(E25,2)+$B$15*POWER(E25,3))+($B$16*F25+$B$17*POWER(F25,2)+$B$18*POWER(F25,3))+($B$19*T25+$B$20*POWER(T25,2)+$B$21*POWER(T25,3))+($B$22*P25+$B$23*POWER(P25,2)+$B$24*POWER(P25,3))+($B$25*H25+$B$26*POWER(H25,2)+$B$27*POWER(H25,3))+($B$28*U25+$B$29*POWER(U25,2)+$B$30*POWER(U25,3))</f>
        <v>0.653258990236878</v>
      </c>
      <c r="W25" s="71" t="n">
        <f aca="false">S25-U25</f>
        <v>0.574642466571362</v>
      </c>
      <c r="X25" s="29" t="n">
        <f aca="false">U25+V25</f>
        <v>13.7073790654715</v>
      </c>
      <c r="Y25" s="16"/>
      <c r="Z25" s="60" t="n">
        <f aca="false">U25*G25</f>
        <v>3903.18190249516</v>
      </c>
      <c r="AA25" s="60" t="n">
        <f aca="false">(K25+M25)-Z25</f>
        <v>171.818097504837</v>
      </c>
      <c r="AB25" s="16"/>
      <c r="AC25" s="60" t="n">
        <f aca="false">L25+N25</f>
        <v>4098.50634057599</v>
      </c>
      <c r="AD25" s="61" t="n">
        <f aca="false">AC25-Z25</f>
        <v>195.324438080826</v>
      </c>
      <c r="AE25" s="17"/>
      <c r="AF25" s="16" t="n">
        <v>1660.68573207216</v>
      </c>
      <c r="AG25" s="16" t="n">
        <v>0.0324324324324324</v>
      </c>
      <c r="AH25" s="16" t="n">
        <f aca="false">AF26+AH24</f>
        <v>51035.0596948555</v>
      </c>
      <c r="AI25" s="63"/>
      <c r="AJ25" s="72" t="n">
        <v>1484.52167788327</v>
      </c>
      <c r="AK25" s="16" t="n">
        <v>0.0324324324324324</v>
      </c>
      <c r="AL25" s="63" t="n">
        <f aca="false">AJ25+AL24</f>
        <v>50259.850018593</v>
      </c>
      <c r="AM25" s="35"/>
      <c r="AN25" s="35"/>
      <c r="AO25" s="35"/>
      <c r="AP25" s="35"/>
      <c r="AQ25" s="35"/>
      <c r="AR25" s="35"/>
      <c r="AS25" s="35"/>
      <c r="AT25" s="35"/>
    </row>
    <row r="26" customFormat="false" ht="12.75" hidden="false" customHeight="true" outlineLevel="0" collapsed="false">
      <c r="A26" s="76" t="s">
        <v>803</v>
      </c>
      <c r="B26" s="77" t="n">
        <v>0.00174199</v>
      </c>
      <c r="C26" s="78" t="n">
        <v>25</v>
      </c>
      <c r="D26" s="20" t="s">
        <v>70</v>
      </c>
      <c r="E26" s="65"/>
      <c r="F26" s="66" t="n">
        <v>6387</v>
      </c>
      <c r="G26" s="67" t="n">
        <f aca="false">I26+J26</f>
        <v>315</v>
      </c>
      <c r="H26" s="68" t="n">
        <f aca="false">1/(G26/F26)</f>
        <v>20.2761904761905</v>
      </c>
      <c r="I26" s="22" t="n">
        <v>71</v>
      </c>
      <c r="J26" s="23" t="n">
        <v>244</v>
      </c>
      <c r="K26" s="24" t="n">
        <v>2675</v>
      </c>
      <c r="L26" s="69" t="n">
        <f aca="false">G26*X26*R26</f>
        <v>2609.41757033826</v>
      </c>
      <c r="M26" s="25" t="n">
        <v>2638</v>
      </c>
      <c r="N26" s="70" t="n">
        <f aca="false">G26*X26*(1-R26)</f>
        <v>2569.16949661867</v>
      </c>
      <c r="O26" s="26" t="n">
        <f aca="false">I26/(I26+J26)</f>
        <v>0.225396825396825</v>
      </c>
      <c r="P26" s="28" t="n">
        <f aca="false">(I26+K26)/(I26+J26+K26+M26)</f>
        <v>0.487917555081734</v>
      </c>
      <c r="Q26" s="27" t="n">
        <f aca="false">K26/(K26+M26)</f>
        <v>0.503482025221156</v>
      </c>
      <c r="R26" s="27" t="n">
        <f aca="false">P26-(O26-P26)/X26</f>
        <v>0.503886009175785</v>
      </c>
      <c r="S26" s="29" t="n">
        <f aca="false">(K26+M26)/(I26+J26)</f>
        <v>16.8666666666667</v>
      </c>
      <c r="T26" s="31" t="n">
        <f aca="false">(P26-$B$1*O26-$B$2)/(1-$B$1*O26)-($B$3*POWER(P26,2)+$B$4*P26+$B$5)-($B$6*POWER(O26,2)+$B$7*O26+$B$8)</f>
        <v>0.505152404892374</v>
      </c>
      <c r="U26" s="29" t="n">
        <f aca="false">(O26-P26)/(P26-T26)</f>
        <v>15.2319708363711</v>
      </c>
      <c r="V26" s="29" t="n">
        <f aca="false">$B$12+($B$13*E26+$B$14*POWER(E26,2)+$B$15*POWER(E26,3))+($B$16*F26+$B$17*POWER(F26,2)+$B$18*POWER(F26,3))+($B$19*T26+$B$20*POWER(T26,2)+$B$21*POWER(T26,3))+($B$22*P26+$B$23*POWER(P26,2)+$B$24*POWER(P26,3))+($B$25*H26+$B$26*POWER(H26,2)+$B$27*POWER(H26,3))+($B$28*U26+$B$29*POWER(U26,2)+$B$30*POWER(U26,3))</f>
        <v>1.20798810634929</v>
      </c>
      <c r="W26" s="71" t="n">
        <f aca="false">S26-U26</f>
        <v>1.63469583029556</v>
      </c>
      <c r="X26" s="29" t="n">
        <f aca="false">U26+V26</f>
        <v>16.4399589427204</v>
      </c>
      <c r="Y26" s="16"/>
      <c r="Z26" s="60" t="n">
        <f aca="false">U26*G26</f>
        <v>4798.0708134569</v>
      </c>
      <c r="AA26" s="60" t="n">
        <f aca="false">(K26+M26)-Z26</f>
        <v>514.929186543101</v>
      </c>
      <c r="AB26" s="16"/>
      <c r="AC26" s="60" t="n">
        <f aca="false">L26+N26</f>
        <v>5178.58706695693</v>
      </c>
      <c r="AD26" s="61" t="n">
        <f aca="false">AC26-Z26</f>
        <v>380.516253500027</v>
      </c>
      <c r="AE26" s="17"/>
      <c r="AF26" s="16" t="n">
        <v>1557.22288607623</v>
      </c>
      <c r="AG26" s="16" t="n">
        <v>0.0337837837837838</v>
      </c>
      <c r="AH26" s="16" t="n">
        <f aca="false">AF27+AH25</f>
        <v>52589.1553954</v>
      </c>
      <c r="AI26" s="63"/>
      <c r="AJ26" s="72" t="n">
        <v>1480.34979065339</v>
      </c>
      <c r="AK26" s="16" t="n">
        <v>0.0337837837837838</v>
      </c>
      <c r="AL26" s="63" t="n">
        <f aca="false">AJ26+AL25</f>
        <v>51740.1998092464</v>
      </c>
      <c r="AM26" s="35"/>
      <c r="AN26" s="35"/>
      <c r="AO26" s="35"/>
      <c r="AP26" s="35"/>
      <c r="AQ26" s="35"/>
      <c r="AR26" s="35"/>
      <c r="AS26" s="35"/>
      <c r="AT26" s="35"/>
    </row>
    <row r="27" customFormat="false" ht="12.75" hidden="false" customHeight="true" outlineLevel="0" collapsed="false">
      <c r="A27" s="76" t="s">
        <v>804</v>
      </c>
      <c r="B27" s="77" t="n">
        <v>-9.48319E-006</v>
      </c>
      <c r="C27" s="78" t="n">
        <v>26</v>
      </c>
      <c r="D27" s="20" t="s">
        <v>72</v>
      </c>
      <c r="E27" s="65"/>
      <c r="F27" s="66" t="n">
        <v>4199</v>
      </c>
      <c r="G27" s="67" t="n">
        <f aca="false">I27+J27</f>
        <v>245</v>
      </c>
      <c r="H27" s="68" t="n">
        <f aca="false">1/(G27/F27)</f>
        <v>17.1387755102041</v>
      </c>
      <c r="I27" s="22" t="n">
        <v>45</v>
      </c>
      <c r="J27" s="23" t="n">
        <v>200</v>
      </c>
      <c r="K27" s="24" t="n">
        <v>1051</v>
      </c>
      <c r="L27" s="69" t="n">
        <f aca="false">G27*X27*R27</f>
        <v>1050.51401179806</v>
      </c>
      <c r="M27" s="25" t="n">
        <v>2158</v>
      </c>
      <c r="N27" s="70" t="n">
        <f aca="false">G27*X27*(1-R27)</f>
        <v>2156.95441589401</v>
      </c>
      <c r="O27" s="26" t="n">
        <f aca="false">I27/(I27+J27)</f>
        <v>0.183673469387755</v>
      </c>
      <c r="P27" s="28" t="n">
        <f aca="false">(I27+K27)/(I27+J27+K27+M27)</f>
        <v>0.317313259988419</v>
      </c>
      <c r="Q27" s="27" t="n">
        <f aca="false">K27/(K27+M27)</f>
        <v>0.327516360236834</v>
      </c>
      <c r="R27" s="27" t="n">
        <f aca="false">P27-(O27-P27)/X27</f>
        <v>0.327521232236714</v>
      </c>
      <c r="S27" s="29" t="n">
        <f aca="false">(K27+M27)/(I27+J27)</f>
        <v>13.0979591836735</v>
      </c>
      <c r="T27" s="31" t="n">
        <f aca="false">(P27-$B$1*O27-$B$2)/(1-$B$1*O27)-($B$3*POWER(P27,2)+$B$4*P27+$B$5)-($B$6*POWER(O27,2)+$B$7*O27+$B$8)</f>
        <v>0.329540479037577</v>
      </c>
      <c r="U27" s="29" t="n">
        <f aca="false">(O27-P27)/(P27-T27)</f>
        <v>10.9296962836259</v>
      </c>
      <c r="V27" s="29" t="n">
        <f aca="false">$B$12+($B$13*E27+$B$14*POWER(E27,2)+$B$15*POWER(E27,3))+($B$16*F27+$B$17*POWER(F27,2)+$B$18*POWER(F27,3))+($B$19*T27+$B$20*POWER(T27,2)+$B$21*POWER(T27,3))+($B$22*P27+$B$23*POWER(P27,2)+$B$24*POWER(P27,3))+($B$25*H27+$B$26*POWER(H27,2)+$B$27*POWER(H27,3))+($B$28*U27+$B$29*POWER(U27,2)+$B$30*POWER(U27,3))</f>
        <v>2.16201158450501</v>
      </c>
      <c r="W27" s="71" t="n">
        <f aca="false">S27-U27</f>
        <v>2.16826290004756</v>
      </c>
      <c r="X27" s="29" t="n">
        <f aca="false">U27+V27</f>
        <v>13.0917078681309</v>
      </c>
      <c r="Y27" s="16"/>
      <c r="Z27" s="60" t="n">
        <f aca="false">U27*G27</f>
        <v>2677.77558948835</v>
      </c>
      <c r="AA27" s="60" t="n">
        <f aca="false">(K27+M27)-Z27</f>
        <v>531.224410511653</v>
      </c>
      <c r="AB27" s="16"/>
      <c r="AC27" s="60" t="n">
        <f aca="false">L27+N27</f>
        <v>3207.46842769207</v>
      </c>
      <c r="AD27" s="61" t="n">
        <f aca="false">AC27-Z27</f>
        <v>529.692838203727</v>
      </c>
      <c r="AE27" s="17"/>
      <c r="AF27" s="16" t="n">
        <v>1554.09570054445</v>
      </c>
      <c r="AG27" s="16" t="n">
        <v>0.0351351351351351</v>
      </c>
      <c r="AH27" s="16" t="n">
        <f aca="false">AF28+AH26</f>
        <v>54101.8725376782</v>
      </c>
      <c r="AI27" s="63"/>
      <c r="AJ27" s="72" t="n">
        <v>1456.96544646008</v>
      </c>
      <c r="AK27" s="16" t="n">
        <v>0.0351351351351351</v>
      </c>
      <c r="AL27" s="63" t="n">
        <f aca="false">AJ27+AL26</f>
        <v>53197.1652557064</v>
      </c>
      <c r="AM27" s="35"/>
      <c r="AN27" s="35"/>
      <c r="AO27" s="35"/>
      <c r="AP27" s="35"/>
      <c r="AQ27" s="35"/>
      <c r="AR27" s="35"/>
      <c r="AS27" s="35"/>
      <c r="AT27" s="35"/>
    </row>
    <row r="28" customFormat="false" ht="12.75" hidden="false" customHeight="true" outlineLevel="0" collapsed="false">
      <c r="A28" s="76" t="s">
        <v>805</v>
      </c>
      <c r="B28" s="77" t="n">
        <v>-1.116558</v>
      </c>
      <c r="C28" s="78" t="n">
        <v>27</v>
      </c>
      <c r="D28" s="20" t="s">
        <v>74</v>
      </c>
      <c r="E28" s="65"/>
      <c r="F28" s="66" t="n">
        <v>3339</v>
      </c>
      <c r="G28" s="67" t="n">
        <f aca="false">I28+J28</f>
        <v>148</v>
      </c>
      <c r="H28" s="68" t="n">
        <f aca="false">1/(G28/F28)</f>
        <v>22.5608108108108</v>
      </c>
      <c r="I28" s="22" t="n">
        <v>57</v>
      </c>
      <c r="J28" s="23" t="n">
        <v>91</v>
      </c>
      <c r="K28" s="24" t="n">
        <v>1643</v>
      </c>
      <c r="L28" s="69" t="n">
        <f aca="false">G28*X28*R28</f>
        <v>1629.4933277997</v>
      </c>
      <c r="M28" s="25" t="n">
        <v>959</v>
      </c>
      <c r="N28" s="70" t="n">
        <f aca="false">G28*X28*(1-R28)</f>
        <v>950.65764364099</v>
      </c>
      <c r="O28" s="26" t="n">
        <f aca="false">I28/(I28+J28)</f>
        <v>0.385135135135135</v>
      </c>
      <c r="P28" s="28" t="n">
        <f aca="false">(I28+K28)/(I28+J28+K28+M28)</f>
        <v>0.618181818181818</v>
      </c>
      <c r="Q28" s="27" t="n">
        <f aca="false">K28/(K28+M28)</f>
        <v>0.631437355880092</v>
      </c>
      <c r="R28" s="27" t="n">
        <f aca="false">P28-(O28-P28)/X28</f>
        <v>0.631549605366632</v>
      </c>
      <c r="S28" s="29" t="n">
        <f aca="false">(K28+M28)/(I28+J28)</f>
        <v>17.5810810810811</v>
      </c>
      <c r="T28" s="31" t="n">
        <f aca="false">(P28-$B$1*O28-$B$2)/(1-$B$1*O28)-($B$3*POWER(P28,2)+$B$4*P28+$B$5)-($B$6*POWER(O28,2)+$B$7*O28+$B$8)</f>
        <v>0.637218080828064</v>
      </c>
      <c r="U28" s="29" t="n">
        <f aca="false">(O28-P28)/(P28-T28)</f>
        <v>12.2422498248436</v>
      </c>
      <c r="V28" s="29" t="n">
        <f aca="false">$B$12+($B$13*E28+$B$14*POWER(E28,2)+$B$15*POWER(E28,3))+($B$16*F28+$B$17*POWER(F28,2)+$B$18*POWER(F28,3))+($B$19*T28+$B$20*POWER(T28,2)+$B$21*POWER(T28,3))+($B$22*P28+$B$23*POWER(P28,2)+$B$24*POWER(P28,3))+($B$25*H28+$B$26*POWER(H28,2)+$B$27*POWER(H28,3))+($B$28*U28+$B$29*POWER(U28,2)+$B$30*POWER(U28,3))</f>
        <v>5.1912026848908</v>
      </c>
      <c r="W28" s="71" t="n">
        <f aca="false">S28-U28</f>
        <v>5.33883125623751</v>
      </c>
      <c r="X28" s="29" t="n">
        <f aca="false">U28+V28</f>
        <v>17.4334525097344</v>
      </c>
      <c r="Y28" s="16"/>
      <c r="Z28" s="60" t="n">
        <f aca="false">U28*G28</f>
        <v>1811.85297407685</v>
      </c>
      <c r="AA28" s="60" t="n">
        <f aca="false">(K28+M28)-Z28</f>
        <v>790.147025923151</v>
      </c>
      <c r="AB28" s="16"/>
      <c r="AC28" s="60" t="n">
        <f aca="false">L28+N28</f>
        <v>2580.15097144069</v>
      </c>
      <c r="AD28" s="61" t="n">
        <f aca="false">AC28-Z28</f>
        <v>768.297997363839</v>
      </c>
      <c r="AE28" s="17"/>
      <c r="AF28" s="16" t="n">
        <v>1512.71714227826</v>
      </c>
      <c r="AG28" s="16" t="n">
        <v>0.0364864864864865</v>
      </c>
      <c r="AH28" s="16" t="n">
        <f aca="false">AF29+AH27</f>
        <v>55609.843547836</v>
      </c>
      <c r="AI28" s="63"/>
      <c r="AJ28" s="72" t="n">
        <v>1434.79307974864</v>
      </c>
      <c r="AK28" s="16" t="n">
        <v>0.0364864864864865</v>
      </c>
      <c r="AL28" s="63" t="n">
        <f aca="false">AJ28+AL27</f>
        <v>54631.9583354551</v>
      </c>
      <c r="AM28" s="35"/>
      <c r="AN28" s="35"/>
      <c r="AO28" s="35"/>
      <c r="AP28" s="35"/>
      <c r="AQ28" s="35"/>
      <c r="AR28" s="35"/>
      <c r="AS28" s="35"/>
      <c r="AT28" s="35"/>
    </row>
    <row r="29" customFormat="false" ht="12.75" hidden="false" customHeight="true" outlineLevel="0" collapsed="false">
      <c r="A29" s="76" t="s">
        <v>806</v>
      </c>
      <c r="B29" s="77" t="n">
        <v>0.0402087</v>
      </c>
      <c r="C29" s="78" t="n">
        <v>28</v>
      </c>
      <c r="D29" s="20" t="s">
        <v>76</v>
      </c>
      <c r="E29" s="65"/>
      <c r="F29" s="66" t="n">
        <v>4385</v>
      </c>
      <c r="G29" s="67" t="n">
        <f aca="false">I29+J29</f>
        <v>207</v>
      </c>
      <c r="H29" s="68" t="n">
        <f aca="false">1/(G29/F29)</f>
        <v>21.1835748792271</v>
      </c>
      <c r="I29" s="22" t="n">
        <v>114</v>
      </c>
      <c r="J29" s="23" t="n">
        <v>93</v>
      </c>
      <c r="K29" s="24" t="n">
        <v>2287</v>
      </c>
      <c r="L29" s="69" t="n">
        <f aca="false">G29*X29*R29</f>
        <v>2364.1245112676</v>
      </c>
      <c r="M29" s="25" t="n">
        <v>750</v>
      </c>
      <c r="N29" s="70" t="n">
        <f aca="false">G29*X29*(1-R29)</f>
        <v>777.078701790331</v>
      </c>
      <c r="O29" s="26" t="n">
        <f aca="false">I29/(I29+J29)</f>
        <v>0.550724637681159</v>
      </c>
      <c r="P29" s="28" t="n">
        <f aca="false">(I29+K29)/(I29+J29+K29+M29)</f>
        <v>0.740135635018496</v>
      </c>
      <c r="Q29" s="27" t="n">
        <f aca="false">K29/(K29+M29)</f>
        <v>0.75304576885084</v>
      </c>
      <c r="R29" s="27" t="n">
        <f aca="false">P29-(O29-P29)/X29</f>
        <v>0.752617500657064</v>
      </c>
      <c r="S29" s="29" t="n">
        <f aca="false">(K29+M29)/(I29+J29)</f>
        <v>14.6714975845411</v>
      </c>
      <c r="T29" s="31" t="n">
        <f aca="false">(P29-$B$1*O29-$B$2)/(1-$B$1*O29)-($B$3*POWER(P29,2)+$B$4*P29+$B$5)-($B$6*POWER(O29,2)+$B$7*O29+$B$8)</f>
        <v>0.759241526265915</v>
      </c>
      <c r="U29" s="29" t="n">
        <f aca="false">(O29-P29)/(P29-T29)</f>
        <v>9.91374832424651</v>
      </c>
      <c r="V29" s="29" t="n">
        <f aca="false">$B$12+($B$13*E29+$B$14*POWER(E29,2)+$B$15*POWER(E29,3))+($B$16*F29+$B$17*POWER(F29,2)+$B$18*POWER(F29,3))+($B$19*T29+$B$20*POWER(T29,2)+$B$21*POWER(T29,3))+($B$22*P29+$B$23*POWER(P29,2)+$B$24*POWER(P29,3))+($B$25*H29+$B$26*POWER(H29,2)+$B$27*POWER(H29,3))+($B$28*U29+$B$29*POWER(U29,2)+$B$30*POWER(U29,3))</f>
        <v>5.26114642482561</v>
      </c>
      <c r="W29" s="71" t="n">
        <f aca="false">S29-U29</f>
        <v>4.75774926029456</v>
      </c>
      <c r="X29" s="29" t="n">
        <f aca="false">U29+V29</f>
        <v>15.1748947490721</v>
      </c>
      <c r="Y29" s="16"/>
      <c r="Z29" s="60" t="n">
        <f aca="false">U29*G29</f>
        <v>2052.14590311903</v>
      </c>
      <c r="AA29" s="60" t="n">
        <f aca="false">(K29+M29)-Z29</f>
        <v>984.854096880973</v>
      </c>
      <c r="AB29" s="16"/>
      <c r="AC29" s="60" t="n">
        <f aca="false">L29+N29</f>
        <v>3141.20321305793</v>
      </c>
      <c r="AD29" s="61" t="n">
        <f aca="false">AC29-Z29</f>
        <v>1089.0573099389</v>
      </c>
      <c r="AE29" s="17"/>
      <c r="AF29" s="16" t="n">
        <v>1507.97101015774</v>
      </c>
      <c r="AG29" s="16" t="n">
        <v>0.0378378378378378</v>
      </c>
      <c r="AH29" s="16" t="n">
        <f aca="false">AF30+AH28</f>
        <v>57087.4779951163</v>
      </c>
      <c r="AI29" s="63"/>
      <c r="AJ29" s="72" t="n">
        <v>1424.90615430378</v>
      </c>
      <c r="AK29" s="16" t="n">
        <v>0.0378378378378378</v>
      </c>
      <c r="AL29" s="63" t="n">
        <f aca="false">AJ29+AL28</f>
        <v>56056.8644897589</v>
      </c>
      <c r="AM29" s="35"/>
      <c r="AN29" s="35"/>
      <c r="AO29" s="35"/>
      <c r="AP29" s="35"/>
      <c r="AQ29" s="35"/>
      <c r="AR29" s="35"/>
      <c r="AS29" s="35"/>
      <c r="AT29" s="35"/>
    </row>
    <row r="30" customFormat="false" ht="12.75" hidden="false" customHeight="true" outlineLevel="0" collapsed="false">
      <c r="A30" s="76" t="s">
        <v>807</v>
      </c>
      <c r="B30" s="77" t="n">
        <v>-0.00149391</v>
      </c>
      <c r="C30" s="78" t="n">
        <v>29</v>
      </c>
      <c r="D30" s="20" t="s">
        <v>24</v>
      </c>
      <c r="E30" s="65"/>
      <c r="F30" s="66" t="n">
        <v>198</v>
      </c>
      <c r="G30" s="67" t="n">
        <f aca="false">I30+J30</f>
        <v>14</v>
      </c>
      <c r="H30" s="68" t="n">
        <f aca="false">1/(G30/F30)</f>
        <v>14.1428571428571</v>
      </c>
      <c r="I30" s="22" t="n">
        <v>0</v>
      </c>
      <c r="J30" s="23" t="n">
        <v>14</v>
      </c>
      <c r="K30" s="24" t="n">
        <v>21</v>
      </c>
      <c r="L30" s="69" t="n">
        <f aca="false">G30*X30*R30</f>
        <v>24.4448896482527</v>
      </c>
      <c r="M30" s="25" t="n">
        <v>112</v>
      </c>
      <c r="N30" s="70" t="n">
        <f aca="false">G30*X30*(1-R30)</f>
        <v>132.669337889516</v>
      </c>
      <c r="O30" s="26" t="n">
        <f aca="false">I30/(I30+J30)</f>
        <v>0</v>
      </c>
      <c r="P30" s="28" t="n">
        <f aca="false">(I30+K30)/(I30+J30+K30+M30)</f>
        <v>0.142857142857143</v>
      </c>
      <c r="Q30" s="27" t="n">
        <f aca="false">K30/(K30+M30)</f>
        <v>0.157894736842105</v>
      </c>
      <c r="R30" s="27" t="n">
        <f aca="false">P30-(O30-P30)/X30</f>
        <v>0.155586734768348</v>
      </c>
      <c r="S30" s="29" t="n">
        <f aca="false">(K30+M30)/(I30+J30)</f>
        <v>9.5</v>
      </c>
      <c r="T30" s="31" t="n">
        <f aca="false">(P30-$B$1*O30-$B$2)/(1-$B$1*O30)-($B$3*POWER(P30,2)+$B$4*P30+$B$5)-($B$6*POWER(O30,2)+$B$7*O30+$B$8)</f>
        <v>0.154729980123899</v>
      </c>
      <c r="U30" s="29" t="n">
        <f aca="false">(O30-P30)/(P30-T30)</f>
        <v>12.0322665633714</v>
      </c>
      <c r="V30" s="29" t="n">
        <f aca="false">$B$12+($B$13*E30+$B$14*POWER(E30,2)+$B$15*POWER(E30,3))+($B$16*F30+$B$17*POWER(F30,2)+$B$18*POWER(F30,3))+($B$19*T30+$B$20*POWER(T30,2)+$B$21*POWER(T30,3))+($B$22*P30+$B$23*POWER(P30,2)+$B$24*POWER(P30,3))+($B$25*H30+$B$26*POWER(H30,2)+$B$27*POWER(H30,3))+($B$28*U30+$B$29*POWER(U30,2)+$B$30*POWER(U30,3))</f>
        <v>-0.809821739245084</v>
      </c>
      <c r="W30" s="71" t="n">
        <f aca="false">S30-U30</f>
        <v>-2.53226656337143</v>
      </c>
      <c r="X30" s="29" t="n">
        <f aca="false">U30+V30</f>
        <v>11.2224448241263</v>
      </c>
      <c r="Y30" s="16"/>
      <c r="Z30" s="60" t="n">
        <f aca="false">U30*G30</f>
        <v>168.4517318872</v>
      </c>
      <c r="AA30" s="60" t="n">
        <f aca="false">(K30+M30)-Z30</f>
        <v>-35.4517318872</v>
      </c>
      <c r="AB30" s="16"/>
      <c r="AC30" s="60" t="n">
        <f aca="false">L30+N30</f>
        <v>157.114227537769</v>
      </c>
      <c r="AD30" s="61" t="n">
        <f aca="false">AC30-Z30</f>
        <v>-11.3375043494311</v>
      </c>
      <c r="AE30" s="17"/>
      <c r="AF30" s="16" t="n">
        <v>1477.63444728037</v>
      </c>
      <c r="AG30" s="16" t="n">
        <v>0.0391891891891892</v>
      </c>
      <c r="AH30" s="16" t="n">
        <f aca="false">AF31+AH29</f>
        <v>58529.7515130553</v>
      </c>
      <c r="AI30" s="63"/>
      <c r="AJ30" s="72" t="n">
        <v>1396.66050951314</v>
      </c>
      <c r="AK30" s="16" t="n">
        <v>0.0391891891891892</v>
      </c>
      <c r="AL30" s="63" t="n">
        <f aca="false">AJ30+AL29</f>
        <v>57453.524999272</v>
      </c>
      <c r="AM30" s="35"/>
      <c r="AN30" s="35"/>
      <c r="AO30" s="35"/>
      <c r="AP30" s="35"/>
      <c r="AQ30" s="35"/>
      <c r="AR30" s="35"/>
      <c r="AS30" s="35"/>
      <c r="AT30" s="35"/>
    </row>
    <row r="31" customFormat="false" ht="12.75" hidden="false" customHeight="true" outlineLevel="0" collapsed="false">
      <c r="A31" s="36"/>
      <c r="B31" s="36"/>
      <c r="C31" s="2" t="n">
        <v>30</v>
      </c>
      <c r="D31" s="20" t="s">
        <v>79</v>
      </c>
      <c r="E31" s="65"/>
      <c r="F31" s="66" t="n">
        <v>2146</v>
      </c>
      <c r="G31" s="67" t="n">
        <f aca="false">I31+J31</f>
        <v>138</v>
      </c>
      <c r="H31" s="68" t="n">
        <f aca="false">1/(G31/F31)</f>
        <v>15.5507246376812</v>
      </c>
      <c r="I31" s="22" t="n">
        <v>22</v>
      </c>
      <c r="J31" s="23" t="n">
        <v>116</v>
      </c>
      <c r="K31" s="24" t="n">
        <v>787</v>
      </c>
      <c r="L31" s="69" t="n">
        <f aca="false">G31*X31*R31</f>
        <v>783.240001142866</v>
      </c>
      <c r="M31" s="25" t="n">
        <v>894</v>
      </c>
      <c r="N31" s="70" t="n">
        <f aca="false">G31*X31*(1-R31)</f>
        <v>889.30581106835</v>
      </c>
      <c r="O31" s="26" t="n">
        <f aca="false">I31/(I31+J31)</f>
        <v>0.159420289855072</v>
      </c>
      <c r="P31" s="28" t="n">
        <f aca="false">(I31+K31)/(I31+J31+K31+M31)</f>
        <v>0.444749862561847</v>
      </c>
      <c r="Q31" s="27" t="n">
        <f aca="false">K31/(K31+M31)</f>
        <v>0.468173706127305</v>
      </c>
      <c r="R31" s="27" t="n">
        <f aca="false">P31-(O31-P31)/X31</f>
        <v>0.468292106215836</v>
      </c>
      <c r="S31" s="29" t="n">
        <f aca="false">(K31+M31)/(I31+J31)</f>
        <v>12.1811594202899</v>
      </c>
      <c r="T31" s="31" t="n">
        <f aca="false">(P31-$B$1*O31-$B$2)/(1-$B$1*O31)-($B$3*POWER(P31,2)+$B$4*P31+$B$5)-($B$6*POWER(O31,2)+$B$7*O31+$B$8)</f>
        <v>0.461333247563706</v>
      </c>
      <c r="U31" s="29" t="n">
        <f aca="false">(O31-P31)/(P31-T31)</f>
        <v>17.2057497715208</v>
      </c>
      <c r="V31" s="29" t="n">
        <f aca="false">$B$12+($B$13*E31+$B$14*POWER(E31,2)+$B$15*POWER(E31,3))+($B$16*F31+$B$17*POWER(F31,2)+$B$18*POWER(F31,3))+($B$19*T31+$B$20*POWER(T31,2)+$B$21*POWER(T31,3))+($B$22*P31+$B$23*POWER(P31,2)+$B$24*POWER(P31,3))+($B$25*H31+$B$26*POWER(H31,2)+$B$27*POWER(H31,3))+($B$28*U31+$B$29*POWER(U31,2)+$B$30*POWER(U31,3))</f>
        <v>-5.08585258158442</v>
      </c>
      <c r="W31" s="71" t="n">
        <f aca="false">S31-U31</f>
        <v>-5.02459035123091</v>
      </c>
      <c r="X31" s="29" t="n">
        <f aca="false">U31+V31</f>
        <v>12.1198971899363</v>
      </c>
      <c r="Y31" s="16"/>
      <c r="Z31" s="60" t="n">
        <f aca="false">U31*G31</f>
        <v>2374.39346846986</v>
      </c>
      <c r="AA31" s="60" t="n">
        <f aca="false">(K31+M31)-Z31</f>
        <v>-693.393468469865</v>
      </c>
      <c r="AB31" s="16"/>
      <c r="AC31" s="60" t="n">
        <f aca="false">L31+N31</f>
        <v>1672.54581221122</v>
      </c>
      <c r="AD31" s="61" t="n">
        <f aca="false">AC31-Z31</f>
        <v>-701.847656258649</v>
      </c>
      <c r="AE31" s="17"/>
      <c r="AF31" s="16" t="n">
        <v>1442.27351793891</v>
      </c>
      <c r="AG31" s="16" t="n">
        <v>0.0405405405405405</v>
      </c>
      <c r="AH31" s="16" t="n">
        <f aca="false">AF32+AH30</f>
        <v>59961.891199515</v>
      </c>
      <c r="AI31" s="63"/>
      <c r="AJ31" s="72" t="n">
        <v>1375.75648298745</v>
      </c>
      <c r="AK31" s="16" t="n">
        <v>0.0405405405405405</v>
      </c>
      <c r="AL31" s="63" t="n">
        <f aca="false">AJ31+AL30</f>
        <v>58829.2814822595</v>
      </c>
      <c r="AM31" s="35"/>
      <c r="AN31" s="35"/>
      <c r="AO31" s="35"/>
      <c r="AP31" s="35"/>
      <c r="AQ31" s="35"/>
      <c r="AR31" s="35"/>
      <c r="AS31" s="35"/>
      <c r="AT31" s="35"/>
    </row>
    <row r="32" customFormat="false" ht="12.75" hidden="false" customHeight="true" outlineLevel="0" collapsed="false">
      <c r="A32" s="36"/>
      <c r="B32" s="36"/>
      <c r="C32" s="2" t="n">
        <v>31</v>
      </c>
      <c r="D32" s="20" t="s">
        <v>80</v>
      </c>
      <c r="E32" s="65"/>
      <c r="F32" s="66" t="n">
        <v>3252</v>
      </c>
      <c r="G32" s="67" t="n">
        <f aca="false">I32+J32</f>
        <v>234</v>
      </c>
      <c r="H32" s="68" t="n">
        <f aca="false">1/(G32/F32)</f>
        <v>13.8974358974359</v>
      </c>
      <c r="I32" s="22" t="n">
        <v>73</v>
      </c>
      <c r="J32" s="23" t="n">
        <v>161</v>
      </c>
      <c r="K32" s="24" t="n">
        <v>1249</v>
      </c>
      <c r="L32" s="69" t="n">
        <f aca="false">G32*X32*R32</f>
        <v>1234.96478707815</v>
      </c>
      <c r="M32" s="25" t="n">
        <v>1131</v>
      </c>
      <c r="N32" s="70" t="n">
        <f aca="false">G32*X32*(1-R32)</f>
        <v>1117.28328661496</v>
      </c>
      <c r="O32" s="26" t="n">
        <f aca="false">I32/(I32+J32)</f>
        <v>0.311965811965812</v>
      </c>
      <c r="P32" s="28" t="n">
        <f aca="false">(I32+K32)/(I32+J32+K32+M32)</f>
        <v>0.505738332058148</v>
      </c>
      <c r="Q32" s="27" t="n">
        <f aca="false">K32/(K32+M32)</f>
        <v>0.524789915966387</v>
      </c>
      <c r="R32" s="27" t="n">
        <f aca="false">P32-(O32-P32)/X32</f>
        <v>0.525014687391885</v>
      </c>
      <c r="S32" s="29" t="n">
        <f aca="false">(K32+M32)/(I32+J32)</f>
        <v>10.1709401709402</v>
      </c>
      <c r="T32" s="31" t="n">
        <f aca="false">(P32-$B$1*O32-$B$2)/(1-$B$1*O32)-($B$3*POWER(P32,2)+$B$4*P32+$B$5)-($B$6*POWER(O32,2)+$B$7*O32+$B$8)</f>
        <v>0.52136939758722</v>
      </c>
      <c r="U32" s="29" t="n">
        <f aca="false">(O32-P32)/(P32-T32)</f>
        <v>12.3966289906431</v>
      </c>
      <c r="V32" s="29" t="n">
        <f aca="false">$B$12+($B$13*E32+$B$14*POWER(E32,2)+$B$15*POWER(E32,3))+($B$16*F32+$B$17*POWER(F32,2)+$B$18*POWER(F32,3))+($B$19*T32+$B$20*POWER(T32,2)+$B$21*POWER(T32,3))+($B$22*P32+$B$23*POWER(P32,2)+$B$24*POWER(P32,3))+($B$25*H32+$B$26*POWER(H32,2)+$B$27*POWER(H32,3))+($B$28*U32+$B$29*POWER(U32,2)+$B$30*POWER(U32,3))</f>
        <v>-2.34428679537342</v>
      </c>
      <c r="W32" s="71" t="n">
        <f aca="false">S32-U32</f>
        <v>-2.22568881970295</v>
      </c>
      <c r="X32" s="29" t="n">
        <f aca="false">U32+V32</f>
        <v>10.0523421952697</v>
      </c>
      <c r="Y32" s="16"/>
      <c r="Z32" s="60" t="n">
        <f aca="false">U32*G32</f>
        <v>2900.81118381049</v>
      </c>
      <c r="AA32" s="60" t="n">
        <f aca="false">(K32+M32)-Z32</f>
        <v>-520.811183810491</v>
      </c>
      <c r="AB32" s="16"/>
      <c r="AC32" s="60" t="n">
        <f aca="false">L32+N32</f>
        <v>2352.24807369311</v>
      </c>
      <c r="AD32" s="61" t="n">
        <f aca="false">AC32-Z32</f>
        <v>-548.563110117379</v>
      </c>
      <c r="AE32" s="17"/>
      <c r="AF32" s="16" t="n">
        <v>1432.13968645974</v>
      </c>
      <c r="AG32" s="16" t="n">
        <v>0.0418918918918919</v>
      </c>
      <c r="AH32" s="16" t="n">
        <f aca="false">AF33+AH31</f>
        <v>61390.0707157531</v>
      </c>
      <c r="AI32" s="63"/>
      <c r="AJ32" s="72" t="n">
        <v>1338.77593502444</v>
      </c>
      <c r="AK32" s="16" t="n">
        <v>0.0418918918918919</v>
      </c>
      <c r="AL32" s="63" t="n">
        <f aca="false">AJ32+AL31</f>
        <v>60168.0574172839</v>
      </c>
      <c r="AM32" s="35"/>
      <c r="AN32" s="35"/>
      <c r="AO32" s="35"/>
      <c r="AP32" s="35"/>
      <c r="AQ32" s="35"/>
      <c r="AR32" s="35"/>
      <c r="AS32" s="35"/>
      <c r="AT32" s="35"/>
    </row>
    <row r="33" customFormat="false" ht="12.75" hidden="false" customHeight="true" outlineLevel="0" collapsed="false">
      <c r="A33" s="36"/>
      <c r="B33" s="36"/>
      <c r="C33" s="2" t="n">
        <v>32</v>
      </c>
      <c r="D33" s="20" t="s">
        <v>81</v>
      </c>
      <c r="E33" s="65"/>
      <c r="F33" s="66" t="n">
        <v>2355</v>
      </c>
      <c r="G33" s="67" t="n">
        <f aca="false">I33+J33</f>
        <v>107</v>
      </c>
      <c r="H33" s="68" t="n">
        <f aca="false">1/(G33/F33)</f>
        <v>22.0093457943925</v>
      </c>
      <c r="I33" s="22" t="n">
        <v>26</v>
      </c>
      <c r="J33" s="23" t="n">
        <v>81</v>
      </c>
      <c r="K33" s="24" t="n">
        <v>901</v>
      </c>
      <c r="L33" s="69" t="n">
        <f aca="false">G33*X33*R33</f>
        <v>875.398632007379</v>
      </c>
      <c r="M33" s="25" t="n">
        <v>1040</v>
      </c>
      <c r="N33" s="70" t="n">
        <f aca="false">G33*X33*(1-R33)</f>
        <v>1009.04084841453</v>
      </c>
      <c r="O33" s="26" t="n">
        <f aca="false">I33/(I33+J33)</f>
        <v>0.242990654205607</v>
      </c>
      <c r="P33" s="28" t="n">
        <f aca="false">(I33+K33)/(I33+J33+K33+M33)</f>
        <v>0.45263671875</v>
      </c>
      <c r="Q33" s="27" t="n">
        <f aca="false">K33/(K33+M33)</f>
        <v>0.464193714580113</v>
      </c>
      <c r="R33" s="27" t="n">
        <f aca="false">P33-(O33-P33)/X33</f>
        <v>0.464540592097648</v>
      </c>
      <c r="S33" s="29" t="n">
        <f aca="false">(K33+M33)/(I33+J33)</f>
        <v>18.1401869158878</v>
      </c>
      <c r="T33" s="31" t="n">
        <f aca="false">(P33-$B$1*O33-$B$2)/(1-$B$1*O33)-($B$3*POWER(P33,2)+$B$4*P33+$B$5)-($B$6*POWER(O33,2)+$B$7*O33+$B$8)</f>
        <v>0.46804750939334</v>
      </c>
      <c r="U33" s="29" t="n">
        <f aca="false">(O33-P33)/(P33-T33)</f>
        <v>13.6038487184948</v>
      </c>
      <c r="V33" s="29" t="n">
        <f aca="false">$B$12+($B$13*E33+$B$14*POWER(E33,2)+$B$15*POWER(E33,3))+($B$16*F33+$B$17*POWER(F33,2)+$B$18*POWER(F33,3))+($B$19*T33+$B$20*POWER(T33,2)+$B$21*POWER(T33,3))+($B$22*P33+$B$23*POWER(P33,2)+$B$24*POWER(P33,3))+($B$25*H33+$B$26*POWER(H33,2)+$B$27*POWER(H33,3))+($B$28*U33+$B$29*POWER(U33,2)+$B$30*POWER(U33,3))</f>
        <v>4.00773521068195</v>
      </c>
      <c r="W33" s="71" t="n">
        <f aca="false">S33-U33</f>
        <v>4.53633819739305</v>
      </c>
      <c r="X33" s="29" t="n">
        <f aca="false">U33+V33</f>
        <v>17.6115839291767</v>
      </c>
      <c r="Y33" s="16"/>
      <c r="Z33" s="60" t="n">
        <f aca="false">U33*G33</f>
        <v>1455.61181287894</v>
      </c>
      <c r="AA33" s="60" t="n">
        <f aca="false">(K33+M33)-Z33</f>
        <v>485.388187121056</v>
      </c>
      <c r="AB33" s="16"/>
      <c r="AC33" s="60" t="n">
        <f aca="false">L33+N33</f>
        <v>1884.43948042191</v>
      </c>
      <c r="AD33" s="61" t="n">
        <f aca="false">AC33-Z33</f>
        <v>428.827667542968</v>
      </c>
      <c r="AE33" s="17"/>
      <c r="AF33" s="16" t="n">
        <v>1428.17951623811</v>
      </c>
      <c r="AG33" s="16" t="n">
        <v>0.0432432432432432</v>
      </c>
      <c r="AH33" s="16" t="n">
        <f aca="false">AF34+AH32</f>
        <v>62809.9004789351</v>
      </c>
      <c r="AI33" s="63"/>
      <c r="AJ33" s="72" t="n">
        <v>1334.14940299863</v>
      </c>
      <c r="AK33" s="16" t="n">
        <v>0.0432432432432432</v>
      </c>
      <c r="AL33" s="63" t="n">
        <f aca="false">AJ33+AL32</f>
        <v>61502.2068202825</v>
      </c>
      <c r="AM33" s="35"/>
      <c r="AN33" s="35"/>
      <c r="AO33" s="35"/>
      <c r="AP33" s="35"/>
      <c r="AQ33" s="35"/>
      <c r="AR33" s="35"/>
      <c r="AS33" s="35"/>
      <c r="AT33" s="35"/>
    </row>
    <row r="34" customFormat="false" ht="12.75" hidden="false" customHeight="true" outlineLevel="0" collapsed="false">
      <c r="A34" s="36"/>
      <c r="B34" s="36"/>
      <c r="C34" s="2" t="n">
        <v>33</v>
      </c>
      <c r="D34" s="20" t="s">
        <v>83</v>
      </c>
      <c r="E34" s="65"/>
      <c r="F34" s="66" t="n">
        <v>3080</v>
      </c>
      <c r="G34" s="67" t="n">
        <f aca="false">I34+J34</f>
        <v>203</v>
      </c>
      <c r="H34" s="68" t="n">
        <f aca="false">1/(G34/F34)</f>
        <v>15.1724137931035</v>
      </c>
      <c r="I34" s="22" t="n">
        <v>64</v>
      </c>
      <c r="J34" s="23" t="n">
        <v>139</v>
      </c>
      <c r="K34" s="24" t="n">
        <v>994</v>
      </c>
      <c r="L34" s="69" t="n">
        <f aca="false">G34*X34*R34</f>
        <v>1011.79121986557</v>
      </c>
      <c r="M34" s="25" t="n">
        <v>1162</v>
      </c>
      <c r="N34" s="70" t="n">
        <f aca="false">G34*X34*(1-R34)</f>
        <v>1183.8774830294</v>
      </c>
      <c r="O34" s="26" t="n">
        <f aca="false">I34/(I34+J34)</f>
        <v>0.315270935960591</v>
      </c>
      <c r="P34" s="28" t="n">
        <f aca="false">(I34+K34)/(I34+J34+K34+M34)</f>
        <v>0.448495125052989</v>
      </c>
      <c r="Q34" s="27" t="n">
        <f aca="false">K34/(K34+M34)</f>
        <v>0.461038961038961</v>
      </c>
      <c r="R34" s="27" t="n">
        <f aca="false">P34-(O34-P34)/X34</f>
        <v>0.460812334088258</v>
      </c>
      <c r="S34" s="29" t="n">
        <f aca="false">(K34+M34)/(I34+J34)</f>
        <v>10.6206896551724</v>
      </c>
      <c r="T34" s="31" t="n">
        <f aca="false">(P34-$B$1*O34-$B$2)/(1-$B$1*O34)-($B$3*POWER(P34,2)+$B$4*P34+$B$5)-($B$6*POWER(O34,2)+$B$7*O34+$B$8)</f>
        <v>0.461188688171518</v>
      </c>
      <c r="U34" s="29" t="n">
        <f aca="false">(O34-P34)/(P34-T34)</f>
        <v>10.4954131356487</v>
      </c>
      <c r="V34" s="29" t="n">
        <f aca="false">$B$12+($B$13*E34+$B$14*POWER(E34,2)+$B$15*POWER(E34,3))+($B$16*F34+$B$17*POWER(F34,2)+$B$18*POWER(F34,3))+($B$19*T34+$B$20*POWER(T34,2)+$B$21*POWER(T34,3))+($B$22*P34+$B$23*POWER(P34,2)+$B$24*POWER(P34,3))+($B$25*H34+$B$26*POWER(H34,2)+$B$27*POWER(H34,3))+($B$28*U34+$B$29*POWER(U34,2)+$B$30*POWER(U34,3))</f>
        <v>0.320688849055596</v>
      </c>
      <c r="W34" s="71" t="n">
        <f aca="false">S34-U34</f>
        <v>0.125276519523705</v>
      </c>
      <c r="X34" s="29" t="n">
        <f aca="false">U34+V34</f>
        <v>10.8161019847043</v>
      </c>
      <c r="Y34" s="16"/>
      <c r="Z34" s="60" t="n">
        <f aca="false">U34*G34</f>
        <v>2130.56886653669</v>
      </c>
      <c r="AA34" s="60" t="n">
        <f aca="false">(K34+M34)-Z34</f>
        <v>25.4311334633121</v>
      </c>
      <c r="AB34" s="16"/>
      <c r="AC34" s="60" t="n">
        <f aca="false">L34+N34</f>
        <v>2195.66870289497</v>
      </c>
      <c r="AD34" s="61" t="n">
        <f aca="false">AC34-Z34</f>
        <v>65.0998363582862</v>
      </c>
      <c r="AE34" s="17"/>
      <c r="AF34" s="16" t="n">
        <v>1419.82976318205</v>
      </c>
      <c r="AG34" s="16" t="n">
        <v>0.0445945945945946</v>
      </c>
      <c r="AH34" s="16" t="n">
        <f aca="false">AF35+AH33</f>
        <v>64219.2694225638</v>
      </c>
      <c r="AI34" s="63"/>
      <c r="AJ34" s="72" t="n">
        <v>1328.68297834641</v>
      </c>
      <c r="AK34" s="16" t="n">
        <v>0.0445945945945946</v>
      </c>
      <c r="AL34" s="63" t="n">
        <f aca="false">AJ34+AL33</f>
        <v>62830.8897986289</v>
      </c>
      <c r="AM34" s="35"/>
      <c r="AN34" s="35"/>
      <c r="AO34" s="35"/>
      <c r="AP34" s="35"/>
      <c r="AQ34" s="35"/>
      <c r="AR34" s="35"/>
      <c r="AS34" s="35"/>
      <c r="AT34" s="35"/>
    </row>
    <row r="35" customFormat="false" ht="12.75" hidden="false" customHeight="true" outlineLevel="0" collapsed="false">
      <c r="A35" s="36"/>
      <c r="B35" s="36"/>
      <c r="C35" s="2" t="n">
        <v>34</v>
      </c>
      <c r="D35" s="20" t="s">
        <v>85</v>
      </c>
      <c r="E35" s="65"/>
      <c r="F35" s="66" t="n">
        <v>1309</v>
      </c>
      <c r="G35" s="67" t="n">
        <f aca="false">I35+J35</f>
        <v>85</v>
      </c>
      <c r="H35" s="68" t="n">
        <f aca="false">1/(G35/F35)</f>
        <v>15.4</v>
      </c>
      <c r="I35" s="22" t="n">
        <v>36</v>
      </c>
      <c r="J35" s="23" t="n">
        <v>49</v>
      </c>
      <c r="K35" s="24" t="n">
        <v>508</v>
      </c>
      <c r="L35" s="69" t="n">
        <f aca="false">G35*X35*R35</f>
        <v>566.211714827911</v>
      </c>
      <c r="M35" s="25" t="n">
        <v>307</v>
      </c>
      <c r="N35" s="70" t="n">
        <f aca="false">G35*X35*(1-R35)</f>
        <v>345.094431027089</v>
      </c>
      <c r="O35" s="26" t="n">
        <f aca="false">I35/(I35+J35)</f>
        <v>0.423529411764706</v>
      </c>
      <c r="P35" s="28" t="n">
        <f aca="false">(I35+K35)/(I35+J35+K35+M35)</f>
        <v>0.604444444444444</v>
      </c>
      <c r="Q35" s="27" t="n">
        <f aca="false">K35/(K35+M35)</f>
        <v>0.623312883435583</v>
      </c>
      <c r="R35" s="27" t="n">
        <f aca="false">P35-(O35-P35)/X35</f>
        <v>0.621318881040447</v>
      </c>
      <c r="S35" s="29" t="n">
        <f aca="false">(K35+M35)/(I35+J35)</f>
        <v>9.58823529411765</v>
      </c>
      <c r="T35" s="31" t="n">
        <f aca="false">(P35-$B$1*O35-$B$2)/(1-$B$1*O35)-($B$3*POWER(P35,2)+$B$4*P35+$B$5)-($B$6*POWER(O35,2)+$B$7*O35+$B$8)</f>
        <v>0.620836289088248</v>
      </c>
      <c r="U35" s="29" t="n">
        <f aca="false">(O35-P35)/(P35-T35)</f>
        <v>11.0368928336648</v>
      </c>
      <c r="V35" s="29" t="n">
        <f aca="false">$B$12+($B$13*E35+$B$14*POWER(E35,2)+$B$15*POWER(E35,3))+($B$16*F35+$B$17*POWER(F35,2)+$B$18*POWER(F35,3))+($B$19*T35+$B$20*POWER(T35,2)+$B$21*POWER(T35,3))+($B$22*P35+$B$23*POWER(P35,2)+$B$24*POWER(P35,3))+($B$25*H35+$B$26*POWER(H35,2)+$B$27*POWER(H35,3))+($B$28*U35+$B$29*POWER(U35,2)+$B$30*POWER(U35,3))</f>
        <v>-0.315644058900126</v>
      </c>
      <c r="W35" s="71" t="n">
        <f aca="false">S35-U35</f>
        <v>-1.44865753954719</v>
      </c>
      <c r="X35" s="29" t="n">
        <f aca="false">U35+V35</f>
        <v>10.7212487747647</v>
      </c>
      <c r="Y35" s="16"/>
      <c r="Z35" s="60" t="n">
        <f aca="false">U35*G35</f>
        <v>938.135890861511</v>
      </c>
      <c r="AA35" s="60" t="n">
        <f aca="false">(K35+M35)-Z35</f>
        <v>-123.135890861511</v>
      </c>
      <c r="AB35" s="16"/>
      <c r="AC35" s="60" t="n">
        <f aca="false">L35+N35</f>
        <v>911.306145855001</v>
      </c>
      <c r="AD35" s="61" t="n">
        <f aca="false">AC35-Z35</f>
        <v>-26.8297450065107</v>
      </c>
      <c r="AE35" s="17"/>
      <c r="AF35" s="16" t="n">
        <v>1409.36894362867</v>
      </c>
      <c r="AG35" s="16" t="n">
        <v>0.045945945945946</v>
      </c>
      <c r="AH35" s="16" t="n">
        <f aca="false">AF36+AH34</f>
        <v>65626.2193317534</v>
      </c>
      <c r="AI35" s="63"/>
      <c r="AJ35" s="72" t="n">
        <v>1279.95077105747</v>
      </c>
      <c r="AK35" s="16" t="n">
        <v>0.045945945945946</v>
      </c>
      <c r="AL35" s="63" t="n">
        <f aca="false">AJ35+AL34</f>
        <v>64110.8405696864</v>
      </c>
      <c r="AM35" s="35"/>
      <c r="AN35" s="35"/>
      <c r="AO35" s="35"/>
      <c r="AP35" s="35"/>
      <c r="AQ35" s="35"/>
      <c r="AR35" s="35"/>
      <c r="AS35" s="35"/>
      <c r="AT35" s="35"/>
    </row>
    <row r="36" customFormat="false" ht="12.75" hidden="false" customHeight="true" outlineLevel="0" collapsed="false">
      <c r="A36" s="36"/>
      <c r="B36" s="36"/>
      <c r="C36" s="2" t="n">
        <v>35</v>
      </c>
      <c r="D36" s="20" t="s">
        <v>87</v>
      </c>
      <c r="E36" s="65"/>
      <c r="F36" s="66" t="n">
        <v>3917</v>
      </c>
      <c r="G36" s="67" t="n">
        <f aca="false">I36+J36</f>
        <v>247</v>
      </c>
      <c r="H36" s="68" t="n">
        <f aca="false">1/(G36/F36)</f>
        <v>15.8582995951417</v>
      </c>
      <c r="I36" s="22" t="n">
        <v>62</v>
      </c>
      <c r="J36" s="23" t="n">
        <v>185</v>
      </c>
      <c r="K36" s="24" t="n">
        <v>1145</v>
      </c>
      <c r="L36" s="69" t="n">
        <f aca="false">G36*X36*R36</f>
        <v>1178.97259214546</v>
      </c>
      <c r="M36" s="25" t="n">
        <v>1678</v>
      </c>
      <c r="N36" s="70" t="n">
        <f aca="false">G36*X36*(1-R36)</f>
        <v>1730.43656931813</v>
      </c>
      <c r="O36" s="26" t="n">
        <f aca="false">I36/(I36+J36)</f>
        <v>0.251012145748988</v>
      </c>
      <c r="P36" s="28" t="n">
        <f aca="false">(I36+K36)/(I36+J36+K36+M36)</f>
        <v>0.393159609120521</v>
      </c>
      <c r="Q36" s="27" t="n">
        <f aca="false">K36/(K36+M36)</f>
        <v>0.405596882748849</v>
      </c>
      <c r="R36" s="27" t="n">
        <f aca="false">P36-(O36-P36)/X36</f>
        <v>0.405227496964494</v>
      </c>
      <c r="S36" s="29" t="n">
        <f aca="false">(K36+M36)/(I36+J36)</f>
        <v>11.4291497975709</v>
      </c>
      <c r="T36" s="31" t="n">
        <f aca="false">(P36-$B$1*O36-$B$2)/(1-$B$1*O36)-($B$3*POWER(P36,2)+$B$4*P36+$B$5)-($B$6*POWER(O36,2)+$B$7*O36+$B$8)</f>
        <v>0.405939256073646</v>
      </c>
      <c r="U36" s="29" t="n">
        <f aca="false">(O36-P36)/(P36-T36)</f>
        <v>11.1229569872255</v>
      </c>
      <c r="V36" s="29" t="n">
        <f aca="false">$B$12+($B$13*E36+$B$14*POWER(E36,2)+$B$15*POWER(E36,3))+($B$16*F36+$B$17*POWER(F36,2)+$B$18*POWER(F36,3))+($B$19*T36+$B$20*POWER(T36,2)+$B$21*POWER(T36,3))+($B$22*P36+$B$23*POWER(P36,2)+$B$24*POWER(P36,3))+($B$25*H36+$B$26*POWER(H36,2)+$B$27*POWER(H36,3))+($B$28*U36+$B$29*POWER(U36,2)+$B$30*POWER(U36,3))</f>
        <v>0.656027472141247</v>
      </c>
      <c r="W36" s="71" t="n">
        <f aca="false">S36-U36</f>
        <v>0.306192810345333</v>
      </c>
      <c r="X36" s="29" t="n">
        <f aca="false">U36+V36</f>
        <v>11.7789844593668</v>
      </c>
      <c r="Y36" s="16"/>
      <c r="Z36" s="60" t="n">
        <f aca="false">U36*G36</f>
        <v>2747.3703758447</v>
      </c>
      <c r="AA36" s="60" t="n">
        <f aca="false">(K36+M36)-Z36</f>
        <v>75.6296241552973</v>
      </c>
      <c r="AB36" s="16"/>
      <c r="AC36" s="60" t="n">
        <f aca="false">L36+N36</f>
        <v>2909.40916146359</v>
      </c>
      <c r="AD36" s="61" t="n">
        <f aca="false">AC36-Z36</f>
        <v>162.038785618888</v>
      </c>
      <c r="AE36" s="17"/>
      <c r="AF36" s="16" t="n">
        <v>1406.94990918962</v>
      </c>
      <c r="AG36" s="16" t="n">
        <v>0.0472972972972973</v>
      </c>
      <c r="AH36" s="16" t="n">
        <f aca="false">AF37+AH35</f>
        <v>67032.8323540517</v>
      </c>
      <c r="AI36" s="63"/>
      <c r="AJ36" s="72" t="n">
        <v>1251.94077100065</v>
      </c>
      <c r="AK36" s="16" t="n">
        <v>0.0472972972972973</v>
      </c>
      <c r="AL36" s="63" t="n">
        <f aca="false">AJ36+AL35</f>
        <v>65362.7813406871</v>
      </c>
      <c r="AM36" s="35"/>
      <c r="AN36" s="35"/>
      <c r="AO36" s="35"/>
      <c r="AP36" s="35"/>
      <c r="AQ36" s="35"/>
      <c r="AR36" s="35"/>
      <c r="AS36" s="35"/>
      <c r="AT36" s="35"/>
    </row>
    <row r="37" customFormat="false" ht="12.75" hidden="false" customHeight="true" outlineLevel="0" collapsed="false">
      <c r="A37" s="36"/>
      <c r="B37" s="36"/>
      <c r="C37" s="2" t="n">
        <v>36</v>
      </c>
      <c r="D37" s="20" t="s">
        <v>89</v>
      </c>
      <c r="E37" s="65"/>
      <c r="F37" s="66" t="n">
        <v>4502</v>
      </c>
      <c r="G37" s="67" t="n">
        <f aca="false">I37+J37</f>
        <v>184</v>
      </c>
      <c r="H37" s="68" t="n">
        <f aca="false">1/(G37/F37)</f>
        <v>24.4673913043478</v>
      </c>
      <c r="I37" s="22" t="n">
        <v>51</v>
      </c>
      <c r="J37" s="23" t="n">
        <v>133</v>
      </c>
      <c r="K37" s="24" t="n">
        <v>1984</v>
      </c>
      <c r="L37" s="69" t="n">
        <f aca="false">G37*X37*R37</f>
        <v>1881.2711845798</v>
      </c>
      <c r="M37" s="25" t="n">
        <v>1865</v>
      </c>
      <c r="N37" s="70" t="n">
        <f aca="false">G37*X37*(1-R37)</f>
        <v>1764.13898122381</v>
      </c>
      <c r="O37" s="26" t="n">
        <f aca="false">I37/(I37+J37)</f>
        <v>0.277173913043478</v>
      </c>
      <c r="P37" s="28" t="n">
        <f aca="false">(I37+K37)/(I37+J37+K37+M37)</f>
        <v>0.504587155963303</v>
      </c>
      <c r="Q37" s="27" t="n">
        <f aca="false">K37/(K37+M37)</f>
        <v>0.515458560665108</v>
      </c>
      <c r="R37" s="27" t="n">
        <f aca="false">P37-(O37-P37)/X37</f>
        <v>0.516065709759463</v>
      </c>
      <c r="S37" s="29" t="n">
        <f aca="false">(K37+M37)/(I37+J37)</f>
        <v>20.9184782608696</v>
      </c>
      <c r="T37" s="31" t="n">
        <f aca="false">(P37-$B$1*O37-$B$2)/(1-$B$1*O37)-($B$3*POWER(P37,2)+$B$4*P37+$B$5)-($B$6*POWER(O37,2)+$B$7*O37+$B$8)</f>
        <v>0.521303414838305</v>
      </c>
      <c r="U37" s="29" t="n">
        <f aca="false">(O37-P37)/(P37-T37)</f>
        <v>13.6043144952665</v>
      </c>
      <c r="V37" s="29" t="n">
        <f aca="false">$B$12+($B$13*E37+$B$14*POWER(E37,2)+$B$15*POWER(E37,3))+($B$16*F37+$B$17*POWER(F37,2)+$B$18*POWER(F37,3))+($B$19*T37+$B$20*POWER(T37,2)+$B$21*POWER(T37,3))+($B$22*P37+$B$23*POWER(P37,2)+$B$24*POWER(P37,3))+($B$25*H37+$B$26*POWER(H37,2)+$B$27*POWER(H37,3))+($B$28*U37+$B$29*POWER(U37,2)+$B$30*POWER(U37,3))</f>
        <v>6.20769727540526</v>
      </c>
      <c r="W37" s="71" t="n">
        <f aca="false">S37-U37</f>
        <v>7.31416376560303</v>
      </c>
      <c r="X37" s="29" t="n">
        <f aca="false">U37+V37</f>
        <v>19.8120117706718</v>
      </c>
      <c r="Y37" s="16"/>
      <c r="Z37" s="60" t="n">
        <f aca="false">U37*G37</f>
        <v>2503.19386712904</v>
      </c>
      <c r="AA37" s="60" t="n">
        <f aca="false">(K37+M37)-Z37</f>
        <v>1345.80613287096</v>
      </c>
      <c r="AB37" s="16"/>
      <c r="AC37" s="60" t="n">
        <f aca="false">L37+N37</f>
        <v>3645.41016580361</v>
      </c>
      <c r="AD37" s="61" t="n">
        <f aca="false">AC37-Z37</f>
        <v>1142.21629867457</v>
      </c>
      <c r="AE37" s="17"/>
      <c r="AF37" s="16" t="n">
        <v>1406.61302229829</v>
      </c>
      <c r="AG37" s="16" t="n">
        <v>0.0486486486486487</v>
      </c>
      <c r="AH37" s="16" t="n">
        <f aca="false">AF38+AH36</f>
        <v>68429.853554476</v>
      </c>
      <c r="AI37" s="63"/>
      <c r="AJ37" s="72" t="n">
        <v>1251.10163939847</v>
      </c>
      <c r="AK37" s="16" t="n">
        <v>0.0486486486486487</v>
      </c>
      <c r="AL37" s="63" t="n">
        <f aca="false">AJ37+AL36</f>
        <v>66613.8829800855</v>
      </c>
      <c r="AM37" s="35"/>
      <c r="AN37" s="35"/>
      <c r="AO37" s="35"/>
      <c r="AP37" s="35"/>
      <c r="AQ37" s="35"/>
      <c r="AR37" s="35"/>
      <c r="AS37" s="35"/>
      <c r="AT37" s="35"/>
    </row>
    <row r="38" customFormat="false" ht="12.75" hidden="false" customHeight="true" outlineLevel="0" collapsed="false">
      <c r="A38" s="36"/>
      <c r="B38" s="36"/>
      <c r="C38" s="2" t="n">
        <v>37</v>
      </c>
      <c r="D38" s="20" t="s">
        <v>91</v>
      </c>
      <c r="E38" s="65"/>
      <c r="F38" s="66" t="n">
        <v>2313</v>
      </c>
      <c r="G38" s="67" t="n">
        <f aca="false">I38+J38</f>
        <v>161</v>
      </c>
      <c r="H38" s="68" t="n">
        <f aca="false">1/(G38/F38)</f>
        <v>14.3664596273292</v>
      </c>
      <c r="I38" s="22" t="n">
        <v>109</v>
      </c>
      <c r="J38" s="23" t="n">
        <v>52</v>
      </c>
      <c r="K38" s="24" t="n">
        <v>783</v>
      </c>
      <c r="L38" s="69" t="n">
        <f aca="false">G38*X38*R38</f>
        <v>895.41969652108</v>
      </c>
      <c r="M38" s="25" t="n">
        <v>319</v>
      </c>
      <c r="N38" s="70" t="n">
        <f aca="false">G38*X38*(1-R38)</f>
        <v>365.757519517176</v>
      </c>
      <c r="O38" s="26" t="n">
        <f aca="false">I38/(I38+J38)</f>
        <v>0.677018633540373</v>
      </c>
      <c r="P38" s="28" t="n">
        <f aca="false">(I38+K38)/(I38+J38+K38+M38)</f>
        <v>0.706254948535234</v>
      </c>
      <c r="Q38" s="27" t="n">
        <f aca="false">K38/(K38+M38)</f>
        <v>0.710526315789474</v>
      </c>
      <c r="R38" s="27" t="n">
        <f aca="false">P38-(O38-P38)/X38</f>
        <v>0.709987212846952</v>
      </c>
      <c r="S38" s="29" t="n">
        <f aca="false">(K38+M38)/(I38+J38)</f>
        <v>6.84472049689441</v>
      </c>
      <c r="T38" s="31" t="n">
        <f aca="false">(P38-$B$1*O38-$B$2)/(1-$B$1*O38)-($B$3*POWER(P38,2)+$B$4*P38+$B$5)-($B$6*POWER(O38,2)+$B$7*O38+$B$8)</f>
        <v>0.71209472193333</v>
      </c>
      <c r="U38" s="29" t="n">
        <f aca="false">(O38-P38)/(P38-T38)</f>
        <v>5.00641257833558</v>
      </c>
      <c r="V38" s="29" t="n">
        <f aca="false">$B$12+($B$13*E38+$B$14*POWER(E38,2)+$B$15*POWER(E38,3))+($B$16*F38+$B$17*POWER(F38,2)+$B$18*POWER(F38,3))+($B$19*T38+$B$20*POWER(T38,2)+$B$21*POWER(T38,3))+($B$22*P38+$B$23*POWER(P38,2)+$B$24*POWER(P38,3))+($B$25*H38+$B$26*POWER(H38,2)+$B$27*POWER(H38,3))+($B$28*U38+$B$29*POWER(U38,2)+$B$30*POWER(U38,3))</f>
        <v>2.82698627904489</v>
      </c>
      <c r="W38" s="71" t="n">
        <f aca="false">S38-U38</f>
        <v>1.83830791855883</v>
      </c>
      <c r="X38" s="29" t="n">
        <f aca="false">U38+V38</f>
        <v>7.83339885738047</v>
      </c>
      <c r="Y38" s="16"/>
      <c r="Z38" s="60" t="n">
        <f aca="false">U38*G38</f>
        <v>806.032425112028</v>
      </c>
      <c r="AA38" s="60" t="n">
        <f aca="false">(K38+M38)-Z38</f>
        <v>295.967574887972</v>
      </c>
      <c r="AB38" s="16"/>
      <c r="AC38" s="60" t="n">
        <f aca="false">L38+N38</f>
        <v>1261.17721603826</v>
      </c>
      <c r="AD38" s="61" t="n">
        <f aca="false">AC38-Z38</f>
        <v>455.144790926227</v>
      </c>
      <c r="AE38" s="17"/>
      <c r="AF38" s="16" t="n">
        <v>1397.02120042432</v>
      </c>
      <c r="AG38" s="16" t="n">
        <v>0.05</v>
      </c>
      <c r="AH38" s="16" t="n">
        <f aca="false">AF39+AH37</f>
        <v>69822.4383364562</v>
      </c>
      <c r="AI38" s="63"/>
      <c r="AJ38" s="72" t="n">
        <v>1240.65656691131</v>
      </c>
      <c r="AK38" s="16" t="n">
        <v>0.05</v>
      </c>
      <c r="AL38" s="63" t="n">
        <f aca="false">AJ38+AL37</f>
        <v>67854.5395469968</v>
      </c>
      <c r="AM38" s="35"/>
      <c r="AN38" s="35"/>
      <c r="AO38" s="35"/>
      <c r="AP38" s="35"/>
      <c r="AQ38" s="35"/>
      <c r="AR38" s="35"/>
      <c r="AS38" s="35"/>
      <c r="AT38" s="35"/>
    </row>
    <row r="39" customFormat="false" ht="12.75" hidden="false" customHeight="true" outlineLevel="0" collapsed="false">
      <c r="A39" s="36"/>
      <c r="B39" s="36"/>
      <c r="C39" s="2" t="n">
        <v>38</v>
      </c>
      <c r="D39" s="20" t="s">
        <v>93</v>
      </c>
      <c r="E39" s="65"/>
      <c r="F39" s="66" t="n">
        <v>4706</v>
      </c>
      <c r="G39" s="67" t="n">
        <f aca="false">I39+J39</f>
        <v>254</v>
      </c>
      <c r="H39" s="68" t="n">
        <f aca="false">1/(G39/F39)</f>
        <v>18.5275590551181</v>
      </c>
      <c r="I39" s="22" t="n">
        <v>69</v>
      </c>
      <c r="J39" s="23" t="n">
        <v>185</v>
      </c>
      <c r="K39" s="24" t="n">
        <v>1554</v>
      </c>
      <c r="L39" s="69" t="n">
        <f aca="false">G39*X39*R39</f>
        <v>1711.79206595946</v>
      </c>
      <c r="M39" s="25" t="n">
        <v>1754</v>
      </c>
      <c r="N39" s="70" t="n">
        <f aca="false">G39*X39*(1-R39)</f>
        <v>1942.51436592446</v>
      </c>
      <c r="O39" s="26" t="n">
        <f aca="false">I39/(I39+J39)</f>
        <v>0.271653543307087</v>
      </c>
      <c r="P39" s="28" t="n">
        <f aca="false">(I39+K39)/(I39+J39+K39+M39)</f>
        <v>0.455642897248737</v>
      </c>
      <c r="Q39" s="27" t="n">
        <f aca="false">K39/(K39+M39)</f>
        <v>0.469770253929867</v>
      </c>
      <c r="R39" s="27" t="n">
        <f aca="false">P39-(O39-P39)/X39</f>
        <v>0.468431451457938</v>
      </c>
      <c r="S39" s="29" t="n">
        <f aca="false">(K39+M39)/(I39+J39)</f>
        <v>13.0236220472441</v>
      </c>
      <c r="T39" s="31" t="n">
        <f aca="false">(P39-$B$1*O39-$B$2)/(1-$B$1*O39)-($B$3*POWER(P39,2)+$B$4*P39+$B$5)-($B$6*POWER(O39,2)+$B$7*O39+$B$8)</f>
        <v>0.470329804497406</v>
      </c>
      <c r="U39" s="29" t="n">
        <f aca="false">(O39-P39)/(P39-T39)</f>
        <v>12.5274403130942</v>
      </c>
      <c r="V39" s="29" t="n">
        <f aca="false">$B$12+($B$13*E39+$B$14*POWER(E39,2)+$B$15*POWER(E39,3))+($B$16*F39+$B$17*POWER(F39,2)+$B$18*POWER(F39,3))+($B$19*T39+$B$20*POWER(T39,2)+$B$21*POWER(T39,3))+($B$22*P39+$B$23*POWER(P39,2)+$B$24*POWER(P39,3))+($B$25*H39+$B$26*POWER(H39,2)+$B$27*POWER(H39,3))+($B$28*U39+$B$29*POWER(U39,2)+$B$30*POWER(U39,3))</f>
        <v>1.85959288329917</v>
      </c>
      <c r="W39" s="71" t="n">
        <f aca="false">S39-U39</f>
        <v>0.496181734149896</v>
      </c>
      <c r="X39" s="29" t="n">
        <f aca="false">U39+V39</f>
        <v>14.3870331963934</v>
      </c>
      <c r="Y39" s="16"/>
      <c r="Z39" s="60" t="n">
        <f aca="false">U39*G39</f>
        <v>3181.96983952593</v>
      </c>
      <c r="AA39" s="60" t="n">
        <f aca="false">(K39+M39)-Z39</f>
        <v>126.030160474074</v>
      </c>
      <c r="AB39" s="16"/>
      <c r="AC39" s="60" t="n">
        <f aca="false">L39+N39</f>
        <v>3654.30643188392</v>
      </c>
      <c r="AD39" s="61" t="n">
        <f aca="false">AC39-Z39</f>
        <v>472.33659235799</v>
      </c>
      <c r="AE39" s="17"/>
      <c r="AF39" s="16" t="n">
        <v>1392.58478198017</v>
      </c>
      <c r="AG39" s="16" t="n">
        <v>0.0513513513513514</v>
      </c>
      <c r="AH39" s="16" t="n">
        <f aca="false">AF40+AH38</f>
        <v>71170.125284866</v>
      </c>
      <c r="AI39" s="63"/>
      <c r="AJ39" s="72" t="n">
        <v>1222.3720223564</v>
      </c>
      <c r="AK39" s="16" t="n">
        <v>0.0513513513513514</v>
      </c>
      <c r="AL39" s="63" t="n">
        <f aca="false">AJ39+AL38</f>
        <v>69076.9115693532</v>
      </c>
      <c r="AM39" s="35"/>
      <c r="AN39" s="35"/>
      <c r="AO39" s="35"/>
      <c r="AP39" s="35"/>
      <c r="AQ39" s="35"/>
      <c r="AR39" s="35"/>
      <c r="AS39" s="35"/>
      <c r="AT39" s="35"/>
    </row>
    <row r="40" customFormat="false" ht="12.75" hidden="false" customHeight="true" outlineLevel="0" collapsed="false">
      <c r="A40" s="36"/>
      <c r="B40" s="36"/>
      <c r="C40" s="2" t="n">
        <v>39</v>
      </c>
      <c r="D40" s="20" t="s">
        <v>95</v>
      </c>
      <c r="E40" s="65"/>
      <c r="F40" s="66" t="n">
        <v>3991</v>
      </c>
      <c r="G40" s="67" t="n">
        <f aca="false">I40+J40</f>
        <v>243</v>
      </c>
      <c r="H40" s="68" t="n">
        <f aca="false">1/(G40/F40)</f>
        <v>16.4238683127572</v>
      </c>
      <c r="I40" s="22" t="n">
        <v>136</v>
      </c>
      <c r="J40" s="23" t="n">
        <v>107</v>
      </c>
      <c r="K40" s="24" t="n">
        <v>1893</v>
      </c>
      <c r="L40" s="69" t="n">
        <f aca="false">G40*X40*R40</f>
        <v>1826.23266691075</v>
      </c>
      <c r="M40" s="25" t="n">
        <v>840</v>
      </c>
      <c r="N40" s="70" t="n">
        <f aca="false">G40*X40*(1-R40)</f>
        <v>808.837523688752</v>
      </c>
      <c r="O40" s="26" t="n">
        <f aca="false">I40/(I40+J40)</f>
        <v>0.559670781893004</v>
      </c>
      <c r="P40" s="28" t="n">
        <f aca="false">(I40+K40)/(I40+J40+K40+M40)</f>
        <v>0.681787634408602</v>
      </c>
      <c r="Q40" s="27" t="n">
        <f aca="false">K40/(K40+M40)</f>
        <v>0.692645444566411</v>
      </c>
      <c r="R40" s="27" t="n">
        <f aca="false">P40-(O40-P40)/X40</f>
        <v>0.693048964473794</v>
      </c>
      <c r="S40" s="29" t="n">
        <f aca="false">(K40+M40)/(I40+J40)</f>
        <v>11.2469135802469</v>
      </c>
      <c r="T40" s="31" t="n">
        <f aca="false">(P40-$B$1*O40-$B$2)/(1-$B$1*O40)-($B$3*POWER(P40,2)+$B$4*P40+$B$5)-($B$6*POWER(O40,2)+$B$7*O40+$B$8)</f>
        <v>0.695412569779381</v>
      </c>
      <c r="U40" s="29" t="n">
        <f aca="false">(O40-P40)/(P40-T40)</f>
        <v>8.96274728594289</v>
      </c>
      <c r="V40" s="29" t="n">
        <f aca="false">$B$12+($B$13*E40+$B$14*POWER(E40,2)+$B$15*POWER(E40,3))+($B$16*F40+$B$17*POWER(F40,2)+$B$18*POWER(F40,3))+($B$19*T40+$B$20*POWER(T40,2)+$B$21*POWER(T40,3))+($B$22*P40+$B$23*POWER(P40,2)+$B$24*POWER(P40,3))+($B$25*H40+$B$26*POWER(H40,2)+$B$27*POWER(H40,3))+($B$28*U40+$B$29*POWER(U40,2)+$B$30*POWER(U40,3))</f>
        <v>1.88116296343777</v>
      </c>
      <c r="W40" s="71" t="n">
        <f aca="false">S40-U40</f>
        <v>2.28416629430402</v>
      </c>
      <c r="X40" s="29" t="n">
        <f aca="false">U40+V40</f>
        <v>10.8439102493807</v>
      </c>
      <c r="Y40" s="16"/>
      <c r="Z40" s="60" t="n">
        <f aca="false">U40*G40</f>
        <v>2177.94759048412</v>
      </c>
      <c r="AA40" s="60" t="n">
        <f aca="false">(K40+M40)-Z40</f>
        <v>555.052409515877</v>
      </c>
      <c r="AB40" s="16"/>
      <c r="AC40" s="60" t="n">
        <f aca="false">L40+N40</f>
        <v>2635.0701905995</v>
      </c>
      <c r="AD40" s="61" t="n">
        <f aca="false">AC40-Z40</f>
        <v>457.122600115377</v>
      </c>
      <c r="AE40" s="17"/>
      <c r="AF40" s="16" t="n">
        <v>1347.68694840983</v>
      </c>
      <c r="AG40" s="16" t="n">
        <v>0.0527027027027027</v>
      </c>
      <c r="AH40" s="16" t="n">
        <f aca="false">AF41+AH39</f>
        <v>72515.931417737</v>
      </c>
      <c r="AI40" s="63"/>
      <c r="AJ40" s="72" t="n">
        <v>1221.84297120709</v>
      </c>
      <c r="AK40" s="16" t="n">
        <v>0.0527027027027027</v>
      </c>
      <c r="AL40" s="63" t="n">
        <f aca="false">AJ40+AL39</f>
        <v>70298.7545405603</v>
      </c>
      <c r="AM40" s="35"/>
      <c r="AN40" s="35"/>
      <c r="AO40" s="35"/>
      <c r="AP40" s="35"/>
      <c r="AQ40" s="35"/>
      <c r="AR40" s="35"/>
      <c r="AS40" s="35"/>
      <c r="AT40" s="35"/>
    </row>
    <row r="41" customFormat="false" ht="12.75" hidden="false" customHeight="true" outlineLevel="0" collapsed="false">
      <c r="A41" s="36"/>
      <c r="B41" s="36"/>
      <c r="C41" s="2" t="n">
        <v>40</v>
      </c>
      <c r="D41" s="20" t="s">
        <v>97</v>
      </c>
      <c r="E41" s="65"/>
      <c r="F41" s="66" t="n">
        <v>4705</v>
      </c>
      <c r="G41" s="67" t="n">
        <f aca="false">I41+J41</f>
        <v>353</v>
      </c>
      <c r="H41" s="68" t="n">
        <f aca="false">1/(G41/F41)</f>
        <v>13.328611898017</v>
      </c>
      <c r="I41" s="22" t="n">
        <v>238</v>
      </c>
      <c r="J41" s="23" t="n">
        <v>115</v>
      </c>
      <c r="K41" s="24" t="n">
        <v>2062</v>
      </c>
      <c r="L41" s="69" t="n">
        <f aca="false">G41*X41*R41</f>
        <v>2135.97519666278</v>
      </c>
      <c r="M41" s="25" t="n">
        <v>478</v>
      </c>
      <c r="N41" s="70" t="n">
        <f aca="false">G41*X41*(1-R41)</f>
        <v>497.072735487404</v>
      </c>
      <c r="O41" s="26" t="n">
        <f aca="false">I41/(I41+J41)</f>
        <v>0.674220963172805</v>
      </c>
      <c r="P41" s="28" t="n">
        <f aca="false">(I41+K41)/(I41+J41+K41+M41)</f>
        <v>0.79502246802627</v>
      </c>
      <c r="Q41" s="27" t="n">
        <f aca="false">K41/(K41+M41)</f>
        <v>0.811811023622047</v>
      </c>
      <c r="R41" s="27" t="n">
        <f aca="false">P41-(O41-P41)/X41</f>
        <v>0.811217741455437</v>
      </c>
      <c r="S41" s="29" t="n">
        <f aca="false">(K41+M41)/(I41+J41)</f>
        <v>7.19546742209632</v>
      </c>
      <c r="T41" s="31" t="n">
        <f aca="false">(P41-$B$1*O41-$B$2)/(1-$B$1*O41)-($B$3*POWER(P41,2)+$B$4*P41+$B$5)-($B$6*POWER(O41,2)+$B$7*O41+$B$8)</f>
        <v>0.809849776804205</v>
      </c>
      <c r="U41" s="29" t="n">
        <f aca="false">(O41-P41)/(P41-T41)</f>
        <v>8.14723067164</v>
      </c>
      <c r="V41" s="29" t="n">
        <f aca="false">$B$12+($B$13*E41+$B$14*POWER(E41,2)+$B$15*POWER(E41,3))+($B$16*F41+$B$17*POWER(F41,2)+$B$18*POWER(F41,3))+($B$19*T41+$B$20*POWER(T41,2)+$B$21*POWER(T41,3))+($B$22*P41+$B$23*POWER(P41,2)+$B$24*POWER(P41,3))+($B$25*H41+$B$26*POWER(H41,2)+$B$27*POWER(H41,3))+($B$28*U41+$B$29*POWER(U41,2)+$B$30*POWER(U41,3))</f>
        <v>-0.688171373764121</v>
      </c>
      <c r="W41" s="71" t="n">
        <f aca="false">S41-U41</f>
        <v>-0.951763249543688</v>
      </c>
      <c r="X41" s="29" t="n">
        <f aca="false">U41+V41</f>
        <v>7.45905929787588</v>
      </c>
      <c r="Y41" s="16"/>
      <c r="Z41" s="60" t="n">
        <f aca="false">U41*G41</f>
        <v>2875.97242708892</v>
      </c>
      <c r="AA41" s="60" t="n">
        <f aca="false">(K41+M41)-Z41</f>
        <v>-335.972427088921</v>
      </c>
      <c r="AB41" s="16"/>
      <c r="AC41" s="60" t="n">
        <f aca="false">L41+N41</f>
        <v>2633.04793215019</v>
      </c>
      <c r="AD41" s="61" t="n">
        <f aca="false">AC41-Z41</f>
        <v>-242.924494938734</v>
      </c>
      <c r="AE41" s="17"/>
      <c r="AF41" s="16" t="n">
        <v>1345.80613287096</v>
      </c>
      <c r="AG41" s="16" t="n">
        <v>0.0540540540540541</v>
      </c>
      <c r="AH41" s="16" t="n">
        <f aca="false">AF42+AH40</f>
        <v>73788.5402153403</v>
      </c>
      <c r="AI41" s="63"/>
      <c r="AJ41" s="72" t="n">
        <v>1220.83221783771</v>
      </c>
      <c r="AK41" s="16" t="n">
        <v>0.0540540540540541</v>
      </c>
      <c r="AL41" s="63" t="n">
        <f aca="false">AJ41+AL40</f>
        <v>71519.586758398</v>
      </c>
      <c r="AM41" s="35"/>
      <c r="AN41" s="35"/>
      <c r="AO41" s="35"/>
      <c r="AP41" s="35"/>
      <c r="AQ41" s="35"/>
      <c r="AR41" s="35"/>
      <c r="AS41" s="35"/>
      <c r="AT41" s="35"/>
    </row>
    <row r="42" customFormat="false" ht="12.75" hidden="false" customHeight="true" outlineLevel="0" collapsed="false">
      <c r="A42" s="36"/>
      <c r="B42" s="36"/>
      <c r="C42" s="2" t="n">
        <v>41</v>
      </c>
      <c r="D42" s="20" t="s">
        <v>99</v>
      </c>
      <c r="E42" s="65"/>
      <c r="F42" s="66" t="n">
        <v>2218</v>
      </c>
      <c r="G42" s="67" t="n">
        <f aca="false">I42+J42</f>
        <v>94</v>
      </c>
      <c r="H42" s="68" t="n">
        <f aca="false">1/(G42/F42)</f>
        <v>23.5957446808511</v>
      </c>
      <c r="I42" s="22" t="n">
        <v>33</v>
      </c>
      <c r="J42" s="23" t="n">
        <v>61</v>
      </c>
      <c r="K42" s="24" t="n">
        <v>1053</v>
      </c>
      <c r="L42" s="69" t="n">
        <f aca="false">G42*X42*R42</f>
        <v>1037.19169718028</v>
      </c>
      <c r="M42" s="25" t="n">
        <v>716</v>
      </c>
      <c r="N42" s="70" t="n">
        <f aca="false">G42*X42*(1-R42)</f>
        <v>704.689639695284</v>
      </c>
      <c r="O42" s="26" t="n">
        <f aca="false">I42/(I42+J42)</f>
        <v>0.351063829787234</v>
      </c>
      <c r="P42" s="28" t="n">
        <f aca="false">(I42+K42)/(I42+J42+K42+M42)</f>
        <v>0.5829307568438</v>
      </c>
      <c r="Q42" s="27" t="n">
        <f aca="false">K42/(K42+M42)</f>
        <v>0.595251554550593</v>
      </c>
      <c r="R42" s="27" t="n">
        <f aca="false">P42-(O42-P42)/X42</f>
        <v>0.595443372187858</v>
      </c>
      <c r="S42" s="29" t="n">
        <f aca="false">(K42+M42)/(I42+J42)</f>
        <v>18.8191489361702</v>
      </c>
      <c r="T42" s="31" t="n">
        <f aca="false">(P42-$B$1*O42-$B$2)/(1-$B$1*O42)-($B$3*POWER(P42,2)+$B$4*P42+$B$5)-($B$6*POWER(O42,2)+$B$7*O42+$B$8)</f>
        <v>0.601222200877634</v>
      </c>
      <c r="U42" s="29" t="n">
        <f aca="false">(O42-P42)/(P42-T42)</f>
        <v>12.6762505260755</v>
      </c>
      <c r="V42" s="29" t="n">
        <f aca="false">$B$12+($B$13*E42+$B$14*POWER(E42,2)+$B$15*POWER(E42,3))+($B$16*F42+$B$17*POWER(F42,2)+$B$18*POWER(F42,3))+($B$19*T42+$B$20*POWER(T42,2)+$B$21*POWER(T42,3))+($B$22*P42+$B$23*POWER(P42,2)+$B$24*POWER(P42,3))+($B$25*H42+$B$26*POWER(H42,2)+$B$27*POWER(H42,3))+($B$28*U42+$B$29*POWER(U42,2)+$B$30*POWER(U42,3))</f>
        <v>5.85440199387736</v>
      </c>
      <c r="W42" s="71" t="n">
        <f aca="false">S42-U42</f>
        <v>6.14289841009476</v>
      </c>
      <c r="X42" s="29" t="n">
        <f aca="false">U42+V42</f>
        <v>18.5306525199528</v>
      </c>
      <c r="Y42" s="16"/>
      <c r="Z42" s="60" t="n">
        <f aca="false">U42*G42</f>
        <v>1191.56754945109</v>
      </c>
      <c r="AA42" s="60" t="n">
        <f aca="false">(K42+M42)-Z42</f>
        <v>577.432450548907</v>
      </c>
      <c r="AB42" s="16"/>
      <c r="AC42" s="60" t="n">
        <f aca="false">L42+N42</f>
        <v>1741.88133687556</v>
      </c>
      <c r="AD42" s="61" t="n">
        <f aca="false">AC42-Z42</f>
        <v>550.313787424471</v>
      </c>
      <c r="AE42" s="17"/>
      <c r="AF42" s="16" t="n">
        <v>1272.60879760331</v>
      </c>
      <c r="AG42" s="16" t="n">
        <v>0.0554054054054054</v>
      </c>
      <c r="AH42" s="16" t="n">
        <f aca="false">AF43+AH41</f>
        <v>75034.1099880683</v>
      </c>
      <c r="AI42" s="63"/>
      <c r="AJ42" s="72" t="n">
        <v>1212.88868480224</v>
      </c>
      <c r="AK42" s="16" t="n">
        <v>0.0554054054054054</v>
      </c>
      <c r="AL42" s="63" t="n">
        <f aca="false">AJ42+AL41</f>
        <v>72732.4754432003</v>
      </c>
      <c r="AM42" s="35"/>
      <c r="AN42" s="35"/>
      <c r="AO42" s="35"/>
      <c r="AP42" s="35"/>
      <c r="AQ42" s="35"/>
      <c r="AR42" s="35"/>
      <c r="AS42" s="35"/>
      <c r="AT42" s="35"/>
    </row>
    <row r="43" customFormat="false" ht="12.75" hidden="false" customHeight="true" outlineLevel="0" collapsed="false">
      <c r="A43" s="36"/>
      <c r="B43" s="36"/>
      <c r="C43" s="2" t="n">
        <v>42</v>
      </c>
      <c r="D43" s="20" t="s">
        <v>101</v>
      </c>
      <c r="E43" s="65"/>
      <c r="F43" s="66" t="n">
        <v>6228</v>
      </c>
      <c r="G43" s="67" t="n">
        <f aca="false">I43+J43</f>
        <v>370</v>
      </c>
      <c r="H43" s="68" t="n">
        <f aca="false">1/(G43/F43)</f>
        <v>16.8324324324324</v>
      </c>
      <c r="I43" s="22" t="n">
        <v>103</v>
      </c>
      <c r="J43" s="23" t="n">
        <v>267</v>
      </c>
      <c r="K43" s="24" t="n">
        <v>2457</v>
      </c>
      <c r="L43" s="69" t="n">
        <f aca="false">G43*X43*R43</f>
        <v>2481.68218216549</v>
      </c>
      <c r="M43" s="25" t="n">
        <v>2331</v>
      </c>
      <c r="N43" s="70" t="n">
        <f aca="false">G43*X43*(1-R43)</f>
        <v>2356.04855830701</v>
      </c>
      <c r="O43" s="26" t="n">
        <f aca="false">I43/(I43+J43)</f>
        <v>0.278378378378378</v>
      </c>
      <c r="P43" s="28" t="n">
        <f aca="false">(I43+K43)/(I43+J43+K43+M43)</f>
        <v>0.496316401706088</v>
      </c>
      <c r="Q43" s="27" t="n">
        <f aca="false">K43/(K43+M43)</f>
        <v>0.513157894736842</v>
      </c>
      <c r="R43" s="27" t="n">
        <f aca="false">P43-(O43-P43)/X43</f>
        <v>0.512984768127691</v>
      </c>
      <c r="S43" s="29" t="n">
        <f aca="false">(K43+M43)/(I43+J43)</f>
        <v>12.9405405405405</v>
      </c>
      <c r="T43" s="31" t="n">
        <f aca="false">(P43-$B$1*O43-$B$2)/(1-$B$1*O43)-($B$3*POWER(P43,2)+$B$4*P43+$B$5)-($B$6*POWER(O43,2)+$B$7*O43+$B$8)</f>
        <v>0.512616830094766</v>
      </c>
      <c r="U43" s="29" t="n">
        <f aca="false">(O43-P43)/(P43-T43)</f>
        <v>13.3700794930689</v>
      </c>
      <c r="V43" s="29" t="n">
        <f aca="false">$B$12+($B$13*E43+$B$14*POWER(E43,2)+$B$15*POWER(E43,3))+($B$16*F43+$B$17*POWER(F43,2)+$B$18*POWER(F43,3))+($B$19*T43+$B$20*POWER(T43,2)+$B$21*POWER(T43,3))+($B$22*P43+$B$23*POWER(P43,2)+$B$24*POWER(P43,3))+($B$25*H43+$B$26*POWER(H43,2)+$B$27*POWER(H43,3))+($B$28*U43+$B$29*POWER(U43,2)+$B$30*POWER(U43,3))</f>
        <v>-0.295131545845901</v>
      </c>
      <c r="W43" s="71" t="n">
        <f aca="false">S43-U43</f>
        <v>-0.429538952528349</v>
      </c>
      <c r="X43" s="29" t="n">
        <f aca="false">U43+V43</f>
        <v>13.074947947223</v>
      </c>
      <c r="Y43" s="16"/>
      <c r="Z43" s="60" t="n">
        <f aca="false">U43*G43</f>
        <v>4946.92941243549</v>
      </c>
      <c r="AA43" s="60" t="n">
        <f aca="false">(K43+M43)-Z43</f>
        <v>-158.929412435489</v>
      </c>
      <c r="AB43" s="16"/>
      <c r="AC43" s="60" t="n">
        <f aca="false">L43+N43</f>
        <v>4837.73074047251</v>
      </c>
      <c r="AD43" s="61" t="n">
        <f aca="false">AC43-Z43</f>
        <v>-109.198671962984</v>
      </c>
      <c r="AE43" s="17"/>
      <c r="AF43" s="16" t="n">
        <v>1245.56977272803</v>
      </c>
      <c r="AG43" s="16" t="n">
        <v>0.0567567567567568</v>
      </c>
      <c r="AH43" s="16" t="n">
        <f aca="false">AF44+AH42</f>
        <v>76259.2695026278</v>
      </c>
      <c r="AI43" s="63"/>
      <c r="AJ43" s="72" t="n">
        <v>1211.52439608202</v>
      </c>
      <c r="AK43" s="16" t="n">
        <v>0.0567567567567568</v>
      </c>
      <c r="AL43" s="63" t="n">
        <f aca="false">AJ43+AL42</f>
        <v>73943.9998392823</v>
      </c>
      <c r="AM43" s="35"/>
      <c r="AN43" s="35"/>
      <c r="AO43" s="35"/>
      <c r="AP43" s="35"/>
      <c r="AQ43" s="35"/>
      <c r="AR43" s="35"/>
      <c r="AS43" s="35"/>
      <c r="AT43" s="35"/>
    </row>
    <row r="44" customFormat="false" ht="12.75" hidden="false" customHeight="true" outlineLevel="0" collapsed="false">
      <c r="A44" s="36"/>
      <c r="B44" s="36"/>
      <c r="C44" s="2" t="n">
        <v>43</v>
      </c>
      <c r="D44" s="20" t="s">
        <v>103</v>
      </c>
      <c r="E44" s="65"/>
      <c r="F44" s="66" t="n">
        <v>4883</v>
      </c>
      <c r="G44" s="67" t="n">
        <f aca="false">I44+J44</f>
        <v>216</v>
      </c>
      <c r="H44" s="68" t="n">
        <f aca="false">1/(G44/F44)</f>
        <v>22.6064814814815</v>
      </c>
      <c r="I44" s="22" t="n">
        <v>47</v>
      </c>
      <c r="J44" s="23" t="n">
        <v>169</v>
      </c>
      <c r="K44" s="24" t="n">
        <v>1668</v>
      </c>
      <c r="L44" s="69" t="n">
        <f aca="false">G44*X44*R44</f>
        <v>1635.67070545976</v>
      </c>
      <c r="M44" s="25" t="n">
        <v>2365</v>
      </c>
      <c r="N44" s="70" t="n">
        <f aca="false">G44*X44*(1-R44)</f>
        <v>2317.23181786299</v>
      </c>
      <c r="O44" s="26" t="n">
        <f aca="false">I44/(I44+J44)</f>
        <v>0.217592592592593</v>
      </c>
      <c r="P44" s="28" t="n">
        <f aca="false">(I44+K44)/(I44+J44+K44+M44)</f>
        <v>0.403624382207578</v>
      </c>
      <c r="Q44" s="27" t="n">
        <f aca="false">K44/(K44+M44)</f>
        <v>0.413587899826432</v>
      </c>
      <c r="R44" s="27" t="n">
        <f aca="false">P44-(O44-P44)/X44</f>
        <v>0.413789790112213</v>
      </c>
      <c r="S44" s="29" t="n">
        <f aca="false">(K44+M44)/(I44+J44)</f>
        <v>18.6712962962963</v>
      </c>
      <c r="T44" s="31" t="n">
        <f aca="false">(P44-$B$1*O44-$B$2)/(1-$B$1*O44)-($B$3*POWER(P44,2)+$B$4*P44+$B$5)-($B$6*POWER(O44,2)+$B$7*O44+$B$8)</f>
        <v>0.417813004869113</v>
      </c>
      <c r="U44" s="29" t="n">
        <f aca="false">(O44-P44)/(P44-T44)</f>
        <v>13.1113353320277</v>
      </c>
      <c r="V44" s="29" t="n">
        <f aca="false">$B$12+($B$13*E44+$B$14*POWER(E44,2)+$B$15*POWER(E44,3))+($B$16*F44+$B$17*POWER(F44,2)+$B$18*POWER(F44,3))+($B$19*T44+$B$20*POWER(T44,2)+$B$21*POWER(T44,3))+($B$22*P44+$B$23*POWER(P44,2)+$B$24*POWER(P44,3))+($B$25*H44+$B$26*POWER(H44,2)+$B$27*POWER(H44,3))+($B$28*U44+$B$29*POWER(U44,2)+$B$30*POWER(U44,3))</f>
        <v>5.18913931298501</v>
      </c>
      <c r="W44" s="71" t="n">
        <f aca="false">S44-U44</f>
        <v>5.55996096426856</v>
      </c>
      <c r="X44" s="29" t="n">
        <f aca="false">U44+V44</f>
        <v>18.3004746450127</v>
      </c>
      <c r="Y44" s="16"/>
      <c r="Z44" s="60" t="n">
        <f aca="false">U44*G44</f>
        <v>2832.04843171799</v>
      </c>
      <c r="AA44" s="60" t="n">
        <f aca="false">(K44+M44)-Z44</f>
        <v>1200.95156828201</v>
      </c>
      <c r="AB44" s="16"/>
      <c r="AC44" s="60" t="n">
        <f aca="false">L44+N44</f>
        <v>3952.90252332275</v>
      </c>
      <c r="AD44" s="61" t="n">
        <f aca="false">AC44-Z44</f>
        <v>1120.85409160476</v>
      </c>
      <c r="AE44" s="17"/>
      <c r="AF44" s="16" t="n">
        <v>1225.15951455945</v>
      </c>
      <c r="AG44" s="16" t="n">
        <v>0.0581081081081081</v>
      </c>
      <c r="AH44" s="16" t="n">
        <f aca="false">AF45+AH43</f>
        <v>77481.9803191182</v>
      </c>
      <c r="AI44" s="63"/>
      <c r="AJ44" s="72" t="n">
        <v>1205.54949740669</v>
      </c>
      <c r="AK44" s="16" t="n">
        <v>0.0581081081081081</v>
      </c>
      <c r="AL44" s="63" t="n">
        <f aca="false">AJ44+AL43</f>
        <v>75149.549336689</v>
      </c>
      <c r="AM44" s="35"/>
      <c r="AN44" s="35"/>
      <c r="AO44" s="35"/>
      <c r="AP44" s="35"/>
      <c r="AQ44" s="35"/>
      <c r="AR44" s="35"/>
      <c r="AS44" s="35"/>
      <c r="AT44" s="35"/>
    </row>
    <row r="45" customFormat="false" ht="12.75" hidden="false" customHeight="true" outlineLevel="0" collapsed="false">
      <c r="A45" s="36"/>
      <c r="B45" s="36"/>
      <c r="C45" s="2" t="n">
        <v>44</v>
      </c>
      <c r="D45" s="20" t="s">
        <v>105</v>
      </c>
      <c r="E45" s="65"/>
      <c r="F45" s="66" t="n">
        <v>1985</v>
      </c>
      <c r="G45" s="67" t="n">
        <f aca="false">I45+J45</f>
        <v>147</v>
      </c>
      <c r="H45" s="68" t="n">
        <f aca="false">1/(G45/F45)</f>
        <v>13.5034013605442</v>
      </c>
      <c r="I45" s="22" t="n">
        <v>69</v>
      </c>
      <c r="J45" s="23" t="n">
        <v>78</v>
      </c>
      <c r="K45" s="24" t="n">
        <v>741</v>
      </c>
      <c r="L45" s="69" t="n">
        <f aca="false">G45*X45*R45</f>
        <v>625.880350750431</v>
      </c>
      <c r="M45" s="25" t="n">
        <v>655</v>
      </c>
      <c r="N45" s="70" t="n">
        <f aca="false">G45*X45*(1-R45)</f>
        <v>550.823823580328</v>
      </c>
      <c r="O45" s="26" t="n">
        <f aca="false">I45/(I45+J45)</f>
        <v>0.469387755102041</v>
      </c>
      <c r="P45" s="28" t="n">
        <f aca="false">(I45+K45)/(I45+J45+K45+M45)</f>
        <v>0.524951393389501</v>
      </c>
      <c r="Q45" s="27" t="n">
        <f aca="false">K45/(K45+M45)</f>
        <v>0.53080229226361</v>
      </c>
      <c r="R45" s="27" t="n">
        <f aca="false">P45-(O45-P45)/X45</f>
        <v>0.531892691811343</v>
      </c>
      <c r="S45" s="29" t="n">
        <f aca="false">(K45+M45)/(I45+J45)</f>
        <v>9.49659863945578</v>
      </c>
      <c r="T45" s="31" t="n">
        <f aca="false">(P45-$B$1*O45-$B$2)/(1-$B$1*O45)-($B$3*POWER(P45,2)+$B$4*P45+$B$5)-($B$6*POWER(O45,2)+$B$7*O45+$B$8)</f>
        <v>0.533280970663668</v>
      </c>
      <c r="U45" s="29" t="n">
        <f aca="false">(O45-P45)/(P45-T45)</f>
        <v>6.6706432341748</v>
      </c>
      <c r="V45" s="29" t="n">
        <f aca="false">$B$12+($B$13*E45+$B$14*POWER(E45,2)+$B$15*POWER(E45,3))+($B$16*F45+$B$17*POWER(F45,2)+$B$18*POWER(F45,3))+($B$19*T45+$B$20*POWER(T45,2)+$B$21*POWER(T45,3))+($B$22*P45+$B$23*POWER(P45,2)+$B$24*POWER(P45,3))+($B$25*H45+$B$26*POWER(H45,2)+$B$27*POWER(H45,3))+($B$28*U45+$B$29*POWER(U45,2)+$B$30*POWER(U45,3))</f>
        <v>1.33414706739499</v>
      </c>
      <c r="W45" s="71" t="n">
        <f aca="false">S45-U45</f>
        <v>2.82595540528099</v>
      </c>
      <c r="X45" s="29" t="n">
        <f aca="false">U45+V45</f>
        <v>8.00479030156979</v>
      </c>
      <c r="Y45" s="16"/>
      <c r="Z45" s="60" t="n">
        <f aca="false">U45*G45</f>
        <v>980.584555423695</v>
      </c>
      <c r="AA45" s="60" t="n">
        <f aca="false">(K45+M45)-Z45</f>
        <v>415.415444576305</v>
      </c>
      <c r="AB45" s="16"/>
      <c r="AC45" s="60" t="n">
        <f aca="false">L45+N45</f>
        <v>1176.70417433076</v>
      </c>
      <c r="AD45" s="61" t="n">
        <f aca="false">AC45-Z45</f>
        <v>196.119618907064</v>
      </c>
      <c r="AE45" s="17"/>
      <c r="AF45" s="16" t="n">
        <v>1222.71081649043</v>
      </c>
      <c r="AG45" s="16" t="n">
        <v>0.0594594594594595</v>
      </c>
      <c r="AH45" s="16" t="n">
        <f aca="false">AF46+AH44</f>
        <v>78685.9189401503</v>
      </c>
      <c r="AI45" s="63"/>
      <c r="AJ45" s="72" t="n">
        <v>1191.73677269649</v>
      </c>
      <c r="AK45" s="16" t="n">
        <v>0.0594594594594595</v>
      </c>
      <c r="AL45" s="63" t="n">
        <f aca="false">AJ45+AL44</f>
        <v>76341.2861093855</v>
      </c>
      <c r="AM45" s="35"/>
      <c r="AN45" s="35"/>
      <c r="AO45" s="35"/>
      <c r="AP45" s="35"/>
      <c r="AQ45" s="35"/>
      <c r="AR45" s="35"/>
      <c r="AS45" s="35"/>
      <c r="AT45" s="35"/>
    </row>
    <row r="46" customFormat="false" ht="12.75" hidden="false" customHeight="true" outlineLevel="0" collapsed="false">
      <c r="A46" s="36"/>
      <c r="B46" s="36"/>
      <c r="C46" s="2" t="n">
        <v>45</v>
      </c>
      <c r="D46" s="20" t="s">
        <v>107</v>
      </c>
      <c r="E46" s="65"/>
      <c r="F46" s="66" t="n">
        <v>1767</v>
      </c>
      <c r="G46" s="67" t="n">
        <f aca="false">I46+J46</f>
        <v>68</v>
      </c>
      <c r="H46" s="68" t="n">
        <f aca="false">1/(G46/F46)</f>
        <v>25.9852941176471</v>
      </c>
      <c r="I46" s="22" t="n">
        <v>16</v>
      </c>
      <c r="J46" s="23" t="n">
        <v>52</v>
      </c>
      <c r="K46" s="24" t="n">
        <v>861</v>
      </c>
      <c r="L46" s="69" t="n">
        <f aca="false">G46*X46*R46</f>
        <v>830.727417221877</v>
      </c>
      <c r="M46" s="25" t="n">
        <v>635</v>
      </c>
      <c r="N46" s="70" t="n">
        <f aca="false">G46*X46*(1-R46)</f>
        <v>611.285901518164</v>
      </c>
      <c r="O46" s="26" t="n">
        <f aca="false">I46/(I46+J46)</f>
        <v>0.235294117647059</v>
      </c>
      <c r="P46" s="28" t="n">
        <f aca="false">(I46+K46)/(I46+J46+K46+M46)</f>
        <v>0.56074168797954</v>
      </c>
      <c r="Q46" s="27" t="n">
        <f aca="false">K46/(K46+M46)</f>
        <v>0.575534759358289</v>
      </c>
      <c r="R46" s="27" t="n">
        <f aca="false">P46-(O46-P46)/X46</f>
        <v>0.576088588382613</v>
      </c>
      <c r="S46" s="29" t="n">
        <f aca="false">(K46+M46)/(I46+J46)</f>
        <v>22</v>
      </c>
      <c r="T46" s="31" t="n">
        <f aca="false">(P46-$B$1*O46-$B$2)/(1-$B$1*O46)-($B$3*POWER(P46,2)+$B$4*P46+$B$5)-($B$6*POWER(O46,2)+$B$7*O46+$B$8)</f>
        <v>0.580860827315187</v>
      </c>
      <c r="U46" s="29" t="n">
        <f aca="false">(O46-P46)/(P46-T46)</f>
        <v>16.1760185116793</v>
      </c>
      <c r="V46" s="29" t="n">
        <f aca="false">$B$12+($B$13*E46+$B$14*POWER(E46,2)+$B$15*POWER(E46,3))+($B$16*F46+$B$17*POWER(F46,2)+$B$18*POWER(F46,3))+($B$19*T46+$B$20*POWER(T46,2)+$B$21*POWER(T46,3))+($B$22*P46+$B$23*POWER(P46,2)+$B$24*POWER(P46,3))+($B$25*H46+$B$26*POWER(H46,2)+$B$27*POWER(H46,3))+($B$28*U46+$B$29*POWER(U46,2)+$B$30*POWER(U46,3))</f>
        <v>5.03005970508603</v>
      </c>
      <c r="W46" s="71" t="n">
        <f aca="false">S46-U46</f>
        <v>5.82398148832073</v>
      </c>
      <c r="X46" s="29" t="n">
        <f aca="false">U46+V46</f>
        <v>21.2060782167653</v>
      </c>
      <c r="Y46" s="16"/>
      <c r="Z46" s="60" t="n">
        <f aca="false">U46*G46</f>
        <v>1099.96925879419</v>
      </c>
      <c r="AA46" s="60" t="n">
        <f aca="false">(K46+M46)-Z46</f>
        <v>396.030741205809</v>
      </c>
      <c r="AB46" s="16"/>
      <c r="AC46" s="60" t="n">
        <f aca="false">L46+N46</f>
        <v>1442.01331874004</v>
      </c>
      <c r="AD46" s="61" t="n">
        <f aca="false">AC46-Z46</f>
        <v>342.04405994585</v>
      </c>
      <c r="AE46" s="17"/>
      <c r="AF46" s="16" t="n">
        <v>1203.93862103203</v>
      </c>
      <c r="AG46" s="16" t="n">
        <v>0.0608108108108108</v>
      </c>
      <c r="AH46" s="16" t="n">
        <f aca="false">AF47+AH45</f>
        <v>79886.8705084323</v>
      </c>
      <c r="AI46" s="63"/>
      <c r="AJ46" s="72" t="n">
        <v>1142.21629867457</v>
      </c>
      <c r="AK46" s="16" t="n">
        <v>0.0608108108108108</v>
      </c>
      <c r="AL46" s="63" t="n">
        <f aca="false">AJ46+AL45</f>
        <v>77483.50240806</v>
      </c>
      <c r="AM46" s="35"/>
      <c r="AN46" s="35"/>
      <c r="AO46" s="35"/>
      <c r="AP46" s="35"/>
      <c r="AQ46" s="35"/>
      <c r="AR46" s="35"/>
      <c r="AS46" s="35"/>
      <c r="AT46" s="35"/>
    </row>
    <row r="47" customFormat="false" ht="12.75" hidden="false" customHeight="true" outlineLevel="0" collapsed="false">
      <c r="A47" s="36"/>
      <c r="B47" s="36"/>
      <c r="C47" s="2" t="n">
        <v>46</v>
      </c>
      <c r="D47" s="20" t="s">
        <v>109</v>
      </c>
      <c r="E47" s="65"/>
      <c r="F47" s="66" t="n">
        <v>1268</v>
      </c>
      <c r="G47" s="67" t="n">
        <f aca="false">I47+J47</f>
        <v>92</v>
      </c>
      <c r="H47" s="68" t="n">
        <f aca="false">1/(G47/F47)</f>
        <v>13.7826086956522</v>
      </c>
      <c r="I47" s="22" t="n">
        <v>56</v>
      </c>
      <c r="J47" s="23" t="n">
        <v>36</v>
      </c>
      <c r="K47" s="24" t="n">
        <v>439</v>
      </c>
      <c r="L47" s="69" t="n">
        <f aca="false">G47*X47*R47</f>
        <v>528.149279637185</v>
      </c>
      <c r="M47" s="25" t="n">
        <v>177</v>
      </c>
      <c r="N47" s="70" t="n">
        <f aca="false">G47*X47*(1-R47)</f>
        <v>215.361205177213</v>
      </c>
      <c r="O47" s="26" t="n">
        <f aca="false">I47/(I47+J47)</f>
        <v>0.608695652173913</v>
      </c>
      <c r="P47" s="28" t="n">
        <f aca="false">(I47+K47)/(I47+J47+K47+M47)</f>
        <v>0.699152542372881</v>
      </c>
      <c r="Q47" s="27" t="n">
        <f aca="false">K47/(K47+M47)</f>
        <v>0.712662337662338</v>
      </c>
      <c r="R47" s="27" t="n">
        <f aca="false">P47-(O47-P47)/X47</f>
        <v>0.710345436176366</v>
      </c>
      <c r="S47" s="29" t="n">
        <f aca="false">(K47+M47)/(I47+J47)</f>
        <v>6.69565217391304</v>
      </c>
      <c r="T47" s="31" t="n">
        <f aca="false">(P47-$B$1*O47-$B$2)/(1-$B$1*O47)-($B$3*POWER(P47,2)+$B$4*P47+$B$5)-($B$6*POWER(O47,2)+$B$7*O47+$B$8)</f>
        <v>0.710452874867376</v>
      </c>
      <c r="U47" s="29" t="n">
        <f aca="false">(O47-P47)/(P47-T47)</f>
        <v>8.00479899534282</v>
      </c>
      <c r="V47" s="29" t="n">
        <f aca="false">$B$12+($B$13*E47+$B$14*POWER(E47,2)+$B$15*POWER(E47,3))+($B$16*F47+$B$17*POWER(F47,2)+$B$18*POWER(F47,3))+($B$19*T47+$B$20*POWER(T47,2)+$B$21*POWER(T47,3))+($B$22*P47+$B$23*POWER(P47,2)+$B$24*POWER(P47,3))+($B$25*H47+$B$26*POWER(H47,2)+$B$27*POWER(H47,3))+($B$28*U47+$B$29*POWER(U47,2)+$B$30*POWER(U47,3))</f>
        <v>0.0768367091615083</v>
      </c>
      <c r="W47" s="71" t="n">
        <f aca="false">S47-U47</f>
        <v>-1.30914682142978</v>
      </c>
      <c r="X47" s="29" t="n">
        <f aca="false">U47+V47</f>
        <v>8.08163570450433</v>
      </c>
      <c r="Y47" s="16"/>
      <c r="Z47" s="60" t="n">
        <f aca="false">U47*G47</f>
        <v>736.44150757154</v>
      </c>
      <c r="AA47" s="60" t="n">
        <f aca="false">(K47+M47)-Z47</f>
        <v>-120.44150757154</v>
      </c>
      <c r="AB47" s="16"/>
      <c r="AC47" s="60" t="n">
        <f aca="false">L47+N47</f>
        <v>743.510484814398</v>
      </c>
      <c r="AD47" s="61" t="n">
        <f aca="false">AC47-Z47</f>
        <v>7.06897724285875</v>
      </c>
      <c r="AE47" s="17"/>
      <c r="AF47" s="16" t="n">
        <v>1200.95156828201</v>
      </c>
      <c r="AG47" s="16" t="n">
        <v>0.0621621621621622</v>
      </c>
      <c r="AH47" s="16" t="n">
        <f aca="false">AF48+AH46</f>
        <v>81042.938383144</v>
      </c>
      <c r="AI47" s="63"/>
      <c r="AJ47" s="72" t="n">
        <v>1123.18537121903</v>
      </c>
      <c r="AK47" s="16" t="n">
        <v>0.0621621621621622</v>
      </c>
      <c r="AL47" s="63" t="n">
        <f aca="false">AJ47+AL46</f>
        <v>78606.6877792791</v>
      </c>
      <c r="AM47" s="35"/>
      <c r="AN47" s="35"/>
      <c r="AO47" s="35"/>
      <c r="AP47" s="35"/>
      <c r="AQ47" s="35"/>
      <c r="AR47" s="35"/>
      <c r="AS47" s="35"/>
      <c r="AT47" s="35"/>
    </row>
    <row r="48" customFormat="false" ht="12.75" hidden="false" customHeight="true" outlineLevel="0" collapsed="false">
      <c r="A48" s="36"/>
      <c r="B48" s="36"/>
      <c r="C48" s="2" t="n">
        <v>47</v>
      </c>
      <c r="D48" s="20" t="s">
        <v>111</v>
      </c>
      <c r="E48" s="65"/>
      <c r="F48" s="66" t="n">
        <v>2099</v>
      </c>
      <c r="G48" s="67" t="n">
        <f aca="false">I48+J48</f>
        <v>130</v>
      </c>
      <c r="H48" s="68" t="n">
        <f aca="false">1/(G48/F48)</f>
        <v>16.1461538461538</v>
      </c>
      <c r="I48" s="22" t="n">
        <v>96</v>
      </c>
      <c r="J48" s="23" t="n">
        <v>34</v>
      </c>
      <c r="K48" s="24" t="n">
        <v>804</v>
      </c>
      <c r="L48" s="69" t="n">
        <f aca="false">G48*X48*R48</f>
        <v>1013.67765674508</v>
      </c>
      <c r="M48" s="25" t="n">
        <v>164</v>
      </c>
      <c r="N48" s="70" t="n">
        <f aca="false">G48*X48*(1-R48)</f>
        <v>210.129084483917</v>
      </c>
      <c r="O48" s="26" t="n">
        <f aca="false">I48/(I48+J48)</f>
        <v>0.738461538461539</v>
      </c>
      <c r="P48" s="28" t="n">
        <f aca="false">(I48+K48)/(I48+J48+K48+M48)</f>
        <v>0.819672131147541</v>
      </c>
      <c r="Q48" s="27" t="n">
        <f aca="false">K48/(K48+M48)</f>
        <v>0.830578512396694</v>
      </c>
      <c r="R48" s="27" t="n">
        <f aca="false">P48-(O48-P48)/X48</f>
        <v>0.828298801269147</v>
      </c>
      <c r="S48" s="29" t="n">
        <f aca="false">(K48+M48)/(I48+J48)</f>
        <v>7.44615384615385</v>
      </c>
      <c r="T48" s="31" t="n">
        <f aca="false">(P48-$B$1*O48-$B$2)/(1-$B$1*O48)-($B$3*POWER(P48,2)+$B$4*P48+$B$5)-($B$6*POWER(O48,2)+$B$7*O48+$B$8)</f>
        <v>0.831169785246465</v>
      </c>
      <c r="U48" s="29" t="n">
        <f aca="false">(O48-P48)/(P48-T48)</f>
        <v>7.06323150681676</v>
      </c>
      <c r="V48" s="29" t="n">
        <f aca="false">$B$12+($B$13*E48+$B$14*POWER(E48,2)+$B$15*POWER(E48,3))+($B$16*F48+$B$17*POWER(F48,2)+$B$18*POWER(F48,3))+($B$19*T48+$B$20*POWER(T48,2)+$B$21*POWER(T48,3))+($B$22*P48+$B$23*POWER(P48,2)+$B$24*POWER(P48,3))+($B$25*H48+$B$26*POWER(H48,2)+$B$27*POWER(H48,3))+($B$28*U48+$B$29*POWER(U48,2)+$B$30*POWER(U48,3))</f>
        <v>2.35066650263706</v>
      </c>
      <c r="W48" s="71" t="n">
        <f aca="false">S48-U48</f>
        <v>0.382922339337083</v>
      </c>
      <c r="X48" s="29" t="n">
        <f aca="false">U48+V48</f>
        <v>9.41389800945382</v>
      </c>
      <c r="Y48" s="16"/>
      <c r="Z48" s="60" t="n">
        <f aca="false">U48*G48</f>
        <v>918.220095886179</v>
      </c>
      <c r="AA48" s="60" t="n">
        <f aca="false">(K48+M48)-Z48</f>
        <v>49.7799041138208</v>
      </c>
      <c r="AB48" s="16"/>
      <c r="AC48" s="60" t="n">
        <f aca="false">L48+N48</f>
        <v>1223.806741229</v>
      </c>
      <c r="AD48" s="61" t="n">
        <f aca="false">AC48-Z48</f>
        <v>305.586645342817</v>
      </c>
      <c r="AE48" s="17"/>
      <c r="AF48" s="16" t="n">
        <v>1156.06787471172</v>
      </c>
      <c r="AG48" s="16" t="n">
        <v>0.0635135135135135</v>
      </c>
      <c r="AH48" s="16" t="n">
        <f aca="false">AF49+AH47</f>
        <v>82172.7565327466</v>
      </c>
      <c r="AI48" s="63"/>
      <c r="AJ48" s="72" t="n">
        <v>1120.85409160476</v>
      </c>
      <c r="AK48" s="16" t="n">
        <v>0.0635135135135135</v>
      </c>
      <c r="AL48" s="63" t="n">
        <f aca="false">AJ48+AL47</f>
        <v>79727.5418708838</v>
      </c>
      <c r="AM48" s="35"/>
      <c r="AN48" s="35"/>
      <c r="AO48" s="35"/>
      <c r="AP48" s="35"/>
      <c r="AQ48" s="35"/>
      <c r="AR48" s="35"/>
      <c r="AS48" s="35"/>
      <c r="AT48" s="35"/>
    </row>
    <row r="49" customFormat="false" ht="12.75" hidden="false" customHeight="true" outlineLevel="0" collapsed="false">
      <c r="A49" s="36"/>
      <c r="B49" s="36"/>
      <c r="C49" s="2" t="n">
        <v>48</v>
      </c>
      <c r="D49" s="20" t="s">
        <v>113</v>
      </c>
      <c r="E49" s="65"/>
      <c r="F49" s="66" t="n">
        <v>2641</v>
      </c>
      <c r="G49" s="67" t="n">
        <f aca="false">I49+J49</f>
        <v>91</v>
      </c>
      <c r="H49" s="68" t="n">
        <f aca="false">1/(G49/F49)</f>
        <v>29.021978021978</v>
      </c>
      <c r="I49" s="22" t="n">
        <v>20</v>
      </c>
      <c r="J49" s="23" t="n">
        <v>71</v>
      </c>
      <c r="K49" s="24" t="n">
        <v>1281</v>
      </c>
      <c r="L49" s="69" t="n">
        <f aca="false">G49*X49*R49</f>
        <v>1230.12649252089</v>
      </c>
      <c r="M49" s="25" t="n">
        <v>998</v>
      </c>
      <c r="N49" s="70" t="n">
        <f aca="false">G49*X49*(1-R49)</f>
        <v>956.198478481806</v>
      </c>
      <c r="O49" s="26" t="n">
        <f aca="false">I49/(I49+J49)</f>
        <v>0.21978021978022</v>
      </c>
      <c r="P49" s="28" t="n">
        <f aca="false">(I49+K49)/(I49+J49+K49+M49)</f>
        <v>0.548945147679325</v>
      </c>
      <c r="Q49" s="27" t="n">
        <f aca="false">K49/(K49+M49)</f>
        <v>0.562088635366389</v>
      </c>
      <c r="R49" s="27" t="n">
        <f aca="false">P49-(O49-P49)/X49</f>
        <v>0.562645768051913</v>
      </c>
      <c r="S49" s="29" t="n">
        <f aca="false">(K49+M49)/(I49+J49)</f>
        <v>25.043956043956</v>
      </c>
      <c r="T49" s="31" t="n">
        <f aca="false">(P49-$B$1*O49-$B$2)/(1-$B$1*O49)-($B$3*POWER(P49,2)+$B$4*P49+$B$5)-($B$6*POWER(O49,2)+$B$7*O49+$B$8)</f>
        <v>0.568753879248688</v>
      </c>
      <c r="U49" s="29" t="n">
        <f aca="false">(O49-P49)/(P49-T49)</f>
        <v>16.6171633325682</v>
      </c>
      <c r="V49" s="29" t="n">
        <f aca="false">$B$12+($B$13*E49+$B$14*POWER(E49,2)+$B$15*POWER(E49,3))+($B$16*F49+$B$17*POWER(F49,2)+$B$18*POWER(F49,3))+($B$19*T49+$B$20*POWER(T49,2)+$B$21*POWER(T49,3))+($B$22*P49+$B$23*POWER(P49,2)+$B$24*POWER(P49,3))+($B$25*H49+$B$26*POWER(H49,2)+$B$27*POWER(H49,3))+($B$28*U49+$B$29*POWER(U49,2)+$B$30*POWER(U49,3))</f>
        <v>7.40838579932955</v>
      </c>
      <c r="W49" s="71" t="n">
        <f aca="false">S49-U49</f>
        <v>8.42679271138786</v>
      </c>
      <c r="X49" s="29" t="n">
        <f aca="false">U49+V49</f>
        <v>24.0255491318977</v>
      </c>
      <c r="Y49" s="16"/>
      <c r="Z49" s="60" t="n">
        <f aca="false">U49*G49</f>
        <v>1512.1618632637</v>
      </c>
      <c r="AA49" s="60" t="n">
        <f aca="false">(K49+M49)-Z49</f>
        <v>766.838136736295</v>
      </c>
      <c r="AB49" s="16"/>
      <c r="AC49" s="60" t="n">
        <f aca="false">L49+N49</f>
        <v>2186.32497100269</v>
      </c>
      <c r="AD49" s="61" t="n">
        <f aca="false">AC49-Z49</f>
        <v>674.16310773899</v>
      </c>
      <c r="AE49" s="17"/>
      <c r="AF49" s="16" t="n">
        <v>1129.81814960267</v>
      </c>
      <c r="AG49" s="16" t="n">
        <v>0.0648648648648649</v>
      </c>
      <c r="AH49" s="16" t="n">
        <f aca="false">AF50+AH48</f>
        <v>83300.8781463774</v>
      </c>
      <c r="AI49" s="63"/>
      <c r="AJ49" s="72" t="n">
        <v>1107.88910700944</v>
      </c>
      <c r="AK49" s="16" t="n">
        <v>0.0648648648648649</v>
      </c>
      <c r="AL49" s="63" t="n">
        <f aca="false">AJ49+AL48</f>
        <v>80835.4309778933</v>
      </c>
      <c r="AM49" s="35"/>
      <c r="AN49" s="35"/>
      <c r="AO49" s="35"/>
      <c r="AP49" s="35"/>
      <c r="AQ49" s="35"/>
      <c r="AR49" s="35"/>
      <c r="AS49" s="35"/>
      <c r="AT49" s="35"/>
    </row>
    <row r="50" customFormat="false" ht="12.75" hidden="false" customHeight="true" outlineLevel="0" collapsed="false">
      <c r="A50" s="36"/>
      <c r="B50" s="36"/>
      <c r="C50" s="2" t="n">
        <v>49</v>
      </c>
      <c r="D50" s="20" t="s">
        <v>92</v>
      </c>
      <c r="E50" s="65"/>
      <c r="F50" s="66" t="n">
        <v>3316</v>
      </c>
      <c r="G50" s="67" t="n">
        <f aca="false">I50+J50</f>
        <v>212</v>
      </c>
      <c r="H50" s="68" t="n">
        <f aca="false">1/(G50/F50)</f>
        <v>15.6415094339623</v>
      </c>
      <c r="I50" s="22" t="n">
        <v>37</v>
      </c>
      <c r="J50" s="23" t="n">
        <v>175</v>
      </c>
      <c r="K50" s="24" t="n">
        <v>869</v>
      </c>
      <c r="L50" s="69" t="n">
        <f aca="false">G50*X50*R50</f>
        <v>849.21546435787</v>
      </c>
      <c r="M50" s="25" t="n">
        <v>1717</v>
      </c>
      <c r="N50" s="70" t="n">
        <f aca="false">G50*X50*(1-R50)</f>
        <v>1675.68394985109</v>
      </c>
      <c r="O50" s="26" t="n">
        <f aca="false">I50/(I50+J50)</f>
        <v>0.174528301886792</v>
      </c>
      <c r="P50" s="28" t="n">
        <f aca="false">(I50+K50)/(I50+J50+K50+M50)</f>
        <v>0.323802716225876</v>
      </c>
      <c r="Q50" s="27" t="n">
        <f aca="false">K50/(K50+M50)</f>
        <v>0.336040216550657</v>
      </c>
      <c r="R50" s="27" t="n">
        <f aca="false">P50-(O50-P50)/X50</f>
        <v>0.336336354461837</v>
      </c>
      <c r="S50" s="29" t="n">
        <f aca="false">(K50+M50)/(I50+J50)</f>
        <v>12.1981132075472</v>
      </c>
      <c r="T50" s="31" t="n">
        <f aca="false">(P50-$B$1*O50-$B$2)/(1-$B$1*O50)-($B$3*POWER(P50,2)+$B$4*P50+$B$5)-($B$6*POWER(O50,2)+$B$7*O50+$B$8)</f>
        <v>0.336456596180109</v>
      </c>
      <c r="U50" s="29" t="n">
        <f aca="false">(O50-P50)/(P50-T50)</f>
        <v>11.7967307165055</v>
      </c>
      <c r="V50" s="29" t="n">
        <f aca="false">$B$12+($B$13*E50+$B$14*POWER(E50,2)+$B$15*POWER(E50,3))+($B$16*F50+$B$17*POWER(F50,2)+$B$18*POWER(F50,3))+($B$19*T50+$B$20*POWER(T50,2)+$B$21*POWER(T50,3))+($B$22*P50+$B$23*POWER(P50,2)+$B$24*POWER(P50,3))+($B$25*H50+$B$26*POWER(H50,2)+$B$27*POWER(H50,3))+($B$28*U50+$B$29*POWER(U50,2)+$B$30*POWER(U50,3))</f>
        <v>0.11317218070662</v>
      </c>
      <c r="W50" s="71" t="n">
        <f aca="false">S50-U50</f>
        <v>0.401382491041696</v>
      </c>
      <c r="X50" s="29" t="n">
        <f aca="false">U50+V50</f>
        <v>11.9099028972121</v>
      </c>
      <c r="Y50" s="16"/>
      <c r="Z50" s="60" t="n">
        <f aca="false">U50*G50</f>
        <v>2500.90691189916</v>
      </c>
      <c r="AA50" s="60" t="n">
        <f aca="false">(K50+M50)-Z50</f>
        <v>85.0930881008394</v>
      </c>
      <c r="AB50" s="16"/>
      <c r="AC50" s="60" t="n">
        <f aca="false">L50+N50</f>
        <v>2524.89941420896</v>
      </c>
      <c r="AD50" s="61" t="n">
        <f aca="false">AC50-Z50</f>
        <v>23.9925023098026</v>
      </c>
      <c r="AE50" s="17"/>
      <c r="AF50" s="16" t="n">
        <v>1128.12161363074</v>
      </c>
      <c r="AG50" s="16" t="n">
        <v>0.0662162162162162</v>
      </c>
      <c r="AH50" s="16" t="n">
        <f aca="false">AF51+AH49</f>
        <v>84408.5599115501</v>
      </c>
      <c r="AI50" s="63"/>
      <c r="AJ50" s="72" t="n">
        <v>1104.93729086075</v>
      </c>
      <c r="AK50" s="16" t="n">
        <v>0.0662162162162162</v>
      </c>
      <c r="AL50" s="63" t="n">
        <f aca="false">AJ50+AL49</f>
        <v>81940.368268754</v>
      </c>
      <c r="AM50" s="35"/>
      <c r="AN50" s="35"/>
      <c r="AO50" s="35"/>
      <c r="AP50" s="35"/>
      <c r="AQ50" s="35"/>
      <c r="AR50" s="35"/>
      <c r="AS50" s="35"/>
      <c r="AT50" s="35"/>
    </row>
    <row r="51" customFormat="false" ht="12.75" hidden="false" customHeight="true" outlineLevel="0" collapsed="false">
      <c r="A51" s="36"/>
      <c r="B51" s="36"/>
      <c r="C51" s="2" t="n">
        <v>50</v>
      </c>
      <c r="D51" s="20" t="s">
        <v>115</v>
      </c>
      <c r="E51" s="65"/>
      <c r="F51" s="66" t="n">
        <v>6737</v>
      </c>
      <c r="G51" s="67" t="n">
        <f aca="false">I51+J51</f>
        <v>505</v>
      </c>
      <c r="H51" s="68" t="n">
        <f aca="false">1/(G51/F51)</f>
        <v>13.3405940594059</v>
      </c>
      <c r="I51" s="22" t="n">
        <v>279</v>
      </c>
      <c r="J51" s="23" t="n">
        <v>226</v>
      </c>
      <c r="K51" s="24" t="n">
        <v>2349</v>
      </c>
      <c r="L51" s="69" t="n">
        <f aca="false">G51*X51*R51</f>
        <v>2614.88736818735</v>
      </c>
      <c r="M51" s="25" t="n">
        <v>1332</v>
      </c>
      <c r="N51" s="70" t="n">
        <f aca="false">G51*X51*(1-R51)</f>
        <v>1489.63033471686</v>
      </c>
      <c r="O51" s="26" t="n">
        <f aca="false">I51/(I51+J51)</f>
        <v>0.552475247524753</v>
      </c>
      <c r="P51" s="28" t="n">
        <f aca="false">(I51+K51)/(I51+J51+K51+M51)</f>
        <v>0.627806975633063</v>
      </c>
      <c r="Q51" s="27" t="n">
        <f aca="false">K51/(K51+M51)</f>
        <v>0.638141809290954</v>
      </c>
      <c r="R51" s="27" t="n">
        <f aca="false">P51-(O51-P51)/X51</f>
        <v>0.637075426995272</v>
      </c>
      <c r="S51" s="29" t="n">
        <f aca="false">(K51+M51)/(I51+J51)</f>
        <v>7.28910891089109</v>
      </c>
      <c r="T51" s="31" t="n">
        <f aca="false">(P51-$B$1*O51-$B$2)/(1-$B$1*O51)-($B$3*POWER(P51,2)+$B$4*P51+$B$5)-($B$6*POWER(O51,2)+$B$7*O51+$B$8)</f>
        <v>0.637574123752341</v>
      </c>
      <c r="U51" s="29" t="n">
        <f aca="false">(O51-P51)/(P51-T51)</f>
        <v>7.71276601811915</v>
      </c>
      <c r="V51" s="29" t="n">
        <f aca="false">$B$12+($B$13*E51+$B$14*POWER(E51,2)+$B$15*POWER(E51,3))+($B$16*F51+$B$17*POWER(F51,2)+$B$18*POWER(F51,3))+($B$19*T51+$B$20*POWER(T51,2)+$B$21*POWER(T51,3))+($B$22*P51+$B$23*POWER(P51,2)+$B$24*POWER(P51,3))+($B$25*H51+$B$26*POWER(H51,2)+$B$27*POWER(H51,3))+($B$28*U51+$B$29*POWER(U51,2)+$B$30*POWER(U51,3))</f>
        <v>0.414991809413928</v>
      </c>
      <c r="W51" s="71" t="n">
        <f aca="false">S51-U51</f>
        <v>-0.423657107228063</v>
      </c>
      <c r="X51" s="29" t="n">
        <f aca="false">U51+V51</f>
        <v>8.12775782753308</v>
      </c>
      <c r="Y51" s="16"/>
      <c r="Z51" s="60" t="n">
        <f aca="false">U51*G51</f>
        <v>3894.94683915017</v>
      </c>
      <c r="AA51" s="60" t="n">
        <f aca="false">(K51+M51)-Z51</f>
        <v>-213.946839150172</v>
      </c>
      <c r="AB51" s="16"/>
      <c r="AC51" s="60" t="n">
        <f aca="false">L51+N51</f>
        <v>4104.51770290421</v>
      </c>
      <c r="AD51" s="61" t="n">
        <f aca="false">AC51-Z51</f>
        <v>209.570863754034</v>
      </c>
      <c r="AE51" s="17"/>
      <c r="AF51" s="16" t="n">
        <v>1107.68176517269</v>
      </c>
      <c r="AG51" s="16" t="n">
        <v>0.0675675675675676</v>
      </c>
      <c r="AH51" s="16" t="n">
        <f aca="false">AF52+AH50</f>
        <v>85510.4002255254</v>
      </c>
      <c r="AI51" s="63"/>
      <c r="AJ51" s="72" t="n">
        <v>1089.0573099389</v>
      </c>
      <c r="AK51" s="16" t="n">
        <v>0.0675675675675676</v>
      </c>
      <c r="AL51" s="63" t="n">
        <f aca="false">AJ51+AL50</f>
        <v>83029.4255786929</v>
      </c>
      <c r="AM51" s="35"/>
      <c r="AN51" s="35"/>
      <c r="AO51" s="35"/>
      <c r="AP51" s="35"/>
      <c r="AQ51" s="35"/>
      <c r="AR51" s="35"/>
      <c r="AS51" s="35"/>
      <c r="AT51" s="35"/>
    </row>
    <row r="52" customFormat="false" ht="12.75" hidden="false" customHeight="true" outlineLevel="0" collapsed="false">
      <c r="A52" s="36"/>
      <c r="B52" s="36"/>
      <c r="C52" s="2" t="n">
        <v>51</v>
      </c>
      <c r="D52" s="20" t="s">
        <v>117</v>
      </c>
      <c r="E52" s="65"/>
      <c r="F52" s="66" t="n">
        <v>2544</v>
      </c>
      <c r="G52" s="67" t="n">
        <f aca="false">I52+J52</f>
        <v>39</v>
      </c>
      <c r="H52" s="68" t="n">
        <f aca="false">1/(G52/F52)</f>
        <v>65.2307692307692</v>
      </c>
      <c r="I52" s="22" t="n">
        <v>3</v>
      </c>
      <c r="J52" s="23" t="n">
        <v>36</v>
      </c>
      <c r="K52" s="24" t="n">
        <v>895</v>
      </c>
      <c r="L52" s="69" t="n">
        <f aca="false">G52*X52*R52</f>
        <v>875.409325833833</v>
      </c>
      <c r="M52" s="25" t="n">
        <v>1404</v>
      </c>
      <c r="N52" s="70" t="n">
        <f aca="false">G52*X52*(1-R52)</f>
        <v>1372.58511046851</v>
      </c>
      <c r="O52" s="26" t="n">
        <f aca="false">I52/(I52+J52)</f>
        <v>0.0769230769230769</v>
      </c>
      <c r="P52" s="28" t="n">
        <f aca="false">(I52+K52)/(I52+J52+K52+M52)</f>
        <v>0.384088964927288</v>
      </c>
      <c r="Q52" s="27" t="n">
        <f aca="false">K52/(K52+M52)</f>
        <v>0.389299695519791</v>
      </c>
      <c r="R52" s="27" t="n">
        <f aca="false">P52-(O52-P52)/X52</f>
        <v>0.389417923682128</v>
      </c>
      <c r="S52" s="29" t="n">
        <f aca="false">(K52+M52)/(I52+J52)</f>
        <v>58.948717948718</v>
      </c>
      <c r="T52" s="31" t="n">
        <f aca="false">(P52-$B$1*O52-$B$2)/(1-$B$1*O52)-($B$3*POWER(P52,2)+$B$4*P52+$B$5)-($B$6*POWER(O52,2)+$B$7*O52+$B$8)</f>
        <v>0.399233124984625</v>
      </c>
      <c r="U52" s="29" t="n">
        <f aca="false">(O52-P52)/(P52-T52)</f>
        <v>20.2827946113401</v>
      </c>
      <c r="V52" s="29" t="n">
        <f aca="false">$B$12+($B$13*E52+$B$14*POWER(E52,2)+$B$15*POWER(E52,3))+($B$16*F52+$B$17*POWER(F52,2)+$B$18*POWER(F52,3))+($B$19*T52+$B$20*POWER(T52,2)+$B$21*POWER(T52,3))+($B$22*P52+$B$23*POWER(P52,2)+$B$24*POWER(P52,3))+($B$25*H52+$B$26*POWER(H52,2)+$B$27*POWER(H52,3))+($B$28*U52+$B$29*POWER(U52,2)+$B$30*POWER(U52,3))</f>
        <v>37.3580883707712</v>
      </c>
      <c r="W52" s="71" t="n">
        <f aca="false">S52-U52</f>
        <v>38.6659233373779</v>
      </c>
      <c r="X52" s="29" t="n">
        <f aca="false">U52+V52</f>
        <v>57.6408829821113</v>
      </c>
      <c r="Y52" s="16"/>
      <c r="Z52" s="60" t="n">
        <f aca="false">U52*G52</f>
        <v>791.028989842262</v>
      </c>
      <c r="AA52" s="60" t="n">
        <f aca="false">(K52+M52)-Z52</f>
        <v>1507.97101015774</v>
      </c>
      <c r="AB52" s="16"/>
      <c r="AC52" s="60" t="n">
        <f aca="false">L52+N52</f>
        <v>2247.99443630234</v>
      </c>
      <c r="AD52" s="61" t="n">
        <f aca="false">AC52-Z52</f>
        <v>1456.96544646008</v>
      </c>
      <c r="AE52" s="17"/>
      <c r="AF52" s="16" t="n">
        <v>1101.84031397531</v>
      </c>
      <c r="AG52" s="16" t="n">
        <v>0.0689189189189189</v>
      </c>
      <c r="AH52" s="16" t="n">
        <f aca="false">AF53+AH51</f>
        <v>86607.7881657825</v>
      </c>
      <c r="AI52" s="63"/>
      <c r="AJ52" s="72" t="n">
        <v>1068.27402920344</v>
      </c>
      <c r="AK52" s="16" t="n">
        <v>0.0689189189189189</v>
      </c>
      <c r="AL52" s="63" t="n">
        <f aca="false">AJ52+AL51</f>
        <v>84097.6996078964</v>
      </c>
      <c r="AM52" s="35"/>
      <c r="AN52" s="35"/>
      <c r="AO52" s="35"/>
      <c r="AP52" s="35"/>
      <c r="AQ52" s="35"/>
      <c r="AR52" s="35"/>
      <c r="AS52" s="35"/>
      <c r="AT52" s="35"/>
    </row>
    <row r="53" customFormat="false" ht="12.75" hidden="false" customHeight="true" outlineLevel="0" collapsed="false">
      <c r="A53" s="36"/>
      <c r="B53" s="36"/>
      <c r="C53" s="2" t="n">
        <v>52</v>
      </c>
      <c r="D53" s="20" t="s">
        <v>119</v>
      </c>
      <c r="E53" s="65"/>
      <c r="F53" s="66" t="n">
        <v>3948</v>
      </c>
      <c r="G53" s="67" t="n">
        <f aca="false">I53+J53</f>
        <v>333</v>
      </c>
      <c r="H53" s="68" t="n">
        <f aca="false">1/(G53/F53)</f>
        <v>11.8558558558559</v>
      </c>
      <c r="I53" s="22" t="n">
        <v>98</v>
      </c>
      <c r="J53" s="23" t="n">
        <v>235</v>
      </c>
      <c r="K53" s="24" t="n">
        <v>1343</v>
      </c>
      <c r="L53" s="69" t="n">
        <f aca="false">G53*X53*R53</f>
        <v>1430.40564286733</v>
      </c>
      <c r="M53" s="25" t="n">
        <v>1271</v>
      </c>
      <c r="N53" s="70" t="n">
        <f aca="false">G53*X53*(1-R53)</f>
        <v>1362.34829851368</v>
      </c>
      <c r="O53" s="26" t="n">
        <f aca="false">I53/(I53+J53)</f>
        <v>0.294294294294294</v>
      </c>
      <c r="P53" s="28" t="n">
        <f aca="false">(I53+K53)/(I53+J53+K53+M53)</f>
        <v>0.488971835765185</v>
      </c>
      <c r="Q53" s="27" t="n">
        <f aca="false">K53/(K53+M53)</f>
        <v>0.513771996939556</v>
      </c>
      <c r="R53" s="27" t="n">
        <f aca="false">P53-(O53-P53)/X53</f>
        <v>0.512184629541693</v>
      </c>
      <c r="S53" s="29" t="n">
        <f aca="false">(K53+M53)/(I53+J53)</f>
        <v>7.84984984984985</v>
      </c>
      <c r="T53" s="31" t="n">
        <f aca="false">(P53-$B$1*O53-$B$2)/(1-$B$1*O53)-($B$3*POWER(P53,2)+$B$4*P53+$B$5)-($B$6*POWER(O53,2)+$B$7*O53+$B$8)</f>
        <v>0.504416791311683</v>
      </c>
      <c r="U53" s="29" t="n">
        <f aca="false">(O53-P53)/(P53-T53)</f>
        <v>12.6046035474046</v>
      </c>
      <c r="V53" s="29" t="n">
        <f aca="false">$B$12+($B$13*E53+$B$14*POWER(E53,2)+$B$15*POWER(E53,3))+($B$16*F53+$B$17*POWER(F53,2)+$B$18*POWER(F53,3))+($B$19*T53+$B$20*POWER(T53,2)+$B$21*POWER(T53,3))+($B$22*P53+$B$23*POWER(P53,2)+$B$24*POWER(P53,3))+($B$25*H53+$B$26*POWER(H53,2)+$B$27*POWER(H53,3))+($B$28*U53+$B$29*POWER(U53,2)+$B$30*POWER(U53,3))</f>
        <v>-4.21795507478895</v>
      </c>
      <c r="W53" s="71" t="n">
        <f aca="false">S53-U53</f>
        <v>-4.75475369755474</v>
      </c>
      <c r="X53" s="29" t="n">
        <f aca="false">U53+V53</f>
        <v>8.38664847261565</v>
      </c>
      <c r="Y53" s="16"/>
      <c r="Z53" s="60" t="n">
        <f aca="false">U53*G53</f>
        <v>4197.33298128573</v>
      </c>
      <c r="AA53" s="60" t="n">
        <f aca="false">(K53+M53)-Z53</f>
        <v>-1583.33298128573</v>
      </c>
      <c r="AB53" s="16"/>
      <c r="AC53" s="60" t="n">
        <f aca="false">L53+N53</f>
        <v>2792.75394138101</v>
      </c>
      <c r="AD53" s="61" t="n">
        <f aca="false">AC53-Z53</f>
        <v>-1404.57903990472</v>
      </c>
      <c r="AE53" s="17"/>
      <c r="AF53" s="16" t="n">
        <v>1097.38794025709</v>
      </c>
      <c r="AG53" s="16" t="n">
        <v>0.0702702702702703</v>
      </c>
      <c r="AH53" s="16" t="n">
        <f aca="false">AF54+AH52</f>
        <v>87702.7301765595</v>
      </c>
      <c r="AI53" s="63"/>
      <c r="AJ53" s="72" t="n">
        <v>1067.23747539216</v>
      </c>
      <c r="AK53" s="16" t="n">
        <v>0.0702702702702703</v>
      </c>
      <c r="AL53" s="63" t="n">
        <f aca="false">AJ53+AL52</f>
        <v>85164.9370832885</v>
      </c>
      <c r="AM53" s="35"/>
      <c r="AN53" s="35"/>
      <c r="AO53" s="35"/>
      <c r="AP53" s="35"/>
      <c r="AQ53" s="35"/>
      <c r="AR53" s="35"/>
      <c r="AS53" s="35"/>
      <c r="AT53" s="35"/>
    </row>
    <row r="54" customFormat="false" ht="12.75" hidden="false" customHeight="true" outlineLevel="0" collapsed="false">
      <c r="A54" s="36"/>
      <c r="B54" s="36"/>
      <c r="C54" s="2" t="n">
        <v>53</v>
      </c>
      <c r="D54" s="20" t="s">
        <v>121</v>
      </c>
      <c r="E54" s="65"/>
      <c r="F54" s="66" t="n">
        <v>2471</v>
      </c>
      <c r="G54" s="67" t="n">
        <f aca="false">I54+J54</f>
        <v>150</v>
      </c>
      <c r="H54" s="68" t="n">
        <f aca="false">1/(G54/F54)</f>
        <v>16.4733333333333</v>
      </c>
      <c r="I54" s="22" t="n">
        <v>26</v>
      </c>
      <c r="J54" s="23" t="n">
        <v>124</v>
      </c>
      <c r="K54" s="24" t="n">
        <v>718</v>
      </c>
      <c r="L54" s="69" t="n">
        <f aca="false">G54*X54*R54</f>
        <v>813.16919588715</v>
      </c>
      <c r="M54" s="25" t="n">
        <v>993</v>
      </c>
      <c r="N54" s="70" t="n">
        <f aca="false">G54*X54*(1-R54)</f>
        <v>1135.8817094166</v>
      </c>
      <c r="O54" s="26" t="n">
        <f aca="false">I54/(I54+J54)</f>
        <v>0.173333333333333</v>
      </c>
      <c r="P54" s="28" t="n">
        <f aca="false">(I54+K54)/(I54+J54+K54+M54)</f>
        <v>0.399785061794734</v>
      </c>
      <c r="Q54" s="27" t="n">
        <f aca="false">K54/(K54+M54)</f>
        <v>0.419637638807715</v>
      </c>
      <c r="R54" s="27" t="n">
        <f aca="false">P54-(O54-P54)/X54</f>
        <v>0.41721290792065</v>
      </c>
      <c r="S54" s="29" t="n">
        <f aca="false">(K54+M54)/(I54+J54)</f>
        <v>11.4066666666667</v>
      </c>
      <c r="T54" s="31" t="n">
        <f aca="false">(P54-$B$1*O54-$B$2)/(1-$B$1*O54)-($B$3*POWER(P54,2)+$B$4*P54+$B$5)-($B$6*POWER(O54,2)+$B$7*O54+$B$8)</f>
        <v>0.414773698226617</v>
      </c>
      <c r="U54" s="29" t="n">
        <f aca="false">(O54-P54)/(P54-T54)</f>
        <v>15.1082274555476</v>
      </c>
      <c r="V54" s="29" t="n">
        <f aca="false">$B$12+($B$13*E54+$B$14*POWER(E54,2)+$B$15*POWER(E54,3))+($B$16*F54+$B$17*POWER(F54,2)+$B$18*POWER(F54,3))+($B$19*T54+$B$20*POWER(T54,2)+$B$21*POWER(T54,3))+($B$22*P54+$B$23*POWER(P54,2)+$B$24*POWER(P54,3))+($B$25*H54+$B$26*POWER(H54,2)+$B$27*POWER(H54,3))+($B$28*U54+$B$29*POWER(U54,2)+$B$30*POWER(U54,3))</f>
        <v>-2.11455475352265</v>
      </c>
      <c r="W54" s="71" t="n">
        <f aca="false">S54-U54</f>
        <v>-3.70156078888095</v>
      </c>
      <c r="X54" s="29" t="n">
        <f aca="false">U54+V54</f>
        <v>12.993672702025</v>
      </c>
      <c r="Y54" s="16"/>
      <c r="Z54" s="60" t="n">
        <f aca="false">U54*G54</f>
        <v>2266.23411833214</v>
      </c>
      <c r="AA54" s="60" t="n">
        <f aca="false">(K54+M54)-Z54</f>
        <v>-555.234118332143</v>
      </c>
      <c r="AB54" s="16"/>
      <c r="AC54" s="60" t="n">
        <f aca="false">L54+N54</f>
        <v>1949.05090530374</v>
      </c>
      <c r="AD54" s="61" t="n">
        <f aca="false">AC54-Z54</f>
        <v>-317.183213028398</v>
      </c>
      <c r="AE54" s="17"/>
      <c r="AF54" s="16" t="n">
        <v>1094.94201077703</v>
      </c>
      <c r="AG54" s="16" t="n">
        <v>0.0716216216216216</v>
      </c>
      <c r="AH54" s="16" t="n">
        <f aca="false">AF55+AH53</f>
        <v>88788.2830607723</v>
      </c>
      <c r="AI54" s="63"/>
      <c r="AJ54" s="72" t="n">
        <v>1041.70334324859</v>
      </c>
      <c r="AK54" s="16" t="n">
        <v>0.0716216216216216</v>
      </c>
      <c r="AL54" s="63" t="n">
        <f aca="false">AJ54+AL53</f>
        <v>86206.6404265371</v>
      </c>
      <c r="AM54" s="35"/>
      <c r="AN54" s="35"/>
      <c r="AO54" s="35"/>
      <c r="AP54" s="35"/>
      <c r="AQ54" s="35"/>
      <c r="AR54" s="35"/>
      <c r="AS54" s="35"/>
      <c r="AT54" s="35"/>
    </row>
    <row r="55" customFormat="false" ht="12.75" hidden="false" customHeight="true" outlineLevel="0" collapsed="false">
      <c r="A55" s="36"/>
      <c r="B55" s="36"/>
      <c r="C55" s="2" t="n">
        <v>54</v>
      </c>
      <c r="D55" s="20" t="s">
        <v>123</v>
      </c>
      <c r="E55" s="65"/>
      <c r="F55" s="66" t="n">
        <v>1075</v>
      </c>
      <c r="G55" s="67" t="n">
        <f aca="false">I55+J55</f>
        <v>19</v>
      </c>
      <c r="H55" s="68" t="n">
        <f aca="false">1/(G55/F55)</f>
        <v>56.578947368421</v>
      </c>
      <c r="I55" s="22" t="n">
        <v>2</v>
      </c>
      <c r="J55" s="23" t="n">
        <v>17</v>
      </c>
      <c r="K55" s="24" t="n">
        <v>358</v>
      </c>
      <c r="L55" s="69" t="n">
        <f aca="false">G55*X55*R55</f>
        <v>360.930842354942</v>
      </c>
      <c r="M55" s="25" t="n">
        <v>584</v>
      </c>
      <c r="N55" s="70" t="n">
        <f aca="false">G55*X55*(1-R55)</f>
        <v>588.892878487</v>
      </c>
      <c r="O55" s="26" t="n">
        <f aca="false">I55/(I55+J55)</f>
        <v>0.105263157894737</v>
      </c>
      <c r="P55" s="28" t="n">
        <f aca="false">(I55+K55)/(I55+J55+K55+M55)</f>
        <v>0.374609781477627</v>
      </c>
      <c r="Q55" s="27" t="n">
        <f aca="false">K55/(K55+M55)</f>
        <v>0.380042462845011</v>
      </c>
      <c r="R55" s="27" t="n">
        <f aca="false">P55-(O55-P55)/X55</f>
        <v>0.379997713717874</v>
      </c>
      <c r="S55" s="29" t="n">
        <f aca="false">(K55+M55)/(I55+J55)</f>
        <v>49.5789473684211</v>
      </c>
      <c r="T55" s="31" t="n">
        <f aca="false">(P55-$B$1*O55-$B$2)/(1-$B$1*O55)-($B$3*POWER(P55,2)+$B$4*P55+$B$5)-($B$6*POWER(O55,2)+$B$7*O55+$B$8)</f>
        <v>0.389557692983091</v>
      </c>
      <c r="U55" s="29" t="n">
        <f aca="false">(O55-P55)/(P55-T55)</f>
        <v>18.0190137922907</v>
      </c>
      <c r="V55" s="29" t="n">
        <f aca="false">$B$12+($B$13*E55+$B$14*POWER(E55,2)+$B$15*POWER(E55,3))+($B$16*F55+$B$17*POWER(F55,2)+$B$18*POWER(F55,3))+($B$19*T55+$B$20*POWER(T55,2)+$B$21*POWER(T55,3))+($B$22*P55+$B$23*POWER(P55,2)+$B$24*POWER(P55,3))+($B$25*H55+$B$26*POWER(H55,2)+$B$27*POWER(H55,3))+($B$28*U55+$B$29*POWER(U55,2)+$B$30*POWER(U55,3))</f>
        <v>31.9717083572852</v>
      </c>
      <c r="W55" s="71" t="n">
        <f aca="false">S55-U55</f>
        <v>31.5599335761304</v>
      </c>
      <c r="X55" s="29" t="n">
        <f aca="false">U55+V55</f>
        <v>49.9907221495759</v>
      </c>
      <c r="Y55" s="16"/>
      <c r="Z55" s="60" t="n">
        <f aca="false">U55*G55</f>
        <v>342.361262053522</v>
      </c>
      <c r="AA55" s="60" t="n">
        <f aca="false">(K55+M55)-Z55</f>
        <v>599.638737946478</v>
      </c>
      <c r="AB55" s="16"/>
      <c r="AC55" s="60" t="n">
        <f aca="false">L55+N55</f>
        <v>949.823720841942</v>
      </c>
      <c r="AD55" s="61" t="n">
        <f aca="false">AC55-Z55</f>
        <v>607.46245878842</v>
      </c>
      <c r="AE55" s="17"/>
      <c r="AF55" s="16" t="n">
        <v>1085.5528842128</v>
      </c>
      <c r="AG55" s="16" t="n">
        <v>0.072972972972973</v>
      </c>
      <c r="AH55" s="16" t="n">
        <f aca="false">AF56+AH54</f>
        <v>89873.4245438432</v>
      </c>
      <c r="AI55" s="63"/>
      <c r="AJ55" s="72" t="n">
        <v>1039.48270890685</v>
      </c>
      <c r="AK55" s="16" t="n">
        <v>0.072972972972973</v>
      </c>
      <c r="AL55" s="63" t="n">
        <f aca="false">AJ55+AL54</f>
        <v>87246.123135444</v>
      </c>
      <c r="AM55" s="35"/>
      <c r="AN55" s="35"/>
      <c r="AO55" s="35"/>
      <c r="AP55" s="35"/>
      <c r="AQ55" s="35"/>
      <c r="AR55" s="35"/>
      <c r="AS55" s="35"/>
      <c r="AT55" s="35"/>
    </row>
    <row r="56" customFormat="false" ht="12.75" hidden="false" customHeight="true" outlineLevel="0" collapsed="false">
      <c r="A56" s="36"/>
      <c r="B56" s="36"/>
      <c r="C56" s="2" t="n">
        <v>55</v>
      </c>
      <c r="D56" s="20" t="s">
        <v>125</v>
      </c>
      <c r="E56" s="65"/>
      <c r="F56" s="66" t="n">
        <v>6175</v>
      </c>
      <c r="G56" s="67" t="n">
        <f aca="false">I56+J56</f>
        <v>408</v>
      </c>
      <c r="H56" s="68" t="n">
        <f aca="false">1/(G56/F56)</f>
        <v>15.1348039215686</v>
      </c>
      <c r="I56" s="22" t="n">
        <v>171</v>
      </c>
      <c r="J56" s="23" t="n">
        <v>237</v>
      </c>
      <c r="K56" s="24" t="n">
        <v>2429</v>
      </c>
      <c r="L56" s="69" t="n">
        <f aca="false">G56*X56*R56</f>
        <v>2452.64412065159</v>
      </c>
      <c r="M56" s="25" t="n">
        <v>1849</v>
      </c>
      <c r="N56" s="70" t="n">
        <f aca="false">G56*X56*(1-R56)</f>
        <v>1867.96985987662</v>
      </c>
      <c r="O56" s="26" t="n">
        <f aca="false">I56/(I56+J56)</f>
        <v>0.419117647058824</v>
      </c>
      <c r="P56" s="28" t="n">
        <f aca="false">(I56+K56)/(I56+J56+K56+M56)</f>
        <v>0.554844216816048</v>
      </c>
      <c r="Q56" s="27" t="n">
        <f aca="false">K56/(K56+M56)</f>
        <v>0.56778868630201</v>
      </c>
      <c r="R56" s="27" t="n">
        <f aca="false">P56-(O56-P56)/X56</f>
        <v>0.56766101570401</v>
      </c>
      <c r="S56" s="29" t="n">
        <f aca="false">(K56+M56)/(I56+J56)</f>
        <v>10.4852941176471</v>
      </c>
      <c r="T56" s="31" t="n">
        <f aca="false">(P56-$B$1*O56-$B$2)/(1-$B$1*O56)-($B$3*POWER(P56,2)+$B$4*P56+$B$5)-($B$6*POWER(O56,2)+$B$7*O56+$B$8)</f>
        <v>0.568293196581026</v>
      </c>
      <c r="U56" s="29" t="n">
        <f aca="false">(O56-P56)/(P56-T56)</f>
        <v>10.0919602920857</v>
      </c>
      <c r="V56" s="29" t="n">
        <f aca="false">$B$12+($B$13*E56+$B$14*POWER(E56,2)+$B$15*POWER(E56,3))+($B$16*F56+$B$17*POWER(F56,2)+$B$18*POWER(F56,3))+($B$19*T56+$B$20*POWER(T56,2)+$B$21*POWER(T56,3))+($B$22*P56+$B$23*POWER(P56,2)+$B$24*POWER(P56,3))+($B$25*H56+$B$26*POWER(H56,2)+$B$27*POWER(H56,3))+($B$28*U56+$B$29*POWER(U56,2)+$B$30*POWER(U56,3))</f>
        <v>0.497779856267817</v>
      </c>
      <c r="W56" s="71" t="n">
        <f aca="false">S56-U56</f>
        <v>0.393333825561401</v>
      </c>
      <c r="X56" s="29" t="n">
        <f aca="false">U56+V56</f>
        <v>10.5897401483535</v>
      </c>
      <c r="Y56" s="16"/>
      <c r="Z56" s="60" t="n">
        <f aca="false">U56*G56</f>
        <v>4117.51979917095</v>
      </c>
      <c r="AA56" s="60" t="n">
        <f aca="false">(K56+M56)-Z56</f>
        <v>160.480200829052</v>
      </c>
      <c r="AB56" s="16"/>
      <c r="AC56" s="60" t="n">
        <f aca="false">L56+N56</f>
        <v>4320.61398052822</v>
      </c>
      <c r="AD56" s="61" t="n">
        <f aca="false">AC56-Z56</f>
        <v>203.094181357269</v>
      </c>
      <c r="AE56" s="17"/>
      <c r="AF56" s="16" t="n">
        <v>1085.14148307093</v>
      </c>
      <c r="AG56" s="16" t="n">
        <v>0.0743243243243243</v>
      </c>
      <c r="AH56" s="16" t="n">
        <f aca="false">AF57+AH55</f>
        <v>90943.3626273717</v>
      </c>
      <c r="AI56" s="63"/>
      <c r="AJ56" s="72" t="n">
        <v>1033.54816278613</v>
      </c>
      <c r="AK56" s="16" t="n">
        <v>0.0743243243243243</v>
      </c>
      <c r="AL56" s="63" t="n">
        <f aca="false">AJ56+AL55</f>
        <v>88279.6712982301</v>
      </c>
      <c r="AM56" s="35"/>
      <c r="AN56" s="35"/>
      <c r="AO56" s="35"/>
      <c r="AP56" s="35"/>
      <c r="AQ56" s="35"/>
      <c r="AR56" s="35"/>
      <c r="AS56" s="35"/>
      <c r="AT56" s="35"/>
    </row>
    <row r="57" customFormat="false" ht="12.75" hidden="false" customHeight="true" outlineLevel="0" collapsed="false">
      <c r="A57" s="36"/>
      <c r="B57" s="36"/>
      <c r="C57" s="2" t="n">
        <v>56</v>
      </c>
      <c r="D57" s="20" t="s">
        <v>127</v>
      </c>
      <c r="E57" s="65"/>
      <c r="F57" s="66" t="n">
        <v>3570</v>
      </c>
      <c r="G57" s="67" t="n">
        <f aca="false">I57+J57</f>
        <v>254</v>
      </c>
      <c r="H57" s="68" t="n">
        <f aca="false">1/(G57/F57)</f>
        <v>14.0551181102362</v>
      </c>
      <c r="I57" s="22" t="n">
        <v>68</v>
      </c>
      <c r="J57" s="23" t="n">
        <v>186</v>
      </c>
      <c r="K57" s="24" t="n">
        <v>1146</v>
      </c>
      <c r="L57" s="69" t="n">
        <f aca="false">G57*X57*R57</f>
        <v>1220.76894023803</v>
      </c>
      <c r="M57" s="25" t="n">
        <v>1316</v>
      </c>
      <c r="N57" s="70" t="n">
        <f aca="false">G57*X57*(1-R57)</f>
        <v>1408.50654714787</v>
      </c>
      <c r="O57" s="26" t="n">
        <f aca="false">I57/(I57+J57)</f>
        <v>0.267716535433071</v>
      </c>
      <c r="P57" s="28" t="n">
        <f aca="false">(I57+K57)/(I57+J57+K57+M57)</f>
        <v>0.446980854197349</v>
      </c>
      <c r="Q57" s="27" t="n">
        <f aca="false">K57/(K57+M57)</f>
        <v>0.465475223395613</v>
      </c>
      <c r="R57" s="27" t="n">
        <f aca="false">P57-(O57-P57)/X57</f>
        <v>0.464298604727704</v>
      </c>
      <c r="S57" s="29" t="n">
        <f aca="false">(K57+M57)/(I57+J57)</f>
        <v>9.69291338582677</v>
      </c>
      <c r="T57" s="31" t="n">
        <f aca="false">(P57-$B$1*O57-$B$2)/(1-$B$1*O57)-($B$3*POWER(P57,2)+$B$4*P57+$B$5)-($B$6*POWER(O57,2)+$B$7*O57+$B$8)</f>
        <v>0.461420444197826</v>
      </c>
      <c r="U57" s="29" t="n">
        <f aca="false">(O57-P57)/(P57-T57)</f>
        <v>12.4147790039992</v>
      </c>
      <c r="V57" s="29" t="n">
        <f aca="false">$B$12+($B$13*E57+$B$14*POWER(E57,2)+$B$15*POWER(E57,3))+($B$16*F57+$B$17*POWER(F57,2)+$B$18*POWER(F57,3))+($B$19*T57+$B$20*POWER(T57,2)+$B$21*POWER(T57,3))+($B$22*P57+$B$23*POWER(P57,2)+$B$24*POWER(P57,3))+($B$25*H57+$B$26*POWER(H57,2)+$B$27*POWER(H57,3))+($B$28*U57+$B$29*POWER(U57,2)+$B$30*POWER(U57,3))</f>
        <v>-2.06330070720429</v>
      </c>
      <c r="W57" s="71" t="n">
        <f aca="false">S57-U57</f>
        <v>-2.72186561817239</v>
      </c>
      <c r="X57" s="29" t="n">
        <f aca="false">U57+V57</f>
        <v>10.3514782967949</v>
      </c>
      <c r="Y57" s="16"/>
      <c r="Z57" s="60" t="n">
        <f aca="false">U57*G57</f>
        <v>3153.35386701579</v>
      </c>
      <c r="AA57" s="60" t="n">
        <f aca="false">(K57+M57)-Z57</f>
        <v>-691.353867015786</v>
      </c>
      <c r="AB57" s="16"/>
      <c r="AC57" s="60" t="n">
        <f aca="false">L57+N57</f>
        <v>2629.2754873859</v>
      </c>
      <c r="AD57" s="61" t="n">
        <f aca="false">AC57-Z57</f>
        <v>-524.078379629891</v>
      </c>
      <c r="AE57" s="17"/>
      <c r="AF57" s="16" t="n">
        <v>1069.93808352843</v>
      </c>
      <c r="AG57" s="16" t="n">
        <v>0.0756756756756757</v>
      </c>
      <c r="AH57" s="16" t="n">
        <f aca="false">AF58+AH56</f>
        <v>92000.6772085289</v>
      </c>
      <c r="AI57" s="63"/>
      <c r="AJ57" s="72" t="n">
        <v>1022.55138330586</v>
      </c>
      <c r="AK57" s="16" t="n">
        <v>0.0756756756756757</v>
      </c>
      <c r="AL57" s="63" t="n">
        <f aca="false">AJ57+AL56</f>
        <v>89302.222681536</v>
      </c>
      <c r="AM57" s="35"/>
      <c r="AN57" s="35"/>
      <c r="AO57" s="35"/>
      <c r="AP57" s="35"/>
      <c r="AQ57" s="35"/>
      <c r="AR57" s="35"/>
      <c r="AS57" s="35"/>
      <c r="AT57" s="35"/>
    </row>
    <row r="58" customFormat="false" ht="12.75" hidden="false" customHeight="true" outlineLevel="0" collapsed="false">
      <c r="A58" s="36"/>
      <c r="B58" s="36"/>
      <c r="C58" s="2" t="n">
        <v>57</v>
      </c>
      <c r="D58" s="20" t="s">
        <v>129</v>
      </c>
      <c r="E58" s="65"/>
      <c r="F58" s="66" t="n">
        <v>1890</v>
      </c>
      <c r="G58" s="67" t="n">
        <f aca="false">I58+J58</f>
        <v>49</v>
      </c>
      <c r="H58" s="68" t="n">
        <f aca="false">1/(G58/F58)</f>
        <v>38.5714285714286</v>
      </c>
      <c r="I58" s="22" t="n">
        <v>12</v>
      </c>
      <c r="J58" s="23" t="n">
        <v>37</v>
      </c>
      <c r="K58" s="24" t="n">
        <v>667</v>
      </c>
      <c r="L58" s="69" t="n">
        <f aca="false">G58*X58*R58</f>
        <v>652.522895836636</v>
      </c>
      <c r="M58" s="25" t="n">
        <v>962</v>
      </c>
      <c r="N58" s="70" t="n">
        <f aca="false">G58*X58*(1-R58)</f>
        <v>940.700107423857</v>
      </c>
      <c r="O58" s="26" t="n">
        <f aca="false">I58/(I58+J58)</f>
        <v>0.244897959183673</v>
      </c>
      <c r="P58" s="28" t="n">
        <f aca="false">(I58+K58)/(I58+J58+K58+M58)</f>
        <v>0.404648390941597</v>
      </c>
      <c r="Q58" s="27" t="n">
        <f aca="false">K58/(K58+M58)</f>
        <v>0.409453652547575</v>
      </c>
      <c r="R58" s="27" t="n">
        <f aca="false">P58-(O58-P58)/X58</f>
        <v>0.409561558238403</v>
      </c>
      <c r="S58" s="29" t="n">
        <f aca="false">(K58+M58)/(I58+J58)</f>
        <v>33.2448979591837</v>
      </c>
      <c r="T58" s="31" t="n">
        <f aca="false">(P58-$B$1*O58-$B$2)/(1-$B$1*O58)-($B$3*POWER(P58,2)+$B$4*P58+$B$5)-($B$6*POWER(O58,2)+$B$7*O58+$B$8)</f>
        <v>0.418084581414103</v>
      </c>
      <c r="U58" s="29" t="n">
        <f aca="false">(O58-P58)/(P58-T58)</f>
        <v>11.8895628999022</v>
      </c>
      <c r="V58" s="29" t="n">
        <f aca="false">$B$12+($B$13*E58+$B$14*POWER(E58,2)+$B$15*POWER(E58,3))+($B$16*F58+$B$17*POWER(F58,2)+$B$18*POWER(F58,3))+($B$19*T58+$B$20*POWER(T58,2)+$B$21*POWER(T58,3))+($B$22*P58+$B$23*POWER(P58,2)+$B$24*POWER(P58,3))+($B$25*H58+$B$26*POWER(H58,2)+$B$27*POWER(H58,3))+($B$28*U58+$B$29*POWER(U58,2)+$B$30*POWER(U58,3))</f>
        <v>20.6251922686793</v>
      </c>
      <c r="W58" s="71" t="n">
        <f aca="false">S58-U58</f>
        <v>21.3553350592815</v>
      </c>
      <c r="X58" s="29" t="n">
        <f aca="false">U58+V58</f>
        <v>32.5147551685815</v>
      </c>
      <c r="Y58" s="16"/>
      <c r="Z58" s="60" t="n">
        <f aca="false">U58*G58</f>
        <v>582.588582095209</v>
      </c>
      <c r="AA58" s="60" t="n">
        <f aca="false">(K58+M58)-Z58</f>
        <v>1046.41141790479</v>
      </c>
      <c r="AB58" s="16"/>
      <c r="AC58" s="60" t="n">
        <f aca="false">L58+N58</f>
        <v>1593.22300326049</v>
      </c>
      <c r="AD58" s="61" t="n">
        <f aca="false">AC58-Z58</f>
        <v>1010.63442116528</v>
      </c>
      <c r="AE58" s="17"/>
      <c r="AF58" s="16" t="n">
        <v>1057.31458115724</v>
      </c>
      <c r="AG58" s="16" t="n">
        <v>0.077027027027027</v>
      </c>
      <c r="AH58" s="16" t="n">
        <f aca="false">AF59+AH57</f>
        <v>93047.0886264337</v>
      </c>
      <c r="AI58" s="63"/>
      <c r="AJ58" s="72" t="n">
        <v>1019.66496254085</v>
      </c>
      <c r="AK58" s="16" t="n">
        <v>0.077027027027027</v>
      </c>
      <c r="AL58" s="63" t="n">
        <f aca="false">AJ58+AL57</f>
        <v>90321.8876440768</v>
      </c>
      <c r="AM58" s="35"/>
      <c r="AN58" s="35"/>
      <c r="AO58" s="35"/>
      <c r="AP58" s="35"/>
      <c r="AQ58" s="35"/>
      <c r="AR58" s="35"/>
      <c r="AS58" s="35"/>
      <c r="AT58" s="35"/>
    </row>
    <row r="59" customFormat="false" ht="12.75" hidden="false" customHeight="true" outlineLevel="0" collapsed="false">
      <c r="A59" s="36"/>
      <c r="B59" s="36"/>
      <c r="C59" s="2" t="n">
        <v>58</v>
      </c>
      <c r="D59" s="20" t="s">
        <v>131</v>
      </c>
      <c r="E59" s="65"/>
      <c r="F59" s="66" t="n">
        <v>1103</v>
      </c>
      <c r="G59" s="67" t="n">
        <f aca="false">I59+J59</f>
        <v>100</v>
      </c>
      <c r="H59" s="68" t="n">
        <f aca="false">1/(G59/F59)</f>
        <v>11.03</v>
      </c>
      <c r="I59" s="22" t="n">
        <v>72</v>
      </c>
      <c r="J59" s="23" t="n">
        <v>28</v>
      </c>
      <c r="K59" s="24" t="n">
        <v>349</v>
      </c>
      <c r="L59" s="69" t="n">
        <f aca="false">G59*X59*R59</f>
        <v>333.559037552135</v>
      </c>
      <c r="M59" s="25" t="n">
        <v>125</v>
      </c>
      <c r="N59" s="70" t="n">
        <f aca="false">G59*X59*(1-R59)</f>
        <v>119.38843882536</v>
      </c>
      <c r="O59" s="26" t="n">
        <f aca="false">I59/(I59+J59)</f>
        <v>0.72</v>
      </c>
      <c r="P59" s="28" t="n">
        <f aca="false">(I59+K59)/(I59+J59+K59+M59)</f>
        <v>0.733449477351916</v>
      </c>
      <c r="Q59" s="27" t="n">
        <f aca="false">K59/(K59+M59)</f>
        <v>0.736286919831224</v>
      </c>
      <c r="R59" s="27" t="n">
        <f aca="false">P59-(O59-P59)/X59</f>
        <v>0.736418801181575</v>
      </c>
      <c r="S59" s="29" t="n">
        <f aca="false">(K59+M59)/(I59+J59)</f>
        <v>4.74</v>
      </c>
      <c r="T59" s="31" t="n">
        <f aca="false">(P59-$B$1*O59-$B$2)/(1-$B$1*O59)-($B$3*POWER(P59,2)+$B$4*P59+$B$5)-($B$6*POWER(O59,2)+$B$7*O59+$B$8)</f>
        <v>0.737707097925813</v>
      </c>
      <c r="U59" s="29" t="n">
        <f aca="false">(O59-P59)/(P59-T59)</f>
        <v>3.15891872431627</v>
      </c>
      <c r="V59" s="29" t="n">
        <f aca="false">$B$12+($B$13*E59+$B$14*POWER(E59,2)+$B$15*POWER(E59,3))+($B$16*F59+$B$17*POWER(F59,2)+$B$18*POWER(F59,3))+($B$19*T59+$B$20*POWER(T59,2)+$B$21*POWER(T59,3))+($B$22*P59+$B$23*POWER(P59,2)+$B$24*POWER(P59,3))+($B$25*H59+$B$26*POWER(H59,2)+$B$27*POWER(H59,3))+($B$28*U59+$B$29*POWER(U59,2)+$B$30*POWER(U59,3))</f>
        <v>1.37055603945869</v>
      </c>
      <c r="W59" s="71" t="n">
        <f aca="false">S59-U59</f>
        <v>1.58108127568373</v>
      </c>
      <c r="X59" s="29" t="n">
        <f aca="false">U59+V59</f>
        <v>4.52947476377496</v>
      </c>
      <c r="Y59" s="16"/>
      <c r="Z59" s="60" t="n">
        <f aca="false">U59*G59</f>
        <v>315.891872431627</v>
      </c>
      <c r="AA59" s="60" t="n">
        <f aca="false">(K59+M59)-Z59</f>
        <v>158.108127568373</v>
      </c>
      <c r="AB59" s="16"/>
      <c r="AC59" s="60" t="n">
        <f aca="false">L59+N59</f>
        <v>452.947476377496</v>
      </c>
      <c r="AD59" s="61" t="n">
        <f aca="false">AC59-Z59</f>
        <v>137.055603945869</v>
      </c>
      <c r="AE59" s="17"/>
      <c r="AF59" s="16" t="n">
        <v>1046.41141790479</v>
      </c>
      <c r="AG59" s="16" t="n">
        <v>0.0783783783783784</v>
      </c>
      <c r="AH59" s="16" t="n">
        <f aca="false">AF60+AH58</f>
        <v>94084.9689918595</v>
      </c>
      <c r="AI59" s="63"/>
      <c r="AJ59" s="72" t="n">
        <v>1010.63442116528</v>
      </c>
      <c r="AK59" s="16" t="n">
        <v>0.0783783783783784</v>
      </c>
      <c r="AL59" s="63" t="n">
        <f aca="false">AJ59+AL58</f>
        <v>91332.5220652421</v>
      </c>
      <c r="AM59" s="35"/>
      <c r="AN59" s="35"/>
      <c r="AO59" s="35"/>
      <c r="AP59" s="35"/>
      <c r="AQ59" s="35"/>
      <c r="AR59" s="35"/>
      <c r="AS59" s="35"/>
      <c r="AT59" s="35"/>
    </row>
    <row r="60" customFormat="false" ht="12.75" hidden="false" customHeight="true" outlineLevel="0" collapsed="false">
      <c r="A60" s="36"/>
      <c r="B60" s="36"/>
      <c r="C60" s="2" t="n">
        <v>59</v>
      </c>
      <c r="D60" s="20" t="s">
        <v>133</v>
      </c>
      <c r="E60" s="65"/>
      <c r="F60" s="66" t="n">
        <v>3669</v>
      </c>
      <c r="G60" s="67" t="n">
        <f aca="false">I60+J60</f>
        <v>239</v>
      </c>
      <c r="H60" s="68" t="n">
        <f aca="false">1/(G60/F60)</f>
        <v>15.3514644351464</v>
      </c>
      <c r="I60" s="22" t="n">
        <v>72</v>
      </c>
      <c r="J60" s="23" t="n">
        <v>167</v>
      </c>
      <c r="K60" s="24" t="n">
        <v>1174</v>
      </c>
      <c r="L60" s="69" t="n">
        <f aca="false">G60*X60*R60</f>
        <v>1138.44553369981</v>
      </c>
      <c r="M60" s="25" t="n">
        <v>1528</v>
      </c>
      <c r="N60" s="70" t="n">
        <f aca="false">G60*X60*(1-R60)</f>
        <v>1479.63337048249</v>
      </c>
      <c r="O60" s="26" t="n">
        <f aca="false">I60/(I60+J60)</f>
        <v>0.301255230125523</v>
      </c>
      <c r="P60" s="28" t="n">
        <f aca="false">(I60+K60)/(I60+J60+K60+M60)</f>
        <v>0.423665419925196</v>
      </c>
      <c r="Q60" s="27" t="n">
        <f aca="false">K60/(K60+M60)</f>
        <v>0.434492968171725</v>
      </c>
      <c r="R60" s="27" t="n">
        <f aca="false">P60-(O60-P60)/X60</f>
        <v>0.434840039343803</v>
      </c>
      <c r="S60" s="29" t="n">
        <f aca="false">(K60+M60)/(I60+J60)</f>
        <v>11.3054393305439</v>
      </c>
      <c r="T60" s="31" t="n">
        <f aca="false">(P60-$B$1*O60-$B$2)/(1-$B$1*O60)-($B$3*POWER(P60,2)+$B$4*P60+$B$5)-($B$6*POWER(O60,2)+$B$7*O60+$B$8)</f>
        <v>0.435797147344736</v>
      </c>
      <c r="U60" s="29" t="n">
        <f aca="false">(O60-P60)/(P60-T60)</f>
        <v>10.0900873854538</v>
      </c>
      <c r="V60" s="29" t="n">
        <f aca="false">$B$12+($B$13*E60+$B$14*POWER(E60,2)+$B$15*POWER(E60,3))+($B$16*F60+$B$17*POWER(F60,2)+$B$18*POWER(F60,3))+($B$19*T60+$B$20*POWER(T60,2)+$B$21*POWER(T60,3))+($B$22*P60+$B$23*POWER(P60,2)+$B$24*POWER(P60,3))+($B$25*H60+$B$26*POWER(H60,2)+$B$27*POWER(H60,3))+($B$28*U60+$B$29*POWER(U60,2)+$B$30*POWER(U60,3))</f>
        <v>0.86421765296584</v>
      </c>
      <c r="W60" s="71" t="n">
        <f aca="false">S60-U60</f>
        <v>1.21535194509012</v>
      </c>
      <c r="X60" s="29" t="n">
        <f aca="false">U60+V60</f>
        <v>10.9543050384197</v>
      </c>
      <c r="Y60" s="16"/>
      <c r="Z60" s="60" t="n">
        <f aca="false">U60*G60</f>
        <v>2411.53088512346</v>
      </c>
      <c r="AA60" s="60" t="n">
        <f aca="false">(K60+M60)-Z60</f>
        <v>290.469114876538</v>
      </c>
      <c r="AB60" s="16"/>
      <c r="AC60" s="60" t="n">
        <f aca="false">L60+N60</f>
        <v>2618.0789041823</v>
      </c>
      <c r="AD60" s="61" t="n">
        <f aca="false">AC60-Z60</f>
        <v>206.548019058835</v>
      </c>
      <c r="AE60" s="17"/>
      <c r="AF60" s="16" t="n">
        <v>1037.88036542577</v>
      </c>
      <c r="AG60" s="16" t="n">
        <v>0.0797297297297297</v>
      </c>
      <c r="AH60" s="16" t="n">
        <f aca="false">AF61+AH59</f>
        <v>95121.4542203717</v>
      </c>
      <c r="AI60" s="63"/>
      <c r="AJ60" s="72" t="n">
        <v>1010.2012642204</v>
      </c>
      <c r="AK60" s="16" t="n">
        <v>0.0797297297297297</v>
      </c>
      <c r="AL60" s="63" t="n">
        <f aca="false">AJ60+AL59</f>
        <v>92342.7233294625</v>
      </c>
      <c r="AM60" s="35"/>
      <c r="AN60" s="35"/>
      <c r="AO60" s="35"/>
      <c r="AP60" s="35"/>
      <c r="AQ60" s="35"/>
      <c r="AR60" s="35"/>
      <c r="AS60" s="35"/>
      <c r="AT60" s="35"/>
    </row>
    <row r="61" customFormat="false" ht="12.75" hidden="false" customHeight="true" outlineLevel="0" collapsed="false">
      <c r="A61" s="36"/>
      <c r="B61" s="36"/>
      <c r="C61" s="2" t="n">
        <v>60</v>
      </c>
      <c r="D61" s="20" t="s">
        <v>135</v>
      </c>
      <c r="E61" s="65"/>
      <c r="F61" s="66" t="n">
        <v>3784</v>
      </c>
      <c r="G61" s="67" t="n">
        <f aca="false">I61+J61</f>
        <v>212</v>
      </c>
      <c r="H61" s="68" t="n">
        <f aca="false">1/(G61/F61)</f>
        <v>17.8490566037736</v>
      </c>
      <c r="I61" s="22" t="n">
        <v>34</v>
      </c>
      <c r="J61" s="23" t="n">
        <v>178</v>
      </c>
      <c r="K61" s="24" t="n">
        <v>1348</v>
      </c>
      <c r="L61" s="69" t="n">
        <f aca="false">G61*X61*R61</f>
        <v>1306.14963253507</v>
      </c>
      <c r="M61" s="25" t="n">
        <v>1786</v>
      </c>
      <c r="N61" s="70" t="n">
        <f aca="false">G61*X61*(1-R61)</f>
        <v>1726.52523755345</v>
      </c>
      <c r="O61" s="26" t="n">
        <f aca="false">I61/(I61+J61)</f>
        <v>0.160377358490566</v>
      </c>
      <c r="P61" s="28" t="n">
        <f aca="false">(I61+K61)/(I61+J61+K61+M61)</f>
        <v>0.413030484160191</v>
      </c>
      <c r="Q61" s="27" t="n">
        <f aca="false">K61/(K61+M61)</f>
        <v>0.430121250797703</v>
      </c>
      <c r="R61" s="27" t="n">
        <f aca="false">P61-(O61-P61)/X61</f>
        <v>0.430692272824136</v>
      </c>
      <c r="S61" s="29" t="n">
        <f aca="false">(K61+M61)/(I61+J61)</f>
        <v>14.7830188679245</v>
      </c>
      <c r="T61" s="31" t="n">
        <f aca="false">(P61-$B$1*O61-$B$2)/(1-$B$1*O61)-($B$3*POWER(P61,2)+$B$4*P61+$B$5)-($B$6*POWER(O61,2)+$B$7*O61+$B$8)</f>
        <v>0.428613439857361</v>
      </c>
      <c r="U61" s="29" t="n">
        <f aca="false">(O61-P61)/(P61-T61)</f>
        <v>16.213427707782</v>
      </c>
      <c r="V61" s="29" t="n">
        <f aca="false">$B$12+($B$13*E61+$B$14*POWER(E61,2)+$B$15*POWER(E61,3))+($B$16*F61+$B$17*POWER(F61,2)+$B$18*POWER(F61,3))+($B$19*T61+$B$20*POWER(T61,2)+$B$21*POWER(T61,3))+($B$22*P61+$B$23*POWER(P61,2)+$B$24*POWER(P61,3))+($B$25*H61+$B$26*POWER(H61,2)+$B$27*POWER(H61,3))+($B$28*U61+$B$29*POWER(U61,2)+$B$30*POWER(U61,3))</f>
        <v>-1.90835756585508</v>
      </c>
      <c r="W61" s="71" t="n">
        <f aca="false">S61-U61</f>
        <v>-1.43040883985751</v>
      </c>
      <c r="X61" s="29" t="n">
        <f aca="false">U61+V61</f>
        <v>14.305070141927</v>
      </c>
      <c r="Y61" s="16"/>
      <c r="Z61" s="60" t="n">
        <f aca="false">U61*G61</f>
        <v>3437.24667404979</v>
      </c>
      <c r="AA61" s="60" t="n">
        <f aca="false">(K61+M61)-Z61</f>
        <v>-303.246674049793</v>
      </c>
      <c r="AB61" s="16"/>
      <c r="AC61" s="60" t="n">
        <f aca="false">L61+N61</f>
        <v>3032.67487008852</v>
      </c>
      <c r="AD61" s="61" t="n">
        <f aca="false">AC61-Z61</f>
        <v>-404.571803961277</v>
      </c>
      <c r="AE61" s="17"/>
      <c r="AF61" s="16" t="n">
        <v>1036.48522851222</v>
      </c>
      <c r="AG61" s="16" t="n">
        <v>0.0810810810810811</v>
      </c>
      <c r="AH61" s="16" t="n">
        <f aca="false">AF62+AH60</f>
        <v>96153.9982009941</v>
      </c>
      <c r="AI61" s="63"/>
      <c r="AJ61" s="72" t="n">
        <v>998.550142042503</v>
      </c>
      <c r="AK61" s="16" t="n">
        <v>0.0810810810810811</v>
      </c>
      <c r="AL61" s="63" t="n">
        <f aca="false">AJ61+AL60</f>
        <v>93341.273471505</v>
      </c>
      <c r="AM61" s="35"/>
      <c r="AN61" s="35"/>
      <c r="AO61" s="35"/>
      <c r="AP61" s="35"/>
      <c r="AQ61" s="35"/>
      <c r="AR61" s="35"/>
      <c r="AS61" s="35"/>
      <c r="AT61" s="35"/>
    </row>
    <row r="62" customFormat="false" ht="12.75" hidden="false" customHeight="true" outlineLevel="0" collapsed="false">
      <c r="A62" s="36"/>
      <c r="B62" s="36"/>
      <c r="C62" s="2" t="n">
        <v>61</v>
      </c>
      <c r="D62" s="20" t="s">
        <v>137</v>
      </c>
      <c r="E62" s="65"/>
      <c r="F62" s="66" t="n">
        <v>6801</v>
      </c>
      <c r="G62" s="67" t="n">
        <f aca="false">I62+J62</f>
        <v>399</v>
      </c>
      <c r="H62" s="68" t="n">
        <f aca="false">1/(G62/F62)</f>
        <v>17.0451127819549</v>
      </c>
      <c r="I62" s="22" t="n">
        <v>77</v>
      </c>
      <c r="J62" s="23" t="n">
        <v>322</v>
      </c>
      <c r="K62" s="24" t="n">
        <v>2140</v>
      </c>
      <c r="L62" s="69" t="n">
        <f aca="false">G62*X62*R62</f>
        <v>2114.5492443409</v>
      </c>
      <c r="M62" s="25" t="n">
        <v>3342</v>
      </c>
      <c r="N62" s="70" t="n">
        <f aca="false">G62*X62*(1-R62)</f>
        <v>3299.93794824766</v>
      </c>
      <c r="O62" s="26" t="n">
        <f aca="false">I62/(I62+J62)</f>
        <v>0.192982456140351</v>
      </c>
      <c r="P62" s="28" t="n">
        <f aca="false">(I62+K62)/(I62+J62+K62+M62)</f>
        <v>0.376976704642068</v>
      </c>
      <c r="Q62" s="27" t="n">
        <f aca="false">K62/(K62+M62)</f>
        <v>0.390368478657424</v>
      </c>
      <c r="R62" s="27" t="n">
        <f aca="false">P62-(O62-P62)/X62</f>
        <v>0.390535459615701</v>
      </c>
      <c r="S62" s="29" t="n">
        <f aca="false">(K62+M62)/(I62+J62)</f>
        <v>13.7393483709273</v>
      </c>
      <c r="T62" s="31" t="n">
        <f aca="false">(P62-$B$1*O62-$B$2)/(1-$B$1*O62)-($B$3*POWER(P62,2)+$B$4*P62+$B$5)-($B$6*POWER(O62,2)+$B$7*O62+$B$8)</f>
        <v>0.390844443087468</v>
      </c>
      <c r="U62" s="29" t="n">
        <f aca="false">(O62-P62)/(P62-T62)</f>
        <v>13.2677905071642</v>
      </c>
      <c r="V62" s="29" t="n">
        <f aca="false">$B$12+($B$13*E62+$B$14*POWER(E62,2)+$B$15*POWER(E62,3))+($B$16*F62+$B$17*POWER(F62,2)+$B$18*POWER(F62,3))+($B$19*T62+$B$20*POWER(T62,2)+$B$21*POWER(T62,3))+($B$22*P62+$B$23*POWER(P62,2)+$B$24*POWER(P62,3))+($B$25*H62+$B$26*POWER(H62,2)+$B$27*POWER(H62,3))+($B$28*U62+$B$29*POWER(U62,2)+$B$30*POWER(U62,3))</f>
        <v>0.302352832656725</v>
      </c>
      <c r="W62" s="71" t="n">
        <f aca="false">S62-U62</f>
        <v>0.471557863763099</v>
      </c>
      <c r="X62" s="29" t="n">
        <f aca="false">U62+V62</f>
        <v>13.5701433398209</v>
      </c>
      <c r="Y62" s="16"/>
      <c r="Z62" s="60" t="n">
        <f aca="false">U62*G62</f>
        <v>5293.84841235852</v>
      </c>
      <c r="AA62" s="60" t="n">
        <f aca="false">(K62+M62)-Z62</f>
        <v>188.151587641476</v>
      </c>
      <c r="AB62" s="16"/>
      <c r="AC62" s="60" t="n">
        <f aca="false">L62+N62</f>
        <v>5414.48719258856</v>
      </c>
      <c r="AD62" s="61" t="n">
        <f aca="false">AC62-Z62</f>
        <v>120.638780230034</v>
      </c>
      <c r="AE62" s="17"/>
      <c r="AF62" s="16" t="n">
        <v>1032.54398062246</v>
      </c>
      <c r="AG62" s="16" t="n">
        <v>0.0824324324324324</v>
      </c>
      <c r="AH62" s="16" t="n">
        <f aca="false">AF63+AH61</f>
        <v>97184.1778800635</v>
      </c>
      <c r="AI62" s="63"/>
      <c r="AJ62" s="72" t="n">
        <v>995.523429251489</v>
      </c>
      <c r="AK62" s="16" t="n">
        <v>0.0824324324324324</v>
      </c>
      <c r="AL62" s="63" t="n">
        <f aca="false">AJ62+AL61</f>
        <v>94336.7969007565</v>
      </c>
      <c r="AM62" s="35"/>
      <c r="AN62" s="35"/>
      <c r="AO62" s="35"/>
      <c r="AP62" s="35"/>
      <c r="AQ62" s="35"/>
      <c r="AR62" s="35"/>
      <c r="AS62" s="35"/>
      <c r="AT62" s="35"/>
    </row>
    <row r="63" customFormat="false" ht="12.75" hidden="false" customHeight="true" outlineLevel="0" collapsed="false">
      <c r="A63" s="36"/>
      <c r="B63" s="36"/>
      <c r="C63" s="2" t="n">
        <v>62</v>
      </c>
      <c r="D63" s="20" t="s">
        <v>139</v>
      </c>
      <c r="E63" s="65"/>
      <c r="F63" s="66" t="n">
        <v>1905</v>
      </c>
      <c r="G63" s="67" t="n">
        <f aca="false">I63+J63</f>
        <v>142</v>
      </c>
      <c r="H63" s="68" t="n">
        <f aca="false">1/(G63/F63)</f>
        <v>13.4154929577465</v>
      </c>
      <c r="I63" s="22" t="n">
        <v>45</v>
      </c>
      <c r="J63" s="23" t="n">
        <v>97</v>
      </c>
      <c r="K63" s="24" t="n">
        <v>470</v>
      </c>
      <c r="L63" s="69" t="n">
        <f aca="false">G63*X63*R63</f>
        <v>547.398945783803</v>
      </c>
      <c r="M63" s="25" t="n">
        <v>614</v>
      </c>
      <c r="N63" s="70" t="n">
        <f aca="false">G63*X63*(1-R63)</f>
        <v>720.855631946183</v>
      </c>
      <c r="O63" s="26" t="n">
        <f aca="false">I63/(I63+J63)</f>
        <v>0.316901408450704</v>
      </c>
      <c r="P63" s="28" t="n">
        <f aca="false">(I63+K63)/(I63+J63+K63+M63)</f>
        <v>0.420065252854812</v>
      </c>
      <c r="Q63" s="27" t="n">
        <f aca="false">K63/(K63+M63)</f>
        <v>0.433579335793358</v>
      </c>
      <c r="R63" s="27" t="n">
        <f aca="false">P63-(O63-P63)/X63</f>
        <v>0.431615982623597</v>
      </c>
      <c r="S63" s="29" t="n">
        <f aca="false">(K63+M63)/(I63+J63)</f>
        <v>7.63380281690141</v>
      </c>
      <c r="T63" s="31" t="n">
        <f aca="false">(P63-$B$1*O63-$B$2)/(1-$B$1*O63)-($B$3*POWER(P63,2)+$B$4*P63+$B$5)-($B$6*POWER(O63,2)+$B$7*O63+$B$8)</f>
        <v>0.431325846893526</v>
      </c>
      <c r="U63" s="29" t="n">
        <f aca="false">(O63-P63)/(P63-T63)</f>
        <v>9.16149219565413</v>
      </c>
      <c r="V63" s="29" t="n">
        <f aca="false">$B$12+($B$13*E63+$B$14*POWER(E63,2)+$B$15*POWER(E63,3))+($B$16*F63+$B$17*POWER(F63,2)+$B$18*POWER(F63,3))+($B$19*T63+$B$20*POWER(T63,2)+$B$21*POWER(T63,3))+($B$22*P63+$B$23*POWER(P63,2)+$B$24*POWER(P63,3))+($B$25*H63+$B$26*POWER(H63,2)+$B$27*POWER(H63,3))+($B$28*U63+$B$29*POWER(U63,2)+$B$30*POWER(U63,3))</f>
        <v>-0.230121929950004</v>
      </c>
      <c r="W63" s="71" t="n">
        <f aca="false">S63-U63</f>
        <v>-1.52768937875272</v>
      </c>
      <c r="X63" s="29" t="n">
        <f aca="false">U63+V63</f>
        <v>8.93137026570413</v>
      </c>
      <c r="Y63" s="16"/>
      <c r="Z63" s="60" t="n">
        <f aca="false">U63*G63</f>
        <v>1300.93189178289</v>
      </c>
      <c r="AA63" s="60" t="n">
        <f aca="false">(K63+M63)-Z63</f>
        <v>-216.931891782886</v>
      </c>
      <c r="AB63" s="16"/>
      <c r="AC63" s="60" t="n">
        <f aca="false">L63+N63</f>
        <v>1268.25457772999</v>
      </c>
      <c r="AD63" s="61" t="n">
        <f aca="false">AC63-Z63</f>
        <v>-32.6773140529003</v>
      </c>
      <c r="AE63" s="17"/>
      <c r="AF63" s="16" t="n">
        <v>1030.17967906939</v>
      </c>
      <c r="AG63" s="16" t="n">
        <v>0.0837837837837838</v>
      </c>
      <c r="AH63" s="16" t="n">
        <f aca="false">AF64+AH62</f>
        <v>98207.0425939738</v>
      </c>
      <c r="AI63" s="63"/>
      <c r="AJ63" s="72" t="n">
        <v>994.954280666871</v>
      </c>
      <c r="AK63" s="16" t="n">
        <v>0.0837837837837838</v>
      </c>
      <c r="AL63" s="63" t="n">
        <f aca="false">AJ63+AL62</f>
        <v>95331.7511814234</v>
      </c>
      <c r="AM63" s="35"/>
      <c r="AN63" s="35"/>
      <c r="AO63" s="35"/>
      <c r="AP63" s="35"/>
      <c r="AQ63" s="35"/>
      <c r="AR63" s="35"/>
      <c r="AS63" s="35"/>
      <c r="AT63" s="35"/>
    </row>
    <row r="64" customFormat="false" ht="12.75" hidden="false" customHeight="true" outlineLevel="0" collapsed="false">
      <c r="A64" s="36"/>
      <c r="B64" s="36"/>
      <c r="C64" s="2" t="n">
        <v>63</v>
      </c>
      <c r="D64" s="20" t="s">
        <v>140</v>
      </c>
      <c r="E64" s="65"/>
      <c r="F64" s="66" t="n">
        <v>3073</v>
      </c>
      <c r="G64" s="67" t="n">
        <f aca="false">I64+J64</f>
        <v>179</v>
      </c>
      <c r="H64" s="68" t="n">
        <f aca="false">1/(G64/F64)</f>
        <v>17.1675977653631</v>
      </c>
      <c r="I64" s="22" t="n">
        <v>67</v>
      </c>
      <c r="J64" s="23" t="n">
        <v>112</v>
      </c>
      <c r="K64" s="24" t="n">
        <v>1104</v>
      </c>
      <c r="L64" s="69" t="n">
        <f aca="false">G64*X64*R64</f>
        <v>1365.5810857683</v>
      </c>
      <c r="M64" s="25" t="n">
        <v>714</v>
      </c>
      <c r="N64" s="70" t="n">
        <f aca="false">G64*X64*(1-R64)</f>
        <v>898.514070746893</v>
      </c>
      <c r="O64" s="26" t="n">
        <f aca="false">I64/(I64+J64)</f>
        <v>0.374301675977654</v>
      </c>
      <c r="P64" s="28" t="n">
        <f aca="false">(I64+K64)/(I64+J64+K64+M64)</f>
        <v>0.586379569354031</v>
      </c>
      <c r="Q64" s="27" t="n">
        <f aca="false">K64/(K64+M64)</f>
        <v>0.607260726072607</v>
      </c>
      <c r="R64" s="27" t="n">
        <f aca="false">P64-(O64-P64)/X64</f>
        <v>0.603146507265245</v>
      </c>
      <c r="S64" s="29" t="n">
        <f aca="false">(K64+M64)/(I64+J64)</f>
        <v>10.1564245810056</v>
      </c>
      <c r="T64" s="31" t="n">
        <f aca="false">(P64-$B$1*O64-$B$2)/(1-$B$1*O64)-($B$3*POWER(P64,2)+$B$4*P64+$B$5)-($B$6*POWER(O64,2)+$B$7*O64+$B$8)</f>
        <v>0.603947980248019</v>
      </c>
      <c r="U64" s="29" t="n">
        <f aca="false">(O64-P64)/(P64-T64)</f>
        <v>12.0715467469485</v>
      </c>
      <c r="V64" s="29" t="n">
        <f aca="false">$B$12+($B$13*E64+$B$14*POWER(E64,2)+$B$15*POWER(E64,3))+($B$16*F64+$B$17*POWER(F64,2)+$B$18*POWER(F64,3))+($B$19*T64+$B$20*POWER(T64,2)+$B$21*POWER(T64,3))+($B$22*P64+$B$23*POWER(P64,2)+$B$24*POWER(P64,3))+($B$25*H64+$B$26*POWER(H64,2)+$B$27*POWER(H64,3))+($B$28*U64+$B$29*POWER(U64,2)+$B$30*POWER(U64,3))</f>
        <v>0.577029546432463</v>
      </c>
      <c r="W64" s="71" t="n">
        <f aca="false">S64-U64</f>
        <v>-1.91512216594289</v>
      </c>
      <c r="X64" s="29" t="n">
        <f aca="false">U64+V64</f>
        <v>12.6485762933809</v>
      </c>
      <c r="Y64" s="16"/>
      <c r="Z64" s="60" t="n">
        <f aca="false">U64*G64</f>
        <v>2160.80686770378</v>
      </c>
      <c r="AA64" s="60" t="n">
        <f aca="false">(K64+M64)-Z64</f>
        <v>-342.806867703778</v>
      </c>
      <c r="AB64" s="16"/>
      <c r="AC64" s="60" t="n">
        <f aca="false">L64+N64</f>
        <v>2264.09515651519</v>
      </c>
      <c r="AD64" s="61" t="n">
        <f aca="false">AC64-Z64</f>
        <v>103.288288811411</v>
      </c>
      <c r="AE64" s="17"/>
      <c r="AF64" s="16" t="n">
        <v>1022.86471391023</v>
      </c>
      <c r="AG64" s="16" t="n">
        <v>0.0851351351351351</v>
      </c>
      <c r="AH64" s="16" t="n">
        <f aca="false">AF65+AH63</f>
        <v>99210.620447005</v>
      </c>
      <c r="AI64" s="63"/>
      <c r="AJ64" s="72" t="n">
        <v>989.141532612099</v>
      </c>
      <c r="AK64" s="16" t="n">
        <v>0.0851351351351351</v>
      </c>
      <c r="AL64" s="63" t="n">
        <f aca="false">AJ64+AL63</f>
        <v>96320.8927140355</v>
      </c>
      <c r="AM64" s="35"/>
      <c r="AN64" s="35"/>
      <c r="AO64" s="35"/>
      <c r="AP64" s="35"/>
      <c r="AQ64" s="35"/>
      <c r="AR64" s="35"/>
      <c r="AS64" s="35"/>
      <c r="AT64" s="35"/>
    </row>
    <row r="65" customFormat="false" ht="12.75" hidden="false" customHeight="true" outlineLevel="0" collapsed="false">
      <c r="A65" s="36"/>
      <c r="B65" s="36"/>
      <c r="C65" s="2" t="n">
        <v>64</v>
      </c>
      <c r="D65" s="20" t="s">
        <v>142</v>
      </c>
      <c r="E65" s="65"/>
      <c r="F65" s="66" t="n">
        <v>4210</v>
      </c>
      <c r="G65" s="67" t="n">
        <f aca="false">I65+J65</f>
        <v>269</v>
      </c>
      <c r="H65" s="68" t="n">
        <f aca="false">1/(G65/F65)</f>
        <v>15.6505576208178</v>
      </c>
      <c r="I65" s="22" t="n">
        <v>69</v>
      </c>
      <c r="J65" s="23" t="n">
        <v>200</v>
      </c>
      <c r="K65" s="24" t="n">
        <v>1658</v>
      </c>
      <c r="L65" s="69" t="n">
        <f aca="false">G65*X65*R65</f>
        <v>1689.8419483435</v>
      </c>
      <c r="M65" s="25" t="n">
        <v>1513</v>
      </c>
      <c r="N65" s="70" t="n">
        <f aca="false">G65*X65*(1-R65)</f>
        <v>1544.58382021565</v>
      </c>
      <c r="O65" s="26" t="n">
        <f aca="false">I65/(I65+J65)</f>
        <v>0.256505576208178</v>
      </c>
      <c r="P65" s="28" t="n">
        <f aca="false">(I65+K65)/(I65+J65+K65+M65)</f>
        <v>0.50203488372093</v>
      </c>
      <c r="Q65" s="27" t="n">
        <f aca="false">K65/(K65+M65)</f>
        <v>0.522863450015768</v>
      </c>
      <c r="R65" s="27" t="n">
        <f aca="false">P65-(O65-P65)/X65</f>
        <v>0.522455010335972</v>
      </c>
      <c r="S65" s="29" t="n">
        <f aca="false">(K65+M65)/(I65+J65)</f>
        <v>11.7881040892193</v>
      </c>
      <c r="T65" s="31" t="n">
        <f aca="false">(P65-$B$1*O65-$B$2)/(1-$B$1*O65)-($B$3*POWER(P65,2)+$B$4*P65+$B$5)-($B$6*POWER(O65,2)+$B$7*O65+$B$8)</f>
        <v>0.519187688667531</v>
      </c>
      <c r="U65" s="29" t="n">
        <f aca="false">(O65-P65)/(P65-T65)</f>
        <v>14.3142365506468</v>
      </c>
      <c r="V65" s="29" t="n">
        <f aca="false">$B$12+($B$13*E65+$B$14*POWER(E65,2)+$B$15*POWER(E65,3))+($B$16*F65+$B$17*POWER(F65,2)+$B$18*POWER(F65,3))+($B$19*T65+$B$20*POWER(T65,2)+$B$21*POWER(T65,3))+($B$22*P65+$B$23*POWER(P65,2)+$B$24*POWER(P65,3))+($B$25*H65+$B$26*POWER(H65,2)+$B$27*POWER(H65,3))+($B$28*U65+$B$29*POWER(U65,2)+$B$30*POWER(U65,3))</f>
        <v>-2.29034893518532</v>
      </c>
      <c r="W65" s="71" t="n">
        <f aca="false">S65-U65</f>
        <v>-2.52613246142751</v>
      </c>
      <c r="X65" s="29" t="n">
        <f aca="false">U65+V65</f>
        <v>12.0238876154615</v>
      </c>
      <c r="Y65" s="16"/>
      <c r="Z65" s="60" t="n">
        <f aca="false">U65*G65</f>
        <v>3850.529632124</v>
      </c>
      <c r="AA65" s="60" t="n">
        <f aca="false">(K65+M65)-Z65</f>
        <v>-679.529632124</v>
      </c>
      <c r="AB65" s="16"/>
      <c r="AC65" s="60" t="n">
        <f aca="false">L65+N65</f>
        <v>3234.42576855915</v>
      </c>
      <c r="AD65" s="61" t="n">
        <f aca="false">AC65-Z65</f>
        <v>-616.103863564852</v>
      </c>
      <c r="AE65" s="17"/>
      <c r="AF65" s="16" t="n">
        <v>1003.57785303119</v>
      </c>
      <c r="AG65" s="16" t="n">
        <v>0.0864864864864865</v>
      </c>
      <c r="AH65" s="16" t="n">
        <f aca="false">AF66+AH64</f>
        <v>100209.403230633</v>
      </c>
      <c r="AI65" s="63"/>
      <c r="AJ65" s="72" t="n">
        <v>981.950625874252</v>
      </c>
      <c r="AK65" s="16" t="n">
        <v>0.0864864864864865</v>
      </c>
      <c r="AL65" s="63" t="n">
        <f aca="false">AJ65+AL64</f>
        <v>97302.8433399097</v>
      </c>
      <c r="AM65" s="35"/>
      <c r="AN65" s="35"/>
      <c r="AO65" s="35"/>
      <c r="AP65" s="35"/>
      <c r="AQ65" s="35"/>
      <c r="AR65" s="35"/>
      <c r="AS65" s="35"/>
      <c r="AT65" s="35"/>
    </row>
    <row r="66" customFormat="false" ht="12.75" hidden="false" customHeight="true" outlineLevel="0" collapsed="false">
      <c r="A66" s="36"/>
      <c r="B66" s="36"/>
      <c r="C66" s="2" t="n">
        <v>65</v>
      </c>
      <c r="D66" s="20" t="s">
        <v>102</v>
      </c>
      <c r="E66" s="65"/>
      <c r="F66" s="66" t="n">
        <v>153</v>
      </c>
      <c r="G66" s="67" t="n">
        <f aca="false">I66+J66</f>
        <v>26</v>
      </c>
      <c r="H66" s="68" t="n">
        <f aca="false">1/(G66/F66)</f>
        <v>5.88461538461538</v>
      </c>
      <c r="I66" s="22" t="n">
        <v>14</v>
      </c>
      <c r="J66" s="23" t="n">
        <v>12</v>
      </c>
      <c r="K66" s="24" t="n">
        <v>26</v>
      </c>
      <c r="L66" s="69" t="n">
        <f aca="false">G66*X66*R66</f>
        <v>14.8739139161088</v>
      </c>
      <c r="M66" s="25" t="n">
        <v>67</v>
      </c>
      <c r="N66" s="70" t="n">
        <f aca="false">G66*X66*(1-R66)</f>
        <v>45.0259799843148</v>
      </c>
      <c r="O66" s="26" t="n">
        <f aca="false">I66/(I66+J66)</f>
        <v>0.538461538461538</v>
      </c>
      <c r="P66" s="28" t="n">
        <f aca="false">(I66+K66)/(I66+J66+K66+M66)</f>
        <v>0.336134453781513</v>
      </c>
      <c r="Q66" s="27" t="n">
        <f aca="false">K66/(K66+M66)</f>
        <v>0.279569892473118</v>
      </c>
      <c r="R66" s="27" t="n">
        <f aca="false">P66-(O66-P66)/X66</f>
        <v>0.248312859131852</v>
      </c>
      <c r="S66" s="29" t="n">
        <f aca="false">(K66+M66)/(I66+J66)</f>
        <v>3.57692307692308</v>
      </c>
      <c r="T66" s="31" t="n">
        <f aca="false">(P66-$B$1*O66-$B$2)/(1-$B$1*O66)-($B$3*POWER(P66,2)+$B$4*P66+$B$5)-($B$6*POWER(O66,2)+$B$7*O66+$B$8)</f>
        <v>0.325473349616421</v>
      </c>
      <c r="U66" s="29" t="n">
        <f aca="false">(O66-P66)/(P66-T66)</f>
        <v>18.9780609538095</v>
      </c>
      <c r="V66" s="29" t="n">
        <f aca="false">$B$12+($B$13*E66+$B$14*POWER(E66,2)+$B$15*POWER(E66,3))+($B$16*F66+$B$17*POWER(F66,2)+$B$18*POWER(F66,3))+($B$19*T66+$B$20*POWER(T66,2)+$B$21*POWER(T66,3))+($B$22*P66+$B$23*POWER(P66,2)+$B$24*POWER(P66,3))+($B$25*H66+$B$26*POWER(H66,2)+$B$27*POWER(H66,3))+($B$28*U66+$B$29*POWER(U66,2)+$B$30*POWER(U66,3))</f>
        <v>-16.6742188807163</v>
      </c>
      <c r="W66" s="71" t="n">
        <f aca="false">S66-U66</f>
        <v>-15.4011378768864</v>
      </c>
      <c r="X66" s="29" t="n">
        <f aca="false">U66+V66</f>
        <v>2.30384207309321</v>
      </c>
      <c r="Y66" s="16"/>
      <c r="Z66" s="60" t="n">
        <f aca="false">U66*G66</f>
        <v>493.429584799047</v>
      </c>
      <c r="AA66" s="60" t="n">
        <f aca="false">(K66+M66)-Z66</f>
        <v>-400.429584799047</v>
      </c>
      <c r="AB66" s="16"/>
      <c r="AC66" s="60" t="n">
        <f aca="false">L66+N66</f>
        <v>59.8998939004236</v>
      </c>
      <c r="AD66" s="61" t="n">
        <f aca="false">AC66-Z66</f>
        <v>-433.529690898624</v>
      </c>
      <c r="AE66" s="17"/>
      <c r="AF66" s="16" t="n">
        <v>998.782783627623</v>
      </c>
      <c r="AG66" s="16" t="n">
        <v>0.0878378378378378</v>
      </c>
      <c r="AH66" s="16" t="n">
        <f aca="false">AF67+AH65</f>
        <v>101205.5973519</v>
      </c>
      <c r="AI66" s="63"/>
      <c r="AJ66" s="72" t="n">
        <v>976.305487255498</v>
      </c>
      <c r="AK66" s="16" t="n">
        <v>0.0878378378378378</v>
      </c>
      <c r="AL66" s="63" t="n">
        <f aca="false">AJ66+AL65</f>
        <v>98279.1488271652</v>
      </c>
      <c r="AM66" s="35"/>
      <c r="AN66" s="35"/>
      <c r="AO66" s="35"/>
      <c r="AP66" s="35"/>
      <c r="AQ66" s="35"/>
      <c r="AR66" s="35"/>
      <c r="AS66" s="35"/>
      <c r="AT66" s="35"/>
    </row>
    <row r="67" customFormat="false" ht="12.75" hidden="false" customHeight="true" outlineLevel="0" collapsed="false">
      <c r="A67" s="36"/>
      <c r="B67" s="36"/>
      <c r="C67" s="2" t="n">
        <v>66</v>
      </c>
      <c r="D67" s="20" t="s">
        <v>144</v>
      </c>
      <c r="E67" s="65"/>
      <c r="F67" s="66" t="n">
        <v>2105</v>
      </c>
      <c r="G67" s="67" t="n">
        <f aca="false">I67+J67</f>
        <v>117</v>
      </c>
      <c r="H67" s="68" t="n">
        <f aca="false">1/(G67/F67)</f>
        <v>17.991452991453</v>
      </c>
      <c r="I67" s="22" t="n">
        <v>18</v>
      </c>
      <c r="J67" s="23" t="n">
        <v>99</v>
      </c>
      <c r="K67" s="24" t="n">
        <v>812</v>
      </c>
      <c r="L67" s="69" t="n">
        <f aca="false">G67*X67*R67</f>
        <v>835.531582564614</v>
      </c>
      <c r="M67" s="25" t="n">
        <v>785</v>
      </c>
      <c r="N67" s="70" t="n">
        <f aca="false">G67*X67*(1-R67)</f>
        <v>810.062552996529</v>
      </c>
      <c r="O67" s="26" t="n">
        <f aca="false">I67/(I67+J67)</f>
        <v>0.153846153846154</v>
      </c>
      <c r="P67" s="28" t="n">
        <f aca="false">(I67+K67)/(I67+J67+K67+M67)</f>
        <v>0.484247374562427</v>
      </c>
      <c r="Q67" s="27" t="n">
        <f aca="false">K67/(K67+M67)</f>
        <v>0.508453350031309</v>
      </c>
      <c r="R67" s="27" t="n">
        <f aca="false">P67-(O67-P67)/X67</f>
        <v>0.507738551389344</v>
      </c>
      <c r="S67" s="29" t="n">
        <f aca="false">(K67+M67)/(I67+J67)</f>
        <v>13.6495726495727</v>
      </c>
      <c r="T67" s="31" t="n">
        <f aca="false">(P67-$B$1*O67-$B$2)/(1-$B$1*O67)-($B$3*POWER(P67,2)+$B$4*P67+$B$5)-($B$6*POWER(O67,2)+$B$7*O67+$B$8)</f>
        <v>0.50213042379819</v>
      </c>
      <c r="U67" s="29" t="n">
        <f aca="false">(O67-P67)/(P67-T67)</f>
        <v>18.4756646565356</v>
      </c>
      <c r="V67" s="29" t="n">
        <f aca="false">$B$12+($B$13*E67+$B$14*POWER(E67,2)+$B$15*POWER(E67,3))+($B$16*F67+$B$17*POWER(F67,2)+$B$18*POWER(F67,3))+($B$19*T67+$B$20*POWER(T67,2)+$B$21*POWER(T67,3))+($B$22*P67+$B$23*POWER(P67,2)+$B$24*POWER(P67,3))+($B$25*H67+$B$26*POWER(H67,2)+$B$27*POWER(H67,3))+($B$28*U67+$B$29*POWER(U67,2)+$B$30*POWER(U67,3))</f>
        <v>-4.41075751498741</v>
      </c>
      <c r="W67" s="71" t="n">
        <f aca="false">S67-U67</f>
        <v>-4.82609200696299</v>
      </c>
      <c r="X67" s="29" t="n">
        <f aca="false">U67+V67</f>
        <v>14.0649071415482</v>
      </c>
      <c r="Y67" s="16"/>
      <c r="Z67" s="60" t="n">
        <f aca="false">U67*G67</f>
        <v>2161.65276481467</v>
      </c>
      <c r="AA67" s="60" t="n">
        <f aca="false">(K67+M67)-Z67</f>
        <v>-564.65276481467</v>
      </c>
      <c r="AB67" s="16"/>
      <c r="AC67" s="60" t="n">
        <f aca="false">L67+N67</f>
        <v>1645.59413556114</v>
      </c>
      <c r="AD67" s="61" t="n">
        <f aca="false">AC67-Z67</f>
        <v>-516.058629253527</v>
      </c>
      <c r="AE67" s="17"/>
      <c r="AF67" s="16" t="n">
        <v>996.194121267471</v>
      </c>
      <c r="AG67" s="16" t="n">
        <v>0.0891891891891892</v>
      </c>
      <c r="AH67" s="16" t="n">
        <f aca="false">AF68+AH66</f>
        <v>102198.580631396</v>
      </c>
      <c r="AI67" s="63"/>
      <c r="AJ67" s="72" t="n">
        <v>965.921861353781</v>
      </c>
      <c r="AK67" s="16" t="n">
        <v>0.0891891891891892</v>
      </c>
      <c r="AL67" s="63" t="n">
        <f aca="false">AJ67+AL66</f>
        <v>99245.070688519</v>
      </c>
      <c r="AM67" s="35"/>
      <c r="AN67" s="35"/>
      <c r="AO67" s="35"/>
      <c r="AP67" s="35"/>
      <c r="AQ67" s="35"/>
      <c r="AR67" s="35"/>
      <c r="AS67" s="35"/>
      <c r="AT67" s="35"/>
    </row>
    <row r="68" customFormat="false" ht="12.75" hidden="false" customHeight="true" outlineLevel="0" collapsed="false">
      <c r="A68" s="36"/>
      <c r="B68" s="36"/>
      <c r="C68" s="2" t="n">
        <v>67</v>
      </c>
      <c r="D68" s="20" t="s">
        <v>71</v>
      </c>
      <c r="E68" s="65"/>
      <c r="F68" s="66" t="n">
        <v>499</v>
      </c>
      <c r="G68" s="67" t="n">
        <f aca="false">I68+J68</f>
        <v>36</v>
      </c>
      <c r="H68" s="68" t="n">
        <f aca="false">1/(G68/F68)</f>
        <v>13.8611111111111</v>
      </c>
      <c r="I68" s="22" t="n">
        <v>4</v>
      </c>
      <c r="J68" s="23" t="n">
        <v>32</v>
      </c>
      <c r="K68" s="24" t="n">
        <v>99</v>
      </c>
      <c r="L68" s="69" t="n">
        <f aca="false">G68*X68*R68</f>
        <v>128.161009378729</v>
      </c>
      <c r="M68" s="25" t="n">
        <v>198</v>
      </c>
      <c r="N68" s="70" t="n">
        <f aca="false">G68*X68*(1-R68)</f>
        <v>263.116817059298</v>
      </c>
      <c r="O68" s="26" t="n">
        <f aca="false">I68/(I68+J68)</f>
        <v>0.111111111111111</v>
      </c>
      <c r="P68" s="28" t="n">
        <f aca="false">(I68+K68)/(I68+J68+K68+M68)</f>
        <v>0.309309309309309</v>
      </c>
      <c r="Q68" s="27" t="n">
        <f aca="false">K68/(K68+M68)</f>
        <v>0.333333333333333</v>
      </c>
      <c r="R68" s="27" t="n">
        <f aca="false">P68-(O68-P68)/X68</f>
        <v>0.327544779486828</v>
      </c>
      <c r="S68" s="29" t="n">
        <f aca="false">(K68+M68)/(I68+J68)</f>
        <v>8.25</v>
      </c>
      <c r="T68" s="31" t="n">
        <f aca="false">(P68-$B$1*O68-$B$2)/(1-$B$1*O68)-($B$3*POWER(P68,2)+$B$4*P68+$B$5)-($B$6*POWER(O68,2)+$B$7*O68+$B$8)</f>
        <v>0.322715359750893</v>
      </c>
      <c r="U68" s="29" t="n">
        <f aca="false">(O68-P68)/(P68-T68)</f>
        <v>14.784234854392</v>
      </c>
      <c r="V68" s="29" t="n">
        <f aca="false">$B$12+($B$13*E68+$B$14*POWER(E68,2)+$B$15*POWER(E68,3))+($B$16*F68+$B$17*POWER(F68,2)+$B$18*POWER(F68,3))+($B$19*T68+$B$20*POWER(T68,2)+$B$21*POWER(T68,3))+($B$22*P68+$B$23*POWER(P68,2)+$B$24*POWER(P68,3))+($B$25*H68+$B$26*POWER(H68,2)+$B$27*POWER(H68,3))+($B$28*U68+$B$29*POWER(U68,2)+$B$30*POWER(U68,3))</f>
        <v>-3.91540634222461</v>
      </c>
      <c r="W68" s="71" t="n">
        <f aca="false">S68-U68</f>
        <v>-6.53423485439205</v>
      </c>
      <c r="X68" s="29" t="n">
        <f aca="false">U68+V68</f>
        <v>10.8688285121674</v>
      </c>
      <c r="Y68" s="16"/>
      <c r="Z68" s="60" t="n">
        <f aca="false">U68*G68</f>
        <v>532.232454758114</v>
      </c>
      <c r="AA68" s="60" t="n">
        <f aca="false">(K68+M68)-Z68</f>
        <v>-235.232454758114</v>
      </c>
      <c r="AB68" s="16"/>
      <c r="AC68" s="60" t="n">
        <f aca="false">L68+N68</f>
        <v>391.277826438028</v>
      </c>
      <c r="AD68" s="61" t="n">
        <f aca="false">AC68-Z68</f>
        <v>-140.954628320086</v>
      </c>
      <c r="AE68" s="17"/>
      <c r="AF68" s="16" t="n">
        <v>992.983279495614</v>
      </c>
      <c r="AG68" s="16" t="n">
        <v>0.0905405405405405</v>
      </c>
      <c r="AH68" s="16" t="n">
        <f aca="false">AF69+AH67</f>
        <v>103185.171539574</v>
      </c>
      <c r="AI68" s="63"/>
      <c r="AJ68" s="72" t="n">
        <v>958.049420610144</v>
      </c>
      <c r="AK68" s="16" t="n">
        <v>0.0905405405405405</v>
      </c>
      <c r="AL68" s="63" t="n">
        <f aca="false">AJ68+AL67</f>
        <v>100203.120109129</v>
      </c>
      <c r="AM68" s="35"/>
      <c r="AN68" s="35"/>
      <c r="AO68" s="35"/>
      <c r="AP68" s="35"/>
      <c r="AQ68" s="35"/>
      <c r="AR68" s="35"/>
      <c r="AS68" s="35"/>
      <c r="AT68" s="35"/>
    </row>
    <row r="69" customFormat="false" ht="12.75" hidden="false" customHeight="true" outlineLevel="0" collapsed="false">
      <c r="A69" s="36"/>
      <c r="B69" s="36"/>
      <c r="C69" s="2" t="n">
        <v>68</v>
      </c>
      <c r="D69" s="20" t="s">
        <v>147</v>
      </c>
      <c r="E69" s="65"/>
      <c r="F69" s="66" t="n">
        <v>3226</v>
      </c>
      <c r="G69" s="67" t="n">
        <f aca="false">I69+J69</f>
        <v>173</v>
      </c>
      <c r="H69" s="68" t="n">
        <f aca="false">1/(G69/F69)</f>
        <v>18.6473988439306</v>
      </c>
      <c r="I69" s="22" t="n">
        <v>83</v>
      </c>
      <c r="J69" s="23" t="n">
        <v>90</v>
      </c>
      <c r="K69" s="24" t="n">
        <v>1380</v>
      </c>
      <c r="L69" s="69" t="n">
        <f aca="false">G69*X69*R69</f>
        <v>1733.60299484425</v>
      </c>
      <c r="M69" s="25" t="n">
        <v>427</v>
      </c>
      <c r="N69" s="70" t="n">
        <f aca="false">G69*X69*(1-R69)</f>
        <v>551.957449305862</v>
      </c>
      <c r="O69" s="26" t="n">
        <f aca="false">I69/(I69+J69)</f>
        <v>0.479768786127168</v>
      </c>
      <c r="P69" s="28" t="n">
        <f aca="false">(I69+K69)/(I69+J69+K69+M69)</f>
        <v>0.738888888888889</v>
      </c>
      <c r="Q69" s="27" t="n">
        <f aca="false">K69/(K69+M69)</f>
        <v>0.763696734919757</v>
      </c>
      <c r="R69" s="27" t="n">
        <f aca="false">P69-(O69-P69)/X69</f>
        <v>0.758502361764881</v>
      </c>
      <c r="S69" s="29" t="n">
        <f aca="false">(K69+M69)/(I69+J69)</f>
        <v>10.4450867052023</v>
      </c>
      <c r="T69" s="31" t="n">
        <f aca="false">(P69-$B$1*O69-$B$2)/(1-$B$1*O69)-($B$3*POWER(P69,2)+$B$4*P69+$B$5)-($B$6*POWER(O69,2)+$B$7*O69+$B$8)</f>
        <v>0.761937631601826</v>
      </c>
      <c r="U69" s="29" t="n">
        <f aca="false">(O69-P69)/(P69-T69)</f>
        <v>11.2422662697466</v>
      </c>
      <c r="V69" s="29" t="n">
        <f aca="false">$B$12+($B$13*E69+$B$14*POWER(E69,2)+$B$15*POWER(E69,3))+($B$16*F69+$B$17*POWER(F69,2)+$B$18*POWER(F69,3))+($B$19*T69+$B$20*POWER(T69,2)+$B$21*POWER(T69,3))+($B$22*P69+$B$23*POWER(P69,2)+$B$24*POWER(P69,3))+($B$25*H69+$B$26*POWER(H69,2)+$B$27*POWER(H69,3))+($B$28*U69+$B$29*POWER(U69,2)+$B$30*POWER(U69,3))</f>
        <v>1.96906577736383</v>
      </c>
      <c r="W69" s="71" t="n">
        <f aca="false">S69-U69</f>
        <v>-0.797179564544319</v>
      </c>
      <c r="X69" s="29" t="n">
        <f aca="false">U69+V69</f>
        <v>13.2113320471105</v>
      </c>
      <c r="Y69" s="16"/>
      <c r="Z69" s="60" t="n">
        <f aca="false">U69*G69</f>
        <v>1944.91206466617</v>
      </c>
      <c r="AA69" s="60" t="n">
        <f aca="false">(K69+M69)-Z69</f>
        <v>-137.912064666167</v>
      </c>
      <c r="AB69" s="16"/>
      <c r="AC69" s="60" t="n">
        <f aca="false">L69+N69</f>
        <v>2285.56044415011</v>
      </c>
      <c r="AD69" s="61" t="n">
        <f aca="false">AC69-Z69</f>
        <v>340.648379483943</v>
      </c>
      <c r="AE69" s="17"/>
      <c r="AF69" s="16" t="n">
        <v>986.590908178643</v>
      </c>
      <c r="AG69" s="16" t="n">
        <v>0.0918918918918919</v>
      </c>
      <c r="AH69" s="16" t="n">
        <f aca="false">AF70+AH68</f>
        <v>104170.025636455</v>
      </c>
      <c r="AI69" s="63"/>
      <c r="AJ69" s="72" t="n">
        <v>942.258806163183</v>
      </c>
      <c r="AK69" s="16" t="n">
        <v>0.0918918918918919</v>
      </c>
      <c r="AL69" s="63" t="n">
        <f aca="false">AJ69+AL68</f>
        <v>101145.378915292</v>
      </c>
      <c r="AM69" s="35"/>
      <c r="AN69" s="35"/>
      <c r="AO69" s="35"/>
      <c r="AP69" s="35"/>
      <c r="AQ69" s="35"/>
      <c r="AR69" s="35"/>
      <c r="AS69" s="35"/>
      <c r="AT69" s="35"/>
    </row>
    <row r="70" customFormat="false" ht="12.75" hidden="false" customHeight="true" outlineLevel="0" collapsed="false">
      <c r="A70" s="36"/>
      <c r="B70" s="36"/>
      <c r="C70" s="2" t="n">
        <v>69</v>
      </c>
      <c r="D70" s="20" t="s">
        <v>149</v>
      </c>
      <c r="E70" s="65"/>
      <c r="F70" s="66" t="n">
        <v>7078</v>
      </c>
      <c r="G70" s="67" t="n">
        <f aca="false">I70+J70</f>
        <v>516</v>
      </c>
      <c r="H70" s="68" t="n">
        <f aca="false">1/(G70/F70)</f>
        <v>13.7170542635659</v>
      </c>
      <c r="I70" s="22" t="n">
        <v>232</v>
      </c>
      <c r="J70" s="23" t="n">
        <v>284</v>
      </c>
      <c r="K70" s="24" t="n">
        <v>2586</v>
      </c>
      <c r="L70" s="69" t="n">
        <f aca="false">G70*X70*R70</f>
        <v>2777.93362993951</v>
      </c>
      <c r="M70" s="25" t="n">
        <v>1829</v>
      </c>
      <c r="N70" s="70" t="n">
        <f aca="false">G70*X70*(1-R70)</f>
        <v>1972.91616751674</v>
      </c>
      <c r="O70" s="26" t="n">
        <f aca="false">I70/(I70+J70)</f>
        <v>0.449612403100775</v>
      </c>
      <c r="P70" s="28" t="n">
        <f aca="false">(I70+K70)/(I70+J70+K70+M70)</f>
        <v>0.571486513891706</v>
      </c>
      <c r="Q70" s="27" t="n">
        <f aca="false">K70/(K70+M70)</f>
        <v>0.585730464326161</v>
      </c>
      <c r="R70" s="27" t="n">
        <f aca="false">P70-(O70-P70)/X70</f>
        <v>0.584723522816254</v>
      </c>
      <c r="S70" s="29" t="n">
        <f aca="false">(K70+M70)/(I70+J70)</f>
        <v>8.5562015503876</v>
      </c>
      <c r="T70" s="31" t="n">
        <f aca="false">(P70-$B$1*O70-$B$2)/(1-$B$1*O70)-($B$3*POWER(P70,2)+$B$4*P70+$B$5)-($B$6*POWER(O70,2)+$B$7*O70+$B$8)</f>
        <v>0.584240264188747</v>
      </c>
      <c r="U70" s="29" t="n">
        <f aca="false">(O70-P70)/(P70-T70)</f>
        <v>9.55594299342701</v>
      </c>
      <c r="V70" s="29" t="n">
        <f aca="false">$B$12+($B$13*E70+$B$14*POWER(E70,2)+$B$15*POWER(E70,3))+($B$16*F70+$B$17*POWER(F70,2)+$B$18*POWER(F70,3))+($B$19*T70+$B$20*POWER(T70,2)+$B$21*POWER(T70,3))+($B$22*P70+$B$23*POWER(P70,2)+$B$24*POWER(P70,3))+($B$25*H70+$B$26*POWER(H70,2)+$B$27*POWER(H70,3))+($B$28*U70+$B$29*POWER(U70,2)+$B$30*POWER(U70,3))</f>
        <v>-0.34886974254279</v>
      </c>
      <c r="W70" s="71" t="n">
        <f aca="false">S70-U70</f>
        <v>-0.99974144303941</v>
      </c>
      <c r="X70" s="29" t="n">
        <f aca="false">U70+V70</f>
        <v>9.20707325088422</v>
      </c>
      <c r="Y70" s="16"/>
      <c r="Z70" s="60" t="n">
        <f aca="false">U70*G70</f>
        <v>4930.86658460834</v>
      </c>
      <c r="AA70" s="60" t="n">
        <f aca="false">(K70+M70)-Z70</f>
        <v>-515.866584608335</v>
      </c>
      <c r="AB70" s="16"/>
      <c r="AC70" s="60" t="n">
        <f aca="false">L70+N70</f>
        <v>4750.84979745626</v>
      </c>
      <c r="AD70" s="61" t="n">
        <f aca="false">AC70-Z70</f>
        <v>-180.01678715208</v>
      </c>
      <c r="AE70" s="17"/>
      <c r="AF70" s="16" t="n">
        <v>984.854096880973</v>
      </c>
      <c r="AG70" s="16" t="n">
        <v>0.0932432432432432</v>
      </c>
      <c r="AH70" s="16" t="n">
        <f aca="false">AF71+AH69</f>
        <v>105141.741193702</v>
      </c>
      <c r="AI70" s="63"/>
      <c r="AJ70" s="72" t="n">
        <v>939.431293484992</v>
      </c>
      <c r="AK70" s="16" t="n">
        <v>0.0932432432432432</v>
      </c>
      <c r="AL70" s="63" t="n">
        <f aca="false">AJ70+AL69</f>
        <v>102084.810208777</v>
      </c>
      <c r="AM70" s="35"/>
      <c r="AN70" s="35"/>
      <c r="AO70" s="35"/>
      <c r="AP70" s="35"/>
      <c r="AQ70" s="35"/>
      <c r="AR70" s="35"/>
      <c r="AS70" s="35"/>
      <c r="AT70" s="35"/>
    </row>
    <row r="71" customFormat="false" ht="12.75" hidden="false" customHeight="true" outlineLevel="0" collapsed="false">
      <c r="A71" s="36"/>
      <c r="B71" s="36"/>
      <c r="C71" s="2" t="n">
        <v>70</v>
      </c>
      <c r="D71" s="20" t="s">
        <v>151</v>
      </c>
      <c r="E71" s="65"/>
      <c r="F71" s="66" t="n">
        <v>3025</v>
      </c>
      <c r="G71" s="67" t="n">
        <f aca="false">I71+J71</f>
        <v>184</v>
      </c>
      <c r="H71" s="68" t="n">
        <f aca="false">1/(G71/F71)</f>
        <v>16.4402173913043</v>
      </c>
      <c r="I71" s="22" t="n">
        <v>24</v>
      </c>
      <c r="J71" s="23" t="n">
        <v>160</v>
      </c>
      <c r="K71" s="24" t="n">
        <v>1106</v>
      </c>
      <c r="L71" s="69" t="n">
        <f aca="false">G71*X71*R71</f>
        <v>1080.75307252803</v>
      </c>
      <c r="M71" s="25" t="n">
        <v>1311</v>
      </c>
      <c r="N71" s="70" t="n">
        <f aca="false">G71*X71*(1-R71)</f>
        <v>1278.13430945905</v>
      </c>
      <c r="O71" s="26" t="n">
        <f aca="false">I71/(I71+J71)</f>
        <v>0.130434782608696</v>
      </c>
      <c r="P71" s="28" t="n">
        <f aca="false">(I71+K71)/(I71+J71+K71+M71)</f>
        <v>0.434448289119569</v>
      </c>
      <c r="Q71" s="27" t="n">
        <f aca="false">K71/(K71+M71)</f>
        <v>0.457592056268101</v>
      </c>
      <c r="R71" s="27" t="n">
        <f aca="false">P71-(O71-P71)/X71</f>
        <v>0.458162216976049</v>
      </c>
      <c r="S71" s="29" t="n">
        <f aca="false">(K71+M71)/(I71+J71)</f>
        <v>13.1358695652174</v>
      </c>
      <c r="T71" s="31" t="n">
        <f aca="false">(P71-$B$1*O71-$B$2)/(1-$B$1*O71)-($B$3*POWER(P71,2)+$B$4*P71+$B$5)-($B$6*POWER(O71,2)+$B$7*O71+$B$8)</f>
        <v>0.450882748529543</v>
      </c>
      <c r="U71" s="29" t="n">
        <f aca="false">(O71-P71)/(P71-T71)</f>
        <v>18.4985401056992</v>
      </c>
      <c r="V71" s="29" t="n">
        <f aca="false">$B$12+($B$13*E71+$B$14*POWER(E71,2)+$B$15*POWER(E71,3))+($B$16*F71+$B$17*POWER(F71,2)+$B$18*POWER(F71,3))+($B$19*T71+$B$20*POWER(T71,2)+$B$21*POWER(T71,3))+($B$22*P71+$B$23*POWER(P71,2)+$B$24*POWER(P71,3))+($B$25*H71+$B$26*POWER(H71,2)+$B$27*POWER(H71,3))+($B$28*U71+$B$29*POWER(U71,2)+$B$30*POWER(U71,3))</f>
        <v>-5.67849998620416</v>
      </c>
      <c r="W71" s="71" t="n">
        <f aca="false">S71-U71</f>
        <v>-5.36267054048177</v>
      </c>
      <c r="X71" s="29" t="n">
        <f aca="false">U71+V71</f>
        <v>12.820040119495</v>
      </c>
      <c r="Y71" s="16"/>
      <c r="Z71" s="60" t="n">
        <f aca="false">U71*G71</f>
        <v>3403.73137944865</v>
      </c>
      <c r="AA71" s="60" t="n">
        <f aca="false">(K71+M71)-Z71</f>
        <v>-986.731379448645</v>
      </c>
      <c r="AB71" s="16"/>
      <c r="AC71" s="60" t="n">
        <f aca="false">L71+N71</f>
        <v>2358.88738198708</v>
      </c>
      <c r="AD71" s="61" t="n">
        <f aca="false">AC71-Z71</f>
        <v>-1044.84399746156</v>
      </c>
      <c r="AE71" s="17"/>
      <c r="AF71" s="16" t="n">
        <v>971.715557247008</v>
      </c>
      <c r="AG71" s="16" t="n">
        <v>0.0945945945945946</v>
      </c>
      <c r="AH71" s="16" t="n">
        <f aca="false">AF72+AH70</f>
        <v>106112.676306199</v>
      </c>
      <c r="AI71" s="63"/>
      <c r="AJ71" s="72" t="n">
        <v>885.543047313611</v>
      </c>
      <c r="AK71" s="16" t="n">
        <v>0.0945945945945946</v>
      </c>
      <c r="AL71" s="63" t="n">
        <f aca="false">AJ71+AL70</f>
        <v>102970.353256091</v>
      </c>
      <c r="AM71" s="35"/>
      <c r="AN71" s="35"/>
      <c r="AO71" s="35"/>
      <c r="AP71" s="35"/>
      <c r="AQ71" s="35"/>
      <c r="AR71" s="35"/>
      <c r="AS71" s="35"/>
      <c r="AT71" s="35"/>
    </row>
    <row r="72" customFormat="false" ht="12.75" hidden="false" customHeight="true" outlineLevel="0" collapsed="false">
      <c r="A72" s="36"/>
      <c r="B72" s="36"/>
      <c r="C72" s="2" t="n">
        <v>71</v>
      </c>
      <c r="D72" s="20" t="s">
        <v>153</v>
      </c>
      <c r="E72" s="65"/>
      <c r="F72" s="66" t="n">
        <v>2880</v>
      </c>
      <c r="G72" s="67" t="n">
        <f aca="false">I72+J72</f>
        <v>140</v>
      </c>
      <c r="H72" s="68" t="n">
        <f aca="false">1/(G72/F72)</f>
        <v>20.5714285714286</v>
      </c>
      <c r="I72" s="22" t="n">
        <v>65</v>
      </c>
      <c r="J72" s="23" t="n">
        <v>75</v>
      </c>
      <c r="K72" s="24" t="n">
        <v>1631</v>
      </c>
      <c r="L72" s="69" t="n">
        <f aca="false">G72*X72*R72</f>
        <v>1559.77126288329</v>
      </c>
      <c r="M72" s="25" t="n">
        <v>573</v>
      </c>
      <c r="N72" s="70" t="n">
        <f aca="false">G72*X72*(1-R72)</f>
        <v>545.785246667671</v>
      </c>
      <c r="O72" s="26" t="n">
        <f aca="false">I72/(I72+J72)</f>
        <v>0.464285714285714</v>
      </c>
      <c r="P72" s="28" t="n">
        <f aca="false">(I72+K72)/(I72+J72+K72+M72)</f>
        <v>0.723549488054607</v>
      </c>
      <c r="Q72" s="27" t="n">
        <f aca="false">K72/(K72+M72)</f>
        <v>0.740018148820327</v>
      </c>
      <c r="R72" s="27" t="n">
        <f aca="false">P72-(O72-P72)/X72</f>
        <v>0.740788126943186</v>
      </c>
      <c r="S72" s="29" t="n">
        <f aca="false">(K72+M72)/(I72+J72)</f>
        <v>15.7428571428571</v>
      </c>
      <c r="T72" s="31" t="n">
        <f aca="false">(P72-$B$1*O72-$B$2)/(1-$B$1*O72)-($B$3*POWER(P72,2)+$B$4*P72+$B$5)-($B$6*POWER(O72,2)+$B$7*O72+$B$8)</f>
        <v>0.746198279919672</v>
      </c>
      <c r="U72" s="29" t="n">
        <f aca="false">(O72-P72)/(P72-T72)</f>
        <v>11.4471348102591</v>
      </c>
      <c r="V72" s="29" t="n">
        <f aca="false">$B$12+($B$13*E72+$B$14*POWER(E72,2)+$B$15*POWER(E72,3))+($B$16*F72+$B$17*POWER(F72,2)+$B$18*POWER(F72,3))+($B$19*T72+$B$20*POWER(T72,2)+$B$21*POWER(T72,3))+($B$22*P72+$B$23*POWER(P72,2)+$B$24*POWER(P72,3))+($B$25*H72+$B$26*POWER(H72,2)+$B$27*POWER(H72,3))+($B$28*U72+$B$29*POWER(U72,2)+$B$30*POWER(U72,3))</f>
        <v>3.5925545436763</v>
      </c>
      <c r="W72" s="71" t="n">
        <f aca="false">S72-U72</f>
        <v>4.29572233259804</v>
      </c>
      <c r="X72" s="29" t="n">
        <f aca="false">U72+V72</f>
        <v>15.0396893539354</v>
      </c>
      <c r="Y72" s="16"/>
      <c r="Z72" s="60" t="n">
        <f aca="false">U72*G72</f>
        <v>1602.59887343627</v>
      </c>
      <c r="AA72" s="60" t="n">
        <f aca="false">(K72+M72)-Z72</f>
        <v>601.401126563726</v>
      </c>
      <c r="AB72" s="16"/>
      <c r="AC72" s="60" t="n">
        <f aca="false">L72+N72</f>
        <v>2105.55650955096</v>
      </c>
      <c r="AD72" s="61" t="n">
        <f aca="false">AC72-Z72</f>
        <v>502.957636114683</v>
      </c>
      <c r="AE72" s="17"/>
      <c r="AF72" s="16" t="n">
        <v>970.935112496394</v>
      </c>
      <c r="AG72" s="16" t="n">
        <v>0.095945945945946</v>
      </c>
      <c r="AH72" s="16" t="n">
        <f aca="false">AF73+AH71</f>
        <v>107079.834172256</v>
      </c>
      <c r="AI72" s="63"/>
      <c r="AJ72" s="72" t="n">
        <v>884.516431482483</v>
      </c>
      <c r="AK72" s="16" t="n">
        <v>0.095945945945946</v>
      </c>
      <c r="AL72" s="63" t="n">
        <f aca="false">AJ72+AL71</f>
        <v>103854.869687573</v>
      </c>
      <c r="AM72" s="35"/>
      <c r="AN72" s="35"/>
      <c r="AO72" s="35"/>
      <c r="AP72" s="35"/>
      <c r="AQ72" s="35"/>
      <c r="AR72" s="35"/>
      <c r="AS72" s="35"/>
      <c r="AT72" s="35"/>
    </row>
    <row r="73" customFormat="false" ht="12.75" hidden="false" customHeight="true" outlineLevel="0" collapsed="false">
      <c r="A73" s="36"/>
      <c r="B73" s="36"/>
      <c r="C73" s="2" t="n">
        <v>72</v>
      </c>
      <c r="D73" s="20" t="s">
        <v>155</v>
      </c>
      <c r="E73" s="65"/>
      <c r="F73" s="66" t="n">
        <v>1692</v>
      </c>
      <c r="G73" s="67" t="n">
        <f aca="false">I73+J73</f>
        <v>107</v>
      </c>
      <c r="H73" s="68" t="n">
        <f aca="false">1/(G73/F73)</f>
        <v>15.8130841121495</v>
      </c>
      <c r="I73" s="22" t="n">
        <v>25</v>
      </c>
      <c r="J73" s="23" t="n">
        <v>82</v>
      </c>
      <c r="K73" s="24" t="n">
        <v>576</v>
      </c>
      <c r="L73" s="69" t="n">
        <f aca="false">G73*X73*R73</f>
        <v>640.76511562562</v>
      </c>
      <c r="M73" s="25" t="n">
        <v>589</v>
      </c>
      <c r="N73" s="70" t="n">
        <f aca="false">G73*X73*(1-R73)</f>
        <v>661.308473518787</v>
      </c>
      <c r="O73" s="26" t="n">
        <f aca="false">I73/(I73+J73)</f>
        <v>0.233644859813084</v>
      </c>
      <c r="P73" s="28" t="n">
        <f aca="false">(I73+K73)/(I73+J73+K73+M73)</f>
        <v>0.47248427672956</v>
      </c>
      <c r="Q73" s="27" t="n">
        <f aca="false">K73/(K73+M73)</f>
        <v>0.494420600858369</v>
      </c>
      <c r="R73" s="27" t="n">
        <f aca="false">P73-(O73-P73)/X73</f>
        <v>0.492111291533581</v>
      </c>
      <c r="S73" s="29" t="n">
        <f aca="false">(K73+M73)/(I73+J73)</f>
        <v>10.8878504672897</v>
      </c>
      <c r="T73" s="31" t="n">
        <f aca="false">(P73-$B$1*O73-$B$2)/(1-$B$1*O73)-($B$3*POWER(P73,2)+$B$4*P73+$B$5)-($B$6*POWER(O73,2)+$B$7*O73+$B$8)</f>
        <v>0.488928400762148</v>
      </c>
      <c r="U73" s="29" t="n">
        <f aca="false">(O73-P73)/(P73-T73)</f>
        <v>14.5243015950956</v>
      </c>
      <c r="V73" s="29" t="n">
        <f aca="false">$B$12+($B$13*E73+$B$14*POWER(E73,2)+$B$15*POWER(E73,3))+($B$16*F73+$B$17*POWER(F73,2)+$B$18*POWER(F73,3))+($B$19*T73+$B$20*POWER(T73,2)+$B$21*POWER(T73,3))+($B$22*P73+$B$23*POWER(P73,2)+$B$24*POWER(P73,3))+($B$25*H73+$B$26*POWER(H73,2)+$B$27*POWER(H73,3))+($B$28*U73+$B$29*POWER(U73,2)+$B$30*POWER(U73,3))</f>
        <v>-2.35538954701703</v>
      </c>
      <c r="W73" s="71" t="n">
        <f aca="false">S73-U73</f>
        <v>-3.63645112780587</v>
      </c>
      <c r="X73" s="29" t="n">
        <f aca="false">U73+V73</f>
        <v>12.1689120480786</v>
      </c>
      <c r="Y73" s="16"/>
      <c r="Z73" s="60" t="n">
        <f aca="false">U73*G73</f>
        <v>1554.10027067523</v>
      </c>
      <c r="AA73" s="60" t="n">
        <f aca="false">(K73+M73)-Z73</f>
        <v>-389.100270675229</v>
      </c>
      <c r="AB73" s="16"/>
      <c r="AC73" s="60" t="n">
        <f aca="false">L73+N73</f>
        <v>1302.07358914441</v>
      </c>
      <c r="AD73" s="61" t="n">
        <f aca="false">AC73-Z73</f>
        <v>-252.026681530822</v>
      </c>
      <c r="AE73" s="17"/>
      <c r="AF73" s="16" t="n">
        <v>967.157866056833</v>
      </c>
      <c r="AG73" s="16" t="n">
        <v>0.0972972972972973</v>
      </c>
      <c r="AH73" s="16" t="n">
        <f aca="false">AF74+AH72</f>
        <v>108041.730258504</v>
      </c>
      <c r="AI73" s="63"/>
      <c r="AJ73" s="72" t="n">
        <v>876.227026596501</v>
      </c>
      <c r="AK73" s="16" t="n">
        <v>0.0972972972972973</v>
      </c>
      <c r="AL73" s="63" t="n">
        <f aca="false">AJ73+AL72</f>
        <v>104731.09671417</v>
      </c>
      <c r="AM73" s="35"/>
      <c r="AN73" s="35"/>
      <c r="AO73" s="35"/>
      <c r="AP73" s="35"/>
      <c r="AQ73" s="35"/>
      <c r="AR73" s="35"/>
      <c r="AS73" s="35"/>
      <c r="AT73" s="35"/>
    </row>
    <row r="74" customFormat="false" ht="12.75" hidden="false" customHeight="true" outlineLevel="0" collapsed="false">
      <c r="A74" s="36"/>
      <c r="B74" s="36"/>
      <c r="C74" s="2" t="n">
        <v>73</v>
      </c>
      <c r="D74" s="20" t="s">
        <v>157</v>
      </c>
      <c r="E74" s="65"/>
      <c r="F74" s="66" t="n">
        <v>1586</v>
      </c>
      <c r="G74" s="67" t="n">
        <f aca="false">I74+J74</f>
        <v>51</v>
      </c>
      <c r="H74" s="68" t="n">
        <f aca="false">1/(G74/F74)</f>
        <v>31.0980392156863</v>
      </c>
      <c r="I74" s="22" t="n">
        <v>11</v>
      </c>
      <c r="J74" s="23" t="n">
        <v>40</v>
      </c>
      <c r="K74" s="24" t="n">
        <v>830</v>
      </c>
      <c r="L74" s="69" t="n">
        <f aca="false">G74*X74*R74</f>
        <v>800.219459708417</v>
      </c>
      <c r="M74" s="25" t="n">
        <v>533</v>
      </c>
      <c r="N74" s="70" t="n">
        <f aca="false">G74*X74*(1-R74)</f>
        <v>512.709572429159</v>
      </c>
      <c r="O74" s="26" t="n">
        <f aca="false">I74/(I74+J74)</f>
        <v>0.215686274509804</v>
      </c>
      <c r="P74" s="28" t="n">
        <f aca="false">(I74+K74)/(I74+J74+K74+M74)</f>
        <v>0.594766619519095</v>
      </c>
      <c r="Q74" s="27" t="n">
        <f aca="false">K74/(K74+M74)</f>
        <v>0.608950843727073</v>
      </c>
      <c r="R74" s="27" t="n">
        <f aca="false">P74-(O74-P74)/X74</f>
        <v>0.609491785253299</v>
      </c>
      <c r="S74" s="29" t="n">
        <f aca="false">(K74+M74)/(I74+J74)</f>
        <v>26.7254901960784</v>
      </c>
      <c r="T74" s="31" t="n">
        <f aca="false">(P74-$B$1*O74-$B$2)/(1-$B$1*O74)-($B$3*POWER(P74,2)+$B$4*P74+$B$5)-($B$6*POWER(O74,2)+$B$7*O74+$B$8)</f>
        <v>0.616538534152499</v>
      </c>
      <c r="U74" s="29" t="n">
        <f aca="false">(O74-P74)/(P74-T74)</f>
        <v>17.4114381482863</v>
      </c>
      <c r="V74" s="29" t="n">
        <f aca="false">$B$12+($B$13*E74+$B$14*POWER(E74,2)+$B$15*POWER(E74,3))+($B$16*F74+$B$17*POWER(F74,2)+$B$18*POWER(F74,3))+($B$19*T74+$B$20*POWER(T74,2)+$B$21*POWER(T74,3))+($B$22*P74+$B$23*POWER(P74,2)+$B$24*POWER(P74,3))+($B$25*H74+$B$26*POWER(H74,2)+$B$27*POWER(H74,3))+($B$28*U74+$B$29*POWER(U74,2)+$B$30*POWER(U74,3))</f>
        <v>8.3322683642152</v>
      </c>
      <c r="W74" s="71" t="n">
        <f aca="false">S74-U74</f>
        <v>9.31405204779213</v>
      </c>
      <c r="X74" s="29" t="n">
        <f aca="false">U74+V74</f>
        <v>25.7437065125015</v>
      </c>
      <c r="Y74" s="16"/>
      <c r="Z74" s="60" t="n">
        <f aca="false">U74*G74</f>
        <v>887.983345562601</v>
      </c>
      <c r="AA74" s="60" t="n">
        <f aca="false">(K74+M74)-Z74</f>
        <v>475.016654437399</v>
      </c>
      <c r="AB74" s="16"/>
      <c r="AC74" s="60" t="n">
        <f aca="false">L74+N74</f>
        <v>1312.92903213758</v>
      </c>
      <c r="AD74" s="61" t="n">
        <f aca="false">AC74-Z74</f>
        <v>424.945686574975</v>
      </c>
      <c r="AE74" s="17"/>
      <c r="AF74" s="16" t="n">
        <v>961.896086248535</v>
      </c>
      <c r="AG74" s="16" t="n">
        <v>0.0986486486486487</v>
      </c>
      <c r="AH74" s="16" t="n">
        <f aca="false">AF75+AH73</f>
        <v>108990.350743461</v>
      </c>
      <c r="AI74" s="63"/>
      <c r="AJ74" s="72" t="n">
        <v>872.399392286213</v>
      </c>
      <c r="AK74" s="16" t="n">
        <v>0.0986486486486487</v>
      </c>
      <c r="AL74" s="63" t="n">
        <f aca="false">AJ74+AL73</f>
        <v>105603.496106456</v>
      </c>
      <c r="AM74" s="35"/>
      <c r="AN74" s="35"/>
      <c r="AO74" s="35"/>
      <c r="AP74" s="35"/>
      <c r="AQ74" s="35"/>
      <c r="AR74" s="35"/>
      <c r="AS74" s="35"/>
      <c r="AT74" s="35"/>
    </row>
    <row r="75" customFormat="false" ht="12.75" hidden="false" customHeight="true" outlineLevel="0" collapsed="false">
      <c r="A75" s="36"/>
      <c r="B75" s="36"/>
      <c r="C75" s="2" t="n">
        <v>74</v>
      </c>
      <c r="D75" s="20" t="s">
        <v>159</v>
      </c>
      <c r="E75" s="65"/>
      <c r="F75" s="66" t="n">
        <v>3066</v>
      </c>
      <c r="G75" s="67" t="n">
        <f aca="false">I75+J75</f>
        <v>122</v>
      </c>
      <c r="H75" s="68" t="n">
        <f aca="false">1/(G75/F75)</f>
        <v>25.1311475409836</v>
      </c>
      <c r="I75" s="22" t="n">
        <v>27</v>
      </c>
      <c r="J75" s="23" t="n">
        <v>95</v>
      </c>
      <c r="K75" s="24" t="n">
        <v>1021</v>
      </c>
      <c r="L75" s="69" t="n">
        <f aca="false">G75*X75*R75</f>
        <v>1084.06042380687</v>
      </c>
      <c r="M75" s="25" t="n">
        <v>1334</v>
      </c>
      <c r="N75" s="70" t="n">
        <f aca="false">G75*X75*(1-R75)</f>
        <v>1419.98601681299</v>
      </c>
      <c r="O75" s="26" t="n">
        <f aca="false">I75/(I75+J75)</f>
        <v>0.221311475409836</v>
      </c>
      <c r="P75" s="28" t="n">
        <f aca="false">(I75+K75)/(I75+J75+K75+M75)</f>
        <v>0.423092450545014</v>
      </c>
      <c r="Q75" s="27" t="n">
        <f aca="false">K75/(K75+M75)</f>
        <v>0.433545647558386</v>
      </c>
      <c r="R75" s="27" t="n">
        <f aca="false">P75-(O75-P75)/X75</f>
        <v>0.432923449909546</v>
      </c>
      <c r="S75" s="29" t="n">
        <f aca="false">(K75+M75)/(I75+J75)</f>
        <v>19.3032786885246</v>
      </c>
      <c r="T75" s="31" t="n">
        <f aca="false">(P75-$B$1*O75-$B$2)/(1-$B$1*O75)-($B$3*POWER(P75,2)+$B$4*P75+$B$5)-($B$6*POWER(O75,2)+$B$7*O75+$B$8)</f>
        <v>0.437905271470846</v>
      </c>
      <c r="U75" s="29" t="n">
        <f aca="false">(O75-P75)/(P75-T75)</f>
        <v>13.6220491792552</v>
      </c>
      <c r="V75" s="29" t="n">
        <f aca="false">$B$12+($B$13*E75+$B$14*POWER(E75,2)+$B$15*POWER(E75,3))+($B$16*F75+$B$17*POWER(F75,2)+$B$18*POWER(F75,3))+($B$19*T75+$B$20*POWER(T75,2)+$B$21*POWER(T75,3))+($B$22*P75+$B$23*POWER(P75,2)+$B$24*POWER(P75,3))+($B$25*H75+$B$26*POWER(H75,2)+$B$27*POWER(H75,3))+($B$28*U75+$B$29*POWER(U75,2)+$B$30*POWER(U75,3))</f>
        <v>6.90292164549771</v>
      </c>
      <c r="W75" s="71" t="n">
        <f aca="false">S75-U75</f>
        <v>5.68122950926936</v>
      </c>
      <c r="X75" s="29" t="n">
        <f aca="false">U75+V75</f>
        <v>20.5249708247529</v>
      </c>
      <c r="Y75" s="16"/>
      <c r="Z75" s="60" t="n">
        <f aca="false">U75*G75</f>
        <v>1661.88999986914</v>
      </c>
      <c r="AA75" s="60" t="n">
        <f aca="false">(K75+M75)-Z75</f>
        <v>693.110000130862</v>
      </c>
      <c r="AB75" s="16"/>
      <c r="AC75" s="60" t="n">
        <f aca="false">L75+N75</f>
        <v>2504.04644061986</v>
      </c>
      <c r="AD75" s="61" t="n">
        <f aca="false">AC75-Z75</f>
        <v>842.156440750721</v>
      </c>
      <c r="AE75" s="17"/>
      <c r="AF75" s="16" t="n">
        <v>948.620484957036</v>
      </c>
      <c r="AG75" s="16" t="n">
        <v>0.1</v>
      </c>
      <c r="AH75" s="16" t="n">
        <f aca="false">AF76+AH74</f>
        <v>109934.112359032</v>
      </c>
      <c r="AI75" s="63"/>
      <c r="AJ75" s="72" t="n">
        <v>866.452661050917</v>
      </c>
      <c r="AK75" s="16" t="n">
        <v>0.1</v>
      </c>
      <c r="AL75" s="63" t="n">
        <f aca="false">AJ75+AL74</f>
        <v>106469.948767507</v>
      </c>
      <c r="AM75" s="35"/>
      <c r="AN75" s="35"/>
      <c r="AO75" s="35"/>
      <c r="AP75" s="35"/>
      <c r="AQ75" s="35"/>
      <c r="AR75" s="35"/>
      <c r="AS75" s="35"/>
      <c r="AT75" s="35"/>
    </row>
    <row r="76" customFormat="false" ht="12.75" hidden="false" customHeight="true" outlineLevel="0" collapsed="false">
      <c r="A76" s="36"/>
      <c r="B76" s="36"/>
      <c r="C76" s="2" t="n">
        <v>75</v>
      </c>
      <c r="D76" s="20" t="s">
        <v>161</v>
      </c>
      <c r="E76" s="65"/>
      <c r="F76" s="66" t="n">
        <v>864</v>
      </c>
      <c r="G76" s="67" t="n">
        <f aca="false">I76+J76</f>
        <v>55</v>
      </c>
      <c r="H76" s="68" t="n">
        <f aca="false">1/(G76/F76)</f>
        <v>15.7090909090909</v>
      </c>
      <c r="I76" s="22" t="n">
        <v>40</v>
      </c>
      <c r="J76" s="23" t="n">
        <v>15</v>
      </c>
      <c r="K76" s="24" t="n">
        <v>376</v>
      </c>
      <c r="L76" s="69" t="n">
        <f aca="false">G76*X76*R76</f>
        <v>414.863510643221</v>
      </c>
      <c r="M76" s="25" t="n">
        <v>77</v>
      </c>
      <c r="N76" s="70" t="n">
        <f aca="false">G76*X76*(1-R76)</f>
        <v>85.5948148537892</v>
      </c>
      <c r="O76" s="26" t="n">
        <f aca="false">I76/(I76+J76)</f>
        <v>0.727272727272727</v>
      </c>
      <c r="P76" s="28" t="n">
        <f aca="false">(I76+K76)/(I76+J76+K76+M76)</f>
        <v>0.818897637795276</v>
      </c>
      <c r="Q76" s="27" t="n">
        <f aca="false">K76/(K76+M76)</f>
        <v>0.830022075055188</v>
      </c>
      <c r="R76" s="27" t="n">
        <f aca="false">P76-(O76-P76)/X76</f>
        <v>0.828967147726468</v>
      </c>
      <c r="S76" s="29" t="n">
        <f aca="false">(K76+M76)/(I76+J76)</f>
        <v>8.23636363636364</v>
      </c>
      <c r="T76" s="31" t="n">
        <f aca="false">(P76-$B$1*O76-$B$2)/(1-$B$1*O76)-($B$3*POWER(P76,2)+$B$4*P76+$B$5)-($B$6*POWER(O76,2)+$B$7*O76+$B$8)</f>
        <v>0.831388057618274</v>
      </c>
      <c r="U76" s="29" t="n">
        <f aca="false">(O76-P76)/(P76-T76)</f>
        <v>7.3356149609831</v>
      </c>
      <c r="V76" s="29" t="n">
        <f aca="false">$B$12+($B$13*E76+$B$14*POWER(E76,2)+$B$15*POWER(E76,3))+($B$16*F76+$B$17*POWER(F76,2)+$B$18*POWER(F76,3))+($B$19*T76+$B$20*POWER(T76,2)+$B$21*POWER(T76,3))+($B$22*P76+$B$23*POWER(P76,2)+$B$24*POWER(P76,3))+($B$25*H76+$B$26*POWER(H76,2)+$B$27*POWER(H76,3))+($B$28*U76+$B$29*POWER(U76,2)+$B$30*POWER(U76,3))</f>
        <v>1.76362732078073</v>
      </c>
      <c r="W76" s="71" t="n">
        <f aca="false">S76-U76</f>
        <v>0.90074867538054</v>
      </c>
      <c r="X76" s="29" t="n">
        <f aca="false">U76+V76</f>
        <v>9.09924228176382</v>
      </c>
      <c r="Y76" s="16"/>
      <c r="Z76" s="60" t="n">
        <f aca="false">U76*G76</f>
        <v>403.45882285407</v>
      </c>
      <c r="AA76" s="60" t="n">
        <f aca="false">(K76+M76)-Z76</f>
        <v>49.5411771459297</v>
      </c>
      <c r="AB76" s="16"/>
      <c r="AC76" s="60" t="n">
        <f aca="false">L76+N76</f>
        <v>500.45832549701</v>
      </c>
      <c r="AD76" s="61" t="n">
        <f aca="false">AC76-Z76</f>
        <v>96.9995026429398</v>
      </c>
      <c r="AE76" s="17"/>
      <c r="AF76" s="16" t="n">
        <v>943.761615571298</v>
      </c>
      <c r="AG76" s="16" t="n">
        <v>0.101351351351351</v>
      </c>
      <c r="AH76" s="16" t="n">
        <f aca="false">AF77+AH75</f>
        <v>110877.564138588</v>
      </c>
      <c r="AI76" s="63"/>
      <c r="AJ76" s="72" t="n">
        <v>866.307118820109</v>
      </c>
      <c r="AK76" s="16" t="n">
        <v>0.101351351351351</v>
      </c>
      <c r="AL76" s="63" t="n">
        <f aca="false">AJ76+AL75</f>
        <v>107336.255886327</v>
      </c>
      <c r="AM76" s="35"/>
      <c r="AN76" s="35"/>
      <c r="AO76" s="35"/>
      <c r="AP76" s="35"/>
      <c r="AQ76" s="35"/>
      <c r="AR76" s="35"/>
      <c r="AS76" s="35"/>
      <c r="AT76" s="35"/>
    </row>
    <row r="77" customFormat="false" ht="12.75" hidden="false" customHeight="true" outlineLevel="0" collapsed="false">
      <c r="A77" s="36"/>
      <c r="B77" s="36"/>
      <c r="C77" s="2" t="n">
        <v>76</v>
      </c>
      <c r="D77" s="20" t="s">
        <v>163</v>
      </c>
      <c r="E77" s="65"/>
      <c r="F77" s="66" t="n">
        <v>5231</v>
      </c>
      <c r="G77" s="67" t="n">
        <f aca="false">I77+J77</f>
        <v>296</v>
      </c>
      <c r="H77" s="68" t="n">
        <f aca="false">1/(G77/F77)</f>
        <v>17.6722972972973</v>
      </c>
      <c r="I77" s="22" t="n">
        <v>90</v>
      </c>
      <c r="J77" s="23" t="n">
        <v>206</v>
      </c>
      <c r="K77" s="24" t="n">
        <v>2407</v>
      </c>
      <c r="L77" s="69" t="n">
        <f aca="false">G77*X77*R77</f>
        <v>2269.4561369876</v>
      </c>
      <c r="M77" s="25" t="n">
        <v>1885</v>
      </c>
      <c r="N77" s="70" t="n">
        <f aca="false">G77*X77*(1-R77)</f>
        <v>1769.82009709294</v>
      </c>
      <c r="O77" s="26" t="n">
        <f aca="false">I77/(I77+J77)</f>
        <v>0.304054054054054</v>
      </c>
      <c r="P77" s="28" t="n">
        <f aca="false">(I77+K77)/(I77+J77+K77+M77)</f>
        <v>0.544245858761988</v>
      </c>
      <c r="Q77" s="27" t="n">
        <f aca="false">K77/(K77+M77)</f>
        <v>0.560810810810811</v>
      </c>
      <c r="R77" s="27" t="n">
        <f aca="false">P77-(O77-P77)/X77</f>
        <v>0.561847223480173</v>
      </c>
      <c r="S77" s="29" t="n">
        <f aca="false">(K77+M77)/(I77+J77)</f>
        <v>14.5</v>
      </c>
      <c r="T77" s="31" t="n">
        <f aca="false">(P77-$B$1*O77-$B$2)/(1-$B$1*O77)-($B$3*POWER(P77,2)+$B$4*P77+$B$5)-($B$6*POWER(O77,2)+$B$7*O77+$B$8)</f>
        <v>0.562070218290952</v>
      </c>
      <c r="U77" s="29" t="n">
        <f aca="false">(O77-P77)/(P77-T77)</f>
        <v>13.4754802447529</v>
      </c>
      <c r="V77" s="29" t="n">
        <f aca="false">$B$12+($B$13*E77+$B$14*POWER(E77,2)+$B$15*POWER(E77,3))+($B$16*F77+$B$17*POWER(F77,2)+$B$18*POWER(F77,3))+($B$19*T77+$B$20*POWER(T77,2)+$B$21*POWER(T77,3))+($B$22*P77+$B$23*POWER(P77,2)+$B$24*POWER(P77,3))+($B$25*H77+$B$26*POWER(H77,2)+$B$27*POWER(H77,3))+($B$28*U77+$B$29*POWER(U77,2)+$B$30*POWER(U77,3))</f>
        <v>0.170723248762432</v>
      </c>
      <c r="W77" s="71" t="n">
        <f aca="false">S77-U77</f>
        <v>1.02451975524708</v>
      </c>
      <c r="X77" s="29" t="n">
        <f aca="false">U77+V77</f>
        <v>13.6462034935154</v>
      </c>
      <c r="Y77" s="16"/>
      <c r="Z77" s="60" t="n">
        <f aca="false">U77*G77</f>
        <v>3988.74215244686</v>
      </c>
      <c r="AA77" s="60" t="n">
        <f aca="false">(K77+M77)-Z77</f>
        <v>303.257847553135</v>
      </c>
      <c r="AB77" s="16"/>
      <c r="AC77" s="60" t="n">
        <f aca="false">L77+N77</f>
        <v>4039.27623408054</v>
      </c>
      <c r="AD77" s="61" t="n">
        <f aca="false">AC77-Z77</f>
        <v>50.5340816336798</v>
      </c>
      <c r="AE77" s="17"/>
      <c r="AF77" s="16" t="n">
        <v>943.45177955544</v>
      </c>
      <c r="AG77" s="16" t="n">
        <v>0.102702702702703</v>
      </c>
      <c r="AH77" s="16" t="n">
        <f aca="false">AF78+AH76</f>
        <v>111803.235833771</v>
      </c>
      <c r="AI77" s="63"/>
      <c r="AJ77" s="72" t="n">
        <v>854.701558530372</v>
      </c>
      <c r="AK77" s="16" t="n">
        <v>0.102702702702703</v>
      </c>
      <c r="AL77" s="63" t="n">
        <f aca="false">AJ77+AL76</f>
        <v>108190.957444858</v>
      </c>
      <c r="AM77" s="35"/>
      <c r="AN77" s="35"/>
      <c r="AO77" s="35"/>
      <c r="AP77" s="35"/>
      <c r="AQ77" s="35"/>
      <c r="AR77" s="35"/>
      <c r="AS77" s="35"/>
      <c r="AT77" s="35"/>
    </row>
    <row r="78" customFormat="false" ht="12.75" hidden="false" customHeight="true" outlineLevel="0" collapsed="false">
      <c r="A78" s="36"/>
      <c r="B78" s="36"/>
      <c r="C78" s="2" t="n">
        <v>77</v>
      </c>
      <c r="D78" s="20" t="s">
        <v>165</v>
      </c>
      <c r="E78" s="65"/>
      <c r="F78" s="66" t="n">
        <v>3201</v>
      </c>
      <c r="G78" s="67" t="n">
        <f aca="false">I78+J78</f>
        <v>63</v>
      </c>
      <c r="H78" s="68" t="n">
        <f aca="false">1/(G78/F78)</f>
        <v>50.8095238095238</v>
      </c>
      <c r="I78" s="22" t="n">
        <v>7</v>
      </c>
      <c r="J78" s="23" t="n">
        <v>56</v>
      </c>
      <c r="K78" s="24" t="n">
        <v>1173</v>
      </c>
      <c r="L78" s="69" t="n">
        <f aca="false">G78*X78*R78</f>
        <v>1185.86883595118</v>
      </c>
      <c r="M78" s="25" t="n">
        <v>1588</v>
      </c>
      <c r="N78" s="70" t="n">
        <f aca="false">G78*X78*(1-R78)</f>
        <v>1605.92912398623</v>
      </c>
      <c r="O78" s="26" t="n">
        <f aca="false">I78/(I78+J78)</f>
        <v>0.111111111111111</v>
      </c>
      <c r="P78" s="28" t="n">
        <f aca="false">(I78+K78)/(I78+J78+K78+M78)</f>
        <v>0.417847025495751</v>
      </c>
      <c r="Q78" s="27" t="n">
        <f aca="false">K78/(K78+M78)</f>
        <v>0.424846070264397</v>
      </c>
      <c r="R78" s="27" t="n">
        <f aca="false">P78-(O78-P78)/X78</f>
        <v>0.42476885969849</v>
      </c>
      <c r="S78" s="29" t="n">
        <f aca="false">(K78+M78)/(I78+J78)</f>
        <v>43.8253968253968</v>
      </c>
      <c r="T78" s="31" t="n">
        <f aca="false">(P78-$B$1*O78-$B$2)/(1-$B$1*O78)-($B$3*POWER(P78,2)+$B$4*P78+$B$5)-($B$6*POWER(O78,2)+$B$7*O78+$B$8)</f>
        <v>0.433858537439945</v>
      </c>
      <c r="U78" s="29" t="n">
        <f aca="false">(O78-P78)/(P78-T78)</f>
        <v>19.1572111024691</v>
      </c>
      <c r="V78" s="29" t="n">
        <f aca="false">$B$12+($B$13*E78+$B$14*POWER(E78,2)+$B$15*POWER(E78,3))+($B$16*F78+$B$17*POWER(F78,2)+$B$18*POWER(F78,3))+($B$19*T78+$B$20*POWER(T78,2)+$B$21*POWER(T78,3))+($B$22*P78+$B$23*POWER(P78,2)+$B$24*POWER(P78,3))+($B$25*H78+$B$26*POWER(H78,2)+$B$27*POWER(H78,3))+($B$28*U78+$B$29*POWER(U78,2)+$B$30*POWER(U78,3))</f>
        <v>25.1570422298708</v>
      </c>
      <c r="W78" s="71" t="n">
        <f aca="false">S78-U78</f>
        <v>24.6681857229278</v>
      </c>
      <c r="X78" s="29" t="n">
        <f aca="false">U78+V78</f>
        <v>44.3142533323399</v>
      </c>
      <c r="Y78" s="16"/>
      <c r="Z78" s="60" t="n">
        <f aca="false">U78*G78</f>
        <v>1206.90429945555</v>
      </c>
      <c r="AA78" s="60" t="n">
        <f aca="false">(K78+M78)-Z78</f>
        <v>1554.09570054445</v>
      </c>
      <c r="AB78" s="16"/>
      <c r="AC78" s="60" t="n">
        <f aca="false">L78+N78</f>
        <v>2791.79795993741</v>
      </c>
      <c r="AD78" s="61" t="n">
        <f aca="false">AC78-Z78</f>
        <v>1584.89366048186</v>
      </c>
      <c r="AE78" s="17"/>
      <c r="AF78" s="16" t="n">
        <v>925.671695183116</v>
      </c>
      <c r="AG78" s="16" t="n">
        <v>0.104054054054054</v>
      </c>
      <c r="AH78" s="16" t="n">
        <f aca="false">AF79+AH77</f>
        <v>112728.140650752</v>
      </c>
      <c r="AI78" s="63"/>
      <c r="AJ78" s="72" t="n">
        <v>851.864191702978</v>
      </c>
      <c r="AK78" s="16" t="n">
        <v>0.104054054054054</v>
      </c>
      <c r="AL78" s="63" t="n">
        <f aca="false">AJ78+AL77</f>
        <v>109042.821636561</v>
      </c>
      <c r="AM78" s="35"/>
      <c r="AN78" s="35"/>
      <c r="AO78" s="35"/>
      <c r="AP78" s="35"/>
      <c r="AQ78" s="35"/>
      <c r="AR78" s="35"/>
      <c r="AS78" s="35"/>
      <c r="AT78" s="35"/>
    </row>
    <row r="79" customFormat="false" ht="12.75" hidden="false" customHeight="true" outlineLevel="0" collapsed="false">
      <c r="A79" s="36"/>
      <c r="B79" s="36"/>
      <c r="C79" s="2" t="n">
        <v>78</v>
      </c>
      <c r="D79" s="20" t="s">
        <v>122</v>
      </c>
      <c r="E79" s="65"/>
      <c r="F79" s="66" t="n">
        <v>4039</v>
      </c>
      <c r="G79" s="67" t="n">
        <f aca="false">I79+J79</f>
        <v>226</v>
      </c>
      <c r="H79" s="68" t="n">
        <f aca="false">1/(G79/F79)</f>
        <v>17.8716814159292</v>
      </c>
      <c r="I79" s="22" t="n">
        <v>34</v>
      </c>
      <c r="J79" s="23" t="n">
        <v>192</v>
      </c>
      <c r="K79" s="24" t="n">
        <v>1166</v>
      </c>
      <c r="L79" s="69" t="n">
        <f aca="false">G79*X79*R79</f>
        <v>1189.87457227124</v>
      </c>
      <c r="M79" s="25" t="n">
        <v>2009</v>
      </c>
      <c r="N79" s="70" t="n">
        <f aca="false">G79*X79*(1-R79)</f>
        <v>2052.78994464082</v>
      </c>
      <c r="O79" s="26" t="n">
        <f aca="false">I79/(I79+J79)</f>
        <v>0.150442477876106</v>
      </c>
      <c r="P79" s="28" t="n">
        <f aca="false">(I79+K79)/(I79+J79+K79+M79)</f>
        <v>0.352837400764481</v>
      </c>
      <c r="Q79" s="27" t="n">
        <f aca="false">K79/(K79+M79)</f>
        <v>0.367244094488189</v>
      </c>
      <c r="R79" s="27" t="n">
        <f aca="false">P79-(O79-P79)/X79</f>
        <v>0.36694347073694</v>
      </c>
      <c r="S79" s="29" t="n">
        <f aca="false">(K79+M79)/(I79+J79)</f>
        <v>14.0486725663717</v>
      </c>
      <c r="T79" s="31" t="n">
        <f aca="false">(P79-$B$1*O79-$B$2)/(1-$B$1*O79)-($B$3*POWER(P79,2)+$B$4*P79+$B$5)-($B$6*POWER(O79,2)+$B$7*O79+$B$8)</f>
        <v>0.366798887680145</v>
      </c>
      <c r="U79" s="29" t="n">
        <f aca="false">(O79-P79)/(P79-T79)</f>
        <v>14.4966595686383</v>
      </c>
      <c r="V79" s="29" t="n">
        <f aca="false">$B$12+($B$13*E79+$B$14*POWER(E79,2)+$B$15*POWER(E79,3))+($B$16*F79+$B$17*POWER(F79,2)+$B$18*POWER(F79,3))+($B$19*T79+$B$20*POWER(T79,2)+$B$21*POWER(T79,3))+($B$22*P79+$B$23*POWER(P79,2)+$B$24*POWER(P79,3))+($B$25*H79+$B$26*POWER(H79,2)+$B$27*POWER(H79,3))+($B$28*U79+$B$29*POWER(U79,2)+$B$30*POWER(U79,3))</f>
        <v>-0.148586484956656</v>
      </c>
      <c r="W79" s="71" t="n">
        <f aca="false">S79-U79</f>
        <v>-0.447987002266657</v>
      </c>
      <c r="X79" s="29" t="n">
        <f aca="false">U79+V79</f>
        <v>14.3480730836817</v>
      </c>
      <c r="Y79" s="16"/>
      <c r="Z79" s="60" t="n">
        <f aca="false">U79*G79</f>
        <v>3276.24506251226</v>
      </c>
      <c r="AA79" s="60" t="n">
        <f aca="false">(K79+M79)-Z79</f>
        <v>-101.245062512265</v>
      </c>
      <c r="AB79" s="16"/>
      <c r="AC79" s="60" t="n">
        <f aca="false">L79+N79</f>
        <v>3242.66451691206</v>
      </c>
      <c r="AD79" s="61" t="n">
        <f aca="false">AC79-Z79</f>
        <v>-33.5805456002045</v>
      </c>
      <c r="AE79" s="17"/>
      <c r="AF79" s="16" t="n">
        <v>924.904816980757</v>
      </c>
      <c r="AG79" s="16" t="n">
        <v>0.105405405405405</v>
      </c>
      <c r="AH79" s="16" t="n">
        <f aca="false">AF80+AH78</f>
        <v>113642.8553169</v>
      </c>
      <c r="AI79" s="63"/>
      <c r="AJ79" s="72" t="n">
        <v>850.192734720496</v>
      </c>
      <c r="AK79" s="16" t="n">
        <v>0.105405405405405</v>
      </c>
      <c r="AL79" s="63" t="n">
        <f aca="false">AJ79+AL78</f>
        <v>109893.014371281</v>
      </c>
      <c r="AM79" s="35"/>
      <c r="AN79" s="35"/>
      <c r="AO79" s="35"/>
      <c r="AP79" s="35"/>
      <c r="AQ79" s="35"/>
      <c r="AR79" s="35"/>
      <c r="AS79" s="35"/>
      <c r="AT79" s="35"/>
    </row>
    <row r="80" customFormat="false" ht="12.75" hidden="false" customHeight="true" outlineLevel="0" collapsed="false">
      <c r="A80" s="36"/>
      <c r="B80" s="36"/>
      <c r="C80" s="2" t="n">
        <v>79</v>
      </c>
      <c r="D80" s="20" t="s">
        <v>168</v>
      </c>
      <c r="E80" s="65"/>
      <c r="F80" s="66" t="n">
        <v>2051</v>
      </c>
      <c r="G80" s="67" t="n">
        <f aca="false">I80+J80</f>
        <v>107</v>
      </c>
      <c r="H80" s="68" t="n">
        <f aca="false">1/(G80/F80)</f>
        <v>19.1682242990654</v>
      </c>
      <c r="I80" s="22" t="n">
        <v>48</v>
      </c>
      <c r="J80" s="23" t="n">
        <v>59</v>
      </c>
      <c r="K80" s="24" t="n">
        <v>1055</v>
      </c>
      <c r="L80" s="69" t="n">
        <f aca="false">G80*X80*R80</f>
        <v>970.635829876084</v>
      </c>
      <c r="M80" s="25" t="n">
        <v>569</v>
      </c>
      <c r="N80" s="70" t="n">
        <f aca="false">G80*X80*(1-R80)</f>
        <v>520.966728161542</v>
      </c>
      <c r="O80" s="26" t="n">
        <f aca="false">I80/(I80+J80)</f>
        <v>0.448598130841121</v>
      </c>
      <c r="P80" s="28" t="n">
        <f aca="false">(I80+K80)/(I80+J80+K80+M80)</f>
        <v>0.637203928365107</v>
      </c>
      <c r="Q80" s="27" t="n">
        <f aca="false">K80/(K80+M80)</f>
        <v>0.649630541871921</v>
      </c>
      <c r="R80" s="27" t="n">
        <f aca="false">P80-(O80-P80)/X80</f>
        <v>0.650733551404649</v>
      </c>
      <c r="S80" s="29" t="n">
        <f aca="false">(K80+M80)/(I80+J80)</f>
        <v>15.1775700934579</v>
      </c>
      <c r="T80" s="31" t="n">
        <f aca="false">(P80-$B$1*O80-$B$2)/(1-$B$1*O80)-($B$3*POWER(P80,2)+$B$4*P80+$B$5)-($B$6*POWER(O80,2)+$B$7*O80+$B$8)</f>
        <v>0.65448208218168</v>
      </c>
      <c r="U80" s="29" t="n">
        <f aca="false">(O80-P80)/(P80-T80)</f>
        <v>10.9158535990738</v>
      </c>
      <c r="V80" s="29" t="n">
        <f aca="false">$B$12+($B$13*E80+$B$14*POWER(E80,2)+$B$15*POWER(E80,3))+($B$16*F80+$B$17*POWER(F80,2)+$B$18*POWER(F80,3))+($B$19*T80+$B$20*POWER(T80,2)+$B$21*POWER(T80,3))+($B$22*P80+$B$23*POWER(P80,2)+$B$24*POWER(P80,3))+($B$25*H80+$B$26*POWER(H80,2)+$B$27*POWER(H80,3))+($B$28*U80+$B$29*POWER(U80,2)+$B$30*POWER(U80,3))</f>
        <v>3.02435722370772</v>
      </c>
      <c r="W80" s="71" t="n">
        <f aca="false">S80-U80</f>
        <v>4.26171649438411</v>
      </c>
      <c r="X80" s="29" t="n">
        <f aca="false">U80+V80</f>
        <v>13.9402108227816</v>
      </c>
      <c r="Y80" s="16"/>
      <c r="Z80" s="60" t="n">
        <f aca="false">U80*G80</f>
        <v>1167.9963351009</v>
      </c>
      <c r="AA80" s="60" t="n">
        <f aca="false">(K80+M80)-Z80</f>
        <v>456.0036648991</v>
      </c>
      <c r="AB80" s="16"/>
      <c r="AC80" s="60" t="n">
        <f aca="false">L80+N80</f>
        <v>1491.60255803763</v>
      </c>
      <c r="AD80" s="61" t="n">
        <f aca="false">AC80-Z80</f>
        <v>323.606222936726</v>
      </c>
      <c r="AE80" s="17"/>
      <c r="AF80" s="16" t="n">
        <v>914.714666148202</v>
      </c>
      <c r="AG80" s="16" t="n">
        <v>0.106756756756757</v>
      </c>
      <c r="AH80" s="16" t="n">
        <f aca="false">AF81+AH79</f>
        <v>114555.191958833</v>
      </c>
      <c r="AI80" s="63"/>
      <c r="AJ80" s="72" t="n">
        <v>842.156440750721</v>
      </c>
      <c r="AK80" s="16" t="n">
        <v>0.106756756756757</v>
      </c>
      <c r="AL80" s="63" t="n">
        <f aca="false">AJ80+AL79</f>
        <v>110735.170812032</v>
      </c>
      <c r="AM80" s="35"/>
      <c r="AN80" s="35"/>
      <c r="AO80" s="35"/>
      <c r="AP80" s="35"/>
      <c r="AQ80" s="35"/>
      <c r="AR80" s="35"/>
      <c r="AS80" s="35"/>
      <c r="AT80" s="35"/>
    </row>
    <row r="81" customFormat="false" ht="12.75" hidden="false" customHeight="true" outlineLevel="0" collapsed="false">
      <c r="A81" s="36"/>
      <c r="B81" s="36"/>
      <c r="C81" s="2" t="n">
        <v>80</v>
      </c>
      <c r="D81" s="20" t="s">
        <v>100</v>
      </c>
      <c r="E81" s="65"/>
      <c r="F81" s="66" t="n">
        <v>4956</v>
      </c>
      <c r="G81" s="67" t="n">
        <f aca="false">I81+J81</f>
        <v>273</v>
      </c>
      <c r="H81" s="68" t="n">
        <f aca="false">1/(G81/F81)</f>
        <v>18.1538461538462</v>
      </c>
      <c r="I81" s="22" t="n">
        <v>55</v>
      </c>
      <c r="J81" s="23" t="n">
        <v>218</v>
      </c>
      <c r="K81" s="24" t="n">
        <v>1310</v>
      </c>
      <c r="L81" s="69" t="n">
        <f aca="false">G81*X81*R81</f>
        <v>1319.49310319654</v>
      </c>
      <c r="M81" s="25" t="n">
        <v>2481</v>
      </c>
      <c r="N81" s="70" t="n">
        <f aca="false">G81*X81*(1-R81)</f>
        <v>2499.77061210803</v>
      </c>
      <c r="O81" s="26" t="n">
        <f aca="false">I81/(I81+J81)</f>
        <v>0.201465201465201</v>
      </c>
      <c r="P81" s="28" t="n">
        <f aca="false">(I81+K81)/(I81+J81+K81+M81)</f>
        <v>0.335875984251969</v>
      </c>
      <c r="Q81" s="27" t="n">
        <f aca="false">K81/(K81+M81)</f>
        <v>0.34555526246373</v>
      </c>
      <c r="R81" s="27" t="n">
        <f aca="false">P81-(O81-P81)/X81</f>
        <v>0.34548363285548</v>
      </c>
      <c r="S81" s="29" t="n">
        <f aca="false">(K81+M81)/(I81+J81)</f>
        <v>13.8864468864469</v>
      </c>
      <c r="T81" s="31" t="n">
        <f aca="false">(P81-$B$1*O81-$B$2)/(1-$B$1*O81)-($B$3*POWER(P81,2)+$B$4*P81+$B$5)-($B$6*POWER(O81,2)+$B$7*O81+$B$8)</f>
        <v>0.348180215286214</v>
      </c>
      <c r="U81" s="29" t="n">
        <f aca="false">(O81-P81)/(P81-T81)</f>
        <v>10.9239482266443</v>
      </c>
      <c r="V81" s="29" t="n">
        <f aca="false">$B$12+($B$13*E81+$B$14*POWER(E81,2)+$B$15*POWER(E81,3))+($B$16*F81+$B$17*POWER(F81,2)+$B$18*POWER(F81,3))+($B$19*T81+$B$20*POWER(T81,2)+$B$21*POWER(T81,3))+($B$22*P81+$B$23*POWER(P81,2)+$B$24*POWER(P81,3))+($B$25*H81+$B$26*POWER(H81,2)+$B$27*POWER(H81,3))+($B$28*U81+$B$29*POWER(U81,2)+$B$30*POWER(U81,3))</f>
        <v>3.06602875249327</v>
      </c>
      <c r="W81" s="71" t="n">
        <f aca="false">S81-U81</f>
        <v>2.96249865980255</v>
      </c>
      <c r="X81" s="29" t="n">
        <f aca="false">U81+V81</f>
        <v>13.9899769791376</v>
      </c>
      <c r="Y81" s="16"/>
      <c r="Z81" s="60" t="n">
        <f aca="false">U81*G81</f>
        <v>2982.2378658739</v>
      </c>
      <c r="AA81" s="60" t="n">
        <f aca="false">(K81+M81)-Z81</f>
        <v>808.762134126097</v>
      </c>
      <c r="AB81" s="16"/>
      <c r="AC81" s="60" t="n">
        <f aca="false">L81+N81</f>
        <v>3819.26371530457</v>
      </c>
      <c r="AD81" s="61" t="n">
        <f aca="false">AC81-Z81</f>
        <v>837.025849430662</v>
      </c>
      <c r="AE81" s="17"/>
      <c r="AF81" s="16" t="n">
        <v>912.336641932837</v>
      </c>
      <c r="AG81" s="16" t="n">
        <v>0.108108108108108</v>
      </c>
      <c r="AH81" s="16" t="n">
        <f aca="false">AF82+AH80</f>
        <v>115451.290658907</v>
      </c>
      <c r="AI81" s="63"/>
      <c r="AJ81" s="72" t="n">
        <v>837.633534263541</v>
      </c>
      <c r="AK81" s="16" t="n">
        <v>0.108108108108108</v>
      </c>
      <c r="AL81" s="63" t="n">
        <f aca="false">AJ81+AL80</f>
        <v>111572.804346295</v>
      </c>
      <c r="AM81" s="35"/>
      <c r="AN81" s="35"/>
      <c r="AO81" s="35"/>
      <c r="AP81" s="35"/>
      <c r="AQ81" s="35"/>
      <c r="AR81" s="35"/>
      <c r="AS81" s="35"/>
      <c r="AT81" s="35"/>
    </row>
    <row r="82" customFormat="false" ht="12.75" hidden="false" customHeight="true" outlineLevel="0" collapsed="false">
      <c r="A82" s="36"/>
      <c r="B82" s="36"/>
      <c r="C82" s="2" t="n">
        <v>81</v>
      </c>
      <c r="D82" s="20" t="s">
        <v>170</v>
      </c>
      <c r="E82" s="65"/>
      <c r="F82" s="66" t="n">
        <v>2975</v>
      </c>
      <c r="G82" s="67" t="n">
        <f aca="false">I82+J82</f>
        <v>109</v>
      </c>
      <c r="H82" s="68" t="n">
        <f aca="false">1/(G82/F82)</f>
        <v>27.2935779816514</v>
      </c>
      <c r="I82" s="22" t="n">
        <v>25</v>
      </c>
      <c r="J82" s="23" t="n">
        <v>84</v>
      </c>
      <c r="K82" s="24" t="n">
        <v>1366</v>
      </c>
      <c r="L82" s="69" t="n">
        <f aca="false">G82*X82*R82</f>
        <v>1355.37544415132</v>
      </c>
      <c r="M82" s="25" t="n">
        <v>1104</v>
      </c>
      <c r="N82" s="70" t="n">
        <f aca="false">G82*X82*(1-R82)</f>
        <v>1094.92597243118</v>
      </c>
      <c r="O82" s="26" t="n">
        <f aca="false">I82/(I82+J82)</f>
        <v>0.229357798165138</v>
      </c>
      <c r="P82" s="28" t="n">
        <f aca="false">(I82+K82)/(I82+J82+K82+M82)</f>
        <v>0.539356339666537</v>
      </c>
      <c r="Q82" s="27" t="n">
        <f aca="false">K82/(K82+M82)</f>
        <v>0.553036437246964</v>
      </c>
      <c r="R82" s="27" t="n">
        <f aca="false">P82-(O82-P82)/X82</f>
        <v>0.553146414958899</v>
      </c>
      <c r="S82" s="29" t="n">
        <f aca="false">(K82+M82)/(I82+J82)</f>
        <v>22.6605504587156</v>
      </c>
      <c r="T82" s="31" t="n">
        <f aca="false">(P82-$B$1*O82-$B$2)/(1-$B$1*O82)-($B$3*POWER(P82,2)+$B$4*P82+$B$5)-($B$6*POWER(O82,2)+$B$7*O82+$B$8)</f>
        <v>0.558641050518057</v>
      </c>
      <c r="U82" s="29" t="n">
        <f aca="false">(O82-P82)/(P82-T82)</f>
        <v>16.0748348206096</v>
      </c>
      <c r="V82" s="29" t="n">
        <f aca="false">$B$12+($B$13*E82+$B$14*POWER(E82,2)+$B$15*POWER(E82,3))+($B$16*F82+$B$17*POWER(F82,2)+$B$18*POWER(F82,3))+($B$19*T82+$B$20*POWER(T82,2)+$B$21*POWER(T82,3))+($B$22*P82+$B$23*POWER(P82,2)+$B$24*POWER(P82,3))+($B$25*H82+$B$26*POWER(H82,2)+$B$27*POWER(H82,3))+($B$28*U82+$B$29*POWER(U82,2)+$B$30*POWER(U82,3))</f>
        <v>6.40499468932154</v>
      </c>
      <c r="W82" s="71" t="n">
        <f aca="false">S82-U82</f>
        <v>6.58571563810595</v>
      </c>
      <c r="X82" s="29" t="n">
        <f aca="false">U82+V82</f>
        <v>22.4798295099312</v>
      </c>
      <c r="Y82" s="16"/>
      <c r="Z82" s="60" t="n">
        <f aca="false">U82*G82</f>
        <v>1752.15699544645</v>
      </c>
      <c r="AA82" s="60" t="n">
        <f aca="false">(K82+M82)-Z82</f>
        <v>717.843004553549</v>
      </c>
      <c r="AB82" s="16"/>
      <c r="AC82" s="60" t="n">
        <f aca="false">L82+N82</f>
        <v>2450.3014165825</v>
      </c>
      <c r="AD82" s="61" t="n">
        <f aca="false">AC82-Z82</f>
        <v>698.144421136048</v>
      </c>
      <c r="AE82" s="17"/>
      <c r="AF82" s="16" t="n">
        <v>896.098700074651</v>
      </c>
      <c r="AG82" s="16" t="n">
        <v>0.109459459459459</v>
      </c>
      <c r="AH82" s="16" t="n">
        <f aca="false">AF83+AH81</f>
        <v>116344.369394021</v>
      </c>
      <c r="AI82" s="63"/>
      <c r="AJ82" s="72" t="n">
        <v>837.025849430662</v>
      </c>
      <c r="AK82" s="16" t="n">
        <v>0.109459459459459</v>
      </c>
      <c r="AL82" s="63" t="n">
        <f aca="false">AJ82+AL81</f>
        <v>112409.830195726</v>
      </c>
      <c r="AM82" s="35"/>
      <c r="AN82" s="35"/>
      <c r="AO82" s="35"/>
      <c r="AP82" s="35"/>
      <c r="AQ82" s="35"/>
      <c r="AR82" s="35"/>
      <c r="AS82" s="35"/>
      <c r="AT82" s="35"/>
    </row>
    <row r="83" customFormat="false" ht="12.75" hidden="false" customHeight="true" outlineLevel="0" collapsed="false">
      <c r="A83" s="36"/>
      <c r="B83" s="36"/>
      <c r="C83" s="2" t="n">
        <v>82</v>
      </c>
      <c r="D83" s="20" t="s">
        <v>172</v>
      </c>
      <c r="E83" s="65"/>
      <c r="F83" s="66" t="n">
        <v>264</v>
      </c>
      <c r="G83" s="67" t="n">
        <f aca="false">I83+J83</f>
        <v>16</v>
      </c>
      <c r="H83" s="68" t="n">
        <f aca="false">1/(G83/F83)</f>
        <v>16.5</v>
      </c>
      <c r="I83" s="22" t="n">
        <v>2</v>
      </c>
      <c r="J83" s="23" t="n">
        <v>14</v>
      </c>
      <c r="K83" s="24" t="n">
        <v>94</v>
      </c>
      <c r="L83" s="69" t="n">
        <f aca="false">G83*X83*R83</f>
        <v>88.7613401985027</v>
      </c>
      <c r="M83" s="25" t="n">
        <v>127</v>
      </c>
      <c r="N83" s="70" t="n">
        <f aca="false">G83*X83*(1-R83)</f>
        <v>119.305718416551</v>
      </c>
      <c r="O83" s="26" t="n">
        <f aca="false">I83/(I83+J83)</f>
        <v>0.125</v>
      </c>
      <c r="P83" s="28" t="n">
        <f aca="false">(I83+K83)/(I83+J83+K83+M83)</f>
        <v>0.40506329113924</v>
      </c>
      <c r="Q83" s="27" t="n">
        <f aca="false">K83/(K83+M83)</f>
        <v>0.425339366515837</v>
      </c>
      <c r="R83" s="27" t="n">
        <f aca="false">P83-(O83-P83)/X83</f>
        <v>0.42659967795633</v>
      </c>
      <c r="S83" s="29" t="n">
        <f aca="false">(K83+M83)/(I83+J83)</f>
        <v>13.8125</v>
      </c>
      <c r="T83" s="31" t="n">
        <f aca="false">(P83-$B$1*O83-$B$2)/(1-$B$1*O83)-($B$3*POWER(P83,2)+$B$4*P83+$B$5)-($B$6*POWER(O83,2)+$B$7*O83+$B$8)</f>
        <v>0.420706184598607</v>
      </c>
      <c r="U83" s="29" t="n">
        <f aca="false">(O83-P83)/(P83-T83)</f>
        <v>17.9035478229604</v>
      </c>
      <c r="V83" s="29" t="n">
        <f aca="false">$B$12+($B$13*E83+$B$14*POWER(E83,2)+$B$15*POWER(E83,3))+($B$16*F83+$B$17*POWER(F83,2)+$B$18*POWER(F83,3))+($B$19*T83+$B$20*POWER(T83,2)+$B$21*POWER(T83,3))+($B$22*P83+$B$23*POWER(P83,2)+$B$24*POWER(P83,3))+($B$25*H83+$B$26*POWER(H83,2)+$B$27*POWER(H83,3))+($B$28*U83+$B$29*POWER(U83,2)+$B$30*POWER(U83,3))</f>
        <v>-4.8993566595195</v>
      </c>
      <c r="W83" s="71" t="n">
        <f aca="false">S83-U83</f>
        <v>-4.09104782296035</v>
      </c>
      <c r="X83" s="29" t="n">
        <f aca="false">U83+V83</f>
        <v>13.0041911634408</v>
      </c>
      <c r="Y83" s="16"/>
      <c r="Z83" s="60" t="n">
        <f aca="false">U83*G83</f>
        <v>286.456765167366</v>
      </c>
      <c r="AA83" s="60" t="n">
        <f aca="false">(K83+M83)-Z83</f>
        <v>-65.4567651673656</v>
      </c>
      <c r="AB83" s="16"/>
      <c r="AC83" s="60" t="n">
        <f aca="false">L83+N83</f>
        <v>208.067058615054</v>
      </c>
      <c r="AD83" s="61" t="n">
        <f aca="false">AC83-Z83</f>
        <v>-78.3897065523121</v>
      </c>
      <c r="AE83" s="17"/>
      <c r="AF83" s="16" t="n">
        <v>893.078735113137</v>
      </c>
      <c r="AG83" s="16" t="n">
        <v>0.110810810810811</v>
      </c>
      <c r="AH83" s="16" t="n">
        <f aca="false">AF84+AH82</f>
        <v>117231.062984641</v>
      </c>
      <c r="AI83" s="63"/>
      <c r="AJ83" s="72" t="n">
        <v>834.993335003748</v>
      </c>
      <c r="AK83" s="16" t="n">
        <v>0.110810810810811</v>
      </c>
      <c r="AL83" s="63" t="n">
        <f aca="false">AJ83+AL82</f>
        <v>113244.82353073</v>
      </c>
      <c r="AM83" s="35"/>
      <c r="AN83" s="35"/>
      <c r="AO83" s="35"/>
      <c r="AP83" s="35"/>
      <c r="AQ83" s="35"/>
      <c r="AR83" s="35"/>
      <c r="AS83" s="35"/>
      <c r="AT83" s="35"/>
    </row>
    <row r="84" customFormat="false" ht="12.75" hidden="false" customHeight="true" outlineLevel="0" collapsed="false">
      <c r="A84" s="36"/>
      <c r="B84" s="36"/>
      <c r="C84" s="2" t="n">
        <v>83</v>
      </c>
      <c r="D84" s="20" t="s">
        <v>174</v>
      </c>
      <c r="E84" s="65"/>
      <c r="F84" s="66" t="n">
        <v>3971</v>
      </c>
      <c r="G84" s="67" t="n">
        <f aca="false">I84+J84</f>
        <v>255</v>
      </c>
      <c r="H84" s="68" t="n">
        <f aca="false">1/(G84/F84)</f>
        <v>15.5725490196078</v>
      </c>
      <c r="I84" s="22" t="n">
        <v>55</v>
      </c>
      <c r="J84" s="23" t="n">
        <v>200</v>
      </c>
      <c r="K84" s="24" t="n">
        <v>1153</v>
      </c>
      <c r="L84" s="69" t="n">
        <f aca="false">G84*X84*R84</f>
        <v>1232.77887159083</v>
      </c>
      <c r="M84" s="25" t="n">
        <v>1681</v>
      </c>
      <c r="N84" s="70" t="n">
        <f aca="false">G84*X84*(1-R84)</f>
        <v>1805.22521313109</v>
      </c>
      <c r="O84" s="26" t="n">
        <f aca="false">I84/(I84+J84)</f>
        <v>0.215686274509804</v>
      </c>
      <c r="P84" s="28" t="n">
        <f aca="false">(I84+K84)/(I84+J84+K84+M84)</f>
        <v>0.391065069601813</v>
      </c>
      <c r="Q84" s="27" t="n">
        <f aca="false">K84/(K84+M84)</f>
        <v>0.406845448129852</v>
      </c>
      <c r="R84" s="27" t="n">
        <f aca="false">P84-(O84-P84)/X84</f>
        <v>0.405785784749421</v>
      </c>
      <c r="S84" s="29" t="n">
        <f aca="false">(K84+M84)/(I84+J84)</f>
        <v>11.1137254901961</v>
      </c>
      <c r="T84" s="31" t="n">
        <f aca="false">(P84-$B$1*O84-$B$2)/(1-$B$1*O84)-($B$3*POWER(P84,2)+$B$4*P84+$B$5)-($B$6*POWER(O84,2)+$B$7*O84+$B$8)</f>
        <v>0.404851016928887</v>
      </c>
      <c r="U84" s="29" t="n">
        <f aca="false">(O84-P84)/(P84-T84)</f>
        <v>12.7215628299684</v>
      </c>
      <c r="V84" s="29" t="n">
        <f aca="false">$B$12+($B$13*E84+$B$14*POWER(E84,2)+$B$15*POWER(E84,3))+($B$16*F84+$B$17*POWER(F84,2)+$B$18*POWER(F84,3))+($B$19*T84+$B$20*POWER(T84,2)+$B$21*POWER(T84,3))+($B$22*P84+$B$23*POWER(P84,2)+$B$24*POWER(P84,3))+($B$25*H84+$B$26*POWER(H84,2)+$B$27*POWER(H84,3))+($B$28*U84+$B$29*POWER(U84,2)+$B$30*POWER(U84,3))</f>
        <v>-0.807821321254936</v>
      </c>
      <c r="W84" s="71" t="n">
        <f aca="false">S84-U84</f>
        <v>-1.60783733977227</v>
      </c>
      <c r="X84" s="29" t="n">
        <f aca="false">U84+V84</f>
        <v>11.9137415087134</v>
      </c>
      <c r="Y84" s="16"/>
      <c r="Z84" s="60" t="n">
        <f aca="false">U84*G84</f>
        <v>3243.99852164193</v>
      </c>
      <c r="AA84" s="60" t="n">
        <f aca="false">(K84+M84)-Z84</f>
        <v>-409.998521641929</v>
      </c>
      <c r="AB84" s="16"/>
      <c r="AC84" s="60" t="n">
        <f aca="false">L84+N84</f>
        <v>3038.00408472192</v>
      </c>
      <c r="AD84" s="61" t="n">
        <f aca="false">AC84-Z84</f>
        <v>-205.994436920009</v>
      </c>
      <c r="AE84" s="17"/>
      <c r="AF84" s="16" t="n">
        <v>886.693590620874</v>
      </c>
      <c r="AG84" s="16" t="n">
        <v>0.112162162162162</v>
      </c>
      <c r="AH84" s="16" t="n">
        <f aca="false">AF85+AH83</f>
        <v>118113.776437946</v>
      </c>
      <c r="AI84" s="63"/>
      <c r="AJ84" s="72" t="n">
        <v>831.191487778312</v>
      </c>
      <c r="AK84" s="16" t="n">
        <v>0.112162162162162</v>
      </c>
      <c r="AL84" s="63" t="n">
        <f aca="false">AJ84+AL83</f>
        <v>114076.015018508</v>
      </c>
      <c r="AM84" s="35"/>
      <c r="AN84" s="35"/>
      <c r="AO84" s="35"/>
      <c r="AP84" s="35"/>
      <c r="AQ84" s="35"/>
      <c r="AR84" s="35"/>
      <c r="AS84" s="35"/>
      <c r="AT84" s="35"/>
    </row>
    <row r="85" customFormat="false" ht="12.75" hidden="false" customHeight="true" outlineLevel="0" collapsed="false">
      <c r="A85" s="36"/>
      <c r="B85" s="36"/>
      <c r="C85" s="2" t="n">
        <v>84</v>
      </c>
      <c r="D85" s="20" t="s">
        <v>176</v>
      </c>
      <c r="E85" s="65"/>
      <c r="F85" s="66" t="n">
        <v>2410</v>
      </c>
      <c r="G85" s="67" t="n">
        <f aca="false">I85+J85</f>
        <v>142</v>
      </c>
      <c r="H85" s="68" t="n">
        <f aca="false">1/(G85/F85)</f>
        <v>16.9718309859155</v>
      </c>
      <c r="I85" s="22" t="n">
        <v>85</v>
      </c>
      <c r="J85" s="23" t="n">
        <v>57</v>
      </c>
      <c r="K85" s="24" t="n">
        <v>1139</v>
      </c>
      <c r="L85" s="69" t="n">
        <f aca="false">G85*X85*R85</f>
        <v>1187.04058769826</v>
      </c>
      <c r="M85" s="25" t="n">
        <v>365</v>
      </c>
      <c r="N85" s="70" t="n">
        <f aca="false">G85*X85*(1-R85)</f>
        <v>381.563013078976</v>
      </c>
      <c r="O85" s="26" t="n">
        <f aca="false">I85/(I85+J85)</f>
        <v>0.598591549295775</v>
      </c>
      <c r="P85" s="28" t="n">
        <f aca="false">(I85+K85)/(I85+J85+K85+M85)</f>
        <v>0.743620899149453</v>
      </c>
      <c r="Q85" s="27" t="n">
        <f aca="false">K85/(K85+M85)</f>
        <v>0.757313829787234</v>
      </c>
      <c r="R85" s="27" t="n">
        <f aca="false">P85-(O85-P85)/X85</f>
        <v>0.756749880664616</v>
      </c>
      <c r="S85" s="29" t="n">
        <f aca="false">(K85+M85)/(I85+J85)</f>
        <v>10.5915492957746</v>
      </c>
      <c r="T85" s="31" t="n">
        <f aca="false">(P85-$B$1*O85-$B$2)/(1-$B$1*O85)-($B$3*POWER(P85,2)+$B$4*P85+$B$5)-($B$6*POWER(O85,2)+$B$7*O85+$B$8)</f>
        <v>0.759681233993958</v>
      </c>
      <c r="U85" s="29" t="n">
        <f aca="false">(O85-P85)/(P85-T85)</f>
        <v>9.03028182524489</v>
      </c>
      <c r="V85" s="29" t="n">
        <f aca="false">$B$12+($B$13*E85+$B$14*POWER(E85,2)+$B$15*POWER(E85,3))+($B$16*F85+$B$17*POWER(F85,2)+$B$18*POWER(F85,3))+($B$19*T85+$B$20*POWER(T85,2)+$B$21*POWER(T85,3))+($B$22*P85+$B$23*POWER(P85,2)+$B$24*POWER(P85,3))+($B$25*H85+$B$26*POWER(H85,2)+$B$27*POWER(H85,3))+($B$28*U85+$B$29*POWER(U85,2)+$B$30*POWER(U85,3))</f>
        <v>2.01622240558072</v>
      </c>
      <c r="W85" s="71" t="n">
        <f aca="false">S85-U85</f>
        <v>1.56126747052975</v>
      </c>
      <c r="X85" s="29" t="n">
        <f aca="false">U85+V85</f>
        <v>11.0465042308256</v>
      </c>
      <c r="Y85" s="16"/>
      <c r="Z85" s="60" t="n">
        <f aca="false">U85*G85</f>
        <v>1282.30001918477</v>
      </c>
      <c r="AA85" s="60" t="n">
        <f aca="false">(K85+M85)-Z85</f>
        <v>221.699980815225</v>
      </c>
      <c r="AB85" s="16"/>
      <c r="AC85" s="60" t="n">
        <f aca="false">L85+N85</f>
        <v>1568.60360077724</v>
      </c>
      <c r="AD85" s="61" t="n">
        <f aca="false">AC85-Z85</f>
        <v>286.303581592462</v>
      </c>
      <c r="AE85" s="17"/>
      <c r="AF85" s="16" t="n">
        <v>882.713453304655</v>
      </c>
      <c r="AG85" s="16" t="n">
        <v>0.113513513513514</v>
      </c>
      <c r="AH85" s="16" t="n">
        <f aca="false">AF86+AH84</f>
        <v>118993.276240081</v>
      </c>
      <c r="AI85" s="63"/>
      <c r="AJ85" s="72" t="n">
        <v>815.642067861663</v>
      </c>
      <c r="AK85" s="16" t="n">
        <v>0.113513513513514</v>
      </c>
      <c r="AL85" s="63" t="n">
        <f aca="false">AJ85+AL84</f>
        <v>114891.65708637</v>
      </c>
      <c r="AM85" s="35"/>
      <c r="AN85" s="35"/>
      <c r="AO85" s="35"/>
      <c r="AP85" s="35"/>
      <c r="AQ85" s="35"/>
      <c r="AR85" s="35"/>
      <c r="AS85" s="35"/>
      <c r="AT85" s="35"/>
    </row>
    <row r="86" customFormat="false" ht="12.75" hidden="false" customHeight="true" outlineLevel="0" collapsed="false">
      <c r="A86" s="36"/>
      <c r="B86" s="36"/>
      <c r="C86" s="2" t="n">
        <v>85</v>
      </c>
      <c r="D86" s="20" t="s">
        <v>178</v>
      </c>
      <c r="E86" s="65"/>
      <c r="F86" s="66" t="n">
        <v>3419</v>
      </c>
      <c r="G86" s="67" t="n">
        <f aca="false">I86+J86</f>
        <v>122</v>
      </c>
      <c r="H86" s="68" t="n">
        <f aca="false">1/(G86/F86)</f>
        <v>28.0245901639344</v>
      </c>
      <c r="I86" s="22" t="n">
        <v>44</v>
      </c>
      <c r="J86" s="23" t="n">
        <v>78</v>
      </c>
      <c r="K86" s="24" t="n">
        <v>1765</v>
      </c>
      <c r="L86" s="69" t="n">
        <f aca="false">G86*X86*R86</f>
        <v>1679.68923395332</v>
      </c>
      <c r="M86" s="25" t="n">
        <v>1127</v>
      </c>
      <c r="N86" s="70" t="n">
        <f aca="false">G86*X86*(1-R86)</f>
        <v>1070.17331504354</v>
      </c>
      <c r="O86" s="26" t="n">
        <f aca="false">I86/(I86+J86)</f>
        <v>0.360655737704918</v>
      </c>
      <c r="P86" s="28" t="n">
        <f aca="false">(I86+K86)/(I86+J86+K86+M86)</f>
        <v>0.600199071001991</v>
      </c>
      <c r="Q86" s="27" t="n">
        <f aca="false">K86/(K86+M86)</f>
        <v>0.61030428769018</v>
      </c>
      <c r="R86" s="27" t="n">
        <f aca="false">P86-(O86-P86)/X86</f>
        <v>0.61082661552159</v>
      </c>
      <c r="S86" s="29" t="n">
        <f aca="false">(K86+M86)/(I86+J86)</f>
        <v>23.7049180327869</v>
      </c>
      <c r="T86" s="31" t="n">
        <f aca="false">(P86-$B$1*O86-$B$2)/(1-$B$1*O86)-($B$3*POWER(P86,2)+$B$4*P86+$B$5)-($B$6*POWER(O86,2)+$B$7*O86+$B$8)</f>
        <v>0.619122880932983</v>
      </c>
      <c r="U86" s="29" t="n">
        <f aca="false">(O86-P86)/(P86-T86)</f>
        <v>12.6583037015587</v>
      </c>
      <c r="V86" s="29" t="n">
        <f aca="false">$B$12+($B$13*E86+$B$14*POWER(E86,2)+$B$15*POWER(E86,3))+($B$16*F86+$B$17*POWER(F86,2)+$B$18*POWER(F86,3))+($B$19*T86+$B$20*POWER(T86,2)+$B$21*POWER(T86,3))+($B$22*P86+$B$23*POWER(P86,2)+$B$24*POWER(P86,3))+($B$25*H86+$B$26*POWER(H86,2)+$B$27*POWER(H86,3))+($B$28*U86+$B$29*POWER(U86,2)+$B$30*POWER(U86,3))</f>
        <v>9.8815532574319</v>
      </c>
      <c r="W86" s="71" t="n">
        <f aca="false">S86-U86</f>
        <v>11.0466143312281</v>
      </c>
      <c r="X86" s="29" t="n">
        <f aca="false">U86+V86</f>
        <v>22.5398569589906</v>
      </c>
      <c r="Y86" s="16"/>
      <c r="Z86" s="60" t="n">
        <f aca="false">U86*G86</f>
        <v>1544.31305159017</v>
      </c>
      <c r="AA86" s="60" t="n">
        <f aca="false">(K86+M86)-Z86</f>
        <v>1347.68694840983</v>
      </c>
      <c r="AB86" s="16"/>
      <c r="AC86" s="60" t="n">
        <f aca="false">L86+N86</f>
        <v>2749.86254899686</v>
      </c>
      <c r="AD86" s="61" t="n">
        <f aca="false">AC86-Z86</f>
        <v>1205.54949740669</v>
      </c>
      <c r="AE86" s="17"/>
      <c r="AF86" s="16" t="n">
        <v>879.49980213529</v>
      </c>
      <c r="AG86" s="16" t="n">
        <v>0.114864864864865</v>
      </c>
      <c r="AH86" s="16" t="n">
        <f aca="false">AF87+AH85</f>
        <v>119829.963419947</v>
      </c>
      <c r="AI86" s="63"/>
      <c r="AJ86" s="72" t="n">
        <v>815.602391661063</v>
      </c>
      <c r="AK86" s="16" t="n">
        <v>0.114864864864865</v>
      </c>
      <c r="AL86" s="63" t="n">
        <f aca="false">AJ86+AL85</f>
        <v>115707.259478031</v>
      </c>
      <c r="AM86" s="35"/>
      <c r="AN86" s="35"/>
      <c r="AO86" s="35"/>
      <c r="AP86" s="35"/>
      <c r="AQ86" s="35"/>
      <c r="AR86" s="35"/>
      <c r="AS86" s="35"/>
      <c r="AT86" s="35"/>
    </row>
    <row r="87" customFormat="false" ht="12.75" hidden="false" customHeight="true" outlineLevel="0" collapsed="false">
      <c r="A87" s="36"/>
      <c r="B87" s="36"/>
      <c r="C87" s="2" t="n">
        <v>86</v>
      </c>
      <c r="D87" s="20" t="s">
        <v>180</v>
      </c>
      <c r="E87" s="65"/>
      <c r="F87" s="66" t="n">
        <v>3320</v>
      </c>
      <c r="G87" s="67" t="n">
        <f aca="false">I87+J87</f>
        <v>145</v>
      </c>
      <c r="H87" s="68" t="n">
        <f aca="false">1/(G87/F87)</f>
        <v>22.8965517241379</v>
      </c>
      <c r="I87" s="22" t="n">
        <v>21</v>
      </c>
      <c r="J87" s="23" t="n">
        <v>124</v>
      </c>
      <c r="K87" s="24" t="n">
        <v>1104</v>
      </c>
      <c r="L87" s="69" t="n">
        <f aca="false">G87*X87*R87</f>
        <v>1071.17352007216</v>
      </c>
      <c r="M87" s="25" t="n">
        <v>1718</v>
      </c>
      <c r="N87" s="70" t="n">
        <f aca="false">G87*X87*(1-R87)</f>
        <v>1664.25211019815</v>
      </c>
      <c r="O87" s="26" t="n">
        <f aca="false">I87/(I87+J87)</f>
        <v>0.144827586206897</v>
      </c>
      <c r="P87" s="28" t="n">
        <f aca="false">(I87+K87)/(I87+J87+K87+M87)</f>
        <v>0.379170879676441</v>
      </c>
      <c r="Q87" s="27" t="n">
        <f aca="false">K87/(K87+M87)</f>
        <v>0.391211906449327</v>
      </c>
      <c r="R87" s="27" t="n">
        <f aca="false">P87-(O87-P87)/X87</f>
        <v>0.391592996796739</v>
      </c>
      <c r="S87" s="29" t="n">
        <f aca="false">(K87+M87)/(I87+J87)</f>
        <v>19.4620689655172</v>
      </c>
      <c r="T87" s="31" t="n">
        <f aca="false">(P87-$B$1*O87-$B$2)/(1-$B$1*O87)-($B$3*POWER(P87,2)+$B$4*P87+$B$5)-($B$6*POWER(O87,2)+$B$7*O87+$B$8)</f>
        <v>0.393942567773824</v>
      </c>
      <c r="U87" s="29" t="n">
        <f aca="false">(O87-P87)/(P87-T87)</f>
        <v>15.8643542921182</v>
      </c>
      <c r="V87" s="29" t="n">
        <f aca="false">$B$12+($B$13*E87+$B$14*POWER(E87,2)+$B$15*POWER(E87,3))+($B$16*F87+$B$17*POWER(F87,2)+$B$18*POWER(F87,3))+($B$19*T87+$B$20*POWER(T87,2)+$B$21*POWER(T87,3))+($B$22*P87+$B$23*POWER(P87,2)+$B$24*POWER(P87,3))+($B$25*H87+$B$26*POWER(H87,2)+$B$27*POWER(H87,3))+($B$28*U87+$B$29*POWER(U87,2)+$B$30*POWER(U87,3))</f>
        <v>3.0006500545736</v>
      </c>
      <c r="W87" s="71" t="n">
        <f aca="false">S87-U87</f>
        <v>3.59771467339908</v>
      </c>
      <c r="X87" s="29" t="n">
        <f aca="false">U87+V87</f>
        <v>18.8650043466918</v>
      </c>
      <c r="Y87" s="16"/>
      <c r="Z87" s="60" t="n">
        <f aca="false">U87*G87</f>
        <v>2300.33137235713</v>
      </c>
      <c r="AA87" s="60" t="n">
        <f aca="false">(K87+M87)-Z87</f>
        <v>521.668627642866</v>
      </c>
      <c r="AB87" s="16"/>
      <c r="AC87" s="60" t="n">
        <f aca="false">L87+N87</f>
        <v>2735.42563027031</v>
      </c>
      <c r="AD87" s="61" t="n">
        <f aca="false">AC87-Z87</f>
        <v>435.094257913173</v>
      </c>
      <c r="AE87" s="17"/>
      <c r="AF87" s="16" t="n">
        <v>836.687179865597</v>
      </c>
      <c r="AG87" s="16" t="n">
        <v>0.116216216216216</v>
      </c>
      <c r="AH87" s="16" t="n">
        <f aca="false">AF88+AH86</f>
        <v>120665.695275414</v>
      </c>
      <c r="AI87" s="63"/>
      <c r="AJ87" s="72" t="n">
        <v>809.417943502182</v>
      </c>
      <c r="AK87" s="16" t="n">
        <v>0.116216216216216</v>
      </c>
      <c r="AL87" s="63" t="n">
        <f aca="false">AJ87+AL86</f>
        <v>116516.677421533</v>
      </c>
      <c r="AM87" s="35"/>
      <c r="AN87" s="35"/>
      <c r="AO87" s="35"/>
      <c r="AP87" s="35"/>
      <c r="AQ87" s="35"/>
      <c r="AR87" s="35"/>
      <c r="AS87" s="35"/>
      <c r="AT87" s="35"/>
    </row>
    <row r="88" customFormat="false" ht="12.75" hidden="false" customHeight="true" outlineLevel="0" collapsed="false">
      <c r="A88" s="36"/>
      <c r="B88" s="36"/>
      <c r="C88" s="2" t="n">
        <v>87</v>
      </c>
      <c r="D88" s="20" t="s">
        <v>182</v>
      </c>
      <c r="E88" s="65"/>
      <c r="F88" s="66" t="n">
        <v>3774</v>
      </c>
      <c r="G88" s="67" t="n">
        <f aca="false">I88+J88</f>
        <v>293</v>
      </c>
      <c r="H88" s="68" t="n">
        <f aca="false">1/(G88/F88)</f>
        <v>12.8805460750853</v>
      </c>
      <c r="I88" s="22" t="n">
        <v>200</v>
      </c>
      <c r="J88" s="23" t="n">
        <v>93</v>
      </c>
      <c r="K88" s="24" t="n">
        <v>1523</v>
      </c>
      <c r="L88" s="69" t="n">
        <f aca="false">G88*X88*R88</f>
        <v>1471.89466730239</v>
      </c>
      <c r="M88" s="25" t="n">
        <v>536</v>
      </c>
      <c r="N88" s="70" t="n">
        <f aca="false">G88*X88*(1-R88)</f>
        <v>517.343439195127</v>
      </c>
      <c r="O88" s="26" t="n">
        <f aca="false">I88/(I88+J88)</f>
        <v>0.68259385665529</v>
      </c>
      <c r="P88" s="28" t="n">
        <f aca="false">(I88+K88)/(I88+J88+K88+M88)</f>
        <v>0.732568027210884</v>
      </c>
      <c r="Q88" s="27" t="n">
        <f aca="false">K88/(K88+M88)</f>
        <v>0.739679456046625</v>
      </c>
      <c r="R88" s="27" t="n">
        <f aca="false">P88-(O88-P88)/X88</f>
        <v>0.739928851400287</v>
      </c>
      <c r="S88" s="29" t="n">
        <f aca="false">(K88+M88)/(I88+J88)</f>
        <v>7.02730375426621</v>
      </c>
      <c r="T88" s="31" t="n">
        <f aca="false">(P88-$B$1*O88-$B$2)/(1-$B$1*O88)-($B$3*POWER(P88,2)+$B$4*P88+$B$5)-($B$6*POWER(O88,2)+$B$7*O88+$B$8)</f>
        <v>0.740446078575048</v>
      </c>
      <c r="U88" s="29" t="n">
        <f aca="false">(O88-P88)/(P88-T88)</f>
        <v>6.34346848548373</v>
      </c>
      <c r="V88" s="29" t="n">
        <f aca="false">$B$12+($B$13*E88+$B$14*POWER(E88,2)+$B$15*POWER(E88,3))+($B$16*F88+$B$17*POWER(F88,2)+$B$18*POWER(F88,3))+($B$19*T88+$B$20*POWER(T88,2)+$B$21*POWER(T88,3))+($B$22*P88+$B$23*POWER(P88,2)+$B$24*POWER(P88,3))+($B$25*H88+$B$26*POWER(H88,2)+$B$27*POWER(H88,3))+($B$28*U88+$B$29*POWER(U88,2)+$B$30*POWER(U88,3))</f>
        <v>0.445740069115312</v>
      </c>
      <c r="W88" s="71" t="n">
        <f aca="false">S88-U88</f>
        <v>0.683835268782482</v>
      </c>
      <c r="X88" s="29" t="n">
        <f aca="false">U88+V88</f>
        <v>6.78920855459904</v>
      </c>
      <c r="Y88" s="16"/>
      <c r="Z88" s="60" t="n">
        <f aca="false">U88*G88</f>
        <v>1858.63626624673</v>
      </c>
      <c r="AA88" s="60" t="n">
        <f aca="false">(K88+M88)-Z88</f>
        <v>200.363733753267</v>
      </c>
      <c r="AB88" s="16"/>
      <c r="AC88" s="60" t="n">
        <f aca="false">L88+N88</f>
        <v>1989.23810649752</v>
      </c>
      <c r="AD88" s="61" t="n">
        <f aca="false">AC88-Z88</f>
        <v>130.601840250786</v>
      </c>
      <c r="AE88" s="17"/>
      <c r="AF88" s="16" t="n">
        <v>835.731855467258</v>
      </c>
      <c r="AG88" s="16" t="n">
        <v>0.117567567567568</v>
      </c>
      <c r="AH88" s="16" t="n">
        <f aca="false">AF89+AH87</f>
        <v>121501.153389898</v>
      </c>
      <c r="AI88" s="63"/>
      <c r="AJ88" s="72" t="n">
        <v>808.213662345212</v>
      </c>
      <c r="AK88" s="16" t="n">
        <v>0.117567567567568</v>
      </c>
      <c r="AL88" s="63" t="n">
        <f aca="false">AJ88+AL87</f>
        <v>117324.891083878</v>
      </c>
      <c r="AM88" s="35"/>
      <c r="AN88" s="35"/>
      <c r="AO88" s="35"/>
      <c r="AP88" s="35"/>
      <c r="AQ88" s="35"/>
      <c r="AR88" s="35"/>
      <c r="AS88" s="35"/>
      <c r="AT88" s="35"/>
    </row>
    <row r="89" customFormat="false" ht="12.75" hidden="false" customHeight="true" outlineLevel="0" collapsed="false">
      <c r="A89" s="36"/>
      <c r="B89" s="36"/>
      <c r="C89" s="2" t="n">
        <v>88</v>
      </c>
      <c r="D89" s="20" t="s">
        <v>184</v>
      </c>
      <c r="E89" s="65"/>
      <c r="F89" s="66" t="n">
        <v>2987</v>
      </c>
      <c r="G89" s="67" t="n">
        <f aca="false">I89+J89</f>
        <v>253</v>
      </c>
      <c r="H89" s="68" t="n">
        <f aca="false">1/(G89/F89)</f>
        <v>11.8063241106719</v>
      </c>
      <c r="I89" s="22" t="n">
        <v>132</v>
      </c>
      <c r="J89" s="23" t="n">
        <v>121</v>
      </c>
      <c r="K89" s="24" t="n">
        <v>1196</v>
      </c>
      <c r="L89" s="69" t="n">
        <f aca="false">G89*X89*R89</f>
        <v>1120.13890713526</v>
      </c>
      <c r="M89" s="25" t="n">
        <v>661</v>
      </c>
      <c r="N89" s="70" t="n">
        <f aca="false">G89*X89*(1-R89)</f>
        <v>616.328784171514</v>
      </c>
      <c r="O89" s="26" t="n">
        <f aca="false">I89/(I89+J89)</f>
        <v>0.521739130434783</v>
      </c>
      <c r="P89" s="28" t="n">
        <f aca="false">(I89+K89)/(I89+J89+K89+M89)</f>
        <v>0.629383886255924</v>
      </c>
      <c r="Q89" s="27" t="n">
        <f aca="false">K89/(K89+M89)</f>
        <v>0.644049542272482</v>
      </c>
      <c r="R89" s="27" t="n">
        <f aca="false">P89-(O89-P89)/X89</f>
        <v>0.645067519967677</v>
      </c>
      <c r="S89" s="29" t="n">
        <f aca="false">(K89+M89)/(I89+J89)</f>
        <v>7.3399209486166</v>
      </c>
      <c r="T89" s="31" t="n">
        <f aca="false">(P89-$B$1*O89-$B$2)/(1-$B$1*O89)-($B$3*POWER(P89,2)+$B$4*P89+$B$5)-($B$6*POWER(O89,2)+$B$7*O89+$B$8)</f>
        <v>0.641556193512544</v>
      </c>
      <c r="U89" s="29" t="n">
        <f aca="false">(O89-P89)/(P89-T89)</f>
        <v>8.84341428060815</v>
      </c>
      <c r="V89" s="29" t="n">
        <f aca="false">$B$12+($B$13*E89+$B$14*POWER(E89,2)+$B$15*POWER(E89,3))+($B$16*F89+$B$17*POWER(F89,2)+$B$18*POWER(F89,3))+($B$19*T89+$B$20*POWER(T89,2)+$B$21*POWER(T89,3))+($B$22*P89+$B$23*POWER(P89,2)+$B$24*POWER(P89,3))+($B$25*H89+$B$26*POWER(H89,2)+$B$27*POWER(H89,3))+($B$28*U89+$B$29*POWER(U89,2)+$B$30*POWER(U89,3))</f>
        <v>-1.97990561931657</v>
      </c>
      <c r="W89" s="71" t="n">
        <f aca="false">S89-U89</f>
        <v>-1.50349333199155</v>
      </c>
      <c r="X89" s="29" t="n">
        <f aca="false">U89+V89</f>
        <v>6.86350866129158</v>
      </c>
      <c r="Y89" s="16"/>
      <c r="Z89" s="60" t="n">
        <f aca="false">U89*G89</f>
        <v>2237.38381299386</v>
      </c>
      <c r="AA89" s="60" t="n">
        <f aca="false">(K89+M89)-Z89</f>
        <v>-380.383812993862</v>
      </c>
      <c r="AB89" s="16"/>
      <c r="AC89" s="60" t="n">
        <f aca="false">L89+N89</f>
        <v>1736.46769130677</v>
      </c>
      <c r="AD89" s="61" t="n">
        <f aca="false">AC89-Z89</f>
        <v>-500.916121687092</v>
      </c>
      <c r="AE89" s="17"/>
      <c r="AF89" s="16" t="n">
        <v>835.458114483598</v>
      </c>
      <c r="AG89" s="16" t="n">
        <v>0.118918918918919</v>
      </c>
      <c r="AH89" s="16" t="n">
        <f aca="false">AF90+AH88</f>
        <v>122333.977613102</v>
      </c>
      <c r="AI89" s="63"/>
      <c r="AJ89" s="72" t="n">
        <v>807.75029161424</v>
      </c>
      <c r="AK89" s="16" t="n">
        <v>0.118918918918919</v>
      </c>
      <c r="AL89" s="63" t="n">
        <f aca="false">AJ89+AL88</f>
        <v>118132.641375492</v>
      </c>
      <c r="AM89" s="35"/>
      <c r="AN89" s="35"/>
      <c r="AO89" s="35"/>
      <c r="AP89" s="35"/>
      <c r="AQ89" s="35"/>
      <c r="AR89" s="35"/>
      <c r="AS89" s="35"/>
      <c r="AT89" s="35"/>
    </row>
    <row r="90" customFormat="false" ht="12.75" hidden="false" customHeight="true" outlineLevel="0" collapsed="false">
      <c r="A90" s="36"/>
      <c r="B90" s="36"/>
      <c r="C90" s="2" t="n">
        <v>89</v>
      </c>
      <c r="D90" s="20" t="s">
        <v>185</v>
      </c>
      <c r="E90" s="65"/>
      <c r="F90" s="66" t="n">
        <v>4821</v>
      </c>
      <c r="G90" s="67" t="n">
        <f aca="false">I90+J90</f>
        <v>310</v>
      </c>
      <c r="H90" s="68" t="n">
        <f aca="false">1/(G90/F90)</f>
        <v>15.5516129032258</v>
      </c>
      <c r="I90" s="22" t="n">
        <v>82</v>
      </c>
      <c r="J90" s="23" t="n">
        <v>228</v>
      </c>
      <c r="K90" s="24" t="n">
        <v>1414</v>
      </c>
      <c r="L90" s="69" t="n">
        <f aca="false">G90*X90*R90</f>
        <v>1569.59584669138</v>
      </c>
      <c r="M90" s="25" t="n">
        <v>1823</v>
      </c>
      <c r="N90" s="70" t="n">
        <f aca="false">G90*X90*(1-R90)</f>
        <v>2036.32024168718</v>
      </c>
      <c r="O90" s="26" t="n">
        <f aca="false">I90/(I90+J90)</f>
        <v>0.264516129032258</v>
      </c>
      <c r="P90" s="28" t="n">
        <f aca="false">(I90+K90)/(I90+J90+K90+M90)</f>
        <v>0.421764871722582</v>
      </c>
      <c r="Q90" s="27" t="n">
        <f aca="false">K90/(K90+M90)</f>
        <v>0.43682421995675</v>
      </c>
      <c r="R90" s="27" t="n">
        <f aca="false">P90-(O90-P90)/X90</f>
        <v>0.435283519699752</v>
      </c>
      <c r="S90" s="29" t="n">
        <f aca="false">(K90+M90)/(I90+J90)</f>
        <v>10.441935483871</v>
      </c>
      <c r="T90" s="31" t="n">
        <f aca="false">(P90-$B$1*O90-$B$2)/(1-$B$1*O90)-($B$3*POWER(P90,2)+$B$4*P90+$B$5)-($B$6*POWER(O90,2)+$B$7*O90+$B$8)</f>
        <v>0.435240597379844</v>
      </c>
      <c r="U90" s="29" t="n">
        <f aca="false">(O90-P90)/(P90-T90)</f>
        <v>11.6690371034372</v>
      </c>
      <c r="V90" s="29" t="n">
        <f aca="false">$B$12+($B$13*E90+$B$14*POWER(E90,2)+$B$15*POWER(E90,3))+($B$16*F90+$B$17*POWER(F90,2)+$B$18*POWER(F90,3))+($B$19*T90+$B$20*POWER(T90,2)+$B$21*POWER(T90,3))+($B$22*P90+$B$23*POWER(P90,2)+$B$24*POWER(P90,3))+($B$25*H90+$B$26*POWER(H90,2)+$B$27*POWER(H90,3))+($B$28*U90+$B$29*POWER(U90,2)+$B$30*POWER(U90,3))</f>
        <v>-0.0370497215709271</v>
      </c>
      <c r="W90" s="71" t="n">
        <f aca="false">S90-U90</f>
        <v>-1.22710161956626</v>
      </c>
      <c r="X90" s="29" t="n">
        <f aca="false">U90+V90</f>
        <v>11.6319873818663</v>
      </c>
      <c r="Y90" s="16"/>
      <c r="Z90" s="60" t="n">
        <f aca="false">U90*G90</f>
        <v>3617.40150206554</v>
      </c>
      <c r="AA90" s="60" t="n">
        <f aca="false">(K90+M90)-Z90</f>
        <v>-380.401502065541</v>
      </c>
      <c r="AB90" s="16"/>
      <c r="AC90" s="60" t="n">
        <f aca="false">L90+N90</f>
        <v>3605.91608837855</v>
      </c>
      <c r="AD90" s="61" t="n">
        <f aca="false">AC90-Z90</f>
        <v>-11.4854136869872</v>
      </c>
      <c r="AE90" s="17"/>
      <c r="AF90" s="16" t="n">
        <v>832.82422320389</v>
      </c>
      <c r="AG90" s="16" t="n">
        <v>0.12027027027027</v>
      </c>
      <c r="AH90" s="16" t="n">
        <f aca="false">AF91+AH89</f>
        <v>123161.075075592</v>
      </c>
      <c r="AI90" s="63"/>
      <c r="AJ90" s="72" t="n">
        <v>807.503038903912</v>
      </c>
      <c r="AK90" s="16" t="n">
        <v>0.12027027027027</v>
      </c>
      <c r="AL90" s="63" t="n">
        <f aca="false">AJ90+AL89</f>
        <v>118940.144414396</v>
      </c>
      <c r="AM90" s="35"/>
      <c r="AN90" s="35"/>
      <c r="AO90" s="35"/>
      <c r="AP90" s="35"/>
      <c r="AQ90" s="35"/>
      <c r="AR90" s="35"/>
      <c r="AS90" s="35"/>
      <c r="AT90" s="35"/>
    </row>
    <row r="91" customFormat="false" ht="12.75" hidden="false" customHeight="true" outlineLevel="0" collapsed="false">
      <c r="A91" s="36"/>
      <c r="B91" s="36"/>
      <c r="C91" s="2" t="n">
        <v>90</v>
      </c>
      <c r="D91" s="20" t="s">
        <v>187</v>
      </c>
      <c r="E91" s="65"/>
      <c r="F91" s="66" t="n">
        <v>2973</v>
      </c>
      <c r="G91" s="67" t="n">
        <f aca="false">I91+J91</f>
        <v>222</v>
      </c>
      <c r="H91" s="68" t="n">
        <f aca="false">1/(G91/F91)</f>
        <v>13.3918918918919</v>
      </c>
      <c r="I91" s="22" t="n">
        <v>67</v>
      </c>
      <c r="J91" s="23" t="n">
        <v>155</v>
      </c>
      <c r="K91" s="24" t="n">
        <v>1018</v>
      </c>
      <c r="L91" s="69" t="n">
        <f aca="false">G91*X91*R91</f>
        <v>1111.2215791287</v>
      </c>
      <c r="M91" s="25" t="n">
        <v>938</v>
      </c>
      <c r="N91" s="70" t="n">
        <f aca="false">G91*X91*(1-R91)</f>
        <v>1031.90892717758</v>
      </c>
      <c r="O91" s="26" t="n">
        <f aca="false">I91/(I91+J91)</f>
        <v>0.301801801801802</v>
      </c>
      <c r="P91" s="28" t="n">
        <f aca="false">(I91+K91)/(I91+J91+K91+M91)</f>
        <v>0.498163452708907</v>
      </c>
      <c r="Q91" s="27" t="n">
        <f aca="false">K91/(K91+M91)</f>
        <v>0.520449897750511</v>
      </c>
      <c r="R91" s="27" t="n">
        <f aca="false">P91-(O91-P91)/X91</f>
        <v>0.518503924916785</v>
      </c>
      <c r="S91" s="29" t="n">
        <f aca="false">(K91+M91)/(I91+J91)</f>
        <v>8.81081081081081</v>
      </c>
      <c r="T91" s="31" t="n">
        <f aca="false">(P91-$B$1*O91-$B$2)/(1-$B$1*O91)-($B$3*POWER(P91,2)+$B$4*P91+$B$5)-($B$6*POWER(O91,2)+$B$7*O91+$B$8)</f>
        <v>0.513787457405964</v>
      </c>
      <c r="U91" s="29" t="n">
        <f aca="false">(O91-P91)/(P91-T91)</f>
        <v>12.5679462285428</v>
      </c>
      <c r="V91" s="29" t="n">
        <f aca="false">$B$12+($B$13*E91+$B$14*POWER(E91,2)+$B$15*POWER(E91,3))+($B$16*F91+$B$17*POWER(F91,2)+$B$18*POWER(F91,3))+($B$19*T91+$B$20*POWER(T91,2)+$B$21*POWER(T91,3))+($B$22*P91+$B$23*POWER(P91,2)+$B$24*POWER(P91,3))+($B$25*H91+$B$26*POWER(H91,2)+$B$27*POWER(H91,3))+($B$28*U91+$B$29*POWER(U91,2)+$B$30*POWER(U91,3))</f>
        <v>-2.91420520914517</v>
      </c>
      <c r="W91" s="71" t="n">
        <f aca="false">S91-U91</f>
        <v>-3.75713541773203</v>
      </c>
      <c r="X91" s="29" t="n">
        <f aca="false">U91+V91</f>
        <v>9.65374101939767</v>
      </c>
      <c r="Y91" s="16"/>
      <c r="Z91" s="60" t="n">
        <f aca="false">U91*G91</f>
        <v>2790.08406273651</v>
      </c>
      <c r="AA91" s="60" t="n">
        <f aca="false">(K91+M91)-Z91</f>
        <v>-834.084062736511</v>
      </c>
      <c r="AB91" s="16"/>
      <c r="AC91" s="60" t="n">
        <f aca="false">L91+N91</f>
        <v>2143.13050630628</v>
      </c>
      <c r="AD91" s="61" t="n">
        <f aca="false">AC91-Z91</f>
        <v>-646.953556430228</v>
      </c>
      <c r="AE91" s="17"/>
      <c r="AF91" s="16" t="n">
        <v>827.097462490765</v>
      </c>
      <c r="AG91" s="16" t="n">
        <v>0.121621621621622</v>
      </c>
      <c r="AH91" s="16" t="n">
        <f aca="false">AF92+AH90</f>
        <v>123969.837209719</v>
      </c>
      <c r="AI91" s="63"/>
      <c r="AJ91" s="72" t="n">
        <v>806.639054300648</v>
      </c>
      <c r="AK91" s="16" t="n">
        <v>0.121621621621622</v>
      </c>
      <c r="AL91" s="63" t="n">
        <f aca="false">AJ91+AL90</f>
        <v>119746.783468697</v>
      </c>
      <c r="AM91" s="35"/>
      <c r="AN91" s="35"/>
      <c r="AO91" s="35"/>
      <c r="AP91" s="35"/>
      <c r="AQ91" s="35"/>
      <c r="AR91" s="35"/>
      <c r="AS91" s="35"/>
      <c r="AT91" s="35"/>
    </row>
    <row r="92" customFormat="false" ht="12.75" hidden="false" customHeight="true" outlineLevel="0" collapsed="false">
      <c r="A92" s="36"/>
      <c r="B92" s="36"/>
      <c r="C92" s="2" t="n">
        <v>91</v>
      </c>
      <c r="D92" s="20" t="s">
        <v>189</v>
      </c>
      <c r="E92" s="65"/>
      <c r="F92" s="66" t="n">
        <v>3374</v>
      </c>
      <c r="G92" s="67" t="n">
        <f aca="false">I92+J92</f>
        <v>216</v>
      </c>
      <c r="H92" s="68" t="n">
        <f aca="false">1/(G92/F92)</f>
        <v>15.6203703703704</v>
      </c>
      <c r="I92" s="22" t="n">
        <v>64</v>
      </c>
      <c r="J92" s="23" t="n">
        <v>152</v>
      </c>
      <c r="K92" s="24" t="n">
        <v>1407</v>
      </c>
      <c r="L92" s="69" t="n">
        <f aca="false">G92*X92*R92</f>
        <v>1474.56983383332</v>
      </c>
      <c r="M92" s="25" t="n">
        <v>1012</v>
      </c>
      <c r="N92" s="70" t="n">
        <f aca="false">G92*X92*(1-R92)</f>
        <v>1065.46790386267</v>
      </c>
      <c r="O92" s="26" t="n">
        <f aca="false">I92/(I92+J92)</f>
        <v>0.296296296296296</v>
      </c>
      <c r="P92" s="28" t="n">
        <f aca="false">(I92+K92)/(I92+J92+K92+M92)</f>
        <v>0.558254269449715</v>
      </c>
      <c r="Q92" s="27" t="n">
        <f aca="false">K92/(K92+M92)</f>
        <v>0.581645307978504</v>
      </c>
      <c r="R92" s="27" t="n">
        <f aca="false">P92-(O92-P92)/X92</f>
        <v>0.580530679505128</v>
      </c>
      <c r="S92" s="29" t="n">
        <f aca="false">(K92+M92)/(I92+J92)</f>
        <v>11.1990740740741</v>
      </c>
      <c r="T92" s="31" t="n">
        <f aca="false">(P92-$B$1*O92-$B$2)/(1-$B$1*O92)-($B$3*POWER(P92,2)+$B$4*P92+$B$5)-($B$6*POWER(O92,2)+$B$7*O92+$B$8)</f>
        <v>0.577006430111881</v>
      </c>
      <c r="U92" s="29" t="n">
        <f aca="false">(O92-P92)/(P92-T92)</f>
        <v>13.9694821238355</v>
      </c>
      <c r="V92" s="29" t="n">
        <f aca="false">$B$12+($B$13*E92+$B$14*POWER(E92,2)+$B$15*POWER(E92,3))+($B$16*F92+$B$17*POWER(F92,2)+$B$18*POWER(F92,3))+($B$19*T92+$B$20*POWER(T92,2)+$B$21*POWER(T92,3))+($B$22*P92+$B$23*POWER(P92,2)+$B$24*POWER(P92,3))+($B$25*H92+$B$26*POWER(H92,2)+$B$27*POWER(H92,3))+($B$28*U92+$B$29*POWER(U92,2)+$B$30*POWER(U92,3))</f>
        <v>-2.21004815302072</v>
      </c>
      <c r="W92" s="71" t="n">
        <f aca="false">S92-U92</f>
        <v>-2.77040804976141</v>
      </c>
      <c r="X92" s="29" t="n">
        <f aca="false">U92+V92</f>
        <v>11.7594339708148</v>
      </c>
      <c r="Y92" s="16"/>
      <c r="Z92" s="60" t="n">
        <f aca="false">U92*G92</f>
        <v>3017.40813874847</v>
      </c>
      <c r="AA92" s="60" t="n">
        <f aca="false">(K92+M92)-Z92</f>
        <v>-598.408138748465</v>
      </c>
      <c r="AB92" s="16"/>
      <c r="AC92" s="60" t="n">
        <f aca="false">L92+N92</f>
        <v>2540.03773769599</v>
      </c>
      <c r="AD92" s="61" t="n">
        <f aca="false">AC92-Z92</f>
        <v>-477.370401052475</v>
      </c>
      <c r="AE92" s="17"/>
      <c r="AF92" s="16" t="n">
        <v>808.762134126097</v>
      </c>
      <c r="AG92" s="16" t="n">
        <v>0.122972972972973</v>
      </c>
      <c r="AH92" s="16" t="n">
        <f aca="false">AF93+AH91</f>
        <v>124777.738537122</v>
      </c>
      <c r="AI92" s="63"/>
      <c r="AJ92" s="72" t="n">
        <v>805.712275425955</v>
      </c>
      <c r="AK92" s="16" t="n">
        <v>0.122972972972973</v>
      </c>
      <c r="AL92" s="63" t="n">
        <f aca="false">AJ92+AL91</f>
        <v>120552.495744123</v>
      </c>
      <c r="AM92" s="35"/>
      <c r="AN92" s="35"/>
      <c r="AO92" s="35"/>
      <c r="AP92" s="35"/>
      <c r="AQ92" s="35"/>
      <c r="AR92" s="35"/>
      <c r="AS92" s="35"/>
      <c r="AT92" s="35"/>
    </row>
    <row r="93" customFormat="false" ht="12.75" hidden="false" customHeight="true" outlineLevel="0" collapsed="false">
      <c r="A93" s="36"/>
      <c r="B93" s="36"/>
      <c r="C93" s="2" t="n">
        <v>92</v>
      </c>
      <c r="D93" s="20" t="s">
        <v>191</v>
      </c>
      <c r="E93" s="65"/>
      <c r="F93" s="66" t="n">
        <v>3719</v>
      </c>
      <c r="G93" s="67" t="n">
        <f aca="false">I93+J93</f>
        <v>184</v>
      </c>
      <c r="H93" s="68" t="n">
        <f aca="false">1/(G93/F93)</f>
        <v>20.2119565217391</v>
      </c>
      <c r="I93" s="22" t="n">
        <v>94</v>
      </c>
      <c r="J93" s="23" t="n">
        <v>90</v>
      </c>
      <c r="K93" s="24" t="n">
        <v>1783</v>
      </c>
      <c r="L93" s="69" t="n">
        <f aca="false">G93*X93*R93</f>
        <v>1819.02233863767</v>
      </c>
      <c r="M93" s="25" t="n">
        <v>838</v>
      </c>
      <c r="N93" s="70" t="n">
        <f aca="false">G93*X93*(1-R93)</f>
        <v>855.809659166629</v>
      </c>
      <c r="O93" s="26" t="n">
        <f aca="false">I93/(I93+J93)</f>
        <v>0.510869565217391</v>
      </c>
      <c r="P93" s="28" t="n">
        <f aca="false">(I93+K93)/(I93+J93+K93+M93)</f>
        <v>0.669162210338681</v>
      </c>
      <c r="Q93" s="27" t="n">
        <f aca="false">K93/(K93+M93)</f>
        <v>0.680274704311332</v>
      </c>
      <c r="R93" s="27" t="n">
        <f aca="false">P93-(O93-P93)/X93</f>
        <v>0.680051061199679</v>
      </c>
      <c r="S93" s="29" t="n">
        <f aca="false">(K93+M93)/(I93+J93)</f>
        <v>14.2445652173913</v>
      </c>
      <c r="T93" s="31" t="n">
        <f aca="false">(P93-$B$1*O93-$B$2)/(1-$B$1*O93)-($B$3*POWER(P93,2)+$B$4*P93+$B$5)-($B$6*POWER(O93,2)+$B$7*O93+$B$8)</f>
        <v>0.685124733611962</v>
      </c>
      <c r="U93" s="29" t="n">
        <f aca="false">(O93-P93)/(P93-T93)</f>
        <v>9.91651773415112</v>
      </c>
      <c r="V93" s="29" t="n">
        <f aca="false">$B$12+($B$13*E93+$B$14*POWER(E93,2)+$B$15*POWER(E93,3))+($B$16*F93+$B$17*POWER(F93,2)+$B$18*POWER(F93,3))+($B$19*T93+$B$20*POWER(T93,2)+$B$21*POWER(T93,3))+($B$22*P93+$B$23*POWER(P93,2)+$B$24*POWER(P93,3))+($B$25*H93+$B$26*POWER(H93,2)+$B$27*POWER(H93,3))+($B$28*U93+$B$29*POWER(U93,2)+$B$30*POWER(U93,3))</f>
        <v>4.62061268869835</v>
      </c>
      <c r="W93" s="71" t="n">
        <f aca="false">S93-U93</f>
        <v>4.32804748324018</v>
      </c>
      <c r="X93" s="29" t="n">
        <f aca="false">U93+V93</f>
        <v>14.5371304228495</v>
      </c>
      <c r="Y93" s="16"/>
      <c r="Z93" s="60" t="n">
        <f aca="false">U93*G93</f>
        <v>1824.63926308381</v>
      </c>
      <c r="AA93" s="60" t="n">
        <f aca="false">(K93+M93)-Z93</f>
        <v>796.360736916193</v>
      </c>
      <c r="AB93" s="16"/>
      <c r="AC93" s="60" t="n">
        <f aca="false">L93+N93</f>
        <v>2674.8319978043</v>
      </c>
      <c r="AD93" s="61" t="n">
        <f aca="false">AC93-Z93</f>
        <v>850.192734720496</v>
      </c>
      <c r="AE93" s="17"/>
      <c r="AF93" s="16" t="n">
        <v>807.901327403323</v>
      </c>
      <c r="AG93" s="16" t="n">
        <v>0.124324324324324</v>
      </c>
      <c r="AH93" s="16" t="n">
        <f aca="false">AF94+AH92</f>
        <v>125580.1177234</v>
      </c>
      <c r="AI93" s="63"/>
      <c r="AJ93" s="72" t="n">
        <v>804.020286827161</v>
      </c>
      <c r="AK93" s="16" t="n">
        <v>0.124324324324324</v>
      </c>
      <c r="AL93" s="63" t="n">
        <f aca="false">AJ93+AL92</f>
        <v>121356.51603095</v>
      </c>
      <c r="AM93" s="35"/>
      <c r="AN93" s="35"/>
      <c r="AO93" s="35"/>
      <c r="AP93" s="35"/>
      <c r="AQ93" s="35"/>
      <c r="AR93" s="35"/>
      <c r="AS93" s="35"/>
      <c r="AT93" s="35"/>
    </row>
    <row r="94" customFormat="false" ht="12.75" hidden="false" customHeight="true" outlineLevel="0" collapsed="false">
      <c r="A94" s="36"/>
      <c r="B94" s="36"/>
      <c r="C94" s="2" t="n">
        <v>93</v>
      </c>
      <c r="D94" s="20" t="s">
        <v>193</v>
      </c>
      <c r="E94" s="65"/>
      <c r="F94" s="66" t="n">
        <v>6715</v>
      </c>
      <c r="G94" s="67" t="n">
        <f aca="false">I94+J94</f>
        <v>477</v>
      </c>
      <c r="H94" s="68" t="n">
        <f aca="false">1/(G94/F94)</f>
        <v>14.0775681341719</v>
      </c>
      <c r="I94" s="22" t="n">
        <v>271</v>
      </c>
      <c r="J94" s="23" t="n">
        <v>206</v>
      </c>
      <c r="K94" s="24" t="n">
        <v>3167</v>
      </c>
      <c r="L94" s="69" t="n">
        <f aca="false">G94*X94*R94</f>
        <v>3269.38435304144</v>
      </c>
      <c r="M94" s="25" t="n">
        <v>954</v>
      </c>
      <c r="N94" s="70" t="n">
        <f aca="false">G94*X94*(1-R94)</f>
        <v>988.545040584082</v>
      </c>
      <c r="O94" s="26" t="n">
        <f aca="false">I94/(I94+J94)</f>
        <v>0.568134171907757</v>
      </c>
      <c r="P94" s="28" t="n">
        <f aca="false">(I94+K94)/(I94+J94+K94+M94)</f>
        <v>0.747716398434102</v>
      </c>
      <c r="Q94" s="27" t="n">
        <f aca="false">K94/(K94+M94)</f>
        <v>0.76850279058481</v>
      </c>
      <c r="R94" s="27" t="n">
        <f aca="false">P94-(O94-P94)/X94</f>
        <v>0.76783432762788</v>
      </c>
      <c r="S94" s="29" t="n">
        <f aca="false">(K94+M94)/(I94+J94)</f>
        <v>8.63941299790356</v>
      </c>
      <c r="T94" s="31" t="n">
        <f aca="false">(P94-$B$1*O94-$B$2)/(1-$B$1*O94)-($B$3*POWER(P94,2)+$B$4*P94+$B$5)-($B$6*POWER(O94,2)+$B$7*O94+$B$8)</f>
        <v>0.766311771984258</v>
      </c>
      <c r="U94" s="29" t="n">
        <f aca="false">(O94-P94)/(P94-T94)</f>
        <v>9.6573605279812</v>
      </c>
      <c r="V94" s="29" t="n">
        <f aca="false">$B$12+($B$13*E94+$B$14*POWER(E94,2)+$B$15*POWER(E94,3))+($B$16*F94+$B$17*POWER(F94,2)+$B$18*POWER(F94,3))+($B$19*T94+$B$20*POWER(T94,2)+$B$21*POWER(T94,3))+($B$22*P94+$B$23*POWER(P94,2)+$B$24*POWER(P94,3))+($B$25*H94+$B$26*POWER(H94,2)+$B$27*POWER(H94,3))+($B$28*U94+$B$29*POWER(U94,2)+$B$30*POWER(U94,3))</f>
        <v>-0.730883811785132</v>
      </c>
      <c r="W94" s="71" t="n">
        <f aca="false">S94-U94</f>
        <v>-1.01794753007764</v>
      </c>
      <c r="X94" s="29" t="n">
        <f aca="false">U94+V94</f>
        <v>8.92647671619607</v>
      </c>
      <c r="Y94" s="16"/>
      <c r="Z94" s="60" t="n">
        <f aca="false">U94*G94</f>
        <v>4606.56097184703</v>
      </c>
      <c r="AA94" s="60" t="n">
        <f aca="false">(K94+M94)-Z94</f>
        <v>-485.560971847033</v>
      </c>
      <c r="AB94" s="16"/>
      <c r="AC94" s="60" t="n">
        <f aca="false">L94+N94</f>
        <v>4257.92939362553</v>
      </c>
      <c r="AD94" s="61" t="n">
        <f aca="false">AC94-Z94</f>
        <v>-348.631578221508</v>
      </c>
      <c r="AE94" s="17"/>
      <c r="AF94" s="16" t="n">
        <v>802.379186278347</v>
      </c>
      <c r="AG94" s="16" t="n">
        <v>0.125675675675676</v>
      </c>
      <c r="AH94" s="16" t="n">
        <f aca="false">AF95+AH93</f>
        <v>126379.318615605</v>
      </c>
      <c r="AI94" s="63"/>
      <c r="AJ94" s="72" t="n">
        <v>794.163440297237</v>
      </c>
      <c r="AK94" s="16" t="n">
        <v>0.125675675675676</v>
      </c>
      <c r="AL94" s="63" t="n">
        <f aca="false">AJ94+AL93</f>
        <v>122150.679471247</v>
      </c>
      <c r="AM94" s="35"/>
      <c r="AN94" s="35"/>
      <c r="AO94" s="35"/>
      <c r="AP94" s="35"/>
      <c r="AQ94" s="35"/>
      <c r="AR94" s="35"/>
      <c r="AS94" s="35"/>
      <c r="AT94" s="35"/>
    </row>
    <row r="95" customFormat="false" ht="12.75" hidden="false" customHeight="true" outlineLevel="0" collapsed="false">
      <c r="A95" s="36"/>
      <c r="B95" s="36"/>
      <c r="C95" s="2" t="n">
        <v>94</v>
      </c>
      <c r="D95" s="20" t="s">
        <v>194</v>
      </c>
      <c r="E95" s="65"/>
      <c r="F95" s="66" t="n">
        <v>3003</v>
      </c>
      <c r="G95" s="67" t="n">
        <f aca="false">I95+J95</f>
        <v>175</v>
      </c>
      <c r="H95" s="68" t="n">
        <f aca="false">1/(G95/F95)</f>
        <v>17.16</v>
      </c>
      <c r="I95" s="22" t="n">
        <v>36</v>
      </c>
      <c r="J95" s="23" t="n">
        <v>139</v>
      </c>
      <c r="K95" s="24" t="n">
        <v>992</v>
      </c>
      <c r="L95" s="69" t="n">
        <f aca="false">G95*X95*R95</f>
        <v>980.8932996221</v>
      </c>
      <c r="M95" s="25" t="n">
        <v>1384</v>
      </c>
      <c r="N95" s="70" t="n">
        <f aca="false">G95*X95*(1-R95)</f>
        <v>1367.54522891484</v>
      </c>
      <c r="O95" s="26" t="n">
        <f aca="false">I95/(I95+J95)</f>
        <v>0.205714285714286</v>
      </c>
      <c r="P95" s="28" t="n">
        <f aca="false">(I95+K95)/(I95+J95+K95+M95)</f>
        <v>0.402979223833791</v>
      </c>
      <c r="Q95" s="27" t="n">
        <f aca="false">K95/(K95+M95)</f>
        <v>0.417508417508418</v>
      </c>
      <c r="R95" s="27" t="n">
        <f aca="false">P95-(O95-P95)/X95</f>
        <v>0.417678933343505</v>
      </c>
      <c r="S95" s="29" t="n">
        <f aca="false">(K95+M95)/(I95+J95)</f>
        <v>13.5771428571429</v>
      </c>
      <c r="T95" s="31" t="n">
        <f aca="false">(P95-$B$1*O95-$B$2)/(1-$B$1*O95)-($B$3*POWER(P95,2)+$B$4*P95+$B$5)-($B$6*POWER(O95,2)+$B$7*O95+$B$8)</f>
        <v>0.417436637525707</v>
      </c>
      <c r="U95" s="29" t="n">
        <f aca="false">(O95-P95)/(P95-T95)</f>
        <v>13.6445523606899</v>
      </c>
      <c r="V95" s="29" t="n">
        <f aca="false">$B$12+($B$13*E95+$B$14*POWER(E95,2)+$B$15*POWER(E95,3))+($B$16*F95+$B$17*POWER(F95,2)+$B$18*POWER(F95,3))+($B$19*T95+$B$20*POWER(T95,2)+$B$21*POWER(T95,3))+($B$22*P95+$B$23*POWER(P95,2)+$B$24*POWER(P95,3))+($B$25*H95+$B$26*POWER(H95,2)+$B$27*POWER(H95,3))+($B$28*U95+$B$29*POWER(U95,2)+$B$30*POWER(U95,3))</f>
        <v>-0.224903626193116</v>
      </c>
      <c r="W95" s="71" t="n">
        <f aca="false">S95-U95</f>
        <v>-0.0674095035470774</v>
      </c>
      <c r="X95" s="29" t="n">
        <f aca="false">U95+V95</f>
        <v>13.4196487344968</v>
      </c>
      <c r="Y95" s="16"/>
      <c r="Z95" s="60" t="n">
        <f aca="false">U95*G95</f>
        <v>2387.79666312074</v>
      </c>
      <c r="AA95" s="60" t="n">
        <f aca="false">(K95+M95)-Z95</f>
        <v>-11.7966631207382</v>
      </c>
      <c r="AB95" s="16"/>
      <c r="AC95" s="60" t="n">
        <f aca="false">L95+N95</f>
        <v>2348.43852853694</v>
      </c>
      <c r="AD95" s="61" t="n">
        <f aca="false">AC95-Z95</f>
        <v>-39.3581345837952</v>
      </c>
      <c r="AE95" s="17"/>
      <c r="AF95" s="16" t="n">
        <v>799.200892204502</v>
      </c>
      <c r="AG95" s="16" t="n">
        <v>0.127027027027027</v>
      </c>
      <c r="AH95" s="16" t="n">
        <f aca="false">AF96+AH94</f>
        <v>127175.679352521</v>
      </c>
      <c r="AI95" s="63"/>
      <c r="AJ95" s="72" t="n">
        <v>768.297997363839</v>
      </c>
      <c r="AK95" s="16" t="n">
        <v>0.127027027027027</v>
      </c>
      <c r="AL95" s="63" t="n">
        <f aca="false">AJ95+AL94</f>
        <v>122918.977468611</v>
      </c>
      <c r="AM95" s="35"/>
      <c r="AN95" s="35"/>
      <c r="AO95" s="35"/>
      <c r="AP95" s="35"/>
      <c r="AQ95" s="35"/>
      <c r="AR95" s="35"/>
      <c r="AS95" s="35"/>
      <c r="AT95" s="35"/>
    </row>
    <row r="96" customFormat="false" ht="12.75" hidden="false" customHeight="true" outlineLevel="0" collapsed="false">
      <c r="A96" s="36"/>
      <c r="B96" s="36"/>
      <c r="C96" s="2" t="n">
        <v>95</v>
      </c>
      <c r="D96" s="20" t="s">
        <v>196</v>
      </c>
      <c r="E96" s="65"/>
      <c r="F96" s="66" t="n">
        <v>5163</v>
      </c>
      <c r="G96" s="67" t="n">
        <f aca="false">I96+J96</f>
        <v>308</v>
      </c>
      <c r="H96" s="68" t="n">
        <f aca="false">1/(G96/F96)</f>
        <v>16.762987012987</v>
      </c>
      <c r="I96" s="22" t="n">
        <v>88</v>
      </c>
      <c r="J96" s="23" t="n">
        <v>220</v>
      </c>
      <c r="K96" s="24" t="n">
        <v>2087</v>
      </c>
      <c r="L96" s="69" t="n">
        <f aca="false">G96*X96*R96</f>
        <v>2010.98668870597</v>
      </c>
      <c r="M96" s="25" t="n">
        <v>2030</v>
      </c>
      <c r="N96" s="70" t="n">
        <f aca="false">G96*X96*(1-R96)</f>
        <v>1951.36554004066</v>
      </c>
      <c r="O96" s="26" t="n">
        <f aca="false">I96/(I96+J96)</f>
        <v>0.285714285714286</v>
      </c>
      <c r="P96" s="28" t="n">
        <f aca="false">(I96+K96)/(I96+J96+K96+M96)</f>
        <v>0.491525423728814</v>
      </c>
      <c r="Q96" s="27" t="n">
        <f aca="false">K96/(K96+M96)</f>
        <v>0.506922516395434</v>
      </c>
      <c r="R96" s="27" t="n">
        <f aca="false">P96-(O96-P96)/X96</f>
        <v>0.507523453901039</v>
      </c>
      <c r="S96" s="29" t="n">
        <f aca="false">(K96+M96)/(I96+J96)</f>
        <v>13.3668831168831</v>
      </c>
      <c r="T96" s="31" t="n">
        <f aca="false">(P96-$B$1*O96-$B$2)/(1-$B$1*O96)-($B$3*POWER(P96,2)+$B$4*P96+$B$5)-($B$6*POWER(O96,2)+$B$7*O96+$B$8)</f>
        <v>0.507376127540752</v>
      </c>
      <c r="U96" s="29" t="n">
        <f aca="false">(O96-P96)/(P96-T96)</f>
        <v>12.9843532789702</v>
      </c>
      <c r="V96" s="29" t="n">
        <f aca="false">$B$12+($B$13*E96+$B$14*POWER(E96,2)+$B$15*POWER(E96,3))+($B$16*F96+$B$17*POWER(F96,2)+$B$18*POWER(F96,3))+($B$19*T96+$B$20*POWER(T96,2)+$B$21*POWER(T96,3))+($B$22*P96+$B$23*POWER(P96,2)+$B$24*POWER(P96,3))+($B$25*H96+$B$26*POWER(H96,2)+$B$27*POWER(H96,3))+($B$28*U96+$B$29*POWER(U96,2)+$B$30*POWER(U96,3))</f>
        <v>-0.119573315507072</v>
      </c>
      <c r="W96" s="71" t="n">
        <f aca="false">S96-U96</f>
        <v>0.382529837912934</v>
      </c>
      <c r="X96" s="29" t="n">
        <f aca="false">U96+V96</f>
        <v>12.8647799634631</v>
      </c>
      <c r="Y96" s="16"/>
      <c r="Z96" s="60" t="n">
        <f aca="false">U96*G96</f>
        <v>3999.18080992282</v>
      </c>
      <c r="AA96" s="60" t="n">
        <f aca="false">(K96+M96)-Z96</f>
        <v>117.819190077184</v>
      </c>
      <c r="AB96" s="16"/>
      <c r="AC96" s="60" t="n">
        <f aca="false">L96+N96</f>
        <v>3962.35222874664</v>
      </c>
      <c r="AD96" s="61" t="n">
        <f aca="false">AC96-Z96</f>
        <v>-36.828581176178</v>
      </c>
      <c r="AE96" s="17"/>
      <c r="AF96" s="16" t="n">
        <v>796.360736916193</v>
      </c>
      <c r="AG96" s="16" t="n">
        <v>0.128378378378378</v>
      </c>
      <c r="AH96" s="16" t="n">
        <f aca="false">AF97+AH95</f>
        <v>127965.826378444</v>
      </c>
      <c r="AI96" s="63"/>
      <c r="AJ96" s="72" t="n">
        <v>766.525521449689</v>
      </c>
      <c r="AK96" s="16" t="n">
        <v>0.128378378378378</v>
      </c>
      <c r="AL96" s="63" t="n">
        <f aca="false">AJ96+AL95</f>
        <v>123685.502990061</v>
      </c>
      <c r="AM96" s="35"/>
      <c r="AN96" s="35"/>
      <c r="AO96" s="35"/>
      <c r="AP96" s="35"/>
      <c r="AQ96" s="35"/>
      <c r="AR96" s="35"/>
      <c r="AS96" s="35"/>
      <c r="AT96" s="35"/>
    </row>
    <row r="97" customFormat="false" ht="12.75" hidden="false" customHeight="true" outlineLevel="0" collapsed="false">
      <c r="A97" s="36"/>
      <c r="B97" s="36"/>
      <c r="C97" s="2" t="n">
        <v>96</v>
      </c>
      <c r="D97" s="20" t="s">
        <v>160</v>
      </c>
      <c r="E97" s="65"/>
      <c r="F97" s="66" t="n">
        <v>3785</v>
      </c>
      <c r="G97" s="67" t="n">
        <f aca="false">I97+J97</f>
        <v>199</v>
      </c>
      <c r="H97" s="68" t="n">
        <f aca="false">1/(G97/F97)</f>
        <v>19.0201005025126</v>
      </c>
      <c r="I97" s="22" t="n">
        <v>24</v>
      </c>
      <c r="J97" s="23" t="n">
        <v>175</v>
      </c>
      <c r="K97" s="24" t="n">
        <v>1176</v>
      </c>
      <c r="L97" s="69" t="n">
        <f aca="false">G97*X97*R97</f>
        <v>1190.22293106992</v>
      </c>
      <c r="M97" s="25" t="n">
        <v>1857</v>
      </c>
      <c r="N97" s="70" t="n">
        <f aca="false">G97*X97*(1-R97)</f>
        <v>1881.0841632784</v>
      </c>
      <c r="O97" s="26" t="n">
        <f aca="false">I97/(I97+J97)</f>
        <v>0.120603015075377</v>
      </c>
      <c r="P97" s="28" t="n">
        <f aca="false">(I97+K97)/(I97+J97+K97+M97)</f>
        <v>0.371287128712871</v>
      </c>
      <c r="Q97" s="27" t="n">
        <f aca="false">K97/(K97+M97)</f>
        <v>0.387734915924827</v>
      </c>
      <c r="R97" s="27" t="n">
        <f aca="false">P97-(O97-P97)/X97</f>
        <v>0.387529769738791</v>
      </c>
      <c r="S97" s="29" t="n">
        <f aca="false">(K97+M97)/(I97+J97)</f>
        <v>15.2412060301508</v>
      </c>
      <c r="T97" s="31" t="n">
        <f aca="false">(P97-$B$1*O97-$B$2)/(1-$B$1*O97)-($B$3*POWER(P97,2)+$B$4*P97+$B$5)-($B$6*POWER(O97,2)+$B$7*O97+$B$8)</f>
        <v>0.386075944365239</v>
      </c>
      <c r="U97" s="29" t="n">
        <f aca="false">(O97-P97)/(P97-T97)</f>
        <v>16.9509255866183</v>
      </c>
      <c r="V97" s="29" t="n">
        <f aca="false">$B$12+($B$13*E97+$B$14*POWER(E97,2)+$B$15*POWER(E97,3))+($B$16*F97+$B$17*POWER(F97,2)+$B$18*POWER(F97,3))+($B$19*T97+$B$20*POWER(T97,2)+$B$21*POWER(T97,3))+($B$22*P97+$B$23*POWER(P97,2)+$B$24*POWER(P97,3))+($B$25*H97+$B$26*POWER(H97,2)+$B$27*POWER(H97,3))+($B$28*U97+$B$29*POWER(U97,2)+$B$30*POWER(U97,3))</f>
        <v>-1.51722159491823</v>
      </c>
      <c r="W97" s="71" t="n">
        <f aca="false">S97-U97</f>
        <v>-1.70971955646759</v>
      </c>
      <c r="X97" s="29" t="n">
        <f aca="false">U97+V97</f>
        <v>15.4337039917001</v>
      </c>
      <c r="Y97" s="16"/>
      <c r="Z97" s="60" t="n">
        <f aca="false">U97*G97</f>
        <v>3373.23419173705</v>
      </c>
      <c r="AA97" s="60" t="n">
        <f aca="false">(K97+M97)-Z97</f>
        <v>-340.234191737051</v>
      </c>
      <c r="AB97" s="16"/>
      <c r="AC97" s="60" t="n">
        <f aca="false">L97+N97</f>
        <v>3071.30709434832</v>
      </c>
      <c r="AD97" s="61" t="n">
        <f aca="false">AC97-Z97</f>
        <v>-301.927097388727</v>
      </c>
      <c r="AE97" s="17"/>
      <c r="AF97" s="16" t="n">
        <v>790.147025923151</v>
      </c>
      <c r="AG97" s="16" t="n">
        <v>0.12972972972973</v>
      </c>
      <c r="AH97" s="16" t="n">
        <f aca="false">AF98+AH96</f>
        <v>128744.714060338</v>
      </c>
      <c r="AI97" s="63"/>
      <c r="AJ97" s="72" t="n">
        <v>764.770063395844</v>
      </c>
      <c r="AK97" s="16" t="n">
        <v>0.12972972972973</v>
      </c>
      <c r="AL97" s="63" t="n">
        <f aca="false">AJ97+AL96</f>
        <v>124450.273053457</v>
      </c>
      <c r="AM97" s="35"/>
      <c r="AN97" s="35"/>
      <c r="AO97" s="35"/>
      <c r="AP97" s="35"/>
      <c r="AQ97" s="35"/>
      <c r="AR97" s="35"/>
      <c r="AS97" s="35"/>
      <c r="AT97" s="35"/>
    </row>
    <row r="98" customFormat="false" ht="12.75" hidden="false" customHeight="true" outlineLevel="0" collapsed="false">
      <c r="A98" s="36"/>
      <c r="B98" s="36"/>
      <c r="C98" s="2" t="n">
        <v>97</v>
      </c>
      <c r="D98" s="20" t="s">
        <v>199</v>
      </c>
      <c r="E98" s="65"/>
      <c r="F98" s="66" t="n">
        <v>3788</v>
      </c>
      <c r="G98" s="67" t="n">
        <f aca="false">I98+J98</f>
        <v>346</v>
      </c>
      <c r="H98" s="68" t="n">
        <f aca="false">1/(G98/F98)</f>
        <v>10.9479768786127</v>
      </c>
      <c r="I98" s="22" t="n">
        <v>209</v>
      </c>
      <c r="J98" s="23" t="n">
        <v>137</v>
      </c>
      <c r="K98" s="24" t="n">
        <v>1802</v>
      </c>
      <c r="L98" s="69" t="n">
        <f aca="false">G98*X98*R98</f>
        <v>1432.31335585836</v>
      </c>
      <c r="M98" s="25" t="n">
        <v>705</v>
      </c>
      <c r="N98" s="70" t="n">
        <f aca="false">G98*X98*(1-R98)</f>
        <v>550.213249941688</v>
      </c>
      <c r="O98" s="26" t="n">
        <f aca="false">I98/(I98+J98)</f>
        <v>0.604046242774566</v>
      </c>
      <c r="P98" s="28" t="n">
        <f aca="false">(I98+K98)/(I98+J98+K98+M98)</f>
        <v>0.704872064493516</v>
      </c>
      <c r="Q98" s="27" t="n">
        <f aca="false">K98/(K98+M98)</f>
        <v>0.718787395293179</v>
      </c>
      <c r="R98" s="27" t="n">
        <f aca="false">P98-(O98-P98)/X98</f>
        <v>0.722468667844359</v>
      </c>
      <c r="S98" s="29" t="n">
        <f aca="false">(K98+M98)/(I98+J98)</f>
        <v>7.24566473988439</v>
      </c>
      <c r="T98" s="31" t="n">
        <f aca="false">(P98-$B$1*O98-$B$2)/(1-$B$1*O98)-($B$3*POWER(P98,2)+$B$4*P98+$B$5)-($B$6*POWER(O98,2)+$B$7*O98+$B$8)</f>
        <v>0.717059314866758</v>
      </c>
      <c r="U98" s="29" t="n">
        <f aca="false">(O98-P98)/(P98-T98)</f>
        <v>8.27305738629219</v>
      </c>
      <c r="V98" s="29" t="n">
        <f aca="false">$B$12+($B$13*E98+$B$14*POWER(E98,2)+$B$15*POWER(E98,3))+($B$16*F98+$B$17*POWER(F98,2)+$B$18*POWER(F98,3))+($B$19*T98+$B$20*POWER(T98,2)+$B$21*POWER(T98,3))+($B$22*P98+$B$23*POWER(P98,2)+$B$24*POWER(P98,3))+($B$25*H98+$B$26*POWER(H98,2)+$B$27*POWER(H98,3))+($B$28*U98+$B$29*POWER(U98,2)+$B$30*POWER(U98,3))</f>
        <v>-2.54321170478917</v>
      </c>
      <c r="W98" s="71" t="n">
        <f aca="false">S98-U98</f>
        <v>-1.0273926464078</v>
      </c>
      <c r="X98" s="29" t="n">
        <f aca="false">U98+V98</f>
        <v>5.72984568150302</v>
      </c>
      <c r="Y98" s="16"/>
      <c r="Z98" s="60" t="n">
        <f aca="false">U98*G98</f>
        <v>2862.4778556571</v>
      </c>
      <c r="AA98" s="60" t="n">
        <f aca="false">(K98+M98)-Z98</f>
        <v>-355.477855657099</v>
      </c>
      <c r="AB98" s="16"/>
      <c r="AC98" s="60" t="n">
        <f aca="false">L98+N98</f>
        <v>1982.52660580004</v>
      </c>
      <c r="AD98" s="61" t="n">
        <f aca="false">AC98-Z98</f>
        <v>-879.951249857055</v>
      </c>
      <c r="AE98" s="17"/>
      <c r="AF98" s="16" t="n">
        <v>778.887681894031</v>
      </c>
      <c r="AG98" s="16" t="n">
        <v>0.131081081081081</v>
      </c>
      <c r="AH98" s="16" t="n">
        <f aca="false">AF99+AH97</f>
        <v>129520.294382116</v>
      </c>
      <c r="AI98" s="63"/>
      <c r="AJ98" s="72" t="n">
        <v>752.871250351581</v>
      </c>
      <c r="AK98" s="16" t="n">
        <v>0.131081081081081</v>
      </c>
      <c r="AL98" s="63" t="n">
        <f aca="false">AJ98+AL97</f>
        <v>125203.144303808</v>
      </c>
      <c r="AM98" s="35"/>
      <c r="AN98" s="35"/>
      <c r="AO98" s="35"/>
      <c r="AP98" s="35"/>
      <c r="AQ98" s="35"/>
      <c r="AR98" s="35"/>
      <c r="AS98" s="35"/>
      <c r="AT98" s="35"/>
    </row>
    <row r="99" customFormat="false" ht="12.75" hidden="false" customHeight="true" outlineLevel="0" collapsed="false">
      <c r="A99" s="36"/>
      <c r="B99" s="36"/>
      <c r="C99" s="2" t="n">
        <v>98</v>
      </c>
      <c r="D99" s="20" t="s">
        <v>201</v>
      </c>
      <c r="E99" s="65"/>
      <c r="F99" s="66" t="n">
        <v>2262</v>
      </c>
      <c r="G99" s="67" t="n">
        <f aca="false">I99+J99</f>
        <v>168</v>
      </c>
      <c r="H99" s="68" t="n">
        <f aca="false">1/(G99/F99)</f>
        <v>13.4642857142857</v>
      </c>
      <c r="I99" s="22" t="n">
        <v>80</v>
      </c>
      <c r="J99" s="23" t="n">
        <v>88</v>
      </c>
      <c r="K99" s="24" t="n">
        <v>720</v>
      </c>
      <c r="L99" s="69" t="n">
        <f aca="false">G99*X99*R99</f>
        <v>678.805696839822</v>
      </c>
      <c r="M99" s="25" t="n">
        <v>659</v>
      </c>
      <c r="N99" s="70" t="n">
        <f aca="false">G99*X99*(1-R99)</f>
        <v>620.534819424184</v>
      </c>
      <c r="O99" s="26" t="n">
        <f aca="false">I99/(I99+J99)</f>
        <v>0.476190476190476</v>
      </c>
      <c r="P99" s="28" t="n">
        <f aca="false">(I99+K99)/(I99+J99+K99+M99)</f>
        <v>0.517129928894635</v>
      </c>
      <c r="Q99" s="27" t="n">
        <f aca="false">K99/(K99+M99)</f>
        <v>0.522117476432197</v>
      </c>
      <c r="R99" s="27" t="n">
        <f aca="false">P99-(O99-P99)/X99</f>
        <v>0.522423251136347</v>
      </c>
      <c r="S99" s="29" t="n">
        <f aca="false">(K99+M99)/(I99+J99)</f>
        <v>8.20833333333333</v>
      </c>
      <c r="T99" s="31" t="n">
        <f aca="false">(P99-$B$1*O99-$B$2)/(1-$B$1*O99)-($B$3*POWER(P99,2)+$B$4*P99+$B$5)-($B$6*POWER(O99,2)+$B$7*O99+$B$8)</f>
        <v>0.524442656315553</v>
      </c>
      <c r="U99" s="29" t="n">
        <f aca="false">(O99-P99)/(P99-T99)</f>
        <v>5.59838352336908</v>
      </c>
      <c r="V99" s="29" t="n">
        <f aca="false">$B$12+($B$13*E99+$B$14*POWER(E99,2)+$B$15*POWER(E99,3))+($B$16*F99+$B$17*POWER(F99,2)+$B$18*POWER(F99,3))+($B$19*T99+$B$20*POWER(T99,2)+$B$21*POWER(T99,3))+($B$22*P99+$B$23*POWER(P99,2)+$B$24*POWER(P99,3))+($B$25*H99+$B$26*POWER(H99,2)+$B$27*POWER(H99,3))+($B$28*U99+$B$29*POWER(U99,2)+$B$30*POWER(U99,3))</f>
        <v>2.13578621629763</v>
      </c>
      <c r="W99" s="71" t="n">
        <f aca="false">S99-U99</f>
        <v>2.60994980996426</v>
      </c>
      <c r="X99" s="29" t="n">
        <f aca="false">U99+V99</f>
        <v>7.7341697396667</v>
      </c>
      <c r="Y99" s="16"/>
      <c r="Z99" s="60" t="n">
        <f aca="false">U99*G99</f>
        <v>940.528431926005</v>
      </c>
      <c r="AA99" s="60" t="n">
        <f aca="false">(K99+M99)-Z99</f>
        <v>438.471568073995</v>
      </c>
      <c r="AB99" s="16"/>
      <c r="AC99" s="60" t="n">
        <f aca="false">L99+N99</f>
        <v>1299.34051626401</v>
      </c>
      <c r="AD99" s="61" t="n">
        <f aca="false">AC99-Z99</f>
        <v>358.812084338002</v>
      </c>
      <c r="AE99" s="17"/>
      <c r="AF99" s="16" t="n">
        <v>775.58032177812</v>
      </c>
      <c r="AG99" s="16" t="n">
        <v>0.132432432432432</v>
      </c>
      <c r="AH99" s="16" t="n">
        <f aca="false">AF100+AH98</f>
        <v>130287.132518853</v>
      </c>
      <c r="AI99" s="63"/>
      <c r="AJ99" s="72" t="n">
        <v>748.78633942113</v>
      </c>
      <c r="AK99" s="16" t="n">
        <v>0.132432432432432</v>
      </c>
      <c r="AL99" s="63" t="n">
        <f aca="false">AJ99+AL98</f>
        <v>125951.930643229</v>
      </c>
      <c r="AM99" s="35"/>
      <c r="AN99" s="35"/>
      <c r="AO99" s="35"/>
      <c r="AP99" s="35"/>
      <c r="AQ99" s="35"/>
      <c r="AR99" s="35"/>
      <c r="AS99" s="35"/>
      <c r="AT99" s="35"/>
    </row>
    <row r="100" customFormat="false" ht="12.75" hidden="false" customHeight="true" outlineLevel="0" collapsed="false">
      <c r="A100" s="36"/>
      <c r="B100" s="36"/>
      <c r="C100" s="2" t="n">
        <v>99</v>
      </c>
      <c r="D100" s="20" t="s">
        <v>203</v>
      </c>
      <c r="E100" s="65"/>
      <c r="F100" s="66" t="n">
        <v>3458</v>
      </c>
      <c r="G100" s="67" t="n">
        <f aca="false">I100+J100</f>
        <v>229</v>
      </c>
      <c r="H100" s="68" t="n">
        <f aca="false">1/(G100/F100)</f>
        <v>15.1004366812227</v>
      </c>
      <c r="I100" s="22" t="n">
        <v>146</v>
      </c>
      <c r="J100" s="23" t="n">
        <v>83</v>
      </c>
      <c r="K100" s="24" t="n">
        <v>1801</v>
      </c>
      <c r="L100" s="69" t="n">
        <f aca="false">G100*X100*R100</f>
        <v>1641.00486715853</v>
      </c>
      <c r="M100" s="25" t="n">
        <v>511</v>
      </c>
      <c r="N100" s="70" t="n">
        <f aca="false">G100*X100*(1-R100)</f>
        <v>462.187925573789</v>
      </c>
      <c r="O100" s="26" t="n">
        <f aca="false">I100/(I100+J100)</f>
        <v>0.637554585152838</v>
      </c>
      <c r="P100" s="28" t="n">
        <f aca="false">(I100+K100)/(I100+J100+K100+M100)</f>
        <v>0.766233766233766</v>
      </c>
      <c r="Q100" s="27" t="n">
        <f aca="false">K100/(K100+M100)</f>
        <v>0.778979238754325</v>
      </c>
      <c r="R100" s="27" t="n">
        <f aca="false">P100-(O100-P100)/X100</f>
        <v>0.780244622760737</v>
      </c>
      <c r="S100" s="29" t="n">
        <f aca="false">(K100+M100)/(I100+J100)</f>
        <v>10.0960698689956</v>
      </c>
      <c r="T100" s="31" t="n">
        <f aca="false">(P100-$B$1*O100-$B$2)/(1-$B$1*O100)-($B$3*POWER(P100,2)+$B$4*P100+$B$5)-($B$6*POWER(O100,2)+$B$7*O100+$B$8)</f>
        <v>0.781329560842742</v>
      </c>
      <c r="U100" s="29" t="n">
        <f aca="false">(O100-P100)/(P100-T100)</f>
        <v>8.52417407722421</v>
      </c>
      <c r="V100" s="29" t="n">
        <f aca="false">$B$12+($B$13*E100+$B$14*POWER(E100,2)+$B$15*POWER(E100,3))+($B$16*F100+$B$17*POWER(F100,2)+$B$18*POWER(F100,3))+($B$19*T100+$B$20*POWER(T100,2)+$B$21*POWER(T100,3))+($B$22*P100+$B$23*POWER(P100,2)+$B$24*POWER(P100,3))+($B$25*H100+$B$26*POWER(H100,2)+$B$27*POWER(H100,3))+($B$28*U100+$B$29*POWER(U100,2)+$B$30*POWER(U100,3))</f>
        <v>0.660073925973704</v>
      </c>
      <c r="W100" s="71" t="n">
        <f aca="false">S100-U100</f>
        <v>1.57189579177143</v>
      </c>
      <c r="X100" s="29" t="n">
        <f aca="false">U100+V100</f>
        <v>9.18424800319791</v>
      </c>
      <c r="Y100" s="16"/>
      <c r="Z100" s="60" t="n">
        <f aca="false">U100*G100</f>
        <v>1952.03586368434</v>
      </c>
      <c r="AA100" s="60" t="n">
        <f aca="false">(K100+M100)-Z100</f>
        <v>359.964136315657</v>
      </c>
      <c r="AB100" s="16"/>
      <c r="AC100" s="60" t="n">
        <f aca="false">L100+N100</f>
        <v>2103.19279273232</v>
      </c>
      <c r="AD100" s="61" t="n">
        <f aca="false">AC100-Z100</f>
        <v>151.156929047978</v>
      </c>
      <c r="AE100" s="17"/>
      <c r="AF100" s="16" t="n">
        <v>766.838136736295</v>
      </c>
      <c r="AG100" s="16" t="n">
        <v>0.133783783783784</v>
      </c>
      <c r="AH100" s="16" t="n">
        <f aca="false">AF101+AH99</f>
        <v>131048.051819557</v>
      </c>
      <c r="AI100" s="63"/>
      <c r="AJ100" s="72" t="n">
        <v>747.249913764626</v>
      </c>
      <c r="AK100" s="16" t="n">
        <v>0.133783783783784</v>
      </c>
      <c r="AL100" s="63" t="n">
        <f aca="false">AJ100+AL99</f>
        <v>126699.180556994</v>
      </c>
      <c r="AM100" s="35"/>
      <c r="AN100" s="35"/>
      <c r="AO100" s="35"/>
      <c r="AP100" s="35"/>
      <c r="AQ100" s="35"/>
      <c r="AR100" s="35"/>
      <c r="AS100" s="35"/>
      <c r="AT100" s="35"/>
    </row>
    <row r="101" customFormat="false" ht="12.75" hidden="false" customHeight="true" outlineLevel="0" collapsed="false">
      <c r="A101" s="36"/>
      <c r="B101" s="36"/>
      <c r="C101" s="2" t="n">
        <v>100</v>
      </c>
      <c r="D101" s="20" t="s">
        <v>205</v>
      </c>
      <c r="E101" s="65"/>
      <c r="F101" s="66" t="n">
        <v>3197</v>
      </c>
      <c r="G101" s="67" t="n">
        <f aca="false">I101+J101</f>
        <v>250</v>
      </c>
      <c r="H101" s="68" t="n">
        <f aca="false">1/(G101/F101)</f>
        <v>12.788</v>
      </c>
      <c r="I101" s="22" t="n">
        <v>172</v>
      </c>
      <c r="J101" s="23" t="n">
        <v>78</v>
      </c>
      <c r="K101" s="24" t="n">
        <v>1152</v>
      </c>
      <c r="L101" s="69" t="n">
        <f aca="false">G101*X101*R101</f>
        <v>1102.70029767998</v>
      </c>
      <c r="M101" s="25" t="n">
        <v>479</v>
      </c>
      <c r="N101" s="70" t="n">
        <f aca="false">G101*X101*(1-R101)</f>
        <v>458.259868434857</v>
      </c>
      <c r="O101" s="26" t="n">
        <f aca="false">I101/(I101+J101)</f>
        <v>0.688</v>
      </c>
      <c r="P101" s="28" t="n">
        <f aca="false">(I101+K101)/(I101+J101+K101+M101)</f>
        <v>0.70388091440723</v>
      </c>
      <c r="Q101" s="27" t="n">
        <f aca="false">K101/(K101+M101)</f>
        <v>0.706315144083384</v>
      </c>
      <c r="R101" s="27" t="n">
        <f aca="false">P101-(O101-P101)/X101</f>
        <v>0.706424367269124</v>
      </c>
      <c r="S101" s="29" t="n">
        <f aca="false">(K101+M101)/(I101+J101)</f>
        <v>6.524</v>
      </c>
      <c r="T101" s="31" t="n">
        <f aca="false">(P101-$B$1*O101-$B$2)/(1-$B$1*O101)-($B$3*POWER(P101,2)+$B$4*P101+$B$5)-($B$6*POWER(O101,2)+$B$7*O101+$B$8)</f>
        <v>0.708410703242177</v>
      </c>
      <c r="U101" s="29" t="n">
        <f aca="false">(O101-P101)/(P101-T101)</f>
        <v>3.50588404578836</v>
      </c>
      <c r="V101" s="29" t="n">
        <f aca="false">$B$12+($B$13*E101+$B$14*POWER(E101,2)+$B$15*POWER(E101,3))+($B$16*F101+$B$17*POWER(F101,2)+$B$18*POWER(F101,3))+($B$19*T101+$B$20*POWER(T101,2)+$B$21*POWER(T101,3))+($B$22*P101+$B$23*POWER(P101,2)+$B$24*POWER(P101,3))+($B$25*H101+$B$26*POWER(H101,2)+$B$27*POWER(H101,3))+($B$28*U101+$B$29*POWER(U101,2)+$B$30*POWER(U101,3))</f>
        <v>2.73795661867101</v>
      </c>
      <c r="W101" s="71" t="n">
        <f aca="false">S101-U101</f>
        <v>3.01811595421164</v>
      </c>
      <c r="X101" s="29" t="n">
        <f aca="false">U101+V101</f>
        <v>6.24384066445936</v>
      </c>
      <c r="Y101" s="16"/>
      <c r="Z101" s="60" t="n">
        <f aca="false">U101*G101</f>
        <v>876.47101144709</v>
      </c>
      <c r="AA101" s="60" t="n">
        <f aca="false">(K101+M101)-Z101</f>
        <v>754.52898855291</v>
      </c>
      <c r="AB101" s="16"/>
      <c r="AC101" s="60" t="n">
        <f aca="false">L101+N101</f>
        <v>1560.96016611484</v>
      </c>
      <c r="AD101" s="61" t="n">
        <f aca="false">AC101-Z101</f>
        <v>684.489154667751</v>
      </c>
      <c r="AE101" s="17"/>
      <c r="AF101" s="16" t="n">
        <v>760.919300704318</v>
      </c>
      <c r="AG101" s="16" t="n">
        <v>0.135135135135135</v>
      </c>
      <c r="AH101" s="16" t="n">
        <f aca="false">AF102+AH100</f>
        <v>131804.843168764</v>
      </c>
      <c r="AI101" s="63"/>
      <c r="AJ101" s="72" t="n">
        <v>738.605109370944</v>
      </c>
      <c r="AK101" s="16" t="n">
        <v>0.135135135135135</v>
      </c>
      <c r="AL101" s="63" t="n">
        <f aca="false">AJ101+AL100</f>
        <v>127437.785666365</v>
      </c>
      <c r="AM101" s="35"/>
      <c r="AN101" s="35"/>
      <c r="AO101" s="35"/>
      <c r="AP101" s="35"/>
      <c r="AQ101" s="35"/>
      <c r="AR101" s="35"/>
      <c r="AS101" s="35"/>
      <c r="AT101" s="35"/>
    </row>
    <row r="102" customFormat="false" ht="12.75" hidden="false" customHeight="true" outlineLevel="0" collapsed="false">
      <c r="A102" s="36"/>
      <c r="B102" s="36"/>
      <c r="C102" s="2" t="n">
        <v>101</v>
      </c>
      <c r="D102" s="20" t="s">
        <v>206</v>
      </c>
      <c r="E102" s="65"/>
      <c r="F102" s="66" t="n">
        <v>5347</v>
      </c>
      <c r="G102" s="67" t="n">
        <f aca="false">I102+J102</f>
        <v>238</v>
      </c>
      <c r="H102" s="68" t="n">
        <f aca="false">1/(G102/F102)</f>
        <v>22.4663865546218</v>
      </c>
      <c r="I102" s="22" t="n">
        <v>60</v>
      </c>
      <c r="J102" s="23" t="n">
        <v>178</v>
      </c>
      <c r="K102" s="24" t="n">
        <v>1945</v>
      </c>
      <c r="L102" s="69" t="n">
        <f aca="false">G102*X102*R102</f>
        <v>1825.93565367194</v>
      </c>
      <c r="M102" s="25" t="n">
        <v>2612</v>
      </c>
      <c r="N102" s="70" t="n">
        <f aca="false">G102*X102*(1-R102)</f>
        <v>2446.31943827667</v>
      </c>
      <c r="O102" s="26" t="n">
        <f aca="false">I102/(I102+J102)</f>
        <v>0.252100840336134</v>
      </c>
      <c r="P102" s="28" t="n">
        <f aca="false">(I102+K102)/(I102+J102+K102+M102)</f>
        <v>0.418143899895725</v>
      </c>
      <c r="Q102" s="27" t="n">
        <f aca="false">K102/(K102+M102)</f>
        <v>0.426815887645381</v>
      </c>
      <c r="R102" s="27" t="n">
        <f aca="false">P102-(O102-P102)/X102</f>
        <v>0.427393873814571</v>
      </c>
      <c r="S102" s="29" t="n">
        <f aca="false">(K102+M102)/(I102+J102)</f>
        <v>19.1470588235294</v>
      </c>
      <c r="T102" s="31" t="n">
        <f aca="false">(P102-$B$1*O102-$B$2)/(1-$B$1*O102)-($B$3*POWER(P102,2)+$B$4*P102+$B$5)-($B$6*POWER(O102,2)+$B$7*O102+$B$8)</f>
        <v>0.431886535389812</v>
      </c>
      <c r="U102" s="29" t="n">
        <f aca="false">(O102-P102)/(P102-T102)</f>
        <v>12.0823301783003</v>
      </c>
      <c r="V102" s="29" t="n">
        <f aca="false">$B$12+($B$13*E102+$B$14*POWER(E102,2)+$B$15*POWER(E102,3))+($B$16*F102+$B$17*POWER(F102,2)+$B$18*POWER(F102,3))+($B$19*T102+$B$20*POWER(T102,2)+$B$21*POWER(T102,3))+($B$22*P102+$B$23*POWER(P102,2)+$B$24*POWER(P102,3))+($B$25*H102+$B$26*POWER(H102,2)+$B$27*POWER(H102,3))+($B$28*U102+$B$29*POWER(U102,2)+$B$30*POWER(U102,3))</f>
        <v>5.8683214685426</v>
      </c>
      <c r="W102" s="71" t="n">
        <f aca="false">S102-U102</f>
        <v>7.06472864522911</v>
      </c>
      <c r="X102" s="29" t="n">
        <f aca="false">U102+V102</f>
        <v>17.9506516468429</v>
      </c>
      <c r="Y102" s="16"/>
      <c r="Z102" s="60" t="n">
        <f aca="false">U102*G102</f>
        <v>2875.59458243547</v>
      </c>
      <c r="AA102" s="60" t="n">
        <f aca="false">(K102+M102)-Z102</f>
        <v>1681.40541756453</v>
      </c>
      <c r="AB102" s="16"/>
      <c r="AC102" s="60" t="n">
        <f aca="false">L102+N102</f>
        <v>4272.25509194861</v>
      </c>
      <c r="AD102" s="61" t="n">
        <f aca="false">AC102-Z102</f>
        <v>1396.66050951314</v>
      </c>
      <c r="AE102" s="17"/>
      <c r="AF102" s="16" t="n">
        <v>756.791349206955</v>
      </c>
      <c r="AG102" s="16" t="n">
        <v>0.136486486486486</v>
      </c>
      <c r="AH102" s="16" t="n">
        <f aca="false">AF103+AH101</f>
        <v>132559.473918723</v>
      </c>
      <c r="AI102" s="63"/>
      <c r="AJ102" s="72" t="n">
        <v>733.568250109792</v>
      </c>
      <c r="AK102" s="16" t="n">
        <v>0.136486486486486</v>
      </c>
      <c r="AL102" s="63" t="n">
        <f aca="false">AJ102+AL101</f>
        <v>128171.353916475</v>
      </c>
      <c r="AM102" s="35"/>
      <c r="AN102" s="35"/>
      <c r="AO102" s="35"/>
      <c r="AP102" s="35"/>
      <c r="AQ102" s="35"/>
      <c r="AR102" s="35"/>
      <c r="AS102" s="35"/>
      <c r="AT102" s="35"/>
    </row>
    <row r="103" customFormat="false" ht="12.75" hidden="false" customHeight="true" outlineLevel="0" collapsed="false">
      <c r="A103" s="36"/>
      <c r="B103" s="36"/>
      <c r="C103" s="2" t="n">
        <v>102</v>
      </c>
      <c r="D103" s="20" t="s">
        <v>207</v>
      </c>
      <c r="E103" s="65"/>
      <c r="F103" s="66" t="n">
        <v>1715</v>
      </c>
      <c r="G103" s="67" t="n">
        <f aca="false">I103+J103</f>
        <v>124</v>
      </c>
      <c r="H103" s="68" t="n">
        <f aca="false">1/(G103/F103)</f>
        <v>13.8306451612903</v>
      </c>
      <c r="I103" s="22" t="n">
        <v>92</v>
      </c>
      <c r="J103" s="23" t="n">
        <v>32</v>
      </c>
      <c r="K103" s="24" t="n">
        <v>658</v>
      </c>
      <c r="L103" s="69" t="n">
        <f aca="false">G103*X103*R103</f>
        <v>759.67793745885</v>
      </c>
      <c r="M103" s="25" t="n">
        <v>129</v>
      </c>
      <c r="N103" s="70" t="n">
        <f aca="false">G103*X103*(1-R103)</f>
        <v>150.826863907833</v>
      </c>
      <c r="O103" s="26" t="n">
        <f aca="false">I103/(I103+J103)</f>
        <v>0.741935483870968</v>
      </c>
      <c r="P103" s="28" t="n">
        <f aca="false">(I103+K103)/(I103+J103+K103+M103)</f>
        <v>0.823271130625686</v>
      </c>
      <c r="Q103" s="27" t="n">
        <f aca="false">K103/(K103+M103)</f>
        <v>0.836086404066074</v>
      </c>
      <c r="R103" s="27" t="n">
        <f aca="false">P103-(O103-P103)/X103</f>
        <v>0.834348085060683</v>
      </c>
      <c r="S103" s="29" t="n">
        <f aca="false">(K103+M103)/(I103+J103)</f>
        <v>6.34677419354839</v>
      </c>
      <c r="T103" s="31" t="n">
        <f aca="false">(P103-$B$1*O103-$B$2)/(1-$B$1*O103)-($B$3*POWER(P103,2)+$B$4*P103+$B$5)-($B$6*POWER(O103,2)+$B$7*O103+$B$8)</f>
        <v>0.83481959450695</v>
      </c>
      <c r="U103" s="29" t="n">
        <f aca="false">(O103-P103)/(P103-T103)</f>
        <v>7.04298403588368</v>
      </c>
      <c r="V103" s="29" t="n">
        <f aca="false">$B$12+($B$13*E103+$B$14*POWER(E103,2)+$B$15*POWER(E103,3))+($B$16*F103+$B$17*POWER(F103,2)+$B$18*POWER(F103,3))+($B$19*T103+$B$20*POWER(T103,2)+$B$21*POWER(T103,3))+($B$22*P103+$B$23*POWER(P103,2)+$B$24*POWER(P103,3))+($B$25*H103+$B$26*POWER(H103,2)+$B$27*POWER(H103,3))+($B$28*U103+$B$29*POWER(U103,2)+$B$30*POWER(U103,3))</f>
        <v>0.299796620299247</v>
      </c>
      <c r="W103" s="71" t="n">
        <f aca="false">S103-U103</f>
        <v>-0.696209842335297</v>
      </c>
      <c r="X103" s="29" t="n">
        <f aca="false">U103+V103</f>
        <v>7.34278065618293</v>
      </c>
      <c r="Y103" s="16"/>
      <c r="Z103" s="60" t="n">
        <f aca="false">U103*G103</f>
        <v>873.330020449577</v>
      </c>
      <c r="AA103" s="60" t="n">
        <f aca="false">(K103+M103)-Z103</f>
        <v>-86.3300204495769</v>
      </c>
      <c r="AB103" s="16"/>
      <c r="AC103" s="60" t="n">
        <f aca="false">L103+N103</f>
        <v>910.504801366684</v>
      </c>
      <c r="AD103" s="61" t="n">
        <f aca="false">AC103-Z103</f>
        <v>37.1747809171067</v>
      </c>
      <c r="AE103" s="17"/>
      <c r="AF103" s="16" t="n">
        <v>754.63074995955</v>
      </c>
      <c r="AG103" s="16" t="n">
        <v>0.137837837837838</v>
      </c>
      <c r="AH103" s="16" t="n">
        <f aca="false">AF104+AH102</f>
        <v>133314.002907276</v>
      </c>
      <c r="AI103" s="63"/>
      <c r="AJ103" s="72" t="n">
        <v>733.334634632533</v>
      </c>
      <c r="AK103" s="16" t="n">
        <v>0.137837837837838</v>
      </c>
      <c r="AL103" s="63" t="n">
        <f aca="false">AJ103+AL102</f>
        <v>128904.688551107</v>
      </c>
      <c r="AM103" s="35"/>
      <c r="AN103" s="35"/>
      <c r="AO103" s="35"/>
      <c r="AP103" s="35"/>
      <c r="AQ103" s="35"/>
      <c r="AR103" s="35"/>
      <c r="AS103" s="35"/>
      <c r="AT103" s="35"/>
    </row>
    <row r="104" customFormat="false" ht="12.75" hidden="false" customHeight="true" outlineLevel="0" collapsed="false">
      <c r="A104" s="36"/>
      <c r="B104" s="36"/>
      <c r="C104" s="2" t="n">
        <v>103</v>
      </c>
      <c r="D104" s="20" t="s">
        <v>209</v>
      </c>
      <c r="E104" s="65"/>
      <c r="F104" s="66" t="n">
        <v>5893</v>
      </c>
      <c r="G104" s="67" t="n">
        <f aca="false">I104+J104</f>
        <v>425</v>
      </c>
      <c r="H104" s="68" t="n">
        <f aca="false">1/(G104/F104)</f>
        <v>13.8658823529412</v>
      </c>
      <c r="I104" s="22" t="n">
        <v>284</v>
      </c>
      <c r="J104" s="23" t="n">
        <v>141</v>
      </c>
      <c r="K104" s="24" t="n">
        <v>3111</v>
      </c>
      <c r="L104" s="69" t="n">
        <f aca="false">G104*X104*R104</f>
        <v>2658.27752816617</v>
      </c>
      <c r="M104" s="25" t="n">
        <v>908</v>
      </c>
      <c r="N104" s="70" t="n">
        <f aca="false">G104*X104*(1-R104)</f>
        <v>768.116090440741</v>
      </c>
      <c r="O104" s="26" t="n">
        <f aca="false">I104/(I104+J104)</f>
        <v>0.668235294117647</v>
      </c>
      <c r="P104" s="28" t="n">
        <f aca="false">(I104+K104)/(I104+J104+K104+M104)</f>
        <v>0.763951395139514</v>
      </c>
      <c r="Q104" s="27" t="n">
        <f aca="false">K104/(K104+M104)</f>
        <v>0.774073152525504</v>
      </c>
      <c r="R104" s="27" t="n">
        <f aca="false">P104-(O104-P104)/X104</f>
        <v>0.775823744747389</v>
      </c>
      <c r="S104" s="29" t="n">
        <f aca="false">(K104+M104)/(I104+J104)</f>
        <v>9.45647058823529</v>
      </c>
      <c r="T104" s="31" t="n">
        <f aca="false">(P104-$B$1*O104-$B$2)/(1-$B$1*O104)-($B$3*POWER(P104,2)+$B$4*P104+$B$5)-($B$6*POWER(O104,2)+$B$7*O104+$B$8)</f>
        <v>0.776229018174081</v>
      </c>
      <c r="U104" s="29" t="n">
        <f aca="false">(O104-P104)/(P104-T104)</f>
        <v>7.79597978797542</v>
      </c>
      <c r="V104" s="29" t="n">
        <f aca="false">$B$12+($B$13*E104+$B$14*POWER(E104,2)+$B$15*POWER(E104,3))+($B$16*F104+$B$17*POWER(F104,2)+$B$18*POWER(F104,3))+($B$19*T104+$B$20*POWER(T104,2)+$B$21*POWER(T104,3))+($B$22*P104+$B$23*POWER(P104,2)+$B$24*POWER(P104,3))+($B$25*H104+$B$26*POWER(H104,2)+$B$27*POWER(H104,3))+($B$28*U104+$B$29*POWER(U104,2)+$B$30*POWER(U104,3))</f>
        <v>0.266122844040847</v>
      </c>
      <c r="W104" s="71" t="n">
        <f aca="false">S104-U104</f>
        <v>1.66049080025987</v>
      </c>
      <c r="X104" s="29" t="n">
        <f aca="false">U104+V104</f>
        <v>8.06210263201627</v>
      </c>
      <c r="Y104" s="16"/>
      <c r="Z104" s="60" t="n">
        <f aca="false">U104*G104</f>
        <v>3313.29140988955</v>
      </c>
      <c r="AA104" s="60" t="n">
        <f aca="false">(K104+M104)-Z104</f>
        <v>705.708590110446</v>
      </c>
      <c r="AB104" s="16"/>
      <c r="AC104" s="60" t="n">
        <f aca="false">L104+N104</f>
        <v>3426.39361860691</v>
      </c>
      <c r="AD104" s="61" t="n">
        <f aca="false">AC104-Z104</f>
        <v>113.10220871736</v>
      </c>
      <c r="AE104" s="17"/>
      <c r="AF104" s="16" t="n">
        <v>754.52898855291</v>
      </c>
      <c r="AG104" s="16" t="n">
        <v>0.139189189189189</v>
      </c>
      <c r="AH104" s="16" t="n">
        <f aca="false">AF105+AH103</f>
        <v>134065.074394295</v>
      </c>
      <c r="AI104" s="63"/>
      <c r="AJ104" s="72" t="n">
        <v>728.520403367531</v>
      </c>
      <c r="AK104" s="16" t="n">
        <v>0.139189189189189</v>
      </c>
      <c r="AL104" s="63" t="n">
        <f aca="false">AJ104+AL103</f>
        <v>129633.208954475</v>
      </c>
      <c r="AM104" s="35"/>
      <c r="AN104" s="35"/>
      <c r="AO104" s="35"/>
      <c r="AP104" s="35"/>
      <c r="AQ104" s="35"/>
      <c r="AR104" s="35"/>
      <c r="AS104" s="35"/>
      <c r="AT104" s="35"/>
    </row>
    <row r="105" customFormat="false" ht="12.75" hidden="false" customHeight="true" outlineLevel="0" collapsed="false">
      <c r="A105" s="36"/>
      <c r="B105" s="36"/>
      <c r="C105" s="2" t="n">
        <v>104</v>
      </c>
      <c r="D105" s="20" t="s">
        <v>211</v>
      </c>
      <c r="E105" s="65"/>
      <c r="F105" s="66" t="n">
        <v>3455</v>
      </c>
      <c r="G105" s="67" t="n">
        <f aca="false">I105+J105</f>
        <v>147</v>
      </c>
      <c r="H105" s="68" t="n">
        <f aca="false">1/(G105/F105)</f>
        <v>23.5034013605442</v>
      </c>
      <c r="I105" s="22" t="n">
        <v>31</v>
      </c>
      <c r="J105" s="23" t="n">
        <v>116</v>
      </c>
      <c r="K105" s="24" t="n">
        <v>1157</v>
      </c>
      <c r="L105" s="69" t="n">
        <f aca="false">G105*X105*R105</f>
        <v>1130.37169210021</v>
      </c>
      <c r="M105" s="25" t="n">
        <v>1709</v>
      </c>
      <c r="N105" s="70" t="n">
        <f aca="false">G105*X105*(1-R105)</f>
        <v>1668.09371892499</v>
      </c>
      <c r="O105" s="26" t="n">
        <f aca="false">I105/(I105+J105)</f>
        <v>0.210884353741497</v>
      </c>
      <c r="P105" s="28" t="n">
        <f aca="false">(I105+K105)/(I105+J105+K105+M105)</f>
        <v>0.394291403916362</v>
      </c>
      <c r="Q105" s="27" t="n">
        <f aca="false">K105/(K105+M105)</f>
        <v>0.403698534542917</v>
      </c>
      <c r="R105" s="27" t="n">
        <f aca="false">P105-(O105-P105)/X105</f>
        <v>0.403925554215125</v>
      </c>
      <c r="S105" s="29" t="n">
        <f aca="false">(K105+M105)/(I105+J105)</f>
        <v>19.4965986394558</v>
      </c>
      <c r="T105" s="31" t="n">
        <f aca="false">(P105-$B$1*O105-$B$2)/(1-$B$1*O105)-($B$3*POWER(P105,2)+$B$4*P105+$B$5)-($B$6*POWER(O105,2)+$B$7*O105+$B$8)</f>
        <v>0.408317154621428</v>
      </c>
      <c r="U105" s="29" t="n">
        <f aca="false">(O105-P105)/(P105-T105)</f>
        <v>13.0764515947531</v>
      </c>
      <c r="V105" s="29" t="n">
        <f aca="false">$B$12+($B$13*E105+$B$14*POWER(E105,2)+$B$15*POWER(E105,3))+($B$16*F105+$B$17*POWER(F105,2)+$B$18*POWER(F105,3))+($B$19*T105+$B$20*POWER(T105,2)+$B$21*POWER(T105,3))+($B$22*P105+$B$23*POWER(P105,2)+$B$24*POWER(P105,3))+($B$25*H105+$B$26*POWER(H105,2)+$B$27*POWER(H105,3))+($B$28*U105+$B$29*POWER(U105,2)+$B$30*POWER(U105,3))</f>
        <v>5.96072807208503</v>
      </c>
      <c r="W105" s="71" t="n">
        <f aca="false">S105-U105</f>
        <v>6.42014704470271</v>
      </c>
      <c r="X105" s="29" t="n">
        <f aca="false">U105+V105</f>
        <v>19.0371796668381</v>
      </c>
      <c r="Y105" s="16"/>
      <c r="Z105" s="60" t="n">
        <f aca="false">U105*G105</f>
        <v>1922.2383844287</v>
      </c>
      <c r="AA105" s="60" t="n">
        <f aca="false">(K105+M105)-Z105</f>
        <v>943.761615571298</v>
      </c>
      <c r="AB105" s="16"/>
      <c r="AC105" s="60" t="n">
        <f aca="false">L105+N105</f>
        <v>2798.4654110252</v>
      </c>
      <c r="AD105" s="61" t="n">
        <f aca="false">AC105-Z105</f>
        <v>876.227026596501</v>
      </c>
      <c r="AE105" s="17"/>
      <c r="AF105" s="16" t="n">
        <v>751.071487019156</v>
      </c>
      <c r="AG105" s="16" t="n">
        <v>0.140540540540541</v>
      </c>
      <c r="AH105" s="16" t="n">
        <f aca="false">AF106+AH104</f>
        <v>134815.140069636</v>
      </c>
      <c r="AI105" s="63"/>
      <c r="AJ105" s="72" t="n">
        <v>727.092564370669</v>
      </c>
      <c r="AK105" s="16" t="n">
        <v>0.140540540540541</v>
      </c>
      <c r="AL105" s="63" t="n">
        <f aca="false">AJ105+AL104</f>
        <v>130360.301518845</v>
      </c>
      <c r="AM105" s="35"/>
      <c r="AN105" s="35"/>
      <c r="AO105" s="35"/>
      <c r="AP105" s="35"/>
      <c r="AQ105" s="35"/>
      <c r="AR105" s="35"/>
      <c r="AS105" s="35"/>
      <c r="AT105" s="35"/>
    </row>
    <row r="106" customFormat="false" ht="12.75" hidden="false" customHeight="true" outlineLevel="0" collapsed="false">
      <c r="A106" s="36"/>
      <c r="B106" s="36"/>
      <c r="C106" s="2" t="n">
        <v>105</v>
      </c>
      <c r="D106" s="20" t="s">
        <v>213</v>
      </c>
      <c r="E106" s="65"/>
      <c r="F106" s="66" t="n">
        <v>2117</v>
      </c>
      <c r="G106" s="67" t="n">
        <f aca="false">I106+J106</f>
        <v>164</v>
      </c>
      <c r="H106" s="68" t="n">
        <f aca="false">1/(G106/F106)</f>
        <v>12.9085365853659</v>
      </c>
      <c r="I106" s="22" t="n">
        <v>58</v>
      </c>
      <c r="J106" s="23" t="n">
        <v>106</v>
      </c>
      <c r="K106" s="24" t="n">
        <v>872</v>
      </c>
      <c r="L106" s="69" t="n">
        <f aca="false">G106*X106*R106</f>
        <v>881.04746364056</v>
      </c>
      <c r="M106" s="25" t="n">
        <v>586</v>
      </c>
      <c r="N106" s="70" t="n">
        <f aca="false">G106*X106*(1-R106)</f>
        <v>592.732091225019</v>
      </c>
      <c r="O106" s="26" t="n">
        <f aca="false">I106/(I106+J106)</f>
        <v>0.353658536585366</v>
      </c>
      <c r="P106" s="28" t="n">
        <f aca="false">(I106+K106)/(I106+J106+K106+M106)</f>
        <v>0.573366214549938</v>
      </c>
      <c r="Q106" s="27" t="n">
        <f aca="false">K106/(K106+M106)</f>
        <v>0.598079561042524</v>
      </c>
      <c r="R106" s="27" t="n">
        <f aca="false">P106-(O106-P106)/X106</f>
        <v>0.597814958642793</v>
      </c>
      <c r="S106" s="29" t="n">
        <f aca="false">(K106+M106)/(I106+J106)</f>
        <v>8.89024390243903</v>
      </c>
      <c r="T106" s="31" t="n">
        <f aca="false">(P106-$B$1*O106-$B$2)/(1-$B$1*O106)-($B$3*POWER(P106,2)+$B$4*P106+$B$5)-($B$6*POWER(O106,2)+$B$7*O106+$B$8)</f>
        <v>0.591017725738914</v>
      </c>
      <c r="U106" s="29" t="n">
        <f aca="false">(O106-P106)/(P106-T106)</f>
        <v>12.4469613741508</v>
      </c>
      <c r="V106" s="29" t="n">
        <f aca="false">$B$12+($B$13*E106+$B$14*POWER(E106,2)+$B$15*POWER(E106,3))+($B$16*F106+$B$17*POWER(F106,2)+$B$18*POWER(F106,3))+($B$19*T106+$B$20*POWER(T106,2)+$B$21*POWER(T106,3))+($B$22*P106+$B$23*POWER(P106,2)+$B$24*POWER(P106,3))+($B$25*H106+$B$26*POWER(H106,2)+$B$27*POWER(H106,3))+($B$28*U106+$B$29*POWER(U106,2)+$B$30*POWER(U106,3))</f>
        <v>-3.46050067375094</v>
      </c>
      <c r="W106" s="71" t="n">
        <f aca="false">S106-U106</f>
        <v>-3.55671747171178</v>
      </c>
      <c r="X106" s="29" t="n">
        <f aca="false">U106+V106</f>
        <v>8.98646070039987</v>
      </c>
      <c r="Y106" s="16"/>
      <c r="Z106" s="60" t="n">
        <f aca="false">U106*G106</f>
        <v>2041.30166536073</v>
      </c>
      <c r="AA106" s="60" t="n">
        <f aca="false">(K106+M106)-Z106</f>
        <v>-583.301665360733</v>
      </c>
      <c r="AB106" s="16"/>
      <c r="AC106" s="60" t="n">
        <f aca="false">L106+N106</f>
        <v>1473.77955486558</v>
      </c>
      <c r="AD106" s="61" t="n">
        <f aca="false">AC106-Z106</f>
        <v>-567.522110495154</v>
      </c>
      <c r="AE106" s="17"/>
      <c r="AF106" s="16" t="n">
        <v>750.065675340637</v>
      </c>
      <c r="AG106" s="16" t="n">
        <v>0.141891891891892</v>
      </c>
      <c r="AH106" s="16" t="n">
        <f aca="false">AF107+AH105</f>
        <v>135558.46332197</v>
      </c>
      <c r="AI106" s="63"/>
      <c r="AJ106" s="72" t="n">
        <v>717.916574508963</v>
      </c>
      <c r="AK106" s="16" t="n">
        <v>0.141891891891892</v>
      </c>
      <c r="AL106" s="63" t="n">
        <f aca="false">AJ106+AL105</f>
        <v>131078.218093354</v>
      </c>
      <c r="AM106" s="35"/>
      <c r="AN106" s="35"/>
      <c r="AO106" s="35"/>
      <c r="AP106" s="35"/>
      <c r="AQ106" s="35"/>
      <c r="AR106" s="35"/>
      <c r="AS106" s="35"/>
      <c r="AT106" s="35"/>
    </row>
    <row r="107" customFormat="false" ht="12.75" hidden="false" customHeight="true" outlineLevel="0" collapsed="false">
      <c r="A107" s="36"/>
      <c r="B107" s="36"/>
      <c r="C107" s="2" t="n">
        <v>106</v>
      </c>
      <c r="D107" s="20" t="s">
        <v>215</v>
      </c>
      <c r="E107" s="65"/>
      <c r="F107" s="66" t="n">
        <v>4240</v>
      </c>
      <c r="G107" s="67" t="n">
        <f aca="false">I107+J107</f>
        <v>324</v>
      </c>
      <c r="H107" s="68" t="n">
        <f aca="false">1/(G107/F107)</f>
        <v>13.0864197530864</v>
      </c>
      <c r="I107" s="22" t="n">
        <v>145</v>
      </c>
      <c r="J107" s="23" t="n">
        <v>179</v>
      </c>
      <c r="K107" s="24" t="n">
        <v>1455</v>
      </c>
      <c r="L107" s="69" t="n">
        <f aca="false">G107*X107*R107</f>
        <v>1590.10644208431</v>
      </c>
      <c r="M107" s="25" t="n">
        <v>1040</v>
      </c>
      <c r="N107" s="70" t="n">
        <f aca="false">G107*X107*(1-R107)</f>
        <v>1142.93422056299</v>
      </c>
      <c r="O107" s="26" t="n">
        <f aca="false">I107/(I107+J107)</f>
        <v>0.447530864197531</v>
      </c>
      <c r="P107" s="28" t="n">
        <f aca="false">(I107+K107)/(I107+J107+K107+M107)</f>
        <v>0.56757715501951</v>
      </c>
      <c r="Q107" s="27" t="n">
        <f aca="false">K107/(K107+M107)</f>
        <v>0.583166332665331</v>
      </c>
      <c r="R107" s="27" t="n">
        <f aca="false">P107-(O107-P107)/X107</f>
        <v>0.581808556241564</v>
      </c>
      <c r="S107" s="29" t="n">
        <f aca="false">(K107+M107)/(I107+J107)</f>
        <v>7.70061728395062</v>
      </c>
      <c r="T107" s="31" t="n">
        <f aca="false">(P107-$B$1*O107-$B$2)/(1-$B$1*O107)-($B$3*POWER(P107,2)+$B$4*P107+$B$5)-($B$6*POWER(O107,2)+$B$7*O107+$B$8)</f>
        <v>0.580196542699666</v>
      </c>
      <c r="U107" s="29" t="n">
        <f aca="false">(O107-P107)/(P107-T107)</f>
        <v>9.51284593710948</v>
      </c>
      <c r="V107" s="29" t="n">
        <f aca="false">$B$12+($B$13*E107+$B$14*POWER(E107,2)+$B$15*POWER(E107,3))+($B$16*F107+$B$17*POWER(F107,2)+$B$18*POWER(F107,3))+($B$19*T107+$B$20*POWER(T107,2)+$B$21*POWER(T107,3))+($B$22*P107+$B$23*POWER(P107,2)+$B$24*POWER(P107,3))+($B$25*H107+$B$26*POWER(H107,2)+$B$27*POWER(H107,3))+($B$28*U107+$B$29*POWER(U107,2)+$B$30*POWER(U107,3))</f>
        <v>-1.07753524992646</v>
      </c>
      <c r="W107" s="71" t="n">
        <f aca="false">S107-U107</f>
        <v>-1.81222865315887</v>
      </c>
      <c r="X107" s="29" t="n">
        <f aca="false">U107+V107</f>
        <v>8.43531068718302</v>
      </c>
      <c r="Y107" s="16"/>
      <c r="Z107" s="60" t="n">
        <f aca="false">U107*G107</f>
        <v>3082.16208362347</v>
      </c>
      <c r="AA107" s="60" t="n">
        <f aca="false">(K107+M107)-Z107</f>
        <v>-587.162083623473</v>
      </c>
      <c r="AB107" s="16"/>
      <c r="AC107" s="60" t="n">
        <f aca="false">L107+N107</f>
        <v>2733.0406626473</v>
      </c>
      <c r="AD107" s="61" t="n">
        <f aca="false">AC107-Z107</f>
        <v>-349.121420976174</v>
      </c>
      <c r="AE107" s="17"/>
      <c r="AF107" s="16" t="n">
        <v>743.323252333792</v>
      </c>
      <c r="AG107" s="16" t="n">
        <v>0.143243243243243</v>
      </c>
      <c r="AH107" s="16" t="n">
        <f aca="false">AF108+AH106</f>
        <v>136301.278070852</v>
      </c>
      <c r="AI107" s="63"/>
      <c r="AJ107" s="72" t="n">
        <v>713.24883635994</v>
      </c>
      <c r="AK107" s="16" t="n">
        <v>0.143243243243243</v>
      </c>
      <c r="AL107" s="63" t="n">
        <f aca="false">AJ107+AL106</f>
        <v>131791.466929714</v>
      </c>
      <c r="AM107" s="35"/>
      <c r="AN107" s="35"/>
      <c r="AO107" s="35"/>
      <c r="AP107" s="35"/>
      <c r="AQ107" s="35"/>
      <c r="AR107" s="35"/>
      <c r="AS107" s="35"/>
      <c r="AT107" s="35"/>
    </row>
    <row r="108" customFormat="false" ht="12.75" hidden="false" customHeight="true" outlineLevel="0" collapsed="false">
      <c r="A108" s="36"/>
      <c r="B108" s="36"/>
      <c r="C108" s="2" t="n">
        <v>107</v>
      </c>
      <c r="D108" s="20" t="s">
        <v>217</v>
      </c>
      <c r="E108" s="65"/>
      <c r="F108" s="66" t="n">
        <v>1935</v>
      </c>
      <c r="G108" s="67" t="n">
        <f aca="false">I108+J108</f>
        <v>148</v>
      </c>
      <c r="H108" s="68" t="n">
        <f aca="false">1/(G108/F108)</f>
        <v>13.0743243243243</v>
      </c>
      <c r="I108" s="22" t="n">
        <v>37</v>
      </c>
      <c r="J108" s="23" t="n">
        <v>111</v>
      </c>
      <c r="K108" s="24" t="n">
        <v>651</v>
      </c>
      <c r="L108" s="69" t="n">
        <f aca="false">G108*X108*R108</f>
        <v>714.192533882205</v>
      </c>
      <c r="M108" s="25" t="n">
        <v>647</v>
      </c>
      <c r="N108" s="70" t="n">
        <f aca="false">G108*X108*(1-R108)</f>
        <v>716.622006806266</v>
      </c>
      <c r="O108" s="26" t="n">
        <f aca="false">I108/(I108+J108)</f>
        <v>0.25</v>
      </c>
      <c r="P108" s="28" t="n">
        <f aca="false">(I108+K108)/(I108+J108+K108+M108)</f>
        <v>0.475795297372061</v>
      </c>
      <c r="Q108" s="27" t="n">
        <f aca="false">K108/(K108+M108)</f>
        <v>0.501540832049307</v>
      </c>
      <c r="R108" s="27" t="n">
        <f aca="false">P108-(O108-P108)/X108</f>
        <v>0.499151017530583</v>
      </c>
      <c r="S108" s="29" t="n">
        <f aca="false">(K108+M108)/(I108+J108)</f>
        <v>8.77027027027027</v>
      </c>
      <c r="T108" s="31" t="n">
        <f aca="false">(P108-$B$1*O108-$B$2)/(1-$B$1*O108)-($B$3*POWER(P108,2)+$B$4*P108+$B$5)-($B$6*POWER(O108,2)+$B$7*O108+$B$8)</f>
        <v>0.491982869001372</v>
      </c>
      <c r="U108" s="29" t="n">
        <f aca="false">(O108-P108)/(P108-T108)</f>
        <v>13.9486825166047</v>
      </c>
      <c r="V108" s="29" t="n">
        <f aca="false">$B$12+($B$13*E108+$B$14*POWER(E108,2)+$B$15*POWER(E108,3))+($B$16*F108+$B$17*POWER(F108,2)+$B$18*POWER(F108,3))+($B$19*T108+$B$20*POWER(T108,2)+$B$21*POWER(T108,3))+($B$22*P108+$B$23*POWER(P108,2)+$B$24*POWER(P108,3))+($B$25*H108+$B$26*POWER(H108,2)+$B$27*POWER(H108,3))+($B$28*U108+$B$29*POWER(U108,2)+$B$30*POWER(U108,3))</f>
        <v>-4.28101670114208</v>
      </c>
      <c r="W108" s="71" t="n">
        <f aca="false">S108-U108</f>
        <v>-5.17841224633445</v>
      </c>
      <c r="X108" s="29" t="n">
        <f aca="false">U108+V108</f>
        <v>9.66766581546264</v>
      </c>
      <c r="Y108" s="16"/>
      <c r="Z108" s="60" t="n">
        <f aca="false">U108*G108</f>
        <v>2064.4050124575</v>
      </c>
      <c r="AA108" s="60" t="n">
        <f aca="false">(K108+M108)-Z108</f>
        <v>-766.405012457498</v>
      </c>
      <c r="AB108" s="16"/>
      <c r="AC108" s="60" t="n">
        <f aca="false">L108+N108</f>
        <v>1430.81454068847</v>
      </c>
      <c r="AD108" s="61" t="n">
        <f aca="false">AC108-Z108</f>
        <v>-633.590471769028</v>
      </c>
      <c r="AE108" s="17"/>
      <c r="AF108" s="16" t="n">
        <v>742.814748881752</v>
      </c>
      <c r="AG108" s="16" t="n">
        <v>0.144594594594595</v>
      </c>
      <c r="AH108" s="16" t="n">
        <f aca="false">AF109+AH107</f>
        <v>137038.502156601</v>
      </c>
      <c r="AI108" s="63"/>
      <c r="AJ108" s="72" t="n">
        <v>702.188012272292</v>
      </c>
      <c r="AK108" s="16" t="n">
        <v>0.144594594594595</v>
      </c>
      <c r="AL108" s="63" t="n">
        <f aca="false">AJ108+AL107</f>
        <v>132493.654941987</v>
      </c>
      <c r="AM108" s="35"/>
      <c r="AN108" s="35"/>
      <c r="AO108" s="35"/>
      <c r="AP108" s="35"/>
      <c r="AQ108" s="35"/>
      <c r="AR108" s="35"/>
      <c r="AS108" s="35"/>
      <c r="AT108" s="35"/>
    </row>
    <row r="109" customFormat="false" ht="12.75" hidden="false" customHeight="true" outlineLevel="0" collapsed="false">
      <c r="A109" s="36"/>
      <c r="B109" s="36"/>
      <c r="C109" s="2" t="n">
        <v>108</v>
      </c>
      <c r="D109" s="20" t="s">
        <v>219</v>
      </c>
      <c r="E109" s="65"/>
      <c r="F109" s="66" t="n">
        <v>3583</v>
      </c>
      <c r="G109" s="67" t="n">
        <f aca="false">I109+J109</f>
        <v>182</v>
      </c>
      <c r="H109" s="68" t="n">
        <f aca="false">1/(G109/F109)</f>
        <v>19.6868131868132</v>
      </c>
      <c r="I109" s="22" t="n">
        <v>53</v>
      </c>
      <c r="J109" s="23" t="n">
        <v>129</v>
      </c>
      <c r="K109" s="24" t="n">
        <v>1479</v>
      </c>
      <c r="L109" s="69" t="n">
        <f aca="false">G109*X109*R109</f>
        <v>1394.02203362788</v>
      </c>
      <c r="M109" s="25" t="n">
        <v>1482</v>
      </c>
      <c r="N109" s="70" t="n">
        <f aca="false">G109*X109*(1-R109)</f>
        <v>1392.64001055778</v>
      </c>
      <c r="O109" s="26" t="n">
        <f aca="false">I109/(I109+J109)</f>
        <v>0.291208791208791</v>
      </c>
      <c r="P109" s="28" t="n">
        <f aca="false">(I109+K109)/(I109+J109+K109+M109)</f>
        <v>0.487432389436844</v>
      </c>
      <c r="Q109" s="27" t="n">
        <f aca="false">K109/(K109+M109)</f>
        <v>0.499493414387031</v>
      </c>
      <c r="R109" s="27" t="n">
        <f aca="false">P109-(O109-P109)/X109</f>
        <v>0.50024797105788</v>
      </c>
      <c r="S109" s="29" t="n">
        <f aca="false">(K109+M109)/(I109+J109)</f>
        <v>16.2692307692308</v>
      </c>
      <c r="T109" s="31" t="n">
        <f aca="false">(P109-$B$1*O109-$B$2)/(1-$B$1*O109)-($B$3*POWER(P109,2)+$B$4*P109+$B$5)-($B$6*POWER(O109,2)+$B$7*O109+$B$8)</f>
        <v>0.50291015836545</v>
      </c>
      <c r="U109" s="29" t="n">
        <f aca="false">(O109-P109)/(P109-T109)</f>
        <v>12.6777702350489</v>
      </c>
      <c r="V109" s="29" t="n">
        <f aca="false">$B$12+($B$13*E109+$B$14*POWER(E109,2)+$B$15*POWER(E109,3))+($B$16*F109+$B$17*POWER(F109,2)+$B$18*POWER(F109,3))+($B$19*T109+$B$20*POWER(T109,2)+$B$21*POWER(T109,3))+($B$22*P109+$B$23*POWER(P109,2)+$B$24*POWER(P109,3))+($B$25*H109+$B$26*POWER(H109,2)+$B$27*POWER(H109,3))+($B$28*U109+$B$29*POWER(U109,2)+$B$30*POWER(U109,3))</f>
        <v>2.63355967805916</v>
      </c>
      <c r="W109" s="71" t="n">
        <f aca="false">S109-U109</f>
        <v>3.59146053418191</v>
      </c>
      <c r="X109" s="29" t="n">
        <f aca="false">U109+V109</f>
        <v>15.311329913108</v>
      </c>
      <c r="Y109" s="16"/>
      <c r="Z109" s="60" t="n">
        <f aca="false">U109*G109</f>
        <v>2307.35418277889</v>
      </c>
      <c r="AA109" s="60" t="n">
        <f aca="false">(K109+M109)-Z109</f>
        <v>653.645817221108</v>
      </c>
      <c r="AB109" s="16"/>
      <c r="AC109" s="60" t="n">
        <f aca="false">L109+N109</f>
        <v>2786.66204418566</v>
      </c>
      <c r="AD109" s="61" t="n">
        <f aca="false">AC109-Z109</f>
        <v>479.307861406767</v>
      </c>
      <c r="AE109" s="17"/>
      <c r="AF109" s="16" t="n">
        <v>737.22408574933</v>
      </c>
      <c r="AG109" s="16" t="n">
        <v>0.145945945945946</v>
      </c>
      <c r="AH109" s="16" t="n">
        <f aca="false">AF110+AH108</f>
        <v>137770.029431385</v>
      </c>
      <c r="AI109" s="63"/>
      <c r="AJ109" s="72" t="n">
        <v>700.273781952664</v>
      </c>
      <c r="AK109" s="16" t="n">
        <v>0.145945945945946</v>
      </c>
      <c r="AL109" s="63" t="n">
        <f aca="false">AJ109+AL108</f>
        <v>133193.928723939</v>
      </c>
      <c r="AM109" s="35"/>
      <c r="AN109" s="35"/>
      <c r="AO109" s="35"/>
      <c r="AP109" s="35"/>
      <c r="AQ109" s="35"/>
      <c r="AR109" s="35"/>
      <c r="AS109" s="35"/>
      <c r="AT109" s="35"/>
    </row>
    <row r="110" customFormat="false" ht="12.75" hidden="false" customHeight="true" outlineLevel="0" collapsed="false">
      <c r="A110" s="36"/>
      <c r="B110" s="36"/>
      <c r="C110" s="2" t="n">
        <v>109</v>
      </c>
      <c r="D110" s="20" t="s">
        <v>221</v>
      </c>
      <c r="E110" s="65"/>
      <c r="F110" s="66" t="n">
        <v>2978</v>
      </c>
      <c r="G110" s="67" t="n">
        <f aca="false">I110+J110</f>
        <v>215</v>
      </c>
      <c r="H110" s="68" t="n">
        <f aca="false">1/(G110/F110)</f>
        <v>13.8511627906977</v>
      </c>
      <c r="I110" s="22" t="n">
        <v>75</v>
      </c>
      <c r="J110" s="23" t="n">
        <v>140</v>
      </c>
      <c r="K110" s="24" t="n">
        <v>1141</v>
      </c>
      <c r="L110" s="69" t="n">
        <f aca="false">G110*X110*R110</f>
        <v>1053.27849185651</v>
      </c>
      <c r="M110" s="25" t="n">
        <v>1102</v>
      </c>
      <c r="N110" s="70" t="n">
        <f aca="false">G110*X110*(1-R110)</f>
        <v>1012.40286750476</v>
      </c>
      <c r="O110" s="26" t="n">
        <f aca="false">I110/(I110+J110)</f>
        <v>0.348837209302326</v>
      </c>
      <c r="P110" s="28" t="n">
        <f aca="false">(I110+K110)/(I110+J110+K110+M110)</f>
        <v>0.494711147274207</v>
      </c>
      <c r="Q110" s="27" t="n">
        <f aca="false">K110/(K110+M110)</f>
        <v>0.508693713776193</v>
      </c>
      <c r="R110" s="27" t="n">
        <f aca="false">P110-(O110-P110)/X110</f>
        <v>0.509893981026287</v>
      </c>
      <c r="S110" s="29" t="n">
        <f aca="false">(K110+M110)/(I110+J110)</f>
        <v>10.4325581395349</v>
      </c>
      <c r="T110" s="31" t="n">
        <f aca="false">(P110-$B$1*O110-$B$2)/(1-$B$1*O110)-($B$3*POWER(P110,2)+$B$4*P110+$B$5)-($B$6*POWER(O110,2)+$B$7*O110+$B$8)</f>
        <v>0.508245008958367</v>
      </c>
      <c r="U110" s="29" t="n">
        <f aca="false">(O110-P110)/(P110-T110)</f>
        <v>10.7784416137939</v>
      </c>
      <c r="V110" s="29" t="n">
        <f aca="false">$B$12+($B$13*E110+$B$14*POWER(E110,2)+$B$15*POWER(E110,3))+($B$16*F110+$B$17*POWER(F110,2)+$B$18*POWER(F110,3))+($B$19*T110+$B$20*POWER(T110,2)+$B$21*POWER(T110,3))+($B$22*P110+$B$23*POWER(P110,2)+$B$24*POWER(P110,3))+($B$25*H110+$B$26*POWER(H110,2)+$B$27*POWER(H110,3))+($B$28*U110+$B$29*POWER(U110,2)+$B$30*POWER(U110,3))</f>
        <v>-1.17062133769501</v>
      </c>
      <c r="W110" s="71" t="n">
        <f aca="false">S110-U110</f>
        <v>-0.345883474259038</v>
      </c>
      <c r="X110" s="29" t="n">
        <f aca="false">U110+V110</f>
        <v>9.60782027609891</v>
      </c>
      <c r="Y110" s="16"/>
      <c r="Z110" s="60" t="n">
        <f aca="false">U110*G110</f>
        <v>2317.36494696569</v>
      </c>
      <c r="AA110" s="60" t="n">
        <f aca="false">(K110+M110)-Z110</f>
        <v>-74.364946965693</v>
      </c>
      <c r="AB110" s="16"/>
      <c r="AC110" s="60" t="n">
        <f aca="false">L110+N110</f>
        <v>2065.68135936127</v>
      </c>
      <c r="AD110" s="61" t="n">
        <f aca="false">AC110-Z110</f>
        <v>-251.683587604426</v>
      </c>
      <c r="AE110" s="17"/>
      <c r="AF110" s="16" t="n">
        <v>731.527274784096</v>
      </c>
      <c r="AG110" s="16" t="n">
        <v>0.147297297297297</v>
      </c>
      <c r="AH110" s="16" t="n">
        <f aca="false">AF111+AH109</f>
        <v>138494.218919819</v>
      </c>
      <c r="AI110" s="63"/>
      <c r="AJ110" s="72" t="n">
        <v>698.144421136048</v>
      </c>
      <c r="AK110" s="16" t="n">
        <v>0.147297297297297</v>
      </c>
      <c r="AL110" s="63" t="n">
        <f aca="false">AJ110+AL109</f>
        <v>133892.073145075</v>
      </c>
      <c r="AM110" s="35"/>
      <c r="AN110" s="35"/>
      <c r="AO110" s="35"/>
      <c r="AP110" s="35"/>
      <c r="AQ110" s="35"/>
      <c r="AR110" s="35"/>
      <c r="AS110" s="35"/>
      <c r="AT110" s="35"/>
    </row>
    <row r="111" customFormat="false" ht="12.75" hidden="false" customHeight="true" outlineLevel="0" collapsed="false">
      <c r="A111" s="36"/>
      <c r="B111" s="36"/>
      <c r="C111" s="2" t="n">
        <v>110</v>
      </c>
      <c r="D111" s="20" t="s">
        <v>223</v>
      </c>
      <c r="E111" s="65"/>
      <c r="F111" s="66" t="n">
        <v>2706</v>
      </c>
      <c r="G111" s="67" t="n">
        <f aca="false">I111+J111</f>
        <v>147</v>
      </c>
      <c r="H111" s="68" t="n">
        <f aca="false">1/(G111/F111)</f>
        <v>18.4081632653061</v>
      </c>
      <c r="I111" s="22" t="n">
        <v>64</v>
      </c>
      <c r="J111" s="23" t="n">
        <v>83</v>
      </c>
      <c r="K111" s="24" t="n">
        <v>1451</v>
      </c>
      <c r="L111" s="69" t="n">
        <f aca="false">G111*X111*R111</f>
        <v>1346.13693664838</v>
      </c>
      <c r="M111" s="25" t="n">
        <v>670</v>
      </c>
      <c r="N111" s="70" t="n">
        <f aca="false">G111*X111*(1-R111)</f>
        <v>617.879942769787</v>
      </c>
      <c r="O111" s="26" t="n">
        <f aca="false">I111/(I111+J111)</f>
        <v>0.435374149659864</v>
      </c>
      <c r="P111" s="28" t="n">
        <f aca="false">(I111+K111)/(I111+J111+K111+M111)</f>
        <v>0.667989417989418</v>
      </c>
      <c r="Q111" s="27" t="n">
        <f aca="false">K111/(K111+M111)</f>
        <v>0.684111268269684</v>
      </c>
      <c r="R111" s="27" t="n">
        <f aca="false">P111-(O111-P111)/X111</f>
        <v>0.685399881617701</v>
      </c>
      <c r="S111" s="29" t="n">
        <f aca="false">(K111+M111)/(I111+J111)</f>
        <v>14.4285714285714</v>
      </c>
      <c r="T111" s="31" t="n">
        <f aca="false">(P111-$B$1*O111-$B$2)/(1-$B$1*O111)-($B$3*POWER(P111,2)+$B$4*P111+$B$5)-($B$6*POWER(O111,2)+$B$7*O111+$B$8)</f>
        <v>0.688049998733497</v>
      </c>
      <c r="U111" s="29" t="n">
        <f aca="false">(O111-P111)/(P111-T111)</f>
        <v>11.5956397921437</v>
      </c>
      <c r="V111" s="29" t="n">
        <f aca="false">$B$12+($B$13*E111+$B$14*POWER(E111,2)+$B$15*POWER(E111,3))+($B$16*F111+$B$17*POWER(F111,2)+$B$18*POWER(F111,3))+($B$19*T111+$B$20*POWER(T111,2)+$B$21*POWER(T111,3))+($B$22*P111+$B$23*POWER(P111,2)+$B$24*POWER(P111,3))+($B$25*H111+$B$26*POWER(H111,2)+$B$27*POWER(H111,3))+($B$28*U111+$B$29*POWER(U111,2)+$B$30*POWER(U111,3))</f>
        <v>1.76501925151729</v>
      </c>
      <c r="W111" s="71" t="n">
        <f aca="false">S111-U111</f>
        <v>2.83293163642774</v>
      </c>
      <c r="X111" s="29" t="n">
        <f aca="false">U111+V111</f>
        <v>13.360659043661</v>
      </c>
      <c r="Y111" s="16"/>
      <c r="Z111" s="60" t="n">
        <f aca="false">U111*G111</f>
        <v>1704.55904944512</v>
      </c>
      <c r="AA111" s="60" t="n">
        <f aca="false">(K111+M111)-Z111</f>
        <v>416.440950554878</v>
      </c>
      <c r="AB111" s="16"/>
      <c r="AC111" s="60" t="n">
        <f aca="false">L111+N111</f>
        <v>1964.01687941816</v>
      </c>
      <c r="AD111" s="61" t="n">
        <f aca="false">AC111-Z111</f>
        <v>259.457829973042</v>
      </c>
      <c r="AE111" s="17"/>
      <c r="AF111" s="16" t="n">
        <v>724.189488434413</v>
      </c>
      <c r="AG111" s="16" t="n">
        <v>0.148648648648649</v>
      </c>
      <c r="AH111" s="16" t="n">
        <f aca="false">AF112+AH110</f>
        <v>139212.061924373</v>
      </c>
      <c r="AI111" s="63"/>
      <c r="AJ111" s="72" t="n">
        <v>691.598521576605</v>
      </c>
      <c r="AK111" s="16" t="n">
        <v>0.148648648648649</v>
      </c>
      <c r="AL111" s="63" t="n">
        <f aca="false">AJ111+AL110</f>
        <v>134583.671666652</v>
      </c>
      <c r="AM111" s="35"/>
      <c r="AN111" s="35"/>
      <c r="AO111" s="35"/>
      <c r="AP111" s="35"/>
      <c r="AQ111" s="35"/>
      <c r="AR111" s="35"/>
      <c r="AS111" s="35"/>
      <c r="AT111" s="35"/>
    </row>
    <row r="112" customFormat="false" ht="12.75" hidden="false" customHeight="true" outlineLevel="0" collapsed="false">
      <c r="A112" s="36"/>
      <c r="B112" s="36"/>
      <c r="C112" s="2" t="n">
        <v>111</v>
      </c>
      <c r="D112" s="20" t="s">
        <v>225</v>
      </c>
      <c r="E112" s="65"/>
      <c r="F112" s="66" t="n">
        <v>3960</v>
      </c>
      <c r="G112" s="67" t="n">
        <f aca="false">I112+J112</f>
        <v>226</v>
      </c>
      <c r="H112" s="68" t="n">
        <f aca="false">1/(G112/F112)</f>
        <v>17.5221238938053</v>
      </c>
      <c r="I112" s="22" t="n">
        <v>95</v>
      </c>
      <c r="J112" s="23" t="n">
        <v>131</v>
      </c>
      <c r="K112" s="24" t="n">
        <v>1328</v>
      </c>
      <c r="L112" s="69" t="n">
        <f aca="false">G112*X112*R112</f>
        <v>1328.78167115995</v>
      </c>
      <c r="M112" s="25" t="n">
        <v>1363</v>
      </c>
      <c r="N112" s="70" t="n">
        <f aca="false">G112*X112*(1-R112)</f>
        <v>1363.82067232113</v>
      </c>
      <c r="O112" s="26" t="n">
        <f aca="false">I112/(I112+J112)</f>
        <v>0.420353982300885</v>
      </c>
      <c r="P112" s="28" t="n">
        <f aca="false">(I112+K112)/(I112+J112+K112+M112)</f>
        <v>0.487829962290024</v>
      </c>
      <c r="Q112" s="27" t="n">
        <f aca="false">K112/(K112+M112)</f>
        <v>0.493496841322928</v>
      </c>
      <c r="R112" s="27" t="n">
        <f aca="false">P112-(O112-P112)/X112</f>
        <v>0.493493469014092</v>
      </c>
      <c r="S112" s="29" t="n">
        <f aca="false">(K112+M112)/(I112+J112)</f>
        <v>11.9070796460177</v>
      </c>
      <c r="T112" s="31" t="n">
        <f aca="false">(P112-$B$1*O112-$B$2)/(1-$B$1*O112)-($B$3*POWER(P112,2)+$B$4*P112+$B$5)-($B$6*POWER(O112,2)+$B$7*O112+$B$8)</f>
        <v>0.497054685751416</v>
      </c>
      <c r="U112" s="29" t="n">
        <f aca="false">(O112-P112)/(P112-T112)</f>
        <v>7.31468864855853</v>
      </c>
      <c r="V112" s="29" t="n">
        <f aca="false">$B$12+($B$13*E112+$B$14*POWER(E112,2)+$B$15*POWER(E112,3))+($B$16*F112+$B$17*POWER(F112,2)+$B$18*POWER(F112,3))+($B$19*T112+$B$20*POWER(T112,2)+$B$21*POWER(T112,3))+($B$22*P112+$B$23*POWER(P112,2)+$B$24*POWER(P112,3))+($B$25*H112+$B$26*POWER(H112,2)+$B$27*POWER(H112,3))+($B$28*U112+$B$29*POWER(U112,2)+$B$30*POWER(U112,3))</f>
        <v>4.59948101286219</v>
      </c>
      <c r="W112" s="71" t="n">
        <f aca="false">S112-U112</f>
        <v>4.59239099745917</v>
      </c>
      <c r="X112" s="29" t="n">
        <f aca="false">U112+V112</f>
        <v>11.9141696614207</v>
      </c>
      <c r="Y112" s="16"/>
      <c r="Z112" s="60" t="n">
        <f aca="false">U112*G112</f>
        <v>1653.11963457423</v>
      </c>
      <c r="AA112" s="60" t="n">
        <f aca="false">(K112+M112)-Z112</f>
        <v>1037.88036542577</v>
      </c>
      <c r="AB112" s="16"/>
      <c r="AC112" s="60" t="n">
        <f aca="false">L112+N112</f>
        <v>2692.60234348108</v>
      </c>
      <c r="AD112" s="61" t="n">
        <f aca="false">AC112-Z112</f>
        <v>1039.48270890685</v>
      </c>
      <c r="AE112" s="17"/>
      <c r="AF112" s="16" t="n">
        <v>717.843004553549</v>
      </c>
      <c r="AG112" s="16" t="n">
        <v>0.15</v>
      </c>
      <c r="AH112" s="16" t="n">
        <f aca="false">AF113+AH111</f>
        <v>139929.8650713</v>
      </c>
      <c r="AI112" s="63"/>
      <c r="AJ112" s="72" t="n">
        <v>689.350579453129</v>
      </c>
      <c r="AK112" s="16" t="n">
        <v>0.15</v>
      </c>
      <c r="AL112" s="63" t="n">
        <f aca="false">AJ112+AL111</f>
        <v>135273.022246105</v>
      </c>
      <c r="AM112" s="35"/>
      <c r="AN112" s="35"/>
      <c r="AO112" s="35"/>
      <c r="AP112" s="35"/>
      <c r="AQ112" s="35"/>
      <c r="AR112" s="35"/>
      <c r="AS112" s="35"/>
      <c r="AT112" s="35"/>
    </row>
    <row r="113" customFormat="false" ht="12.75" hidden="false" customHeight="true" outlineLevel="0" collapsed="false">
      <c r="A113" s="36"/>
      <c r="B113" s="36"/>
      <c r="C113" s="2" t="n">
        <v>112</v>
      </c>
      <c r="D113" s="20" t="s">
        <v>227</v>
      </c>
      <c r="E113" s="65"/>
      <c r="F113" s="66" t="n">
        <v>4813</v>
      </c>
      <c r="G113" s="67" t="n">
        <f aca="false">I113+J113</f>
        <v>230</v>
      </c>
      <c r="H113" s="68" t="n">
        <f aca="false">1/(G113/F113)</f>
        <v>20.9260869565217</v>
      </c>
      <c r="I113" s="22" t="n">
        <v>45</v>
      </c>
      <c r="J113" s="23" t="n">
        <v>185</v>
      </c>
      <c r="K113" s="24" t="n">
        <v>1574</v>
      </c>
      <c r="L113" s="69" t="n">
        <f aca="false">G113*X113*R113</f>
        <v>1740.54654182328</v>
      </c>
      <c r="M113" s="25" t="n">
        <v>1952</v>
      </c>
      <c r="N113" s="70" t="n">
        <f aca="false">G113*X113*(1-R113)</f>
        <v>2171.83320560614</v>
      </c>
      <c r="O113" s="26" t="n">
        <f aca="false">I113/(I113+J113)</f>
        <v>0.195652173913043</v>
      </c>
      <c r="P113" s="28" t="n">
        <f aca="false">(I113+K113)/(I113+J113+K113+M113)</f>
        <v>0.431043663471778</v>
      </c>
      <c r="Q113" s="27" t="n">
        <f aca="false">K113/(K113+M113)</f>
        <v>0.446398184912082</v>
      </c>
      <c r="R113" s="27" t="n">
        <f aca="false">P113-(O113-P113)/X113</f>
        <v>0.444881799361854</v>
      </c>
      <c r="S113" s="29" t="n">
        <f aca="false">(K113+M113)/(I113+J113)</f>
        <v>15.3304347826087</v>
      </c>
      <c r="T113" s="31" t="n">
        <f aca="false">(P113-$B$1*O113-$B$2)/(1-$B$1*O113)-($B$3*POWER(P113,2)+$B$4*P113+$B$5)-($B$6*POWER(O113,2)+$B$7*O113+$B$8)</f>
        <v>0.446692653308337</v>
      </c>
      <c r="U113" s="29" t="n">
        <f aca="false">(O113-P113)/(P113-T113)</f>
        <v>15.0419606643765</v>
      </c>
      <c r="V113" s="29" t="n">
        <f aca="false">$B$12+($B$13*E113+$B$14*POWER(E113,2)+$B$15*POWER(E113,3))+($B$16*F113+$B$17*POWER(F113,2)+$B$18*POWER(F113,3))+($B$19*T113+$B$20*POWER(T113,2)+$B$21*POWER(T113,3))+($B$22*P113+$B$23*POWER(P113,2)+$B$24*POWER(P113,3))+($B$25*H113+$B$26*POWER(H113,2)+$B$27*POWER(H113,3))+($B$28*U113+$B$29*POWER(U113,2)+$B$30*POWER(U113,3))</f>
        <v>1.96838606357754</v>
      </c>
      <c r="W113" s="71" t="n">
        <f aca="false">S113-U113</f>
        <v>0.288474118232227</v>
      </c>
      <c r="X113" s="29" t="n">
        <f aca="false">U113+V113</f>
        <v>17.010346727954</v>
      </c>
      <c r="Y113" s="16"/>
      <c r="Z113" s="60" t="n">
        <f aca="false">U113*G113</f>
        <v>3459.65095280659</v>
      </c>
      <c r="AA113" s="60" t="n">
        <f aca="false">(K113+M113)-Z113</f>
        <v>66.3490471934119</v>
      </c>
      <c r="AB113" s="16"/>
      <c r="AC113" s="60" t="n">
        <f aca="false">L113+N113</f>
        <v>3912.37974742942</v>
      </c>
      <c r="AD113" s="61" t="n">
        <f aca="false">AC113-Z113</f>
        <v>452.728794622835</v>
      </c>
      <c r="AE113" s="17"/>
      <c r="AF113" s="16" t="n">
        <v>717.803146927101</v>
      </c>
      <c r="AG113" s="16" t="n">
        <v>0.151351351351351</v>
      </c>
      <c r="AH113" s="16" t="n">
        <f aca="false">AF114+AH112</f>
        <v>140635.902816858</v>
      </c>
      <c r="AI113" s="63"/>
      <c r="AJ113" s="72" t="n">
        <v>686.017132682512</v>
      </c>
      <c r="AK113" s="16" t="n">
        <v>0.151351351351351</v>
      </c>
      <c r="AL113" s="63" t="n">
        <f aca="false">AJ113+AL112</f>
        <v>135959.039378788</v>
      </c>
      <c r="AM113" s="35"/>
      <c r="AN113" s="35"/>
      <c r="AO113" s="35"/>
      <c r="AP113" s="35"/>
      <c r="AQ113" s="35"/>
      <c r="AR113" s="35"/>
      <c r="AS113" s="35"/>
      <c r="AT113" s="35"/>
    </row>
    <row r="114" customFormat="false" ht="12.75" hidden="false" customHeight="true" outlineLevel="0" collapsed="false">
      <c r="A114" s="36"/>
      <c r="B114" s="36"/>
      <c r="C114" s="2" t="n">
        <v>113</v>
      </c>
      <c r="D114" s="20" t="s">
        <v>65</v>
      </c>
      <c r="E114" s="65"/>
      <c r="F114" s="66" t="n">
        <v>673</v>
      </c>
      <c r="G114" s="67" t="n">
        <f aca="false">I114+J114</f>
        <v>37</v>
      </c>
      <c r="H114" s="68" t="n">
        <f aca="false">1/(G114/F114)</f>
        <v>18.1891891891892</v>
      </c>
      <c r="I114" s="22" t="n">
        <v>3</v>
      </c>
      <c r="J114" s="23" t="n">
        <v>34</v>
      </c>
      <c r="K114" s="24" t="n">
        <v>166</v>
      </c>
      <c r="L114" s="69" t="n">
        <f aca="false">G114*X114*R114</f>
        <v>169.254592208518</v>
      </c>
      <c r="M114" s="25" t="n">
        <v>371</v>
      </c>
      <c r="N114" s="70" t="n">
        <f aca="false">G114*X114*(1-R114)</f>
        <v>378.799466535206</v>
      </c>
      <c r="O114" s="26" t="n">
        <f aca="false">I114/(I114+J114)</f>
        <v>0.0810810810810811</v>
      </c>
      <c r="P114" s="28" t="n">
        <f aca="false">(I114+K114)/(I114+J114+K114+M114)</f>
        <v>0.294425087108014</v>
      </c>
      <c r="Q114" s="27" t="n">
        <f aca="false">K114/(K114+M114)</f>
        <v>0.309124767225326</v>
      </c>
      <c r="R114" s="27" t="n">
        <f aca="false">P114-(O114-P114)/X114</f>
        <v>0.308828279816943</v>
      </c>
      <c r="S114" s="29" t="n">
        <f aca="false">(K114+M114)/(I114+J114)</f>
        <v>14.5135135135135</v>
      </c>
      <c r="T114" s="31" t="n">
        <f aca="false">(P114-$B$1*O114-$B$2)/(1-$B$1*O114)-($B$3*POWER(P114,2)+$B$4*P114+$B$5)-($B$6*POWER(O114,2)+$B$7*O114+$B$8)</f>
        <v>0.307781429921511</v>
      </c>
      <c r="U114" s="29" t="n">
        <f aca="false">(O114-P114)/(P114-T114)</f>
        <v>15.9732352640231</v>
      </c>
      <c r="V114" s="29" t="n">
        <f aca="false">$B$12+($B$13*E114+$B$14*POWER(E114,2)+$B$15*POWER(E114,3))+($B$16*F114+$B$17*POWER(F114,2)+$B$18*POWER(F114,3))+($B$19*T114+$B$20*POWER(T114,2)+$B$21*POWER(T114,3))+($B$22*P114+$B$23*POWER(P114,2)+$B$24*POWER(P114,3))+($B$25*H114+$B$26*POWER(H114,2)+$B$27*POWER(H114,3))+($B$28*U114+$B$29*POWER(U114,2)+$B$30*POWER(U114,3))</f>
        <v>-1.16096340608462</v>
      </c>
      <c r="W114" s="71" t="n">
        <f aca="false">S114-U114</f>
        <v>-1.45972175050959</v>
      </c>
      <c r="X114" s="29" t="n">
        <f aca="false">U114+V114</f>
        <v>14.8122718579385</v>
      </c>
      <c r="Y114" s="16"/>
      <c r="Z114" s="60" t="n">
        <f aca="false">U114*G114</f>
        <v>591.009704768855</v>
      </c>
      <c r="AA114" s="60" t="n">
        <f aca="false">(K114+M114)-Z114</f>
        <v>-54.0097047688547</v>
      </c>
      <c r="AB114" s="16"/>
      <c r="AC114" s="60" t="n">
        <f aca="false">L114+N114</f>
        <v>548.054058743724</v>
      </c>
      <c r="AD114" s="61" t="n">
        <f aca="false">AC114-Z114</f>
        <v>-42.9556460251311</v>
      </c>
      <c r="AE114" s="17"/>
      <c r="AF114" s="16" t="n">
        <v>706.037745557529</v>
      </c>
      <c r="AG114" s="16" t="n">
        <v>0.152702702702703</v>
      </c>
      <c r="AH114" s="16" t="n">
        <f aca="false">AF115+AH113</f>
        <v>141341.611406968</v>
      </c>
      <c r="AI114" s="63"/>
      <c r="AJ114" s="72" t="n">
        <v>684.489154667751</v>
      </c>
      <c r="AK114" s="16" t="n">
        <v>0.152702702702703</v>
      </c>
      <c r="AL114" s="63" t="n">
        <f aca="false">AJ114+AL113</f>
        <v>136643.528533455</v>
      </c>
      <c r="AM114" s="35"/>
      <c r="AN114" s="35"/>
      <c r="AO114" s="35"/>
      <c r="AP114" s="35"/>
      <c r="AQ114" s="35"/>
      <c r="AR114" s="35"/>
      <c r="AS114" s="35"/>
      <c r="AT114" s="35"/>
    </row>
    <row r="115" customFormat="false" ht="12.75" hidden="false" customHeight="true" outlineLevel="0" collapsed="false">
      <c r="A115" s="36"/>
      <c r="B115" s="36"/>
      <c r="C115" s="2" t="n">
        <v>114</v>
      </c>
      <c r="D115" s="20" t="s">
        <v>229</v>
      </c>
      <c r="E115" s="65"/>
      <c r="F115" s="66" t="n">
        <v>3628</v>
      </c>
      <c r="G115" s="67" t="n">
        <f aca="false">I115+J115</f>
        <v>148</v>
      </c>
      <c r="H115" s="68" t="n">
        <f aca="false">1/(G115/F115)</f>
        <v>24.5135135135135</v>
      </c>
      <c r="I115" s="22" t="n">
        <v>33</v>
      </c>
      <c r="J115" s="23" t="n">
        <v>115</v>
      </c>
      <c r="K115" s="24" t="n">
        <v>1515</v>
      </c>
      <c r="L115" s="69" t="n">
        <f aca="false">G115*X115*R115</f>
        <v>1525.89797098702</v>
      </c>
      <c r="M115" s="25" t="n">
        <v>1432</v>
      </c>
      <c r="N115" s="70" t="n">
        <f aca="false">G115*X115*(1-R115)</f>
        <v>1442.89093095408</v>
      </c>
      <c r="O115" s="26" t="n">
        <f aca="false">I115/(I115+J115)</f>
        <v>0.222972972972973</v>
      </c>
      <c r="P115" s="28" t="n">
        <f aca="false">(I115+K115)/(I115+J115+K115+M115)</f>
        <v>0.50016155088853</v>
      </c>
      <c r="Q115" s="27" t="n">
        <f aca="false">K115/(K115+M115)</f>
        <v>0.514082117407533</v>
      </c>
      <c r="R115" s="27" t="n">
        <f aca="false">P115-(O115-P115)/X115</f>
        <v>0.513979949867548</v>
      </c>
      <c r="S115" s="29" t="n">
        <f aca="false">(K115+M115)/(I115+J115)</f>
        <v>19.9121621621622</v>
      </c>
      <c r="T115" s="31" t="n">
        <f aca="false">(P115-$B$1*O115-$B$2)/(1-$B$1*O115)-($B$3*POWER(P115,2)+$B$4*P115+$B$5)-($B$6*POWER(O115,2)+$B$7*O115+$B$8)</f>
        <v>0.517931267552292</v>
      </c>
      <c r="U115" s="29" t="n">
        <f aca="false">(O115-P115)/(P115-T115)</f>
        <v>15.5989306504158</v>
      </c>
      <c r="V115" s="29" t="n">
        <f aca="false">$B$12+($B$13*E115+$B$14*POWER(E115,2)+$B$15*POWER(E115,3))+($B$16*F115+$B$17*POWER(F115,2)+$B$18*POWER(F115,3))+($B$19*T115+$B$20*POWER(T115,2)+$B$21*POWER(T115,3))+($B$22*P115+$B$23*POWER(P115,2)+$B$24*POWER(P115,3))+($B$25*H115+$B$26*POWER(H115,2)+$B$27*POWER(H115,3))+($B$28*U115+$B$29*POWER(U115,2)+$B$30*POWER(U115,3))</f>
        <v>4.46045382215916</v>
      </c>
      <c r="W115" s="71" t="n">
        <f aca="false">S115-U115</f>
        <v>4.31323151174636</v>
      </c>
      <c r="X115" s="29" t="n">
        <f aca="false">U115+V115</f>
        <v>20.059384472575</v>
      </c>
      <c r="Y115" s="16"/>
      <c r="Z115" s="60" t="n">
        <f aca="false">U115*G115</f>
        <v>2308.64173626154</v>
      </c>
      <c r="AA115" s="60" t="n">
        <f aca="false">(K115+M115)-Z115</f>
        <v>638.358263738461</v>
      </c>
      <c r="AB115" s="16"/>
      <c r="AC115" s="60" t="n">
        <f aca="false">L115+N115</f>
        <v>2968.78890194109</v>
      </c>
      <c r="AD115" s="61" t="n">
        <f aca="false">AC115-Z115</f>
        <v>660.147165679556</v>
      </c>
      <c r="AE115" s="17"/>
      <c r="AF115" s="16" t="n">
        <v>705.708590110446</v>
      </c>
      <c r="AG115" s="16" t="n">
        <v>0.154054054054054</v>
      </c>
      <c r="AH115" s="16" t="n">
        <f aca="false">AF116+AH114</f>
        <v>142042.079702369</v>
      </c>
      <c r="AI115" s="63"/>
      <c r="AJ115" s="72" t="n">
        <v>682.995149994274</v>
      </c>
      <c r="AK115" s="16" t="n">
        <v>0.154054054054054</v>
      </c>
      <c r="AL115" s="63" t="n">
        <f aca="false">AJ115+AL114</f>
        <v>137326.52368345</v>
      </c>
      <c r="AM115" s="35"/>
      <c r="AN115" s="35"/>
      <c r="AO115" s="35"/>
      <c r="AP115" s="35"/>
      <c r="AQ115" s="35"/>
      <c r="AR115" s="35"/>
      <c r="AS115" s="35"/>
      <c r="AT115" s="35"/>
    </row>
    <row r="116" customFormat="false" ht="12.75" hidden="false" customHeight="true" outlineLevel="0" collapsed="false">
      <c r="A116" s="36"/>
      <c r="B116" s="36"/>
      <c r="C116" s="2" t="n">
        <v>115</v>
      </c>
      <c r="D116" s="20" t="s">
        <v>231</v>
      </c>
      <c r="E116" s="65"/>
      <c r="F116" s="66" t="n">
        <v>1294</v>
      </c>
      <c r="G116" s="67" t="n">
        <f aca="false">I116+J116</f>
        <v>49</v>
      </c>
      <c r="H116" s="68" t="n">
        <f aca="false">1/(G116/F116)</f>
        <v>26.4081632653061</v>
      </c>
      <c r="I116" s="22" t="n">
        <v>9</v>
      </c>
      <c r="J116" s="23" t="n">
        <v>40</v>
      </c>
      <c r="K116" s="24" t="n">
        <v>520</v>
      </c>
      <c r="L116" s="69" t="n">
        <f aca="false">G116*X116*R116</f>
        <v>507.431063692375</v>
      </c>
      <c r="M116" s="25" t="n">
        <v>577</v>
      </c>
      <c r="N116" s="70" t="n">
        <f aca="false">G116*X116*(1-R116)</f>
        <v>562.340200941769</v>
      </c>
      <c r="O116" s="26" t="n">
        <f aca="false">I116/(I116+J116)</f>
        <v>0.183673469387755</v>
      </c>
      <c r="P116" s="28" t="n">
        <f aca="false">(I116+K116)/(I116+J116+K116+M116)</f>
        <v>0.461605584642234</v>
      </c>
      <c r="Q116" s="27" t="n">
        <f aca="false">K116/(K116+M116)</f>
        <v>0.474020054694622</v>
      </c>
      <c r="R116" s="27" t="n">
        <f aca="false">P116-(O116-P116)/X116</f>
        <v>0.474336038429593</v>
      </c>
      <c r="S116" s="29" t="n">
        <f aca="false">(K116+M116)/(I116+J116)</f>
        <v>22.3877551020408</v>
      </c>
      <c r="T116" s="31" t="n">
        <f aca="false">(P116-$B$1*O116-$B$2)/(1-$B$1*O116)-($B$3*POWER(P116,2)+$B$4*P116+$B$5)-($B$6*POWER(O116,2)+$B$7*O116+$B$8)</f>
        <v>0.478501937963717</v>
      </c>
      <c r="U116" s="29" t="n">
        <f aca="false">(O116-P116)/(P116-T116)</f>
        <v>16.4492367060707</v>
      </c>
      <c r="V116" s="29" t="n">
        <f aca="false">$B$12+($B$13*E116+$B$14*POWER(E116,2)+$B$15*POWER(E116,3))+($B$16*F116+$B$17*POWER(F116,2)+$B$18*POWER(F116,3))+($B$19*T116+$B$20*POWER(T116,2)+$B$21*POWER(T116,3))+($B$22*P116+$B$23*POWER(P116,2)+$B$24*POWER(P116,3))+($B$25*H116+$B$26*POWER(H116,2)+$B$27*POWER(H116,3))+($B$28*U116+$B$29*POWER(U116,2)+$B$30*POWER(U116,3))</f>
        <v>5.38282991911589</v>
      </c>
      <c r="W116" s="71" t="n">
        <f aca="false">S116-U116</f>
        <v>5.9385183959701</v>
      </c>
      <c r="X116" s="29" t="n">
        <f aca="false">U116+V116</f>
        <v>21.8320666251866</v>
      </c>
      <c r="Y116" s="16"/>
      <c r="Z116" s="60" t="n">
        <f aca="false">U116*G116</f>
        <v>806.012598597465</v>
      </c>
      <c r="AA116" s="60" t="n">
        <f aca="false">(K116+M116)-Z116</f>
        <v>290.987401402535</v>
      </c>
      <c r="AB116" s="16"/>
      <c r="AC116" s="60" t="n">
        <f aca="false">L116+N116</f>
        <v>1069.77126463414</v>
      </c>
      <c r="AD116" s="61" t="n">
        <f aca="false">AC116-Z116</f>
        <v>263.758666036678</v>
      </c>
      <c r="AE116" s="17"/>
      <c r="AF116" s="16" t="n">
        <v>700.468295400536</v>
      </c>
      <c r="AG116" s="16" t="n">
        <v>0.155405405405405</v>
      </c>
      <c r="AH116" s="16" t="n">
        <f aca="false">AF117+AH115</f>
        <v>142742.262106682</v>
      </c>
      <c r="AI116" s="63"/>
      <c r="AJ116" s="72" t="n">
        <v>680.94531886682</v>
      </c>
      <c r="AK116" s="16" t="n">
        <v>0.155405405405405</v>
      </c>
      <c r="AL116" s="63" t="n">
        <f aca="false">AJ116+AL115</f>
        <v>138007.469002316</v>
      </c>
      <c r="AM116" s="35"/>
      <c r="AN116" s="35"/>
      <c r="AO116" s="35"/>
      <c r="AP116" s="35"/>
      <c r="AQ116" s="35"/>
      <c r="AR116" s="35"/>
      <c r="AS116" s="35"/>
      <c r="AT116" s="35"/>
    </row>
    <row r="117" customFormat="false" ht="12.75" hidden="false" customHeight="true" outlineLevel="0" collapsed="false">
      <c r="A117" s="36"/>
      <c r="B117" s="36"/>
      <c r="C117" s="2" t="n">
        <v>116</v>
      </c>
      <c r="D117" s="20" t="s">
        <v>233</v>
      </c>
      <c r="E117" s="65"/>
      <c r="F117" s="66" t="n">
        <v>1366</v>
      </c>
      <c r="G117" s="67" t="n">
        <f aca="false">I117+J117</f>
        <v>52</v>
      </c>
      <c r="H117" s="68" t="n">
        <f aca="false">1/(G117/F117)</f>
        <v>26.2692307692308</v>
      </c>
      <c r="I117" s="22" t="n">
        <v>20</v>
      </c>
      <c r="J117" s="23" t="n">
        <v>32</v>
      </c>
      <c r="K117" s="24" t="n">
        <v>760</v>
      </c>
      <c r="L117" s="69" t="n">
        <f aca="false">G117*X117*R117</f>
        <v>703.178101523647</v>
      </c>
      <c r="M117" s="25" t="n">
        <v>407</v>
      </c>
      <c r="N117" s="70" t="n">
        <f aca="false">G117*X117*(1-R117)</f>
        <v>375.019469960104</v>
      </c>
      <c r="O117" s="26" t="n">
        <f aca="false">I117/(I117+J117)</f>
        <v>0.384615384615385</v>
      </c>
      <c r="P117" s="28" t="n">
        <f aca="false">(I117+K117)/(I117+J117+K117+M117)</f>
        <v>0.639868744872847</v>
      </c>
      <c r="Q117" s="27" t="n">
        <f aca="false">K117/(K117+M117)</f>
        <v>0.651242502142245</v>
      </c>
      <c r="R117" s="27" t="n">
        <f aca="false">P117-(O117-P117)/X117</f>
        <v>0.652179266695969</v>
      </c>
      <c r="S117" s="29" t="n">
        <f aca="false">(K117+M117)/(I117+J117)</f>
        <v>22.4423076923077</v>
      </c>
      <c r="T117" s="31" t="n">
        <f aca="false">(P117-$B$1*O117-$B$2)/(1-$B$1*O117)-($B$3*POWER(P117,2)+$B$4*P117+$B$5)-($B$6*POWER(O117,2)+$B$7*O117+$B$8)</f>
        <v>0.660266207219512</v>
      </c>
      <c r="U117" s="29" t="n">
        <f aca="false">(O117-P117)/(P117-T117)</f>
        <v>12.5139762936828</v>
      </c>
      <c r="V117" s="29" t="n">
        <f aca="false">$B$12+($B$13*E117+$B$14*POWER(E117,2)+$B$15*POWER(E117,3))+($B$16*F117+$B$17*POWER(F117,2)+$B$18*POWER(F117,3))+($B$19*T117+$B$20*POWER(T117,2)+$B$21*POWER(T117,3))+($B$22*P117+$B$23*POWER(P117,2)+$B$24*POWER(P117,3))+($B$25*H117+$B$26*POWER(H117,2)+$B$27*POWER(H117,3))+($B$28*U117+$B$29*POWER(U117,2)+$B$30*POWER(U117,3))</f>
        <v>8.22059238869705</v>
      </c>
      <c r="W117" s="71" t="n">
        <f aca="false">S117-U117</f>
        <v>9.92833139862492</v>
      </c>
      <c r="X117" s="29" t="n">
        <f aca="false">U117+V117</f>
        <v>20.7345686823798</v>
      </c>
      <c r="Y117" s="16"/>
      <c r="Z117" s="60" t="n">
        <f aca="false">U117*G117</f>
        <v>650.726767271504</v>
      </c>
      <c r="AA117" s="60" t="n">
        <f aca="false">(K117+M117)-Z117</f>
        <v>516.273232728496</v>
      </c>
      <c r="AB117" s="16"/>
      <c r="AC117" s="60" t="n">
        <f aca="false">L117+N117</f>
        <v>1078.19757148375</v>
      </c>
      <c r="AD117" s="61" t="n">
        <f aca="false">AC117-Z117</f>
        <v>427.470804212247</v>
      </c>
      <c r="AE117" s="17"/>
      <c r="AF117" s="16" t="n">
        <v>700.182404313311</v>
      </c>
      <c r="AG117" s="16" t="n">
        <v>0.156756756756757</v>
      </c>
      <c r="AH117" s="16" t="n">
        <f aca="false">AF118+AH116</f>
        <v>143437.619892237</v>
      </c>
      <c r="AI117" s="63"/>
      <c r="AJ117" s="72" t="n">
        <v>674.16310773899</v>
      </c>
      <c r="AK117" s="16" t="n">
        <v>0.156756756756757</v>
      </c>
      <c r="AL117" s="63" t="n">
        <f aca="false">AJ117+AL116</f>
        <v>138681.632110055</v>
      </c>
      <c r="AM117" s="35"/>
      <c r="AN117" s="35"/>
      <c r="AO117" s="35"/>
      <c r="AP117" s="35"/>
      <c r="AQ117" s="35"/>
      <c r="AR117" s="35"/>
      <c r="AS117" s="35"/>
      <c r="AT117" s="35"/>
    </row>
    <row r="118" customFormat="false" ht="12.75" hidden="false" customHeight="true" outlineLevel="0" collapsed="false">
      <c r="A118" s="36"/>
      <c r="B118" s="36"/>
      <c r="C118" s="2" t="n">
        <v>117</v>
      </c>
      <c r="D118" s="20" t="s">
        <v>234</v>
      </c>
      <c r="E118" s="65"/>
      <c r="F118" s="66" t="n">
        <v>4130</v>
      </c>
      <c r="G118" s="67" t="n">
        <f aca="false">I118+J118</f>
        <v>283</v>
      </c>
      <c r="H118" s="68" t="n">
        <f aca="false">1/(G118/F118)</f>
        <v>14.5936395759717</v>
      </c>
      <c r="I118" s="22" t="n">
        <v>72</v>
      </c>
      <c r="J118" s="23" t="n">
        <v>211</v>
      </c>
      <c r="K118" s="24" t="n">
        <v>1518</v>
      </c>
      <c r="L118" s="69" t="n">
        <f aca="false">G118*X118*R118</f>
        <v>1425.48990488498</v>
      </c>
      <c r="M118" s="25" t="n">
        <v>1792</v>
      </c>
      <c r="N118" s="70" t="n">
        <f aca="false">G118*X118*(1-R118)</f>
        <v>1675.46055313497</v>
      </c>
      <c r="O118" s="26" t="n">
        <f aca="false">I118/(I118+J118)</f>
        <v>0.254416961130742</v>
      </c>
      <c r="P118" s="28" t="n">
        <f aca="false">(I118+K118)/(I118+J118+K118+M118)</f>
        <v>0.442527136097968</v>
      </c>
      <c r="Q118" s="27" t="n">
        <f aca="false">K118/(K118+M118)</f>
        <v>0.458610271903323</v>
      </c>
      <c r="R118" s="27" t="n">
        <f aca="false">P118-(O118-P118)/X118</f>
        <v>0.459694511145204</v>
      </c>
      <c r="S118" s="29" t="n">
        <f aca="false">(K118+M118)/(I118+J118)</f>
        <v>11.6961130742049</v>
      </c>
      <c r="T118" s="31" t="n">
        <f aca="false">(P118-$B$1*O118-$B$2)/(1-$B$1*O118)-($B$3*POWER(P118,2)+$B$4*P118+$B$5)-($B$6*POWER(O118,2)+$B$7*O118+$B$8)</f>
        <v>0.457197547133628</v>
      </c>
      <c r="U118" s="29" t="n">
        <f aca="false">(O118-P118)/(P118-T118)</f>
        <v>12.8224202109935</v>
      </c>
      <c r="V118" s="29" t="n">
        <f aca="false">$B$12+($B$13*E118+$B$14*POWER(E118,2)+$B$15*POWER(E118,3))+($B$16*F118+$B$17*POWER(F118,2)+$B$18*POWER(F118,3))+($B$19*T118+$B$20*POWER(T118,2)+$B$21*POWER(T118,3))+($B$22*P118+$B$23*POWER(P118,2)+$B$24*POWER(P118,3))+($B$25*H118+$B$26*POWER(H118,2)+$B$27*POWER(H118,3))+($B$28*U118+$B$29*POWER(U118,2)+$B$30*POWER(U118,3))</f>
        <v>-1.86499809784881</v>
      </c>
      <c r="W118" s="71" t="n">
        <f aca="false">S118-U118</f>
        <v>-1.12630713678855</v>
      </c>
      <c r="X118" s="29" t="n">
        <f aca="false">U118+V118</f>
        <v>10.9574221131447</v>
      </c>
      <c r="Y118" s="16"/>
      <c r="Z118" s="60" t="n">
        <f aca="false">U118*G118</f>
        <v>3628.74491971116</v>
      </c>
      <c r="AA118" s="60" t="n">
        <f aca="false">(K118+M118)-Z118</f>
        <v>-318.744919711159</v>
      </c>
      <c r="AB118" s="16"/>
      <c r="AC118" s="60" t="n">
        <f aca="false">L118+N118</f>
        <v>3100.95045801995</v>
      </c>
      <c r="AD118" s="61" t="n">
        <f aca="false">AC118-Z118</f>
        <v>-527.794461691212</v>
      </c>
      <c r="AE118" s="17"/>
      <c r="AF118" s="16" t="n">
        <v>695.357785554575</v>
      </c>
      <c r="AG118" s="16" t="n">
        <v>0.158108108108108</v>
      </c>
      <c r="AH118" s="16" t="n">
        <f aca="false">AF119+AH117</f>
        <v>144130.729892367</v>
      </c>
      <c r="AI118" s="63"/>
      <c r="AJ118" s="72" t="n">
        <v>672.990048399899</v>
      </c>
      <c r="AK118" s="16" t="n">
        <v>0.158108108108108</v>
      </c>
      <c r="AL118" s="63" t="n">
        <f aca="false">AJ118+AL117</f>
        <v>139354.622158455</v>
      </c>
      <c r="AM118" s="35"/>
      <c r="AN118" s="35"/>
      <c r="AO118" s="35"/>
      <c r="AP118" s="35"/>
      <c r="AQ118" s="35"/>
      <c r="AR118" s="35"/>
      <c r="AS118" s="35"/>
      <c r="AT118" s="35"/>
    </row>
    <row r="119" customFormat="false" ht="12.75" hidden="false" customHeight="true" outlineLevel="0" collapsed="false">
      <c r="A119" s="36"/>
      <c r="B119" s="36"/>
      <c r="C119" s="2" t="n">
        <v>118</v>
      </c>
      <c r="D119" s="20" t="s">
        <v>236</v>
      </c>
      <c r="E119" s="65"/>
      <c r="F119" s="66" t="n">
        <v>1485</v>
      </c>
      <c r="G119" s="67" t="n">
        <f aca="false">I119+J119</f>
        <v>101</v>
      </c>
      <c r="H119" s="68" t="n">
        <f aca="false">1/(G119/F119)</f>
        <v>14.7029702970297</v>
      </c>
      <c r="I119" s="22" t="n">
        <v>40</v>
      </c>
      <c r="J119" s="23" t="n">
        <v>61</v>
      </c>
      <c r="K119" s="24" t="n">
        <v>480</v>
      </c>
      <c r="L119" s="69" t="n">
        <f aca="false">G119*X119*R119</f>
        <v>597.27015351903</v>
      </c>
      <c r="M119" s="25" t="n">
        <v>343</v>
      </c>
      <c r="N119" s="70" t="n">
        <f aca="false">G119*X119*(1-R119)</f>
        <v>434.109888503246</v>
      </c>
      <c r="O119" s="26" t="n">
        <f aca="false">I119/(I119+J119)</f>
        <v>0.396039603960396</v>
      </c>
      <c r="P119" s="28" t="n">
        <f aca="false">(I119+K119)/(I119+J119+K119+M119)</f>
        <v>0.562770562770563</v>
      </c>
      <c r="Q119" s="27" t="n">
        <f aca="false">K119/(K119+M119)</f>
        <v>0.583232077764277</v>
      </c>
      <c r="R119" s="27" t="n">
        <f aca="false">P119-(O119-P119)/X119</f>
        <v>0.579098032911257</v>
      </c>
      <c r="S119" s="29" t="n">
        <f aca="false">(K119+M119)/(I119+J119)</f>
        <v>8.14851485148515</v>
      </c>
      <c r="T119" s="31" t="n">
        <f aca="false">(P119-$B$1*O119-$B$2)/(1-$B$1*O119)-($B$3*POWER(P119,2)+$B$4*P119+$B$5)-($B$6*POWER(O119,2)+$B$7*O119+$B$8)</f>
        <v>0.577925305851319</v>
      </c>
      <c r="U119" s="29" t="n">
        <f aca="false">(O119-P119)/(P119-T119)</f>
        <v>11.0018994001873</v>
      </c>
      <c r="V119" s="29" t="n">
        <f aca="false">$B$12+($B$13*E119+$B$14*POWER(E119,2)+$B$15*POWER(E119,3))+($B$16*F119+$B$17*POWER(F119,2)+$B$18*POWER(F119,3))+($B$19*T119+$B$20*POWER(T119,2)+$B$21*POWER(T119,3))+($B$22*P119+$B$23*POWER(P119,2)+$B$24*POWER(P119,3))+($B$25*H119+$B$26*POWER(H119,2)+$B$27*POWER(H119,3))+($B$28*U119+$B$29*POWER(U119,2)+$B$30*POWER(U119,3))</f>
        <v>-0.790215815808372</v>
      </c>
      <c r="W119" s="71" t="n">
        <f aca="false">S119-U119</f>
        <v>-2.85338454870219</v>
      </c>
      <c r="X119" s="29" t="n">
        <f aca="false">U119+V119</f>
        <v>10.211683584379</v>
      </c>
      <c r="Y119" s="16"/>
      <c r="Z119" s="60" t="n">
        <f aca="false">U119*G119</f>
        <v>1111.19183941892</v>
      </c>
      <c r="AA119" s="60" t="n">
        <f aca="false">(K119+M119)-Z119</f>
        <v>-288.191839418921</v>
      </c>
      <c r="AB119" s="16"/>
      <c r="AC119" s="60" t="n">
        <f aca="false">L119+N119</f>
        <v>1031.38004202228</v>
      </c>
      <c r="AD119" s="61" t="n">
        <f aca="false">AC119-Z119</f>
        <v>-79.8117973966455</v>
      </c>
      <c r="AE119" s="17"/>
      <c r="AF119" s="16" t="n">
        <v>693.110000130862</v>
      </c>
      <c r="AG119" s="16" t="n">
        <v>0.159459459459459</v>
      </c>
      <c r="AH119" s="16" t="n">
        <f aca="false">AF120+AH118</f>
        <v>144820.480131226</v>
      </c>
      <c r="AI119" s="63"/>
      <c r="AJ119" s="72" t="n">
        <v>672.962214048986</v>
      </c>
      <c r="AK119" s="16" t="n">
        <v>0.159459459459459</v>
      </c>
      <c r="AL119" s="63" t="n">
        <f aca="false">AJ119+AL118</f>
        <v>140027.584372504</v>
      </c>
      <c r="AM119" s="35"/>
      <c r="AN119" s="35"/>
      <c r="AO119" s="35"/>
      <c r="AP119" s="35"/>
      <c r="AQ119" s="35"/>
      <c r="AR119" s="35"/>
      <c r="AS119" s="35"/>
      <c r="AT119" s="35"/>
    </row>
    <row r="120" customFormat="false" ht="12.75" hidden="false" customHeight="true" outlineLevel="0" collapsed="false">
      <c r="A120" s="36"/>
      <c r="B120" s="36"/>
      <c r="C120" s="2" t="n">
        <v>119</v>
      </c>
      <c r="D120" s="20" t="s">
        <v>238</v>
      </c>
      <c r="E120" s="65"/>
      <c r="F120" s="66" t="n">
        <v>5745</v>
      </c>
      <c r="G120" s="67" t="n">
        <f aca="false">I120+J120</f>
        <v>304</v>
      </c>
      <c r="H120" s="68" t="n">
        <f aca="false">1/(G120/F120)</f>
        <v>18.8980263157895</v>
      </c>
      <c r="I120" s="22" t="n">
        <v>92</v>
      </c>
      <c r="J120" s="23" t="n">
        <v>212</v>
      </c>
      <c r="K120" s="24" t="n">
        <v>2614</v>
      </c>
      <c r="L120" s="69" t="n">
        <f aca="false">G120*X120*R120</f>
        <v>2525.23497031046</v>
      </c>
      <c r="M120" s="25" t="n">
        <v>2044</v>
      </c>
      <c r="N120" s="70" t="n">
        <f aca="false">G120*X120*(1-R120)</f>
        <v>1969.99633888411</v>
      </c>
      <c r="O120" s="26" t="n">
        <f aca="false">I120/(I120+J120)</f>
        <v>0.302631578947368</v>
      </c>
      <c r="P120" s="28" t="n">
        <f aca="false">(I120+K120)/(I120+J120+K120+M120)</f>
        <v>0.545344619105199</v>
      </c>
      <c r="Q120" s="27" t="n">
        <f aca="false">K120/(K120+M120)</f>
        <v>0.561185057964792</v>
      </c>
      <c r="R120" s="27" t="n">
        <f aca="false">P120-(O120-P120)/X120</f>
        <v>0.56175862744712</v>
      </c>
      <c r="S120" s="29" t="n">
        <f aca="false">(K120+M120)/(I120+J120)</f>
        <v>15.3223684210526</v>
      </c>
      <c r="T120" s="31" t="n">
        <f aca="false">(P120-$B$1*O120-$B$2)/(1-$B$1*O120)-($B$3*POWER(P120,2)+$B$4*P120+$B$5)-($B$6*POWER(O120,2)+$B$7*O120+$B$8)</f>
        <v>0.563267606774045</v>
      </c>
      <c r="U120" s="29" t="n">
        <f aca="false">(O120-P120)/(P120-T120)</f>
        <v>13.5419967163022</v>
      </c>
      <c r="V120" s="29" t="n">
        <f aca="false">$B$12+($B$13*E120+$B$14*POWER(E120,2)+$B$15*POWER(E120,3))+($B$16*F120+$B$17*POWER(F120,2)+$B$18*POWER(F120,3))+($B$19*T120+$B$20*POWER(T120,2)+$B$21*POWER(T120,3))+($B$22*P120+$B$23*POWER(P120,2)+$B$24*POWER(P120,3))+($B$25*H120+$B$26*POWER(H120,2)+$B$27*POWER(H120,3))+($B$28*U120+$B$29*POWER(U120,2)+$B$30*POWER(U120,3))</f>
        <v>1.24494837973258</v>
      </c>
      <c r="W120" s="71" t="n">
        <f aca="false">S120-U120</f>
        <v>1.78037170475047</v>
      </c>
      <c r="X120" s="29" t="n">
        <f aca="false">U120+V120</f>
        <v>14.7869450960347</v>
      </c>
      <c r="Y120" s="16"/>
      <c r="Z120" s="60" t="n">
        <f aca="false">U120*G120</f>
        <v>4116.76700175586</v>
      </c>
      <c r="AA120" s="60" t="n">
        <f aca="false">(K120+M120)-Z120</f>
        <v>541.232998244144</v>
      </c>
      <c r="AB120" s="16"/>
      <c r="AC120" s="60" t="n">
        <f aca="false">L120+N120</f>
        <v>4495.23130919456</v>
      </c>
      <c r="AD120" s="61" t="n">
        <f aca="false">AC120-Z120</f>
        <v>378.464307438705</v>
      </c>
      <c r="AE120" s="17"/>
      <c r="AF120" s="16" t="n">
        <v>689.750238858727</v>
      </c>
      <c r="AG120" s="16" t="n">
        <v>0.160810810810811</v>
      </c>
      <c r="AH120" s="16" t="n">
        <f aca="false">AF121+AH119</f>
        <v>145508.233146794</v>
      </c>
      <c r="AI120" s="63"/>
      <c r="AJ120" s="72" t="n">
        <v>664.15837416953</v>
      </c>
      <c r="AK120" s="16" t="n">
        <v>0.160810810810811</v>
      </c>
      <c r="AL120" s="63" t="n">
        <f aca="false">AJ120+AL119</f>
        <v>140691.742746674</v>
      </c>
      <c r="AM120" s="35"/>
      <c r="AN120" s="35"/>
      <c r="AO120" s="35"/>
      <c r="AP120" s="35"/>
      <c r="AQ120" s="35"/>
      <c r="AR120" s="35"/>
      <c r="AS120" s="35"/>
      <c r="AT120" s="35"/>
    </row>
    <row r="121" customFormat="false" ht="12.75" hidden="false" customHeight="true" outlineLevel="0" collapsed="false">
      <c r="A121" s="36"/>
      <c r="B121" s="36"/>
      <c r="C121" s="2" t="n">
        <v>120</v>
      </c>
      <c r="D121" s="20" t="s">
        <v>240</v>
      </c>
      <c r="E121" s="65"/>
      <c r="F121" s="66" t="n">
        <v>2090</v>
      </c>
      <c r="G121" s="67" t="n">
        <f aca="false">I121+J121</f>
        <v>140</v>
      </c>
      <c r="H121" s="68" t="n">
        <f aca="false">1/(G121/F121)</f>
        <v>14.9285714285714</v>
      </c>
      <c r="I121" s="22" t="n">
        <v>30</v>
      </c>
      <c r="J121" s="23" t="n">
        <v>110</v>
      </c>
      <c r="K121" s="24" t="n">
        <v>765</v>
      </c>
      <c r="L121" s="69" t="n">
        <f aca="false">G121*X121*R121</f>
        <v>766.164375081829</v>
      </c>
      <c r="M121" s="25" t="n">
        <v>839</v>
      </c>
      <c r="N121" s="70" t="n">
        <f aca="false">G121*X121*(1-R121)</f>
        <v>840.389926984473</v>
      </c>
      <c r="O121" s="26" t="n">
        <f aca="false">I121/(I121+J121)</f>
        <v>0.214285714285714</v>
      </c>
      <c r="P121" s="28" t="n">
        <f aca="false">(I121+K121)/(I121+J121+K121+M121)</f>
        <v>0.455848623853211</v>
      </c>
      <c r="Q121" s="27" t="n">
        <f aca="false">K121/(K121+M121)</f>
        <v>0.476932668329177</v>
      </c>
      <c r="R121" s="27" t="n">
        <f aca="false">P121-(O121-P121)/X121</f>
        <v>0.476899146263784</v>
      </c>
      <c r="S121" s="29" t="n">
        <f aca="false">(K121+M121)/(I121+J121)</f>
        <v>11.4571428571429</v>
      </c>
      <c r="T121" s="31" t="n">
        <f aca="false">(P121-$B$1*O121-$B$2)/(1-$B$1*O121)-($B$3*POWER(P121,2)+$B$4*P121+$B$5)-($B$6*POWER(O121,2)+$B$7*O121+$B$8)</f>
        <v>0.472049389763742</v>
      </c>
      <c r="U121" s="29" t="n">
        <f aca="false">(O121-P121)/(P121-T121)</f>
        <v>14.9105857649897</v>
      </c>
      <c r="V121" s="29" t="n">
        <f aca="false">$B$12+($B$13*E121+$B$14*POWER(E121,2)+$B$15*POWER(E121,3))+($B$16*F121+$B$17*POWER(F121,2)+$B$18*POWER(F121,3))+($B$19*T121+$B$20*POWER(T121,2)+$B$21*POWER(T121,3))+($B$22*P121+$B$23*POWER(P121,2)+$B$24*POWER(P121,3))+($B$25*H121+$B$26*POWER(H121,2)+$B$27*POWER(H121,3))+($B$28*U121+$B$29*POWER(U121,2)+$B$30*POWER(U121,3))</f>
        <v>-3.43519789308752</v>
      </c>
      <c r="W121" s="71" t="n">
        <f aca="false">S121-U121</f>
        <v>-3.45344290784682</v>
      </c>
      <c r="X121" s="29" t="n">
        <f aca="false">U121+V121</f>
        <v>11.4753878719022</v>
      </c>
      <c r="Y121" s="16"/>
      <c r="Z121" s="60" t="n">
        <f aca="false">U121*G121</f>
        <v>2087.48200709855</v>
      </c>
      <c r="AA121" s="60" t="n">
        <f aca="false">(K121+M121)-Z121</f>
        <v>-483.482007098555</v>
      </c>
      <c r="AB121" s="16"/>
      <c r="AC121" s="60" t="n">
        <f aca="false">L121+N121</f>
        <v>1606.5543020663</v>
      </c>
      <c r="AD121" s="61" t="n">
        <f aca="false">AC121-Z121</f>
        <v>-480.927705032252</v>
      </c>
      <c r="AE121" s="17"/>
      <c r="AF121" s="16" t="n">
        <v>687.753015567444</v>
      </c>
      <c r="AG121" s="16" t="n">
        <v>0.162162162162162</v>
      </c>
      <c r="AH121" s="16" t="n">
        <f aca="false">AF122+AH120</f>
        <v>146193.557873734</v>
      </c>
      <c r="AI121" s="63"/>
      <c r="AJ121" s="72" t="n">
        <v>661.205870415229</v>
      </c>
      <c r="AK121" s="16" t="n">
        <v>0.162162162162162</v>
      </c>
      <c r="AL121" s="63" t="n">
        <f aca="false">AJ121+AL120</f>
        <v>141352.948617089</v>
      </c>
      <c r="AM121" s="35"/>
      <c r="AN121" s="35"/>
      <c r="AO121" s="35"/>
      <c r="AP121" s="35"/>
      <c r="AQ121" s="35"/>
      <c r="AR121" s="35"/>
      <c r="AS121" s="35"/>
      <c r="AT121" s="35"/>
    </row>
    <row r="122" customFormat="false" ht="12.75" hidden="false" customHeight="true" outlineLevel="0" collapsed="false">
      <c r="A122" s="36"/>
      <c r="B122" s="36"/>
      <c r="C122" s="2" t="n">
        <v>121</v>
      </c>
      <c r="D122" s="20" t="s">
        <v>242</v>
      </c>
      <c r="E122" s="65"/>
      <c r="F122" s="66" t="n">
        <v>4093</v>
      </c>
      <c r="G122" s="67" t="n">
        <f aca="false">I122+J122</f>
        <v>328</v>
      </c>
      <c r="H122" s="68" t="n">
        <f aca="false">1/(G122/F122)</f>
        <v>12.4786585365854</v>
      </c>
      <c r="I122" s="22" t="n">
        <v>187</v>
      </c>
      <c r="J122" s="23" t="n">
        <v>141</v>
      </c>
      <c r="K122" s="24" t="n">
        <v>1724</v>
      </c>
      <c r="L122" s="69" t="n">
        <f aca="false">G122*X122*R122</f>
        <v>1663.14374544037</v>
      </c>
      <c r="M122" s="25" t="n">
        <v>756</v>
      </c>
      <c r="N122" s="70" t="n">
        <f aca="false">G122*X122*(1-R122)</f>
        <v>727.434819288335</v>
      </c>
      <c r="O122" s="26" t="n">
        <f aca="false">I122/(I122+J122)</f>
        <v>0.570121951219512</v>
      </c>
      <c r="P122" s="28" t="n">
        <f aca="false">(I122+K122)/(I122+J122+K122+M122)</f>
        <v>0.680555555555556</v>
      </c>
      <c r="Q122" s="27" t="n">
        <f aca="false">K122/(K122+M122)</f>
        <v>0.695161290322581</v>
      </c>
      <c r="R122" s="27" t="n">
        <f aca="false">P122-(O122-P122)/X122</f>
        <v>0.695707629098193</v>
      </c>
      <c r="S122" s="29" t="n">
        <f aca="false">(K122+M122)/(I122+J122)</f>
        <v>7.5609756097561</v>
      </c>
      <c r="T122" s="31" t="n">
        <f aca="false">(P122-$B$1*O122-$B$2)/(1-$B$1*O122)-($B$3*POWER(P122,2)+$B$4*P122+$B$5)-($B$6*POWER(O122,2)+$B$7*O122+$B$8)</f>
        <v>0.693298295821905</v>
      </c>
      <c r="U122" s="29" t="n">
        <f aca="false">(O122-P122)/(P122-T122)</f>
        <v>8.66639372911588</v>
      </c>
      <c r="V122" s="29" t="n">
        <f aca="false">$B$12+($B$13*E122+$B$14*POWER(E122,2)+$B$15*POWER(E122,3))+($B$16*F122+$B$17*POWER(F122,2)+$B$18*POWER(F122,3))+($B$19*T122+$B$20*POWER(T122,2)+$B$21*POWER(T122,3))+($B$22*P122+$B$23*POWER(P122,2)+$B$24*POWER(P122,3))+($B$25*H122+$B$26*POWER(H122,2)+$B$27*POWER(H122,3))+($B$28*U122+$B$29*POWER(U122,2)+$B$30*POWER(U122,3))</f>
        <v>-1.37804444640642</v>
      </c>
      <c r="W122" s="71" t="n">
        <f aca="false">S122-U122</f>
        <v>-1.10541811935978</v>
      </c>
      <c r="X122" s="29" t="n">
        <f aca="false">U122+V122</f>
        <v>7.28834928270946</v>
      </c>
      <c r="Y122" s="16"/>
      <c r="Z122" s="60" t="n">
        <f aca="false">U122*G122</f>
        <v>2842.57714315001</v>
      </c>
      <c r="AA122" s="60" t="n">
        <f aca="false">(K122+M122)-Z122</f>
        <v>-362.577143150007</v>
      </c>
      <c r="AB122" s="16"/>
      <c r="AC122" s="60" t="n">
        <f aca="false">L122+N122</f>
        <v>2390.5785647287</v>
      </c>
      <c r="AD122" s="61" t="n">
        <f aca="false">AC122-Z122</f>
        <v>-451.998578421305</v>
      </c>
      <c r="AE122" s="17"/>
      <c r="AF122" s="16" t="n">
        <v>685.324726940759</v>
      </c>
      <c r="AG122" s="16" t="n">
        <v>0.163513513513514</v>
      </c>
      <c r="AH122" s="16" t="n">
        <f aca="false">AF123+AH121</f>
        <v>146874.357262527</v>
      </c>
      <c r="AI122" s="63"/>
      <c r="AJ122" s="72" t="n">
        <v>660.147165679556</v>
      </c>
      <c r="AK122" s="16" t="n">
        <v>0.163513513513514</v>
      </c>
      <c r="AL122" s="63" t="n">
        <f aca="false">AJ122+AL121</f>
        <v>142013.095782769</v>
      </c>
      <c r="AM122" s="35"/>
      <c r="AN122" s="35"/>
      <c r="AO122" s="35"/>
      <c r="AP122" s="35"/>
      <c r="AQ122" s="35"/>
      <c r="AR122" s="35"/>
      <c r="AS122" s="35"/>
      <c r="AT122" s="35"/>
    </row>
    <row r="123" customFormat="false" ht="12.75" hidden="false" customHeight="true" outlineLevel="0" collapsed="false">
      <c r="A123" s="36"/>
      <c r="B123" s="36"/>
      <c r="C123" s="2" t="n">
        <v>122</v>
      </c>
      <c r="D123" s="20" t="s">
        <v>244</v>
      </c>
      <c r="E123" s="65"/>
      <c r="F123" s="66" t="n">
        <v>6171</v>
      </c>
      <c r="G123" s="67" t="n">
        <f aca="false">I123+J123</f>
        <v>371</v>
      </c>
      <c r="H123" s="68" t="n">
        <f aca="false">1/(G123/F123)</f>
        <v>16.633423180593</v>
      </c>
      <c r="I123" s="22" t="n">
        <v>128</v>
      </c>
      <c r="J123" s="23" t="n">
        <v>243</v>
      </c>
      <c r="K123" s="24" t="n">
        <v>2513</v>
      </c>
      <c r="L123" s="69" t="n">
        <f aca="false">G123*X123*R123</f>
        <v>2426.13389622116</v>
      </c>
      <c r="M123" s="25" t="n">
        <v>2260</v>
      </c>
      <c r="N123" s="70" t="n">
        <f aca="false">G123*X123*(1-R123)</f>
        <v>2177.67290505171</v>
      </c>
      <c r="O123" s="26" t="n">
        <f aca="false">I123/(I123+J123)</f>
        <v>0.345013477088949</v>
      </c>
      <c r="P123" s="28" t="n">
        <f aca="false">(I123+K123)/(I123+J123+K123+M123)</f>
        <v>0.513413685847589</v>
      </c>
      <c r="Q123" s="27" t="n">
        <f aca="false">K123/(K123+M123)</f>
        <v>0.52650324743348</v>
      </c>
      <c r="R123" s="27" t="n">
        <f aca="false">P123-(O123-P123)/X123</f>
        <v>0.526984298200867</v>
      </c>
      <c r="S123" s="29" t="n">
        <f aca="false">(K123+M123)/(I123+J123)</f>
        <v>12.8652291105121</v>
      </c>
      <c r="T123" s="31" t="n">
        <f aca="false">(P123-$B$1*O123-$B$2)/(1-$B$1*O123)-($B$3*POWER(P123,2)+$B$4*P123+$B$5)-($B$6*POWER(O123,2)+$B$7*O123+$B$8)</f>
        <v>0.528119027936419</v>
      </c>
      <c r="U123" s="29" t="n">
        <f aca="false">(O123-P123)/(P123-T123)</f>
        <v>11.451634905288</v>
      </c>
      <c r="V123" s="29" t="n">
        <f aca="false">$B$12+($B$13*E123+$B$14*POWER(E123,2)+$B$15*POWER(E123,3))+($B$16*F123+$B$17*POWER(F123,2)+$B$18*POWER(F123,3))+($B$19*T123+$B$20*POWER(T123,2)+$B$21*POWER(T123,3))+($B$22*P123+$B$23*POWER(P123,2)+$B$24*POWER(P123,3))+($B$25*H123+$B$26*POWER(H123,2)+$B$27*POWER(H123,3))+($B$28*U123+$B$29*POWER(U123,2)+$B$30*POWER(U123,3))</f>
        <v>0.957547847469018</v>
      </c>
      <c r="W123" s="71" t="n">
        <f aca="false">S123-U123</f>
        <v>1.4135942052241</v>
      </c>
      <c r="X123" s="29" t="n">
        <f aca="false">U123+V123</f>
        <v>12.409182752757</v>
      </c>
      <c r="Y123" s="16"/>
      <c r="Z123" s="60" t="n">
        <f aca="false">U123*G123</f>
        <v>4248.55654986186</v>
      </c>
      <c r="AA123" s="60" t="n">
        <f aca="false">(K123+M123)-Z123</f>
        <v>524.44345013814</v>
      </c>
      <c r="AB123" s="16"/>
      <c r="AC123" s="60" t="n">
        <f aca="false">L123+N123</f>
        <v>4603.80680127287</v>
      </c>
      <c r="AD123" s="61" t="n">
        <f aca="false">AC123-Z123</f>
        <v>355.250251411006</v>
      </c>
      <c r="AE123" s="17"/>
      <c r="AF123" s="16" t="n">
        <v>680.799388792467</v>
      </c>
      <c r="AG123" s="16" t="n">
        <v>0.164864864864865</v>
      </c>
      <c r="AH123" s="16" t="n">
        <f aca="false">AF124+AH122</f>
        <v>147554.463299791</v>
      </c>
      <c r="AI123" s="63"/>
      <c r="AJ123" s="72" t="n">
        <v>658.579059935824</v>
      </c>
      <c r="AK123" s="16" t="n">
        <v>0.164864864864865</v>
      </c>
      <c r="AL123" s="63" t="n">
        <f aca="false">AJ123+AL122</f>
        <v>142671.674842704</v>
      </c>
      <c r="AM123" s="35"/>
      <c r="AN123" s="35"/>
      <c r="AO123" s="35"/>
      <c r="AP123" s="35"/>
      <c r="AQ123" s="35"/>
      <c r="AR123" s="35"/>
      <c r="AS123" s="35"/>
      <c r="AT123" s="35"/>
    </row>
    <row r="124" customFormat="false" ht="12.75" hidden="false" customHeight="true" outlineLevel="0" collapsed="false">
      <c r="A124" s="36"/>
      <c r="B124" s="36"/>
      <c r="C124" s="2" t="n">
        <v>123</v>
      </c>
      <c r="D124" s="20" t="s">
        <v>245</v>
      </c>
      <c r="E124" s="65"/>
      <c r="F124" s="66" t="n">
        <v>3492</v>
      </c>
      <c r="G124" s="67" t="n">
        <f aca="false">I124+J124</f>
        <v>156</v>
      </c>
      <c r="H124" s="68" t="n">
        <f aca="false">1/(G124/F124)</f>
        <v>22.3846153846154</v>
      </c>
      <c r="I124" s="22" t="n">
        <v>58</v>
      </c>
      <c r="J124" s="23" t="n">
        <v>98</v>
      </c>
      <c r="K124" s="24" t="n">
        <v>1932</v>
      </c>
      <c r="L124" s="69" t="n">
        <f aca="false">G124*X124*R124</f>
        <v>1865.1943771746</v>
      </c>
      <c r="M124" s="25" t="n">
        <v>864</v>
      </c>
      <c r="N124" s="70" t="n">
        <f aca="false">G124*X124*(1-R124)</f>
        <v>831.705020523601</v>
      </c>
      <c r="O124" s="26" t="n">
        <f aca="false">I124/(I124+J124)</f>
        <v>0.371794871794872</v>
      </c>
      <c r="P124" s="28" t="n">
        <f aca="false">(I124+K124)/(I124+J124+K124+M124)</f>
        <v>0.674119241192412</v>
      </c>
      <c r="Q124" s="27" t="n">
        <f aca="false">K124/(K124+M124)</f>
        <v>0.690987124463519</v>
      </c>
      <c r="R124" s="27" t="n">
        <f aca="false">P124-(O124-P124)/X124</f>
        <v>0.691606953810194</v>
      </c>
      <c r="S124" s="29" t="n">
        <f aca="false">(K124+M124)/(I124+J124)</f>
        <v>17.9230769230769</v>
      </c>
      <c r="T124" s="31" t="n">
        <f aca="false">(P124-$B$1*O124-$B$2)/(1-$B$1*O124)-($B$3*POWER(P124,2)+$B$4*P124+$B$5)-($B$6*POWER(O124,2)+$B$7*O124+$B$8)</f>
        <v>0.697095387670243</v>
      </c>
      <c r="U124" s="29" t="n">
        <f aca="false">(O124-P124)/(P124-T124)</f>
        <v>13.1581842799116</v>
      </c>
      <c r="V124" s="29" t="n">
        <f aca="false">$B$12+($B$13*E124+$B$14*POWER(E124,2)+$B$15*POWER(E124,3))+($B$16*F124+$B$17*POWER(F124,2)+$B$18*POWER(F124,3))+($B$19*T124+$B$20*POWER(T124,2)+$B$21*POWER(T124,3))+($B$22*P124+$B$23*POWER(P124,2)+$B$24*POWER(P124,3))+($B$25*H124+$B$26*POWER(H124,2)+$B$27*POWER(H124,3))+($B$28*U124+$B$29*POWER(U124,2)+$B$30*POWER(U124,3))</f>
        <v>4.12963237199996</v>
      </c>
      <c r="W124" s="71" t="n">
        <f aca="false">S124-U124</f>
        <v>4.76489264316533</v>
      </c>
      <c r="X124" s="29" t="n">
        <f aca="false">U124+V124</f>
        <v>17.2878166519116</v>
      </c>
      <c r="Y124" s="16"/>
      <c r="Z124" s="60" t="n">
        <f aca="false">U124*G124</f>
        <v>2052.67674766621</v>
      </c>
      <c r="AA124" s="60" t="n">
        <f aca="false">(K124+M124)-Z124</f>
        <v>743.323252333792</v>
      </c>
      <c r="AB124" s="16"/>
      <c r="AC124" s="60" t="n">
        <f aca="false">L124+N124</f>
        <v>2696.8993976982</v>
      </c>
      <c r="AD124" s="61" t="n">
        <f aca="false">AC124-Z124</f>
        <v>644.222650031994</v>
      </c>
      <c r="AE124" s="17"/>
      <c r="AF124" s="16" t="n">
        <v>680.106037264685</v>
      </c>
      <c r="AG124" s="16" t="n">
        <v>0.166216216216216</v>
      </c>
      <c r="AH124" s="16" t="n">
        <f aca="false">AF125+AH123</f>
        <v>148228.650996128</v>
      </c>
      <c r="AI124" s="63"/>
      <c r="AJ124" s="72" t="n">
        <v>653.620766435613</v>
      </c>
      <c r="AK124" s="16" t="n">
        <v>0.166216216216216</v>
      </c>
      <c r="AL124" s="63" t="n">
        <f aca="false">AJ124+AL123</f>
        <v>143325.29560914</v>
      </c>
      <c r="AM124" s="35"/>
      <c r="AN124" s="35"/>
      <c r="AO124" s="35"/>
      <c r="AP124" s="35"/>
      <c r="AQ124" s="35"/>
      <c r="AR124" s="35"/>
      <c r="AS124" s="35"/>
      <c r="AT124" s="35"/>
    </row>
    <row r="125" customFormat="false" ht="12.75" hidden="false" customHeight="true" outlineLevel="0" collapsed="false">
      <c r="A125" s="36"/>
      <c r="B125" s="36"/>
      <c r="C125" s="2" t="n">
        <v>124</v>
      </c>
      <c r="D125" s="20" t="s">
        <v>247</v>
      </c>
      <c r="E125" s="65"/>
      <c r="F125" s="66" t="n">
        <v>1895</v>
      </c>
      <c r="G125" s="67" t="n">
        <f aca="false">I125+J125</f>
        <v>124</v>
      </c>
      <c r="H125" s="68" t="n">
        <f aca="false">1/(G125/F125)</f>
        <v>15.2822580645161</v>
      </c>
      <c r="I125" s="22" t="n">
        <v>69</v>
      </c>
      <c r="J125" s="23" t="n">
        <v>55</v>
      </c>
      <c r="K125" s="24" t="n">
        <v>808</v>
      </c>
      <c r="L125" s="69" t="n">
        <f aca="false">G125*X125*R125</f>
        <v>853.728217102838</v>
      </c>
      <c r="M125" s="25" t="n">
        <v>340</v>
      </c>
      <c r="N125" s="70" t="n">
        <f aca="false">G125*X125*(1-R125)</f>
        <v>360.595947269807</v>
      </c>
      <c r="O125" s="26" t="n">
        <f aca="false">I125/(I125+J125)</f>
        <v>0.556451612903226</v>
      </c>
      <c r="P125" s="28" t="n">
        <f aca="false">(I125+K125)/(I125+J125+K125+M125)</f>
        <v>0.689465408805031</v>
      </c>
      <c r="Q125" s="27" t="n">
        <f aca="false">K125/(K125+M125)</f>
        <v>0.70383275261324</v>
      </c>
      <c r="R125" s="27" t="n">
        <f aca="false">P125-(O125-P125)/X125</f>
        <v>0.703048034578064</v>
      </c>
      <c r="S125" s="29" t="n">
        <f aca="false">(K125+M125)/(I125+J125)</f>
        <v>9.25806451612903</v>
      </c>
      <c r="T125" s="31" t="n">
        <f aca="false">(P125-$B$1*O125-$B$2)/(1-$B$1*O125)-($B$3*POWER(P125,2)+$B$4*P125+$B$5)-($B$6*POWER(O125,2)+$B$7*O125+$B$8)</f>
        <v>0.703959655247642</v>
      </c>
      <c r="U125" s="29" t="n">
        <f aca="false">(O125-P125)/(P125-T125)</f>
        <v>9.17700664387528</v>
      </c>
      <c r="V125" s="29" t="n">
        <f aca="false">$B$12+($B$13*E125+$B$14*POWER(E125,2)+$B$15*POWER(E125,3))+($B$16*F125+$B$17*POWER(F125,2)+$B$18*POWER(F125,3))+($B$19*T125+$B$20*POWER(T125,2)+$B$21*POWER(T125,3))+($B$22*P125+$B$23*POWER(P125,2)+$B$24*POWER(P125,3))+($B$25*H125+$B$26*POWER(H125,2)+$B$27*POWER(H125,3))+($B$28*U125+$B$29*POWER(U125,2)+$B$30*POWER(U125,3))</f>
        <v>0.615930165581529</v>
      </c>
      <c r="W125" s="71" t="n">
        <f aca="false">S125-U125</f>
        <v>0.0810578722537496</v>
      </c>
      <c r="X125" s="29" t="n">
        <f aca="false">U125+V125</f>
        <v>9.79293680945681</v>
      </c>
      <c r="Y125" s="16"/>
      <c r="Z125" s="60" t="n">
        <f aca="false">U125*G125</f>
        <v>1137.94882384053</v>
      </c>
      <c r="AA125" s="60" t="n">
        <f aca="false">(K125+M125)-Z125</f>
        <v>10.0511761594651</v>
      </c>
      <c r="AB125" s="16"/>
      <c r="AC125" s="60" t="n">
        <f aca="false">L125+N125</f>
        <v>1214.32416437264</v>
      </c>
      <c r="AD125" s="61" t="n">
        <f aca="false">AC125-Z125</f>
        <v>76.3753405321097</v>
      </c>
      <c r="AE125" s="17"/>
      <c r="AF125" s="16" t="n">
        <v>674.187696336747</v>
      </c>
      <c r="AG125" s="16" t="n">
        <v>0.167567567567568</v>
      </c>
      <c r="AH125" s="16" t="n">
        <f aca="false">AF126+AH124</f>
        <v>148902.699324124</v>
      </c>
      <c r="AI125" s="63"/>
      <c r="AJ125" s="72" t="n">
        <v>646.827755235216</v>
      </c>
      <c r="AK125" s="16" t="n">
        <v>0.167567567567568</v>
      </c>
      <c r="AL125" s="63" t="n">
        <f aca="false">AJ125+AL124</f>
        <v>143972.123364375</v>
      </c>
      <c r="AM125" s="35"/>
      <c r="AN125" s="35"/>
      <c r="AO125" s="35"/>
      <c r="AP125" s="35"/>
      <c r="AQ125" s="35"/>
      <c r="AR125" s="35"/>
      <c r="AS125" s="35"/>
      <c r="AT125" s="35"/>
    </row>
    <row r="126" customFormat="false" ht="12.75" hidden="false" customHeight="true" outlineLevel="0" collapsed="false">
      <c r="A126" s="36"/>
      <c r="B126" s="36"/>
      <c r="C126" s="2" t="n">
        <v>125</v>
      </c>
      <c r="D126" s="20" t="s">
        <v>248</v>
      </c>
      <c r="E126" s="65"/>
      <c r="F126" s="66" t="n">
        <v>3874</v>
      </c>
      <c r="G126" s="67" t="n">
        <f aca="false">I126+J126</f>
        <v>241</v>
      </c>
      <c r="H126" s="68" t="n">
        <f aca="false">1/(G126/F126)</f>
        <v>16.0746887966805</v>
      </c>
      <c r="I126" s="22" t="n">
        <v>71</v>
      </c>
      <c r="J126" s="23" t="n">
        <v>170</v>
      </c>
      <c r="K126" s="24" t="n">
        <v>1262</v>
      </c>
      <c r="L126" s="69" t="n">
        <f aca="false">G126*X126*R126</f>
        <v>1353.74099196556</v>
      </c>
      <c r="M126" s="25" t="n">
        <v>1415</v>
      </c>
      <c r="N126" s="70" t="n">
        <f aca="false">G126*X126*(1-R126)</f>
        <v>1524.08437529288</v>
      </c>
      <c r="O126" s="26" t="n">
        <f aca="false">I126/(I126+J126)</f>
        <v>0.294605809128631</v>
      </c>
      <c r="P126" s="28" t="n">
        <f aca="false">(I126+K126)/(I126+J126+K126+M126)</f>
        <v>0.456819739547635</v>
      </c>
      <c r="Q126" s="27" t="n">
        <f aca="false">K126/(K126+M126)</f>
        <v>0.471423234964512</v>
      </c>
      <c r="R126" s="27" t="n">
        <f aca="false">P126-(O126-P126)/X126</f>
        <v>0.470404148690648</v>
      </c>
      <c r="S126" s="29" t="n">
        <f aca="false">(K126+M126)/(I126+J126)</f>
        <v>11.1078838174274</v>
      </c>
      <c r="T126" s="31" t="n">
        <f aca="false">(P126-$B$1*O126-$B$2)/(1-$B$1*O126)-($B$3*POWER(P126,2)+$B$4*P126+$B$5)-($B$6*POWER(O126,2)+$B$7*O126+$B$8)</f>
        <v>0.470748103340005</v>
      </c>
      <c r="U126" s="29" t="n">
        <f aca="false">(O126-P126)/(P126-T126)</f>
        <v>11.6463019516958</v>
      </c>
      <c r="V126" s="29" t="n">
        <f aca="false">$B$12+($B$13*E126+$B$14*POWER(E126,2)+$B$15*POWER(E126,3))+($B$16*F126+$B$17*POWER(F126,2)+$B$18*POWER(F126,3))+($B$19*T126+$B$20*POWER(T126,2)+$B$21*POWER(T126,3))+($B$22*P126+$B$23*POWER(P126,2)+$B$24*POWER(P126,3))+($B$25*H126+$B$26*POWER(H126,2)+$B$27*POWER(H126,3))+($B$28*U126+$B$29*POWER(U126,2)+$B$30*POWER(U126,3))</f>
        <v>0.294882144812297</v>
      </c>
      <c r="W126" s="71" t="n">
        <f aca="false">S126-U126</f>
        <v>-0.538418134268371</v>
      </c>
      <c r="X126" s="29" t="n">
        <f aca="false">U126+V126</f>
        <v>11.9411840965081</v>
      </c>
      <c r="Y126" s="16"/>
      <c r="Z126" s="60" t="n">
        <f aca="false">U126*G126</f>
        <v>2806.75877035868</v>
      </c>
      <c r="AA126" s="60" t="n">
        <f aca="false">(K126+M126)-Z126</f>
        <v>-129.758770358677</v>
      </c>
      <c r="AB126" s="16"/>
      <c r="AC126" s="60" t="n">
        <f aca="false">L126+N126</f>
        <v>2877.82536725844</v>
      </c>
      <c r="AD126" s="61" t="n">
        <f aca="false">AC126-Z126</f>
        <v>71.0665968997632</v>
      </c>
      <c r="AE126" s="17"/>
      <c r="AF126" s="16" t="n">
        <v>674.048327995356</v>
      </c>
      <c r="AG126" s="16" t="n">
        <v>0.168918918918919</v>
      </c>
      <c r="AH126" s="16" t="n">
        <f aca="false">AF127+AH125</f>
        <v>149568.323998289</v>
      </c>
      <c r="AI126" s="63"/>
      <c r="AJ126" s="72" t="n">
        <v>646.497262715188</v>
      </c>
      <c r="AK126" s="16" t="n">
        <v>0.168918918918919</v>
      </c>
      <c r="AL126" s="63" t="n">
        <f aca="false">AJ126+AL125</f>
        <v>144618.62062709</v>
      </c>
      <c r="AM126" s="35"/>
      <c r="AN126" s="35"/>
      <c r="AO126" s="35"/>
      <c r="AP126" s="35"/>
      <c r="AQ126" s="35"/>
      <c r="AR126" s="35"/>
      <c r="AS126" s="35"/>
      <c r="AT126" s="35"/>
    </row>
    <row r="127" customFormat="false" ht="12.75" hidden="false" customHeight="true" outlineLevel="0" collapsed="false">
      <c r="A127" s="36"/>
      <c r="B127" s="36"/>
      <c r="C127" s="2" t="n">
        <v>126</v>
      </c>
      <c r="D127" s="20" t="s">
        <v>250</v>
      </c>
      <c r="E127" s="65"/>
      <c r="F127" s="66" t="n">
        <v>2525</v>
      </c>
      <c r="G127" s="67" t="n">
        <f aca="false">I127+J127</f>
        <v>226</v>
      </c>
      <c r="H127" s="68" t="n">
        <f aca="false">1/(G127/F127)</f>
        <v>11.1725663716814</v>
      </c>
      <c r="I127" s="22" t="n">
        <v>115</v>
      </c>
      <c r="J127" s="23" t="n">
        <v>111</v>
      </c>
      <c r="K127" s="24" t="n">
        <v>1074</v>
      </c>
      <c r="L127" s="69" t="n">
        <f aca="false">G127*X127*R127</f>
        <v>1025.34660104061</v>
      </c>
      <c r="M127" s="25" t="n">
        <v>470</v>
      </c>
      <c r="N127" s="70" t="n">
        <f aca="false">G127*X127*(1-R127)</f>
        <v>446.225715058534</v>
      </c>
      <c r="O127" s="26" t="n">
        <f aca="false">I127/(I127+J127)</f>
        <v>0.508849557522124</v>
      </c>
      <c r="P127" s="28" t="n">
        <f aca="false">(I127+K127)/(I127+J127+K127+M127)</f>
        <v>0.671751412429378</v>
      </c>
      <c r="Q127" s="27" t="n">
        <f aca="false">K127/(K127+M127)</f>
        <v>0.69559585492228</v>
      </c>
      <c r="R127" s="27" t="n">
        <f aca="false">P127-(O127-P127)/X127</f>
        <v>0.69676942806223</v>
      </c>
      <c r="S127" s="29" t="n">
        <f aca="false">(K127+M127)/(I127+J127)</f>
        <v>6.83185840707965</v>
      </c>
      <c r="T127" s="31" t="n">
        <f aca="false">(P127-$B$1*O127-$B$2)/(1-$B$1*O127)-($B$3*POWER(P127,2)+$B$4*P127+$B$5)-($B$6*POWER(O127,2)+$B$7*O127+$B$8)</f>
        <v>0.688041226373706</v>
      </c>
      <c r="U127" s="29" t="n">
        <f aca="false">(O127-P127)/(P127-T127)</f>
        <v>10.0002280851086</v>
      </c>
      <c r="V127" s="29" t="n">
        <f aca="false">$B$12+($B$13*E127+$B$14*POWER(E127,2)+$B$15*POWER(E127,3))+($B$16*F127+$B$17*POWER(F127,2)+$B$18*POWER(F127,3))+($B$19*T127+$B$20*POWER(T127,2)+$B$21*POWER(T127,3))+($B$22*P127+$B$23*POWER(P127,2)+$B$24*POWER(P127,3))+($B$25*H127+$B$26*POWER(H127,2)+$B$27*POWER(H127,3))+($B$28*U127+$B$29*POWER(U127,2)+$B$30*POWER(U127,3))</f>
        <v>-3.48884615546638</v>
      </c>
      <c r="W127" s="71" t="n">
        <f aca="false">S127-U127</f>
        <v>-3.16836967802898</v>
      </c>
      <c r="X127" s="29" t="n">
        <f aca="false">U127+V127</f>
        <v>6.51138192964225</v>
      </c>
      <c r="Y127" s="16"/>
      <c r="Z127" s="60" t="n">
        <f aca="false">U127*G127</f>
        <v>2260.05154723455</v>
      </c>
      <c r="AA127" s="60" t="n">
        <f aca="false">(K127+M127)-Z127</f>
        <v>-716.05154723455</v>
      </c>
      <c r="AB127" s="16"/>
      <c r="AC127" s="60" t="n">
        <f aca="false">L127+N127</f>
        <v>1471.57231609915</v>
      </c>
      <c r="AD127" s="61" t="n">
        <f aca="false">AC127-Z127</f>
        <v>-788.479231135402</v>
      </c>
      <c r="AE127" s="17"/>
      <c r="AF127" s="16" t="n">
        <v>665.624674165744</v>
      </c>
      <c r="AG127" s="16" t="n">
        <v>0.17027027027027</v>
      </c>
      <c r="AH127" s="16" t="n">
        <f aca="false">AF128+AH126</f>
        <v>150231.500665339</v>
      </c>
      <c r="AI127" s="63"/>
      <c r="AJ127" s="72" t="n">
        <v>644.6683991399</v>
      </c>
      <c r="AK127" s="16" t="n">
        <v>0.17027027027027</v>
      </c>
      <c r="AL127" s="63" t="n">
        <f aca="false">AJ127+AL126</f>
        <v>145263.28902623</v>
      </c>
      <c r="AM127" s="35"/>
      <c r="AN127" s="35"/>
      <c r="AO127" s="35"/>
      <c r="AP127" s="35"/>
      <c r="AQ127" s="35"/>
      <c r="AR127" s="35"/>
      <c r="AS127" s="35"/>
      <c r="AT127" s="35"/>
    </row>
    <row r="128" customFormat="false" ht="12.75" hidden="false" customHeight="true" outlineLevel="0" collapsed="false">
      <c r="A128" s="36"/>
      <c r="B128" s="36"/>
      <c r="C128" s="2" t="n">
        <v>127</v>
      </c>
      <c r="D128" s="20" t="s">
        <v>252</v>
      </c>
      <c r="E128" s="65"/>
      <c r="F128" s="66" t="n">
        <v>5987</v>
      </c>
      <c r="G128" s="67" t="n">
        <f aca="false">I128+J128</f>
        <v>331</v>
      </c>
      <c r="H128" s="68" t="n">
        <f aca="false">1/(G128/F128)</f>
        <v>18.0876132930514</v>
      </c>
      <c r="I128" s="22" t="n">
        <v>109</v>
      </c>
      <c r="J128" s="23" t="n">
        <v>222</v>
      </c>
      <c r="K128" s="24" t="n">
        <v>2562</v>
      </c>
      <c r="L128" s="69" t="n">
        <f aca="false">G128*X128*R128</f>
        <v>2513.51478514501</v>
      </c>
      <c r="M128" s="25" t="n">
        <v>2124</v>
      </c>
      <c r="N128" s="70" t="n">
        <f aca="false">G128*X128*(1-R128)</f>
        <v>2081.41433393867</v>
      </c>
      <c r="O128" s="26" t="n">
        <f aca="false">I128/(I128+J128)</f>
        <v>0.329305135951662</v>
      </c>
      <c r="P128" s="28" t="n">
        <f aca="false">(I128+K128)/(I128+J128+K128+M128)</f>
        <v>0.532389874426948</v>
      </c>
      <c r="Q128" s="27" t="n">
        <f aca="false">K128/(K128+M128)</f>
        <v>0.546734955185659</v>
      </c>
      <c r="R128" s="27" t="n">
        <f aca="false">P128-(O128-P128)/X128</f>
        <v>0.547019272768728</v>
      </c>
      <c r="S128" s="29" t="n">
        <f aca="false">(K128+M128)/(I128+J128)</f>
        <v>14.1570996978852</v>
      </c>
      <c r="T128" s="31" t="n">
        <f aca="false">(P128-$B$1*O128-$B$2)/(1-$B$1*O128)-($B$3*POWER(P128,2)+$B$4*P128+$B$5)-($B$6*POWER(O128,2)+$B$7*O128+$B$8)</f>
        <v>0.548739457550036</v>
      </c>
      <c r="U128" s="29" t="n">
        <f aca="false">(O128-P128)/(P128-T128)</f>
        <v>12.4214016312448</v>
      </c>
      <c r="V128" s="29" t="n">
        <f aca="false">$B$12+($B$13*E128+$B$14*POWER(E128,2)+$B$15*POWER(E128,3))+($B$16*F128+$B$17*POWER(F128,2)+$B$18*POWER(F128,3))+($B$19*T128+$B$20*POWER(T128,2)+$B$21*POWER(T128,3))+($B$22*P128+$B$23*POWER(P128,2)+$B$24*POWER(P128,3))+($B$25*H128+$B$26*POWER(H128,2)+$B$27*POWER(H128,3))+($B$28*U128+$B$29*POWER(U128,2)+$B$30*POWER(U128,3))</f>
        <v>1.46055945360012</v>
      </c>
      <c r="W128" s="71" t="n">
        <f aca="false">S128-U128</f>
        <v>1.73569806664038</v>
      </c>
      <c r="X128" s="29" t="n">
        <f aca="false">U128+V128</f>
        <v>13.8819610848449</v>
      </c>
      <c r="Y128" s="16"/>
      <c r="Z128" s="60" t="n">
        <f aca="false">U128*G128</f>
        <v>4111.48393994203</v>
      </c>
      <c r="AA128" s="60" t="n">
        <f aca="false">(K128+M128)-Z128</f>
        <v>574.516060057966</v>
      </c>
      <c r="AB128" s="16"/>
      <c r="AC128" s="60" t="n">
        <f aca="false">L128+N128</f>
        <v>4594.92911908367</v>
      </c>
      <c r="AD128" s="61" t="n">
        <f aca="false">AC128-Z128</f>
        <v>483.44517914164</v>
      </c>
      <c r="AE128" s="17"/>
      <c r="AF128" s="16" t="n">
        <v>663.1766670502</v>
      </c>
      <c r="AG128" s="16" t="n">
        <v>0.171621621621622</v>
      </c>
      <c r="AH128" s="16" t="n">
        <f aca="false">AF129+AH127</f>
        <v>150885.559293667</v>
      </c>
      <c r="AI128" s="63"/>
      <c r="AJ128" s="72" t="n">
        <v>644.222650031994</v>
      </c>
      <c r="AK128" s="16" t="n">
        <v>0.171621621621622</v>
      </c>
      <c r="AL128" s="63" t="n">
        <f aca="false">AJ128+AL127</f>
        <v>145907.511676262</v>
      </c>
      <c r="AM128" s="35"/>
      <c r="AN128" s="35"/>
      <c r="AO128" s="35"/>
      <c r="AP128" s="35"/>
      <c r="AQ128" s="35"/>
      <c r="AR128" s="35"/>
      <c r="AS128" s="35"/>
      <c r="AT128" s="35"/>
    </row>
    <row r="129" customFormat="false" ht="12.75" hidden="false" customHeight="true" outlineLevel="0" collapsed="false">
      <c r="A129" s="36"/>
      <c r="B129" s="36"/>
      <c r="C129" s="2" t="n">
        <v>128</v>
      </c>
      <c r="D129" s="20" t="s">
        <v>254</v>
      </c>
      <c r="E129" s="65"/>
      <c r="F129" s="66" t="n">
        <v>1926</v>
      </c>
      <c r="G129" s="67" t="n">
        <f aca="false">I129+J129</f>
        <v>103</v>
      </c>
      <c r="H129" s="68" t="n">
        <f aca="false">1/(G129/F129)</f>
        <v>18.6990291262136</v>
      </c>
      <c r="I129" s="22" t="n">
        <v>27</v>
      </c>
      <c r="J129" s="23" t="n">
        <v>76</v>
      </c>
      <c r="K129" s="24" t="n">
        <v>845</v>
      </c>
      <c r="L129" s="69" t="n">
        <f aca="false">G129*X129*R129</f>
        <v>832.415300412376</v>
      </c>
      <c r="M129" s="25" t="n">
        <v>684</v>
      </c>
      <c r="N129" s="70" t="n">
        <f aca="false">G129*X129*(1-R129)</f>
        <v>673.031683845649</v>
      </c>
      <c r="O129" s="26" t="n">
        <f aca="false">I129/(I129+J129)</f>
        <v>0.262135922330097</v>
      </c>
      <c r="P129" s="28" t="n">
        <f aca="false">(I129+K129)/(I129+J129+K129+M129)</f>
        <v>0.534313725490196</v>
      </c>
      <c r="Q129" s="27" t="n">
        <f aca="false">K129/(K129+M129)</f>
        <v>0.552648790058862</v>
      </c>
      <c r="R129" s="27" t="n">
        <f aca="false">P129-(O129-P129)/X129</f>
        <v>0.552935645769446</v>
      </c>
      <c r="S129" s="29" t="n">
        <f aca="false">(K129+M129)/(I129+J129)</f>
        <v>14.8446601941748</v>
      </c>
      <c r="T129" s="31" t="n">
        <f aca="false">(P129-$B$1*O129-$B$2)/(1-$B$1*O129)-($B$3*POWER(P129,2)+$B$4*P129+$B$5)-($B$6*POWER(O129,2)+$B$7*O129+$B$8)</f>
        <v>0.552775746790214</v>
      </c>
      <c r="U129" s="29" t="n">
        <f aca="false">(O129-P129)/(P129-T129)</f>
        <v>14.7425787641051</v>
      </c>
      <c r="V129" s="29" t="n">
        <f aca="false">$B$12+($B$13*E129+$B$14*POWER(E129,2)+$B$15*POWER(E129,3))+($B$16*F129+$B$17*POWER(F129,2)+$B$18*POWER(F129,3))+($B$19*T129+$B$20*POWER(T129,2)+$B$21*POWER(T129,3))+($B$22*P129+$B$23*POWER(P129,2)+$B$24*POWER(P129,3))+($B$25*H129+$B$26*POWER(H129,2)+$B$27*POWER(H129,3))+($B$28*U129+$B$29*POWER(U129,2)+$B$30*POWER(U129,3))</f>
        <v>-0.126588625677666</v>
      </c>
      <c r="W129" s="71" t="n">
        <f aca="false">S129-U129</f>
        <v>0.10208143006966</v>
      </c>
      <c r="X129" s="29" t="n">
        <f aca="false">U129+V129</f>
        <v>14.6159901384274</v>
      </c>
      <c r="Y129" s="16"/>
      <c r="Z129" s="60" t="n">
        <f aca="false">U129*G129</f>
        <v>1518.48561270283</v>
      </c>
      <c r="AA129" s="60" t="n">
        <f aca="false">(K129+M129)-Z129</f>
        <v>10.5143872971751</v>
      </c>
      <c r="AB129" s="16"/>
      <c r="AC129" s="60" t="n">
        <f aca="false">L129+N129</f>
        <v>1505.44698425803</v>
      </c>
      <c r="AD129" s="61" t="n">
        <f aca="false">AC129-Z129</f>
        <v>-13.0386284447995</v>
      </c>
      <c r="AE129" s="17"/>
      <c r="AF129" s="16" t="n">
        <v>654.058628327503</v>
      </c>
      <c r="AG129" s="16" t="n">
        <v>0.172972972972973</v>
      </c>
      <c r="AH129" s="16" t="n">
        <f aca="false">AF130+AH128</f>
        <v>151539.205110888</v>
      </c>
      <c r="AI129" s="63"/>
      <c r="AJ129" s="72" t="n">
        <v>636.526628427284</v>
      </c>
      <c r="AK129" s="16" t="n">
        <v>0.172972972972973</v>
      </c>
      <c r="AL129" s="63" t="n">
        <f aca="false">AJ129+AL128</f>
        <v>146544.03830469</v>
      </c>
      <c r="AM129" s="35"/>
      <c r="AN129" s="35"/>
      <c r="AO129" s="35"/>
      <c r="AP129" s="35"/>
      <c r="AQ129" s="35"/>
      <c r="AR129" s="35"/>
      <c r="AS129" s="35"/>
      <c r="AT129" s="35"/>
    </row>
    <row r="130" customFormat="false" ht="12.75" hidden="false" customHeight="true" outlineLevel="0" collapsed="false">
      <c r="A130" s="36"/>
      <c r="B130" s="36"/>
      <c r="C130" s="2" t="n">
        <v>129</v>
      </c>
      <c r="D130" s="20" t="s">
        <v>256</v>
      </c>
      <c r="E130" s="65"/>
      <c r="F130" s="66" t="n">
        <v>1987</v>
      </c>
      <c r="G130" s="67" t="n">
        <f aca="false">I130+J130</f>
        <v>129</v>
      </c>
      <c r="H130" s="68" t="n">
        <f aca="false">1/(G130/F130)</f>
        <v>15.4031007751938</v>
      </c>
      <c r="I130" s="22" t="n">
        <v>37</v>
      </c>
      <c r="J130" s="23" t="n">
        <v>92</v>
      </c>
      <c r="K130" s="24" t="n">
        <v>874</v>
      </c>
      <c r="L130" s="69" t="n">
        <f aca="false">G130*X130*R130</f>
        <v>846.596472994116</v>
      </c>
      <c r="M130" s="25" t="n">
        <v>669</v>
      </c>
      <c r="N130" s="70" t="n">
        <f aca="false">G130*X130*(1-R130)</f>
        <v>646.108579526369</v>
      </c>
      <c r="O130" s="26" t="n">
        <f aca="false">I130/(I130+J130)</f>
        <v>0.286821705426357</v>
      </c>
      <c r="P130" s="28" t="n">
        <f aca="false">(I130+K130)/(I130+J130+K130+M130)</f>
        <v>0.544856459330144</v>
      </c>
      <c r="Q130" s="27" t="n">
        <f aca="false">K130/(K130+M130)</f>
        <v>0.566429034348671</v>
      </c>
      <c r="R130" s="27" t="n">
        <f aca="false">P130-(O130-P130)/X130</f>
        <v>0.567155896983539</v>
      </c>
      <c r="S130" s="29" t="n">
        <f aca="false">(K130+M130)/(I130+J130)</f>
        <v>11.9612403100775</v>
      </c>
      <c r="T130" s="31" t="n">
        <f aca="false">(P130-$B$1*O130-$B$2)/(1-$B$1*O130)-($B$3*POWER(P130,2)+$B$4*P130+$B$5)-($B$6*POWER(O130,2)+$B$7*O130+$B$8)</f>
        <v>0.563207105939981</v>
      </c>
      <c r="U130" s="29" t="n">
        <f aca="false">(O130-P130)/(P130-T130)</f>
        <v>14.0613439618773</v>
      </c>
      <c r="V130" s="29" t="n">
        <f aca="false">$B$12+($B$13*E130+$B$14*POWER(E130,2)+$B$15*POWER(E130,3))+($B$16*F130+$B$17*POWER(F130,2)+$B$18*POWER(F130,3))+($B$19*T130+$B$20*POWER(T130,2)+$B$21*POWER(T130,3))+($B$22*P130+$B$23*POWER(P130,2)+$B$24*POWER(P130,3))+($B$25*H130+$B$26*POWER(H130,2)+$B$27*POWER(H130,3))+($B$28*U130+$B$29*POWER(U130,2)+$B$30*POWER(U130,3))</f>
        <v>-2.4899869655945</v>
      </c>
      <c r="W130" s="71" t="n">
        <f aca="false">S130-U130</f>
        <v>-2.10010365179981</v>
      </c>
      <c r="X130" s="29" t="n">
        <f aca="false">U130+V130</f>
        <v>11.5713569962828</v>
      </c>
      <c r="Y130" s="16"/>
      <c r="Z130" s="60" t="n">
        <f aca="false">U130*G130</f>
        <v>1813.91337108218</v>
      </c>
      <c r="AA130" s="60" t="n">
        <f aca="false">(K130+M130)-Z130</f>
        <v>-270.913371082176</v>
      </c>
      <c r="AB130" s="16"/>
      <c r="AC130" s="60" t="n">
        <f aca="false">L130+N130</f>
        <v>1492.70505252049</v>
      </c>
      <c r="AD130" s="61" t="n">
        <f aca="false">AC130-Z130</f>
        <v>-321.20831856169</v>
      </c>
      <c r="AE130" s="17"/>
      <c r="AF130" s="16" t="n">
        <v>653.645817221108</v>
      </c>
      <c r="AG130" s="16" t="n">
        <v>0.174324324324324</v>
      </c>
      <c r="AH130" s="16" t="n">
        <f aca="false">AF131+AH129</f>
        <v>152177.563374627</v>
      </c>
      <c r="AI130" s="63"/>
      <c r="AJ130" s="72" t="n">
        <v>617.798059179693</v>
      </c>
      <c r="AK130" s="16" t="n">
        <v>0.174324324324324</v>
      </c>
      <c r="AL130" s="63" t="n">
        <f aca="false">AJ130+AL129</f>
        <v>147161.836363869</v>
      </c>
      <c r="AM130" s="35"/>
      <c r="AN130" s="35"/>
      <c r="AO130" s="35"/>
      <c r="AP130" s="35"/>
      <c r="AQ130" s="35"/>
      <c r="AR130" s="35"/>
      <c r="AS130" s="35"/>
      <c r="AT130" s="35"/>
    </row>
    <row r="131" customFormat="false" ht="12.75" hidden="false" customHeight="true" outlineLevel="0" collapsed="false">
      <c r="A131" s="36"/>
      <c r="B131" s="36"/>
      <c r="C131" s="2" t="n">
        <v>130</v>
      </c>
      <c r="D131" s="20" t="s">
        <v>148</v>
      </c>
      <c r="E131" s="65"/>
      <c r="F131" s="66" t="n">
        <v>1445</v>
      </c>
      <c r="G131" s="67" t="n">
        <f aca="false">I131+J131</f>
        <v>26</v>
      </c>
      <c r="H131" s="68" t="n">
        <f aca="false">1/(G131/F131)</f>
        <v>55.5769230769231</v>
      </c>
      <c r="I131" s="22" t="n">
        <v>1</v>
      </c>
      <c r="J131" s="23" t="n">
        <v>25</v>
      </c>
      <c r="K131" s="24" t="n">
        <v>471</v>
      </c>
      <c r="L131" s="69" t="n">
        <f aca="false">G131*X131*R131</f>
        <v>460.973686180184</v>
      </c>
      <c r="M131" s="25" t="n">
        <v>791</v>
      </c>
      <c r="N131" s="70" t="n">
        <f aca="false">G131*X131*(1-R131)</f>
        <v>773.666372718285</v>
      </c>
      <c r="O131" s="26" t="n">
        <f aca="false">I131/(I131+J131)</f>
        <v>0.0384615384615385</v>
      </c>
      <c r="P131" s="28" t="n">
        <f aca="false">(I131+K131)/(I131+J131+K131+M131)</f>
        <v>0.366459627329193</v>
      </c>
      <c r="Q131" s="27" t="n">
        <f aca="false">K131/(K131+M131)</f>
        <v>0.373217115689382</v>
      </c>
      <c r="R131" s="27" t="n">
        <f aca="false">P131-(O131-P131)/X131</f>
        <v>0.373366863368632</v>
      </c>
      <c r="S131" s="29" t="n">
        <f aca="false">(K131+M131)/(I131+J131)</f>
        <v>48.5384615384615</v>
      </c>
      <c r="T131" s="31" t="n">
        <f aca="false">(P131-$B$1*O131-$B$2)/(1-$B$1*O131)-($B$3*POWER(P131,2)+$B$4*P131+$B$5)-($B$6*POWER(O131,2)+$B$7*O131+$B$8)</f>
        <v>0.380967575287091</v>
      </c>
      <c r="U131" s="29" t="n">
        <f aca="false">(O131-P131)/(P131-T131)</f>
        <v>22.6081655255097</v>
      </c>
      <c r="V131" s="29" t="n">
        <f aca="false">$B$12+($B$13*E131+$B$14*POWER(E131,2)+$B$15*POWER(E131,3))+($B$16*F131+$B$17*POWER(F131,2)+$B$18*POWER(F131,3))+($B$19*T131+$B$20*POWER(T131,2)+$B$21*POWER(T131,3))+($B$22*P131+$B$23*POWER(P131,2)+$B$24*POWER(P131,3))+($B$25*H131+$B$26*POWER(H131,2)+$B$27*POWER(H131,3))+($B$28*U131+$B$29*POWER(U131,2)+$B$30*POWER(U131,3))</f>
        <v>24.8779905859698</v>
      </c>
      <c r="W131" s="71" t="n">
        <f aca="false">S131-U131</f>
        <v>25.9302960129518</v>
      </c>
      <c r="X131" s="29" t="n">
        <f aca="false">U131+V131</f>
        <v>47.4861561114796</v>
      </c>
      <c r="Y131" s="16"/>
      <c r="Z131" s="60" t="n">
        <f aca="false">U131*G131</f>
        <v>587.812303663253</v>
      </c>
      <c r="AA131" s="60" t="n">
        <f aca="false">(K131+M131)-Z131</f>
        <v>674.187696336747</v>
      </c>
      <c r="AB131" s="16"/>
      <c r="AC131" s="60" t="n">
        <f aca="false">L131+N131</f>
        <v>1234.64005889847</v>
      </c>
      <c r="AD131" s="61" t="n">
        <f aca="false">AC131-Z131</f>
        <v>646.827755235216</v>
      </c>
      <c r="AE131" s="17"/>
      <c r="AF131" s="16" t="n">
        <v>638.358263738461</v>
      </c>
      <c r="AG131" s="16" t="n">
        <v>0.175675675675676</v>
      </c>
      <c r="AH131" s="16" t="n">
        <f aca="false">AF132+AH130</f>
        <v>152814.736071726</v>
      </c>
      <c r="AI131" s="63"/>
      <c r="AJ131" s="72" t="n">
        <v>616.611118983704</v>
      </c>
      <c r="AK131" s="16" t="n">
        <v>0.175675675675676</v>
      </c>
      <c r="AL131" s="63" t="n">
        <f aca="false">AJ131+AL130</f>
        <v>147778.447482853</v>
      </c>
      <c r="AM131" s="35"/>
      <c r="AN131" s="35"/>
      <c r="AO131" s="35"/>
      <c r="AP131" s="35"/>
      <c r="AQ131" s="35"/>
      <c r="AR131" s="35"/>
      <c r="AS131" s="35"/>
      <c r="AT131" s="35"/>
    </row>
    <row r="132" customFormat="false" ht="12.75" hidden="false" customHeight="true" outlineLevel="0" collapsed="false">
      <c r="A132" s="36"/>
      <c r="B132" s="36"/>
      <c r="C132" s="2" t="n">
        <v>131</v>
      </c>
      <c r="D132" s="20" t="s">
        <v>259</v>
      </c>
      <c r="E132" s="65"/>
      <c r="F132" s="66" t="n">
        <v>1719</v>
      </c>
      <c r="G132" s="67" t="n">
        <f aca="false">I132+J132</f>
        <v>110</v>
      </c>
      <c r="H132" s="68" t="n">
        <f aca="false">1/(G132/F132)</f>
        <v>15.6272727272727</v>
      </c>
      <c r="I132" s="22" t="n">
        <v>38</v>
      </c>
      <c r="J132" s="23" t="n">
        <v>72</v>
      </c>
      <c r="K132" s="24" t="n">
        <v>627</v>
      </c>
      <c r="L132" s="69" t="n">
        <f aca="false">G132*X132*R132</f>
        <v>620.541376127946</v>
      </c>
      <c r="M132" s="25" t="n">
        <v>614</v>
      </c>
      <c r="N132" s="70" t="n">
        <f aca="false">G132*X132*(1-R132)</f>
        <v>607.337419584619</v>
      </c>
      <c r="O132" s="26" t="n">
        <f aca="false">I132/(I132+J132)</f>
        <v>0.345454545454545</v>
      </c>
      <c r="P132" s="28" t="n">
        <f aca="false">(I132+K132)/(I132+J132+K132+M132)</f>
        <v>0.492227979274611</v>
      </c>
      <c r="Q132" s="27" t="n">
        <f aca="false">K132/(K132+M132)</f>
        <v>0.505237711522965</v>
      </c>
      <c r="R132" s="27" t="n">
        <f aca="false">P132-(O132-P132)/X132</f>
        <v>0.505376734490991</v>
      </c>
      <c r="S132" s="29" t="n">
        <f aca="false">(K132+M132)/(I132+J132)</f>
        <v>11.2818181818182</v>
      </c>
      <c r="T132" s="31" t="n">
        <f aca="false">(P132-$B$1*O132-$B$2)/(1-$B$1*O132)-($B$3*POWER(P132,2)+$B$4*P132+$B$5)-($B$6*POWER(O132,2)+$B$7*O132+$B$8)</f>
        <v>0.505785441645196</v>
      </c>
      <c r="U132" s="29" t="n">
        <f aca="false">(O132-P132)/(P132-T132)</f>
        <v>10.8260255354659</v>
      </c>
      <c r="V132" s="29" t="n">
        <f aca="false">$B$12+($B$13*E132+$B$14*POWER(E132,2)+$B$15*POWER(E132,3))+($B$16*F132+$B$17*POWER(F132,2)+$B$18*POWER(F132,3))+($B$19*T132+$B$20*POWER(T132,2)+$B$21*POWER(T132,3))+($B$22*P132+$B$23*POWER(P132,2)+$B$24*POWER(P132,3))+($B$25*H132+$B$26*POWER(H132,2)+$B$27*POWER(H132,3))+($B$28*U132+$B$29*POWER(U132,2)+$B$30*POWER(U132,3))</f>
        <v>0.336508971011982</v>
      </c>
      <c r="W132" s="71" t="n">
        <f aca="false">S132-U132</f>
        <v>0.455792646352299</v>
      </c>
      <c r="X132" s="29" t="n">
        <f aca="false">U132+V132</f>
        <v>11.1625345064779</v>
      </c>
      <c r="Y132" s="16"/>
      <c r="Z132" s="60" t="n">
        <f aca="false">U132*G132</f>
        <v>1190.86280890125</v>
      </c>
      <c r="AA132" s="60" t="n">
        <f aca="false">(K132+M132)-Z132</f>
        <v>50.137191098753</v>
      </c>
      <c r="AB132" s="16"/>
      <c r="AC132" s="60" t="n">
        <f aca="false">L132+N132</f>
        <v>1227.87879571257</v>
      </c>
      <c r="AD132" s="61" t="n">
        <f aca="false">AC132-Z132</f>
        <v>37.015986811318</v>
      </c>
      <c r="AE132" s="17"/>
      <c r="AF132" s="16" t="n">
        <v>637.172697099631</v>
      </c>
      <c r="AG132" s="16" t="n">
        <v>0.177027027027027</v>
      </c>
      <c r="AH132" s="16" t="n">
        <f aca="false">AF133+AH131</f>
        <v>153451.8472297</v>
      </c>
      <c r="AI132" s="63"/>
      <c r="AJ132" s="72" t="n">
        <v>611.379212356121</v>
      </c>
      <c r="AK132" s="16" t="n">
        <v>0.177027027027027</v>
      </c>
      <c r="AL132" s="63" t="n">
        <f aca="false">AJ132+AL131</f>
        <v>148389.826695209</v>
      </c>
      <c r="AM132" s="35"/>
      <c r="AN132" s="35"/>
      <c r="AO132" s="35"/>
      <c r="AP132" s="35"/>
      <c r="AQ132" s="35"/>
      <c r="AR132" s="35"/>
      <c r="AS132" s="35"/>
      <c r="AT132" s="35"/>
    </row>
    <row r="133" customFormat="false" ht="12.75" hidden="false" customHeight="true" outlineLevel="0" collapsed="false">
      <c r="A133" s="36"/>
      <c r="B133" s="36"/>
      <c r="C133" s="2" t="n">
        <v>132</v>
      </c>
      <c r="D133" s="20" t="s">
        <v>261</v>
      </c>
      <c r="E133" s="65"/>
      <c r="F133" s="66" t="n">
        <v>2903</v>
      </c>
      <c r="G133" s="67" t="n">
        <f aca="false">I133+J133</f>
        <v>126</v>
      </c>
      <c r="H133" s="68" t="n">
        <f aca="false">1/(G133/F133)</f>
        <v>23.0396825396825</v>
      </c>
      <c r="I133" s="22" t="n">
        <v>27</v>
      </c>
      <c r="J133" s="23" t="n">
        <v>99</v>
      </c>
      <c r="K133" s="24" t="n">
        <v>1209</v>
      </c>
      <c r="L133" s="69" t="n">
        <f aca="false">G133*X133*R133</f>
        <v>1191.61818228534</v>
      </c>
      <c r="M133" s="25" t="n">
        <v>1186</v>
      </c>
      <c r="N133" s="70" t="n">
        <f aca="false">G133*X133*(1-R133)</f>
        <v>1167.92909727885</v>
      </c>
      <c r="O133" s="26" t="n">
        <f aca="false">I133/(I133+J133)</f>
        <v>0.214285714285714</v>
      </c>
      <c r="P133" s="28" t="n">
        <f aca="false">(I133+K133)/(I133+J133+K133+M133)</f>
        <v>0.490281634272114</v>
      </c>
      <c r="Q133" s="27" t="n">
        <f aca="false">K133/(K133+M133)</f>
        <v>0.504801670146138</v>
      </c>
      <c r="R133" s="27" t="n">
        <f aca="false">P133-(O133-P133)/X133</f>
        <v>0.505019836900845</v>
      </c>
      <c r="S133" s="29" t="n">
        <f aca="false">(K133+M133)/(I133+J133)</f>
        <v>19.0079365079365</v>
      </c>
      <c r="T133" s="31" t="n">
        <f aca="false">(P133-$B$1*O133-$B$2)/(1-$B$1*O133)-($B$3*POWER(P133,2)+$B$4*P133+$B$5)-($B$6*POWER(O133,2)+$B$7*O133+$B$8)</f>
        <v>0.50780407847807</v>
      </c>
      <c r="U133" s="29" t="n">
        <f aca="false">(O133-P133)/(P133-T133)</f>
        <v>15.7509943671324</v>
      </c>
      <c r="V133" s="29" t="n">
        <f aca="false">$B$12+($B$13*E133+$B$14*POWER(E133,2)+$B$15*POWER(E133,3))+($B$16*F133+$B$17*POWER(F133,2)+$B$18*POWER(F133,3))+($B$19*T133+$B$20*POWER(T133,2)+$B$21*POWER(T133,3))+($B$22*P133+$B$23*POWER(P133,2)+$B$24*POWER(P133,3))+($B$25*H133+$B$26*POWER(H133,2)+$B$27*POWER(H133,3))+($B$28*U133+$B$29*POWER(U133,2)+$B$30*POWER(U133,3))</f>
        <v>2.97557134369452</v>
      </c>
      <c r="W133" s="71" t="n">
        <f aca="false">S133-U133</f>
        <v>3.25694214080413</v>
      </c>
      <c r="X133" s="29" t="n">
        <f aca="false">U133+V133</f>
        <v>18.7265657108269</v>
      </c>
      <c r="Y133" s="16"/>
      <c r="Z133" s="60" t="n">
        <f aca="false">U133*G133</f>
        <v>1984.62529025868</v>
      </c>
      <c r="AA133" s="60" t="n">
        <f aca="false">(K133+M133)-Z133</f>
        <v>410.374709741321</v>
      </c>
      <c r="AB133" s="16"/>
      <c r="AC133" s="60" t="n">
        <f aca="false">L133+N133</f>
        <v>2359.54727956419</v>
      </c>
      <c r="AD133" s="61" t="n">
        <f aca="false">AC133-Z133</f>
        <v>374.92198930551</v>
      </c>
      <c r="AE133" s="17"/>
      <c r="AF133" s="16" t="n">
        <v>637.111157974187</v>
      </c>
      <c r="AG133" s="16" t="n">
        <v>0.178378378378378</v>
      </c>
      <c r="AH133" s="16" t="n">
        <f aca="false">AF134+AH132</f>
        <v>154081.94205813</v>
      </c>
      <c r="AI133" s="63"/>
      <c r="AJ133" s="72" t="n">
        <v>610.305084810954</v>
      </c>
      <c r="AK133" s="16" t="n">
        <v>0.178378378378378</v>
      </c>
      <c r="AL133" s="63" t="n">
        <f aca="false">AJ133+AL132</f>
        <v>149000.13178002</v>
      </c>
      <c r="AM133" s="35"/>
      <c r="AN133" s="35"/>
      <c r="AO133" s="35"/>
      <c r="AP133" s="35"/>
      <c r="AQ133" s="35"/>
      <c r="AR133" s="35"/>
      <c r="AS133" s="35"/>
      <c r="AT133" s="35"/>
    </row>
    <row r="134" customFormat="false" ht="12.75" hidden="false" customHeight="true" outlineLevel="0" collapsed="false">
      <c r="A134" s="36"/>
      <c r="B134" s="36"/>
      <c r="C134" s="2" t="n">
        <v>133</v>
      </c>
      <c r="D134" s="20" t="s">
        <v>263</v>
      </c>
      <c r="E134" s="65"/>
      <c r="F134" s="66" t="n">
        <v>1888</v>
      </c>
      <c r="G134" s="67" t="n">
        <f aca="false">I134+J134</f>
        <v>148</v>
      </c>
      <c r="H134" s="68" t="n">
        <f aca="false">1/(G134/F134)</f>
        <v>12.7567567567568</v>
      </c>
      <c r="I134" s="22" t="n">
        <v>51</v>
      </c>
      <c r="J134" s="23" t="n">
        <v>97</v>
      </c>
      <c r="K134" s="24" t="n">
        <v>691</v>
      </c>
      <c r="L134" s="69" t="n">
        <f aca="false">G134*X134*R134</f>
        <v>686.21272390764</v>
      </c>
      <c r="M134" s="25" t="n">
        <v>613</v>
      </c>
      <c r="N134" s="70" t="n">
        <f aca="false">G134*X134*(1-R134)</f>
        <v>608.419183253941</v>
      </c>
      <c r="O134" s="26" t="n">
        <f aca="false">I134/(I134+J134)</f>
        <v>0.344594594594595</v>
      </c>
      <c r="P134" s="28" t="n">
        <f aca="false">(I134+K134)/(I134+J134+K134+M134)</f>
        <v>0.511019283746556</v>
      </c>
      <c r="Q134" s="27" t="n">
        <f aca="false">K134/(K134+M134)</f>
        <v>0.529907975460123</v>
      </c>
      <c r="R134" s="27" t="n">
        <f aca="false">P134-(O134-P134)/X134</f>
        <v>0.530044656022829</v>
      </c>
      <c r="S134" s="29" t="n">
        <f aca="false">(K134+M134)/(I134+J134)</f>
        <v>8.81081081081081</v>
      </c>
      <c r="T134" s="31" t="n">
        <f aca="false">(P134-$B$1*O134-$B$2)/(1-$B$1*O134)-($B$3*POWER(P134,2)+$B$4*P134+$B$5)-($B$6*POWER(O134,2)+$B$7*O134+$B$8)</f>
        <v>0.525614657952502</v>
      </c>
      <c r="U134" s="29" t="n">
        <f aca="false">(O134-P134)/(P134-T134)</f>
        <v>11.4025640455433</v>
      </c>
      <c r="V134" s="29" t="n">
        <f aca="false">$B$12+($B$13*E134+$B$14*POWER(E134,2)+$B$15*POWER(E134,3))+($B$16*F134+$B$17*POWER(F134,2)+$B$18*POWER(F134,3))+($B$19*T134+$B$20*POWER(T134,2)+$B$21*POWER(T134,3))+($B$22*P134+$B$23*POWER(P134,2)+$B$24*POWER(P134,3))+($B$25*H134+$B$26*POWER(H134,2)+$B$27*POWER(H134,3))+($B$28*U134+$B$29*POWER(U134,2)+$B$30*POWER(U134,3))</f>
        <v>-2.65505115931643</v>
      </c>
      <c r="W134" s="71" t="n">
        <f aca="false">S134-U134</f>
        <v>-2.59175323473252</v>
      </c>
      <c r="X134" s="29" t="n">
        <f aca="false">U134+V134</f>
        <v>8.7475128862269</v>
      </c>
      <c r="Y134" s="16"/>
      <c r="Z134" s="60" t="n">
        <f aca="false">U134*G134</f>
        <v>1687.57947874041</v>
      </c>
      <c r="AA134" s="60" t="n">
        <f aca="false">(K134+M134)-Z134</f>
        <v>-383.579478740413</v>
      </c>
      <c r="AB134" s="16"/>
      <c r="AC134" s="60" t="n">
        <f aca="false">L134+N134</f>
        <v>1294.63190716158</v>
      </c>
      <c r="AD134" s="61" t="n">
        <f aca="false">AC134-Z134</f>
        <v>-392.947571578832</v>
      </c>
      <c r="AE134" s="17"/>
      <c r="AF134" s="16" t="n">
        <v>630.094828429712</v>
      </c>
      <c r="AG134" s="16" t="n">
        <v>0.17972972972973</v>
      </c>
      <c r="AH134" s="16" t="n">
        <f aca="false">AF135+AH133</f>
        <v>154711.126524087</v>
      </c>
      <c r="AI134" s="63"/>
      <c r="AJ134" s="72" t="n">
        <v>609.453205186358</v>
      </c>
      <c r="AK134" s="16" t="n">
        <v>0.17972972972973</v>
      </c>
      <c r="AL134" s="63" t="n">
        <f aca="false">AJ134+AL133</f>
        <v>149609.584985206</v>
      </c>
      <c r="AM134" s="35"/>
      <c r="AN134" s="35"/>
      <c r="AO134" s="35"/>
      <c r="AP134" s="35"/>
      <c r="AQ134" s="35"/>
      <c r="AR134" s="35"/>
      <c r="AS134" s="35"/>
      <c r="AT134" s="35"/>
    </row>
    <row r="135" customFormat="false" ht="12.75" hidden="false" customHeight="true" outlineLevel="0" collapsed="false">
      <c r="A135" s="36"/>
      <c r="B135" s="36"/>
      <c r="C135" s="2" t="n">
        <v>134</v>
      </c>
      <c r="D135" s="20" t="s">
        <v>265</v>
      </c>
      <c r="E135" s="65"/>
      <c r="F135" s="66" t="n">
        <v>1750</v>
      </c>
      <c r="G135" s="67" t="n">
        <f aca="false">I135+J135</f>
        <v>116</v>
      </c>
      <c r="H135" s="68" t="n">
        <f aca="false">1/(G135/F135)</f>
        <v>15.0862068965517</v>
      </c>
      <c r="I135" s="22" t="n">
        <v>68</v>
      </c>
      <c r="J135" s="23" t="n">
        <v>48</v>
      </c>
      <c r="K135" s="24" t="n">
        <v>700</v>
      </c>
      <c r="L135" s="69" t="n">
        <f aca="false">G135*X135*R135</f>
        <v>820.794999618144</v>
      </c>
      <c r="M135" s="25" t="n">
        <v>231</v>
      </c>
      <c r="N135" s="70" t="n">
        <f aca="false">G135*X135*(1-R135)</f>
        <v>274.882558455029</v>
      </c>
      <c r="O135" s="26" t="n">
        <f aca="false">I135/(I135+J135)</f>
        <v>0.586206896551724</v>
      </c>
      <c r="P135" s="28" t="n">
        <f aca="false">(I135+K135)/(I135+J135+K135+M135)</f>
        <v>0.73352435530086</v>
      </c>
      <c r="Q135" s="27" t="n">
        <f aca="false">K135/(K135+M135)</f>
        <v>0.75187969924812</v>
      </c>
      <c r="R135" s="27" t="n">
        <f aca="false">P135-(O135-P135)/X135</f>
        <v>0.749120937606471</v>
      </c>
      <c r="S135" s="29" t="n">
        <f aca="false">(K135+M135)/(I135+J135)</f>
        <v>8.02586206896552</v>
      </c>
      <c r="T135" s="31" t="n">
        <f aca="false">(P135-$B$1*O135-$B$2)/(1-$B$1*O135)-($B$3*POWER(P135,2)+$B$4*P135+$B$5)-($B$6*POWER(O135,2)+$B$7*O135+$B$8)</f>
        <v>0.749611038312463</v>
      </c>
      <c r="U135" s="29" t="n">
        <f aca="false">(O135-P135)/(P135-T135)</f>
        <v>9.15772745959353</v>
      </c>
      <c r="V135" s="29" t="n">
        <f aca="false">$B$12+($B$13*E135+$B$14*POWER(E135,2)+$B$15*POWER(E135,3))+($B$16*F135+$B$17*POWER(F135,2)+$B$18*POWER(F135,3))+($B$19*T135+$B$20*POWER(T135,2)+$B$21*POWER(T135,3))+($B$22*P135+$B$23*POWER(P135,2)+$B$24*POWER(P135,3))+($B$25*H135+$B$26*POWER(H135,2)+$B$27*POWER(H135,3))+($B$28*U135+$B$29*POWER(U135,2)+$B$30*POWER(U135,3))</f>
        <v>0.287768730692438</v>
      </c>
      <c r="W135" s="71" t="n">
        <f aca="false">S135-U135</f>
        <v>-1.13186539062801</v>
      </c>
      <c r="X135" s="29" t="n">
        <f aca="false">U135+V135</f>
        <v>9.44549619028597</v>
      </c>
      <c r="Y135" s="16"/>
      <c r="Z135" s="60" t="n">
        <f aca="false">U135*G135</f>
        <v>1062.29638531285</v>
      </c>
      <c r="AA135" s="60" t="n">
        <f aca="false">(K135+M135)-Z135</f>
        <v>-131.29638531285</v>
      </c>
      <c r="AB135" s="16"/>
      <c r="AC135" s="60" t="n">
        <f aca="false">L135+N135</f>
        <v>1095.67755807317</v>
      </c>
      <c r="AD135" s="61" t="n">
        <f aca="false">AC135-Z135</f>
        <v>33.3811727603229</v>
      </c>
      <c r="AE135" s="17"/>
      <c r="AF135" s="16" t="n">
        <v>629.184465956846</v>
      </c>
      <c r="AG135" s="16" t="n">
        <v>0.181081081081081</v>
      </c>
      <c r="AH135" s="16" t="n">
        <f aca="false">AF136+AH134</f>
        <v>155335.472595799</v>
      </c>
      <c r="AI135" s="63"/>
      <c r="AJ135" s="72" t="n">
        <v>607.46245878842</v>
      </c>
      <c r="AK135" s="16" t="n">
        <v>0.181081081081081</v>
      </c>
      <c r="AL135" s="63" t="n">
        <f aca="false">AJ135+AL134</f>
        <v>150217.047443995</v>
      </c>
      <c r="AM135" s="35"/>
      <c r="AN135" s="35"/>
      <c r="AO135" s="35"/>
      <c r="AP135" s="35"/>
      <c r="AQ135" s="35"/>
      <c r="AR135" s="35"/>
      <c r="AS135" s="35"/>
      <c r="AT135" s="35"/>
    </row>
    <row r="136" customFormat="false" ht="12.75" hidden="false" customHeight="true" outlineLevel="0" collapsed="false">
      <c r="A136" s="36"/>
      <c r="B136" s="36"/>
      <c r="C136" s="2" t="n">
        <v>135</v>
      </c>
      <c r="D136" s="20" t="s">
        <v>267</v>
      </c>
      <c r="E136" s="65"/>
      <c r="F136" s="66" t="n">
        <v>4059</v>
      </c>
      <c r="G136" s="67" t="n">
        <f aca="false">I136+J136</f>
        <v>192</v>
      </c>
      <c r="H136" s="68" t="n">
        <f aca="false">1/(G136/F136)</f>
        <v>21.140625</v>
      </c>
      <c r="I136" s="22" t="n">
        <v>81</v>
      </c>
      <c r="J136" s="23" t="n">
        <v>111</v>
      </c>
      <c r="K136" s="24" t="n">
        <v>2118</v>
      </c>
      <c r="L136" s="69" t="n">
        <f aca="false">G136*X136*R136</f>
        <v>1966.26104993444</v>
      </c>
      <c r="M136" s="25" t="n">
        <v>1188</v>
      </c>
      <c r="N136" s="70" t="n">
        <f aca="false">G136*X136*(1-R136)</f>
        <v>1098.36430371298</v>
      </c>
      <c r="O136" s="26" t="n">
        <f aca="false">I136/(I136+J136)</f>
        <v>0.421875</v>
      </c>
      <c r="P136" s="28" t="n">
        <f aca="false">(I136+K136)/(I136+J136+K136+M136)</f>
        <v>0.628644939965695</v>
      </c>
      <c r="Q136" s="27" t="n">
        <f aca="false">K136/(K136+M136)</f>
        <v>0.64065335753176</v>
      </c>
      <c r="R136" s="27" t="n">
        <f aca="false">P136-(O136-P136)/X136</f>
        <v>0.641599159125359</v>
      </c>
      <c r="S136" s="29" t="n">
        <f aca="false">(K136+M136)/(I136+J136)</f>
        <v>17.21875</v>
      </c>
      <c r="T136" s="31" t="n">
        <f aca="false">(P136-$B$1*O136-$B$2)/(1-$B$1*O136)-($B$3*POWER(P136,2)+$B$4*P136+$B$5)-($B$6*POWER(O136,2)+$B$7*O136+$B$8)</f>
        <v>0.646704121682182</v>
      </c>
      <c r="U136" s="29" t="n">
        <f aca="false">(O136-P136)/(P136-T136)</f>
        <v>11.4495741397256</v>
      </c>
      <c r="V136" s="29" t="n">
        <f aca="false">$B$12+($B$13*E136+$B$14*POWER(E136,2)+$B$15*POWER(E136,3))+($B$16*F136+$B$17*POWER(F136,2)+$B$18*POWER(F136,3))+($B$19*T136+$B$20*POWER(T136,2)+$B$21*POWER(T136,3))+($B$22*P136+$B$23*POWER(P136,2)+$B$24*POWER(P136,3))+($B$25*H136+$B$26*POWER(H136,2)+$B$27*POWER(H136,3))+($B$28*U136+$B$29*POWER(U136,2)+$B$30*POWER(U136,3))</f>
        <v>4.51201624385473</v>
      </c>
      <c r="W136" s="71" t="n">
        <f aca="false">S136-U136</f>
        <v>5.76917586027442</v>
      </c>
      <c r="X136" s="29" t="n">
        <f aca="false">U136+V136</f>
        <v>15.9615903835803</v>
      </c>
      <c r="Y136" s="16"/>
      <c r="Z136" s="60" t="n">
        <f aca="false">U136*G136</f>
        <v>2198.31823482731</v>
      </c>
      <c r="AA136" s="60" t="n">
        <f aca="false">(K136+M136)-Z136</f>
        <v>1107.68176517269</v>
      </c>
      <c r="AB136" s="16"/>
      <c r="AC136" s="60" t="n">
        <f aca="false">L136+N136</f>
        <v>3064.62535364742</v>
      </c>
      <c r="AD136" s="61" t="n">
        <f aca="false">AC136-Z136</f>
        <v>866.307118820109</v>
      </c>
      <c r="AE136" s="17"/>
      <c r="AF136" s="16" t="n">
        <v>624.346071712102</v>
      </c>
      <c r="AG136" s="16" t="n">
        <v>0.182432432432432</v>
      </c>
      <c r="AH136" s="16" t="n">
        <f aca="false">AF137+AH135</f>
        <v>155959.568972122</v>
      </c>
      <c r="AI136" s="63"/>
      <c r="AJ136" s="72" t="n">
        <v>601.587293241621</v>
      </c>
      <c r="AK136" s="16" t="n">
        <v>0.182432432432432</v>
      </c>
      <c r="AL136" s="63" t="n">
        <f aca="false">AJ136+AL135</f>
        <v>150818.634737236</v>
      </c>
      <c r="AM136" s="35"/>
      <c r="AN136" s="35"/>
      <c r="AO136" s="35"/>
      <c r="AP136" s="35"/>
      <c r="AQ136" s="35"/>
      <c r="AR136" s="35"/>
      <c r="AS136" s="35"/>
      <c r="AT136" s="35"/>
    </row>
    <row r="137" customFormat="false" ht="12.75" hidden="false" customHeight="true" outlineLevel="0" collapsed="false">
      <c r="A137" s="36"/>
      <c r="B137" s="36"/>
      <c r="C137" s="2" t="n">
        <v>136</v>
      </c>
      <c r="D137" s="20" t="s">
        <v>269</v>
      </c>
      <c r="E137" s="65"/>
      <c r="F137" s="66" t="n">
        <v>1996</v>
      </c>
      <c r="G137" s="67" t="n">
        <f aca="false">I137+J137</f>
        <v>173</v>
      </c>
      <c r="H137" s="68" t="n">
        <f aca="false">1/(G137/F137)</f>
        <v>11.5375722543353</v>
      </c>
      <c r="I137" s="22" t="n">
        <v>113</v>
      </c>
      <c r="J137" s="23" t="n">
        <v>60</v>
      </c>
      <c r="K137" s="24" t="n">
        <v>939</v>
      </c>
      <c r="L137" s="69" t="n">
        <f aca="false">G137*X137*R137</f>
        <v>721.01545500005</v>
      </c>
      <c r="M137" s="25" t="n">
        <v>362</v>
      </c>
      <c r="N137" s="70" t="n">
        <f aca="false">G137*X137*(1-R137)</f>
        <v>274.557530427777</v>
      </c>
      <c r="O137" s="26" t="n">
        <f aca="false">I137/(I137+J137)</f>
        <v>0.653179190751445</v>
      </c>
      <c r="P137" s="28" t="n">
        <f aca="false">(I137+K137)/(I137+J137+K137+M137)</f>
        <v>0.71370420624152</v>
      </c>
      <c r="Q137" s="27" t="n">
        <f aca="false">K137/(K137+M137)</f>
        <v>0.721752498078401</v>
      </c>
      <c r="R137" s="27" t="n">
        <f aca="false">P137-(O137-P137)/X137</f>
        <v>0.724221594552617</v>
      </c>
      <c r="S137" s="29" t="n">
        <f aca="false">(K137+M137)/(I137+J137)</f>
        <v>7.52023121387283</v>
      </c>
      <c r="T137" s="31" t="n">
        <f aca="false">(P137-$B$1*O137-$B$2)/(1-$B$1*O137)-($B$3*POWER(P137,2)+$B$4*P137+$B$5)-($B$6*POWER(O137,2)+$B$7*O137+$B$8)</f>
        <v>0.722491953971057</v>
      </c>
      <c r="U137" s="29" t="n">
        <f aca="false">(O137-P137)/(P137-T137)</f>
        <v>6.88743206483274</v>
      </c>
      <c r="V137" s="29" t="n">
        <f aca="false">$B$12+($B$13*E137+$B$14*POWER(E137,2)+$B$15*POWER(E137,3))+($B$16*F137+$B$17*POWER(F137,2)+$B$18*POWER(F137,3))+($B$19*T137+$B$20*POWER(T137,2)+$B$21*POWER(T137,3))+($B$22*P137+$B$23*POWER(P137,2)+$B$24*POWER(P137,3))+($B$25*H137+$B$26*POWER(H137,2)+$B$27*POWER(H137,3))+($B$28*U137+$B$29*POWER(U137,2)+$B$30*POWER(U137,3))</f>
        <v>-1.13267492363143</v>
      </c>
      <c r="W137" s="71" t="n">
        <f aca="false">S137-U137</f>
        <v>0.632799149040094</v>
      </c>
      <c r="X137" s="29" t="n">
        <f aca="false">U137+V137</f>
        <v>5.75475714120131</v>
      </c>
      <c r="Y137" s="16"/>
      <c r="Z137" s="60" t="n">
        <f aca="false">U137*G137</f>
        <v>1191.52574721606</v>
      </c>
      <c r="AA137" s="60" t="n">
        <f aca="false">(K137+M137)-Z137</f>
        <v>109.474252783936</v>
      </c>
      <c r="AB137" s="16"/>
      <c r="AC137" s="60" t="n">
        <f aca="false">L137+N137</f>
        <v>995.572985427827</v>
      </c>
      <c r="AD137" s="61" t="n">
        <f aca="false">AC137-Z137</f>
        <v>-195.952761788237</v>
      </c>
      <c r="AE137" s="17"/>
      <c r="AF137" s="16" t="n">
        <v>624.096376322793</v>
      </c>
      <c r="AG137" s="16" t="n">
        <v>0.183783783783784</v>
      </c>
      <c r="AH137" s="16" t="n">
        <f aca="false">AF138+AH136</f>
        <v>156581.575630299</v>
      </c>
      <c r="AI137" s="63"/>
      <c r="AJ137" s="72" t="n">
        <v>599.965141103514</v>
      </c>
      <c r="AK137" s="16" t="n">
        <v>0.183783783783784</v>
      </c>
      <c r="AL137" s="63" t="n">
        <f aca="false">AJ137+AL136</f>
        <v>151418.59987834</v>
      </c>
      <c r="AM137" s="35"/>
      <c r="AN137" s="35"/>
      <c r="AO137" s="35"/>
      <c r="AP137" s="35"/>
      <c r="AQ137" s="35"/>
      <c r="AR137" s="35"/>
      <c r="AS137" s="35"/>
      <c r="AT137" s="35"/>
    </row>
    <row r="138" customFormat="false" ht="12.75" hidden="false" customHeight="true" outlineLevel="0" collapsed="false">
      <c r="A138" s="36"/>
      <c r="B138" s="36"/>
      <c r="C138" s="2" t="n">
        <v>137</v>
      </c>
      <c r="D138" s="20" t="s">
        <v>271</v>
      </c>
      <c r="E138" s="65"/>
      <c r="F138" s="66" t="n">
        <v>3364</v>
      </c>
      <c r="G138" s="67" t="n">
        <f aca="false">I138+J138</f>
        <v>278</v>
      </c>
      <c r="H138" s="68" t="n">
        <f aca="false">1/(G138/F138)</f>
        <v>12.1007194244604</v>
      </c>
      <c r="I138" s="22" t="n">
        <v>177</v>
      </c>
      <c r="J138" s="23" t="n">
        <v>101</v>
      </c>
      <c r="K138" s="24" t="n">
        <v>1301</v>
      </c>
      <c r="L138" s="69" t="n">
        <f aca="false">G138*X138*R138</f>
        <v>1041.53474221288</v>
      </c>
      <c r="M138" s="25" t="n">
        <v>751</v>
      </c>
      <c r="N138" s="70" t="n">
        <f aca="false">G138*X138*(1-R138)</f>
        <v>601.43004084261</v>
      </c>
      <c r="O138" s="26" t="n">
        <f aca="false">I138/(I138+J138)</f>
        <v>0.636690647482014</v>
      </c>
      <c r="P138" s="28" t="n">
        <f aca="false">(I138+K138)/(I138+J138+K138+M138)</f>
        <v>0.634334763948498</v>
      </c>
      <c r="Q138" s="27" t="n">
        <f aca="false">K138/(K138+M138)</f>
        <v>0.63401559454191</v>
      </c>
      <c r="R138" s="27" t="n">
        <f aca="false">P138-(O138-P138)/X138</f>
        <v>0.633936133601048</v>
      </c>
      <c r="S138" s="29" t="n">
        <f aca="false">(K138+M138)/(I138+J138)</f>
        <v>7.38129496402878</v>
      </c>
      <c r="T138" s="31" t="n">
        <f aca="false">(P138-$B$1*O138-$B$2)/(1-$B$1*O138)-($B$3*POWER(P138,2)+$B$4*P138+$B$5)-($B$6*POWER(O138,2)+$B$7*O138+$B$8)</f>
        <v>0.637339665431739</v>
      </c>
      <c r="U138" s="29" t="n">
        <f aca="false">(O138-P138)/(P138-T138)</f>
        <v>-0.784013568050754</v>
      </c>
      <c r="V138" s="29" t="n">
        <f aca="false">$B$12+($B$13*E138+$B$14*POWER(E138,2)+$B$15*POWER(E138,3))+($B$16*F138+$B$17*POWER(F138,2)+$B$18*POWER(F138,3))+($B$19*T138+$B$20*POWER(T138,2)+$B$21*POWER(T138,3))+($B$22*P138+$B$23*POWER(P138,2)+$B$24*POWER(P138,3))+($B$25*H138+$B$26*POWER(H138,2)+$B$27*POWER(H138,3))+($B$28*U138+$B$29*POWER(U138,2)+$B$30*POWER(U138,3))</f>
        <v>6.6939588308403</v>
      </c>
      <c r="W138" s="71" t="n">
        <f aca="false">S138-U138</f>
        <v>8.16530853207953</v>
      </c>
      <c r="X138" s="29" t="n">
        <f aca="false">U138+V138</f>
        <v>5.90994526278955</v>
      </c>
      <c r="Y138" s="16"/>
      <c r="Z138" s="60" t="n">
        <f aca="false">U138*G138</f>
        <v>-217.95577191811</v>
      </c>
      <c r="AA138" s="60" t="n">
        <f aca="false">(K138+M138)-Z138</f>
        <v>2269.95577191811</v>
      </c>
      <c r="AB138" s="16"/>
      <c r="AC138" s="60" t="n">
        <f aca="false">L138+N138</f>
        <v>1642.96478305549</v>
      </c>
      <c r="AD138" s="61" t="n">
        <f aca="false">AC138-Z138</f>
        <v>1860.9205549736</v>
      </c>
      <c r="AE138" s="17"/>
      <c r="AF138" s="16" t="n">
        <v>622.006658177339</v>
      </c>
      <c r="AG138" s="16" t="n">
        <v>0.185135135135135</v>
      </c>
      <c r="AH138" s="16" t="n">
        <f aca="false">AF139+AH137</f>
        <v>157202.413380539</v>
      </c>
      <c r="AI138" s="63"/>
      <c r="AJ138" s="72" t="n">
        <v>598.752223342296</v>
      </c>
      <c r="AK138" s="16" t="n">
        <v>0.185135135135135</v>
      </c>
      <c r="AL138" s="63" t="n">
        <f aca="false">AJ138+AL137</f>
        <v>152017.352101682</v>
      </c>
      <c r="AM138" s="35"/>
      <c r="AN138" s="35"/>
      <c r="AO138" s="35"/>
      <c r="AP138" s="35"/>
      <c r="AQ138" s="35"/>
      <c r="AR138" s="35"/>
      <c r="AS138" s="35"/>
      <c r="AT138" s="35"/>
    </row>
    <row r="139" customFormat="false" ht="12.75" hidden="false" customHeight="true" outlineLevel="0" collapsed="false">
      <c r="A139" s="36"/>
      <c r="B139" s="36"/>
      <c r="C139" s="2" t="n">
        <v>138</v>
      </c>
      <c r="D139" s="20" t="s">
        <v>273</v>
      </c>
      <c r="E139" s="65"/>
      <c r="F139" s="66" t="n">
        <v>1551</v>
      </c>
      <c r="G139" s="67" t="n">
        <f aca="false">I139+J139</f>
        <v>115</v>
      </c>
      <c r="H139" s="68" t="n">
        <f aca="false">1/(G139/F139)</f>
        <v>13.4869565217391</v>
      </c>
      <c r="I139" s="22" t="n">
        <v>67</v>
      </c>
      <c r="J139" s="23" t="n">
        <v>48</v>
      </c>
      <c r="K139" s="24" t="n">
        <v>466</v>
      </c>
      <c r="L139" s="69" t="n">
        <f aca="false">G139*X139*R139</f>
        <v>638.204283829555</v>
      </c>
      <c r="M139" s="25" t="n">
        <v>200</v>
      </c>
      <c r="N139" s="70" t="n">
        <f aca="false">G139*X139*(1-R139)</f>
        <v>280.125070149587</v>
      </c>
      <c r="O139" s="26" t="n">
        <f aca="false">I139/(I139+J139)</f>
        <v>0.582608695652174</v>
      </c>
      <c r="P139" s="28" t="n">
        <f aca="false">(I139+K139)/(I139+J139+K139+M139)</f>
        <v>0.682458386683739</v>
      </c>
      <c r="Q139" s="27" t="n">
        <f aca="false">K139/(K139+M139)</f>
        <v>0.6996996996997</v>
      </c>
      <c r="R139" s="27" t="n">
        <f aca="false">P139-(O139-P139)/X139</f>
        <v>0.694962304171376</v>
      </c>
      <c r="S139" s="29" t="n">
        <f aca="false">(K139+M139)/(I139+J139)</f>
        <v>5.79130434782609</v>
      </c>
      <c r="T139" s="31" t="n">
        <f aca="false">(P139-$B$1*O139-$B$2)/(1-$B$1*O139)-($B$3*POWER(P139,2)+$B$4*P139+$B$5)-($B$6*POWER(O139,2)+$B$7*O139+$B$8)</f>
        <v>0.694399513229146</v>
      </c>
      <c r="U139" s="29" t="n">
        <f aca="false">(O139-P139)/(P139-T139)</f>
        <v>8.36183174609866</v>
      </c>
      <c r="V139" s="29" t="n">
        <f aca="false">$B$12+($B$13*E139+$B$14*POWER(E139,2)+$B$15*POWER(E139,3))+($B$16*F139+$B$17*POWER(F139,2)+$B$18*POWER(F139,3))+($B$19*T139+$B$20*POWER(T139,2)+$B$21*POWER(T139,3))+($B$22*P139+$B$23*POWER(P139,2)+$B$24*POWER(P139,3))+($B$25*H139+$B$26*POWER(H139,2)+$B$27*POWER(H139,3))+($B$28*U139+$B$29*POWER(U139,2)+$B$30*POWER(U139,3))</f>
        <v>-0.376359102801776</v>
      </c>
      <c r="W139" s="71" t="n">
        <f aca="false">S139-U139</f>
        <v>-2.57052739827257</v>
      </c>
      <c r="X139" s="29" t="n">
        <f aca="false">U139+V139</f>
        <v>7.98547264329689</v>
      </c>
      <c r="Y139" s="16"/>
      <c r="Z139" s="60" t="n">
        <f aca="false">U139*G139</f>
        <v>961.610650801346</v>
      </c>
      <c r="AA139" s="60" t="n">
        <f aca="false">(K139+M139)-Z139</f>
        <v>-295.610650801346</v>
      </c>
      <c r="AB139" s="16"/>
      <c r="AC139" s="60" t="n">
        <f aca="false">L139+N139</f>
        <v>918.329353979142</v>
      </c>
      <c r="AD139" s="61" t="n">
        <f aca="false">AC139-Z139</f>
        <v>-43.2812968222042</v>
      </c>
      <c r="AE139" s="17"/>
      <c r="AF139" s="16" t="n">
        <v>620.83775023945</v>
      </c>
      <c r="AG139" s="16" t="n">
        <v>0.186486486486487</v>
      </c>
      <c r="AH139" s="16" t="n">
        <f aca="false">AF140+AH138</f>
        <v>157823.055271672</v>
      </c>
      <c r="AI139" s="63"/>
      <c r="AJ139" s="72" t="n">
        <v>595.442486243789</v>
      </c>
      <c r="AK139" s="16" t="n">
        <v>0.186486486486487</v>
      </c>
      <c r="AL139" s="63" t="n">
        <f aca="false">AJ139+AL138</f>
        <v>152612.794587926</v>
      </c>
      <c r="AM139" s="35"/>
      <c r="AN139" s="35"/>
      <c r="AO139" s="35"/>
      <c r="AP139" s="35"/>
      <c r="AQ139" s="35"/>
      <c r="AR139" s="35"/>
      <c r="AS139" s="35"/>
      <c r="AT139" s="35"/>
    </row>
    <row r="140" customFormat="false" ht="12.75" hidden="false" customHeight="true" outlineLevel="0" collapsed="false">
      <c r="A140" s="36"/>
      <c r="B140" s="36"/>
      <c r="C140" s="2" t="n">
        <v>139</v>
      </c>
      <c r="D140" s="20" t="s">
        <v>275</v>
      </c>
      <c r="E140" s="65"/>
      <c r="F140" s="66" t="n">
        <v>1761</v>
      </c>
      <c r="G140" s="67" t="n">
        <f aca="false">I140+J140</f>
        <v>135</v>
      </c>
      <c r="H140" s="68" t="n">
        <f aca="false">1/(G140/F140)</f>
        <v>13.0444444444444</v>
      </c>
      <c r="I140" s="22" t="n">
        <v>43</v>
      </c>
      <c r="J140" s="23" t="n">
        <v>92</v>
      </c>
      <c r="K140" s="24" t="n">
        <v>881</v>
      </c>
      <c r="L140" s="69" t="n">
        <f aca="false">G140*X140*R140</f>
        <v>793.086582960071</v>
      </c>
      <c r="M140" s="25" t="n">
        <v>522</v>
      </c>
      <c r="N140" s="70" t="n">
        <f aca="false">G140*X140*(1-R140)</f>
        <v>463.581344088186</v>
      </c>
      <c r="O140" s="26" t="n">
        <f aca="false">I140/(I140+J140)</f>
        <v>0.318518518518519</v>
      </c>
      <c r="P140" s="28" t="n">
        <f aca="false">(I140+K140)/(I140+J140+K140+M140)</f>
        <v>0.600780234070221</v>
      </c>
      <c r="Q140" s="27" t="n">
        <f aca="false">K140/(K140+M140)</f>
        <v>0.627940128296507</v>
      </c>
      <c r="R140" s="27" t="n">
        <f aca="false">P140-(O140-P140)/X140</f>
        <v>0.631102748697442</v>
      </c>
      <c r="S140" s="29" t="n">
        <f aca="false">(K140+M140)/(I140+J140)</f>
        <v>10.3925925925926</v>
      </c>
      <c r="T140" s="31" t="n">
        <f aca="false">(P140-$B$1*O140-$B$2)/(1-$B$1*O140)-($B$3*POWER(P140,2)+$B$4*P140+$B$5)-($B$6*POWER(O140,2)+$B$7*O140+$B$8)</f>
        <v>0.621118627206057</v>
      </c>
      <c r="U140" s="29" t="n">
        <f aca="false">(O140-P140)/(P140-T140)</f>
        <v>13.8782702087887</v>
      </c>
      <c r="V140" s="29" t="n">
        <f aca="false">$B$12+($B$13*E140+$B$14*POWER(E140,2)+$B$15*POWER(E140,3))+($B$16*F140+$B$17*POWER(F140,2)+$B$18*POWER(F140,3))+($B$19*T140+$B$20*POWER(T140,2)+$B$21*POWER(T140,3))+($B$22*P140+$B$23*POWER(P140,2)+$B$24*POWER(P140,3))+($B$25*H140+$B$26*POWER(H140,2)+$B$27*POWER(H140,3))+($B$28*U140+$B$29*POWER(U140,2)+$B$30*POWER(U140,3))</f>
        <v>-4.56961889732017</v>
      </c>
      <c r="W140" s="71" t="n">
        <f aca="false">S140-U140</f>
        <v>-3.48567761619615</v>
      </c>
      <c r="X140" s="29" t="n">
        <f aca="false">U140+V140</f>
        <v>9.30865131146857</v>
      </c>
      <c r="Y140" s="16"/>
      <c r="Z140" s="60" t="n">
        <f aca="false">U140*G140</f>
        <v>1873.56647818648</v>
      </c>
      <c r="AA140" s="60" t="n">
        <f aca="false">(K140+M140)-Z140</f>
        <v>-470.56647818648</v>
      </c>
      <c r="AB140" s="16"/>
      <c r="AC140" s="60" t="n">
        <f aca="false">L140+N140</f>
        <v>1256.66792704826</v>
      </c>
      <c r="AD140" s="61" t="n">
        <f aca="false">AC140-Z140</f>
        <v>-616.898551138223</v>
      </c>
      <c r="AE140" s="17"/>
      <c r="AF140" s="16" t="n">
        <v>620.641891133761</v>
      </c>
      <c r="AG140" s="16" t="n">
        <v>0.187837837837838</v>
      </c>
      <c r="AH140" s="16" t="n">
        <f aca="false">AF141+AH139</f>
        <v>158433.199101141</v>
      </c>
      <c r="AI140" s="63"/>
      <c r="AJ140" s="72" t="n">
        <v>594.106397111741</v>
      </c>
      <c r="AK140" s="16" t="n">
        <v>0.187837837837838</v>
      </c>
      <c r="AL140" s="63" t="n">
        <f aca="false">AJ140+AL139</f>
        <v>153206.900985038</v>
      </c>
      <c r="AM140" s="35"/>
      <c r="AN140" s="35"/>
      <c r="AO140" s="35"/>
      <c r="AP140" s="35"/>
      <c r="AQ140" s="35"/>
      <c r="AR140" s="35"/>
      <c r="AS140" s="35"/>
      <c r="AT140" s="35"/>
    </row>
    <row r="141" customFormat="false" ht="12.75" hidden="false" customHeight="true" outlineLevel="0" collapsed="false">
      <c r="A141" s="36"/>
      <c r="B141" s="36"/>
      <c r="C141" s="2" t="n">
        <v>140</v>
      </c>
      <c r="D141" s="20" t="s">
        <v>277</v>
      </c>
      <c r="E141" s="65"/>
      <c r="F141" s="66" t="n">
        <v>3770</v>
      </c>
      <c r="G141" s="67" t="n">
        <f aca="false">I141+J141</f>
        <v>217</v>
      </c>
      <c r="H141" s="68" t="n">
        <f aca="false">1/(G141/F141)</f>
        <v>17.3732718894009</v>
      </c>
      <c r="I141" s="22" t="n">
        <v>58</v>
      </c>
      <c r="J141" s="23" t="n">
        <v>159</v>
      </c>
      <c r="K141" s="24" t="n">
        <v>1629</v>
      </c>
      <c r="L141" s="69" t="n">
        <f aca="false">G141*X141*R141</f>
        <v>1740.49012781174</v>
      </c>
      <c r="M141" s="25" t="n">
        <v>1094</v>
      </c>
      <c r="N141" s="70" t="n">
        <f aca="false">G141*X141*(1-R141)</f>
        <v>1176.80802024192</v>
      </c>
      <c r="O141" s="26" t="n">
        <f aca="false">I141/(I141+J141)</f>
        <v>0.267281105990783</v>
      </c>
      <c r="P141" s="28" t="n">
        <f aca="false">(I141+K141)/(I141+J141+K141+M141)</f>
        <v>0.573809523809524</v>
      </c>
      <c r="Q141" s="27" t="n">
        <f aca="false">K141/(K141+M141)</f>
        <v>0.598237238340066</v>
      </c>
      <c r="R141" s="27" t="n">
        <f aca="false">P141-(O141-P141)/X141</f>
        <v>0.596610301546638</v>
      </c>
      <c r="S141" s="29" t="n">
        <f aca="false">(K141+M141)/(I141+J141)</f>
        <v>12.5483870967742</v>
      </c>
      <c r="T141" s="31" t="n">
        <f aca="false">(P141-$B$1*O141-$B$2)/(1-$B$1*O141)-($B$3*POWER(P141,2)+$B$4*P141+$B$5)-($B$6*POWER(O141,2)+$B$7*O141+$B$8)</f>
        <v>0.59399802938597</v>
      </c>
      <c r="U141" s="29" t="n">
        <f aca="false">(O141-P141)/(P141-T141)</f>
        <v>15.1833139237592</v>
      </c>
      <c r="V141" s="29" t="n">
        <f aca="false">$B$12+($B$13*E141+$B$14*POWER(E141,2)+$B$15*POWER(E141,3))+($B$16*F141+$B$17*POWER(F141,2)+$B$18*POWER(F141,3))+($B$19*T141+$B$20*POWER(T141,2)+$B$21*POWER(T141,3))+($B$22*P141+$B$23*POWER(P141,2)+$B$24*POWER(P141,3))+($B$25*H141+$B$26*POWER(H141,2)+$B$27*POWER(H141,3))+($B$28*U141+$B$29*POWER(U141,2)+$B$30*POWER(U141,3))</f>
        <v>-1.73954365623084</v>
      </c>
      <c r="W141" s="71" t="n">
        <f aca="false">S141-U141</f>
        <v>-2.63492682698503</v>
      </c>
      <c r="X141" s="29" t="n">
        <f aca="false">U141+V141</f>
        <v>13.4437702675284</v>
      </c>
      <c r="Y141" s="16"/>
      <c r="Z141" s="60" t="n">
        <f aca="false">U141*G141</f>
        <v>3294.77912145575</v>
      </c>
      <c r="AA141" s="60" t="n">
        <f aca="false">(K141+M141)-Z141</f>
        <v>-571.779121455752</v>
      </c>
      <c r="AB141" s="16"/>
      <c r="AC141" s="60" t="n">
        <f aca="false">L141+N141</f>
        <v>2917.29814805366</v>
      </c>
      <c r="AD141" s="61" t="n">
        <f aca="false">AC141-Z141</f>
        <v>-377.480973402093</v>
      </c>
      <c r="AE141" s="17"/>
      <c r="AF141" s="16" t="n">
        <v>610.143829469042</v>
      </c>
      <c r="AG141" s="16" t="n">
        <v>0.189189189189189</v>
      </c>
      <c r="AH141" s="16" t="n">
        <f aca="false">AF142+AH140</f>
        <v>159040.276757632</v>
      </c>
      <c r="AI141" s="63"/>
      <c r="AJ141" s="72" t="n">
        <v>589.055893565338</v>
      </c>
      <c r="AK141" s="16" t="n">
        <v>0.189189189189189</v>
      </c>
      <c r="AL141" s="63" t="n">
        <f aca="false">AJ141+AL140</f>
        <v>153795.956878603</v>
      </c>
      <c r="AM141" s="35"/>
      <c r="AN141" s="35"/>
      <c r="AO141" s="35"/>
      <c r="AP141" s="35"/>
      <c r="AQ141" s="35"/>
      <c r="AR141" s="35"/>
      <c r="AS141" s="35"/>
      <c r="AT141" s="35"/>
    </row>
    <row r="142" customFormat="false" ht="12.75" hidden="false" customHeight="true" outlineLevel="0" collapsed="false">
      <c r="A142" s="36"/>
      <c r="B142" s="36"/>
      <c r="C142" s="2" t="n">
        <v>141</v>
      </c>
      <c r="D142" s="20" t="s">
        <v>190</v>
      </c>
      <c r="E142" s="65"/>
      <c r="F142" s="66" t="n">
        <v>3274</v>
      </c>
      <c r="G142" s="67" t="n">
        <f aca="false">I142+J142</f>
        <v>240</v>
      </c>
      <c r="H142" s="68" t="n">
        <f aca="false">1/(G142/F142)</f>
        <v>13.6416666666667</v>
      </c>
      <c r="I142" s="22" t="n">
        <v>67</v>
      </c>
      <c r="J142" s="23" t="n">
        <v>173</v>
      </c>
      <c r="K142" s="24" t="n">
        <v>978</v>
      </c>
      <c r="L142" s="69" t="n">
        <f aca="false">G142*X142*R142</f>
        <v>862.459340488049</v>
      </c>
      <c r="M142" s="25" t="n">
        <v>1543</v>
      </c>
      <c r="N142" s="70" t="n">
        <f aca="false">G142*X142*(1-R142)</f>
        <v>1353.27007490669</v>
      </c>
      <c r="O142" s="26" t="n">
        <f aca="false">I142/(I142+J142)</f>
        <v>0.279166666666667</v>
      </c>
      <c r="P142" s="28" t="n">
        <f aca="false">(I142+K142)/(I142+J142+K142+M142)</f>
        <v>0.378486055776892</v>
      </c>
      <c r="Q142" s="27" t="n">
        <f aca="false">K142/(K142+M142)</f>
        <v>0.387941293137644</v>
      </c>
      <c r="R142" s="27" t="n">
        <f aca="false">P142-(O142-P142)/X142</f>
        <v>0.389243981912114</v>
      </c>
      <c r="S142" s="29" t="n">
        <f aca="false">(K142+M142)/(I142+J142)</f>
        <v>10.5041666666667</v>
      </c>
      <c r="T142" s="31" t="n">
        <f aca="false">(P142-$B$1*O142-$B$2)/(1-$B$1*O142)-($B$3*POWER(P142,2)+$B$4*P142+$B$5)-($B$6*POWER(O142,2)+$B$7*O142+$B$8)</f>
        <v>0.38957892976115</v>
      </c>
      <c r="U142" s="29" t="n">
        <f aca="false">(O142-P142)/(P142-T142)</f>
        <v>8.95344067292013</v>
      </c>
      <c r="V142" s="29" t="n">
        <f aca="false">$B$12+($B$13*E142+$B$14*POWER(E142,2)+$B$15*POWER(E142,3))+($B$16*F142+$B$17*POWER(F142,2)+$B$18*POWER(F142,3))+($B$19*T142+$B$20*POWER(T142,2)+$B$21*POWER(T142,3))+($B$22*P142+$B$23*POWER(P142,2)+$B$24*POWER(P142,3))+($B$25*H142+$B$26*POWER(H142,2)+$B$27*POWER(H142,3))+($B$28*U142+$B$29*POWER(U142,2)+$B$30*POWER(U142,3))</f>
        <v>0.278765224557963</v>
      </c>
      <c r="W142" s="71" t="n">
        <f aca="false">S142-U142</f>
        <v>1.55072599374654</v>
      </c>
      <c r="X142" s="29" t="n">
        <f aca="false">U142+V142</f>
        <v>9.23220589747809</v>
      </c>
      <c r="Y142" s="16"/>
      <c r="Z142" s="60" t="n">
        <f aca="false">U142*G142</f>
        <v>2148.82576150083</v>
      </c>
      <c r="AA142" s="60" t="n">
        <f aca="false">(K142+M142)-Z142</f>
        <v>372.17423849917</v>
      </c>
      <c r="AB142" s="16"/>
      <c r="AC142" s="60" t="n">
        <f aca="false">L142+N142</f>
        <v>2215.72941539474</v>
      </c>
      <c r="AD142" s="61" t="n">
        <f aca="false">AC142-Z142</f>
        <v>66.9036538939113</v>
      </c>
      <c r="AE142" s="17"/>
      <c r="AF142" s="16" t="n">
        <v>607.077656490659</v>
      </c>
      <c r="AG142" s="16" t="n">
        <v>0.190540540540541</v>
      </c>
      <c r="AH142" s="16" t="n">
        <f aca="false">AF143+AH141</f>
        <v>159645.706483853</v>
      </c>
      <c r="AI142" s="63"/>
      <c r="AJ142" s="72" t="n">
        <v>587.093982423351</v>
      </c>
      <c r="AK142" s="16" t="n">
        <v>0.190540540540541</v>
      </c>
      <c r="AL142" s="63" t="n">
        <f aca="false">AJ142+AL141</f>
        <v>154383.050861026</v>
      </c>
      <c r="AM142" s="35"/>
      <c r="AN142" s="35"/>
      <c r="AO142" s="35"/>
      <c r="AP142" s="35"/>
      <c r="AQ142" s="35"/>
      <c r="AR142" s="35"/>
      <c r="AS142" s="35"/>
      <c r="AT142" s="35"/>
    </row>
    <row r="143" customFormat="false" ht="12.75" hidden="false" customHeight="true" outlineLevel="0" collapsed="false">
      <c r="A143" s="36"/>
      <c r="B143" s="36"/>
      <c r="C143" s="2" t="n">
        <v>142</v>
      </c>
      <c r="D143" s="20" t="s">
        <v>280</v>
      </c>
      <c r="E143" s="65"/>
      <c r="F143" s="66" t="n">
        <v>1973</v>
      </c>
      <c r="G143" s="67" t="n">
        <f aca="false">I143+J143</f>
        <v>144</v>
      </c>
      <c r="H143" s="68" t="n">
        <f aca="false">1/(G143/F143)</f>
        <v>13.7013888888889</v>
      </c>
      <c r="I143" s="22" t="n">
        <v>80</v>
      </c>
      <c r="J143" s="23" t="n">
        <v>64</v>
      </c>
      <c r="K143" s="24" t="n">
        <v>597</v>
      </c>
      <c r="L143" s="69" t="n">
        <f aca="false">G143*X143*R143</f>
        <v>697.616685022653</v>
      </c>
      <c r="M143" s="25" t="n">
        <v>375</v>
      </c>
      <c r="N143" s="70" t="n">
        <f aca="false">G143*X143*(1-R143)</f>
        <v>440.244792799032</v>
      </c>
      <c r="O143" s="26" t="n">
        <f aca="false">I143/(I143+J143)</f>
        <v>0.555555555555556</v>
      </c>
      <c r="P143" s="28" t="n">
        <f aca="false">(I143+K143)/(I143+J143+K143+M143)</f>
        <v>0.60663082437276</v>
      </c>
      <c r="Q143" s="27" t="n">
        <f aca="false">K143/(K143+M143)</f>
        <v>0.614197530864197</v>
      </c>
      <c r="R143" s="27" t="n">
        <f aca="false">P143-(O143-P143)/X143</f>
        <v>0.613094562580821</v>
      </c>
      <c r="S143" s="29" t="n">
        <f aca="false">(K143+M143)/(I143+J143)</f>
        <v>6.75</v>
      </c>
      <c r="T143" s="31" t="n">
        <f aca="false">(P143-$B$1*O143-$B$2)/(1-$B$1*O143)-($B$3*POWER(P143,2)+$B$4*P143+$B$5)-($B$6*POWER(O143,2)+$B$7*O143+$B$8)</f>
        <v>0.614458932937364</v>
      </c>
      <c r="U143" s="29" t="n">
        <f aca="false">(O143-P143)/(P143-T143)</f>
        <v>6.5245989367274</v>
      </c>
      <c r="V143" s="29" t="n">
        <f aca="false">$B$12+($B$13*E143+$B$14*POWER(E143,2)+$B$15*POWER(E143,3))+($B$16*F143+$B$17*POWER(F143,2)+$B$18*POWER(F143,3))+($B$19*T143+$B$20*POWER(T143,2)+$B$21*POWER(T143,3))+($B$22*P143+$B$23*POWER(P143,2)+$B$24*POWER(P143,3))+($B$25*H143+$B$26*POWER(H143,2)+$B$27*POWER(H143,3))+($B$28*U143+$B$29*POWER(U143,2)+$B$30*POWER(U143,3))</f>
        <v>1.37721688147875</v>
      </c>
      <c r="W143" s="71" t="n">
        <f aca="false">S143-U143</f>
        <v>0.225401063272604</v>
      </c>
      <c r="X143" s="29" t="n">
        <f aca="false">U143+V143</f>
        <v>7.90181581820614</v>
      </c>
      <c r="Y143" s="16"/>
      <c r="Z143" s="60" t="n">
        <f aca="false">U143*G143</f>
        <v>939.542246888745</v>
      </c>
      <c r="AA143" s="60" t="n">
        <f aca="false">(K143+M143)-Z143</f>
        <v>32.457753111255</v>
      </c>
      <c r="AB143" s="16"/>
      <c r="AC143" s="60" t="n">
        <f aca="false">L143+N143</f>
        <v>1137.86147782168</v>
      </c>
      <c r="AD143" s="61" t="n">
        <f aca="false">AC143-Z143</f>
        <v>198.319230932939</v>
      </c>
      <c r="AE143" s="17"/>
      <c r="AF143" s="16" t="n">
        <v>605.429726220497</v>
      </c>
      <c r="AG143" s="16" t="n">
        <v>0.191891891891892</v>
      </c>
      <c r="AH143" s="16" t="n">
        <f aca="false">AF144+AH142</f>
        <v>160250.753642216</v>
      </c>
      <c r="AI143" s="63"/>
      <c r="AJ143" s="72" t="n">
        <v>582.885474969739</v>
      </c>
      <c r="AK143" s="16" t="n">
        <v>0.191891891891892</v>
      </c>
      <c r="AL143" s="63" t="n">
        <f aca="false">AJ143+AL142</f>
        <v>154965.936335996</v>
      </c>
      <c r="AM143" s="35"/>
      <c r="AN143" s="35"/>
      <c r="AO143" s="35"/>
      <c r="AP143" s="35"/>
      <c r="AQ143" s="35"/>
      <c r="AR143" s="35"/>
      <c r="AS143" s="35"/>
      <c r="AT143" s="35"/>
    </row>
    <row r="144" customFormat="false" ht="12.75" hidden="false" customHeight="true" outlineLevel="0" collapsed="false">
      <c r="A144" s="36"/>
      <c r="B144" s="36"/>
      <c r="C144" s="2" t="n">
        <v>143</v>
      </c>
      <c r="D144" s="20" t="s">
        <v>281</v>
      </c>
      <c r="E144" s="65"/>
      <c r="F144" s="66" t="n">
        <v>5804</v>
      </c>
      <c r="G144" s="67" t="n">
        <f aca="false">I144+J144</f>
        <v>355</v>
      </c>
      <c r="H144" s="68" t="n">
        <f aca="false">1/(G144/F144)</f>
        <v>16.3492957746479</v>
      </c>
      <c r="I144" s="22" t="n">
        <v>110</v>
      </c>
      <c r="J144" s="23" t="n">
        <v>245</v>
      </c>
      <c r="K144" s="24" t="n">
        <v>1934</v>
      </c>
      <c r="L144" s="69" t="n">
        <f aca="false">G144*X144*R144</f>
        <v>1923.01153018491</v>
      </c>
      <c r="M144" s="25" t="n">
        <v>2359</v>
      </c>
      <c r="N144" s="70" t="n">
        <f aca="false">G144*X144*(1-R144)</f>
        <v>2345.00099050955</v>
      </c>
      <c r="O144" s="26" t="n">
        <f aca="false">I144/(I144+J144)</f>
        <v>0.309859154929577</v>
      </c>
      <c r="P144" s="28" t="n">
        <f aca="false">(I144+K144)/(I144+J144+K144+M144)</f>
        <v>0.439759036144578</v>
      </c>
      <c r="Q144" s="27" t="n">
        <f aca="false">K144/(K144+M144)</f>
        <v>0.450500815280689</v>
      </c>
      <c r="R144" s="27" t="n">
        <f aca="false">P144-(O144-P144)/X144</f>
        <v>0.450563704033374</v>
      </c>
      <c r="S144" s="29" t="n">
        <f aca="false">(K144+M144)/(I144+J144)</f>
        <v>12.0929577464789</v>
      </c>
      <c r="T144" s="31" t="n">
        <f aca="false">(P144-$B$1*O144-$B$2)/(1-$B$1*O144)-($B$3*POWER(P144,2)+$B$4*P144+$B$5)-($B$6*POWER(O144,2)+$B$7*O144+$B$8)</f>
        <v>0.452270004508448</v>
      </c>
      <c r="U144" s="29" t="n">
        <f aca="false">(O144-P144)/(P144-T144)</f>
        <v>10.3828798408714</v>
      </c>
      <c r="V144" s="29" t="n">
        <f aca="false">$B$12+($B$13*E144+$B$14*POWER(E144,2)+$B$15*POWER(E144,3))+($B$16*F144+$B$17*POWER(F144,2)+$B$18*POWER(F144,3))+($B$19*T144+$B$20*POWER(T144,2)+$B$21*POWER(T144,3))+($B$22*P144+$B$23*POWER(P144,2)+$B$24*POWER(P144,3))+($B$25*H144+$B$26*POWER(H144,2)+$B$27*POWER(H144,3))+($B$28*U144+$B$29*POWER(U144,2)+$B$30*POWER(U144,3))</f>
        <v>1.63969063995808</v>
      </c>
      <c r="W144" s="71" t="n">
        <f aca="false">S144-U144</f>
        <v>1.71007790560749</v>
      </c>
      <c r="X144" s="29" t="n">
        <f aca="false">U144+V144</f>
        <v>12.0225704808295</v>
      </c>
      <c r="Y144" s="16"/>
      <c r="Z144" s="60" t="n">
        <f aca="false">U144*G144</f>
        <v>3685.92234350934</v>
      </c>
      <c r="AA144" s="60" t="n">
        <f aca="false">(K144+M144)-Z144</f>
        <v>607.077656490659</v>
      </c>
      <c r="AB144" s="16"/>
      <c r="AC144" s="60" t="n">
        <f aca="false">L144+N144</f>
        <v>4268.01252069446</v>
      </c>
      <c r="AD144" s="61" t="n">
        <f aca="false">AC144-Z144</f>
        <v>582.090177185119</v>
      </c>
      <c r="AE144" s="17"/>
      <c r="AF144" s="16" t="n">
        <v>605.047158363709</v>
      </c>
      <c r="AG144" s="16" t="n">
        <v>0.193243243243243</v>
      </c>
      <c r="AH144" s="16" t="n">
        <f aca="false">AF145+AH143</f>
        <v>160853.200630992</v>
      </c>
      <c r="AI144" s="63"/>
      <c r="AJ144" s="72" t="n">
        <v>582.090177185119</v>
      </c>
      <c r="AK144" s="16" t="n">
        <v>0.193243243243243</v>
      </c>
      <c r="AL144" s="63" t="n">
        <f aca="false">AJ144+AL143</f>
        <v>155548.026513181</v>
      </c>
      <c r="AM144" s="35"/>
      <c r="AN144" s="35"/>
      <c r="AO144" s="35"/>
      <c r="AP144" s="35"/>
      <c r="AQ144" s="35"/>
      <c r="AR144" s="35"/>
      <c r="AS144" s="35"/>
      <c r="AT144" s="35"/>
    </row>
    <row r="145" customFormat="false" ht="12.75" hidden="false" customHeight="true" outlineLevel="0" collapsed="false">
      <c r="A145" s="36"/>
      <c r="B145" s="36"/>
      <c r="C145" s="2" t="n">
        <v>144</v>
      </c>
      <c r="D145" s="20" t="s">
        <v>283</v>
      </c>
      <c r="E145" s="65"/>
      <c r="F145" s="66" t="n">
        <v>4581</v>
      </c>
      <c r="G145" s="67" t="n">
        <f aca="false">I145+J145</f>
        <v>104</v>
      </c>
      <c r="H145" s="68" t="n">
        <f aca="false">1/(G145/F145)</f>
        <v>44.0480769230769</v>
      </c>
      <c r="I145" s="22" t="n">
        <v>17</v>
      </c>
      <c r="J145" s="23" t="n">
        <v>87</v>
      </c>
      <c r="K145" s="24" t="n">
        <v>1620</v>
      </c>
      <c r="L145" s="69" t="n">
        <f aca="false">G145*X145*R145</f>
        <v>1636.04625002347</v>
      </c>
      <c r="M145" s="25" t="n">
        <v>2328</v>
      </c>
      <c r="N145" s="70" t="n">
        <f aca="false">G145*X145*(1-R145)</f>
        <v>2351.67238473224</v>
      </c>
      <c r="O145" s="26" t="n">
        <f aca="false">I145/(I145+J145)</f>
        <v>0.163461538461538</v>
      </c>
      <c r="P145" s="28" t="n">
        <f aca="false">(I145+K145)/(I145+J145+K145+M145)</f>
        <v>0.403998025666338</v>
      </c>
      <c r="Q145" s="27" t="n">
        <f aca="false">K145/(K145+M145)</f>
        <v>0.410334346504559</v>
      </c>
      <c r="R145" s="27" t="n">
        <f aca="false">P145-(O145-P145)/X145</f>
        <v>0.410271235228133</v>
      </c>
      <c r="S145" s="29" t="n">
        <f aca="false">(K145+M145)/(I145+J145)</f>
        <v>37.9615384615385</v>
      </c>
      <c r="T145" s="31" t="n">
        <f aca="false">(P145-$B$1*O145-$B$2)/(1-$B$1*O145)-($B$3*POWER(P145,2)+$B$4*P145+$B$5)-($B$6*POWER(O145,2)+$B$7*O145+$B$8)</f>
        <v>0.419264235564737</v>
      </c>
      <c r="U145" s="29" t="n">
        <f aca="false">(O145-P145)/(P145-T145)</f>
        <v>15.7561365136223</v>
      </c>
      <c r="V145" s="29" t="n">
        <f aca="false">$B$12+($B$13*E145+$B$14*POWER(E145,2)+$B$15*POWER(E145,3))+($B$16*F145+$B$17*POWER(F145,2)+$B$18*POWER(F145,3))+($B$19*T145+$B$20*POWER(T145,2)+$B$21*POWER(T145,3))+($B$22*P145+$B$23*POWER(P145,2)+$B$24*POWER(P145,3))+($B$25*H145+$B$26*POWER(H145,2)+$B$27*POWER(H145,3))+($B$28*U145+$B$29*POWER(U145,2)+$B$30*POWER(U145,3))</f>
        <v>22.5873118974903</v>
      </c>
      <c r="W145" s="71" t="n">
        <f aca="false">S145-U145</f>
        <v>22.2054019479161</v>
      </c>
      <c r="X145" s="29" t="n">
        <f aca="false">U145+V145</f>
        <v>38.3434484111126</v>
      </c>
      <c r="Y145" s="16"/>
      <c r="Z145" s="60" t="n">
        <f aca="false">U145*G145</f>
        <v>1638.63819741672</v>
      </c>
      <c r="AA145" s="60" t="n">
        <f aca="false">(K145+M145)-Z145</f>
        <v>2309.36180258328</v>
      </c>
      <c r="AB145" s="16"/>
      <c r="AC145" s="60" t="n">
        <f aca="false">L145+N145</f>
        <v>3987.71863475571</v>
      </c>
      <c r="AD145" s="61" t="n">
        <f aca="false">AC145-Z145</f>
        <v>2349.08043733899</v>
      </c>
      <c r="AE145" s="17"/>
      <c r="AF145" s="16" t="n">
        <v>602.44698877529</v>
      </c>
      <c r="AG145" s="16" t="n">
        <v>0.194594594594595</v>
      </c>
      <c r="AH145" s="16" t="n">
        <f aca="false">AF146+AH144</f>
        <v>161454.601757555</v>
      </c>
      <c r="AI145" s="63"/>
      <c r="AJ145" s="72" t="n">
        <v>571.304208684317</v>
      </c>
      <c r="AK145" s="16" t="n">
        <v>0.194594594594595</v>
      </c>
      <c r="AL145" s="63" t="n">
        <f aca="false">AJ145+AL144</f>
        <v>156119.330721866</v>
      </c>
      <c r="AM145" s="35"/>
      <c r="AN145" s="35"/>
      <c r="AO145" s="35"/>
      <c r="AP145" s="35"/>
      <c r="AQ145" s="35"/>
      <c r="AR145" s="35"/>
      <c r="AS145" s="35"/>
      <c r="AT145" s="35"/>
    </row>
    <row r="146" customFormat="false" ht="12.75" hidden="false" customHeight="true" outlineLevel="0" collapsed="false">
      <c r="A146" s="36"/>
      <c r="B146" s="36"/>
      <c r="C146" s="2" t="n">
        <v>145</v>
      </c>
      <c r="D146" s="20" t="s">
        <v>285</v>
      </c>
      <c r="E146" s="65"/>
      <c r="F146" s="66" t="n">
        <v>1539</v>
      </c>
      <c r="G146" s="67" t="n">
        <f aca="false">I146+J146</f>
        <v>105</v>
      </c>
      <c r="H146" s="68" t="n">
        <f aca="false">1/(G146/F146)</f>
        <v>14.6571428571429</v>
      </c>
      <c r="I146" s="22" t="n">
        <v>27</v>
      </c>
      <c r="J146" s="23" t="n">
        <v>78</v>
      </c>
      <c r="K146" s="24" t="n">
        <v>461</v>
      </c>
      <c r="L146" s="69" t="n">
        <f aca="false">G146*X146*R146</f>
        <v>553.956357038564</v>
      </c>
      <c r="M146" s="25" t="n">
        <v>490</v>
      </c>
      <c r="N146" s="70" t="n">
        <f aca="false">G146*X146*(1-R146)</f>
        <v>598.195104094066</v>
      </c>
      <c r="O146" s="26" t="n">
        <f aca="false">I146/(I146+J146)</f>
        <v>0.257142857142857</v>
      </c>
      <c r="P146" s="28" t="n">
        <f aca="false">(I146+K146)/(I146+J146+K146+M146)</f>
        <v>0.462121212121212</v>
      </c>
      <c r="Q146" s="27" t="n">
        <f aca="false">K146/(K146+M146)</f>
        <v>0.484752891692955</v>
      </c>
      <c r="R146" s="27" t="n">
        <f aca="false">P146-(O146-P146)/X146</f>
        <v>0.480801679055281</v>
      </c>
      <c r="S146" s="29" t="n">
        <f aca="false">(K146+M146)/(I146+J146)</f>
        <v>9.05714285714286</v>
      </c>
      <c r="T146" s="31" t="n">
        <f aca="false">(P146-$B$1*O146-$B$2)/(1-$B$1*O146)-($B$3*POWER(P146,2)+$B$4*P146+$B$5)-($B$6*POWER(O146,2)+$B$7*O146+$B$8)</f>
        <v>0.477534706523444</v>
      </c>
      <c r="U146" s="29" t="n">
        <f aca="false">(O146-P146)/(P146-T146)</f>
        <v>13.2986297350376</v>
      </c>
      <c r="V146" s="29" t="n">
        <f aca="false">$B$12+($B$13*E146+$B$14*POWER(E146,2)+$B$15*POWER(E146,3))+($B$16*F146+$B$17*POWER(F146,2)+$B$18*POWER(F146,3))+($B$19*T146+$B$20*POWER(T146,2)+$B$21*POWER(T146,3))+($B$22*P146+$B$23*POWER(P146,2)+$B$24*POWER(P146,3))+($B$25*H146+$B$26*POWER(H146,2)+$B$27*POWER(H146,3))+($B$28*U146+$B$29*POWER(U146,2)+$B$30*POWER(U146,3))</f>
        <v>-2.32575867663164</v>
      </c>
      <c r="W146" s="71" t="n">
        <f aca="false">S146-U146</f>
        <v>-4.24148687789478</v>
      </c>
      <c r="X146" s="29" t="n">
        <f aca="false">U146+V146</f>
        <v>10.972871058406</v>
      </c>
      <c r="Y146" s="16"/>
      <c r="Z146" s="60" t="n">
        <f aca="false">U146*G146</f>
        <v>1396.35612217895</v>
      </c>
      <c r="AA146" s="60" t="n">
        <f aca="false">(K146+M146)-Z146</f>
        <v>-445.356122178952</v>
      </c>
      <c r="AB146" s="16"/>
      <c r="AC146" s="60" t="n">
        <f aca="false">L146+N146</f>
        <v>1152.15146113263</v>
      </c>
      <c r="AD146" s="61" t="n">
        <f aca="false">AC146-Z146</f>
        <v>-244.204661046322</v>
      </c>
      <c r="AE146" s="17"/>
      <c r="AF146" s="16" t="n">
        <v>601.401126563726</v>
      </c>
      <c r="AG146" s="16" t="n">
        <v>0.195945945945946</v>
      </c>
      <c r="AH146" s="16" t="n">
        <f aca="false">AF147+AH145</f>
        <v>162054.433795371</v>
      </c>
      <c r="AI146" s="63"/>
      <c r="AJ146" s="72" t="n">
        <v>567.595904846462</v>
      </c>
      <c r="AK146" s="16" t="n">
        <v>0.195945945945946</v>
      </c>
      <c r="AL146" s="63" t="n">
        <f aca="false">AJ146+AL145</f>
        <v>156686.926626712</v>
      </c>
      <c r="AM146" s="35"/>
      <c r="AN146" s="35"/>
      <c r="AO146" s="35"/>
      <c r="AP146" s="35"/>
      <c r="AQ146" s="35"/>
      <c r="AR146" s="35"/>
      <c r="AS146" s="35"/>
      <c r="AT146" s="35"/>
    </row>
    <row r="147" customFormat="false" ht="12.75" hidden="false" customHeight="true" outlineLevel="0" collapsed="false">
      <c r="A147" s="36"/>
      <c r="B147" s="36"/>
      <c r="C147" s="2" t="n">
        <v>146</v>
      </c>
      <c r="D147" s="20" t="s">
        <v>287</v>
      </c>
      <c r="E147" s="65"/>
      <c r="F147" s="66" t="n">
        <v>998</v>
      </c>
      <c r="G147" s="67" t="n">
        <f aca="false">I147+J147</f>
        <v>93</v>
      </c>
      <c r="H147" s="68" t="n">
        <f aca="false">1/(G147/F147)</f>
        <v>10.7311827956989</v>
      </c>
      <c r="I147" s="22" t="n">
        <v>28</v>
      </c>
      <c r="J147" s="23" t="n">
        <v>65</v>
      </c>
      <c r="K147" s="24" t="n">
        <v>323</v>
      </c>
      <c r="L147" s="69" t="n">
        <f aca="false">G147*X147*R147</f>
        <v>339.124478473317</v>
      </c>
      <c r="M147" s="25" t="n">
        <v>316</v>
      </c>
      <c r="N147" s="70" t="n">
        <f aca="false">G147*X147*(1-R147)</f>
        <v>333.502639026593</v>
      </c>
      <c r="O147" s="26" t="n">
        <f aca="false">I147/(I147+J147)</f>
        <v>0.301075268817204</v>
      </c>
      <c r="P147" s="28" t="n">
        <f aca="false">(I147+K147)/(I147+J147+K147+M147)</f>
        <v>0.479508196721311</v>
      </c>
      <c r="Q147" s="27" t="n">
        <f aca="false">K147/(K147+M147)</f>
        <v>0.50547730829421</v>
      </c>
      <c r="R147" s="27" t="n">
        <f aca="false">P147-(O147-P147)/X147</f>
        <v>0.504179016352791</v>
      </c>
      <c r="S147" s="29" t="n">
        <f aca="false">(K147+M147)/(I147+J147)</f>
        <v>6.87096774193548</v>
      </c>
      <c r="T147" s="31" t="n">
        <f aca="false">(P147-$B$1*O147-$B$2)/(1-$B$1*O147)-($B$3*POWER(P147,2)+$B$4*P147+$B$5)-($B$6*POWER(O147,2)+$B$7*O147+$B$8)</f>
        <v>0.494261047784389</v>
      </c>
      <c r="U147" s="29" t="n">
        <f aca="false">(O147-P147)/(P147-T147)</f>
        <v>12.0948098195522</v>
      </c>
      <c r="V147" s="29" t="n">
        <f aca="false">$B$12+($B$13*E147+$B$14*POWER(E147,2)+$B$15*POWER(E147,3))+($B$16*F147+$B$17*POWER(F147,2)+$B$18*POWER(F147,3))+($B$19*T147+$B$20*POWER(T147,2)+$B$21*POWER(T147,3))+($B$22*P147+$B$23*POWER(P147,2)+$B$24*POWER(P147,3))+($B$25*H147+$B$26*POWER(H147,2)+$B$27*POWER(H147,3))+($B$28*U147+$B$29*POWER(U147,2)+$B$30*POWER(U147,3))</f>
        <v>-4.86226016901551</v>
      </c>
      <c r="W147" s="71" t="n">
        <f aca="false">S147-U147</f>
        <v>-5.22384207761669</v>
      </c>
      <c r="X147" s="29" t="n">
        <f aca="false">U147+V147</f>
        <v>7.23254965053667</v>
      </c>
      <c r="Y147" s="16"/>
      <c r="Z147" s="60" t="n">
        <f aca="false">U147*G147</f>
        <v>1124.81731321835</v>
      </c>
      <c r="AA147" s="60" t="n">
        <f aca="false">(K147+M147)-Z147</f>
        <v>-485.817313218352</v>
      </c>
      <c r="AB147" s="16"/>
      <c r="AC147" s="60" t="n">
        <f aca="false">L147+N147</f>
        <v>672.62711749991</v>
      </c>
      <c r="AD147" s="61" t="n">
        <f aca="false">AC147-Z147</f>
        <v>-452.190195718442</v>
      </c>
      <c r="AE147" s="17"/>
      <c r="AF147" s="16" t="n">
        <v>599.832037815969</v>
      </c>
      <c r="AG147" s="16" t="n">
        <v>0.197297297297297</v>
      </c>
      <c r="AH147" s="16" t="n">
        <f aca="false">AF148+AH146</f>
        <v>162654.072533318</v>
      </c>
      <c r="AI147" s="63"/>
      <c r="AJ147" s="72" t="n">
        <v>567.133016009852</v>
      </c>
      <c r="AK147" s="16" t="n">
        <v>0.197297297297297</v>
      </c>
      <c r="AL147" s="63" t="n">
        <f aca="false">AJ147+AL146</f>
        <v>157254.059642722</v>
      </c>
      <c r="AM147" s="35"/>
      <c r="AN147" s="35"/>
      <c r="AO147" s="35"/>
      <c r="AP147" s="35"/>
      <c r="AQ147" s="35"/>
      <c r="AR147" s="35"/>
      <c r="AS147" s="35"/>
      <c r="AT147" s="35"/>
    </row>
    <row r="148" customFormat="false" ht="12.75" hidden="false" customHeight="true" outlineLevel="0" collapsed="false">
      <c r="A148" s="36"/>
      <c r="B148" s="36"/>
      <c r="C148" s="2" t="n">
        <v>147</v>
      </c>
      <c r="D148" s="20" t="s">
        <v>220</v>
      </c>
      <c r="E148" s="65"/>
      <c r="F148" s="66" t="n">
        <v>3353</v>
      </c>
      <c r="G148" s="67" t="n">
        <f aca="false">I148+J148</f>
        <v>227</v>
      </c>
      <c r="H148" s="68" t="n">
        <f aca="false">1/(G148/F148)</f>
        <v>14.7709251101322</v>
      </c>
      <c r="I148" s="22" t="n">
        <v>59</v>
      </c>
      <c r="J148" s="23" t="n">
        <v>168</v>
      </c>
      <c r="K148" s="24" t="n">
        <v>977</v>
      </c>
      <c r="L148" s="69" t="n">
        <f aca="false">G148*X148*R148</f>
        <v>963.286797193889</v>
      </c>
      <c r="M148" s="25" t="n">
        <v>1469</v>
      </c>
      <c r="N148" s="70" t="n">
        <f aca="false">G148*X148*(1-R148)</f>
        <v>1447.33155116448</v>
      </c>
      <c r="O148" s="26" t="n">
        <f aca="false">I148/(I148+J148)</f>
        <v>0.259911894273128</v>
      </c>
      <c r="P148" s="28" t="n">
        <f aca="false">(I148+K148)/(I148+J148+K148+M148)</f>
        <v>0.38757949869061</v>
      </c>
      <c r="Q148" s="27" t="n">
        <f aca="false">K148/(K148+M148)</f>
        <v>0.399427636958299</v>
      </c>
      <c r="R148" s="27" t="n">
        <f aca="false">P148-(O148-P148)/X148</f>
        <v>0.399601537028825</v>
      </c>
      <c r="S148" s="29" t="n">
        <f aca="false">(K148+M148)/(I148+J148)</f>
        <v>10.7753303964758</v>
      </c>
      <c r="T148" s="31" t="n">
        <f aca="false">(P148-$B$1*O148-$B$2)/(1-$B$1*O148)-($B$3*POWER(P148,2)+$B$4*P148+$B$5)-($B$6*POWER(O148,2)+$B$7*O148+$B$8)</f>
        <v>0.399816331959347</v>
      </c>
      <c r="U148" s="29" t="n">
        <f aca="false">(O148-P148)/(P148-T148)</f>
        <v>10.4330590777636</v>
      </c>
      <c r="V148" s="29" t="n">
        <f aca="false">$B$12+($B$13*E148+$B$14*POWER(E148,2)+$B$15*POWER(E148,3))+($B$16*F148+$B$17*POWER(F148,2)+$B$18*POWER(F148,3))+($B$19*T148+$B$20*POWER(T148,2)+$B$21*POWER(T148,3))+($B$22*P148+$B$23*POWER(P148,2)+$B$24*POWER(P148,3))+($B$25*H148+$B$26*POWER(H148,2)+$B$27*POWER(H148,3))+($B$28*U148+$B$29*POWER(U148,2)+$B$30*POWER(U148,3))</f>
        <v>0.186405011920851</v>
      </c>
      <c r="W148" s="71" t="n">
        <f aca="false">S148-U148</f>
        <v>0.342271318712196</v>
      </c>
      <c r="X148" s="29" t="n">
        <f aca="false">U148+V148</f>
        <v>10.6194640896844</v>
      </c>
      <c r="Y148" s="16"/>
      <c r="Z148" s="60" t="n">
        <f aca="false">U148*G148</f>
        <v>2368.30441065233</v>
      </c>
      <c r="AA148" s="60" t="n">
        <f aca="false">(K148+M148)-Z148</f>
        <v>77.6955893476684</v>
      </c>
      <c r="AB148" s="16"/>
      <c r="AC148" s="60" t="n">
        <f aca="false">L148+N148</f>
        <v>2410.61834835836</v>
      </c>
      <c r="AD148" s="61" t="n">
        <f aca="false">AC148-Z148</f>
        <v>42.3139377060329</v>
      </c>
      <c r="AE148" s="17"/>
      <c r="AF148" s="16" t="n">
        <v>599.638737946478</v>
      </c>
      <c r="AG148" s="16" t="n">
        <v>0.198648648648649</v>
      </c>
      <c r="AH148" s="16" t="n">
        <f aca="false">AF149+AH147</f>
        <v>163253.224135808</v>
      </c>
      <c r="AI148" s="63"/>
      <c r="AJ148" s="72" t="n">
        <v>567.124669846354</v>
      </c>
      <c r="AK148" s="16" t="n">
        <v>0.198648648648649</v>
      </c>
      <c r="AL148" s="63" t="n">
        <f aca="false">AJ148+AL147</f>
        <v>157821.184312568</v>
      </c>
      <c r="AM148" s="35"/>
      <c r="AN148" s="35"/>
      <c r="AO148" s="35"/>
      <c r="AP148" s="35"/>
      <c r="AQ148" s="35"/>
      <c r="AR148" s="35"/>
      <c r="AS148" s="35"/>
      <c r="AT148" s="35"/>
    </row>
    <row r="149" customFormat="false" ht="12.75" hidden="false" customHeight="true" outlineLevel="0" collapsed="false">
      <c r="A149" s="36"/>
      <c r="B149" s="36"/>
      <c r="C149" s="2" t="n">
        <v>148</v>
      </c>
      <c r="D149" s="20" t="s">
        <v>290</v>
      </c>
      <c r="E149" s="65"/>
      <c r="F149" s="66" t="n">
        <v>3074</v>
      </c>
      <c r="G149" s="67" t="n">
        <f aca="false">I149+J149</f>
        <v>185</v>
      </c>
      <c r="H149" s="68" t="n">
        <f aca="false">1/(G149/F149)</f>
        <v>16.6162162162162</v>
      </c>
      <c r="I149" s="22" t="n">
        <v>52</v>
      </c>
      <c r="J149" s="23" t="n">
        <v>133</v>
      </c>
      <c r="K149" s="24" t="n">
        <v>1139</v>
      </c>
      <c r="L149" s="69" t="n">
        <f aca="false">G149*X149*R149</f>
        <v>1138.36088804603</v>
      </c>
      <c r="M149" s="25" t="n">
        <v>1191</v>
      </c>
      <c r="N149" s="70" t="n">
        <f aca="false">G149*X149*(1-R149)</f>
        <v>1190.28951786142</v>
      </c>
      <c r="O149" s="26" t="n">
        <f aca="false">I149/(I149+J149)</f>
        <v>0.281081081081081</v>
      </c>
      <c r="P149" s="28" t="n">
        <f aca="false">(I149+K149)/(I149+J149+K149+M149)</f>
        <v>0.473558648111332</v>
      </c>
      <c r="Q149" s="27" t="n">
        <f aca="false">K149/(K149+M149)</f>
        <v>0.488841201716738</v>
      </c>
      <c r="R149" s="27" t="n">
        <f aca="false">P149-(O149-P149)/X149</f>
        <v>0.488850058883109</v>
      </c>
      <c r="S149" s="29" t="n">
        <f aca="false">(K149+M149)/(I149+J149)</f>
        <v>12.5945945945946</v>
      </c>
      <c r="T149" s="31" t="n">
        <f aca="false">(P149-$B$1*O149-$B$2)/(1-$B$1*O149)-($B$3*POWER(P149,2)+$B$4*P149+$B$5)-($B$6*POWER(O149,2)+$B$7*O149+$B$8)</f>
        <v>0.4887345368335</v>
      </c>
      <c r="U149" s="29" t="n">
        <f aca="false">(O149-P149)/(P149-T149)</f>
        <v>12.6831166565611</v>
      </c>
      <c r="V149" s="29" t="n">
        <f aca="false">$B$12+($B$13*E149+$B$14*POWER(E149,2)+$B$15*POWER(E149,3))+($B$16*F149+$B$17*POWER(F149,2)+$B$18*POWER(F149,3))+($B$19*T149+$B$20*POWER(T149,2)+$B$21*POWER(T149,3))+($B$22*P149+$B$23*POWER(P149,2)+$B$24*POWER(P149,3))+($B$25*H149+$B$26*POWER(H149,2)+$B$27*POWER(H149,3))+($B$28*U149+$B$29*POWER(U149,2)+$B$30*POWER(U149,3))</f>
        <v>-0.0958171651695086</v>
      </c>
      <c r="W149" s="71" t="n">
        <f aca="false">S149-U149</f>
        <v>-0.0885220619665361</v>
      </c>
      <c r="X149" s="29" t="n">
        <f aca="false">U149+V149</f>
        <v>12.5872994913916</v>
      </c>
      <c r="Y149" s="16"/>
      <c r="Z149" s="60" t="n">
        <f aca="false">U149*G149</f>
        <v>2346.37658146381</v>
      </c>
      <c r="AA149" s="60" t="n">
        <f aca="false">(K149+M149)-Z149</f>
        <v>-16.3765814638091</v>
      </c>
      <c r="AB149" s="16"/>
      <c r="AC149" s="60" t="n">
        <f aca="false">L149+N149</f>
        <v>2328.65040590745</v>
      </c>
      <c r="AD149" s="61" t="n">
        <f aca="false">AC149-Z149</f>
        <v>-17.7261755563591</v>
      </c>
      <c r="AE149" s="17"/>
      <c r="AF149" s="16" t="n">
        <v>599.151602490355</v>
      </c>
      <c r="AG149" s="16" t="n">
        <v>0.2</v>
      </c>
      <c r="AH149" s="16" t="n">
        <f aca="false">AF150+AH148</f>
        <v>163848.159820607</v>
      </c>
      <c r="AI149" s="63"/>
      <c r="AJ149" s="72" t="n">
        <v>566.046679045203</v>
      </c>
      <c r="AK149" s="16" t="n">
        <v>0.2</v>
      </c>
      <c r="AL149" s="63" t="n">
        <f aca="false">AJ149+AL148</f>
        <v>158387.230991613</v>
      </c>
      <c r="AM149" s="35"/>
      <c r="AN149" s="35"/>
      <c r="AO149" s="35"/>
      <c r="AP149" s="35"/>
      <c r="AQ149" s="35"/>
      <c r="AR149" s="35"/>
      <c r="AS149" s="35"/>
      <c r="AT149" s="35"/>
    </row>
    <row r="150" customFormat="false" ht="12.75" hidden="false" customHeight="true" outlineLevel="0" collapsed="false">
      <c r="A150" s="36"/>
      <c r="B150" s="36"/>
      <c r="C150" s="2" t="n">
        <v>149</v>
      </c>
      <c r="D150" s="20" t="s">
        <v>77</v>
      </c>
      <c r="E150" s="65"/>
      <c r="F150" s="66" t="n">
        <v>4391</v>
      </c>
      <c r="G150" s="67" t="n">
        <f aca="false">I150+J150</f>
        <v>281</v>
      </c>
      <c r="H150" s="68" t="n">
        <f aca="false">1/(G150/F150)</f>
        <v>15.626334519573</v>
      </c>
      <c r="I150" s="22" t="n">
        <v>48</v>
      </c>
      <c r="J150" s="23" t="n">
        <v>233</v>
      </c>
      <c r="K150" s="24" t="n">
        <v>1119</v>
      </c>
      <c r="L150" s="69" t="n">
        <f aca="false">G150*X150*R150</f>
        <v>1081.26481061762</v>
      </c>
      <c r="M150" s="25" t="n">
        <v>2343</v>
      </c>
      <c r="N150" s="70" t="n">
        <f aca="false">G150*X150*(1-R150)</f>
        <v>2259.70450055784</v>
      </c>
      <c r="O150" s="26" t="n">
        <f aca="false">I150/(I150+J150)</f>
        <v>0.170818505338078</v>
      </c>
      <c r="P150" s="28" t="n">
        <f aca="false">(I150+K150)/(I150+J150+K150+M150)</f>
        <v>0.3117819930537</v>
      </c>
      <c r="Q150" s="27" t="n">
        <f aca="false">K150/(K150+M150)</f>
        <v>0.323223570190641</v>
      </c>
      <c r="R150" s="27" t="n">
        <f aca="false">P150-(O150-P150)/X150</f>
        <v>0.323638055279592</v>
      </c>
      <c r="S150" s="29" t="n">
        <f aca="false">(K150+M150)/(I150+J150)</f>
        <v>12.3202846975089</v>
      </c>
      <c r="T150" s="31" t="n">
        <f aca="false">(P150-$B$1*O150-$B$2)/(1-$B$1*O150)-($B$3*POWER(P150,2)+$B$4*P150+$B$5)-($B$6*POWER(O150,2)+$B$7*O150+$B$8)</f>
        <v>0.324180707255159</v>
      </c>
      <c r="U150" s="29" t="n">
        <f aca="false">(O150-P150)/(P150-T150)</f>
        <v>11.3692021144448</v>
      </c>
      <c r="V150" s="29" t="n">
        <f aca="false">$B$12+($B$13*E150+$B$14*POWER(E150,2)+$B$15*POWER(E150,3))+($B$16*F150+$B$17*POWER(F150,2)+$B$18*POWER(F150,3))+($B$19*T150+$B$20*POWER(T150,2)+$B$21*POWER(T150,3))+($B$22*P150+$B$23*POWER(P150,2)+$B$24*POWER(P150,3))+($B$25*H150+$B$26*POWER(H150,2)+$B$27*POWER(H150,3))+($B$28*U150+$B$29*POWER(U150,2)+$B$30*POWER(U150,3))</f>
        <v>0.520368387959005</v>
      </c>
      <c r="W150" s="71" t="n">
        <f aca="false">S150-U150</f>
        <v>0.951082583064137</v>
      </c>
      <c r="X150" s="29" t="n">
        <f aca="false">U150+V150</f>
        <v>11.8895705024038</v>
      </c>
      <c r="Y150" s="16"/>
      <c r="Z150" s="60" t="n">
        <f aca="false">U150*G150</f>
        <v>3194.74579415898</v>
      </c>
      <c r="AA150" s="60" t="n">
        <f aca="false">(K150+M150)-Z150</f>
        <v>267.254205841023</v>
      </c>
      <c r="AB150" s="16"/>
      <c r="AC150" s="60" t="n">
        <f aca="false">L150+N150</f>
        <v>3340.96931117546</v>
      </c>
      <c r="AD150" s="61" t="n">
        <f aca="false">AC150-Z150</f>
        <v>146.22351701648</v>
      </c>
      <c r="AE150" s="17"/>
      <c r="AF150" s="16" t="n">
        <v>594.935684798722</v>
      </c>
      <c r="AG150" s="16" t="n">
        <v>0.201351351351351</v>
      </c>
      <c r="AH150" s="16" t="n">
        <f aca="false">AF151+AH149</f>
        <v>164441.742612778</v>
      </c>
      <c r="AI150" s="63"/>
      <c r="AJ150" s="79" t="n">
        <v>557.649347336751</v>
      </c>
      <c r="AK150" s="16" t="n">
        <v>0.201351351351351</v>
      </c>
      <c r="AL150" s="63" t="n">
        <f aca="false">AJ150+AL149</f>
        <v>158944.88033895</v>
      </c>
      <c r="AM150" s="35"/>
      <c r="AN150" s="35"/>
      <c r="AO150" s="35"/>
      <c r="AP150" s="35"/>
      <c r="AQ150" s="35"/>
      <c r="AR150" s="35"/>
      <c r="AS150" s="35"/>
      <c r="AT150" s="35"/>
    </row>
    <row r="151" customFormat="false" ht="12.75" hidden="false" customHeight="true" outlineLevel="0" collapsed="false">
      <c r="A151" s="36"/>
      <c r="B151" s="36"/>
      <c r="C151" s="2" t="n">
        <v>150</v>
      </c>
      <c r="D151" s="20" t="s">
        <v>181</v>
      </c>
      <c r="E151" s="65"/>
      <c r="F151" s="66" t="n">
        <v>2611</v>
      </c>
      <c r="G151" s="67" t="n">
        <f aca="false">I151+J151</f>
        <v>193</v>
      </c>
      <c r="H151" s="68" t="n">
        <f aca="false">1/(G151/F151)</f>
        <v>13.5284974093264</v>
      </c>
      <c r="I151" s="22" t="n">
        <v>45</v>
      </c>
      <c r="J151" s="23" t="n">
        <v>148</v>
      </c>
      <c r="K151" s="24" t="n">
        <v>756</v>
      </c>
      <c r="L151" s="69" t="n">
        <f aca="false">G151*X151*R151</f>
        <v>736.834231840431</v>
      </c>
      <c r="M151" s="25" t="n">
        <v>1176</v>
      </c>
      <c r="N151" s="70" t="n">
        <f aca="false">G151*X151*(1-R151)</f>
        <v>1144.32025337919</v>
      </c>
      <c r="O151" s="26" t="n">
        <f aca="false">I151/(I151+J151)</f>
        <v>0.233160621761658</v>
      </c>
      <c r="P151" s="28" t="n">
        <f aca="false">(I151+K151)/(I151+J151+K151+M151)</f>
        <v>0.376941176470588</v>
      </c>
      <c r="Q151" s="27" t="n">
        <f aca="false">K151/(K151+M151)</f>
        <v>0.391304347826087</v>
      </c>
      <c r="R151" s="27" t="n">
        <f aca="false">P151-(O151-P151)/X151</f>
        <v>0.391692568382765</v>
      </c>
      <c r="S151" s="29" t="n">
        <f aca="false">(K151+M151)/(I151+J151)</f>
        <v>10.0103626943005</v>
      </c>
      <c r="T151" s="31" t="n">
        <f aca="false">(P151-$B$1*O151-$B$2)/(1-$B$1*O151)-($B$3*POWER(P151,2)+$B$4*P151+$B$5)-($B$6*POWER(O151,2)+$B$7*O151+$B$8)</f>
        <v>0.389696924321067</v>
      </c>
      <c r="U151" s="29" t="n">
        <f aca="false">(O151-P151)/(P151-T151)</f>
        <v>11.2718247800369</v>
      </c>
      <c r="V151" s="29" t="n">
        <f aca="false">$B$12+($B$13*E151+$B$14*POWER(E151,2)+$B$15*POWER(E151,3))+($B$16*F151+$B$17*POWER(F151,2)+$B$18*POWER(F151,3))+($B$19*T151+$B$20*POWER(T151,2)+$B$21*POWER(T151,3))+($B$22*P151+$B$23*POWER(P151,2)+$B$24*POWER(P151,3))+($B$25*H151+$B$26*POWER(H151,2)+$B$27*POWER(H151,3))+($B$28*U151+$B$29*POWER(U151,2)+$B$30*POWER(U151,3))</f>
        <v>-1.52491034884713</v>
      </c>
      <c r="W151" s="71" t="n">
        <f aca="false">S151-U151</f>
        <v>-1.26146208573637</v>
      </c>
      <c r="X151" s="29" t="n">
        <f aca="false">U151+V151</f>
        <v>9.74691443118975</v>
      </c>
      <c r="Y151" s="16"/>
      <c r="Z151" s="60" t="n">
        <f aca="false">U151*G151</f>
        <v>2175.46218254712</v>
      </c>
      <c r="AA151" s="60" t="n">
        <f aca="false">(K151+M151)-Z151</f>
        <v>-243.462182547119</v>
      </c>
      <c r="AB151" s="16"/>
      <c r="AC151" s="60" t="n">
        <f aca="false">L151+N151</f>
        <v>1881.15448521962</v>
      </c>
      <c r="AD151" s="61" t="n">
        <f aca="false">AC151-Z151</f>
        <v>-294.307697327497</v>
      </c>
      <c r="AE151" s="17"/>
      <c r="AF151" s="16" t="n">
        <v>593.582792171586</v>
      </c>
      <c r="AG151" s="16" t="n">
        <v>0.202702702702703</v>
      </c>
      <c r="AH151" s="16" t="n">
        <f aca="false">AF152+AH150</f>
        <v>165030.540763944</v>
      </c>
      <c r="AI151" s="63"/>
      <c r="AJ151" s="72" t="n">
        <v>553.470328681291</v>
      </c>
      <c r="AK151" s="16" t="n">
        <v>0.202702702702703</v>
      </c>
      <c r="AL151" s="63" t="n">
        <f aca="false">AJ151+AL150</f>
        <v>159498.350667632</v>
      </c>
      <c r="AM151" s="35"/>
      <c r="AN151" s="35"/>
      <c r="AO151" s="35"/>
      <c r="AP151" s="35"/>
      <c r="AQ151" s="35"/>
      <c r="AR151" s="35"/>
      <c r="AS151" s="35"/>
      <c r="AT151" s="35"/>
    </row>
    <row r="152" customFormat="false" ht="12.75" hidden="false" customHeight="true" outlineLevel="0" collapsed="false">
      <c r="A152" s="36"/>
      <c r="B152" s="36"/>
      <c r="C152" s="2" t="n">
        <v>151</v>
      </c>
      <c r="D152" s="20" t="s">
        <v>224</v>
      </c>
      <c r="E152" s="65"/>
      <c r="F152" s="66" t="n">
        <v>4588</v>
      </c>
      <c r="G152" s="67" t="n">
        <f aca="false">I152+J152</f>
        <v>284</v>
      </c>
      <c r="H152" s="68" t="n">
        <f aca="false">1/(G152/F152)</f>
        <v>16.1549295774648</v>
      </c>
      <c r="I152" s="22" t="n">
        <v>54</v>
      </c>
      <c r="J152" s="23" t="n">
        <v>230</v>
      </c>
      <c r="K152" s="24" t="n">
        <v>1411</v>
      </c>
      <c r="L152" s="69" t="n">
        <f aca="false">G152*X152*R152</f>
        <v>1453.28310208167</v>
      </c>
      <c r="M152" s="25" t="n">
        <v>2082</v>
      </c>
      <c r="N152" s="70" t="n">
        <f aca="false">G152*X152*(1-R152)</f>
        <v>2148.72937338759</v>
      </c>
      <c r="O152" s="26" t="n">
        <f aca="false">I152/(I152+J152)</f>
        <v>0.190140845070423</v>
      </c>
      <c r="P152" s="28" t="n">
        <f aca="false">(I152+K152)/(I152+J152+K152+M152)</f>
        <v>0.387873974053482</v>
      </c>
      <c r="Q152" s="27" t="n">
        <f aca="false">K152/(K152+M152)</f>
        <v>0.403950758660177</v>
      </c>
      <c r="R152" s="27" t="n">
        <f aca="false">P152-(O152-P152)/X152</f>
        <v>0.403464205629199</v>
      </c>
      <c r="S152" s="29" t="n">
        <f aca="false">(K152+M152)/(I152+J152)</f>
        <v>12.2992957746479</v>
      </c>
      <c r="T152" s="31" t="n">
        <f aca="false">(P152-$B$1*O152-$B$2)/(1-$B$1*O152)-($B$3*POWER(P152,2)+$B$4*P152+$B$5)-($B$6*POWER(O152,2)+$B$7*O152+$B$8)</f>
        <v>0.402163560100981</v>
      </c>
      <c r="U152" s="29" t="n">
        <f aca="false">(O152-P152)/(P152-T152)</f>
        <v>13.8375687249294</v>
      </c>
      <c r="V152" s="29" t="n">
        <f aca="false">$B$12+($B$13*E152+$B$14*POWER(E152,2)+$B$15*POWER(E152,3))+($B$16*F152+$B$17*POWER(F152,2)+$B$18*POWER(F152,3))+($B$19*T152+$B$20*POWER(T152,2)+$B$21*POWER(T152,3))+($B$22*P152+$B$23*POWER(P152,2)+$B$24*POWER(P152,3))+($B$25*H152+$B$26*POWER(H152,2)+$B$27*POWER(H152,3))+($B$28*U152+$B$29*POWER(U152,2)+$B$30*POWER(U152,3))</f>
        <v>-1.15442620567141</v>
      </c>
      <c r="W152" s="71" t="n">
        <f aca="false">S152-U152</f>
        <v>-1.5382729502815</v>
      </c>
      <c r="X152" s="29" t="n">
        <f aca="false">U152+V152</f>
        <v>12.683142519258</v>
      </c>
      <c r="Y152" s="16"/>
      <c r="Z152" s="60" t="n">
        <f aca="false">U152*G152</f>
        <v>3929.86951787995</v>
      </c>
      <c r="AA152" s="60" t="n">
        <f aca="false">(K152+M152)-Z152</f>
        <v>-436.869517879946</v>
      </c>
      <c r="AB152" s="16"/>
      <c r="AC152" s="60" t="n">
        <f aca="false">L152+N152</f>
        <v>3602.01247546927</v>
      </c>
      <c r="AD152" s="61" t="n">
        <f aca="false">AC152-Z152</f>
        <v>-327.85704241068</v>
      </c>
      <c r="AE152" s="17"/>
      <c r="AF152" s="16" t="n">
        <v>588.798151165399</v>
      </c>
      <c r="AG152" s="16" t="n">
        <v>0.204054054054054</v>
      </c>
      <c r="AH152" s="16" t="n">
        <f aca="false">AF153+AH151</f>
        <v>165616.38396099</v>
      </c>
      <c r="AI152" s="63"/>
      <c r="AJ152" s="72" t="n">
        <v>550.313787424471</v>
      </c>
      <c r="AK152" s="16" t="n">
        <v>0.204054054054054</v>
      </c>
      <c r="AL152" s="63" t="n">
        <f aca="false">AJ152+AL151</f>
        <v>160048.664455056</v>
      </c>
      <c r="AM152" s="35"/>
      <c r="AN152" s="35"/>
      <c r="AO152" s="35"/>
      <c r="AP152" s="35"/>
      <c r="AQ152" s="35"/>
      <c r="AR152" s="35"/>
      <c r="AS152" s="35"/>
      <c r="AT152" s="35"/>
    </row>
    <row r="153" customFormat="false" ht="12.75" hidden="false" customHeight="true" outlineLevel="0" collapsed="false">
      <c r="A153" s="36"/>
      <c r="B153" s="36"/>
      <c r="C153" s="2" t="n">
        <v>152</v>
      </c>
      <c r="D153" s="20" t="s">
        <v>292</v>
      </c>
      <c r="E153" s="65"/>
      <c r="F153" s="66" t="n">
        <v>3842</v>
      </c>
      <c r="G153" s="67" t="n">
        <f aca="false">I153+J153</f>
        <v>254</v>
      </c>
      <c r="H153" s="68" t="n">
        <f aca="false">1/(G153/F153)</f>
        <v>15.1259842519685</v>
      </c>
      <c r="I153" s="22" t="n">
        <v>150</v>
      </c>
      <c r="J153" s="23" t="n">
        <v>104</v>
      </c>
      <c r="K153" s="24" t="n">
        <v>1744</v>
      </c>
      <c r="L153" s="69" t="n">
        <f aca="false">G153*X153*R153</f>
        <v>1828.37945145387</v>
      </c>
      <c r="M153" s="25" t="n">
        <v>561</v>
      </c>
      <c r="N153" s="70" t="n">
        <f aca="false">G153*X153*(1-R153)</f>
        <v>590.626364950803</v>
      </c>
      <c r="O153" s="26" t="n">
        <f aca="false">I153/(I153+J153)</f>
        <v>0.590551181102362</v>
      </c>
      <c r="P153" s="28" t="n">
        <f aca="false">(I153+K153)/(I153+J153+K153+M153)</f>
        <v>0.740132864400156</v>
      </c>
      <c r="Q153" s="27" t="n">
        <f aca="false">K153/(K153+M153)</f>
        <v>0.756616052060738</v>
      </c>
      <c r="R153" s="27" t="n">
        <f aca="false">P153-(O153-P153)/X153</f>
        <v>0.755839212561861</v>
      </c>
      <c r="S153" s="29" t="n">
        <f aca="false">(K153+M153)/(I153+J153)</f>
        <v>9.0748031496063</v>
      </c>
      <c r="T153" s="31" t="n">
        <f aca="false">(P153-$B$1*O153-$B$2)/(1-$B$1*O153)-($B$3*POWER(P153,2)+$B$4*P153+$B$5)-($B$6*POWER(O153,2)+$B$7*O153+$B$8)</f>
        <v>0.75648127155397</v>
      </c>
      <c r="U153" s="29" t="n">
        <f aca="false">(O153-P153)/(P153-T153)</f>
        <v>9.14961817934032</v>
      </c>
      <c r="V153" s="29" t="n">
        <f aca="false">$B$12+($B$13*E153+$B$14*POWER(E153,2)+$B$15*POWER(E153,3))+($B$16*F153+$B$17*POWER(F153,2)+$B$18*POWER(F153,3))+($B$19*T153+$B$20*POWER(T153,2)+$B$21*POWER(T153,3))+($B$22*P153+$B$23*POWER(P153,2)+$B$24*POWER(P153,3))+($B$25*H153+$B$26*POWER(H153,2)+$B$27*POWER(H153,3))+($B$28*U153+$B$29*POWER(U153,2)+$B$30*POWER(U153,3))</f>
        <v>0.374026767134749</v>
      </c>
      <c r="W153" s="71" t="n">
        <f aca="false">S153-U153</f>
        <v>-0.0748150297340224</v>
      </c>
      <c r="X153" s="29" t="n">
        <f aca="false">U153+V153</f>
        <v>9.52364494647507</v>
      </c>
      <c r="Y153" s="16"/>
      <c r="Z153" s="60" t="n">
        <f aca="false">U153*G153</f>
        <v>2324.00301755244</v>
      </c>
      <c r="AA153" s="60" t="n">
        <f aca="false">(K153+M153)-Z153</f>
        <v>-19.0030175524421</v>
      </c>
      <c r="AB153" s="16"/>
      <c r="AC153" s="60" t="n">
        <f aca="false">L153+N153</f>
        <v>2419.00581640467</v>
      </c>
      <c r="AD153" s="61" t="n">
        <f aca="false">AC153-Z153</f>
        <v>95.0027988522261</v>
      </c>
      <c r="AE153" s="17"/>
      <c r="AF153" s="16" t="n">
        <v>585.843197045881</v>
      </c>
      <c r="AG153" s="16" t="n">
        <v>0.205405405405405</v>
      </c>
      <c r="AH153" s="16" t="n">
        <f aca="false">AF154+AH152</f>
        <v>166201.154913687</v>
      </c>
      <c r="AI153" s="63"/>
      <c r="AJ153" s="72" t="n">
        <v>544.400418336611</v>
      </c>
      <c r="AK153" s="16" t="n">
        <v>0.205405405405405</v>
      </c>
      <c r="AL153" s="63" t="n">
        <f aca="false">AJ153+AL152</f>
        <v>160593.064873393</v>
      </c>
      <c r="AM153" s="35"/>
      <c r="AN153" s="35"/>
      <c r="AO153" s="35"/>
      <c r="AP153" s="35"/>
      <c r="AQ153" s="35"/>
      <c r="AR153" s="35"/>
      <c r="AS153" s="35"/>
      <c r="AT153" s="35"/>
    </row>
    <row r="154" customFormat="false" ht="12.75" hidden="false" customHeight="true" outlineLevel="0" collapsed="false">
      <c r="A154" s="36"/>
      <c r="B154" s="36"/>
      <c r="C154" s="2" t="n">
        <v>153</v>
      </c>
      <c r="D154" s="20" t="s">
        <v>202</v>
      </c>
      <c r="E154" s="65"/>
      <c r="F154" s="66" t="n">
        <v>1204</v>
      </c>
      <c r="G154" s="67" t="n">
        <f aca="false">I154+J154</f>
        <v>22</v>
      </c>
      <c r="H154" s="68" t="n">
        <f aca="false">1/(G154/F154)</f>
        <v>54.7272727272727</v>
      </c>
      <c r="I154" s="22" t="n">
        <v>3</v>
      </c>
      <c r="J154" s="23" t="n">
        <v>19</v>
      </c>
      <c r="K154" s="24" t="n">
        <v>407</v>
      </c>
      <c r="L154" s="69" t="n">
        <f aca="false">G154*X154*R154</f>
        <v>412.728142574655</v>
      </c>
      <c r="M154" s="25" t="n">
        <v>641</v>
      </c>
      <c r="N154" s="70" t="n">
        <f aca="false">G154*X154*(1-R154)</f>
        <v>650.22091243725</v>
      </c>
      <c r="O154" s="26" t="n">
        <f aca="false">I154/(I154+J154)</f>
        <v>0.136363636363636</v>
      </c>
      <c r="P154" s="28" t="n">
        <f aca="false">(I154+K154)/(I154+J154+K154+M154)</f>
        <v>0.383177570093458</v>
      </c>
      <c r="Q154" s="27" t="n">
        <f aca="false">K154/(K154+M154)</f>
        <v>0.388358778625954</v>
      </c>
      <c r="R154" s="27" t="n">
        <f aca="false">P154-(O154-P154)/X154</f>
        <v>0.388285911378916</v>
      </c>
      <c r="S154" s="29" t="n">
        <f aca="false">(K154+M154)/(I154+J154)</f>
        <v>47.6363636363636</v>
      </c>
      <c r="T154" s="31" t="n">
        <f aca="false">(P154-$B$1*O154-$B$2)/(1-$B$1*O154)-($B$3*POWER(P154,2)+$B$4*P154+$B$5)-($B$6*POWER(O154,2)+$B$7*O154+$B$8)</f>
        <v>0.398149383573472</v>
      </c>
      <c r="U154" s="29" t="n">
        <f aca="false">(O154-P154)/(P154-T154)</f>
        <v>16.485239684511</v>
      </c>
      <c r="V154" s="29" t="n">
        <f aca="false">$B$12+($B$13*E154+$B$14*POWER(E154,2)+$B$15*POWER(E154,3))+($B$16*F154+$B$17*POWER(F154,2)+$B$18*POWER(F154,3))+($B$19*T154+$B$20*POWER(T154,2)+$B$21*POWER(T154,3))+($B$22*P154+$B$23*POWER(P154,2)+$B$24*POWER(P154,3))+($B$25*H154+$B$26*POWER(H154,2)+$B$27*POWER(H154,3))+($B$28*U154+$B$29*POWER(U154,2)+$B$30*POWER(U154,3))</f>
        <v>31.8306264523938</v>
      </c>
      <c r="W154" s="71" t="n">
        <f aca="false">S154-U154</f>
        <v>31.1511239518527</v>
      </c>
      <c r="X154" s="29" t="n">
        <f aca="false">U154+V154</f>
        <v>48.3158661369048</v>
      </c>
      <c r="Y154" s="16"/>
      <c r="Z154" s="60" t="n">
        <f aca="false">U154*G154</f>
        <v>362.675273059241</v>
      </c>
      <c r="AA154" s="60" t="n">
        <f aca="false">(K154+M154)-Z154</f>
        <v>685.324726940759</v>
      </c>
      <c r="AB154" s="16"/>
      <c r="AC154" s="60" t="n">
        <f aca="false">L154+N154</f>
        <v>1062.94905501191</v>
      </c>
      <c r="AD154" s="61" t="n">
        <f aca="false">AC154-Z154</f>
        <v>700.273781952664</v>
      </c>
      <c r="AE154" s="17"/>
      <c r="AF154" s="16" t="n">
        <v>584.770952696921</v>
      </c>
      <c r="AG154" s="16" t="n">
        <v>0.206756756756757</v>
      </c>
      <c r="AH154" s="16" t="n">
        <f aca="false">AF155+AH153</f>
        <v>166785.752399455</v>
      </c>
      <c r="AI154" s="63"/>
      <c r="AJ154" s="72" t="n">
        <v>539.543517815006</v>
      </c>
      <c r="AK154" s="16" t="n">
        <v>0.206756756756757</v>
      </c>
      <c r="AL154" s="63" t="n">
        <f aca="false">AJ154+AL153</f>
        <v>161132.608391208</v>
      </c>
      <c r="AM154" s="35"/>
      <c r="AN154" s="35"/>
      <c r="AO154" s="35"/>
      <c r="AP154" s="35"/>
      <c r="AQ154" s="35"/>
      <c r="AR154" s="35"/>
      <c r="AS154" s="35"/>
      <c r="AT154" s="35"/>
    </row>
    <row r="155" customFormat="false" ht="12.75" hidden="false" customHeight="true" outlineLevel="0" collapsed="false">
      <c r="A155" s="36"/>
      <c r="B155" s="36"/>
      <c r="C155" s="2" t="n">
        <v>154</v>
      </c>
      <c r="D155" s="20" t="s">
        <v>295</v>
      </c>
      <c r="E155" s="65"/>
      <c r="F155" s="66" t="n">
        <v>5044</v>
      </c>
      <c r="G155" s="67" t="n">
        <f aca="false">I155+J155</f>
        <v>337</v>
      </c>
      <c r="H155" s="68" t="n">
        <f aca="false">1/(G155/F155)</f>
        <v>14.9673590504451</v>
      </c>
      <c r="I155" s="22" t="n">
        <v>130</v>
      </c>
      <c r="J155" s="23" t="n">
        <v>207</v>
      </c>
      <c r="K155" s="24" t="n">
        <v>2090</v>
      </c>
      <c r="L155" s="69" t="n">
        <f aca="false">G155*X155*R155</f>
        <v>1997.21015876312</v>
      </c>
      <c r="M155" s="25" t="n">
        <v>1657</v>
      </c>
      <c r="N155" s="70" t="n">
        <f aca="false">G155*X155*(1-R155)</f>
        <v>1579.08997114165</v>
      </c>
      <c r="O155" s="26" t="n">
        <f aca="false">I155/(I155+J155)</f>
        <v>0.385756676557863</v>
      </c>
      <c r="P155" s="28" t="n">
        <f aca="false">(I155+K155)/(I155+J155+K155+M155)</f>
        <v>0.5435847208619</v>
      </c>
      <c r="Q155" s="27" t="n">
        <f aca="false">K155/(K155+M155)</f>
        <v>0.557779556978916</v>
      </c>
      <c r="R155" s="27" t="n">
        <f aca="false">P155-(O155-P155)/X155</f>
        <v>0.558457088671779</v>
      </c>
      <c r="S155" s="29" t="n">
        <f aca="false">(K155+M155)/(I155+J155)</f>
        <v>11.1186943620178</v>
      </c>
      <c r="T155" s="31" t="n">
        <f aca="false">(P155-$B$1*O155-$B$2)/(1-$B$1*O155)-($B$3*POWER(P155,2)+$B$4*P155+$B$5)-($B$6*POWER(O155,2)+$B$7*O155+$B$8)</f>
        <v>0.558099387580624</v>
      </c>
      <c r="U155" s="29" t="n">
        <f aca="false">(O155-P155)/(P155-T155)</f>
        <v>10.8736939926044</v>
      </c>
      <c r="V155" s="29" t="n">
        <f aca="false">$B$12+($B$13*E155+$B$14*POWER(E155,2)+$B$15*POWER(E155,3))+($B$16*F155+$B$17*POWER(F155,2)+$B$18*POWER(F155,3))+($B$19*T155+$B$20*POWER(T155,2)+$B$21*POWER(T155,3))+($B$22*P155+$B$23*POWER(P155,2)+$B$24*POWER(P155,3))+($B$25*H155+$B$26*POWER(H155,2)+$B$27*POWER(H155,3))+($B$28*U155+$B$29*POWER(U155,2)+$B$30*POWER(U155,3))</f>
        <v>-0.261527435023446</v>
      </c>
      <c r="W155" s="71" t="n">
        <f aca="false">S155-U155</f>
        <v>0.24500036941345</v>
      </c>
      <c r="X155" s="29" t="n">
        <f aca="false">U155+V155</f>
        <v>10.6121665575809</v>
      </c>
      <c r="Y155" s="16"/>
      <c r="Z155" s="60" t="n">
        <f aca="false">U155*G155</f>
        <v>3664.43487550767</v>
      </c>
      <c r="AA155" s="60" t="n">
        <f aca="false">(K155+M155)-Z155</f>
        <v>82.5651244923329</v>
      </c>
      <c r="AB155" s="16"/>
      <c r="AC155" s="60" t="n">
        <f aca="false">L155+N155</f>
        <v>3576.30012990477</v>
      </c>
      <c r="AD155" s="61" t="n">
        <f aca="false">AC155-Z155</f>
        <v>-88.1347456029011</v>
      </c>
      <c r="AE155" s="17"/>
      <c r="AF155" s="16" t="n">
        <v>584.597485768083</v>
      </c>
      <c r="AG155" s="16" t="n">
        <v>0.208108108108108</v>
      </c>
      <c r="AH155" s="16" t="n">
        <f aca="false">AF156+AH154</f>
        <v>167363.203227351</v>
      </c>
      <c r="AI155" s="63"/>
      <c r="AJ155" s="72" t="n">
        <v>537.331605295833</v>
      </c>
      <c r="AK155" s="16" t="n">
        <v>0.208108108108108</v>
      </c>
      <c r="AL155" s="63" t="n">
        <f aca="false">AJ155+AL154</f>
        <v>161669.939996503</v>
      </c>
      <c r="AM155" s="35"/>
      <c r="AN155" s="35"/>
      <c r="AO155" s="35"/>
      <c r="AP155" s="35"/>
      <c r="AQ155" s="35"/>
      <c r="AR155" s="35"/>
      <c r="AS155" s="35"/>
      <c r="AT155" s="35"/>
    </row>
    <row r="156" customFormat="false" ht="12.75" hidden="false" customHeight="true" outlineLevel="0" collapsed="false">
      <c r="A156" s="36"/>
      <c r="B156" s="36"/>
      <c r="C156" s="2" t="n">
        <v>155</v>
      </c>
      <c r="D156" s="20" t="s">
        <v>164</v>
      </c>
      <c r="E156" s="65"/>
      <c r="F156" s="66" t="n">
        <v>1941</v>
      </c>
      <c r="G156" s="67" t="n">
        <f aca="false">I156+J156</f>
        <v>128</v>
      </c>
      <c r="H156" s="68" t="n">
        <f aca="false">1/(G156/F156)</f>
        <v>15.1640625</v>
      </c>
      <c r="I156" s="22" t="n">
        <v>17</v>
      </c>
      <c r="J156" s="23" t="n">
        <v>111</v>
      </c>
      <c r="K156" s="24" t="n">
        <v>582</v>
      </c>
      <c r="L156" s="69" t="n">
        <f aca="false">G156*X156*R156</f>
        <v>600.715807425738</v>
      </c>
      <c r="M156" s="25" t="n">
        <v>897</v>
      </c>
      <c r="N156" s="70" t="n">
        <f aca="false">G156*X156*(1-R156)</f>
        <v>928.495048222276</v>
      </c>
      <c r="O156" s="26" t="n">
        <f aca="false">I156/(I156+J156)</f>
        <v>0.1328125</v>
      </c>
      <c r="P156" s="28" t="n">
        <f aca="false">(I156+K156)/(I156+J156+K156+M156)</f>
        <v>0.372744243932794</v>
      </c>
      <c r="Q156" s="27" t="n">
        <f aca="false">K156/(K156+M156)</f>
        <v>0.393509127789047</v>
      </c>
      <c r="R156" s="27" t="n">
        <f aca="false">P156-(O156-P156)/X156</f>
        <v>0.392827323457091</v>
      </c>
      <c r="S156" s="29" t="n">
        <f aca="false">(K156+M156)/(I156+J156)</f>
        <v>11.5546875</v>
      </c>
      <c r="T156" s="31" t="n">
        <f aca="false">(P156-$B$1*O156-$B$2)/(1-$B$1*O156)-($B$3*POWER(P156,2)+$B$4*P156+$B$5)-($B$6*POWER(O156,2)+$B$7*O156+$B$8)</f>
        <v>0.387469202400721</v>
      </c>
      <c r="U156" s="29" t="n">
        <f aca="false">(O156-P156)/(P156-T156)</f>
        <v>16.2942221165104</v>
      </c>
      <c r="V156" s="29" t="n">
        <f aca="false">$B$12+($B$13*E156+$B$14*POWER(E156,2)+$B$15*POWER(E156,3))+($B$16*F156+$B$17*POWER(F156,2)+$B$18*POWER(F156,3))+($B$19*T156+$B$20*POWER(T156,2)+$B$21*POWER(T156,3))+($B$22*P156+$B$23*POWER(P156,2)+$B$24*POWER(P156,3))+($B$25*H156+$B$26*POWER(H156,2)+$B$27*POWER(H156,3))+($B$28*U156+$B$29*POWER(U156,2)+$B$30*POWER(U156,3))</f>
        <v>-4.34726230676031</v>
      </c>
      <c r="W156" s="71" t="n">
        <f aca="false">S156-U156</f>
        <v>-4.73953461651041</v>
      </c>
      <c r="X156" s="29" t="n">
        <f aca="false">U156+V156</f>
        <v>11.9469598097501</v>
      </c>
      <c r="Y156" s="16"/>
      <c r="Z156" s="60" t="n">
        <f aca="false">U156*G156</f>
        <v>2085.66043091333</v>
      </c>
      <c r="AA156" s="60" t="n">
        <f aca="false">(K156+M156)-Z156</f>
        <v>-606.660430913333</v>
      </c>
      <c r="AB156" s="16"/>
      <c r="AC156" s="60" t="n">
        <f aca="false">L156+N156</f>
        <v>1529.21085564801</v>
      </c>
      <c r="AD156" s="61" t="n">
        <f aca="false">AC156-Z156</f>
        <v>-556.449575265319</v>
      </c>
      <c r="AE156" s="17"/>
      <c r="AF156" s="16" t="n">
        <v>577.450827896195</v>
      </c>
      <c r="AG156" s="16" t="n">
        <v>0.209459459459459</v>
      </c>
      <c r="AH156" s="16" t="n">
        <f aca="false">AF157+AH155</f>
        <v>167940.6356779</v>
      </c>
      <c r="AI156" s="63"/>
      <c r="AJ156" s="72" t="n">
        <v>533.221517023605</v>
      </c>
      <c r="AK156" s="16" t="n">
        <v>0.209459459459459</v>
      </c>
      <c r="AL156" s="63" t="n">
        <f aca="false">AJ156+AL155</f>
        <v>162203.161513527</v>
      </c>
      <c r="AM156" s="35"/>
      <c r="AN156" s="35"/>
      <c r="AO156" s="35"/>
      <c r="AP156" s="35"/>
      <c r="AQ156" s="35"/>
      <c r="AR156" s="35"/>
      <c r="AS156" s="35"/>
      <c r="AT156" s="35"/>
    </row>
    <row r="157" customFormat="false" ht="12.75" hidden="false" customHeight="true" outlineLevel="0" collapsed="false">
      <c r="A157" s="36"/>
      <c r="B157" s="36"/>
      <c r="C157" s="2" t="n">
        <v>156</v>
      </c>
      <c r="D157" s="20" t="s">
        <v>298</v>
      </c>
      <c r="E157" s="65"/>
      <c r="F157" s="66" t="n">
        <v>1329</v>
      </c>
      <c r="G157" s="67" t="n">
        <f aca="false">I157+J157</f>
        <v>57</v>
      </c>
      <c r="H157" s="68" t="n">
        <f aca="false">1/(G157/F157)</f>
        <v>23.3157894736842</v>
      </c>
      <c r="I157" s="22" t="n">
        <v>8</v>
      </c>
      <c r="J157" s="23" t="n">
        <v>49</v>
      </c>
      <c r="K157" s="24" t="n">
        <v>474</v>
      </c>
      <c r="L157" s="69" t="n">
        <f aca="false">G157*X157*R157</f>
        <v>474.56393352037</v>
      </c>
      <c r="M157" s="25" t="n">
        <v>612</v>
      </c>
      <c r="N157" s="70" t="n">
        <f aca="false">G157*X157*(1-R157)</f>
        <v>612.773361114034</v>
      </c>
      <c r="O157" s="26" t="n">
        <f aca="false">I157/(I157+J157)</f>
        <v>0.140350877192982</v>
      </c>
      <c r="P157" s="28" t="n">
        <f aca="false">(I157+K157)/(I157+J157+K157+M157)</f>
        <v>0.42169728783902</v>
      </c>
      <c r="Q157" s="27" t="n">
        <f aca="false">K157/(K157+M157)</f>
        <v>0.43646408839779</v>
      </c>
      <c r="R157" s="27" t="n">
        <f aca="false">P157-(O157-P157)/X157</f>
        <v>0.436445927001826</v>
      </c>
      <c r="S157" s="29" t="n">
        <f aca="false">(K157+M157)/(I157+J157)</f>
        <v>19.0526315789474</v>
      </c>
      <c r="T157" s="31" t="n">
        <f aca="false">(P157-$B$1*O157-$B$2)/(1-$B$1*O157)-($B$3*POWER(P157,2)+$B$4*P157+$B$5)-($B$6*POWER(O157,2)+$B$7*O157+$B$8)</f>
        <v>0.437720845646162</v>
      </c>
      <c r="U157" s="29" t="n">
        <f aca="false">(O157-P157)/(P157-T157)</f>
        <v>17.5582984772976</v>
      </c>
      <c r="V157" s="29" t="n">
        <f aca="false">$B$12+($B$13*E157+$B$14*POWER(E157,2)+$B$15*POWER(E157,3))+($B$16*F157+$B$17*POWER(F157,2)+$B$18*POWER(F157,3))+($B$19*T157+$B$20*POWER(T157,2)+$B$21*POWER(T157,3))+($B$22*P157+$B$23*POWER(P157,2)+$B$24*POWER(P157,3))+($B$25*H157+$B$26*POWER(H157,2)+$B$27*POWER(H157,3))+($B$28*U157+$B$29*POWER(U157,2)+$B$30*POWER(U157,3))</f>
        <v>1.51779441102529</v>
      </c>
      <c r="W157" s="71" t="n">
        <f aca="false">S157-U157</f>
        <v>1.49433310164979</v>
      </c>
      <c r="X157" s="29" t="n">
        <f aca="false">U157+V157</f>
        <v>19.0760928883229</v>
      </c>
      <c r="Y157" s="16"/>
      <c r="Z157" s="60" t="n">
        <f aca="false">U157*G157</f>
        <v>1000.82301320596</v>
      </c>
      <c r="AA157" s="60" t="n">
        <f aca="false">(K157+M157)-Z157</f>
        <v>85.1769867940382</v>
      </c>
      <c r="AB157" s="16"/>
      <c r="AC157" s="60" t="n">
        <f aca="false">L157+N157</f>
        <v>1087.3372946344</v>
      </c>
      <c r="AD157" s="61" t="n">
        <f aca="false">AC157-Z157</f>
        <v>86.5142814284416</v>
      </c>
      <c r="AE157" s="17"/>
      <c r="AF157" s="16" t="n">
        <v>577.432450548907</v>
      </c>
      <c r="AG157" s="16" t="n">
        <v>0.210810810810811</v>
      </c>
      <c r="AH157" s="16" t="n">
        <f aca="false">AF158+AH156</f>
        <v>168516.718794774</v>
      </c>
      <c r="AI157" s="63"/>
      <c r="AJ157" s="72" t="n">
        <v>531.707224391723</v>
      </c>
      <c r="AK157" s="16" t="n">
        <v>0.210810810810811</v>
      </c>
      <c r="AL157" s="63" t="n">
        <f aca="false">AJ157+AL156</f>
        <v>162734.868737919</v>
      </c>
      <c r="AM157" s="35"/>
      <c r="AN157" s="35"/>
      <c r="AO157" s="35"/>
      <c r="AP157" s="35"/>
      <c r="AQ157" s="35"/>
      <c r="AR157" s="35"/>
      <c r="AS157" s="35"/>
      <c r="AT157" s="35"/>
    </row>
    <row r="158" customFormat="false" ht="12.75" hidden="false" customHeight="true" outlineLevel="0" collapsed="false">
      <c r="A158" s="36"/>
      <c r="B158" s="36"/>
      <c r="C158" s="2" t="n">
        <v>157</v>
      </c>
      <c r="D158" s="20" t="s">
        <v>299</v>
      </c>
      <c r="E158" s="65"/>
      <c r="F158" s="66" t="n">
        <v>6192</v>
      </c>
      <c r="G158" s="67" t="n">
        <f aca="false">I158+J158</f>
        <v>463</v>
      </c>
      <c r="H158" s="68" t="n">
        <f aca="false">1/(G158/F158)</f>
        <v>13.3736501079914</v>
      </c>
      <c r="I158" s="22" t="n">
        <v>128</v>
      </c>
      <c r="J158" s="23" t="n">
        <v>335</v>
      </c>
      <c r="K158" s="24" t="n">
        <v>2125</v>
      </c>
      <c r="L158" s="69" t="n">
        <f aca="false">G158*X158*R158</f>
        <v>2110.74896013544</v>
      </c>
      <c r="M158" s="25" t="n">
        <v>2465</v>
      </c>
      <c r="N158" s="70" t="n">
        <f aca="false">G158*X158*(1-R158)</f>
        <v>2447.28898729659</v>
      </c>
      <c r="O158" s="26" t="n">
        <f aca="false">I158/(I158+J158)</f>
        <v>0.27645788336933</v>
      </c>
      <c r="P158" s="28" t="n">
        <f aca="false">(I158+K158)/(I158+J158+K158+M158)</f>
        <v>0.445873738373244</v>
      </c>
      <c r="Q158" s="27" t="n">
        <f aca="false">K158/(K158+M158)</f>
        <v>0.462962962962963</v>
      </c>
      <c r="R158" s="27" t="n">
        <f aca="false">P158-(O158-P158)/X158</f>
        <v>0.463082796694271</v>
      </c>
      <c r="S158" s="29" t="n">
        <f aca="false">(K158+M158)/(I158+J158)</f>
        <v>9.91360691144708</v>
      </c>
      <c r="T158" s="31" t="n">
        <f aca="false">(P158-$B$1*O158-$B$2)/(1-$B$1*O158)-($B$3*POWER(P158,2)+$B$4*P158+$B$5)-($B$6*POWER(O158,2)+$B$7*O158+$B$8)</f>
        <v>0.45996901238804</v>
      </c>
      <c r="U158" s="29" t="n">
        <f aca="false">(O158-P158)/(P158-T158)</f>
        <v>12.0193374620511</v>
      </c>
      <c r="V158" s="29" t="n">
        <f aca="false">$B$12+($B$13*E158+$B$14*POWER(E158,2)+$B$15*POWER(E158,3))+($B$16*F158+$B$17*POWER(F158,2)+$B$18*POWER(F158,3))+($B$19*T158+$B$20*POWER(T158,2)+$B$21*POWER(T158,3))+($B$22*P158+$B$23*POWER(P158,2)+$B$24*POWER(P158,3))+($B$25*H158+$B$26*POWER(H158,2)+$B$27*POWER(H158,3))+($B$28*U158+$B$29*POWER(U158,2)+$B$30*POWER(U158,3))</f>
        <v>-2.17476306154998</v>
      </c>
      <c r="W158" s="71" t="n">
        <f aca="false">S158-U158</f>
        <v>-2.10573055060404</v>
      </c>
      <c r="X158" s="29" t="n">
        <f aca="false">U158+V158</f>
        <v>9.84457440050114</v>
      </c>
      <c r="Y158" s="16"/>
      <c r="Z158" s="60" t="n">
        <f aca="false">U158*G158</f>
        <v>5564.95324492967</v>
      </c>
      <c r="AA158" s="60" t="n">
        <f aca="false">(K158+M158)-Z158</f>
        <v>-974.95324492967</v>
      </c>
      <c r="AB158" s="16"/>
      <c r="AC158" s="60" t="n">
        <f aca="false">L158+N158</f>
        <v>4558.03794743203</v>
      </c>
      <c r="AD158" s="61" t="n">
        <f aca="false">AC158-Z158</f>
        <v>-1006.91529749764</v>
      </c>
      <c r="AE158" s="17"/>
      <c r="AF158" s="16" t="n">
        <v>576.083116874667</v>
      </c>
      <c r="AG158" s="16" t="n">
        <v>0.212162162162162</v>
      </c>
      <c r="AH158" s="16" t="n">
        <f aca="false">AF159+AH157</f>
        <v>169091.234854832</v>
      </c>
      <c r="AI158" s="63"/>
      <c r="AJ158" s="72" t="n">
        <v>529.692838203727</v>
      </c>
      <c r="AK158" s="16" t="n">
        <v>0.212162162162162</v>
      </c>
      <c r="AL158" s="63" t="n">
        <f aca="false">AJ158+AL157</f>
        <v>163264.561576122</v>
      </c>
      <c r="AM158" s="35"/>
      <c r="AN158" s="35"/>
      <c r="AO158" s="35"/>
      <c r="AP158" s="35"/>
      <c r="AQ158" s="35"/>
      <c r="AR158" s="35"/>
      <c r="AS158" s="35"/>
      <c r="AT158" s="35"/>
    </row>
    <row r="159" customFormat="false" ht="12.75" hidden="false" customHeight="true" outlineLevel="0" collapsed="false">
      <c r="A159" s="36"/>
      <c r="B159" s="36"/>
      <c r="C159" s="2" t="n">
        <v>158</v>
      </c>
      <c r="D159" s="20" t="s">
        <v>301</v>
      </c>
      <c r="E159" s="65"/>
      <c r="F159" s="66" t="n">
        <v>5621</v>
      </c>
      <c r="G159" s="67" t="n">
        <f aca="false">I159+J159</f>
        <v>467</v>
      </c>
      <c r="H159" s="68" t="n">
        <f aca="false">1/(G159/F159)</f>
        <v>12.0364025695931</v>
      </c>
      <c r="I159" s="22" t="n">
        <v>226</v>
      </c>
      <c r="J159" s="23" t="n">
        <v>241</v>
      </c>
      <c r="K159" s="24" t="n">
        <v>2290</v>
      </c>
      <c r="L159" s="69" t="n">
        <f aca="false">G159*X159*R159</f>
        <v>2184.06053109873</v>
      </c>
      <c r="M159" s="25" t="n">
        <v>1377</v>
      </c>
      <c r="N159" s="70" t="n">
        <f aca="false">G159*X159*(1-R159)</f>
        <v>1308.87199495936</v>
      </c>
      <c r="O159" s="26" t="n">
        <f aca="false">I159/(I159+J159)</f>
        <v>0.483940042826552</v>
      </c>
      <c r="P159" s="28" t="n">
        <f aca="false">(I159+K159)/(I159+J159+K159+M159)</f>
        <v>0.608611514271892</v>
      </c>
      <c r="Q159" s="27" t="n">
        <f aca="false">K159/(K159+M159)</f>
        <v>0.624488682847014</v>
      </c>
      <c r="R159" s="27" t="n">
        <f aca="false">P159-(O159-P159)/X159</f>
        <v>0.625279908731454</v>
      </c>
      <c r="S159" s="29" t="n">
        <f aca="false">(K159+M159)/(I159+J159)</f>
        <v>7.85224839400428</v>
      </c>
      <c r="T159" s="31" t="n">
        <f aca="false">(P159-$B$1*O159-$B$2)/(1-$B$1*O159)-($B$3*POWER(P159,2)+$B$4*P159+$B$5)-($B$6*POWER(O159,2)+$B$7*O159+$B$8)</f>
        <v>0.621792666137873</v>
      </c>
      <c r="U159" s="29" t="n">
        <f aca="false">(O159-P159)/(P159-T159)</f>
        <v>9.45831386459451</v>
      </c>
      <c r="V159" s="29" t="n">
        <f aca="false">$B$12+($B$13*E159+$B$14*POWER(E159,2)+$B$15*POWER(E159,3))+($B$16*F159+$B$17*POWER(F159,2)+$B$18*POWER(F159,3))+($B$19*T159+$B$20*POWER(T159,2)+$B$21*POWER(T159,3))+($B$22*P159+$B$23*POWER(P159,2)+$B$24*POWER(P159,3))+($B$25*H159+$B$26*POWER(H159,2)+$B$27*POWER(H159,3))+($B$28*U159+$B$29*POWER(U159,2)+$B$30*POWER(U159,3))</f>
        <v>-1.97880096082985</v>
      </c>
      <c r="W159" s="71" t="n">
        <f aca="false">S159-U159</f>
        <v>-1.60606547059022</v>
      </c>
      <c r="X159" s="29" t="n">
        <f aca="false">U159+V159</f>
        <v>7.47951290376465</v>
      </c>
      <c r="Y159" s="16"/>
      <c r="Z159" s="60" t="n">
        <f aca="false">U159*G159</f>
        <v>4417.03257476563</v>
      </c>
      <c r="AA159" s="60" t="n">
        <f aca="false">(K159+M159)-Z159</f>
        <v>-750.032574765633</v>
      </c>
      <c r="AB159" s="16"/>
      <c r="AC159" s="60" t="n">
        <f aca="false">L159+N159</f>
        <v>3492.93252605809</v>
      </c>
      <c r="AD159" s="61" t="n">
        <f aca="false">AC159-Z159</f>
        <v>-924.100048707542</v>
      </c>
      <c r="AE159" s="17"/>
      <c r="AF159" s="16" t="n">
        <v>574.516060057966</v>
      </c>
      <c r="AG159" s="16" t="n">
        <v>0.213513513513513</v>
      </c>
      <c r="AH159" s="16" t="n">
        <f aca="false">AF160+AH158</f>
        <v>169664.522979813</v>
      </c>
      <c r="AI159" s="63"/>
      <c r="AJ159" s="72" t="n">
        <v>529.579969453236</v>
      </c>
      <c r="AK159" s="16" t="n">
        <v>0.213513513513513</v>
      </c>
      <c r="AL159" s="63" t="n">
        <f aca="false">AJ159+AL158</f>
        <v>163794.141545576</v>
      </c>
      <c r="AM159" s="35"/>
      <c r="AN159" s="35"/>
      <c r="AO159" s="35"/>
      <c r="AP159" s="35"/>
      <c r="AQ159" s="35"/>
      <c r="AR159" s="35"/>
      <c r="AS159" s="35"/>
      <c r="AT159" s="35"/>
    </row>
    <row r="160" customFormat="false" ht="12.75" hidden="false" customHeight="true" outlineLevel="0" collapsed="false">
      <c r="A160" s="36"/>
      <c r="B160" s="36"/>
      <c r="C160" s="2" t="n">
        <v>159</v>
      </c>
      <c r="D160" s="20" t="s">
        <v>303</v>
      </c>
      <c r="E160" s="65"/>
      <c r="F160" s="66" t="n">
        <v>2771</v>
      </c>
      <c r="G160" s="67" t="n">
        <f aca="false">I160+J160</f>
        <v>207</v>
      </c>
      <c r="H160" s="68" t="n">
        <f aca="false">1/(G160/F160)</f>
        <v>13.3864734299517</v>
      </c>
      <c r="I160" s="22" t="n">
        <v>71</v>
      </c>
      <c r="J160" s="23" t="n">
        <v>136</v>
      </c>
      <c r="K160" s="24" t="n">
        <v>1066</v>
      </c>
      <c r="L160" s="69" t="n">
        <f aca="false">G160*X160*R160</f>
        <v>1061.29947666399</v>
      </c>
      <c r="M160" s="25" t="n">
        <v>888</v>
      </c>
      <c r="N160" s="70" t="n">
        <f aca="false">G160*X160*(1-R160)</f>
        <v>883.766635095799</v>
      </c>
      <c r="O160" s="26" t="n">
        <f aca="false">I160/(I160+J160)</f>
        <v>0.342995169082126</v>
      </c>
      <c r="P160" s="28" t="n">
        <f aca="false">(I160+K160)/(I160+J160+K160+M160)</f>
        <v>0.526145303100417</v>
      </c>
      <c r="Q160" s="27" t="n">
        <f aca="false">K160/(K160+M160)</f>
        <v>0.545547594677584</v>
      </c>
      <c r="R160" s="27" t="n">
        <f aca="false">P160-(O160-P160)/X160</f>
        <v>0.545636711393724</v>
      </c>
      <c r="S160" s="29" t="n">
        <f aca="false">(K160+M160)/(I160+J160)</f>
        <v>9.43961352657005</v>
      </c>
      <c r="T160" s="31" t="n">
        <f aca="false">(P160-$B$1*O160-$B$2)/(1-$B$1*O160)-($B$3*POWER(P160,2)+$B$4*P160+$B$5)-($B$6*POWER(O160,2)+$B$7*O160+$B$8)</f>
        <v>0.541619988044492</v>
      </c>
      <c r="U160" s="29" t="n">
        <f aca="false">(O160-P160)/(P160-T160)</f>
        <v>11.8354677126016</v>
      </c>
      <c r="V160" s="29" t="n">
        <f aca="false">$B$12+($B$13*E160+$B$14*POWER(E160,2)+$B$15*POWER(E160,3))+($B$16*F160+$B$17*POWER(F160,2)+$B$18*POWER(F160,3))+($B$19*T160+$B$20*POWER(T160,2)+$B$21*POWER(T160,3))+($B$22*P160+$B$23*POWER(P160,2)+$B$24*POWER(P160,3))+($B$25*H160+$B$26*POWER(H160,2)+$B$27*POWER(H160,3))+($B$28*U160+$B$29*POWER(U160,2)+$B$30*POWER(U160,3))</f>
        <v>-2.43901306641905</v>
      </c>
      <c r="W160" s="71" t="n">
        <f aca="false">S160-U160</f>
        <v>-2.39585418603155</v>
      </c>
      <c r="X160" s="29" t="n">
        <f aca="false">U160+V160</f>
        <v>9.39645464618255</v>
      </c>
      <c r="Y160" s="16"/>
      <c r="Z160" s="60" t="n">
        <f aca="false">U160*G160</f>
        <v>2449.94181650853</v>
      </c>
      <c r="AA160" s="60" t="n">
        <f aca="false">(K160+M160)-Z160</f>
        <v>-495.94181650853</v>
      </c>
      <c r="AB160" s="16"/>
      <c r="AC160" s="60" t="n">
        <f aca="false">L160+N160</f>
        <v>1945.06611175979</v>
      </c>
      <c r="AD160" s="61" t="n">
        <f aca="false">AC160-Z160</f>
        <v>-504.875704748743</v>
      </c>
      <c r="AE160" s="17"/>
      <c r="AF160" s="16" t="n">
        <v>573.288124980359</v>
      </c>
      <c r="AG160" s="16" t="n">
        <v>0.214864864864865</v>
      </c>
      <c r="AH160" s="16" t="n">
        <f aca="false">AF161+AH159</f>
        <v>170231.288830943</v>
      </c>
      <c r="AI160" s="63"/>
      <c r="AJ160" s="72" t="n">
        <v>526.216304598927</v>
      </c>
      <c r="AK160" s="16" t="n">
        <v>0.214864864864865</v>
      </c>
      <c r="AL160" s="63" t="n">
        <f aca="false">AJ160+AL159</f>
        <v>164320.357850175</v>
      </c>
      <c r="AM160" s="35"/>
      <c r="AN160" s="35"/>
      <c r="AO160" s="35"/>
      <c r="AP160" s="35"/>
      <c r="AQ160" s="35"/>
      <c r="AR160" s="35"/>
      <c r="AS160" s="35"/>
      <c r="AT160" s="35"/>
    </row>
    <row r="161" customFormat="false" ht="12.75" hidden="false" customHeight="true" outlineLevel="0" collapsed="false">
      <c r="A161" s="36"/>
      <c r="B161" s="36"/>
      <c r="C161" s="2" t="n">
        <v>160</v>
      </c>
      <c r="D161" s="20" t="s">
        <v>304</v>
      </c>
      <c r="E161" s="65"/>
      <c r="F161" s="66" t="n">
        <v>2115</v>
      </c>
      <c r="G161" s="67" t="n">
        <f aca="false">I161+J161</f>
        <v>176</v>
      </c>
      <c r="H161" s="68" t="n">
        <f aca="false">1/(G161/F161)</f>
        <v>12.0170454545455</v>
      </c>
      <c r="I161" s="22" t="n">
        <v>125</v>
      </c>
      <c r="J161" s="23" t="n">
        <v>51</v>
      </c>
      <c r="K161" s="24" t="n">
        <v>832</v>
      </c>
      <c r="L161" s="69" t="n">
        <f aca="false">G161*X161*R161</f>
        <v>833.071709800926</v>
      </c>
      <c r="M161" s="25" t="n">
        <v>213</v>
      </c>
      <c r="N161" s="70" t="n">
        <f aca="false">G161*X161*(1-R161)</f>
        <v>213.295644083014</v>
      </c>
      <c r="O161" s="26" t="n">
        <f aca="false">I161/(I161+J161)</f>
        <v>0.710227272727273</v>
      </c>
      <c r="P161" s="28" t="n">
        <f aca="false">(I161+K161)/(I161+J161+K161+M161)</f>
        <v>0.783783783783784</v>
      </c>
      <c r="Q161" s="27" t="n">
        <f aca="false">K161/(K161+M161)</f>
        <v>0.796172248803828</v>
      </c>
      <c r="R161" s="27" t="n">
        <f aca="false">P161-(O161-P161)/X161</f>
        <v>0.796156060019174</v>
      </c>
      <c r="S161" s="29" t="n">
        <f aca="false">(K161+M161)/(I161+J161)</f>
        <v>5.9375</v>
      </c>
      <c r="T161" s="31" t="n">
        <f aca="false">(P161-$B$1*O161-$B$2)/(1-$B$1*O161)-($B$3*POWER(P161,2)+$B$4*P161+$B$5)-($B$6*POWER(O161,2)+$B$7*O161+$B$8)</f>
        <v>0.794206069754914</v>
      </c>
      <c r="U161" s="29" t="n">
        <f aca="false">(O161-P161)/(P161-T161)</f>
        <v>7.0576178067139</v>
      </c>
      <c r="V161" s="29" t="n">
        <f aca="false">$B$12+($B$13*E161+$B$14*POWER(E161,2)+$B$15*POWER(E161,3))+($B$16*F161+$B$17*POWER(F161,2)+$B$18*POWER(F161,3))+($B$19*T161+$B$20*POWER(T161,2)+$B$21*POWER(T161,3))+($B$22*P161+$B$23*POWER(P161,2)+$B$24*POWER(P161,3))+($B$25*H161+$B$26*POWER(H161,2)+$B$27*POWER(H161,3))+($B$28*U161+$B$29*POWER(U161,2)+$B$30*POWER(U161,3))</f>
        <v>-1.11234875055515</v>
      </c>
      <c r="W161" s="71" t="n">
        <f aca="false">S161-U161</f>
        <v>-1.1201178067139</v>
      </c>
      <c r="X161" s="29" t="n">
        <f aca="false">U161+V161</f>
        <v>5.94526905615875</v>
      </c>
      <c r="Y161" s="16"/>
      <c r="Z161" s="60" t="n">
        <f aca="false">U161*G161</f>
        <v>1242.14073398165</v>
      </c>
      <c r="AA161" s="60" t="n">
        <f aca="false">(K161+M161)-Z161</f>
        <v>-197.140733981646</v>
      </c>
      <c r="AB161" s="16"/>
      <c r="AC161" s="60" t="n">
        <f aca="false">L161+N161</f>
        <v>1046.36735388394</v>
      </c>
      <c r="AD161" s="61" t="n">
        <f aca="false">AC161-Z161</f>
        <v>-195.773380097706</v>
      </c>
      <c r="AE161" s="17"/>
      <c r="AF161" s="16" t="n">
        <v>566.765851130223</v>
      </c>
      <c r="AG161" s="16" t="n">
        <v>0.216216216216216</v>
      </c>
      <c r="AH161" s="16" t="n">
        <f aca="false">AF162+AH160</f>
        <v>170787.736612447</v>
      </c>
      <c r="AI161" s="63"/>
      <c r="AJ161" s="72" t="n">
        <v>521.258944106147</v>
      </c>
      <c r="AK161" s="16" t="n">
        <v>0.216216216216216</v>
      </c>
      <c r="AL161" s="63" t="n">
        <f aca="false">AJ161+AL160</f>
        <v>164841.616794281</v>
      </c>
      <c r="AM161" s="35"/>
      <c r="AN161" s="35"/>
      <c r="AO161" s="35"/>
      <c r="AP161" s="35"/>
      <c r="AQ161" s="35"/>
      <c r="AR161" s="35"/>
      <c r="AS161" s="35"/>
      <c r="AT161" s="35"/>
    </row>
    <row r="162" customFormat="false" ht="12.75" hidden="false" customHeight="true" outlineLevel="0" collapsed="false">
      <c r="A162" s="36"/>
      <c r="B162" s="36"/>
      <c r="C162" s="2" t="n">
        <v>161</v>
      </c>
      <c r="D162" s="20" t="s">
        <v>306</v>
      </c>
      <c r="E162" s="65"/>
      <c r="F162" s="66" t="n">
        <v>2086</v>
      </c>
      <c r="G162" s="67" t="n">
        <f aca="false">I162+J162</f>
        <v>143</v>
      </c>
      <c r="H162" s="68" t="n">
        <f aca="false">1/(G162/F162)</f>
        <v>14.5874125874126</v>
      </c>
      <c r="I162" s="22" t="n">
        <v>45</v>
      </c>
      <c r="J162" s="23" t="n">
        <v>98</v>
      </c>
      <c r="K162" s="24" t="n">
        <v>596</v>
      </c>
      <c r="L162" s="69" t="n">
        <f aca="false">G162*X162*R162</f>
        <v>624.980452183722</v>
      </c>
      <c r="M162" s="25" t="n">
        <v>772</v>
      </c>
      <c r="N162" s="70" t="n">
        <f aca="false">G162*X162*(1-R162)</f>
        <v>811.333843057471</v>
      </c>
      <c r="O162" s="26" t="n">
        <f aca="false">I162/(I162+J162)</f>
        <v>0.314685314685315</v>
      </c>
      <c r="P162" s="28" t="n">
        <f aca="false">(I162+K162)/(I162+J162+K162+M162)</f>
        <v>0.42422236929186</v>
      </c>
      <c r="Q162" s="27" t="n">
        <f aca="false">K162/(K162+M162)</f>
        <v>0.435672514619883</v>
      </c>
      <c r="R162" s="27" t="n">
        <f aca="false">P162-(O162-P162)/X162</f>
        <v>0.43512792029879</v>
      </c>
      <c r="S162" s="29" t="n">
        <f aca="false">(K162+M162)/(I162+J162)</f>
        <v>9.56643356643357</v>
      </c>
      <c r="T162" s="31" t="n">
        <f aca="false">(P162-$B$1*O162-$B$2)/(1-$B$1*O162)-($B$3*POWER(P162,2)+$B$4*P162+$B$5)-($B$6*POWER(O162,2)+$B$7*O162+$B$8)</f>
        <v>0.435782818572626</v>
      </c>
      <c r="U162" s="29" t="n">
        <f aca="false">(O162-P162)/(P162-T162)</f>
        <v>9.47515550185267</v>
      </c>
      <c r="V162" s="29" t="n">
        <f aca="false">$B$12+($B$13*E162+$B$14*POWER(E162,2)+$B$15*POWER(E162,3))+($B$16*F162+$B$17*POWER(F162,2)+$B$18*POWER(F162,3))+($B$19*T162+$B$20*POWER(T162,2)+$B$21*POWER(T162,3))+($B$22*P162+$B$23*POWER(P162,2)+$B$24*POWER(P162,3))+($B$25*H162+$B$26*POWER(H162,2)+$B$27*POWER(H162,3))+($B$28*U162+$B$29*POWER(U162,2)+$B$30*POWER(U162,3))</f>
        <v>0.569000408924898</v>
      </c>
      <c r="W162" s="71" t="n">
        <f aca="false">S162-U162</f>
        <v>0.0912780645808926</v>
      </c>
      <c r="X162" s="29" t="n">
        <f aca="false">U162+V162</f>
        <v>10.0441559107776</v>
      </c>
      <c r="Y162" s="16"/>
      <c r="Z162" s="60" t="n">
        <f aca="false">U162*G162</f>
        <v>1354.94723676493</v>
      </c>
      <c r="AA162" s="60" t="n">
        <f aca="false">(K162+M162)-Z162</f>
        <v>13.0527632350677</v>
      </c>
      <c r="AB162" s="16"/>
      <c r="AC162" s="60" t="n">
        <f aca="false">L162+N162</f>
        <v>1436.31429524119</v>
      </c>
      <c r="AD162" s="61" t="n">
        <f aca="false">AC162-Z162</f>
        <v>81.3670584762606</v>
      </c>
      <c r="AE162" s="17"/>
      <c r="AF162" s="16" t="n">
        <v>556.447781503553</v>
      </c>
      <c r="AG162" s="16" t="n">
        <v>0.217567567567568</v>
      </c>
      <c r="AH162" s="16" t="n">
        <f aca="false">AF163+AH161</f>
        <v>171343.888298483</v>
      </c>
      <c r="AI162" s="63"/>
      <c r="AJ162" s="72" t="n">
        <v>518.767614591323</v>
      </c>
      <c r="AK162" s="16" t="n">
        <v>0.217567567567568</v>
      </c>
      <c r="AL162" s="63" t="n">
        <f aca="false">AJ162+AL161</f>
        <v>165360.384408872</v>
      </c>
      <c r="AM162" s="35"/>
      <c r="AN162" s="35"/>
      <c r="AO162" s="35"/>
      <c r="AP162" s="35"/>
      <c r="AQ162" s="35"/>
      <c r="AR162" s="35"/>
      <c r="AS162" s="35"/>
      <c r="AT162" s="35"/>
    </row>
    <row r="163" customFormat="false" ht="12.75" hidden="false" customHeight="true" outlineLevel="0" collapsed="false">
      <c r="A163" s="36"/>
      <c r="B163" s="36"/>
      <c r="C163" s="2" t="n">
        <v>162</v>
      </c>
      <c r="D163" s="20" t="s">
        <v>308</v>
      </c>
      <c r="E163" s="65"/>
      <c r="F163" s="66" t="n">
        <v>2217</v>
      </c>
      <c r="G163" s="67" t="n">
        <f aca="false">I163+J163</f>
        <v>140</v>
      </c>
      <c r="H163" s="68" t="n">
        <f aca="false">1/(G163/F163)</f>
        <v>15.8357142857143</v>
      </c>
      <c r="I163" s="22" t="n">
        <v>51</v>
      </c>
      <c r="J163" s="23" t="n">
        <v>89</v>
      </c>
      <c r="K163" s="24" t="n">
        <v>730</v>
      </c>
      <c r="L163" s="69" t="n">
        <f aca="false">G163*X163*R163</f>
        <v>776.400225097781</v>
      </c>
      <c r="M163" s="25" t="n">
        <v>731</v>
      </c>
      <c r="N163" s="70" t="n">
        <f aca="false">G163*X163*(1-R163)</f>
        <v>779.717265787683</v>
      </c>
      <c r="O163" s="26" t="n">
        <f aca="false">I163/(I163+J163)</f>
        <v>0.364285714285714</v>
      </c>
      <c r="P163" s="28" t="n">
        <f aca="false">(I163+K163)/(I163+J163+K163+M163)</f>
        <v>0.487820112429731</v>
      </c>
      <c r="Q163" s="27" t="n">
        <f aca="false">K163/(K163+M163)</f>
        <v>0.499657768651608</v>
      </c>
      <c r="R163" s="27" t="n">
        <f aca="false">P163-(O163-P163)/X163</f>
        <v>0.498934193366076</v>
      </c>
      <c r="S163" s="29" t="n">
        <f aca="false">(K163+M163)/(I163+J163)</f>
        <v>10.4357142857143</v>
      </c>
      <c r="T163" s="31" t="n">
        <f aca="false">(P163-$B$1*O163-$B$2)/(1-$B$1*O163)-($B$3*POWER(P163,2)+$B$4*P163+$B$5)-($B$6*POWER(O163,2)+$B$7*O163+$B$8)</f>
        <v>0.500234077025221</v>
      </c>
      <c r="U163" s="29" t="n">
        <f aca="false">(O163-P163)/(P163-T163)</f>
        <v>9.95124459988428</v>
      </c>
      <c r="V163" s="29" t="n">
        <f aca="false">$B$12+($B$13*E163+$B$14*POWER(E163,2)+$B$15*POWER(E163,3))+($B$16*F163+$B$17*POWER(F163,2)+$B$18*POWER(F163,3))+($B$19*T163+$B$20*POWER(T163,2)+$B$21*POWER(T163,3))+($B$22*P163+$B$23*POWER(P163,2)+$B$24*POWER(P163,3))+($B$25*H163+$B$26*POWER(H163,2)+$B$27*POWER(H163,3))+($B$28*U163+$B$29*POWER(U163,2)+$B$30*POWER(U163,3))</f>
        <v>1.1638803350119</v>
      </c>
      <c r="W163" s="71" t="n">
        <f aca="false">S163-U163</f>
        <v>0.484469685830009</v>
      </c>
      <c r="X163" s="29" t="n">
        <f aca="false">U163+V163</f>
        <v>11.1151249348962</v>
      </c>
      <c r="Y163" s="16"/>
      <c r="Z163" s="60" t="n">
        <f aca="false">U163*G163</f>
        <v>1393.1742439838</v>
      </c>
      <c r="AA163" s="60" t="n">
        <f aca="false">(K163+M163)-Z163</f>
        <v>67.8257560162012</v>
      </c>
      <c r="AB163" s="16"/>
      <c r="AC163" s="60" t="n">
        <f aca="false">L163+N163</f>
        <v>1556.11749088546</v>
      </c>
      <c r="AD163" s="61" t="n">
        <f aca="false">AC163-Z163</f>
        <v>162.943246901665</v>
      </c>
      <c r="AE163" s="17"/>
      <c r="AF163" s="16" t="n">
        <v>556.15168603665</v>
      </c>
      <c r="AG163" s="16" t="n">
        <v>0.218918918918919</v>
      </c>
      <c r="AH163" s="16" t="n">
        <f aca="false">AF164+AH162</f>
        <v>171898.940707999</v>
      </c>
      <c r="AI163" s="63"/>
      <c r="AJ163" s="72" t="n">
        <v>514.658886228964</v>
      </c>
      <c r="AK163" s="16" t="n">
        <v>0.218918918918919</v>
      </c>
      <c r="AL163" s="63" t="n">
        <f aca="false">AJ163+AL162</f>
        <v>165875.043295101</v>
      </c>
      <c r="AM163" s="35"/>
      <c r="AN163" s="35"/>
      <c r="AO163" s="35"/>
      <c r="AP163" s="35"/>
      <c r="AQ163" s="35"/>
      <c r="AR163" s="35"/>
      <c r="AS163" s="35"/>
      <c r="AT163" s="35"/>
    </row>
    <row r="164" customFormat="false" ht="12.75" hidden="false" customHeight="true" outlineLevel="0" collapsed="false">
      <c r="A164" s="36"/>
      <c r="B164" s="36"/>
      <c r="C164" s="2" t="n">
        <v>163</v>
      </c>
      <c r="D164" s="20" t="s">
        <v>212</v>
      </c>
      <c r="E164" s="65"/>
      <c r="F164" s="66" t="n">
        <v>5200</v>
      </c>
      <c r="G164" s="67" t="n">
        <f aca="false">I164+J164</f>
        <v>358</v>
      </c>
      <c r="H164" s="68" t="n">
        <f aca="false">1/(G164/F164)</f>
        <v>14.5251396648045</v>
      </c>
      <c r="I164" s="22" t="n">
        <v>70</v>
      </c>
      <c r="J164" s="23" t="n">
        <v>288</v>
      </c>
      <c r="K164" s="24" t="n">
        <v>1276</v>
      </c>
      <c r="L164" s="69" t="n">
        <f aca="false">G164*X164*R164</f>
        <v>1616.84580454745</v>
      </c>
      <c r="M164" s="25" t="n">
        <v>1860</v>
      </c>
      <c r="N164" s="70" t="n">
        <f aca="false">G164*X164*(1-R164)</f>
        <v>2403.93520666264</v>
      </c>
      <c r="O164" s="26" t="n">
        <f aca="false">I164/(I164+J164)</f>
        <v>0.195530726256983</v>
      </c>
      <c r="P164" s="28" t="n">
        <f aca="false">(I164+K164)/(I164+J164+K164+M164)</f>
        <v>0.385231825987407</v>
      </c>
      <c r="Q164" s="27" t="n">
        <f aca="false">K164/(K164+M164)</f>
        <v>0.406887755102041</v>
      </c>
      <c r="R164" s="27" t="n">
        <f aca="false">P164-(O164-P164)/X164</f>
        <v>0.402122324006112</v>
      </c>
      <c r="S164" s="29" t="n">
        <f aca="false">(K164+M164)/(I164+J164)</f>
        <v>8.75977653631285</v>
      </c>
      <c r="T164" s="31" t="n">
        <f aca="false">(P164-$B$1*O164-$B$2)/(1-$B$1*O164)-($B$3*POWER(P164,2)+$B$4*P164+$B$5)-($B$6*POWER(O164,2)+$B$7*O164+$B$8)</f>
        <v>0.39931509288208</v>
      </c>
      <c r="U164" s="29" t="n">
        <f aca="false">(O164-P164)/(P164-T164)</f>
        <v>13.4699641176422</v>
      </c>
      <c r="V164" s="29" t="n">
        <f aca="false">$B$12+($B$13*E164+$B$14*POWER(E164,2)+$B$15*POWER(E164,3))+($B$16*F164+$B$17*POWER(F164,2)+$B$18*POWER(F164,3))+($B$19*T164+$B$20*POWER(T164,2)+$B$21*POWER(T164,3))+($B$22*P164+$B$23*POWER(P164,2)+$B$24*POWER(P164,3))+($B$25*H164+$B$26*POWER(H164,2)+$B$27*POWER(H164,3))+($B$28*U164+$B$29*POWER(U164,2)+$B$30*POWER(U164,3))</f>
        <v>-2.23873224275365</v>
      </c>
      <c r="W164" s="71" t="n">
        <f aca="false">S164-U164</f>
        <v>-4.71018758132932</v>
      </c>
      <c r="X164" s="29" t="n">
        <f aca="false">U164+V164</f>
        <v>11.2312318748885</v>
      </c>
      <c r="Y164" s="16"/>
      <c r="Z164" s="60" t="n">
        <f aca="false">U164*G164</f>
        <v>4822.2471541159</v>
      </c>
      <c r="AA164" s="60" t="n">
        <f aca="false">(K164+M164)-Z164</f>
        <v>-1686.2471541159</v>
      </c>
      <c r="AB164" s="16"/>
      <c r="AC164" s="60" t="n">
        <f aca="false">L164+N164</f>
        <v>4020.78101121009</v>
      </c>
      <c r="AD164" s="61" t="n">
        <f aca="false">AC164-Z164</f>
        <v>-801.466142905808</v>
      </c>
      <c r="AE164" s="17"/>
      <c r="AF164" s="16" t="n">
        <v>555.052409515877</v>
      </c>
      <c r="AG164" s="16" t="n">
        <v>0.22027027027027</v>
      </c>
      <c r="AH164" s="16" t="n">
        <f aca="false">AF165+AH163</f>
        <v>172451.177409147</v>
      </c>
      <c r="AI164" s="63"/>
      <c r="AJ164" s="72" t="n">
        <v>514.352831105721</v>
      </c>
      <c r="AK164" s="16" t="n">
        <v>0.22027027027027</v>
      </c>
      <c r="AL164" s="63" t="n">
        <f aca="false">AJ164+AL163</f>
        <v>166389.396126207</v>
      </c>
      <c r="AM164" s="35"/>
      <c r="AN164" s="35"/>
      <c r="AO164" s="35"/>
      <c r="AP164" s="35"/>
      <c r="AQ164" s="35"/>
      <c r="AR164" s="35"/>
      <c r="AS164" s="35"/>
      <c r="AT164" s="35"/>
    </row>
    <row r="165" customFormat="false" ht="12.75" hidden="false" customHeight="true" outlineLevel="0" collapsed="false">
      <c r="A165" s="36"/>
      <c r="B165" s="36"/>
      <c r="C165" s="2" t="n">
        <v>164</v>
      </c>
      <c r="D165" s="20" t="s">
        <v>311</v>
      </c>
      <c r="E165" s="65"/>
      <c r="F165" s="66" t="n">
        <v>3236</v>
      </c>
      <c r="G165" s="67" t="n">
        <f aca="false">I165+J165</f>
        <v>235</v>
      </c>
      <c r="H165" s="68" t="n">
        <f aca="false">1/(G165/F165)</f>
        <v>13.7702127659574</v>
      </c>
      <c r="I165" s="22" t="n">
        <v>62</v>
      </c>
      <c r="J165" s="23" t="n">
        <v>173</v>
      </c>
      <c r="K165" s="24" t="n">
        <v>1015</v>
      </c>
      <c r="L165" s="69" t="n">
        <f aca="false">G165*X165*R165</f>
        <v>987.964569881123</v>
      </c>
      <c r="M165" s="25" t="n">
        <v>1375</v>
      </c>
      <c r="N165" s="70" t="n">
        <f aca="false">G165*X165*(1-R165)</f>
        <v>1336.14127592941</v>
      </c>
      <c r="O165" s="26" t="n">
        <f aca="false">I165/(I165+J165)</f>
        <v>0.263829787234043</v>
      </c>
      <c r="P165" s="28" t="n">
        <f aca="false">(I165+K165)/(I165+J165+K165+M165)</f>
        <v>0.410285714285714</v>
      </c>
      <c r="Q165" s="27" t="n">
        <f aca="false">K165/(K165+M165)</f>
        <v>0.424686192468619</v>
      </c>
      <c r="R165" s="27" t="n">
        <f aca="false">P165-(O165-P165)/X165</f>
        <v>0.425094481674335</v>
      </c>
      <c r="S165" s="29" t="n">
        <f aca="false">(K165+M165)/(I165+J165)</f>
        <v>10.1702127659574</v>
      </c>
      <c r="T165" s="31" t="n">
        <f aca="false">(P165-$B$1*O165-$B$2)/(1-$B$1*O165)-($B$3*POWER(P165,2)+$B$4*P165+$B$5)-($B$6*POWER(O165,2)+$B$7*O165+$B$8)</f>
        <v>0.423307153308552</v>
      </c>
      <c r="U165" s="29" t="n">
        <f aca="false">(O165-P165)/(P165-T165)</f>
        <v>11.2472920078043</v>
      </c>
      <c r="V165" s="29" t="n">
        <f aca="false">$B$12+($B$13*E165+$B$14*POWER(E165,2)+$B$15*POWER(E165,3))+($B$16*F165+$B$17*POWER(F165,2)+$B$18*POWER(F165,3))+($B$19*T165+$B$20*POWER(T165,2)+$B$21*POWER(T165,3))+($B$22*P165+$B$23*POWER(P165,2)+$B$24*POWER(P165,3))+($B$25*H165+$B$26*POWER(H165,2)+$B$27*POWER(H165,3))+($B$28*U165+$B$29*POWER(U165,2)+$B$30*POWER(U165,3))</f>
        <v>-1.35747989797219</v>
      </c>
      <c r="W165" s="71" t="n">
        <f aca="false">S165-U165</f>
        <v>-1.07707924184682</v>
      </c>
      <c r="X165" s="29" t="n">
        <f aca="false">U165+V165</f>
        <v>9.88981210983207</v>
      </c>
      <c r="Y165" s="16"/>
      <c r="Z165" s="60" t="n">
        <f aca="false">U165*G165</f>
        <v>2643.113621834</v>
      </c>
      <c r="AA165" s="60" t="n">
        <f aca="false">(K165+M165)-Z165</f>
        <v>-253.113621834002</v>
      </c>
      <c r="AB165" s="16"/>
      <c r="AC165" s="60" t="n">
        <f aca="false">L165+N165</f>
        <v>2324.10584581054</v>
      </c>
      <c r="AD165" s="61" t="n">
        <f aca="false">AC165-Z165</f>
        <v>-319.007776023465</v>
      </c>
      <c r="AE165" s="17"/>
      <c r="AF165" s="16" t="n">
        <v>552.236701148153</v>
      </c>
      <c r="AG165" s="16" t="n">
        <v>0.221621621621622</v>
      </c>
      <c r="AH165" s="16" t="n">
        <f aca="false">AF166+AH164</f>
        <v>173003.332818669</v>
      </c>
      <c r="AI165" s="63"/>
      <c r="AJ165" s="72" t="n">
        <v>513.295851222816</v>
      </c>
      <c r="AK165" s="16" t="n">
        <v>0.221621621621622</v>
      </c>
      <c r="AL165" s="63" t="n">
        <f aca="false">AJ165+AL164</f>
        <v>166902.69197743</v>
      </c>
      <c r="AM165" s="35"/>
      <c r="AN165" s="35"/>
      <c r="AO165" s="35"/>
      <c r="AP165" s="35"/>
      <c r="AQ165" s="35"/>
      <c r="AR165" s="35"/>
      <c r="AS165" s="35"/>
      <c r="AT165" s="35"/>
    </row>
    <row r="166" customFormat="false" ht="12.75" hidden="false" customHeight="true" outlineLevel="0" collapsed="false">
      <c r="A166" s="36"/>
      <c r="B166" s="36"/>
      <c r="C166" s="2" t="n">
        <v>165</v>
      </c>
      <c r="D166" s="20" t="s">
        <v>313</v>
      </c>
      <c r="E166" s="65"/>
      <c r="F166" s="66" t="n">
        <v>3908</v>
      </c>
      <c r="G166" s="67" t="n">
        <f aca="false">I166+J166</f>
        <v>300</v>
      </c>
      <c r="H166" s="68" t="n">
        <f aca="false">1/(G166/F166)</f>
        <v>13.0266666666667</v>
      </c>
      <c r="I166" s="22" t="n">
        <v>183</v>
      </c>
      <c r="J166" s="23" t="n">
        <v>117</v>
      </c>
      <c r="K166" s="24" t="n">
        <v>1657</v>
      </c>
      <c r="L166" s="69" t="n">
        <f aca="false">G166*X166*R166</f>
        <v>1531.37311744227</v>
      </c>
      <c r="M166" s="25" t="n">
        <v>744</v>
      </c>
      <c r="N166" s="70" t="n">
        <f aca="false">G166*X166*(1-R166)</f>
        <v>685.214812020539</v>
      </c>
      <c r="O166" s="26" t="n">
        <f aca="false">I166/(I166+J166)</f>
        <v>0.61</v>
      </c>
      <c r="P166" s="28" t="n">
        <f aca="false">(I166+K166)/(I166+J166+K166+M166)</f>
        <v>0.681229174379859</v>
      </c>
      <c r="Q166" s="27" t="n">
        <f aca="false">K166/(K166+M166)</f>
        <v>0.690129112869638</v>
      </c>
      <c r="R166" s="27" t="n">
        <f aca="false">P166-(O166-P166)/X166</f>
        <v>0.690869555449306</v>
      </c>
      <c r="S166" s="29" t="n">
        <f aca="false">(K166+M166)/(I166+J166)</f>
        <v>8.00333333333333</v>
      </c>
      <c r="T166" s="31" t="n">
        <f aca="false">(P166-$B$1*O166-$B$2)/(1-$B$1*O166)-($B$3*POWER(P166,2)+$B$4*P166+$B$5)-($B$6*POWER(O166,2)+$B$7*O166+$B$8)</f>
        <v>0.690829940621737</v>
      </c>
      <c r="U166" s="29" t="n">
        <f aca="false">(O166-P166)/(P166-T166)</f>
        <v>7.4191134942085</v>
      </c>
      <c r="V166" s="29" t="n">
        <f aca="false">$B$12+($B$13*E166+$B$14*POWER(E166,2)+$B$15*POWER(E166,3))+($B$16*F166+$B$17*POWER(F166,2)+$B$18*POWER(F166,3))+($B$19*T166+$B$20*POWER(T166,2)+$B$21*POWER(T166,3))+($B$22*P166+$B$23*POWER(P166,2)+$B$24*POWER(P166,3))+($B$25*H166+$B$26*POWER(H166,2)+$B$27*POWER(H166,3))+($B$28*U166+$B$29*POWER(U166,2)+$B$30*POWER(U166,3))</f>
        <v>-0.0304870626658156</v>
      </c>
      <c r="W166" s="71" t="n">
        <f aca="false">S166-U166</f>
        <v>0.584219839124835</v>
      </c>
      <c r="X166" s="29" t="n">
        <f aca="false">U166+V166</f>
        <v>7.38862643154268</v>
      </c>
      <c r="Y166" s="16"/>
      <c r="Z166" s="60" t="n">
        <f aca="false">U166*G166</f>
        <v>2225.73404826255</v>
      </c>
      <c r="AA166" s="60" t="n">
        <f aca="false">(K166+M166)-Z166</f>
        <v>175.26595173745</v>
      </c>
      <c r="AB166" s="16"/>
      <c r="AC166" s="60" t="n">
        <f aca="false">L166+N166</f>
        <v>2216.58792946281</v>
      </c>
      <c r="AD166" s="61" t="n">
        <f aca="false">AC166-Z166</f>
        <v>-9.14611879974473</v>
      </c>
      <c r="AE166" s="17"/>
      <c r="AF166" s="16" t="n">
        <v>552.155409521637</v>
      </c>
      <c r="AG166" s="16" t="n">
        <v>0.222972972972973</v>
      </c>
      <c r="AH166" s="16" t="n">
        <f aca="false">AF167+AH165</f>
        <v>173551.919374525</v>
      </c>
      <c r="AI166" s="63"/>
      <c r="AJ166" s="72" t="n">
        <v>513.012275041117</v>
      </c>
      <c r="AK166" s="16" t="n">
        <v>0.222972972972973</v>
      </c>
      <c r="AL166" s="63" t="n">
        <f aca="false">AJ166+AL165</f>
        <v>167415.704252471</v>
      </c>
      <c r="AM166" s="35"/>
      <c r="AN166" s="35"/>
      <c r="AO166" s="35"/>
      <c r="AP166" s="35"/>
      <c r="AQ166" s="35"/>
      <c r="AR166" s="35"/>
      <c r="AS166" s="35"/>
      <c r="AT166" s="35"/>
    </row>
    <row r="167" customFormat="false" ht="12.75" hidden="false" customHeight="true" outlineLevel="0" collapsed="false">
      <c r="A167" s="36"/>
      <c r="B167" s="36"/>
      <c r="C167" s="2" t="n">
        <v>166</v>
      </c>
      <c r="D167" s="20" t="s">
        <v>315</v>
      </c>
      <c r="E167" s="65"/>
      <c r="F167" s="66" t="n">
        <v>2305</v>
      </c>
      <c r="G167" s="67" t="n">
        <f aca="false">I167+J167</f>
        <v>179</v>
      </c>
      <c r="H167" s="68" t="n">
        <f aca="false">1/(G167/F167)</f>
        <v>12.877094972067</v>
      </c>
      <c r="I167" s="22" t="n">
        <v>103</v>
      </c>
      <c r="J167" s="23" t="n">
        <v>76</v>
      </c>
      <c r="K167" s="24" t="n">
        <v>1125</v>
      </c>
      <c r="L167" s="69" t="n">
        <f aca="false">G167*X167*R167</f>
        <v>1015.48461850555</v>
      </c>
      <c r="M167" s="25" t="n">
        <v>382</v>
      </c>
      <c r="N167" s="70" t="n">
        <f aca="false">G167*X167*(1-R167)</f>
        <v>341.154686706467</v>
      </c>
      <c r="O167" s="26" t="n">
        <f aca="false">I167/(I167+J167)</f>
        <v>0.575418994413408</v>
      </c>
      <c r="P167" s="28" t="n">
        <f aca="false">(I167+K167)/(I167+J167+K167+M167)</f>
        <v>0.728351126927639</v>
      </c>
      <c r="Q167" s="27" t="n">
        <f aca="false">K167/(K167+M167)</f>
        <v>0.746516257465163</v>
      </c>
      <c r="R167" s="27" t="n">
        <f aca="false">P167-(O167-P167)/X167</f>
        <v>0.748529557270087</v>
      </c>
      <c r="S167" s="29" t="n">
        <f aca="false">(K167+M167)/(I167+J167)</f>
        <v>8.41899441340782</v>
      </c>
      <c r="T167" s="31" t="n">
        <f aca="false">(P167-$B$1*O167-$B$2)/(1-$B$1*O167)-($B$3*POWER(P167,2)+$B$4*P167+$B$5)-($B$6*POWER(O167,2)+$B$7*O167+$B$8)</f>
        <v>0.744770717334682</v>
      </c>
      <c r="U167" s="29" t="n">
        <f aca="false">(O167-P167)/(P167-T167)</f>
        <v>9.31400410869185</v>
      </c>
      <c r="V167" s="29" t="n">
        <f aca="false">$B$12+($B$13*E167+$B$14*POWER(E167,2)+$B$15*POWER(E167,3))+($B$16*F167+$B$17*POWER(F167,2)+$B$18*POWER(F167,3))+($B$19*T167+$B$20*POWER(T167,2)+$B$21*POWER(T167,3))+($B$22*P167+$B$23*POWER(P167,2)+$B$24*POWER(P167,3))+($B$25*H167+$B$26*POWER(H167,2)+$B$27*POWER(H167,3))+($B$28*U167+$B$29*POWER(U167,2)+$B$30*POWER(U167,3))</f>
        <v>-1.73501357678114</v>
      </c>
      <c r="W167" s="71" t="n">
        <f aca="false">S167-U167</f>
        <v>-0.895009695284026</v>
      </c>
      <c r="X167" s="29" t="n">
        <f aca="false">U167+V167</f>
        <v>7.57899053191071</v>
      </c>
      <c r="Y167" s="16"/>
      <c r="Z167" s="60" t="n">
        <f aca="false">U167*G167</f>
        <v>1667.20673545584</v>
      </c>
      <c r="AA167" s="60" t="n">
        <f aca="false">(K167+M167)-Z167</f>
        <v>-160.206735455841</v>
      </c>
      <c r="AB167" s="16"/>
      <c r="AC167" s="60" t="n">
        <f aca="false">L167+N167</f>
        <v>1356.63930521202</v>
      </c>
      <c r="AD167" s="61" t="n">
        <f aca="false">AC167-Z167</f>
        <v>-310.567430243824</v>
      </c>
      <c r="AE167" s="17"/>
      <c r="AF167" s="16" t="n">
        <v>548.586555856545</v>
      </c>
      <c r="AG167" s="16" t="n">
        <v>0.224324324324324</v>
      </c>
      <c r="AH167" s="16" t="n">
        <f aca="false">AF168+AH166</f>
        <v>174093.614584604</v>
      </c>
      <c r="AI167" s="63"/>
      <c r="AJ167" s="72" t="n">
        <v>509.670684937119</v>
      </c>
      <c r="AK167" s="16" t="n">
        <v>0.224324324324324</v>
      </c>
      <c r="AL167" s="63" t="n">
        <f aca="false">AJ167+AL166</f>
        <v>167925.374937408</v>
      </c>
      <c r="AM167" s="35"/>
      <c r="AN167" s="35"/>
      <c r="AO167" s="35"/>
      <c r="AP167" s="35"/>
      <c r="AQ167" s="35"/>
      <c r="AR167" s="35"/>
      <c r="AS167" s="35"/>
      <c r="AT167" s="35"/>
    </row>
    <row r="168" customFormat="false" ht="12.75" hidden="false" customHeight="true" outlineLevel="0" collapsed="false">
      <c r="A168" s="36"/>
      <c r="B168" s="36"/>
      <c r="C168" s="2" t="n">
        <v>167</v>
      </c>
      <c r="D168" s="20" t="s">
        <v>317</v>
      </c>
      <c r="E168" s="65"/>
      <c r="F168" s="66" t="n">
        <v>7592</v>
      </c>
      <c r="G168" s="67" t="n">
        <f aca="false">I168+J168</f>
        <v>388</v>
      </c>
      <c r="H168" s="68" t="n">
        <f aca="false">1/(G168/F168)</f>
        <v>19.5670103092784</v>
      </c>
      <c r="I168" s="22" t="n">
        <v>88</v>
      </c>
      <c r="J168" s="23" t="n">
        <v>300</v>
      </c>
      <c r="K168" s="24" t="n">
        <v>2903</v>
      </c>
      <c r="L168" s="69" t="n">
        <f aca="false">G168*X168*R168</f>
        <v>2889.96916751919</v>
      </c>
      <c r="M168" s="25" t="n">
        <v>3286</v>
      </c>
      <c r="N168" s="70" t="n">
        <f aca="false">G168*X168*(1-R168)</f>
        <v>3270.37694240181</v>
      </c>
      <c r="O168" s="26" t="n">
        <f aca="false">I168/(I168+J168)</f>
        <v>0.22680412371134</v>
      </c>
      <c r="P168" s="28" t="n">
        <f aca="false">(I168+K168)/(I168+J168+K168+M168)</f>
        <v>0.454766610916831</v>
      </c>
      <c r="Q168" s="27" t="n">
        <f aca="false">K168/(K168+M168)</f>
        <v>0.469058006139926</v>
      </c>
      <c r="R168" s="27" t="n">
        <f aca="false">P168-(O168-P168)/X168</f>
        <v>0.469124480338046</v>
      </c>
      <c r="S168" s="29" t="n">
        <f aca="false">(K168+M168)/(I168+J168)</f>
        <v>15.9510309278351</v>
      </c>
      <c r="T168" s="31" t="n">
        <f aca="false">(P168-$B$1*O168-$B$2)/(1-$B$1*O168)-($B$3*POWER(P168,2)+$B$4*P168+$B$5)-($B$6*POWER(O168,2)+$B$7*O168+$B$8)</f>
        <v>0.470660766686107</v>
      </c>
      <c r="U168" s="29" t="n">
        <f aca="false">(O168-P168)/(P168-T168)</f>
        <v>14.3425351125701</v>
      </c>
      <c r="V168" s="29" t="n">
        <f aca="false">$B$12+($B$13*E168+$B$14*POWER(E168,2)+$B$15*POWER(E168,3))+($B$16*F168+$B$17*POWER(F168,2)+$B$18*POWER(F168,3))+($B$19*T168+$B$20*POWER(T168,2)+$B$21*POWER(T168,3))+($B$22*P168+$B$23*POWER(P168,2)+$B$24*POWER(P168,3))+($B$25*H168+$B$26*POWER(H168,2)+$B$27*POWER(H168,3))+($B$28*U168+$B$29*POWER(U168,2)+$B$30*POWER(U168,3))</f>
        <v>1.53464558310255</v>
      </c>
      <c r="W168" s="71" t="n">
        <f aca="false">S168-U168</f>
        <v>1.60849581526493</v>
      </c>
      <c r="X168" s="29" t="n">
        <f aca="false">U168+V168</f>
        <v>15.8771806956727</v>
      </c>
      <c r="Y168" s="16"/>
      <c r="Z168" s="60" t="n">
        <f aca="false">U168*G168</f>
        <v>5564.90362367721</v>
      </c>
      <c r="AA168" s="60" t="n">
        <f aca="false">(K168+M168)-Z168</f>
        <v>624.096376322793</v>
      </c>
      <c r="AB168" s="16"/>
      <c r="AC168" s="60" t="n">
        <f aca="false">L168+N168</f>
        <v>6160.346109921</v>
      </c>
      <c r="AD168" s="61" t="n">
        <f aca="false">AC168-Z168</f>
        <v>595.442486243789</v>
      </c>
      <c r="AE168" s="17"/>
      <c r="AF168" s="16" t="n">
        <v>541.695210078983</v>
      </c>
      <c r="AG168" s="16" t="n">
        <v>0.225675675675676</v>
      </c>
      <c r="AH168" s="16" t="n">
        <f aca="false">AF169+AH167</f>
        <v>174634.847582849</v>
      </c>
      <c r="AI168" s="63"/>
      <c r="AJ168" s="72" t="n">
        <v>505.920464689753</v>
      </c>
      <c r="AK168" s="16" t="n">
        <v>0.225675675675676</v>
      </c>
      <c r="AL168" s="63" t="n">
        <f aca="false">AJ168+AL167</f>
        <v>168431.295402098</v>
      </c>
      <c r="AM168" s="35"/>
      <c r="AN168" s="35"/>
      <c r="AO168" s="35"/>
      <c r="AP168" s="35"/>
      <c r="AQ168" s="35"/>
      <c r="AR168" s="35"/>
      <c r="AS168" s="35"/>
      <c r="AT168" s="35"/>
    </row>
    <row r="169" customFormat="false" ht="12.75" hidden="false" customHeight="true" outlineLevel="0" collapsed="false">
      <c r="A169" s="36"/>
      <c r="B169" s="36"/>
      <c r="C169" s="2" t="n">
        <v>168</v>
      </c>
      <c r="D169" s="20" t="s">
        <v>31</v>
      </c>
      <c r="E169" s="65"/>
      <c r="F169" s="66" t="n">
        <v>5147</v>
      </c>
      <c r="G169" s="67" t="n">
        <f aca="false">I169+J169</f>
        <v>381</v>
      </c>
      <c r="H169" s="68" t="n">
        <f aca="false">1/(G169/F169)</f>
        <v>13.509186351706</v>
      </c>
      <c r="I169" s="22" t="n">
        <v>36</v>
      </c>
      <c r="J169" s="23" t="n">
        <v>345</v>
      </c>
      <c r="K169" s="24" t="n">
        <v>1001</v>
      </c>
      <c r="L169" s="69" t="n">
        <f aca="false">G169*X169*R169</f>
        <v>966.81835806026</v>
      </c>
      <c r="M169" s="25" t="n">
        <v>3083</v>
      </c>
      <c r="N169" s="70" t="n">
        <f aca="false">G169*X169*(1-R169)</f>
        <v>2970.0061055261</v>
      </c>
      <c r="O169" s="26" t="n">
        <f aca="false">I169/(I169+J169)</f>
        <v>0.0944881889763779</v>
      </c>
      <c r="P169" s="28" t="n">
        <f aca="false">(I169+K169)/(I169+J169+K169+M169)</f>
        <v>0.232250839865621</v>
      </c>
      <c r="Q169" s="27" t="n">
        <f aca="false">K169/(K169+M169)</f>
        <v>0.245102840352595</v>
      </c>
      <c r="R169" s="27" t="n">
        <f aca="false">P169-(O169-P169)/X169</f>
        <v>0.24558330375226</v>
      </c>
      <c r="S169" s="29" t="n">
        <f aca="false">(K169+M169)/(I169+J169)</f>
        <v>10.7191601049869</v>
      </c>
      <c r="T169" s="31" t="n">
        <f aca="false">(P169-$B$1*O169-$B$2)/(1-$B$1*O169)-($B$3*POWER(P169,2)+$B$4*P169+$B$5)-($B$6*POWER(O169,2)+$B$7*O169+$B$8)</f>
        <v>0.244334123691173</v>
      </c>
      <c r="U169" s="29" t="n">
        <f aca="false">(O169-P169)/(P169-T169)</f>
        <v>11.401093682657</v>
      </c>
      <c r="V169" s="29" t="n">
        <f aca="false">$B$12+($B$13*E169+$B$14*POWER(E169,2)+$B$15*POWER(E169,3))+($B$16*F169+$B$17*POWER(F169,2)+$B$18*POWER(F169,3))+($B$19*T169+$B$20*POWER(T169,2)+$B$21*POWER(T169,3))+($B$22*P169+$B$23*POWER(P169,2)+$B$24*POWER(P169,3))+($B$25*H169+$B$26*POWER(H169,2)+$B$27*POWER(H169,3))+($B$28*U169+$B$29*POWER(U169,2)+$B$30*POWER(U169,3))</f>
        <v>-1.06822107481881</v>
      </c>
      <c r="W169" s="71" t="n">
        <f aca="false">S169-U169</f>
        <v>-0.681933577670161</v>
      </c>
      <c r="X169" s="29" t="n">
        <f aca="false">U169+V169</f>
        <v>10.3328726078382</v>
      </c>
      <c r="Y169" s="16"/>
      <c r="Z169" s="60" t="n">
        <f aca="false">U169*G169</f>
        <v>4343.81669309233</v>
      </c>
      <c r="AA169" s="60" t="n">
        <f aca="false">(K169+M169)-Z169</f>
        <v>-259.816693092332</v>
      </c>
      <c r="AB169" s="16"/>
      <c r="AC169" s="60" t="n">
        <f aca="false">L169+N169</f>
        <v>3936.82446358636</v>
      </c>
      <c r="AD169" s="61" t="n">
        <f aca="false">AC169-Z169</f>
        <v>-406.992229505967</v>
      </c>
      <c r="AE169" s="17"/>
      <c r="AF169" s="16" t="n">
        <v>541.232998244144</v>
      </c>
      <c r="AG169" s="16" t="n">
        <v>0.227027027027027</v>
      </c>
      <c r="AH169" s="16" t="n">
        <f aca="false">AF170+AH168</f>
        <v>175175.557528315</v>
      </c>
      <c r="AI169" s="63"/>
      <c r="AJ169" s="72" t="n">
        <v>504.198720724601</v>
      </c>
      <c r="AK169" s="16" t="n">
        <v>0.227027027027027</v>
      </c>
      <c r="AL169" s="63" t="n">
        <f aca="false">AJ169+AL168</f>
        <v>168935.494122822</v>
      </c>
      <c r="AM169" s="35"/>
      <c r="AN169" s="35"/>
      <c r="AO169" s="35"/>
      <c r="AP169" s="35"/>
      <c r="AQ169" s="35"/>
      <c r="AR169" s="35"/>
      <c r="AS169" s="35"/>
      <c r="AT169" s="35"/>
    </row>
    <row r="170" customFormat="false" ht="12.75" hidden="false" customHeight="true" outlineLevel="0" collapsed="false">
      <c r="A170" s="36"/>
      <c r="B170" s="36"/>
      <c r="C170" s="2" t="n">
        <v>169</v>
      </c>
      <c r="D170" s="20" t="s">
        <v>198</v>
      </c>
      <c r="E170" s="65"/>
      <c r="F170" s="66" t="n">
        <v>3150</v>
      </c>
      <c r="G170" s="67" t="n">
        <f aca="false">I170+J170</f>
        <v>235</v>
      </c>
      <c r="H170" s="68" t="n">
        <f aca="false">1/(G170/F170)</f>
        <v>13.4042553191489</v>
      </c>
      <c r="I170" s="22" t="n">
        <v>62</v>
      </c>
      <c r="J170" s="23" t="n">
        <v>173</v>
      </c>
      <c r="K170" s="24" t="n">
        <v>897</v>
      </c>
      <c r="L170" s="69" t="n">
        <f aca="false">G170*X170*R170</f>
        <v>859.111813356622</v>
      </c>
      <c r="M170" s="25" t="n">
        <v>1384</v>
      </c>
      <c r="N170" s="70" t="n">
        <f aca="false">G170*X170*(1-R170)</f>
        <v>1322.48602022551</v>
      </c>
      <c r="O170" s="26" t="n">
        <f aca="false">I170/(I170+J170)</f>
        <v>0.263829787234043</v>
      </c>
      <c r="P170" s="28" t="n">
        <f aca="false">(I170+K170)/(I170+J170+K170+M170)</f>
        <v>0.381160572337043</v>
      </c>
      <c r="Q170" s="27" t="n">
        <f aca="false">K170/(K170+M170)</f>
        <v>0.393248575186322</v>
      </c>
      <c r="R170" s="27" t="n">
        <f aca="false">P170-(O170-P170)/X170</f>
        <v>0.393799352076722</v>
      </c>
      <c r="S170" s="29" t="n">
        <f aca="false">(K170+M170)/(I170+J170)</f>
        <v>9.7063829787234</v>
      </c>
      <c r="T170" s="31" t="n">
        <f aca="false">(P170-$B$1*O170-$B$2)/(1-$B$1*O170)-($B$3*POWER(P170,2)+$B$4*P170+$B$5)-($B$6*POWER(O170,2)+$B$7*O170+$B$8)</f>
        <v>0.392989092441701</v>
      </c>
      <c r="U170" s="29" t="n">
        <f aca="false">(O170-P170)/(P170-T170)</f>
        <v>9.91931231167263</v>
      </c>
      <c r="V170" s="29" t="n">
        <f aca="false">$B$12+($B$13*E170+$B$14*POWER(E170,2)+$B$15*POWER(E170,3))+($B$16*F170+$B$17*POWER(F170,2)+$B$18*POWER(F170,3))+($B$19*T170+$B$20*POWER(T170,2)+$B$21*POWER(T170,3))+($B$22*P170+$B$23*POWER(P170,2)+$B$24*POWER(P170,3))+($B$25*H170+$B$26*POWER(H170,2)+$B$27*POWER(H170,3))+($B$28*U170+$B$29*POWER(U170,2)+$B$30*POWER(U170,3))</f>
        <v>-0.63591727515294</v>
      </c>
      <c r="W170" s="71" t="n">
        <f aca="false">S170-U170</f>
        <v>-0.212929332949228</v>
      </c>
      <c r="X170" s="29" t="n">
        <f aca="false">U170+V170</f>
        <v>9.28339503651969</v>
      </c>
      <c r="Y170" s="16"/>
      <c r="Z170" s="60" t="n">
        <f aca="false">U170*G170</f>
        <v>2331.03839324307</v>
      </c>
      <c r="AA170" s="60" t="n">
        <f aca="false">(K170+M170)-Z170</f>
        <v>-50.0383932430686</v>
      </c>
      <c r="AB170" s="16"/>
      <c r="AC170" s="60" t="n">
        <f aca="false">L170+N170</f>
        <v>2181.59783358213</v>
      </c>
      <c r="AD170" s="61" t="n">
        <f aca="false">AC170-Z170</f>
        <v>-149.440559660941</v>
      </c>
      <c r="AE170" s="17"/>
      <c r="AF170" s="16" t="n">
        <v>540.709945466334</v>
      </c>
      <c r="AG170" s="16" t="n">
        <v>0.228378378378378</v>
      </c>
      <c r="AH170" s="16" t="n">
        <f aca="false">AF171+AH169</f>
        <v>175715.064601857</v>
      </c>
      <c r="AI170" s="63"/>
      <c r="AJ170" s="72" t="n">
        <v>502.957636114683</v>
      </c>
      <c r="AK170" s="16" t="n">
        <v>0.228378378378378</v>
      </c>
      <c r="AL170" s="63" t="n">
        <f aca="false">AJ170+AL169</f>
        <v>169438.451758937</v>
      </c>
      <c r="AM170" s="35"/>
      <c r="AN170" s="35"/>
      <c r="AO170" s="35"/>
      <c r="AP170" s="35"/>
      <c r="AQ170" s="35"/>
      <c r="AR170" s="35"/>
      <c r="AS170" s="35"/>
      <c r="AT170" s="35"/>
    </row>
    <row r="171" customFormat="false" ht="12.75" hidden="false" customHeight="true" outlineLevel="0" collapsed="false">
      <c r="A171" s="36"/>
      <c r="B171" s="36"/>
      <c r="C171" s="2" t="n">
        <v>170</v>
      </c>
      <c r="D171" s="20" t="s">
        <v>321</v>
      </c>
      <c r="E171" s="65"/>
      <c r="F171" s="66" t="n">
        <v>1174</v>
      </c>
      <c r="G171" s="67" t="n">
        <f aca="false">I171+J171</f>
        <v>87</v>
      </c>
      <c r="H171" s="68" t="n">
        <f aca="false">1/(G171/F171)</f>
        <v>13.4942528735632</v>
      </c>
      <c r="I171" s="22" t="n">
        <v>28</v>
      </c>
      <c r="J171" s="23" t="n">
        <v>59</v>
      </c>
      <c r="K171" s="24" t="n">
        <v>452</v>
      </c>
      <c r="L171" s="69" t="n">
        <f aca="false">G171*X171*R171</f>
        <v>454.883209585076</v>
      </c>
      <c r="M171" s="25" t="n">
        <v>380</v>
      </c>
      <c r="N171" s="70" t="n">
        <f aca="false">G171*X171*(1-R171)</f>
        <v>382.636935433017</v>
      </c>
      <c r="O171" s="26" t="n">
        <f aca="false">I171/(I171+J171)</f>
        <v>0.32183908045977</v>
      </c>
      <c r="P171" s="28" t="n">
        <f aca="false">(I171+K171)/(I171+J171+K171+M171)</f>
        <v>0.522306855277476</v>
      </c>
      <c r="Q171" s="27" t="n">
        <f aca="false">K171/(K171+M171)</f>
        <v>0.543269230769231</v>
      </c>
      <c r="R171" s="27" t="n">
        <f aca="false">P171-(O171-P171)/X171</f>
        <v>0.54313106650736</v>
      </c>
      <c r="S171" s="29" t="n">
        <f aca="false">(K171+M171)/(I171+J171)</f>
        <v>9.5632183908046</v>
      </c>
      <c r="T171" s="31" t="n">
        <f aca="false">(P171-$B$1*O171-$B$2)/(1-$B$1*O171)-($B$3*POWER(P171,2)+$B$4*P171+$B$5)-($B$6*POWER(O171,2)+$B$7*O171+$B$8)</f>
        <v>0.538411945307974</v>
      </c>
      <c r="U171" s="29" t="n">
        <f aca="false">(O171-P171)/(P171-T171)</f>
        <v>12.4474793023868</v>
      </c>
      <c r="V171" s="29" t="n">
        <f aca="false">$B$12+($B$13*E171+$B$14*POWER(E171,2)+$B$15*POWER(E171,3))+($B$16*F171+$B$17*POWER(F171,2)+$B$18*POWER(F171,3))+($B$19*T171+$B$20*POWER(T171,2)+$B$21*POWER(T171,3))+($B$22*P171+$B$23*POWER(P171,2)+$B$24*POWER(P171,3))+($B$25*H171+$B$26*POWER(H171,2)+$B$27*POWER(H171,3))+($B$28*U171+$B$29*POWER(U171,2)+$B$30*POWER(U171,3))</f>
        <v>-2.82081096884552</v>
      </c>
      <c r="W171" s="71" t="n">
        <f aca="false">S171-U171</f>
        <v>-2.88426091158222</v>
      </c>
      <c r="X171" s="29" t="n">
        <f aca="false">U171+V171</f>
        <v>9.6266683335413</v>
      </c>
      <c r="Y171" s="16"/>
      <c r="Z171" s="60" t="n">
        <f aca="false">U171*G171</f>
        <v>1082.93069930765</v>
      </c>
      <c r="AA171" s="60" t="n">
        <f aca="false">(K171+M171)-Z171</f>
        <v>-250.930699307653</v>
      </c>
      <c r="AB171" s="16"/>
      <c r="AC171" s="60" t="n">
        <f aca="false">L171+N171</f>
        <v>837.520145018093</v>
      </c>
      <c r="AD171" s="61" t="n">
        <f aca="false">AC171-Z171</f>
        <v>-245.41055428956</v>
      </c>
      <c r="AE171" s="17"/>
      <c r="AF171" s="16" t="n">
        <v>539.507073542022</v>
      </c>
      <c r="AG171" s="16" t="n">
        <v>0.22972972972973</v>
      </c>
      <c r="AH171" s="16" t="n">
        <f aca="false">AF172+AH170</f>
        <v>176249.442736115</v>
      </c>
      <c r="AI171" s="63"/>
      <c r="AJ171" s="72" t="n">
        <v>501.572259660745</v>
      </c>
      <c r="AK171" s="16" t="n">
        <v>0.22972972972973</v>
      </c>
      <c r="AL171" s="63" t="n">
        <f aca="false">AJ171+AL170</f>
        <v>169940.024018598</v>
      </c>
      <c r="AM171" s="35"/>
      <c r="AN171" s="35"/>
      <c r="AO171" s="35"/>
      <c r="AP171" s="35"/>
      <c r="AQ171" s="35"/>
      <c r="AR171" s="35"/>
      <c r="AS171" s="35"/>
      <c r="AT171" s="35"/>
    </row>
    <row r="172" customFormat="false" ht="12.75" hidden="false" customHeight="true" outlineLevel="0" collapsed="false">
      <c r="A172" s="36"/>
      <c r="B172" s="36"/>
      <c r="C172" s="2" t="n">
        <v>171</v>
      </c>
      <c r="D172" s="20" t="s">
        <v>323</v>
      </c>
      <c r="E172" s="65"/>
      <c r="F172" s="66" t="n">
        <v>3529</v>
      </c>
      <c r="G172" s="67" t="n">
        <f aca="false">I172+J172</f>
        <v>123</v>
      </c>
      <c r="H172" s="68" t="n">
        <f aca="false">1/(G172/F172)</f>
        <v>28.6910569105691</v>
      </c>
      <c r="I172" s="22" t="n">
        <v>22</v>
      </c>
      <c r="J172" s="23" t="n">
        <v>101</v>
      </c>
      <c r="K172" s="24" t="n">
        <v>1463</v>
      </c>
      <c r="L172" s="69" t="n">
        <f aca="false">G172*X172*R172</f>
        <v>1416.44554767463</v>
      </c>
      <c r="M172" s="25" t="n">
        <v>1582</v>
      </c>
      <c r="N172" s="70" t="n">
        <f aca="false">G172*X172*(1-R172)</f>
        <v>1529.23828736458</v>
      </c>
      <c r="O172" s="26" t="n">
        <f aca="false">I172/(I172+J172)</f>
        <v>0.178861788617886</v>
      </c>
      <c r="P172" s="28" t="n">
        <f aca="false">(I172+K172)/(I172+J172+K172+M172)</f>
        <v>0.46875</v>
      </c>
      <c r="Q172" s="27" t="n">
        <f aca="false">K172/(K172+M172)</f>
        <v>0.480459770114943</v>
      </c>
      <c r="R172" s="27" t="n">
        <f aca="false">P172-(O172-P172)/X172</f>
        <v>0.480854574691915</v>
      </c>
      <c r="S172" s="29" t="n">
        <f aca="false">(K172+M172)/(I172+J172)</f>
        <v>24.7560975609756</v>
      </c>
      <c r="T172" s="31" t="n">
        <f aca="false">(P172-$B$1*O172-$B$2)/(1-$B$1*O172)-($B$3*POWER(P172,2)+$B$4*P172+$B$5)-($B$6*POWER(O172,2)+$B$7*O172+$B$8)</f>
        <v>0.485947953770711</v>
      </c>
      <c r="U172" s="29" t="n">
        <f aca="false">(O172-P172)/(P172-T172)</f>
        <v>16.8559710792926</v>
      </c>
      <c r="V172" s="29" t="n">
        <f aca="false">$B$12+($B$13*E172+$B$14*POWER(E172,2)+$B$15*POWER(E172,3))+($B$16*F172+$B$17*POWER(F172,2)+$B$18*POWER(F172,3))+($B$19*T172+$B$20*POWER(T172,2)+$B$21*POWER(T172,3))+($B$22*P172+$B$23*POWER(P172,2)+$B$24*POWER(P172,3))+($B$25*H172+$B$26*POWER(H172,2)+$B$27*POWER(H172,3))+($B$28*U172+$B$29*POWER(U172,2)+$B$30*POWER(U172,3))</f>
        <v>7.09267798606677</v>
      </c>
      <c r="W172" s="71" t="n">
        <f aca="false">S172-U172</f>
        <v>7.900126481683</v>
      </c>
      <c r="X172" s="29" t="n">
        <f aca="false">U172+V172</f>
        <v>23.9486490653594</v>
      </c>
      <c r="Y172" s="16"/>
      <c r="Z172" s="60" t="n">
        <f aca="false">U172*G172</f>
        <v>2073.28444275299</v>
      </c>
      <c r="AA172" s="60" t="n">
        <f aca="false">(K172+M172)-Z172</f>
        <v>971.715557247008</v>
      </c>
      <c r="AB172" s="16"/>
      <c r="AC172" s="60" t="n">
        <f aca="false">L172+N172</f>
        <v>2945.6838350392</v>
      </c>
      <c r="AD172" s="61" t="n">
        <f aca="false">AC172-Z172</f>
        <v>872.399392286213</v>
      </c>
      <c r="AE172" s="17"/>
      <c r="AF172" s="16" t="n">
        <v>534.378134257838</v>
      </c>
      <c r="AG172" s="16" t="n">
        <v>0.231081081081081</v>
      </c>
      <c r="AH172" s="16" t="n">
        <f aca="false">AF173+AH171</f>
        <v>176780.667146626</v>
      </c>
      <c r="AI172" s="63"/>
      <c r="AJ172" s="72" t="n">
        <v>494.078704604973</v>
      </c>
      <c r="AK172" s="16" t="n">
        <v>0.231081081081081</v>
      </c>
      <c r="AL172" s="63" t="n">
        <f aca="false">AJ172+AL171</f>
        <v>170434.102723203</v>
      </c>
      <c r="AM172" s="35"/>
      <c r="AN172" s="35"/>
      <c r="AO172" s="35"/>
      <c r="AP172" s="35"/>
      <c r="AQ172" s="35"/>
      <c r="AR172" s="35"/>
      <c r="AS172" s="35"/>
      <c r="AT172" s="35"/>
    </row>
    <row r="173" customFormat="false" ht="12.75" hidden="false" customHeight="true" outlineLevel="0" collapsed="false">
      <c r="A173" s="36"/>
      <c r="B173" s="36"/>
      <c r="C173" s="2" t="n">
        <v>172</v>
      </c>
      <c r="D173" s="20" t="s">
        <v>324</v>
      </c>
      <c r="E173" s="65"/>
      <c r="F173" s="66" t="n">
        <v>3425</v>
      </c>
      <c r="G173" s="67" t="n">
        <f aca="false">I173+J173</f>
        <v>197</v>
      </c>
      <c r="H173" s="68" t="n">
        <f aca="false">1/(G173/F173)</f>
        <v>17.3857868020305</v>
      </c>
      <c r="I173" s="22" t="n">
        <v>67</v>
      </c>
      <c r="J173" s="23" t="n">
        <v>130</v>
      </c>
      <c r="K173" s="24" t="n">
        <v>1708</v>
      </c>
      <c r="L173" s="69" t="n">
        <f aca="false">G173*X173*R173</f>
        <v>1653.57669956506</v>
      </c>
      <c r="M173" s="25" t="n">
        <v>953</v>
      </c>
      <c r="N173" s="70" t="n">
        <f aca="false">G173*X173*(1-R173)</f>
        <v>919.794121481106</v>
      </c>
      <c r="O173" s="26" t="n">
        <f aca="false">I173/(I173+J173)</f>
        <v>0.34010152284264</v>
      </c>
      <c r="P173" s="28" t="n">
        <f aca="false">(I173+K173)/(I173+J173+K173+M173)</f>
        <v>0.621063680895731</v>
      </c>
      <c r="Q173" s="27" t="n">
        <f aca="false">K173/(K173+M173)</f>
        <v>0.641863960916949</v>
      </c>
      <c r="R173" s="27" t="n">
        <f aca="false">P173-(O173-P173)/X173</f>
        <v>0.642572258160922</v>
      </c>
      <c r="S173" s="29" t="n">
        <f aca="false">(K173+M173)/(I173+J173)</f>
        <v>13.507614213198</v>
      </c>
      <c r="T173" s="31" t="n">
        <f aca="false">(P173-$B$1*O173-$B$2)/(1-$B$1*O173)-($B$3*POWER(P173,2)+$B$4*P173+$B$5)-($B$6*POWER(O173,2)+$B$7*O173+$B$8)</f>
        <v>0.641888290316001</v>
      </c>
      <c r="U173" s="29" t="n">
        <f aca="false">(O173-P173)/(P173-T173)</f>
        <v>13.4918332624098</v>
      </c>
      <c r="V173" s="29" t="n">
        <f aca="false">$B$12+($B$13*E173+$B$14*POWER(E173,2)+$B$15*POWER(E173,3))+($B$16*F173+$B$17*POWER(F173,2)+$B$18*POWER(F173,3))+($B$19*T173+$B$20*POWER(T173,2)+$B$21*POWER(T173,3))+($B$22*P173+$B$23*POWER(P173,2)+$B$24*POWER(P173,3))+($B$25*H173+$B$26*POWER(H173,2)+$B$27*POWER(H173,3))+($B$28*U173+$B$29*POWER(U173,2)+$B$30*POWER(U173,3))</f>
        <v>-0.429037216490118</v>
      </c>
      <c r="W173" s="71" t="n">
        <f aca="false">S173-U173</f>
        <v>0.0157809507882085</v>
      </c>
      <c r="X173" s="29" t="n">
        <f aca="false">U173+V173</f>
        <v>13.0627960459196</v>
      </c>
      <c r="Y173" s="16"/>
      <c r="Z173" s="60" t="n">
        <f aca="false">U173*G173</f>
        <v>2657.89115269472</v>
      </c>
      <c r="AA173" s="60" t="n">
        <f aca="false">(K173+M173)-Z173</f>
        <v>3.10884730527687</v>
      </c>
      <c r="AB173" s="16"/>
      <c r="AC173" s="60" t="n">
        <f aca="false">L173+N173</f>
        <v>2573.37082104617</v>
      </c>
      <c r="AD173" s="61" t="n">
        <f aca="false">AC173-Z173</f>
        <v>-84.5203316485531</v>
      </c>
      <c r="AE173" s="17"/>
      <c r="AF173" s="16" t="n">
        <v>531.224410511653</v>
      </c>
      <c r="AG173" s="16" t="n">
        <v>0.232432432432432</v>
      </c>
      <c r="AH173" s="16" t="n">
        <f aca="false">AF174+AH172</f>
        <v>177306.213496742</v>
      </c>
      <c r="AI173" s="63"/>
      <c r="AJ173" s="72" t="n">
        <v>486.853156238509</v>
      </c>
      <c r="AK173" s="16" t="n">
        <v>0.232432432432432</v>
      </c>
      <c r="AL173" s="63" t="n">
        <f aca="false">AJ173+AL172</f>
        <v>170920.955879441</v>
      </c>
      <c r="AM173" s="35"/>
      <c r="AN173" s="35"/>
      <c r="AO173" s="35"/>
      <c r="AP173" s="35"/>
      <c r="AQ173" s="35"/>
      <c r="AR173" s="35"/>
      <c r="AS173" s="35"/>
      <c r="AT173" s="35"/>
    </row>
    <row r="174" customFormat="false" ht="12.75" hidden="false" customHeight="true" outlineLevel="0" collapsed="false">
      <c r="A174" s="36"/>
      <c r="B174" s="36"/>
      <c r="C174" s="2" t="n">
        <v>173</v>
      </c>
      <c r="D174" s="20" t="s">
        <v>326</v>
      </c>
      <c r="E174" s="65"/>
      <c r="F174" s="66" t="n">
        <v>4326</v>
      </c>
      <c r="G174" s="67" t="n">
        <f aca="false">I174+J174</f>
        <v>349</v>
      </c>
      <c r="H174" s="68" t="n">
        <f aca="false">1/(G174/F174)</f>
        <v>12.3954154727794</v>
      </c>
      <c r="I174" s="22" t="n">
        <v>138</v>
      </c>
      <c r="J174" s="23" t="n">
        <v>211</v>
      </c>
      <c r="K174" s="24" t="n">
        <v>1690</v>
      </c>
      <c r="L174" s="69" t="n">
        <f aca="false">G174*X174*R174</f>
        <v>1726.18727927219</v>
      </c>
      <c r="M174" s="25" t="n">
        <v>1152</v>
      </c>
      <c r="N174" s="70" t="n">
        <f aca="false">G174*X174*(1-R174)</f>
        <v>1178.98209061707</v>
      </c>
      <c r="O174" s="26" t="n">
        <f aca="false">I174/(I174+J174)</f>
        <v>0.39541547277937</v>
      </c>
      <c r="P174" s="28" t="n">
        <f aca="false">(I174+K174)/(I174+J174+K174+M174)</f>
        <v>0.57286117204638</v>
      </c>
      <c r="Q174" s="27" t="n">
        <f aca="false">K174/(K174+M174)</f>
        <v>0.594651653764954</v>
      </c>
      <c r="R174" s="27" t="n">
        <f aca="false">P174-(O174-P174)/X174</f>
        <v>0.594177846277511</v>
      </c>
      <c r="S174" s="29" t="n">
        <f aca="false">(K174+M174)/(I174+J174)</f>
        <v>8.1432664756447</v>
      </c>
      <c r="T174" s="31" t="n">
        <f aca="false">(P174-$B$1*O174-$B$2)/(1-$B$1*O174)-($B$3*POWER(P174,2)+$B$4*P174+$B$5)-($B$6*POWER(O174,2)+$B$7*O174+$B$8)</f>
        <v>0.588661076873978</v>
      </c>
      <c r="U174" s="29" t="n">
        <f aca="false">(O174-P174)/(P174-T174)</f>
        <v>11.2308081094935</v>
      </c>
      <c r="V174" s="29" t="n">
        <f aca="false">$B$12+($B$13*E174+$B$14*POWER(E174,2)+$B$15*POWER(E174,3))+($B$16*F174+$B$17*POWER(F174,2)+$B$18*POWER(F174,3))+($B$19*T174+$B$20*POWER(T174,2)+$B$21*POWER(T174,3))+($B$22*P174+$B$23*POWER(P174,2)+$B$24*POWER(P174,3))+($B$25*H174+$B$26*POWER(H174,2)+$B$27*POWER(H174,3))+($B$28*U174+$B$29*POWER(U174,2)+$B$30*POWER(U174,3))</f>
        <v>-2.90654057399416</v>
      </c>
      <c r="W174" s="71" t="n">
        <f aca="false">S174-U174</f>
        <v>-3.08754163384876</v>
      </c>
      <c r="X174" s="29" t="n">
        <f aca="false">U174+V174</f>
        <v>8.3242675354993</v>
      </c>
      <c r="Y174" s="16"/>
      <c r="Z174" s="60" t="n">
        <f aca="false">U174*G174</f>
        <v>3919.55203021322</v>
      </c>
      <c r="AA174" s="60" t="n">
        <f aca="false">(K174+M174)-Z174</f>
        <v>-1077.55203021322</v>
      </c>
      <c r="AB174" s="16"/>
      <c r="AC174" s="60" t="n">
        <f aca="false">L174+N174</f>
        <v>2905.16936988926</v>
      </c>
      <c r="AD174" s="61" t="n">
        <f aca="false">AC174-Z174</f>
        <v>-1014.38266032396</v>
      </c>
      <c r="AE174" s="17"/>
      <c r="AF174" s="16" t="n">
        <v>525.546350115302</v>
      </c>
      <c r="AG174" s="16" t="n">
        <v>0.233783783783784</v>
      </c>
      <c r="AH174" s="16" t="n">
        <f aca="false">AF175+AH173</f>
        <v>177830.65694688</v>
      </c>
      <c r="AI174" s="63"/>
      <c r="AJ174" s="72" t="n">
        <v>483.44517914164</v>
      </c>
      <c r="AK174" s="16" t="n">
        <v>0.233783783783784</v>
      </c>
      <c r="AL174" s="63" t="n">
        <f aca="false">AJ174+AL173</f>
        <v>171404.401058583</v>
      </c>
      <c r="AM174" s="35"/>
      <c r="AN174" s="35"/>
      <c r="AO174" s="35"/>
      <c r="AP174" s="35"/>
      <c r="AQ174" s="35"/>
      <c r="AR174" s="35"/>
      <c r="AS174" s="35"/>
      <c r="AT174" s="35"/>
    </row>
    <row r="175" customFormat="false" ht="12.75" hidden="false" customHeight="true" outlineLevel="0" collapsed="false">
      <c r="A175" s="36"/>
      <c r="B175" s="36"/>
      <c r="C175" s="2" t="n">
        <v>174</v>
      </c>
      <c r="D175" s="20" t="s">
        <v>274</v>
      </c>
      <c r="E175" s="65"/>
      <c r="F175" s="66" t="n">
        <v>2073</v>
      </c>
      <c r="G175" s="67" t="n">
        <f aca="false">I175+J175</f>
        <v>136</v>
      </c>
      <c r="H175" s="68" t="n">
        <f aca="false">1/(G175/F175)</f>
        <v>15.2426470588235</v>
      </c>
      <c r="I175" s="22" t="n">
        <v>30</v>
      </c>
      <c r="J175" s="23" t="n">
        <v>106</v>
      </c>
      <c r="K175" s="24" t="n">
        <v>673</v>
      </c>
      <c r="L175" s="69" t="n">
        <f aca="false">G175*X175*R175</f>
        <v>648.778994212821</v>
      </c>
      <c r="M175" s="25" t="n">
        <v>957</v>
      </c>
      <c r="N175" s="70" t="n">
        <f aca="false">G175*X175*(1-R175)</f>
        <v>920.375634208007</v>
      </c>
      <c r="O175" s="26" t="n">
        <f aca="false">I175/(I175+J175)</f>
        <v>0.220588235294118</v>
      </c>
      <c r="P175" s="28" t="n">
        <f aca="false">(I175+K175)/(I175+J175+K175+M175)</f>
        <v>0.398074745186863</v>
      </c>
      <c r="Q175" s="27" t="n">
        <f aca="false">K175/(K175+M175)</f>
        <v>0.412883435582822</v>
      </c>
      <c r="R175" s="27" t="n">
        <f aca="false">P175-(O175-P175)/X175</f>
        <v>0.413457655773378</v>
      </c>
      <c r="S175" s="29" t="n">
        <f aca="false">(K175+M175)/(I175+J175)</f>
        <v>11.9852941176471</v>
      </c>
      <c r="T175" s="31" t="n">
        <f aca="false">(P175-$B$1*O175-$B$2)/(1-$B$1*O175)-($B$3*POWER(P175,2)+$B$4*P175+$B$5)-($B$6*POWER(O175,2)+$B$7*O175+$B$8)</f>
        <v>0.411981692320045</v>
      </c>
      <c r="U175" s="29" t="n">
        <f aca="false">(O175-P175)/(P175-T175)</f>
        <v>12.7624350760101</v>
      </c>
      <c r="V175" s="29" t="n">
        <f aca="false">$B$12+($B$13*E175+$B$14*POWER(E175,2)+$B$15*POWER(E175,3))+($B$16*F175+$B$17*POWER(F175,2)+$B$18*POWER(F175,3))+($B$19*T175+$B$20*POWER(T175,2)+$B$21*POWER(T175,3))+($B$22*P175+$B$23*POWER(P175,2)+$B$24*POWER(P175,3))+($B$25*H175+$B$26*POWER(H175,2)+$B$27*POWER(H175,3))+($B$28*U175+$B$29*POWER(U175,2)+$B$30*POWER(U175,3))</f>
        <v>-1.22453339644514</v>
      </c>
      <c r="W175" s="71" t="n">
        <f aca="false">S175-U175</f>
        <v>-0.777140958362992</v>
      </c>
      <c r="X175" s="29" t="n">
        <f aca="false">U175+V175</f>
        <v>11.5379016795649</v>
      </c>
      <c r="Y175" s="16"/>
      <c r="Z175" s="60" t="n">
        <f aca="false">U175*G175</f>
        <v>1735.69117033737</v>
      </c>
      <c r="AA175" s="60" t="n">
        <f aca="false">(K175+M175)-Z175</f>
        <v>-105.691170337367</v>
      </c>
      <c r="AB175" s="16"/>
      <c r="AC175" s="60" t="n">
        <f aca="false">L175+N175</f>
        <v>1569.15462842083</v>
      </c>
      <c r="AD175" s="61" t="n">
        <f aca="false">AC175-Z175</f>
        <v>-166.536541916539</v>
      </c>
      <c r="AE175" s="17"/>
      <c r="AF175" s="16" t="n">
        <v>524.44345013814</v>
      </c>
      <c r="AG175" s="16" t="n">
        <v>0.235135135135135</v>
      </c>
      <c r="AH175" s="16" t="n">
        <f aca="false">AF176+AH174</f>
        <v>178354.974322702</v>
      </c>
      <c r="AI175" s="63"/>
      <c r="AJ175" s="72" t="n">
        <v>479.307861406767</v>
      </c>
      <c r="AK175" s="16" t="n">
        <v>0.235135135135135</v>
      </c>
      <c r="AL175" s="63" t="n">
        <f aca="false">AJ175+AL174</f>
        <v>171883.70891999</v>
      </c>
      <c r="AM175" s="35"/>
      <c r="AN175" s="35"/>
      <c r="AO175" s="35"/>
      <c r="AP175" s="35"/>
      <c r="AQ175" s="35"/>
      <c r="AR175" s="35"/>
      <c r="AS175" s="35"/>
      <c r="AT175" s="35"/>
    </row>
    <row r="176" customFormat="false" ht="12.75" hidden="false" customHeight="true" outlineLevel="0" collapsed="false">
      <c r="A176" s="36"/>
      <c r="B176" s="36"/>
      <c r="C176" s="2" t="n">
        <v>175</v>
      </c>
      <c r="D176" s="20" t="s">
        <v>328</v>
      </c>
      <c r="E176" s="65"/>
      <c r="F176" s="66" t="n">
        <v>2379</v>
      </c>
      <c r="G176" s="67" t="n">
        <f aca="false">I176+J176</f>
        <v>142</v>
      </c>
      <c r="H176" s="68" t="n">
        <f aca="false">1/(G176/F176)</f>
        <v>16.7535211267606</v>
      </c>
      <c r="I176" s="22" t="n">
        <v>57</v>
      </c>
      <c r="J176" s="23" t="n">
        <v>85</v>
      </c>
      <c r="K176" s="24" t="n">
        <v>1183</v>
      </c>
      <c r="L176" s="69" t="n">
        <f aca="false">G176*X176*R176</f>
        <v>1097.16882932654</v>
      </c>
      <c r="M176" s="25" t="n">
        <v>674</v>
      </c>
      <c r="N176" s="70" t="n">
        <f aca="false">G176*X176*(1-R176)</f>
        <v>621.46301730552</v>
      </c>
      <c r="O176" s="26" t="n">
        <f aca="false">I176/(I176+J176)</f>
        <v>0.401408450704225</v>
      </c>
      <c r="P176" s="28" t="n">
        <f aca="false">(I176+K176)/(I176+J176+K176+M176)</f>
        <v>0.620310155077539</v>
      </c>
      <c r="Q176" s="27" t="n">
        <f aca="false">K176/(K176+M176)</f>
        <v>0.637049003769521</v>
      </c>
      <c r="R176" s="27" t="n">
        <f aca="false">P176-(O176-P176)/X176</f>
        <v>0.638396659224384</v>
      </c>
      <c r="S176" s="29" t="n">
        <f aca="false">(K176+M176)/(I176+J176)</f>
        <v>13.0774647887324</v>
      </c>
      <c r="T176" s="31" t="n">
        <f aca="false">(P176-$B$1*O176-$B$2)/(1-$B$1*O176)-($B$3*POWER(P176,2)+$B$4*P176+$B$5)-($B$6*POWER(O176,2)+$B$7*O176+$B$8)</f>
        <v>0.638781592207146</v>
      </c>
      <c r="U176" s="29" t="n">
        <f aca="false">(O176-P176)/(P176-T176)</f>
        <v>11.8508215055146</v>
      </c>
      <c r="V176" s="29" t="n">
        <f aca="false">$B$12+($B$13*E176+$B$14*POWER(E176,2)+$B$15*POWER(E176,3))+($B$16*F176+$B$17*POWER(F176,2)+$B$18*POWER(F176,3))+($B$19*T176+$B$20*POWER(T176,2)+$B$21*POWER(T176,3))+($B$22*P176+$B$23*POWER(P176,2)+$B$24*POWER(P176,3))+($B$25*H176+$B$26*POWER(H176,2)+$B$27*POWER(H176,3))+($B$28*U176+$B$29*POWER(U176,2)+$B$30*POWER(U176,3))</f>
        <v>0.252219667950648</v>
      </c>
      <c r="W176" s="71" t="n">
        <f aca="false">S176-U176</f>
        <v>1.22664328321781</v>
      </c>
      <c r="X176" s="29" t="n">
        <f aca="false">U176+V176</f>
        <v>12.1030411734652</v>
      </c>
      <c r="Y176" s="16"/>
      <c r="Z176" s="60" t="n">
        <f aca="false">U176*G176</f>
        <v>1682.81665378307</v>
      </c>
      <c r="AA176" s="60" t="n">
        <f aca="false">(K176+M176)-Z176</f>
        <v>174.18334621693</v>
      </c>
      <c r="AB176" s="16"/>
      <c r="AC176" s="60" t="n">
        <f aca="false">L176+N176</f>
        <v>1718.63184663206</v>
      </c>
      <c r="AD176" s="61" t="n">
        <f aca="false">AC176-Z176</f>
        <v>35.815192848992</v>
      </c>
      <c r="AE176" s="17"/>
      <c r="AF176" s="16" t="n">
        <v>524.317375822471</v>
      </c>
      <c r="AG176" s="16" t="n">
        <v>0.236486486486486</v>
      </c>
      <c r="AH176" s="16" t="n">
        <f aca="false">AF177+AH175</f>
        <v>178876.642950345</v>
      </c>
      <c r="AI176" s="63"/>
      <c r="AJ176" s="72" t="n">
        <v>472.33659235799</v>
      </c>
      <c r="AK176" s="16" t="n">
        <v>0.236486486486486</v>
      </c>
      <c r="AL176" s="63" t="n">
        <f aca="false">AJ176+AL175</f>
        <v>172356.045512348</v>
      </c>
      <c r="AM176" s="35"/>
      <c r="AN176" s="35"/>
      <c r="AO176" s="35"/>
      <c r="AP176" s="35"/>
      <c r="AQ176" s="35"/>
      <c r="AR176" s="35"/>
      <c r="AS176" s="35"/>
      <c r="AT176" s="35"/>
    </row>
    <row r="177" customFormat="false" ht="12.75" hidden="false" customHeight="true" outlineLevel="0" collapsed="false">
      <c r="A177" s="36"/>
      <c r="B177" s="36"/>
      <c r="C177" s="2" t="n">
        <v>176</v>
      </c>
      <c r="D177" s="20" t="s">
        <v>330</v>
      </c>
      <c r="E177" s="65"/>
      <c r="F177" s="66" t="n">
        <v>4712</v>
      </c>
      <c r="G177" s="67" t="n">
        <f aca="false">I177+J177</f>
        <v>305</v>
      </c>
      <c r="H177" s="68" t="n">
        <f aca="false">1/(G177/F177)</f>
        <v>15.4491803278689</v>
      </c>
      <c r="I177" s="22" t="n">
        <v>100</v>
      </c>
      <c r="J177" s="23" t="n">
        <v>205</v>
      </c>
      <c r="K177" s="24" t="n">
        <v>1814</v>
      </c>
      <c r="L177" s="69" t="n">
        <f aca="false">G177*X177*R177</f>
        <v>1852.55750431406</v>
      </c>
      <c r="M177" s="25" t="n">
        <v>1591</v>
      </c>
      <c r="N177" s="70" t="n">
        <f aca="false">G177*X177*(1-R177)</f>
        <v>1627.18039589762</v>
      </c>
      <c r="O177" s="26" t="n">
        <f aca="false">I177/(I177+J177)</f>
        <v>0.327868852459016</v>
      </c>
      <c r="P177" s="28" t="n">
        <f aca="false">(I177+K177)/(I177+J177+K177+M177)</f>
        <v>0.515902964959569</v>
      </c>
      <c r="Q177" s="27" t="n">
        <f aca="false">K177/(K177+M177)</f>
        <v>0.532745961820852</v>
      </c>
      <c r="R177" s="27" t="n">
        <f aca="false">P177-(O177-P177)/X177</f>
        <v>0.532384207500618</v>
      </c>
      <c r="S177" s="29" t="n">
        <f aca="false">(K177+M177)/(I177+J177)</f>
        <v>11.1639344262295</v>
      </c>
      <c r="T177" s="31" t="n">
        <f aca="false">(P177-$B$1*O177-$B$2)/(1-$B$1*O177)-($B$3*POWER(P177,2)+$B$4*P177+$B$5)-($B$6*POWER(O177,2)+$B$7*O177+$B$8)</f>
        <v>0.531447276141286</v>
      </c>
      <c r="U177" s="29" t="n">
        <f aca="false">(O177-P177)/(P177-T177)</f>
        <v>12.0966513280896</v>
      </c>
      <c r="V177" s="29" t="n">
        <f aca="false">$B$12+($B$13*E177+$B$14*POWER(E177,2)+$B$15*POWER(E177,3))+($B$16*F177+$B$17*POWER(F177,2)+$B$18*POWER(F177,3))+($B$19*T177+$B$20*POWER(T177,2)+$B$21*POWER(T177,3))+($B$22*P177+$B$23*POWER(P177,2)+$B$24*POWER(P177,3))+($B$25*H177+$B$26*POWER(H177,2)+$B$27*POWER(H177,3))+($B$28*U177+$B$29*POWER(U177,2)+$B$30*POWER(U177,3))</f>
        <v>-0.687674606084151</v>
      </c>
      <c r="W177" s="71" t="n">
        <f aca="false">S177-U177</f>
        <v>-0.932716901860138</v>
      </c>
      <c r="X177" s="29" t="n">
        <f aca="false">U177+V177</f>
        <v>11.4089767220055</v>
      </c>
      <c r="Y177" s="16"/>
      <c r="Z177" s="60" t="n">
        <f aca="false">U177*G177</f>
        <v>3689.47865506734</v>
      </c>
      <c r="AA177" s="60" t="n">
        <f aca="false">(K177+M177)-Z177</f>
        <v>-284.478655067342</v>
      </c>
      <c r="AB177" s="16"/>
      <c r="AC177" s="60" t="n">
        <f aca="false">L177+N177</f>
        <v>3479.73790021168</v>
      </c>
      <c r="AD177" s="61" t="n">
        <f aca="false">AC177-Z177</f>
        <v>-209.740754855666</v>
      </c>
      <c r="AE177" s="17"/>
      <c r="AF177" s="16" t="n">
        <v>521.668627642866</v>
      </c>
      <c r="AG177" s="16" t="n">
        <v>0.237837837837838</v>
      </c>
      <c r="AH177" s="16" t="n">
        <f aca="false">AF178+AH176</f>
        <v>179396.703517888</v>
      </c>
      <c r="AI177" s="63"/>
      <c r="AJ177" s="72" t="n">
        <v>471.856778598994</v>
      </c>
      <c r="AK177" s="16" t="n">
        <v>0.237837837837838</v>
      </c>
      <c r="AL177" s="63" t="n">
        <f aca="false">AJ177+AL176</f>
        <v>172827.902290946</v>
      </c>
      <c r="AM177" s="35"/>
      <c r="AN177" s="35"/>
      <c r="AO177" s="35"/>
      <c r="AP177" s="35"/>
      <c r="AQ177" s="35"/>
      <c r="AR177" s="35"/>
      <c r="AS177" s="35"/>
      <c r="AT177" s="35"/>
    </row>
    <row r="178" customFormat="false" ht="12.75" hidden="false" customHeight="true" outlineLevel="0" collapsed="false">
      <c r="A178" s="36"/>
      <c r="B178" s="36"/>
      <c r="C178" s="2" t="n">
        <v>177</v>
      </c>
      <c r="D178" s="20" t="s">
        <v>332</v>
      </c>
      <c r="E178" s="65"/>
      <c r="F178" s="66" t="n">
        <v>4744</v>
      </c>
      <c r="G178" s="67" t="n">
        <f aca="false">I178+J178</f>
        <v>254</v>
      </c>
      <c r="H178" s="68" t="n">
        <f aca="false">1/(G178/F178)</f>
        <v>18.6771653543307</v>
      </c>
      <c r="I178" s="22" t="n">
        <v>47</v>
      </c>
      <c r="J178" s="23" t="n">
        <v>207</v>
      </c>
      <c r="K178" s="24" t="n">
        <v>1587</v>
      </c>
      <c r="L178" s="69" t="n">
        <f aca="false">G178*X178*R178</f>
        <v>1627.95905870682</v>
      </c>
      <c r="M178" s="25" t="n">
        <v>2130</v>
      </c>
      <c r="N178" s="70" t="n">
        <f aca="false">G178*X178*(1-R178)</f>
        <v>2188.58097931324</v>
      </c>
      <c r="O178" s="26" t="n">
        <f aca="false">I178/(I178+J178)</f>
        <v>0.18503937007874</v>
      </c>
      <c r="P178" s="28" t="n">
        <f aca="false">(I178+K178)/(I178+J178+K178+M178)</f>
        <v>0.411483253588517</v>
      </c>
      <c r="Q178" s="27" t="n">
        <f aca="false">K178/(K178+M178)</f>
        <v>0.426957223567393</v>
      </c>
      <c r="R178" s="27" t="n">
        <f aca="false">P178-(O178-P178)/X178</f>
        <v>0.426553643480541</v>
      </c>
      <c r="S178" s="29" t="n">
        <f aca="false">(K178+M178)/(I178+J178)</f>
        <v>14.6338582677165</v>
      </c>
      <c r="T178" s="31" t="n">
        <f aca="false">(P178-$B$1*O178-$B$2)/(1-$B$1*O178)-($B$3*POWER(P178,2)+$B$4*P178+$B$5)-($B$6*POWER(O178,2)+$B$7*O178+$B$8)</f>
        <v>0.426653728757112</v>
      </c>
      <c r="U178" s="29" t="n">
        <f aca="false">(O178-P178)/(P178-T178)</f>
        <v>14.9266177224654</v>
      </c>
      <c r="V178" s="29" t="n">
        <f aca="false">$B$12+($B$13*E178+$B$14*POWER(E178,2)+$B$15*POWER(E178,3))+($B$16*F178+$B$17*POWER(F178,2)+$B$18*POWER(F178,3))+($B$19*T178+$B$20*POWER(T178,2)+$B$21*POWER(T178,3))+($B$22*P178+$B$23*POWER(P178,2)+$B$24*POWER(P178,3))+($B$25*H178+$B$26*POWER(H178,2)+$B$27*POWER(H178,3))+($B$28*U178+$B$29*POWER(U178,2)+$B$30*POWER(U178,3))</f>
        <v>0.0991304587159938</v>
      </c>
      <c r="W178" s="71" t="n">
        <f aca="false">S178-U178</f>
        <v>-0.292759454748834</v>
      </c>
      <c r="X178" s="29" t="n">
        <f aca="false">U178+V178</f>
        <v>15.0257481811814</v>
      </c>
      <c r="Y178" s="16"/>
      <c r="Z178" s="60" t="n">
        <f aca="false">U178*G178</f>
        <v>3791.3609015062</v>
      </c>
      <c r="AA178" s="60" t="n">
        <f aca="false">(K178+M178)-Z178</f>
        <v>-74.3609015062039</v>
      </c>
      <c r="AB178" s="16"/>
      <c r="AC178" s="60" t="n">
        <f aca="false">L178+N178</f>
        <v>3816.54003802007</v>
      </c>
      <c r="AD178" s="61" t="n">
        <f aca="false">AC178-Z178</f>
        <v>25.1791365138624</v>
      </c>
      <c r="AE178" s="17"/>
      <c r="AF178" s="16" t="n">
        <v>520.060567542926</v>
      </c>
      <c r="AG178" s="16" t="n">
        <v>0.239189189189189</v>
      </c>
      <c r="AH178" s="16" t="n">
        <f aca="false">AF179+AH177</f>
        <v>179913.130763144</v>
      </c>
      <c r="AI178" s="63"/>
      <c r="AJ178" s="72" t="n">
        <v>468.627551294894</v>
      </c>
      <c r="AK178" s="16" t="n">
        <v>0.239189189189189</v>
      </c>
      <c r="AL178" s="63" t="n">
        <f aca="false">AJ178+AL177</f>
        <v>173296.529842241</v>
      </c>
      <c r="AM178" s="35"/>
      <c r="AN178" s="35"/>
      <c r="AO178" s="35"/>
      <c r="AP178" s="35"/>
      <c r="AQ178" s="35"/>
      <c r="AR178" s="35"/>
      <c r="AS178" s="35"/>
      <c r="AT178" s="35"/>
    </row>
    <row r="179" customFormat="false" ht="12.75" hidden="false" customHeight="true" outlineLevel="0" collapsed="false">
      <c r="A179" s="36"/>
      <c r="B179" s="36"/>
      <c r="C179" s="2" t="n">
        <v>178</v>
      </c>
      <c r="D179" s="20" t="s">
        <v>251</v>
      </c>
      <c r="E179" s="65"/>
      <c r="F179" s="66" t="n">
        <v>5824</v>
      </c>
      <c r="G179" s="67" t="n">
        <f aca="false">I179+J179</f>
        <v>340</v>
      </c>
      <c r="H179" s="68" t="n">
        <f aca="false">1/(G179/F179)</f>
        <v>17.1294117647059</v>
      </c>
      <c r="I179" s="22" t="n">
        <v>77</v>
      </c>
      <c r="J179" s="23" t="n">
        <v>263</v>
      </c>
      <c r="K179" s="24" t="n">
        <v>1863</v>
      </c>
      <c r="L179" s="69" t="n">
        <f aca="false">G179*X179*R179</f>
        <v>1848.13678113982</v>
      </c>
      <c r="M179" s="25" t="n">
        <v>2709</v>
      </c>
      <c r="N179" s="70" t="n">
        <f aca="false">G179*X179*(1-R179)</f>
        <v>2686.23016162244</v>
      </c>
      <c r="O179" s="26" t="n">
        <f aca="false">I179/(I179+J179)</f>
        <v>0.226470588235294</v>
      </c>
      <c r="P179" s="28" t="n">
        <f aca="false">(I179+K179)/(I179+J179+K179+M179)</f>
        <v>0.394951140065147</v>
      </c>
      <c r="Q179" s="27" t="n">
        <f aca="false">K179/(K179+M179)</f>
        <v>0.40748031496063</v>
      </c>
      <c r="R179" s="27" t="n">
        <f aca="false">P179-(O179-P179)/X179</f>
        <v>0.407584301065402</v>
      </c>
      <c r="S179" s="29" t="n">
        <f aca="false">(K179+M179)/(I179+J179)</f>
        <v>13.4470588235294</v>
      </c>
      <c r="T179" s="31" t="n">
        <f aca="false">(P179-$B$1*O179-$B$2)/(1-$B$1*O179)-($B$3*POWER(P179,2)+$B$4*P179+$B$5)-($B$6*POWER(O179,2)+$B$7*O179+$B$8)</f>
        <v>0.408578567128102</v>
      </c>
      <c r="U179" s="29" t="n">
        <f aca="false">(O179-P179)/(P179-T179)</f>
        <v>12.3633427683391</v>
      </c>
      <c r="V179" s="29" t="n">
        <f aca="false">$B$12+($B$13*E179+$B$14*POWER(E179,2)+$B$15*POWER(E179,3))+($B$16*F179+$B$17*POWER(F179,2)+$B$18*POWER(F179,3))+($B$19*T179+$B$20*POWER(T179,2)+$B$21*POWER(T179,3))+($B$22*P179+$B$23*POWER(P179,2)+$B$24*POWER(P179,3))+($B$25*H179+$B$26*POWER(H179,2)+$B$27*POWER(H179,3))+($B$28*U179+$B$29*POWER(U179,2)+$B$30*POWER(U179,3))</f>
        <v>0.973030592726381</v>
      </c>
      <c r="W179" s="71" t="n">
        <f aca="false">S179-U179</f>
        <v>1.08371605519032</v>
      </c>
      <c r="X179" s="29" t="n">
        <f aca="false">U179+V179</f>
        <v>13.3363733610655</v>
      </c>
      <c r="Y179" s="16"/>
      <c r="Z179" s="60" t="n">
        <f aca="false">U179*G179</f>
        <v>4203.53654123529</v>
      </c>
      <c r="AA179" s="60" t="n">
        <f aca="false">(K179+M179)-Z179</f>
        <v>368.463458764708</v>
      </c>
      <c r="AB179" s="16"/>
      <c r="AC179" s="60" t="n">
        <f aca="false">L179+N179</f>
        <v>4534.36694276226</v>
      </c>
      <c r="AD179" s="61" t="n">
        <f aca="false">AC179-Z179</f>
        <v>330.83040152697</v>
      </c>
      <c r="AE179" s="17"/>
      <c r="AF179" s="16" t="n">
        <v>516.427245256231</v>
      </c>
      <c r="AG179" s="16" t="n">
        <v>0.240540540540541</v>
      </c>
      <c r="AH179" s="16" t="n">
        <f aca="false">AF180+AH178</f>
        <v>180429.403995873</v>
      </c>
      <c r="AI179" s="63"/>
      <c r="AJ179" s="72" t="n">
        <v>468.054073078549</v>
      </c>
      <c r="AK179" s="16" t="n">
        <v>0.240540540540541</v>
      </c>
      <c r="AL179" s="63" t="n">
        <f aca="false">AJ179+AL178</f>
        <v>173764.58391532</v>
      </c>
      <c r="AM179" s="35"/>
      <c r="AN179" s="35"/>
      <c r="AO179" s="35"/>
      <c r="AP179" s="35"/>
      <c r="AQ179" s="35"/>
      <c r="AR179" s="35"/>
      <c r="AS179" s="35"/>
      <c r="AT179" s="35"/>
    </row>
    <row r="180" customFormat="false" ht="12.75" hidden="false" customHeight="true" outlineLevel="0" collapsed="false">
      <c r="A180" s="36"/>
      <c r="B180" s="36"/>
      <c r="C180" s="2" t="n">
        <v>179</v>
      </c>
      <c r="D180" s="20" t="s">
        <v>124</v>
      </c>
      <c r="E180" s="65"/>
      <c r="F180" s="66" t="n">
        <v>3177</v>
      </c>
      <c r="G180" s="67" t="n">
        <f aca="false">I180+J180</f>
        <v>123</v>
      </c>
      <c r="H180" s="68" t="n">
        <f aca="false">1/(G180/F180)</f>
        <v>25.8292682926829</v>
      </c>
      <c r="I180" s="22" t="n">
        <v>9</v>
      </c>
      <c r="J180" s="23" t="n">
        <v>114</v>
      </c>
      <c r="K180" s="24" t="n">
        <v>983</v>
      </c>
      <c r="L180" s="69" t="n">
        <f aca="false">G180*X180*R180</f>
        <v>958.800951846831</v>
      </c>
      <c r="M180" s="25" t="n">
        <v>1700</v>
      </c>
      <c r="N180" s="70" t="n">
        <f aca="false">G180*X180*(1-R180)</f>
        <v>1655.7489179941</v>
      </c>
      <c r="O180" s="26" t="n">
        <f aca="false">I180/(I180+J180)</f>
        <v>0.0731707317073171</v>
      </c>
      <c r="P180" s="28" t="n">
        <f aca="false">(I180+K180)/(I180+J180+K180+M180)</f>
        <v>0.353528153955809</v>
      </c>
      <c r="Q180" s="27" t="n">
        <f aca="false">K180/(K180+M180)</f>
        <v>0.366380916884085</v>
      </c>
      <c r="R180" s="27" t="n">
        <f aca="false">P180-(O180-P180)/X180</f>
        <v>0.366717408188188</v>
      </c>
      <c r="S180" s="29" t="n">
        <f aca="false">(K180+M180)/(I180+J180)</f>
        <v>21.8130081300813</v>
      </c>
      <c r="T180" s="31" t="n">
        <f aca="false">(P180-$B$1*O180-$B$2)/(1-$B$1*O180)-($B$3*POWER(P180,2)+$B$4*P180+$B$5)-($B$6*POWER(O180,2)+$B$7*O180+$B$8)</f>
        <v>0.368033522112655</v>
      </c>
      <c r="U180" s="29" t="n">
        <f aca="false">(O180-P180)/(P180-T180)</f>
        <v>19.3278391294173</v>
      </c>
      <c r="V180" s="29" t="n">
        <f aca="false">$B$12+($B$13*E180+$B$14*POWER(E180,2)+$B$15*POWER(E180,3))+($B$16*F180+$B$17*POWER(F180,2)+$B$18*POWER(F180,3))+($B$19*T180+$B$20*POWER(T180,2)+$B$21*POWER(T180,3))+($B$22*P180+$B$23*POWER(P180,2)+$B$24*POWER(P180,3))+($B$25*H180+$B$26*POWER(H180,2)+$B$27*POWER(H180,3))+($B$28*U180+$B$29*POWER(U180,2)+$B$30*POWER(U180,3))</f>
        <v>1.92866387741956</v>
      </c>
      <c r="W180" s="71" t="n">
        <f aca="false">S180-U180</f>
        <v>2.48516900066399</v>
      </c>
      <c r="X180" s="29" t="n">
        <f aca="false">U180+V180</f>
        <v>21.2565030068369</v>
      </c>
      <c r="Y180" s="16"/>
      <c r="Z180" s="60" t="n">
        <f aca="false">U180*G180</f>
        <v>2377.32421291833</v>
      </c>
      <c r="AA180" s="60" t="n">
        <f aca="false">(K180+M180)-Z180</f>
        <v>305.675787081671</v>
      </c>
      <c r="AB180" s="16"/>
      <c r="AC180" s="60" t="n">
        <f aca="false">L180+N180</f>
        <v>2614.54986984093</v>
      </c>
      <c r="AD180" s="61" t="n">
        <f aca="false">AC180-Z180</f>
        <v>237.225656922606</v>
      </c>
      <c r="AE180" s="17"/>
      <c r="AF180" s="16" t="n">
        <v>516.273232728496</v>
      </c>
      <c r="AG180" s="16" t="n">
        <v>0.241891891891892</v>
      </c>
      <c r="AH180" s="16" t="n">
        <f aca="false">AF181+AH179</f>
        <v>180944.333182416</v>
      </c>
      <c r="AI180" s="63"/>
      <c r="AJ180" s="72" t="n">
        <v>461.738698407796</v>
      </c>
      <c r="AK180" s="16" t="n">
        <v>0.241891891891892</v>
      </c>
      <c r="AL180" s="63" t="n">
        <f aca="false">AJ180+AL179</f>
        <v>174226.322613728</v>
      </c>
      <c r="AM180" s="35"/>
      <c r="AN180" s="35"/>
      <c r="AO180" s="35"/>
      <c r="AP180" s="35"/>
      <c r="AQ180" s="35"/>
      <c r="AR180" s="35"/>
      <c r="AS180" s="35"/>
      <c r="AT180" s="35"/>
    </row>
    <row r="181" customFormat="false" ht="12.75" hidden="false" customHeight="true" outlineLevel="0" collapsed="false">
      <c r="A181" s="36"/>
      <c r="B181" s="36"/>
      <c r="C181" s="2" t="n">
        <v>180</v>
      </c>
      <c r="D181" s="20" t="s">
        <v>37</v>
      </c>
      <c r="E181" s="65"/>
      <c r="F181" s="66" t="n">
        <v>4342</v>
      </c>
      <c r="G181" s="67" t="n">
        <f aca="false">I181+J181</f>
        <v>387</v>
      </c>
      <c r="H181" s="68" t="n">
        <f aca="false">1/(G181/F181)</f>
        <v>11.2196382428941</v>
      </c>
      <c r="I181" s="22" t="n">
        <v>40</v>
      </c>
      <c r="J181" s="23" t="n">
        <v>347</v>
      </c>
      <c r="K181" s="24" t="n">
        <v>874</v>
      </c>
      <c r="L181" s="69" t="n">
        <f aca="false">G181*X181*R181</f>
        <v>857.094333469396</v>
      </c>
      <c r="M181" s="25" t="n">
        <v>2415</v>
      </c>
      <c r="N181" s="70" t="n">
        <f aca="false">G181*X181*(1-R181)</f>
        <v>2363.91307335062</v>
      </c>
      <c r="O181" s="26" t="n">
        <f aca="false">I181/(I181+J181)</f>
        <v>0.103359173126615</v>
      </c>
      <c r="P181" s="28" t="n">
        <f aca="false">(I181+K181)/(I181+J181+K181+M181)</f>
        <v>0.248639825897715</v>
      </c>
      <c r="Q181" s="27" t="n">
        <f aca="false">K181/(K181+M181)</f>
        <v>0.265734265734266</v>
      </c>
      <c r="R181" s="27" t="n">
        <f aca="false">P181-(O181-P181)/X181</f>
        <v>0.266095114110766</v>
      </c>
      <c r="S181" s="29" t="n">
        <f aca="false">(K181+M181)/(I181+J181)</f>
        <v>8.49870801033592</v>
      </c>
      <c r="T181" s="31" t="n">
        <f aca="false">(P181-$B$1*O181-$B$2)/(1-$B$1*O181)-($B$3*POWER(P181,2)+$B$4*P181+$B$5)-($B$6*POWER(O181,2)+$B$7*O181+$B$8)</f>
        <v>0.260891327792919</v>
      </c>
      <c r="U181" s="29" t="n">
        <f aca="false">(O181-P181)/(P181-T181)</f>
        <v>11.8581912661641</v>
      </c>
      <c r="V181" s="29" t="n">
        <f aca="false">$B$12+($B$13*E181+$B$14*POWER(E181,2)+$B$15*POWER(E181,3))+($B$16*F181+$B$17*POWER(F181,2)+$B$18*POWER(F181,3))+($B$19*T181+$B$20*POWER(T181,2)+$B$21*POWER(T181,3))+($B$22*P181+$B$23*POWER(P181,2)+$B$24*POWER(P181,3))+($B$25*H181+$B$26*POWER(H181,2)+$B$27*POWER(H181,3))+($B$28*U181+$B$29*POWER(U181,2)+$B$30*POWER(U181,3))</f>
        <v>-3.53517471107364</v>
      </c>
      <c r="W181" s="71" t="n">
        <f aca="false">S181-U181</f>
        <v>-3.35948325582821</v>
      </c>
      <c r="X181" s="29" t="n">
        <f aca="false">U181+V181</f>
        <v>8.32301655509049</v>
      </c>
      <c r="Y181" s="16"/>
      <c r="Z181" s="60" t="n">
        <f aca="false">U181*G181</f>
        <v>4589.12002000552</v>
      </c>
      <c r="AA181" s="60" t="n">
        <f aca="false">(K181+M181)-Z181</f>
        <v>-1300.12002000552</v>
      </c>
      <c r="AB181" s="16"/>
      <c r="AC181" s="60" t="n">
        <f aca="false">L181+N181</f>
        <v>3221.00740682002</v>
      </c>
      <c r="AD181" s="61" t="n">
        <f aca="false">AC181-Z181</f>
        <v>-1368.1126131855</v>
      </c>
      <c r="AE181" s="17"/>
      <c r="AF181" s="16" t="n">
        <v>514.929186543101</v>
      </c>
      <c r="AG181" s="16" t="n">
        <v>0.243243243243243</v>
      </c>
      <c r="AH181" s="16" t="n">
        <f aca="false">AF182+AH180</f>
        <v>181453.290399952</v>
      </c>
      <c r="AI181" s="63"/>
      <c r="AJ181" s="72" t="n">
        <v>459.555747138407</v>
      </c>
      <c r="AK181" s="16" t="n">
        <v>0.243243243243243</v>
      </c>
      <c r="AL181" s="63" t="n">
        <f aca="false">AJ181+AL180</f>
        <v>174685.878360866</v>
      </c>
      <c r="AM181" s="35"/>
      <c r="AN181" s="35"/>
      <c r="AO181" s="35"/>
      <c r="AP181" s="35"/>
      <c r="AQ181" s="35"/>
      <c r="AR181" s="35"/>
      <c r="AS181" s="35"/>
      <c r="AT181" s="35"/>
    </row>
    <row r="182" customFormat="false" ht="12.75" hidden="false" customHeight="true" outlineLevel="0" collapsed="false">
      <c r="A182" s="36"/>
      <c r="B182" s="36"/>
      <c r="C182" s="2" t="n">
        <v>181</v>
      </c>
      <c r="D182" s="20" t="s">
        <v>335</v>
      </c>
      <c r="E182" s="65"/>
      <c r="F182" s="66" t="n">
        <v>2896</v>
      </c>
      <c r="G182" s="67" t="n">
        <f aca="false">I182+J182</f>
        <v>221</v>
      </c>
      <c r="H182" s="68" t="n">
        <f aca="false">1/(G182/F182)</f>
        <v>13.10407239819</v>
      </c>
      <c r="I182" s="22" t="n">
        <v>89</v>
      </c>
      <c r="J182" s="23" t="n">
        <v>132</v>
      </c>
      <c r="K182" s="24" t="n">
        <v>1107</v>
      </c>
      <c r="L182" s="69" t="n">
        <f aca="false">G182*X182*R182</f>
        <v>1060.16626861746</v>
      </c>
      <c r="M182" s="25" t="n">
        <v>894</v>
      </c>
      <c r="N182" s="70" t="n">
        <f aca="false">G182*X182*(1-R182)</f>
        <v>853.823237125016</v>
      </c>
      <c r="O182" s="26" t="n">
        <f aca="false">I182/(I182+J182)</f>
        <v>0.402714932126697</v>
      </c>
      <c r="P182" s="28" t="n">
        <f aca="false">(I182+K182)/(I182+J182+K182+M182)</f>
        <v>0.538253825382538</v>
      </c>
      <c r="Q182" s="27" t="n">
        <f aca="false">K182/(K182+M182)</f>
        <v>0.553223388305847</v>
      </c>
      <c r="R182" s="27" t="n">
        <f aca="false">P182-(O182-P182)/X182</f>
        <v>0.553903908791915</v>
      </c>
      <c r="S182" s="29" t="n">
        <f aca="false">(K182+M182)/(I182+J182)</f>
        <v>9.05429864253394</v>
      </c>
      <c r="T182" s="31" t="n">
        <f aca="false">(P182-$B$1*O182-$B$2)/(1-$B$1*O182)-($B$3*POWER(P182,2)+$B$4*P182+$B$5)-($B$6*POWER(O182,2)+$B$7*O182+$B$8)</f>
        <v>0.551574929802405</v>
      </c>
      <c r="U182" s="29" t="n">
        <f aca="false">(O182-P182)/(P182-T182)</f>
        <v>10.1747489535251</v>
      </c>
      <c r="V182" s="29" t="n">
        <f aca="false">$B$12+($B$13*E182+$B$14*POWER(E182,2)+$B$15*POWER(E182,3))+($B$16*F182+$B$17*POWER(F182,2)+$B$18*POWER(F182,3))+($B$19*T182+$B$20*POWER(T182,2)+$B$21*POWER(T182,3))+($B$22*P182+$B$23*POWER(P182,2)+$B$24*POWER(P182,3))+($B$25*H182+$B$26*POWER(H182,2)+$B$27*POWER(H182,3))+($B$28*U182+$B$29*POWER(U182,2)+$B$30*POWER(U182,3))</f>
        <v>-1.51416295469035</v>
      </c>
      <c r="W182" s="71" t="n">
        <f aca="false">S182-U182</f>
        <v>-1.12045031099116</v>
      </c>
      <c r="X182" s="29" t="n">
        <f aca="false">U182+V182</f>
        <v>8.66058599883475</v>
      </c>
      <c r="Y182" s="16"/>
      <c r="Z182" s="60" t="n">
        <f aca="false">U182*G182</f>
        <v>2248.61951872905</v>
      </c>
      <c r="AA182" s="60" t="n">
        <f aca="false">(K182+M182)-Z182</f>
        <v>-247.619518729046</v>
      </c>
      <c r="AB182" s="16"/>
      <c r="AC182" s="60" t="n">
        <f aca="false">L182+N182</f>
        <v>1913.98950574248</v>
      </c>
      <c r="AD182" s="61" t="n">
        <f aca="false">AC182-Z182</f>
        <v>-334.630012986566</v>
      </c>
      <c r="AE182" s="17"/>
      <c r="AF182" s="16" t="n">
        <v>508.957217536269</v>
      </c>
      <c r="AG182" s="16" t="n">
        <v>0.244594594594595</v>
      </c>
      <c r="AH182" s="16" t="n">
        <f aca="false">AF183+AH181</f>
        <v>181960.231320902</v>
      </c>
      <c r="AI182" s="63"/>
      <c r="AJ182" s="72" t="n">
        <v>457.122600115377</v>
      </c>
      <c r="AK182" s="16" t="n">
        <v>0.244594594594595</v>
      </c>
      <c r="AL182" s="63" t="n">
        <f aca="false">AJ182+AL181</f>
        <v>175143.000960982</v>
      </c>
      <c r="AM182" s="35"/>
      <c r="AN182" s="35"/>
      <c r="AO182" s="35"/>
      <c r="AP182" s="35"/>
      <c r="AQ182" s="35"/>
      <c r="AR182" s="35"/>
      <c r="AS182" s="35"/>
      <c r="AT182" s="35"/>
    </row>
    <row r="183" customFormat="false" ht="12.75" hidden="false" customHeight="true" outlineLevel="0" collapsed="false">
      <c r="A183" s="36"/>
      <c r="B183" s="36"/>
      <c r="C183" s="2" t="n">
        <v>182</v>
      </c>
      <c r="D183" s="20" t="s">
        <v>63</v>
      </c>
      <c r="E183" s="65"/>
      <c r="F183" s="66" t="n">
        <v>8738</v>
      </c>
      <c r="G183" s="67" t="n">
        <f aca="false">I183+J183</f>
        <v>633</v>
      </c>
      <c r="H183" s="68" t="n">
        <f aca="false">1/(G183/F183)</f>
        <v>13.8041074249605</v>
      </c>
      <c r="I183" s="22" t="n">
        <v>103</v>
      </c>
      <c r="J183" s="23" t="n">
        <v>530</v>
      </c>
      <c r="K183" s="24" t="n">
        <v>2093</v>
      </c>
      <c r="L183" s="69" t="n">
        <f aca="false">G183*X183*R183</f>
        <v>2041.21217660534</v>
      </c>
      <c r="M183" s="25" t="n">
        <v>4753</v>
      </c>
      <c r="N183" s="70" t="n">
        <f aca="false">G183*X183*(1-R183)</f>
        <v>4628.41208060383</v>
      </c>
      <c r="O183" s="26" t="n">
        <f aca="false">I183/(I183+J183)</f>
        <v>0.162717219589258</v>
      </c>
      <c r="P183" s="28" t="n">
        <f aca="false">(I183+K183)/(I183+J183+K183+M183)</f>
        <v>0.293622141997593</v>
      </c>
      <c r="Q183" s="27" t="n">
        <f aca="false">K183/(K183+M183)</f>
        <v>0.305725971370143</v>
      </c>
      <c r="R183" s="27" t="n">
        <f aca="false">P183-(O183-P183)/X183</f>
        <v>0.306046052654166</v>
      </c>
      <c r="S183" s="29" t="n">
        <f aca="false">(K183+M183)/(I183+J183)</f>
        <v>10.8151658767773</v>
      </c>
      <c r="T183" s="31" t="n">
        <f aca="false">(P183-$B$1*O183-$B$2)/(1-$B$1*O183)-($B$3*POWER(P183,2)+$B$4*P183+$B$5)-($B$6*POWER(O183,2)+$B$7*O183+$B$8)</f>
        <v>0.305718521116485</v>
      </c>
      <c r="U183" s="29" t="n">
        <f aca="false">(O183-P183)/(P183-T183)</f>
        <v>10.8218270212689</v>
      </c>
      <c r="V183" s="29" t="n">
        <f aca="false">$B$12+($B$13*E183+$B$14*POWER(E183,2)+$B$15*POWER(E183,3))+($B$16*F183+$B$17*POWER(F183,2)+$B$18*POWER(F183,3))+($B$19*T183+$B$20*POWER(T183,2)+$B$21*POWER(T183,3))+($B$22*P183+$B$23*POWER(P183,2)+$B$24*POWER(P183,3))+($B$25*H183+$B$26*POWER(H183,2)+$B$27*POWER(H183,3))+($B$28*U183+$B$29*POWER(U183,2)+$B$30*POWER(U183,3))</f>
        <v>-0.285295809248133</v>
      </c>
      <c r="W183" s="71" t="n">
        <f aca="false">S183-U183</f>
        <v>-0.00666114449168376</v>
      </c>
      <c r="X183" s="29" t="n">
        <f aca="false">U183+V183</f>
        <v>10.5365312120208</v>
      </c>
      <c r="Y183" s="16"/>
      <c r="Z183" s="60" t="n">
        <f aca="false">U183*G183</f>
        <v>6850.21650446324</v>
      </c>
      <c r="AA183" s="60" t="n">
        <f aca="false">(K183+M183)-Z183</f>
        <v>-4.21650446323656</v>
      </c>
      <c r="AB183" s="16"/>
      <c r="AC183" s="60" t="n">
        <f aca="false">L183+N183</f>
        <v>6669.62425720917</v>
      </c>
      <c r="AD183" s="61" t="n">
        <f aca="false">AC183-Z183</f>
        <v>-180.59224725407</v>
      </c>
      <c r="AE183" s="17"/>
      <c r="AF183" s="16" t="n">
        <v>506.94092094998</v>
      </c>
      <c r="AG183" s="16" t="n">
        <v>0.245945945945946</v>
      </c>
      <c r="AH183" s="16" t="n">
        <f aca="false">AF184+AH182</f>
        <v>182463.838696545</v>
      </c>
      <c r="AI183" s="63"/>
      <c r="AJ183" s="72" t="n">
        <v>455.470424263919</v>
      </c>
      <c r="AK183" s="16" t="n">
        <v>0.245945945945946</v>
      </c>
      <c r="AL183" s="63" t="n">
        <f aca="false">AJ183+AL182</f>
        <v>175598.471385245</v>
      </c>
      <c r="AM183" s="35"/>
      <c r="AN183" s="35"/>
      <c r="AO183" s="35"/>
      <c r="AP183" s="35"/>
      <c r="AQ183" s="35"/>
      <c r="AR183" s="35"/>
      <c r="AS183" s="35"/>
      <c r="AT183" s="35"/>
    </row>
    <row r="184" customFormat="false" ht="12.75" hidden="false" customHeight="true" outlineLevel="0" collapsed="false">
      <c r="A184" s="36"/>
      <c r="B184" s="36"/>
      <c r="C184" s="2" t="n">
        <v>183</v>
      </c>
      <c r="D184" s="20" t="s">
        <v>270</v>
      </c>
      <c r="E184" s="65"/>
      <c r="F184" s="66" t="n">
        <v>6586</v>
      </c>
      <c r="G184" s="67" t="n">
        <f aca="false">I184+J184</f>
        <v>340</v>
      </c>
      <c r="H184" s="68" t="n">
        <f aca="false">1/(G184/F184)</f>
        <v>19.3705882352941</v>
      </c>
      <c r="I184" s="22" t="n">
        <v>65</v>
      </c>
      <c r="J184" s="23" t="n">
        <v>275</v>
      </c>
      <c r="K184" s="24" t="n">
        <v>2193</v>
      </c>
      <c r="L184" s="69" t="n">
        <f aca="false">G184*X184*R184</f>
        <v>2194.17369546001</v>
      </c>
      <c r="M184" s="25" t="n">
        <v>3149</v>
      </c>
      <c r="N184" s="70" t="n">
        <f aca="false">G184*X184*(1-R184)</f>
        <v>3150.77977557798</v>
      </c>
      <c r="O184" s="26" t="n">
        <f aca="false">I184/(I184+J184)</f>
        <v>0.191176470588235</v>
      </c>
      <c r="P184" s="28" t="n">
        <f aca="false">(I184+K184)/(I184+J184+K184+M184)</f>
        <v>0.397395283350933</v>
      </c>
      <c r="Q184" s="27" t="n">
        <f aca="false">K184/(K184+M184)</f>
        <v>0.410520404342943</v>
      </c>
      <c r="R184" s="27" t="n">
        <f aca="false">P184-(O184-P184)/X184</f>
        <v>0.410513151770038</v>
      </c>
      <c r="S184" s="29" t="n">
        <f aca="false">(K184+M184)/(I184+J184)</f>
        <v>15.7117647058824</v>
      </c>
      <c r="T184" s="31" t="n">
        <f aca="false">(P184-$B$1*O184-$B$2)/(1-$B$1*O184)-($B$3*POWER(P184,2)+$B$4*P184+$B$5)-($B$6*POWER(O184,2)+$B$7*O184+$B$8)</f>
        <v>0.411979291473313</v>
      </c>
      <c r="U184" s="29" t="n">
        <f aca="false">(O184-P184)/(P184-T184)</f>
        <v>14.1400643110064</v>
      </c>
      <c r="V184" s="29" t="n">
        <f aca="false">$B$12+($B$13*E184+$B$14*POWER(E184,2)+$B$15*POWER(E184,3))+($B$16*F184+$B$17*POWER(F184,2)+$B$18*POWER(F184,3))+($B$19*T184+$B$20*POWER(T184,2)+$B$21*POWER(T184,3))+($B$22*P184+$B$23*POWER(P184,2)+$B$24*POWER(P184,3))+($B$25*H184+$B$26*POWER(H184,2)+$B$27*POWER(H184,3))+($B$28*U184+$B$29*POWER(U184,2)+$B$30*POWER(U184,3))</f>
        <v>1.58038707439951</v>
      </c>
      <c r="W184" s="71" t="n">
        <f aca="false">S184-U184</f>
        <v>1.57170039487599</v>
      </c>
      <c r="X184" s="29" t="n">
        <f aca="false">U184+V184</f>
        <v>15.7204513854059</v>
      </c>
      <c r="Y184" s="16"/>
      <c r="Z184" s="60" t="n">
        <f aca="false">U184*G184</f>
        <v>4807.62186574216</v>
      </c>
      <c r="AA184" s="60" t="n">
        <f aca="false">(K184+M184)-Z184</f>
        <v>534.378134257838</v>
      </c>
      <c r="AB184" s="16"/>
      <c r="AC184" s="60" t="n">
        <f aca="false">L184+N184</f>
        <v>5344.953471038</v>
      </c>
      <c r="AD184" s="61" t="n">
        <f aca="false">AC184-Z184</f>
        <v>537.331605295833</v>
      </c>
      <c r="AE184" s="17"/>
      <c r="AF184" s="16" t="n">
        <v>503.607375642894</v>
      </c>
      <c r="AG184" s="16" t="n">
        <v>0.247297297297297</v>
      </c>
      <c r="AH184" s="16" t="n">
        <f aca="false">AF185+AH183</f>
        <v>182960.245332476</v>
      </c>
      <c r="AI184" s="63"/>
      <c r="AJ184" s="72" t="n">
        <v>455.144790926227</v>
      </c>
      <c r="AK184" s="16" t="n">
        <v>0.247297297297297</v>
      </c>
      <c r="AL184" s="63" t="n">
        <f aca="false">AJ184+AL183</f>
        <v>176053.616176172</v>
      </c>
      <c r="AM184" s="35"/>
      <c r="AN184" s="35"/>
      <c r="AO184" s="35"/>
      <c r="AP184" s="35"/>
      <c r="AQ184" s="35"/>
      <c r="AR184" s="35"/>
      <c r="AS184" s="35"/>
      <c r="AT184" s="35"/>
    </row>
    <row r="185" customFormat="false" ht="12.75" hidden="false" customHeight="true" outlineLevel="0" collapsed="false">
      <c r="A185" s="36"/>
      <c r="B185" s="36"/>
      <c r="C185" s="2" t="n">
        <v>184</v>
      </c>
      <c r="D185" s="20" t="s">
        <v>338</v>
      </c>
      <c r="E185" s="65"/>
      <c r="F185" s="66" t="n">
        <v>3724</v>
      </c>
      <c r="G185" s="67" t="n">
        <f aca="false">I185+J185</f>
        <v>339</v>
      </c>
      <c r="H185" s="68" t="n">
        <f aca="false">1/(G185/F185)</f>
        <v>10.9852507374631</v>
      </c>
      <c r="I185" s="22" t="n">
        <v>237</v>
      </c>
      <c r="J185" s="23" t="n">
        <v>102</v>
      </c>
      <c r="K185" s="24" t="n">
        <v>1469</v>
      </c>
      <c r="L185" s="69" t="n">
        <f aca="false">G185*X185*R185</f>
        <v>1407.75356610536</v>
      </c>
      <c r="M185" s="25" t="n">
        <v>369</v>
      </c>
      <c r="N185" s="70" t="n">
        <f aca="false">G185*X185*(1-R185)</f>
        <v>352.09081455781</v>
      </c>
      <c r="O185" s="26" t="n">
        <f aca="false">I185/(I185+J185)</f>
        <v>0.699115044247788</v>
      </c>
      <c r="P185" s="28" t="n">
        <f aca="false">(I185+K185)/(I185+J185+K185+M185)</f>
        <v>0.783647220946256</v>
      </c>
      <c r="Q185" s="27" t="n">
        <f aca="false">K185/(K185+M185)</f>
        <v>0.79923830250272</v>
      </c>
      <c r="R185" s="27" t="n">
        <f aca="false">P185-(O185-P185)/X185</f>
        <v>0.79993071067731</v>
      </c>
      <c r="S185" s="29" t="n">
        <f aca="false">(K185+M185)/(I185+J185)</f>
        <v>5.42182890855457</v>
      </c>
      <c r="T185" s="31" t="n">
        <f aca="false">(P185-$B$1*O185-$B$2)/(1-$B$1*O185)-($B$3*POWER(P185,2)+$B$4*P185+$B$5)-($B$6*POWER(O185,2)+$B$7*O185+$B$8)</f>
        <v>0.795100508924547</v>
      </c>
      <c r="U185" s="29" t="n">
        <f aca="false">(O185-P185)/(P185-T185)</f>
        <v>7.38060344406738</v>
      </c>
      <c r="V185" s="29" t="n">
        <f aca="false">$B$12+($B$13*E185+$B$14*POWER(E185,2)+$B$15*POWER(E185,3))+($B$16*F185+$B$17*POWER(F185,2)+$B$18*POWER(F185,3))+($B$19*T185+$B$20*POWER(T185,2)+$B$21*POWER(T185,3))+($B$22*P185+$B$23*POWER(P185,2)+$B$24*POWER(P185,3))+($B$25*H185+$B$26*POWER(H185,2)+$B$27*POWER(H185,3))+($B$28*U185+$B$29*POWER(U185,2)+$B$30*POWER(U185,3))</f>
        <v>-2.18932208517897</v>
      </c>
      <c r="W185" s="71" t="n">
        <f aca="false">S185-U185</f>
        <v>-1.9587745355128</v>
      </c>
      <c r="X185" s="29" t="n">
        <f aca="false">U185+V185</f>
        <v>5.19128135888841</v>
      </c>
      <c r="Y185" s="16"/>
      <c r="Z185" s="60" t="n">
        <f aca="false">U185*G185</f>
        <v>2502.02456753884</v>
      </c>
      <c r="AA185" s="60" t="n">
        <f aca="false">(K185+M185)-Z185</f>
        <v>-664.024567538841</v>
      </c>
      <c r="AB185" s="16"/>
      <c r="AC185" s="60" t="n">
        <f aca="false">L185+N185</f>
        <v>1759.84438066317</v>
      </c>
      <c r="AD185" s="61" t="n">
        <f aca="false">AC185-Z185</f>
        <v>-742.180186875672</v>
      </c>
      <c r="AE185" s="17"/>
      <c r="AF185" s="16" t="n">
        <v>496.406635931221</v>
      </c>
      <c r="AG185" s="16" t="n">
        <v>0.248648648648649</v>
      </c>
      <c r="AH185" s="16" t="n">
        <f aca="false">AF186+AH184</f>
        <v>183451.321669767</v>
      </c>
      <c r="AI185" s="63"/>
      <c r="AJ185" s="72" t="n">
        <v>454.590246633232</v>
      </c>
      <c r="AK185" s="16" t="n">
        <v>0.248648648648649</v>
      </c>
      <c r="AL185" s="63" t="n">
        <f aca="false">AJ185+AL184</f>
        <v>176508.206422805</v>
      </c>
      <c r="AM185" s="35"/>
      <c r="AN185" s="35"/>
      <c r="AO185" s="35"/>
      <c r="AP185" s="35"/>
      <c r="AQ185" s="35"/>
      <c r="AR185" s="35"/>
      <c r="AS185" s="35"/>
      <c r="AT185" s="35"/>
    </row>
    <row r="186" customFormat="false" ht="12.75" hidden="false" customHeight="true" outlineLevel="0" collapsed="false">
      <c r="A186" s="36"/>
      <c r="B186" s="36"/>
      <c r="C186" s="2" t="n">
        <v>185</v>
      </c>
      <c r="D186" s="20" t="s">
        <v>340</v>
      </c>
      <c r="E186" s="65"/>
      <c r="F186" s="66" t="n">
        <v>5955</v>
      </c>
      <c r="G186" s="67" t="n">
        <f aca="false">I186+J186</f>
        <v>463</v>
      </c>
      <c r="H186" s="68" t="n">
        <f aca="false">1/(G186/F186)</f>
        <v>12.8617710583153</v>
      </c>
      <c r="I186" s="22" t="n">
        <v>190</v>
      </c>
      <c r="J186" s="23" t="n">
        <v>273</v>
      </c>
      <c r="K186" s="24" t="n">
        <v>2209</v>
      </c>
      <c r="L186" s="69" t="n">
        <f aca="false">G186*X186*R186</f>
        <v>2078.00235219694</v>
      </c>
      <c r="M186" s="25" t="n">
        <v>1945</v>
      </c>
      <c r="N186" s="70" t="n">
        <f aca="false">G186*X186*(1-R186)</f>
        <v>1823.88587627045</v>
      </c>
      <c r="O186" s="26" t="n">
        <f aca="false">I186/(I186+J186)</f>
        <v>0.41036717062635</v>
      </c>
      <c r="P186" s="28" t="n">
        <f aca="false">(I186+K186)/(I186+J186+K186+M186)</f>
        <v>0.519601472817847</v>
      </c>
      <c r="Q186" s="27" t="n">
        <f aca="false">K186/(K186+M186)</f>
        <v>0.531776600866635</v>
      </c>
      <c r="R186" s="27" t="n">
        <f aca="false">P186-(O186-P186)/X186</f>
        <v>0.532563269505326</v>
      </c>
      <c r="S186" s="29" t="n">
        <f aca="false">(K186+M186)/(I186+J186)</f>
        <v>8.9719222462203</v>
      </c>
      <c r="T186" s="31" t="n">
        <f aca="false">(P186-$B$1*O186-$B$2)/(1-$B$1*O186)-($B$3*POWER(P186,2)+$B$4*P186+$B$5)-($B$6*POWER(O186,2)+$B$7*O186+$B$8)</f>
        <v>0.531363276378094</v>
      </c>
      <c r="U186" s="29" t="n">
        <f aca="false">(O186-P186)/(P186-T186)</f>
        <v>9.28720681585725</v>
      </c>
      <c r="V186" s="29" t="n">
        <f aca="false">$B$12+($B$13*E186+$B$14*POWER(E186,2)+$B$15*POWER(E186,3))+($B$16*F186+$B$17*POWER(F186,2)+$B$18*POWER(F186,3))+($B$19*T186+$B$20*POWER(T186,2)+$B$21*POWER(T186,3))+($B$22*P186+$B$23*POWER(P186,2)+$B$24*POWER(P186,3))+($B$25*H186+$B$26*POWER(H186,2)+$B$27*POWER(H186,3))+($B$28*U186+$B$29*POWER(U186,2)+$B$30*POWER(U186,3))</f>
        <v>-0.85980243471816</v>
      </c>
      <c r="W186" s="71" t="n">
        <f aca="false">S186-U186</f>
        <v>-0.315284569636944</v>
      </c>
      <c r="X186" s="29" t="n">
        <f aca="false">U186+V186</f>
        <v>8.42740438113909</v>
      </c>
      <c r="Y186" s="16"/>
      <c r="Z186" s="60" t="n">
        <f aca="false">U186*G186</f>
        <v>4299.9767557419</v>
      </c>
      <c r="AA186" s="60" t="n">
        <f aca="false">(K186+M186)-Z186</f>
        <v>-145.976755741905</v>
      </c>
      <c r="AB186" s="16"/>
      <c r="AC186" s="60" t="n">
        <f aca="false">L186+N186</f>
        <v>3901.8882284674</v>
      </c>
      <c r="AD186" s="61" t="n">
        <f aca="false">AC186-Z186</f>
        <v>-398.088527274508</v>
      </c>
      <c r="AE186" s="17"/>
      <c r="AF186" s="16" t="n">
        <v>491.076337291053</v>
      </c>
      <c r="AG186" s="16" t="n">
        <v>0.25</v>
      </c>
      <c r="AH186" s="16" t="n">
        <f aca="false">AF187+AH185</f>
        <v>183936.709856888</v>
      </c>
      <c r="AI186" s="63"/>
      <c r="AJ186" s="72" t="n">
        <v>452.728794622835</v>
      </c>
      <c r="AK186" s="16" t="n">
        <v>0.25</v>
      </c>
      <c r="AL186" s="63" t="n">
        <f aca="false">AJ186+AL185</f>
        <v>176960.935217428</v>
      </c>
      <c r="AM186" s="35"/>
      <c r="AN186" s="35"/>
      <c r="AO186" s="35"/>
      <c r="AP186" s="35"/>
      <c r="AQ186" s="35"/>
      <c r="AR186" s="35"/>
      <c r="AS186" s="35"/>
      <c r="AT186" s="35"/>
    </row>
    <row r="187" customFormat="false" ht="12.75" hidden="false" customHeight="true" outlineLevel="0" collapsed="false">
      <c r="A187" s="36"/>
      <c r="B187" s="36"/>
      <c r="C187" s="2" t="n">
        <v>186</v>
      </c>
      <c r="D187" s="20" t="s">
        <v>341</v>
      </c>
      <c r="E187" s="65"/>
      <c r="F187" s="66" t="n">
        <v>2258</v>
      </c>
      <c r="G187" s="67" t="n">
        <f aca="false">I187+J187</f>
        <v>156</v>
      </c>
      <c r="H187" s="68" t="n">
        <f aca="false">1/(G187/F187)</f>
        <v>14.474358974359</v>
      </c>
      <c r="I187" s="22" t="n">
        <v>43</v>
      </c>
      <c r="J187" s="23" t="n">
        <v>113</v>
      </c>
      <c r="K187" s="24" t="n">
        <v>870</v>
      </c>
      <c r="L187" s="69" t="n">
        <f aca="false">G187*X187*R187</f>
        <v>865.685352365218</v>
      </c>
      <c r="M187" s="25" t="n">
        <v>819</v>
      </c>
      <c r="N187" s="70" t="n">
        <f aca="false">G187*X187*(1-R187)</f>
        <v>814.595562326816</v>
      </c>
      <c r="O187" s="26" t="n">
        <f aca="false">I187/(I187+J187)</f>
        <v>0.275641025641026</v>
      </c>
      <c r="P187" s="28" t="n">
        <f aca="false">(I187+K187)/(I187+J187+K187+M187)</f>
        <v>0.494850948509485</v>
      </c>
      <c r="Q187" s="27" t="n">
        <f aca="false">K187/(K187+M187)</f>
        <v>0.515097690941385</v>
      </c>
      <c r="R187" s="27" t="n">
        <f aca="false">P187-(O187-P187)/X187</f>
        <v>0.515202752584905</v>
      </c>
      <c r="S187" s="29" t="n">
        <f aca="false">(K187+M187)/(I187+J187)</f>
        <v>10.8269230769231</v>
      </c>
      <c r="T187" s="31" t="n">
        <f aca="false">(P187-$B$1*O187-$B$2)/(1-$B$1*O187)-($B$3*POWER(P187,2)+$B$4*P187+$B$5)-($B$6*POWER(O187,2)+$B$7*O187+$B$8)</f>
        <v>0.511165915055981</v>
      </c>
      <c r="U187" s="29" t="n">
        <f aca="false">(O187-P187)/(P187-T187)</f>
        <v>13.4361245696538</v>
      </c>
      <c r="V187" s="29" t="n">
        <f aca="false">$B$12+($B$13*E187+$B$14*POWER(E187,2)+$B$15*POWER(E187,3))+($B$16*F187+$B$17*POWER(F187,2)+$B$18*POWER(F187,3))+($B$19*T187+$B$20*POWER(T187,2)+$B$21*POWER(T187,3))+($B$22*P187+$B$23*POWER(P187,2)+$B$24*POWER(P187,3))+($B$25*H187+$B$26*POWER(H187,2)+$B$27*POWER(H187,3))+($B$28*U187+$B$29*POWER(U187,2)+$B$30*POWER(U187,3))</f>
        <v>-2.6650930652177</v>
      </c>
      <c r="W187" s="71" t="n">
        <f aca="false">S187-U187</f>
        <v>-2.60920149273074</v>
      </c>
      <c r="X187" s="29" t="n">
        <f aca="false">U187+V187</f>
        <v>10.7710315044361</v>
      </c>
      <c r="Y187" s="16"/>
      <c r="Z187" s="60" t="n">
        <f aca="false">U187*G187</f>
        <v>2096.035432866</v>
      </c>
      <c r="AA187" s="60" t="n">
        <f aca="false">(K187+M187)-Z187</f>
        <v>-407.035432865995</v>
      </c>
      <c r="AB187" s="16"/>
      <c r="AC187" s="60" t="n">
        <f aca="false">L187+N187</f>
        <v>1680.28091469203</v>
      </c>
      <c r="AD187" s="61" t="n">
        <f aca="false">AC187-Z187</f>
        <v>-415.754518173961</v>
      </c>
      <c r="AE187" s="17"/>
      <c r="AF187" s="16" t="n">
        <v>485.388187121056</v>
      </c>
      <c r="AG187" s="16" t="n">
        <v>0.251351351351351</v>
      </c>
      <c r="AH187" s="16" t="n">
        <f aca="false">AF188+AH186</f>
        <v>184414.75116891</v>
      </c>
      <c r="AI187" s="63"/>
      <c r="AJ187" s="72" t="n">
        <v>448.578187479352</v>
      </c>
      <c r="AK187" s="16" t="n">
        <v>0.251351351351351</v>
      </c>
      <c r="AL187" s="63" t="n">
        <f aca="false">AJ187+AL186</f>
        <v>177409.513404907</v>
      </c>
      <c r="AM187" s="35"/>
      <c r="AN187" s="35"/>
      <c r="AO187" s="35"/>
      <c r="AP187" s="35"/>
      <c r="AQ187" s="35"/>
      <c r="AR187" s="35"/>
      <c r="AS187" s="35"/>
      <c r="AT187" s="35"/>
    </row>
    <row r="188" customFormat="false" ht="12.75" hidden="false" customHeight="true" outlineLevel="0" collapsed="false">
      <c r="A188" s="36"/>
      <c r="B188" s="36"/>
      <c r="C188" s="2" t="n">
        <v>187</v>
      </c>
      <c r="D188" s="20" t="s">
        <v>343</v>
      </c>
      <c r="E188" s="65"/>
      <c r="F188" s="66" t="n">
        <v>2088</v>
      </c>
      <c r="G188" s="67" t="n">
        <f aca="false">I188+J188</f>
        <v>161</v>
      </c>
      <c r="H188" s="68" t="n">
        <f aca="false">1/(G188/F188)</f>
        <v>12.9689440993789</v>
      </c>
      <c r="I188" s="22" t="n">
        <v>51</v>
      </c>
      <c r="J188" s="23" t="n">
        <v>110</v>
      </c>
      <c r="K188" s="24" t="n">
        <v>787</v>
      </c>
      <c r="L188" s="69" t="n">
        <f aca="false">G188*X188*R188</f>
        <v>789.788808423367</v>
      </c>
      <c r="M188" s="25" t="n">
        <v>686</v>
      </c>
      <c r="N188" s="70" t="n">
        <f aca="false">G188*X188*(1-R188)</f>
        <v>688.649035208831</v>
      </c>
      <c r="O188" s="26" t="n">
        <f aca="false">I188/(I188+J188)</f>
        <v>0.316770186335404</v>
      </c>
      <c r="P188" s="28" t="n">
        <f aca="false">(I188+K188)/(I188+J188+K188+M188)</f>
        <v>0.512851897184823</v>
      </c>
      <c r="Q188" s="27" t="n">
        <f aca="false">K188/(K188+M188)</f>
        <v>0.53428377460964</v>
      </c>
      <c r="R188" s="27" t="n">
        <f aca="false">P188-(O188-P188)/X188</f>
        <v>0.534204946000996</v>
      </c>
      <c r="S188" s="29" t="n">
        <f aca="false">(K188+M188)/(I188+J188)</f>
        <v>9.14906832298137</v>
      </c>
      <c r="T188" s="31" t="n">
        <f aca="false">(P188-$B$1*O188-$B$2)/(1-$B$1*O188)-($B$3*POWER(P188,2)+$B$4*P188+$B$5)-($B$6*POWER(O188,2)+$B$7*O188+$B$8)</f>
        <v>0.52866289409248</v>
      </c>
      <c r="U188" s="29" t="n">
        <f aca="false">(O188-P188)/(P188-T188)</f>
        <v>12.401603263514</v>
      </c>
      <c r="V188" s="29" t="n">
        <f aca="false">$B$12+($B$13*E188+$B$14*POWER(E188,2)+$B$15*POWER(E188,3))+($B$16*F188+$B$17*POWER(F188,2)+$B$18*POWER(F188,3))+($B$19*T188+$B$20*POWER(T188,2)+$B$21*POWER(T188,3))+($B$22*P188+$B$23*POWER(P188,2)+$B$24*POWER(P188,3))+($B$25*H188+$B$26*POWER(H188,2)+$B$27*POWER(H188,3))+($B$28*U188+$B$29*POWER(U188,2)+$B$30*POWER(U188,3))</f>
        <v>-3.21875951424573</v>
      </c>
      <c r="W188" s="71" t="n">
        <f aca="false">S188-U188</f>
        <v>-3.25253494053268</v>
      </c>
      <c r="X188" s="29" t="n">
        <f aca="false">U188+V188</f>
        <v>9.18284374926831</v>
      </c>
      <c r="Y188" s="16"/>
      <c r="Z188" s="60" t="n">
        <f aca="false">U188*G188</f>
        <v>1996.65812542576</v>
      </c>
      <c r="AA188" s="60" t="n">
        <f aca="false">(K188+M188)-Z188</f>
        <v>-523.658125425761</v>
      </c>
      <c r="AB188" s="16"/>
      <c r="AC188" s="60" t="n">
        <f aca="false">L188+N188</f>
        <v>1478.4378436322</v>
      </c>
      <c r="AD188" s="61" t="n">
        <f aca="false">AC188-Z188</f>
        <v>-518.220281793563</v>
      </c>
      <c r="AE188" s="17"/>
      <c r="AF188" s="16" t="n">
        <v>478.041312021178</v>
      </c>
      <c r="AG188" s="16" t="n">
        <v>0.252702702702703</v>
      </c>
      <c r="AH188" s="16" t="n">
        <f aca="false">AF189+AH187</f>
        <v>184891.620592651</v>
      </c>
      <c r="AI188" s="63"/>
      <c r="AJ188" s="72" t="n">
        <v>445.093837376207</v>
      </c>
      <c r="AK188" s="16" t="n">
        <v>0.252702702702703</v>
      </c>
      <c r="AL188" s="63" t="n">
        <f aca="false">AJ188+AL187</f>
        <v>177854.607242283</v>
      </c>
      <c r="AM188" s="35"/>
      <c r="AN188" s="35"/>
      <c r="AO188" s="35"/>
      <c r="AP188" s="35"/>
      <c r="AQ188" s="35"/>
      <c r="AR188" s="35"/>
      <c r="AS188" s="35"/>
      <c r="AT188" s="35"/>
    </row>
    <row r="189" customFormat="false" ht="12.75" hidden="false" customHeight="true" outlineLevel="0" collapsed="false">
      <c r="A189" s="36"/>
      <c r="B189" s="36"/>
      <c r="C189" s="2" t="n">
        <v>188</v>
      </c>
      <c r="D189" s="20" t="s">
        <v>345</v>
      </c>
      <c r="E189" s="65"/>
      <c r="F189" s="66" t="n">
        <v>3325</v>
      </c>
      <c r="G189" s="67" t="n">
        <f aca="false">I189+J189</f>
        <v>262</v>
      </c>
      <c r="H189" s="68" t="n">
        <f aca="false">1/(G189/F189)</f>
        <v>12.6908396946565</v>
      </c>
      <c r="I189" s="22" t="n">
        <v>156</v>
      </c>
      <c r="J189" s="23" t="n">
        <v>106</v>
      </c>
      <c r="K189" s="24" t="n">
        <v>1187</v>
      </c>
      <c r="L189" s="69" t="n">
        <f aca="false">G189*X189*R189</f>
        <v>1481.41466346942</v>
      </c>
      <c r="M189" s="25" t="n">
        <v>338</v>
      </c>
      <c r="N189" s="70" t="n">
        <f aca="false">G189*X189*(1-R189)</f>
        <v>435.334408473882</v>
      </c>
      <c r="O189" s="26" t="n">
        <f aca="false">I189/(I189+J189)</f>
        <v>0.595419847328244</v>
      </c>
      <c r="P189" s="28" t="n">
        <f aca="false">(I189+K189)/(I189+J189+K189+M189)</f>
        <v>0.751538891997762</v>
      </c>
      <c r="Q189" s="27" t="n">
        <f aca="false">K189/(K189+M189)</f>
        <v>0.778360655737705</v>
      </c>
      <c r="R189" s="27" t="n">
        <f aca="false">P189-(O189-P189)/X189</f>
        <v>0.772878769137727</v>
      </c>
      <c r="S189" s="29" t="n">
        <f aca="false">(K189+M189)/(I189+J189)</f>
        <v>5.8206106870229</v>
      </c>
      <c r="T189" s="31" t="n">
        <f aca="false">(P189-$B$1*O189-$B$2)/(1-$B$1*O189)-($B$3*POWER(P189,2)+$B$4*P189+$B$5)-($B$6*POWER(O189,2)+$B$7*O189+$B$8)</f>
        <v>0.768541811568562</v>
      </c>
      <c r="U189" s="29" t="n">
        <f aca="false">(O189-P189)/(P189-T189)</f>
        <v>9.18189632194852</v>
      </c>
      <c r="V189" s="29" t="n">
        <f aca="false">$B$12+($B$13*E189+$B$14*POWER(E189,2)+$B$15*POWER(E189,3))+($B$16*F189+$B$17*POWER(F189,2)+$B$18*POWER(F189,3))+($B$19*T189+$B$20*POWER(T189,2)+$B$21*POWER(T189,3))+($B$22*P189+$B$23*POWER(P189,2)+$B$24*POWER(P189,3))+($B$25*H189+$B$26*POWER(H189,2)+$B$27*POWER(H189,3))+($B$28*U189+$B$29*POWER(U189,2)+$B$30*POWER(U189,3))</f>
        <v>-1.86606016949316</v>
      </c>
      <c r="W189" s="71" t="n">
        <f aca="false">S189-U189</f>
        <v>-3.36128563492562</v>
      </c>
      <c r="X189" s="29" t="n">
        <f aca="false">U189+V189</f>
        <v>7.31583615245536</v>
      </c>
      <c r="Y189" s="16"/>
      <c r="Z189" s="60" t="n">
        <f aca="false">U189*G189</f>
        <v>2405.65683635051</v>
      </c>
      <c r="AA189" s="60" t="n">
        <f aca="false">(K189+M189)-Z189</f>
        <v>-880.656836350513</v>
      </c>
      <c r="AB189" s="16"/>
      <c r="AC189" s="60" t="n">
        <f aca="false">L189+N189</f>
        <v>1916.7490719433</v>
      </c>
      <c r="AD189" s="61" t="n">
        <f aca="false">AC189-Z189</f>
        <v>-488.907764407209</v>
      </c>
      <c r="AE189" s="17"/>
      <c r="AF189" s="16" t="n">
        <v>476.869423740996</v>
      </c>
      <c r="AG189" s="16" t="n">
        <v>0.254054054054054</v>
      </c>
      <c r="AH189" s="16" t="n">
        <f aca="false">AF190+AH188</f>
        <v>185366.637247088</v>
      </c>
      <c r="AI189" s="63"/>
      <c r="AJ189" s="72" t="n">
        <v>442.970240495838</v>
      </c>
      <c r="AK189" s="16" t="n">
        <v>0.254054054054054</v>
      </c>
      <c r="AL189" s="63" t="n">
        <f aca="false">AJ189+AL188</f>
        <v>178297.577482779</v>
      </c>
      <c r="AM189" s="35"/>
      <c r="AN189" s="35"/>
      <c r="AO189" s="35"/>
      <c r="AP189" s="35"/>
      <c r="AQ189" s="35"/>
      <c r="AR189" s="35"/>
      <c r="AS189" s="35"/>
      <c r="AT189" s="35"/>
    </row>
    <row r="190" customFormat="false" ht="12.75" hidden="false" customHeight="true" outlineLevel="0" collapsed="false">
      <c r="A190" s="36"/>
      <c r="B190" s="36"/>
      <c r="C190" s="2" t="n">
        <v>189</v>
      </c>
      <c r="D190" s="20" t="s">
        <v>347</v>
      </c>
      <c r="E190" s="65"/>
      <c r="F190" s="66" t="n">
        <v>5641</v>
      </c>
      <c r="G190" s="67" t="n">
        <f aca="false">I190+J190</f>
        <v>380</v>
      </c>
      <c r="H190" s="68" t="n">
        <f aca="false">1/(G190/F190)</f>
        <v>14.8447368421053</v>
      </c>
      <c r="I190" s="22" t="n">
        <v>167</v>
      </c>
      <c r="J190" s="23" t="n">
        <v>213</v>
      </c>
      <c r="K190" s="24" t="n">
        <v>2253</v>
      </c>
      <c r="L190" s="69" t="n">
        <f aca="false">G190*X190*R190</f>
        <v>2214.30748142797</v>
      </c>
      <c r="M190" s="25" t="n">
        <v>1667</v>
      </c>
      <c r="N190" s="70" t="n">
        <f aca="false">G190*X190*(1-R190)</f>
        <v>1636.9413492085</v>
      </c>
      <c r="O190" s="26" t="n">
        <f aca="false">I190/(I190+J190)</f>
        <v>0.439473684210526</v>
      </c>
      <c r="P190" s="28" t="n">
        <f aca="false">(I190+K190)/(I190+J190+K190+M190)</f>
        <v>0.562790697674419</v>
      </c>
      <c r="Q190" s="27" t="n">
        <f aca="false">K190/(K190+M190)</f>
        <v>0.574744897959184</v>
      </c>
      <c r="R190" s="27" t="n">
        <f aca="false">P190-(O190-P190)/X190</f>
        <v>0.574958300230635</v>
      </c>
      <c r="S190" s="29" t="n">
        <f aca="false">(K190+M190)/(I190+J190)</f>
        <v>10.3157894736842</v>
      </c>
      <c r="T190" s="31" t="n">
        <f aca="false">(P190-$B$1*O190-$B$2)/(1-$B$1*O190)-($B$3*POWER(P190,2)+$B$4*P190+$B$5)-($B$6*POWER(O190,2)+$B$7*O190+$B$8)</f>
        <v>0.575578277722877</v>
      </c>
      <c r="U190" s="29" t="n">
        <f aca="false">(O190-P190)/(P190-T190)</f>
        <v>9.64349884783425</v>
      </c>
      <c r="V190" s="29" t="n">
        <f aca="false">$B$12+($B$13*E190+$B$14*POWER(E190,2)+$B$15*POWER(E190,3))+($B$16*F190+$B$17*POWER(F190,2)+$B$18*POWER(F190,3))+($B$19*T190+$B$20*POWER(T190,2)+$B$21*POWER(T190,3))+($B$22*P190+$B$23*POWER(P190,2)+$B$24*POWER(P190,3))+($B$25*H190+$B$26*POWER(H190,2)+$B$27*POWER(H190,3))+($B$28*U190+$B$29*POWER(U190,2)+$B$30*POWER(U190,3))</f>
        <v>0.491366495945924</v>
      </c>
      <c r="W190" s="71" t="n">
        <f aca="false">S190-U190</f>
        <v>0.672290625849957</v>
      </c>
      <c r="X190" s="29" t="n">
        <f aca="false">U190+V190</f>
        <v>10.1348653437802</v>
      </c>
      <c r="Y190" s="16"/>
      <c r="Z190" s="60" t="n">
        <f aca="false">U190*G190</f>
        <v>3664.52956217702</v>
      </c>
      <c r="AA190" s="60" t="n">
        <f aca="false">(K190+M190)-Z190</f>
        <v>255.470437822983</v>
      </c>
      <c r="AB190" s="16"/>
      <c r="AC190" s="60" t="n">
        <f aca="false">L190+N190</f>
        <v>3851.24883063647</v>
      </c>
      <c r="AD190" s="61" t="n">
        <f aca="false">AC190-Z190</f>
        <v>186.719268459451</v>
      </c>
      <c r="AE190" s="17"/>
      <c r="AF190" s="16" t="n">
        <v>475.016654437399</v>
      </c>
      <c r="AG190" s="16" t="n">
        <v>0.255405405405405</v>
      </c>
      <c r="AH190" s="16" t="n">
        <f aca="false">AF191+AH189</f>
        <v>185838.728252426</v>
      </c>
      <c r="AI190" s="63"/>
      <c r="AJ190" s="72" t="n">
        <v>442.216323875462</v>
      </c>
      <c r="AK190" s="16" t="n">
        <v>0.255405405405405</v>
      </c>
      <c r="AL190" s="63" t="n">
        <f aca="false">AJ190+AL189</f>
        <v>178739.793806655</v>
      </c>
      <c r="AM190" s="35"/>
      <c r="AN190" s="35"/>
      <c r="AO190" s="35"/>
      <c r="AP190" s="35"/>
      <c r="AQ190" s="35"/>
      <c r="AR190" s="35"/>
      <c r="AS190" s="35"/>
      <c r="AT190" s="35"/>
    </row>
    <row r="191" customFormat="false" ht="12.75" hidden="false" customHeight="true" outlineLevel="0" collapsed="false">
      <c r="A191" s="36"/>
      <c r="B191" s="36"/>
      <c r="C191" s="2" t="n">
        <v>190</v>
      </c>
      <c r="D191" s="20" t="s">
        <v>348</v>
      </c>
      <c r="E191" s="65"/>
      <c r="F191" s="66" t="n">
        <v>1963</v>
      </c>
      <c r="G191" s="67" t="n">
        <f aca="false">I191+J191</f>
        <v>119</v>
      </c>
      <c r="H191" s="68" t="n">
        <f aca="false">1/(G191/F191)</f>
        <v>16.4957983193277</v>
      </c>
      <c r="I191" s="22" t="n">
        <v>61</v>
      </c>
      <c r="J191" s="23" t="n">
        <v>58</v>
      </c>
      <c r="K191" s="24" t="n">
        <v>920</v>
      </c>
      <c r="L191" s="69" t="n">
        <f aca="false">G191*X191*R191</f>
        <v>856.574224867479</v>
      </c>
      <c r="M191" s="25" t="n">
        <v>498</v>
      </c>
      <c r="N191" s="70" t="n">
        <f aca="false">G191*X191*(1-R191)</f>
        <v>462.052262004402</v>
      </c>
      <c r="O191" s="26" t="n">
        <f aca="false">I191/(I191+J191)</f>
        <v>0.512605042016807</v>
      </c>
      <c r="P191" s="28" t="n">
        <f aca="false">(I191+K191)/(I191+J191+K191+M191)</f>
        <v>0.63825634352635</v>
      </c>
      <c r="Q191" s="27" t="n">
        <f aca="false">K191/(K191+M191)</f>
        <v>0.648801128349788</v>
      </c>
      <c r="R191" s="27" t="n">
        <f aca="false">P191-(O191-P191)/X191</f>
        <v>0.649595797896865</v>
      </c>
      <c r="S191" s="29" t="n">
        <f aca="false">(K191+M191)/(I191+J191)</f>
        <v>11.9159663865546</v>
      </c>
      <c r="T191" s="31" t="n">
        <f aca="false">(P191-$B$1*O191-$B$2)/(1-$B$1*O191)-($B$3*POWER(P191,2)+$B$4*P191+$B$5)-($B$6*POWER(O191,2)+$B$7*O191+$B$8)</f>
        <v>0.651738879594364</v>
      </c>
      <c r="U191" s="29" t="n">
        <f aca="false">(O191-P191)/(P191-T191)</f>
        <v>9.31955982729697</v>
      </c>
      <c r="V191" s="29" t="n">
        <f aca="false">$B$12+($B$13*E191+$B$14*POWER(E191,2)+$B$15*POWER(E191,3))+($B$16*F191+$B$17*POWER(F191,2)+$B$18*POWER(F191,3))+($B$19*T191+$B$20*POWER(T191,2)+$B$21*POWER(T191,3))+($B$22*P191+$B$23*POWER(P191,2)+$B$24*POWER(P191,3))+($B$25*H191+$B$26*POWER(H191,2)+$B$27*POWER(H191,3))+($B$28*U191+$B$29*POWER(U191,2)+$B$30*POWER(U191,3))</f>
        <v>1.7613350203659</v>
      </c>
      <c r="W191" s="71" t="n">
        <f aca="false">S191-U191</f>
        <v>2.59640655925765</v>
      </c>
      <c r="X191" s="29" t="n">
        <f aca="false">U191+V191</f>
        <v>11.0808948476629</v>
      </c>
      <c r="Y191" s="16"/>
      <c r="Z191" s="60" t="n">
        <f aca="false">U191*G191</f>
        <v>1109.02761944834</v>
      </c>
      <c r="AA191" s="60" t="n">
        <f aca="false">(K191+M191)-Z191</f>
        <v>308.972380551661</v>
      </c>
      <c r="AB191" s="16"/>
      <c r="AC191" s="60" t="n">
        <f aca="false">L191+N191</f>
        <v>1318.62648687188</v>
      </c>
      <c r="AD191" s="61" t="n">
        <f aca="false">AC191-Z191</f>
        <v>209.598867423542</v>
      </c>
      <c r="AE191" s="17"/>
      <c r="AF191" s="16" t="n">
        <v>472.091005337562</v>
      </c>
      <c r="AG191" s="16" t="n">
        <v>0.256756756756757</v>
      </c>
      <c r="AH191" s="16" t="n">
        <f aca="false">AF192+AH190</f>
        <v>186309.915461972</v>
      </c>
      <c r="AI191" s="63"/>
      <c r="AJ191" s="72" t="n">
        <v>436.297613267886</v>
      </c>
      <c r="AK191" s="16" t="n">
        <v>0.256756756756757</v>
      </c>
      <c r="AL191" s="63" t="n">
        <f aca="false">AJ191+AL190</f>
        <v>179176.091419922</v>
      </c>
      <c r="AM191" s="35"/>
      <c r="AN191" s="35"/>
      <c r="AO191" s="35"/>
      <c r="AP191" s="35"/>
      <c r="AQ191" s="35"/>
      <c r="AR191" s="35"/>
      <c r="AS191" s="35"/>
      <c r="AT191" s="35"/>
    </row>
    <row r="192" customFormat="false" ht="12.75" hidden="false" customHeight="true" outlineLevel="0" collapsed="false">
      <c r="A192" s="36"/>
      <c r="B192" s="36"/>
      <c r="C192" s="2" t="n">
        <v>191</v>
      </c>
      <c r="D192" s="20" t="s">
        <v>288</v>
      </c>
      <c r="E192" s="65"/>
      <c r="F192" s="66" t="n">
        <v>6842</v>
      </c>
      <c r="G192" s="67" t="n">
        <f aca="false">I192+J192</f>
        <v>423</v>
      </c>
      <c r="H192" s="68" t="n">
        <f aca="false">1/(G192/F192)</f>
        <v>16.1749408983452</v>
      </c>
      <c r="I192" s="22" t="n">
        <v>86</v>
      </c>
      <c r="J192" s="23" t="n">
        <v>337</v>
      </c>
      <c r="K192" s="24" t="n">
        <v>2318</v>
      </c>
      <c r="L192" s="69" t="n">
        <f aca="false">G192*X192*R192</f>
        <v>2267.64513727312</v>
      </c>
      <c r="M192" s="25" t="n">
        <v>3232</v>
      </c>
      <c r="N192" s="70" t="n">
        <f aca="false">G192*X192*(1-R192)</f>
        <v>3157.24271835598</v>
      </c>
      <c r="O192" s="26" t="n">
        <f aca="false">I192/(I192+J192)</f>
        <v>0.203309692671395</v>
      </c>
      <c r="P192" s="28" t="n">
        <f aca="false">(I192+K192)/(I192+J192+K192+M192)</f>
        <v>0.402477816842458</v>
      </c>
      <c r="Q192" s="27" t="n">
        <f aca="false">K192/(K192+M192)</f>
        <v>0.417657657657658</v>
      </c>
      <c r="R192" s="27" t="n">
        <f aca="false">P192-(O192-P192)/X192</f>
        <v>0.418007744606207</v>
      </c>
      <c r="S192" s="29" t="n">
        <f aca="false">(K192+M192)/(I192+J192)</f>
        <v>13.1205673758865</v>
      </c>
      <c r="T192" s="31" t="n">
        <f aca="false">(P192-$B$1*O192-$B$2)/(1-$B$1*O192)-($B$3*POWER(P192,2)+$B$4*P192+$B$5)-($B$6*POWER(O192,2)+$B$7*O192+$B$8)</f>
        <v>0.416972981160121</v>
      </c>
      <c r="U192" s="29" t="n">
        <f aca="false">(O192-P192)/(P192-T192)</f>
        <v>13.7403150323981</v>
      </c>
      <c r="V192" s="29" t="n">
        <f aca="false">$B$12+($B$13*E192+$B$14*POWER(E192,2)+$B$15*POWER(E192,3))+($B$16*F192+$B$17*POWER(F192,2)+$B$18*POWER(F192,3))+($B$19*T192+$B$20*POWER(T192,2)+$B$21*POWER(T192,3))+($B$22*P192+$B$23*POWER(P192,2)+$B$24*POWER(P192,3))+($B$25*H192+$B$26*POWER(H192,2)+$B$27*POWER(H192,3))+($B$28*U192+$B$29*POWER(U192,2)+$B$30*POWER(U192,3))</f>
        <v>-0.915521047459308</v>
      </c>
      <c r="W192" s="71" t="n">
        <f aca="false">S192-U192</f>
        <v>-0.619747656511546</v>
      </c>
      <c r="X192" s="29" t="n">
        <f aca="false">U192+V192</f>
        <v>12.8247939849388</v>
      </c>
      <c r="Y192" s="16"/>
      <c r="Z192" s="60" t="n">
        <f aca="false">U192*G192</f>
        <v>5812.15325870438</v>
      </c>
      <c r="AA192" s="60" t="n">
        <f aca="false">(K192+M192)-Z192</f>
        <v>-262.153258704384</v>
      </c>
      <c r="AB192" s="16"/>
      <c r="AC192" s="60" t="n">
        <f aca="false">L192+N192</f>
        <v>5424.8878556291</v>
      </c>
      <c r="AD192" s="61" t="n">
        <f aca="false">AC192-Z192</f>
        <v>-387.265403075287</v>
      </c>
      <c r="AE192" s="17"/>
      <c r="AF192" s="16" t="n">
        <v>471.187209546852</v>
      </c>
      <c r="AG192" s="16" t="n">
        <v>0.258108108108108</v>
      </c>
      <c r="AH192" s="16" t="n">
        <f aca="false">AF193+AH191</f>
        <v>186779.10966884</v>
      </c>
      <c r="AI192" s="63"/>
      <c r="AJ192" s="72" t="n">
        <v>435.520208890069</v>
      </c>
      <c r="AK192" s="16" t="n">
        <v>0.258108108108108</v>
      </c>
      <c r="AL192" s="63" t="n">
        <f aca="false">AJ192+AL191</f>
        <v>179611.611628813</v>
      </c>
      <c r="AM192" s="35"/>
      <c r="AN192" s="35"/>
      <c r="AO192" s="35"/>
      <c r="AP192" s="35"/>
      <c r="AQ192" s="35"/>
      <c r="AR192" s="35"/>
      <c r="AS192" s="35"/>
      <c r="AT192" s="35"/>
    </row>
    <row r="193" customFormat="false" ht="12.75" hidden="false" customHeight="true" outlineLevel="0" collapsed="false">
      <c r="A193" s="36"/>
      <c r="B193" s="36"/>
      <c r="C193" s="2" t="n">
        <v>192</v>
      </c>
      <c r="D193" s="20" t="s">
        <v>351</v>
      </c>
      <c r="E193" s="65"/>
      <c r="F193" s="66" t="n">
        <v>6964</v>
      </c>
      <c r="G193" s="67" t="n">
        <f aca="false">I193+J193</f>
        <v>434</v>
      </c>
      <c r="H193" s="68" t="n">
        <f aca="false">1/(G193/F193)</f>
        <v>16.0460829493088</v>
      </c>
      <c r="I193" s="22" t="n">
        <v>252</v>
      </c>
      <c r="J193" s="23" t="n">
        <v>182</v>
      </c>
      <c r="K193" s="24" t="n">
        <v>3471</v>
      </c>
      <c r="L193" s="69" t="n">
        <f aca="false">G193*X193*R193</f>
        <v>3265.48280662212</v>
      </c>
      <c r="M193" s="25" t="n">
        <v>1427</v>
      </c>
      <c r="N193" s="70" t="n">
        <f aca="false">G193*X193*(1-R193)</f>
        <v>1338.17991830647</v>
      </c>
      <c r="O193" s="26" t="n">
        <f aca="false">I193/(I193+J193)</f>
        <v>0.580645161290323</v>
      </c>
      <c r="P193" s="28" t="n">
        <f aca="false">(I193+K193)/(I193+J193+K193+M193)</f>
        <v>0.698237059264816</v>
      </c>
      <c r="Q193" s="27" t="n">
        <f aca="false">K193/(K193+M193)</f>
        <v>0.708656594528379</v>
      </c>
      <c r="R193" s="27" t="n">
        <f aca="false">P193-(O193-P193)/X193</f>
        <v>0.709322772265592</v>
      </c>
      <c r="S193" s="29" t="n">
        <f aca="false">(K193+M193)/(I193+J193)</f>
        <v>11.2857142857143</v>
      </c>
      <c r="T193" s="31" t="n">
        <f aca="false">(P193-$B$1*O193-$B$2)/(1-$B$1*O193)-($B$3*POWER(P193,2)+$B$4*P193+$B$5)-($B$6*POWER(O193,2)+$B$7*O193+$B$8)</f>
        <v>0.711680878266638</v>
      </c>
      <c r="U193" s="29" t="n">
        <f aca="false">(O193-P193)/(P193-T193)</f>
        <v>8.74691171895089</v>
      </c>
      <c r="V193" s="29" t="n">
        <f aca="false">$B$12+($B$13*E193+$B$14*POWER(E193,2)+$B$15*POWER(E193,3))+($B$16*F193+$B$17*POWER(F193,2)+$B$18*POWER(F193,3))+($B$19*T193+$B$20*POWER(T193,2)+$B$21*POWER(T193,3))+($B$22*P193+$B$23*POWER(P193,2)+$B$24*POWER(P193,3))+($B$25*H193+$B$26*POWER(H193,2)+$B$27*POWER(H193,3))+($B$28*U193+$B$29*POWER(U193,2)+$B$30*POWER(U193,3))</f>
        <v>1.86060608042376</v>
      </c>
      <c r="W193" s="71" t="n">
        <f aca="false">S193-U193</f>
        <v>2.5388025667634</v>
      </c>
      <c r="X193" s="29" t="n">
        <f aca="false">U193+V193</f>
        <v>10.6075177993747</v>
      </c>
      <c r="Y193" s="16"/>
      <c r="Z193" s="60" t="n">
        <f aca="false">U193*G193</f>
        <v>3796.15968602469</v>
      </c>
      <c r="AA193" s="60" t="n">
        <f aca="false">(K193+M193)-Z193</f>
        <v>1101.84031397531</v>
      </c>
      <c r="AB193" s="16"/>
      <c r="AC193" s="60" t="n">
        <f aca="false">L193+N193</f>
        <v>4603.6627249286</v>
      </c>
      <c r="AD193" s="61" t="n">
        <f aca="false">AC193-Z193</f>
        <v>807.503038903912</v>
      </c>
      <c r="AE193" s="17"/>
      <c r="AF193" s="16" t="n">
        <v>469.194206867153</v>
      </c>
      <c r="AG193" s="16" t="n">
        <v>0.259459459459459</v>
      </c>
      <c r="AH193" s="16" t="n">
        <f aca="false">AF194+AH192</f>
        <v>187247.642966845</v>
      </c>
      <c r="AI193" s="63"/>
      <c r="AJ193" s="72" t="n">
        <v>435.094257913173</v>
      </c>
      <c r="AK193" s="16" t="n">
        <v>0.259459459459459</v>
      </c>
      <c r="AL193" s="63" t="n">
        <f aca="false">AJ193+AL192</f>
        <v>180046.705886726</v>
      </c>
      <c r="AM193" s="35"/>
      <c r="AN193" s="35"/>
      <c r="AO193" s="35"/>
      <c r="AP193" s="35"/>
      <c r="AQ193" s="35"/>
      <c r="AR193" s="35"/>
      <c r="AS193" s="35"/>
      <c r="AT193" s="35"/>
    </row>
    <row r="194" customFormat="false" ht="12.75" hidden="false" customHeight="true" outlineLevel="0" collapsed="false">
      <c r="A194" s="36"/>
      <c r="B194" s="36"/>
      <c r="C194" s="2" t="n">
        <v>193</v>
      </c>
      <c r="D194" s="20" t="s">
        <v>352</v>
      </c>
      <c r="E194" s="65"/>
      <c r="F194" s="66" t="n">
        <v>1905</v>
      </c>
      <c r="G194" s="67" t="n">
        <f aca="false">I194+J194</f>
        <v>71</v>
      </c>
      <c r="H194" s="68" t="n">
        <f aca="false">1/(G194/F194)</f>
        <v>26.830985915493</v>
      </c>
      <c r="I194" s="22" t="n">
        <v>19</v>
      </c>
      <c r="J194" s="23" t="n">
        <v>52</v>
      </c>
      <c r="K194" s="24" t="n">
        <v>803</v>
      </c>
      <c r="L194" s="69" t="n">
        <f aca="false">G194*X194*R194</f>
        <v>798.496120209619</v>
      </c>
      <c r="M194" s="25" t="n">
        <v>761</v>
      </c>
      <c r="N194" s="70" t="n">
        <f aca="false">G194*X194*(1-R194)</f>
        <v>756.545432762068</v>
      </c>
      <c r="O194" s="26" t="n">
        <f aca="false">I194/(I194+J194)</f>
        <v>0.267605633802817</v>
      </c>
      <c r="P194" s="28" t="n">
        <f aca="false">(I194+K194)/(I194+J194+K194+M194)</f>
        <v>0.502752293577982</v>
      </c>
      <c r="Q194" s="27" t="n">
        <f aca="false">K194/(K194+M194)</f>
        <v>0.513427109974425</v>
      </c>
      <c r="R194" s="27" t="n">
        <f aca="false">P194-(O194-P194)/X194</f>
        <v>0.513488606580121</v>
      </c>
      <c r="S194" s="29" t="n">
        <f aca="false">(K194+M194)/(I194+J194)</f>
        <v>22.0281690140845</v>
      </c>
      <c r="T194" s="31" t="n">
        <f aca="false">(P194-$B$1*O194-$B$2)/(1-$B$1*O194)-($B$3*POWER(P194,2)+$B$4*P194+$B$5)-($B$6*POWER(O194,2)+$B$7*O194+$B$8)</f>
        <v>0.519651906419114</v>
      </c>
      <c r="U194" s="29" t="n">
        <f aca="false">(O194-P194)/(P194-T194)</f>
        <v>13.9143222975399</v>
      </c>
      <c r="V194" s="29" t="n">
        <f aca="false">$B$12+($B$13*E194+$B$14*POWER(E194,2)+$B$15*POWER(E194,3))+($B$16*F194+$B$17*POWER(F194,2)+$B$18*POWER(F194,3))+($B$19*T194+$B$20*POWER(T194,2)+$B$21*POWER(T194,3))+($B$22*P194+$B$23*POWER(P194,2)+$B$24*POWER(P194,3))+($B$25*H194+$B$26*POWER(H194,2)+$B$27*POWER(H194,3))+($B$28*U194+$B$29*POWER(U194,2)+$B$30*POWER(U194,3))</f>
        <v>7.98767140628667</v>
      </c>
      <c r="W194" s="71" t="n">
        <f aca="false">S194-U194</f>
        <v>8.1138467165446</v>
      </c>
      <c r="X194" s="29" t="n">
        <f aca="false">U194+V194</f>
        <v>21.9019937038266</v>
      </c>
      <c r="Y194" s="16"/>
      <c r="Z194" s="60" t="n">
        <f aca="false">U194*G194</f>
        <v>987.916883125333</v>
      </c>
      <c r="AA194" s="60" t="n">
        <f aca="false">(K194+M194)-Z194</f>
        <v>576.083116874667</v>
      </c>
      <c r="AB194" s="16"/>
      <c r="AC194" s="60" t="n">
        <f aca="false">L194+N194</f>
        <v>1555.04155297169</v>
      </c>
      <c r="AD194" s="61" t="n">
        <f aca="false">AC194-Z194</f>
        <v>567.124669846354</v>
      </c>
      <c r="AE194" s="17"/>
      <c r="AF194" s="16" t="n">
        <v>468.533298005019</v>
      </c>
      <c r="AG194" s="16" t="n">
        <v>0.260810810810811</v>
      </c>
      <c r="AH194" s="16" t="n">
        <f aca="false">AF195+AH193</f>
        <v>187715.048476033</v>
      </c>
      <c r="AI194" s="63"/>
      <c r="AJ194" s="72" t="n">
        <v>429.955605948177</v>
      </c>
      <c r="AK194" s="16" t="n">
        <v>0.260810810810811</v>
      </c>
      <c r="AL194" s="63" t="n">
        <f aca="false">AJ194+AL193</f>
        <v>180476.661492674</v>
      </c>
      <c r="AM194" s="35"/>
      <c r="AN194" s="35"/>
      <c r="AO194" s="35"/>
      <c r="AP194" s="35"/>
      <c r="AQ194" s="35"/>
      <c r="AR194" s="35"/>
      <c r="AS194" s="35"/>
      <c r="AT194" s="35"/>
    </row>
    <row r="195" customFormat="false" ht="12.75" hidden="false" customHeight="true" outlineLevel="0" collapsed="false">
      <c r="A195" s="36"/>
      <c r="B195" s="36"/>
      <c r="C195" s="2" t="n">
        <v>194</v>
      </c>
      <c r="D195" s="20" t="s">
        <v>354</v>
      </c>
      <c r="E195" s="65"/>
      <c r="F195" s="66" t="n">
        <v>5245</v>
      </c>
      <c r="G195" s="67" t="n">
        <f aca="false">I195+J195</f>
        <v>309</v>
      </c>
      <c r="H195" s="68" t="n">
        <f aca="false">1/(G195/F195)</f>
        <v>16.9741100323625</v>
      </c>
      <c r="I195" s="22" t="n">
        <v>123</v>
      </c>
      <c r="J195" s="23" t="n">
        <v>186</v>
      </c>
      <c r="K195" s="24" t="n">
        <v>2350</v>
      </c>
      <c r="L195" s="69" t="n">
        <f aca="false">G195*X195*R195</f>
        <v>2252.67676373161</v>
      </c>
      <c r="M195" s="25" t="n">
        <v>1653</v>
      </c>
      <c r="N195" s="70" t="n">
        <f aca="false">G195*X195*(1-R195)</f>
        <v>1580.62740335723</v>
      </c>
      <c r="O195" s="26" t="n">
        <f aca="false">I195/(I195+J195)</f>
        <v>0.398058252427184</v>
      </c>
      <c r="P195" s="28" t="n">
        <f aca="false">(I195+K195)/(I195+J195+K195+M195)</f>
        <v>0.573515769944341</v>
      </c>
      <c r="Q195" s="27" t="n">
        <f aca="false">K195/(K195+M195)</f>
        <v>0.587059705221084</v>
      </c>
      <c r="R195" s="27" t="n">
        <f aca="false">P195-(O195-P195)/X195</f>
        <v>0.587659279185867</v>
      </c>
      <c r="S195" s="29" t="n">
        <f aca="false">(K195+M195)/(I195+J195)</f>
        <v>12.9546925566343</v>
      </c>
      <c r="T195" s="31" t="n">
        <f aca="false">(P195-$B$1*O195-$B$2)/(1-$B$1*O195)-($B$3*POWER(P195,2)+$B$4*P195+$B$5)-($B$6*POWER(O195,2)+$B$7*O195+$B$8)</f>
        <v>0.589227184555376</v>
      </c>
      <c r="U195" s="29" t="n">
        <f aca="false">(O195-P195)/(P195-T195)</f>
        <v>11.1675187665108</v>
      </c>
      <c r="V195" s="29" t="n">
        <f aca="false">$B$12+($B$13*E195+$B$14*POWER(E195,2)+$B$15*POWER(E195,3))+($B$16*F195+$B$17*POWER(F195,2)+$B$18*POWER(F195,3))+($B$19*T195+$B$20*POWER(T195,2)+$B$21*POWER(T195,3))+($B$22*P195+$B$23*POWER(P195,2)+$B$24*POWER(P195,3))+($B$25*H195+$B$26*POWER(H195,2)+$B$27*POWER(H195,3))+($B$28*U195+$B$29*POWER(U195,2)+$B$30*POWER(U195,3))</f>
        <v>1.23799633733653</v>
      </c>
      <c r="W195" s="71" t="n">
        <f aca="false">S195-U195</f>
        <v>1.78717379012347</v>
      </c>
      <c r="X195" s="29" t="n">
        <f aca="false">U195+V195</f>
        <v>12.4055151038474</v>
      </c>
      <c r="Y195" s="16"/>
      <c r="Z195" s="60" t="n">
        <f aca="false">U195*G195</f>
        <v>3450.76329885185</v>
      </c>
      <c r="AA195" s="60" t="n">
        <f aca="false">(K195+M195)-Z195</f>
        <v>552.236701148153</v>
      </c>
      <c r="AB195" s="16"/>
      <c r="AC195" s="60" t="n">
        <f aca="false">L195+N195</f>
        <v>3833.30416708883</v>
      </c>
      <c r="AD195" s="61" t="n">
        <f aca="false">AC195-Z195</f>
        <v>382.540868236988</v>
      </c>
      <c r="AE195" s="17"/>
      <c r="AF195" s="16" t="n">
        <v>467.40550918855</v>
      </c>
      <c r="AG195" s="16" t="n">
        <v>0.262162162162162</v>
      </c>
      <c r="AH195" s="16" t="n">
        <f aca="false">AF196+AH194</f>
        <v>188173.214493746</v>
      </c>
      <c r="AI195" s="63"/>
      <c r="AJ195" s="72" t="n">
        <v>428.827667542968</v>
      </c>
      <c r="AK195" s="16" t="n">
        <v>0.262162162162162</v>
      </c>
      <c r="AL195" s="63" t="n">
        <f aca="false">AJ195+AL194</f>
        <v>180905.489160217</v>
      </c>
      <c r="AM195" s="35"/>
      <c r="AN195" s="35"/>
      <c r="AO195" s="35"/>
      <c r="AP195" s="35"/>
      <c r="AQ195" s="35"/>
      <c r="AR195" s="35"/>
      <c r="AS195" s="35"/>
      <c r="AT195" s="35"/>
    </row>
    <row r="196" customFormat="false" ht="12.75" hidden="false" customHeight="true" outlineLevel="0" collapsed="false">
      <c r="A196" s="36"/>
      <c r="B196" s="36"/>
      <c r="C196" s="2" t="n">
        <v>195</v>
      </c>
      <c r="D196" s="20" t="s">
        <v>356</v>
      </c>
      <c r="E196" s="65"/>
      <c r="F196" s="66" t="n">
        <v>3017</v>
      </c>
      <c r="G196" s="67" t="n">
        <f aca="false">I196+J196</f>
        <v>104</v>
      </c>
      <c r="H196" s="68" t="n">
        <f aca="false">1/(G196/F196)</f>
        <v>29.0096153846154</v>
      </c>
      <c r="I196" s="22" t="n">
        <v>18</v>
      </c>
      <c r="J196" s="23" t="n">
        <v>86</v>
      </c>
      <c r="K196" s="24" t="n">
        <v>1127</v>
      </c>
      <c r="L196" s="69" t="n">
        <f aca="false">G196*X196*R196</f>
        <v>1127.94506583365</v>
      </c>
      <c r="M196" s="25" t="n">
        <v>1397</v>
      </c>
      <c r="N196" s="70" t="n">
        <f aca="false">G196*X196*(1-R196)</f>
        <v>1398.22404596621</v>
      </c>
      <c r="O196" s="26" t="n">
        <f aca="false">I196/(I196+J196)</f>
        <v>0.173076923076923</v>
      </c>
      <c r="P196" s="28" t="n">
        <f aca="false">(I196+K196)/(I196+J196+K196+M196)</f>
        <v>0.435692541856925</v>
      </c>
      <c r="Q196" s="27" t="n">
        <f aca="false">K196/(K196+M196)</f>
        <v>0.446513470681458</v>
      </c>
      <c r="R196" s="27" t="n">
        <f aca="false">P196-(O196-P196)/X196</f>
        <v>0.446504179219422</v>
      </c>
      <c r="S196" s="29" t="n">
        <f aca="false">(K196+M196)/(I196+J196)</f>
        <v>24.2692307692308</v>
      </c>
      <c r="T196" s="31" t="n">
        <f aca="false">(P196-$B$1*O196-$B$2)/(1-$B$1*O196)-($B$3*POWER(P196,2)+$B$4*P196+$B$5)-($B$6*POWER(O196,2)+$B$7*O196+$B$8)</f>
        <v>0.451842267230158</v>
      </c>
      <c r="U196" s="29" t="n">
        <f aca="false">(O196-P196)/(P196-T196)</f>
        <v>16.2613055461164</v>
      </c>
      <c r="V196" s="29" t="n">
        <f aca="false">$B$12+($B$13*E196+$B$14*POWER(E196,2)+$B$15*POWER(E196,3))+($B$16*F196+$B$17*POWER(F196,2)+$B$18*POWER(F196,3))+($B$19*T196+$B$20*POWER(T196,2)+$B$21*POWER(T196,3))+($B$22*P196+$B$23*POWER(P196,2)+$B$24*POWER(P196,3))+($B$25*H196+$B$26*POWER(H196,2)+$B$27*POWER(H196,3))+($B$28*U196+$B$29*POWER(U196,2)+$B$30*POWER(U196,3))</f>
        <v>8.02878206734372</v>
      </c>
      <c r="W196" s="71" t="n">
        <f aca="false">S196-U196</f>
        <v>8.00792522311432</v>
      </c>
      <c r="X196" s="29" t="n">
        <f aca="false">U196+V196</f>
        <v>24.2900876134602</v>
      </c>
      <c r="Y196" s="16"/>
      <c r="Z196" s="60" t="n">
        <f aca="false">U196*G196</f>
        <v>1691.17577679611</v>
      </c>
      <c r="AA196" s="60" t="n">
        <f aca="false">(K196+M196)-Z196</f>
        <v>832.82422320389</v>
      </c>
      <c r="AB196" s="16"/>
      <c r="AC196" s="60" t="n">
        <f aca="false">L196+N196</f>
        <v>2526.16911179986</v>
      </c>
      <c r="AD196" s="61" t="n">
        <f aca="false">AC196-Z196</f>
        <v>834.993335003748</v>
      </c>
      <c r="AE196" s="17"/>
      <c r="AF196" s="16" t="n">
        <v>458.16601771341</v>
      </c>
      <c r="AG196" s="16" t="n">
        <v>0.263513513513513</v>
      </c>
      <c r="AH196" s="16" t="n">
        <f aca="false">AF197+AH195</f>
        <v>188629.218158646</v>
      </c>
      <c r="AI196" s="63"/>
      <c r="AJ196" s="72" t="n">
        <v>427.470804212247</v>
      </c>
      <c r="AK196" s="16" t="n">
        <v>0.263513513513513</v>
      </c>
      <c r="AL196" s="63" t="n">
        <f aca="false">AJ196+AL195</f>
        <v>181332.959964429</v>
      </c>
      <c r="AM196" s="35"/>
      <c r="AN196" s="35"/>
      <c r="AO196" s="35"/>
      <c r="AP196" s="35"/>
      <c r="AQ196" s="35"/>
      <c r="AR196" s="35"/>
      <c r="AS196" s="35"/>
      <c r="AT196" s="35"/>
    </row>
    <row r="197" customFormat="false" ht="12.75" hidden="false" customHeight="true" outlineLevel="0" collapsed="false">
      <c r="A197" s="36"/>
      <c r="B197" s="36"/>
      <c r="C197" s="2" t="n">
        <v>196</v>
      </c>
      <c r="D197" s="20" t="s">
        <v>241</v>
      </c>
      <c r="E197" s="65"/>
      <c r="F197" s="66" t="n">
        <v>2824</v>
      </c>
      <c r="G197" s="67" t="n">
        <f aca="false">I197+J197</f>
        <v>174</v>
      </c>
      <c r="H197" s="68" t="n">
        <f aca="false">1/(G197/F197)</f>
        <v>16.2298850574713</v>
      </c>
      <c r="I197" s="22" t="n">
        <v>25</v>
      </c>
      <c r="J197" s="23" t="n">
        <v>149</v>
      </c>
      <c r="K197" s="24" t="n">
        <v>961</v>
      </c>
      <c r="L197" s="69" t="n">
        <f aca="false">G197*X197*R197</f>
        <v>921.935423087788</v>
      </c>
      <c r="M197" s="25" t="n">
        <v>1378</v>
      </c>
      <c r="N197" s="70" t="n">
        <f aca="false">G197*X197*(1-R197)</f>
        <v>1317.50141080634</v>
      </c>
      <c r="O197" s="26" t="n">
        <f aca="false">I197/(I197+J197)</f>
        <v>0.14367816091954</v>
      </c>
      <c r="P197" s="28" t="n">
        <f aca="false">(I197+K197)/(I197+J197+K197+M197)</f>
        <v>0.392359729407083</v>
      </c>
      <c r="Q197" s="27" t="n">
        <f aca="false">K197/(K197+M197)</f>
        <v>0.410859341598974</v>
      </c>
      <c r="R197" s="27" t="n">
        <f aca="false">P197-(O197-P197)/X197</f>
        <v>0.411681816220128</v>
      </c>
      <c r="S197" s="29" t="n">
        <f aca="false">(K197+M197)/(I197+J197)</f>
        <v>13.4425287356322</v>
      </c>
      <c r="T197" s="31" t="n">
        <f aca="false">(P197-$B$1*O197-$B$2)/(1-$B$1*O197)-($B$3*POWER(P197,2)+$B$4*P197+$B$5)-($B$6*POWER(O197,2)+$B$7*O197+$B$8)</f>
        <v>0.407515366819676</v>
      </c>
      <c r="U197" s="29" t="n">
        <f aca="false">(O197-P197)/(P197-T197)</f>
        <v>16.4085192669572</v>
      </c>
      <c r="V197" s="29" t="n">
        <f aca="false">$B$12+($B$13*E197+$B$14*POWER(E197,2)+$B$15*POWER(E197,3))+($B$16*F197+$B$17*POWER(F197,2)+$B$18*POWER(F197,3))+($B$19*T197+$B$20*POWER(T197,2)+$B$21*POWER(T197,3))+($B$22*P197+$B$23*POWER(P197,2)+$B$24*POWER(P197,3))+($B$25*H197+$B$26*POWER(H197,2)+$B$27*POWER(H197,3))+($B$28*U197+$B$29*POWER(U197,2)+$B$30*POWER(U197,3))</f>
        <v>-3.53819263538171</v>
      </c>
      <c r="W197" s="71" t="n">
        <f aca="false">S197-U197</f>
        <v>-2.96599053132498</v>
      </c>
      <c r="X197" s="29" t="n">
        <f aca="false">U197+V197</f>
        <v>12.8703266315755</v>
      </c>
      <c r="Y197" s="16"/>
      <c r="Z197" s="60" t="n">
        <f aca="false">U197*G197</f>
        <v>2855.08235245055</v>
      </c>
      <c r="AA197" s="60" t="n">
        <f aca="false">(K197+M197)-Z197</f>
        <v>-516.082352450547</v>
      </c>
      <c r="AB197" s="16"/>
      <c r="AC197" s="60" t="n">
        <f aca="false">L197+N197</f>
        <v>2239.43683389413</v>
      </c>
      <c r="AD197" s="61" t="n">
        <f aca="false">AC197-Z197</f>
        <v>-615.645518556418</v>
      </c>
      <c r="AE197" s="17"/>
      <c r="AF197" s="16" t="n">
        <v>456.0036648991</v>
      </c>
      <c r="AG197" s="16" t="n">
        <v>0.264864864864865</v>
      </c>
      <c r="AH197" s="16" t="n">
        <f aca="false">AF198+AH196</f>
        <v>189084.670875727</v>
      </c>
      <c r="AI197" s="63"/>
      <c r="AJ197" s="72" t="n">
        <v>426.448049418786</v>
      </c>
      <c r="AK197" s="16" t="n">
        <v>0.264864864864865</v>
      </c>
      <c r="AL197" s="63" t="n">
        <f aca="false">AJ197+AL196</f>
        <v>181759.408013848</v>
      </c>
      <c r="AM197" s="35"/>
      <c r="AN197" s="35"/>
      <c r="AO197" s="35"/>
      <c r="AP197" s="35"/>
      <c r="AQ197" s="35"/>
      <c r="AR197" s="35"/>
      <c r="AS197" s="35"/>
      <c r="AT197" s="35"/>
    </row>
    <row r="198" customFormat="false" ht="12.75" hidden="false" customHeight="true" outlineLevel="0" collapsed="false">
      <c r="A198" s="36"/>
      <c r="B198" s="36"/>
      <c r="C198" s="2" t="n">
        <v>197</v>
      </c>
      <c r="D198" s="20" t="s">
        <v>359</v>
      </c>
      <c r="E198" s="65"/>
      <c r="F198" s="66" t="n">
        <v>1462</v>
      </c>
      <c r="G198" s="67" t="n">
        <f aca="false">I198+J198</f>
        <v>45</v>
      </c>
      <c r="H198" s="68" t="n">
        <f aca="false">1/(G198/F198)</f>
        <v>32.4888888888889</v>
      </c>
      <c r="I198" s="22" t="n">
        <v>16</v>
      </c>
      <c r="J198" s="23" t="n">
        <v>29</v>
      </c>
      <c r="K198" s="24" t="n">
        <v>818</v>
      </c>
      <c r="L198" s="69" t="n">
        <f aca="false">G198*X198*R198</f>
        <v>806.088346273462</v>
      </c>
      <c r="M198" s="25" t="n">
        <v>394</v>
      </c>
      <c r="N198" s="70" t="n">
        <f aca="false">G198*X198*(1-R198)</f>
        <v>387.95847778618</v>
      </c>
      <c r="O198" s="26" t="n">
        <f aca="false">I198/(I198+J198)</f>
        <v>0.355555555555556</v>
      </c>
      <c r="P198" s="28" t="n">
        <f aca="false">(I198+K198)/(I198+J198+K198+M198)</f>
        <v>0.663484486873508</v>
      </c>
      <c r="Q198" s="27" t="n">
        <f aca="false">K198/(K198+M198)</f>
        <v>0.674917491749175</v>
      </c>
      <c r="R198" s="27" t="n">
        <f aca="false">P198-(O198-P198)/X198</f>
        <v>0.675089393507066</v>
      </c>
      <c r="S198" s="29" t="n">
        <f aca="false">(K198+M198)/(I198+J198)</f>
        <v>26.9333333333333</v>
      </c>
      <c r="T198" s="31" t="n">
        <f aca="false">(P198-$B$1*O198-$B$2)/(1-$B$1*O198)-($B$3*POWER(P198,2)+$B$4*P198+$B$5)-($B$6*POWER(O198,2)+$B$7*O198+$B$8)</f>
        <v>0.686314599789614</v>
      </c>
      <c r="U198" s="29" t="n">
        <f aca="false">(O198-P198)/(P198-T198)</f>
        <v>13.4878409252509</v>
      </c>
      <c r="V198" s="29" t="n">
        <f aca="false">$B$12+($B$13*E198+$B$14*POWER(E198,2)+$B$15*POWER(E198,3))+($B$16*F198+$B$17*POWER(F198,2)+$B$18*POWER(F198,3))+($B$19*T198+$B$20*POWER(T198,2)+$B$21*POWER(T198,3))+($B$22*P198+$B$23*POWER(P198,2)+$B$24*POWER(P198,3))+($B$25*H198+$B$26*POWER(H198,2)+$B$27*POWER(H198,3))+($B$28*U198+$B$29*POWER(U198,2)+$B$30*POWER(U198,3))</f>
        <v>13.0465329427411</v>
      </c>
      <c r="W198" s="71" t="n">
        <f aca="false">S198-U198</f>
        <v>13.4454924080824</v>
      </c>
      <c r="X198" s="29" t="n">
        <f aca="false">U198+V198</f>
        <v>26.534373867992</v>
      </c>
      <c r="Y198" s="16"/>
      <c r="Z198" s="60" t="n">
        <f aca="false">U198*G198</f>
        <v>606.952841636291</v>
      </c>
      <c r="AA198" s="60" t="n">
        <f aca="false">(K198+M198)-Z198</f>
        <v>605.047158363709</v>
      </c>
      <c r="AB198" s="16"/>
      <c r="AC198" s="60" t="n">
        <f aca="false">L198+N198</f>
        <v>1194.04682405964</v>
      </c>
      <c r="AD198" s="61" t="n">
        <f aca="false">AC198-Z198</f>
        <v>587.093982423351</v>
      </c>
      <c r="AE198" s="17"/>
      <c r="AF198" s="16" t="n">
        <v>455.452717081332</v>
      </c>
      <c r="AG198" s="16" t="n">
        <v>0.266216216216216</v>
      </c>
      <c r="AH198" s="16" t="n">
        <f aca="false">AF199+AH197</f>
        <v>189535.144869149</v>
      </c>
      <c r="AI198" s="63"/>
      <c r="AJ198" s="72" t="n">
        <v>424.945686574975</v>
      </c>
      <c r="AK198" s="16" t="n">
        <v>0.266216216216216</v>
      </c>
      <c r="AL198" s="63" t="n">
        <f aca="false">AJ198+AL197</f>
        <v>182184.353700423</v>
      </c>
      <c r="AM198" s="35"/>
      <c r="AN198" s="35"/>
      <c r="AO198" s="35"/>
      <c r="AP198" s="35"/>
      <c r="AQ198" s="35"/>
      <c r="AR198" s="35"/>
      <c r="AS198" s="35"/>
      <c r="AT198" s="35"/>
    </row>
    <row r="199" customFormat="false" ht="12.75" hidden="false" customHeight="true" outlineLevel="0" collapsed="false">
      <c r="A199" s="36"/>
      <c r="B199" s="36"/>
      <c r="C199" s="2" t="n">
        <v>198</v>
      </c>
      <c r="D199" s="20" t="s">
        <v>361</v>
      </c>
      <c r="E199" s="65"/>
      <c r="F199" s="66" t="n">
        <v>5502</v>
      </c>
      <c r="G199" s="67" t="n">
        <f aca="false">I199+J199</f>
        <v>232</v>
      </c>
      <c r="H199" s="68" t="n">
        <f aca="false">1/(G199/F199)</f>
        <v>23.7155172413793</v>
      </c>
      <c r="I199" s="22" t="n">
        <v>42</v>
      </c>
      <c r="J199" s="23" t="n">
        <v>190</v>
      </c>
      <c r="K199" s="24" t="n">
        <v>1857</v>
      </c>
      <c r="L199" s="69" t="n">
        <f aca="false">G199*X199*R199</f>
        <v>1993.73355403207</v>
      </c>
      <c r="M199" s="25" t="n">
        <v>2375</v>
      </c>
      <c r="N199" s="70" t="n">
        <f aca="false">G199*X199*(1-R199)</f>
        <v>2559.68750189166</v>
      </c>
      <c r="O199" s="26" t="n">
        <f aca="false">I199/(I199+J199)</f>
        <v>0.181034482758621</v>
      </c>
      <c r="P199" s="28" t="n">
        <f aca="false">(I199+K199)/(I199+J199+K199+M199)</f>
        <v>0.425403225806452</v>
      </c>
      <c r="Q199" s="27" t="n">
        <f aca="false">K199/(K199+M199)</f>
        <v>0.438799621928166</v>
      </c>
      <c r="R199" s="27" t="n">
        <f aca="false">P199-(O199-P199)/X199</f>
        <v>0.437853984849115</v>
      </c>
      <c r="S199" s="29" t="n">
        <f aca="false">(K199+M199)/(I199+J199)</f>
        <v>18.2413793103448</v>
      </c>
      <c r="T199" s="31" t="n">
        <f aca="false">(P199-$B$1*O199-$B$2)/(1-$B$1*O199)-($B$3*POWER(P199,2)+$B$4*P199+$B$5)-($B$6*POWER(O199,2)+$B$7*O199+$B$8)</f>
        <v>0.441102755339043</v>
      </c>
      <c r="U199" s="29" t="n">
        <f aca="false">(O199-P199)/(P199-T199)</f>
        <v>15.56535452483</v>
      </c>
      <c r="V199" s="29" t="n">
        <f aca="false">$B$12+($B$13*E199+$B$14*POWER(E199,2)+$B$15*POWER(E199,3))+($B$16*F199+$B$17*POWER(F199,2)+$B$18*POWER(F199,3))+($B$19*T199+$B$20*POWER(T199,2)+$B$21*POWER(T199,3))+($B$22*P199+$B$23*POWER(P199,2)+$B$24*POWER(P199,3))+($B$25*H199+$B$26*POWER(H199,2)+$B$27*POWER(H199,3))+($B$28*U199+$B$29*POWER(U199,2)+$B$30*POWER(U199,3))</f>
        <v>4.06146037139303</v>
      </c>
      <c r="W199" s="71" t="n">
        <f aca="false">S199-U199</f>
        <v>2.67602478551487</v>
      </c>
      <c r="X199" s="29" t="n">
        <f aca="false">U199+V199</f>
        <v>19.626814896223</v>
      </c>
      <c r="Y199" s="16"/>
      <c r="Z199" s="60" t="n">
        <f aca="false">U199*G199</f>
        <v>3611.16224976055</v>
      </c>
      <c r="AA199" s="60" t="n">
        <f aca="false">(K199+M199)-Z199</f>
        <v>620.83775023945</v>
      </c>
      <c r="AB199" s="16"/>
      <c r="AC199" s="60" t="n">
        <f aca="false">L199+N199</f>
        <v>4553.42105592373</v>
      </c>
      <c r="AD199" s="61" t="n">
        <f aca="false">AC199-Z199</f>
        <v>942.258806163183</v>
      </c>
      <c r="AE199" s="17"/>
      <c r="AF199" s="16" t="n">
        <v>450.473993421915</v>
      </c>
      <c r="AG199" s="16" t="n">
        <v>0.267567567567568</v>
      </c>
      <c r="AH199" s="16" t="n">
        <f aca="false">AF200+AH198</f>
        <v>189982.853801351</v>
      </c>
      <c r="AI199" s="63"/>
      <c r="AJ199" s="72" t="n">
        <v>421.315623207813</v>
      </c>
      <c r="AK199" s="16" t="n">
        <v>0.267567567567568</v>
      </c>
      <c r="AL199" s="63" t="n">
        <f aca="false">AJ199+AL198</f>
        <v>182605.669323631</v>
      </c>
      <c r="AM199" s="35"/>
      <c r="AN199" s="35"/>
      <c r="AO199" s="35"/>
      <c r="AP199" s="35"/>
      <c r="AQ199" s="35"/>
      <c r="AR199" s="35"/>
      <c r="AS199" s="35"/>
      <c r="AT199" s="35"/>
    </row>
    <row r="200" customFormat="false" ht="12.75" hidden="false" customHeight="true" outlineLevel="0" collapsed="false">
      <c r="A200" s="36"/>
      <c r="B200" s="36"/>
      <c r="C200" s="2" t="n">
        <v>199</v>
      </c>
      <c r="D200" s="20" t="s">
        <v>362</v>
      </c>
      <c r="E200" s="65"/>
      <c r="F200" s="66" t="n">
        <v>2397</v>
      </c>
      <c r="G200" s="67" t="n">
        <f aca="false">I200+J200</f>
        <v>181</v>
      </c>
      <c r="H200" s="68" t="n">
        <f aca="false">1/(G200/F200)</f>
        <v>13.2430939226519</v>
      </c>
      <c r="I200" s="22" t="n">
        <v>84</v>
      </c>
      <c r="J200" s="23" t="n">
        <v>97</v>
      </c>
      <c r="K200" s="24" t="n">
        <v>1059</v>
      </c>
      <c r="L200" s="69" t="n">
        <f aca="false">G200*X200*R200</f>
        <v>1046.44474404725</v>
      </c>
      <c r="M200" s="25" t="n">
        <v>518</v>
      </c>
      <c r="N200" s="70" t="n">
        <f aca="false">G200*X200*(1-R200)</f>
        <v>511.244547322011</v>
      </c>
      <c r="O200" s="26" t="n">
        <f aca="false">I200/(I200+J200)</f>
        <v>0.464088397790055</v>
      </c>
      <c r="P200" s="28" t="n">
        <f aca="false">(I200+K200)/(I200+J200+K200+M200)</f>
        <v>0.650170648464164</v>
      </c>
      <c r="Q200" s="27" t="n">
        <f aca="false">K200/(K200+M200)</f>
        <v>0.671528218135701</v>
      </c>
      <c r="R200" s="27" t="n">
        <f aca="false">P200-(O200-P200)/X200</f>
        <v>0.671792988399753</v>
      </c>
      <c r="S200" s="29" t="n">
        <f aca="false">(K200+M200)/(I200+J200)</f>
        <v>8.71270718232044</v>
      </c>
      <c r="T200" s="31" t="n">
        <f aca="false">(P200-$B$1*O200-$B$2)/(1-$B$1*O200)-($B$3*POWER(P200,2)+$B$4*P200+$B$5)-($B$6*POWER(O200,2)+$B$7*O200+$B$8)</f>
        <v>0.667515278839337</v>
      </c>
      <c r="U200" s="29" t="n">
        <f aca="false">(O200-P200)/(P200-T200)</f>
        <v>10.7285221217782</v>
      </c>
      <c r="V200" s="29" t="n">
        <f aca="false">$B$12+($B$13*E200+$B$14*POWER(E200,2)+$B$15*POWER(E200,3))+($B$16*F200+$B$17*POWER(F200,2)+$B$18*POWER(F200,3))+($B$19*T200+$B$20*POWER(T200,2)+$B$21*POWER(T200,3))+($B$22*P200+$B$23*POWER(P200,2)+$B$24*POWER(P200,3))+($B$25*H200+$B$26*POWER(H200,2)+$B$27*POWER(H200,3))+($B$28*U200+$B$29*POWER(U200,2)+$B$30*POWER(U200,3))</f>
        <v>-2.1225039374176</v>
      </c>
      <c r="W200" s="71" t="n">
        <f aca="false">S200-U200</f>
        <v>-2.01581493945771</v>
      </c>
      <c r="X200" s="29" t="n">
        <f aca="false">U200+V200</f>
        <v>8.60601818436055</v>
      </c>
      <c r="Y200" s="16"/>
      <c r="Z200" s="60" t="n">
        <f aca="false">U200*G200</f>
        <v>1941.86250404185</v>
      </c>
      <c r="AA200" s="60" t="n">
        <f aca="false">(K200+M200)-Z200</f>
        <v>-364.862504041846</v>
      </c>
      <c r="AB200" s="16"/>
      <c r="AC200" s="60" t="n">
        <f aca="false">L200+N200</f>
        <v>1557.68929136926</v>
      </c>
      <c r="AD200" s="61" t="n">
        <f aca="false">AC200-Z200</f>
        <v>-384.173212672586</v>
      </c>
      <c r="AE200" s="17"/>
      <c r="AF200" s="16" t="n">
        <v>447.708932202001</v>
      </c>
      <c r="AG200" s="16" t="n">
        <v>0.268918918918919</v>
      </c>
      <c r="AH200" s="16" t="n">
        <f aca="false">AF201+AH199</f>
        <v>190421.325369425</v>
      </c>
      <c r="AI200" s="63"/>
      <c r="AJ200" s="72" t="n">
        <v>409.224406693607</v>
      </c>
      <c r="AK200" s="16" t="n">
        <v>0.268918918918919</v>
      </c>
      <c r="AL200" s="63" t="n">
        <f aca="false">AJ200+AL199</f>
        <v>183014.893730324</v>
      </c>
      <c r="AM200" s="35"/>
      <c r="AN200" s="35"/>
      <c r="AO200" s="35"/>
      <c r="AP200" s="35"/>
      <c r="AQ200" s="35"/>
      <c r="AR200" s="35"/>
      <c r="AS200" s="35"/>
      <c r="AT200" s="35"/>
    </row>
    <row r="201" customFormat="false" ht="12.75" hidden="false" customHeight="true" outlineLevel="0" collapsed="false">
      <c r="A201" s="36"/>
      <c r="B201" s="36"/>
      <c r="C201" s="2" t="n">
        <v>200</v>
      </c>
      <c r="D201" s="20" t="s">
        <v>364</v>
      </c>
      <c r="E201" s="65"/>
      <c r="F201" s="66" t="n">
        <v>2846</v>
      </c>
      <c r="G201" s="67" t="n">
        <f aca="false">I201+J201</f>
        <v>151</v>
      </c>
      <c r="H201" s="68" t="n">
        <f aca="false">1/(G201/F201)</f>
        <v>18.8476821192053</v>
      </c>
      <c r="I201" s="22" t="n">
        <v>34</v>
      </c>
      <c r="J201" s="23" t="n">
        <v>117</v>
      </c>
      <c r="K201" s="24" t="n">
        <v>1130</v>
      </c>
      <c r="L201" s="69" t="n">
        <f aca="false">G201*X201*R201</f>
        <v>1143.16774289926</v>
      </c>
      <c r="M201" s="25" t="n">
        <v>1098</v>
      </c>
      <c r="N201" s="70" t="n">
        <f aca="false">G201*X201*(1-R201)</f>
        <v>1111.74468008815</v>
      </c>
      <c r="O201" s="26" t="n">
        <f aca="false">I201/(I201+J201)</f>
        <v>0.225165562913907</v>
      </c>
      <c r="P201" s="28" t="n">
        <f aca="false">(I201+K201)/(I201+J201+K201+M201)</f>
        <v>0.489281210592686</v>
      </c>
      <c r="Q201" s="27" t="n">
        <f aca="false">K201/(K201+M201)</f>
        <v>0.507181328545781</v>
      </c>
      <c r="R201" s="27" t="n">
        <f aca="false">P201-(O201-P201)/X201</f>
        <v>0.506967690294926</v>
      </c>
      <c r="S201" s="29" t="n">
        <f aca="false">(K201+M201)/(I201+J201)</f>
        <v>14.7549668874172</v>
      </c>
      <c r="T201" s="31" t="n">
        <f aca="false">(P201-$B$1*O201-$B$2)/(1-$B$1*O201)-($B$3*POWER(P201,2)+$B$4*P201+$B$5)-($B$6*POWER(O201,2)+$B$7*O201+$B$8)</f>
        <v>0.506575029812136</v>
      </c>
      <c r="U201" s="29" t="n">
        <f aca="false">(O201-P201)/(P201-T201)</f>
        <v>15.272256771467</v>
      </c>
      <c r="V201" s="29" t="n">
        <f aca="false">$B$12+($B$13*E201+$B$14*POWER(E201,2)+$B$15*POWER(E201,3))+($B$16*F201+$B$17*POWER(F201,2)+$B$18*POWER(F201,3))+($B$19*T201+$B$20*POWER(T201,2)+$B$21*POWER(T201,3))+($B$22*P201+$B$23*POWER(P201,2)+$B$24*POWER(P201,3))+($B$25*H201+$B$26*POWER(H201,2)+$B$27*POWER(H201,3))+($B$28*U201+$B$29*POWER(U201,2)+$B$30*POWER(U201,3))</f>
        <v>-0.339061917245782</v>
      </c>
      <c r="W201" s="71" t="n">
        <f aca="false">S201-U201</f>
        <v>-0.517289884049809</v>
      </c>
      <c r="X201" s="29" t="n">
        <f aca="false">U201+V201</f>
        <v>14.9331948542212</v>
      </c>
      <c r="Y201" s="16"/>
      <c r="Z201" s="60" t="n">
        <f aca="false">U201*G201</f>
        <v>2306.11077249152</v>
      </c>
      <c r="AA201" s="60" t="n">
        <f aca="false">(K201+M201)-Z201</f>
        <v>-78.1107724915209</v>
      </c>
      <c r="AB201" s="16"/>
      <c r="AC201" s="60" t="n">
        <f aca="false">L201+N201</f>
        <v>2254.91242298741</v>
      </c>
      <c r="AD201" s="61" t="n">
        <f aca="false">AC201-Z201</f>
        <v>-51.1983495041131</v>
      </c>
      <c r="AE201" s="17"/>
      <c r="AF201" s="16" t="n">
        <v>438.471568073995</v>
      </c>
      <c r="AG201" s="16" t="n">
        <v>0.27027027027027</v>
      </c>
      <c r="AH201" s="16" t="n">
        <f aca="false">AF202+AH200</f>
        <v>190859.333146565</v>
      </c>
      <c r="AI201" s="63"/>
      <c r="AJ201" s="72" t="n">
        <v>406.947125140413</v>
      </c>
      <c r="AK201" s="16" t="n">
        <v>0.27027027027027</v>
      </c>
      <c r="AL201" s="63" t="n">
        <f aca="false">AJ201+AL200</f>
        <v>183421.840855465</v>
      </c>
      <c r="AM201" s="35"/>
      <c r="AN201" s="35"/>
      <c r="AO201" s="35"/>
      <c r="AP201" s="35"/>
      <c r="AQ201" s="35"/>
      <c r="AR201" s="35"/>
      <c r="AS201" s="35"/>
      <c r="AT201" s="35"/>
    </row>
    <row r="202" customFormat="false" ht="12.75" hidden="false" customHeight="true" outlineLevel="0" collapsed="false">
      <c r="A202" s="36"/>
      <c r="B202" s="36"/>
      <c r="C202" s="2" t="n">
        <v>201</v>
      </c>
      <c r="D202" s="20" t="s">
        <v>319</v>
      </c>
      <c r="E202" s="65"/>
      <c r="F202" s="66" t="n">
        <v>5251</v>
      </c>
      <c r="G202" s="67" t="n">
        <f aca="false">I202+J202</f>
        <v>438</v>
      </c>
      <c r="H202" s="68" t="n">
        <f aca="false">1/(G202/F202)</f>
        <v>11.9885844748858</v>
      </c>
      <c r="I202" s="22" t="n">
        <v>112</v>
      </c>
      <c r="J202" s="23" t="n">
        <v>326</v>
      </c>
      <c r="K202" s="24" t="n">
        <v>1669</v>
      </c>
      <c r="L202" s="69" t="n">
        <f aca="false">G202*X202*R202</f>
        <v>1592.18962108156</v>
      </c>
      <c r="M202" s="25" t="n">
        <v>2256</v>
      </c>
      <c r="N202" s="70" t="n">
        <f aca="false">G202*X202*(1-R202)</f>
        <v>2144.64435801943</v>
      </c>
      <c r="O202" s="26" t="n">
        <f aca="false">I202/(I202+J202)</f>
        <v>0.255707762557078</v>
      </c>
      <c r="P202" s="28" t="n">
        <f aca="false">(I202+K202)/(I202+J202+K202+M202)</f>
        <v>0.408205363282145</v>
      </c>
      <c r="Q202" s="27" t="n">
        <f aca="false">K202/(K202+M202)</f>
        <v>0.425222929936306</v>
      </c>
      <c r="R202" s="27" t="n">
        <f aca="false">P202-(O202-P202)/X202</f>
        <v>0.426079839239905</v>
      </c>
      <c r="S202" s="29" t="n">
        <f aca="false">(K202+M202)/(I202+J202)</f>
        <v>8.96118721461187</v>
      </c>
      <c r="T202" s="31" t="n">
        <f aca="false">(P202-$B$1*O202-$B$2)/(1-$B$1*O202)-($B$3*POWER(P202,2)+$B$4*P202+$B$5)-($B$6*POWER(O202,2)+$B$7*O202+$B$8)</f>
        <v>0.421425619501524</v>
      </c>
      <c r="U202" s="29" t="n">
        <f aca="false">(O202-P202)/(P202-T202)</f>
        <v>11.5351471404561</v>
      </c>
      <c r="V202" s="29" t="n">
        <f aca="false">$B$12+($B$13*E202+$B$14*POWER(E202,2)+$B$15*POWER(E202,3))+($B$16*F202+$B$17*POWER(F202,2)+$B$18*POWER(F202,3))+($B$19*T202+$B$20*POWER(T202,2)+$B$21*POWER(T202,3))+($B$22*P202+$B$23*POWER(P202,2)+$B$24*POWER(P202,3))+($B$25*H202+$B$26*POWER(H202,2)+$B$27*POWER(H202,3))+($B$28*U202+$B$29*POWER(U202,2)+$B$30*POWER(U202,3))</f>
        <v>-3.00356271328487</v>
      </c>
      <c r="W202" s="71" t="n">
        <f aca="false">S202-U202</f>
        <v>-2.57395992584421</v>
      </c>
      <c r="X202" s="29" t="n">
        <f aca="false">U202+V202</f>
        <v>8.53158442717121</v>
      </c>
      <c r="Y202" s="16"/>
      <c r="Z202" s="60" t="n">
        <f aca="false">U202*G202</f>
        <v>5052.39444751976</v>
      </c>
      <c r="AA202" s="60" t="n">
        <f aca="false">(K202+M202)-Z202</f>
        <v>-1127.39444751976</v>
      </c>
      <c r="AB202" s="16"/>
      <c r="AC202" s="60" t="n">
        <f aca="false">L202+N202</f>
        <v>3736.83397910099</v>
      </c>
      <c r="AD202" s="61" t="n">
        <f aca="false">AC202-Z202</f>
        <v>-1315.56046841877</v>
      </c>
      <c r="AE202" s="17"/>
      <c r="AF202" s="16" t="n">
        <v>438.007777140632</v>
      </c>
      <c r="AG202" s="16" t="n">
        <v>0.271621621621622</v>
      </c>
      <c r="AH202" s="16" t="n">
        <f aca="false">AF203+AH201</f>
        <v>191294.899869079</v>
      </c>
      <c r="AI202" s="63"/>
      <c r="AJ202" s="72" t="n">
        <v>397.647110035797</v>
      </c>
      <c r="AK202" s="16" t="n">
        <v>0.271621621621622</v>
      </c>
      <c r="AL202" s="63" t="n">
        <f aca="false">AJ202+AL201</f>
        <v>183819.4879655</v>
      </c>
      <c r="AM202" s="35"/>
      <c r="AN202" s="35"/>
      <c r="AO202" s="35"/>
      <c r="AP202" s="35"/>
      <c r="AQ202" s="35"/>
      <c r="AR202" s="35"/>
      <c r="AS202" s="35"/>
      <c r="AT202" s="35"/>
    </row>
    <row r="203" customFormat="false" ht="12.75" hidden="false" customHeight="true" outlineLevel="0" collapsed="false">
      <c r="A203" s="36"/>
      <c r="B203" s="36"/>
      <c r="C203" s="2" t="n">
        <v>202</v>
      </c>
      <c r="D203" s="20" t="s">
        <v>367</v>
      </c>
      <c r="E203" s="65"/>
      <c r="F203" s="66" t="n">
        <v>3443</v>
      </c>
      <c r="G203" s="67" t="n">
        <f aca="false">I203+J203</f>
        <v>271</v>
      </c>
      <c r="H203" s="68" t="n">
        <f aca="false">1/(G203/F203)</f>
        <v>12.7047970479705</v>
      </c>
      <c r="I203" s="22" t="n">
        <v>120</v>
      </c>
      <c r="J203" s="23" t="n">
        <v>151</v>
      </c>
      <c r="K203" s="24" t="n">
        <v>1367</v>
      </c>
      <c r="L203" s="69" t="n">
        <f aca="false">G203*X203*R203</f>
        <v>1309.80748327051</v>
      </c>
      <c r="M203" s="25" t="n">
        <v>941</v>
      </c>
      <c r="N203" s="70" t="n">
        <f aca="false">G203*X203*(1-R203)</f>
        <v>898.999846490513</v>
      </c>
      <c r="O203" s="26" t="n">
        <f aca="false">I203/(I203+J203)</f>
        <v>0.44280442804428</v>
      </c>
      <c r="P203" s="28" t="n">
        <f aca="false">(I203+K203)/(I203+J203+K203+M203)</f>
        <v>0.576580069794494</v>
      </c>
      <c r="Q203" s="27" t="n">
        <f aca="false">K203/(K203+M203)</f>
        <v>0.592287694974003</v>
      </c>
      <c r="R203" s="27" t="n">
        <f aca="false">P203-(O203-P203)/X203</f>
        <v>0.592993089810246</v>
      </c>
      <c r="S203" s="29" t="n">
        <f aca="false">(K203+M203)/(I203+J203)</f>
        <v>8.51660516605166</v>
      </c>
      <c r="T203" s="31" t="n">
        <f aca="false">(P203-$B$1*O203-$B$2)/(1-$B$1*O203)-($B$3*POWER(P203,2)+$B$4*P203+$B$5)-($B$6*POWER(O203,2)+$B$7*O203+$B$8)</f>
        <v>0.590079852153111</v>
      </c>
      <c r="U203" s="29" t="n">
        <f aca="false">(O203-P203)/(P203-T203)</f>
        <v>9.90946655260853</v>
      </c>
      <c r="V203" s="29" t="n">
        <f aca="false">$B$12+($B$13*E203+$B$14*POWER(E203,2)+$B$15*POWER(E203,3))+($B$16*F203+$B$17*POWER(F203,2)+$B$18*POWER(F203,3))+($B$19*T203+$B$20*POWER(T203,2)+$B$21*POWER(T203,3))+($B$22*P203+$B$23*POWER(P203,2)+$B$24*POWER(P203,3))+($B$25*H203+$B$26*POWER(H203,2)+$B$27*POWER(H203,3))+($B$28*U203+$B$29*POWER(U203,2)+$B$30*POWER(U203,3))</f>
        <v>-1.75888599998484</v>
      </c>
      <c r="W203" s="71" t="n">
        <f aca="false">S203-U203</f>
        <v>-1.39286138655687</v>
      </c>
      <c r="X203" s="29" t="n">
        <f aca="false">U203+V203</f>
        <v>8.15058055262369</v>
      </c>
      <c r="Y203" s="16"/>
      <c r="Z203" s="60" t="n">
        <f aca="false">U203*G203</f>
        <v>2685.46543575691</v>
      </c>
      <c r="AA203" s="60" t="n">
        <f aca="false">(K203+M203)-Z203</f>
        <v>-377.465435756911</v>
      </c>
      <c r="AB203" s="16"/>
      <c r="AC203" s="60" t="n">
        <f aca="false">L203+N203</f>
        <v>2208.80732976102</v>
      </c>
      <c r="AD203" s="61" t="n">
        <f aca="false">AC203-Z203</f>
        <v>-476.658105995892</v>
      </c>
      <c r="AE203" s="17"/>
      <c r="AF203" s="16" t="n">
        <v>435.566722513933</v>
      </c>
      <c r="AG203" s="16" t="n">
        <v>0.272972972972973</v>
      </c>
      <c r="AH203" s="16" t="n">
        <f aca="false">AF204+AH202</f>
        <v>191719.302883779</v>
      </c>
      <c r="AI203" s="63"/>
      <c r="AJ203" s="72" t="n">
        <v>391.403158396833</v>
      </c>
      <c r="AK203" s="16" t="n">
        <v>0.272972972972973</v>
      </c>
      <c r="AL203" s="63" t="n">
        <f aca="false">AJ203+AL202</f>
        <v>184210.891123897</v>
      </c>
      <c r="AM203" s="35"/>
      <c r="AN203" s="35"/>
      <c r="AO203" s="35"/>
      <c r="AP203" s="35"/>
      <c r="AQ203" s="35"/>
      <c r="AR203" s="35"/>
      <c r="AS203" s="35"/>
      <c r="AT203" s="35"/>
    </row>
    <row r="204" customFormat="false" ht="12.75" hidden="false" customHeight="true" outlineLevel="0" collapsed="false">
      <c r="A204" s="36"/>
      <c r="B204" s="36"/>
      <c r="C204" s="2" t="n">
        <v>203</v>
      </c>
      <c r="D204" s="20" t="s">
        <v>369</v>
      </c>
      <c r="E204" s="65"/>
      <c r="F204" s="66" t="n">
        <v>3084</v>
      </c>
      <c r="G204" s="67" t="n">
        <f aca="false">I204+J204</f>
        <v>160</v>
      </c>
      <c r="H204" s="68" t="n">
        <f aca="false">1/(G204/F204)</f>
        <v>19.275</v>
      </c>
      <c r="I204" s="22" t="n">
        <v>59</v>
      </c>
      <c r="J204" s="23" t="n">
        <v>101</v>
      </c>
      <c r="K204" s="24" t="n">
        <v>1295</v>
      </c>
      <c r="L204" s="69" t="n">
        <f aca="false">G204*X204*R204</f>
        <v>1423.80399230179</v>
      </c>
      <c r="M204" s="25" t="n">
        <v>820</v>
      </c>
      <c r="N204" s="70" t="n">
        <f aca="false">G204*X204*(1-R204)</f>
        <v>907.613350745901</v>
      </c>
      <c r="O204" s="26" t="n">
        <f aca="false">I204/(I204+J204)</f>
        <v>0.36875</v>
      </c>
      <c r="P204" s="28" t="n">
        <f aca="false">(I204+K204)/(I204+J204+K204+M204)</f>
        <v>0.595164835164835</v>
      </c>
      <c r="Q204" s="27" t="n">
        <f aca="false">K204/(K204+M204)</f>
        <v>0.612293144208038</v>
      </c>
      <c r="R204" s="27" t="n">
        <f aca="false">P204-(O204-P204)/X204</f>
        <v>0.610703183000499</v>
      </c>
      <c r="S204" s="29" t="n">
        <f aca="false">(K204+M204)/(I204+J204)</f>
        <v>13.21875</v>
      </c>
      <c r="T204" s="31" t="n">
        <f aca="false">(P204-$B$1*O204-$B$2)/(1-$B$1*O204)-($B$3*POWER(P204,2)+$B$4*P204+$B$5)-($B$6*POWER(O204,2)+$B$7*O204+$B$8)</f>
        <v>0.613480051971031</v>
      </c>
      <c r="U204" s="29" t="n">
        <f aca="false">(O204-P204)/(P204-T204)</f>
        <v>12.362116024105</v>
      </c>
      <c r="V204" s="29" t="n">
        <f aca="false">$B$12+($B$13*E204+$B$14*POWER(E204,2)+$B$15*POWER(E204,3))+($B$16*F204+$B$17*POWER(F204,2)+$B$18*POWER(F204,3))+($B$19*T204+$B$20*POWER(T204,2)+$B$21*POWER(T204,3))+($B$22*P204+$B$23*POWER(P204,2)+$B$24*POWER(P204,3))+($B$25*H204+$B$26*POWER(H204,2)+$B$27*POWER(H204,3))+($B$28*U204+$B$29*POWER(U204,2)+$B$30*POWER(U204,3))</f>
        <v>2.20924236994307</v>
      </c>
      <c r="W204" s="71" t="n">
        <f aca="false">S204-U204</f>
        <v>0.856633975894995</v>
      </c>
      <c r="X204" s="29" t="n">
        <f aca="false">U204+V204</f>
        <v>14.5713583940481</v>
      </c>
      <c r="Y204" s="16"/>
      <c r="Z204" s="60" t="n">
        <f aca="false">U204*G204</f>
        <v>1977.9385638568</v>
      </c>
      <c r="AA204" s="60" t="n">
        <f aca="false">(K204+M204)-Z204</f>
        <v>137.061436143199</v>
      </c>
      <c r="AB204" s="16"/>
      <c r="AC204" s="60" t="n">
        <f aca="false">L204+N204</f>
        <v>2331.41734304769</v>
      </c>
      <c r="AD204" s="61" t="n">
        <f aca="false">AC204-Z204</f>
        <v>353.47877919089</v>
      </c>
      <c r="AE204" s="17"/>
      <c r="AF204" s="16" t="n">
        <v>424.403014699746</v>
      </c>
      <c r="AG204" s="16" t="n">
        <v>0.274324324324324</v>
      </c>
      <c r="AH204" s="16" t="n">
        <f aca="false">AF205+AH203</f>
        <v>192141.228332534</v>
      </c>
      <c r="AI204" s="63"/>
      <c r="AJ204" s="72" t="n">
        <v>389.444418435165</v>
      </c>
      <c r="AK204" s="16" t="n">
        <v>0.274324324324324</v>
      </c>
      <c r="AL204" s="63" t="n">
        <f aca="false">AJ204+AL203</f>
        <v>184600.335542332</v>
      </c>
      <c r="AM204" s="35"/>
      <c r="AN204" s="35"/>
      <c r="AO204" s="35"/>
      <c r="AP204" s="35"/>
      <c r="AQ204" s="35"/>
      <c r="AR204" s="35"/>
      <c r="AS204" s="35"/>
      <c r="AT204" s="35"/>
    </row>
    <row r="205" customFormat="false" ht="12.75" hidden="false" customHeight="true" outlineLevel="0" collapsed="false">
      <c r="A205" s="36"/>
      <c r="B205" s="36"/>
      <c r="C205" s="2" t="n">
        <v>204</v>
      </c>
      <c r="D205" s="20" t="s">
        <v>371</v>
      </c>
      <c r="E205" s="65"/>
      <c r="F205" s="66" t="n">
        <v>3469</v>
      </c>
      <c r="G205" s="67" t="n">
        <f aca="false">I205+J205</f>
        <v>158</v>
      </c>
      <c r="H205" s="68" t="n">
        <f aca="false">1/(G205/F205)</f>
        <v>21.9556962025316</v>
      </c>
      <c r="I205" s="22" t="n">
        <v>107</v>
      </c>
      <c r="J205" s="23" t="n">
        <v>51</v>
      </c>
      <c r="K205" s="24" t="n">
        <v>969</v>
      </c>
      <c r="L205" s="69" t="n">
        <f aca="false">G205*X205*R205</f>
        <v>1939.88664840825</v>
      </c>
      <c r="M205" s="25" t="n">
        <v>203</v>
      </c>
      <c r="N205" s="70" t="n">
        <f aca="false">G205*X205*(1-R205)</f>
        <v>432.186996929086</v>
      </c>
      <c r="O205" s="26" t="n">
        <f aca="false">I205/(I205+J205)</f>
        <v>0.677215189873418</v>
      </c>
      <c r="P205" s="28" t="n">
        <f aca="false">(I205+K205)/(I205+J205+K205+M205)</f>
        <v>0.809022556390977</v>
      </c>
      <c r="Q205" s="27" t="n">
        <f aca="false">K205/(K205+M205)</f>
        <v>0.82679180887372</v>
      </c>
      <c r="R205" s="27" t="n">
        <f aca="false">P205-(O205-P205)/X205</f>
        <v>0.817802032504929</v>
      </c>
      <c r="S205" s="29" t="n">
        <f aca="false">(K205+M205)/(I205+J205)</f>
        <v>7.41772151898734</v>
      </c>
      <c r="T205" s="31" t="n">
        <f aca="false">(P205-$B$1*O205-$B$2)/(1-$B$1*O205)-($B$3*POWER(P205,2)+$B$4*P205+$B$5)-($B$6*POWER(O205,2)+$B$7*O205+$B$8)</f>
        <v>0.82499553540713</v>
      </c>
      <c r="U205" s="29" t="n">
        <f aca="false">(O205-P205)/(P205-T205)</f>
        <v>8.25189630464494</v>
      </c>
      <c r="V205" s="29" t="n">
        <f aca="false">$B$12+($B$13*E205+$B$14*POWER(E205,2)+$B$15*POWER(E205,3))+($B$16*F205+$B$17*POWER(F205,2)+$B$18*POWER(F205,3))+($B$19*T205+$B$20*POWER(T205,2)+$B$21*POWER(T205,3))+($B$22*P205+$B$23*POWER(P205,2)+$B$24*POWER(P205,3))+($B$25*H205+$B$26*POWER(H205,2)+$B$27*POWER(H205,3))+($B$28*U205+$B$29*POWER(U205,2)+$B$30*POWER(U205,3))</f>
        <v>6.76122803293316</v>
      </c>
      <c r="W205" s="71" t="n">
        <f aca="false">S205-U205</f>
        <v>-0.834174785657601</v>
      </c>
      <c r="X205" s="29" t="n">
        <f aca="false">U205+V205</f>
        <v>15.0131243375781</v>
      </c>
      <c r="Y205" s="16"/>
      <c r="Z205" s="60" t="n">
        <f aca="false">U205*G205</f>
        <v>1303.7996161339</v>
      </c>
      <c r="AA205" s="60" t="n">
        <f aca="false">(K205+M205)-Z205</f>
        <v>-131.799616133901</v>
      </c>
      <c r="AB205" s="16"/>
      <c r="AC205" s="60" t="n">
        <f aca="false">L205+N205</f>
        <v>2372.07364533734</v>
      </c>
      <c r="AD205" s="61" t="n">
        <f aca="false">AC205-Z205</f>
        <v>1068.27402920344</v>
      </c>
      <c r="AE205" s="17"/>
      <c r="AF205" s="16" t="n">
        <v>421.925448755208</v>
      </c>
      <c r="AG205" s="16" t="n">
        <v>0.275675675675676</v>
      </c>
      <c r="AH205" s="16" t="n">
        <f aca="false">AF206+AH204</f>
        <v>192558.870348996</v>
      </c>
      <c r="AI205" s="63"/>
      <c r="AJ205" s="72" t="n">
        <v>387.624500610424</v>
      </c>
      <c r="AK205" s="16" t="n">
        <v>0.275675675675676</v>
      </c>
      <c r="AL205" s="63" t="n">
        <f aca="false">AJ205+AL204</f>
        <v>184987.960042943</v>
      </c>
      <c r="AM205" s="35"/>
      <c r="AN205" s="35"/>
      <c r="AO205" s="35"/>
      <c r="AP205" s="35"/>
      <c r="AQ205" s="35"/>
      <c r="AR205" s="35"/>
      <c r="AS205" s="35"/>
      <c r="AT205" s="35"/>
    </row>
    <row r="206" customFormat="false" ht="12.75" hidden="false" customHeight="true" outlineLevel="0" collapsed="false">
      <c r="A206" s="36"/>
      <c r="B206" s="36"/>
      <c r="C206" s="2" t="n">
        <v>205</v>
      </c>
      <c r="D206" s="20" t="s">
        <v>372</v>
      </c>
      <c r="E206" s="65"/>
      <c r="F206" s="66" t="n">
        <v>3577</v>
      </c>
      <c r="G206" s="67" t="n">
        <f aca="false">I206+J206</f>
        <v>279</v>
      </c>
      <c r="H206" s="68" t="n">
        <f aca="false">1/(G206/F206)</f>
        <v>12.820788530466</v>
      </c>
      <c r="I206" s="22" t="n">
        <v>96</v>
      </c>
      <c r="J206" s="23" t="n">
        <v>183</v>
      </c>
      <c r="K206" s="24" t="n">
        <v>1097</v>
      </c>
      <c r="L206" s="69" t="n">
        <f aca="false">G206*X206*R206</f>
        <v>1193.17232369061</v>
      </c>
      <c r="M206" s="25" t="n">
        <v>1120</v>
      </c>
      <c r="N206" s="70" t="n">
        <f aca="false">G206*X206*(1-R206)</f>
        <v>1225.03984724968</v>
      </c>
      <c r="O206" s="26" t="n">
        <f aca="false">I206/(I206+J206)</f>
        <v>0.344086021505376</v>
      </c>
      <c r="P206" s="28" t="n">
        <f aca="false">(I206+K206)/(I206+J206+K206+M206)</f>
        <v>0.477964743589744</v>
      </c>
      <c r="Q206" s="27" t="n">
        <f aca="false">K206/(K206+M206)</f>
        <v>0.494812810103744</v>
      </c>
      <c r="R206" s="27" t="n">
        <f aca="false">P206-(O206-P206)/X206</f>
        <v>0.493410933097182</v>
      </c>
      <c r="S206" s="29" t="n">
        <f aca="false">(K206+M206)/(I206+J206)</f>
        <v>7.94623655913979</v>
      </c>
      <c r="T206" s="31" t="n">
        <f aca="false">(P206-$B$1*O206-$B$2)/(1-$B$1*O206)-($B$3*POWER(P206,2)+$B$4*P206+$B$5)-($B$6*POWER(O206,2)+$B$7*O206+$B$8)</f>
        <v>0.490835343433823</v>
      </c>
      <c r="U206" s="29" t="n">
        <f aca="false">(O206-P206)/(P206-T206)</f>
        <v>10.4019022971919</v>
      </c>
      <c r="V206" s="29" t="n">
        <f aca="false">$B$12+($B$13*E206+$B$14*POWER(E206,2)+$B$15*POWER(E206,3))+($B$16*F206+$B$17*POWER(F206,2)+$B$18*POWER(F206,3))+($B$19*T206+$B$20*POWER(T206,2)+$B$21*POWER(T206,3))+($B$22*P206+$B$23*POWER(P206,2)+$B$24*POWER(P206,3))+($B$25*H206+$B$26*POWER(H206,2)+$B$27*POWER(H206,3))+($B$28*U206+$B$29*POWER(U206,2)+$B$30*POWER(U206,3))</f>
        <v>-1.73447516120526</v>
      </c>
      <c r="W206" s="71" t="n">
        <f aca="false">S206-U206</f>
        <v>-2.45566573805216</v>
      </c>
      <c r="X206" s="29" t="n">
        <f aca="false">U206+V206</f>
        <v>8.66742713598669</v>
      </c>
      <c r="Y206" s="16"/>
      <c r="Z206" s="60" t="n">
        <f aca="false">U206*G206</f>
        <v>2902.13074091655</v>
      </c>
      <c r="AA206" s="60" t="n">
        <f aca="false">(K206+M206)-Z206</f>
        <v>-685.130740916553</v>
      </c>
      <c r="AB206" s="16"/>
      <c r="AC206" s="60" t="n">
        <f aca="false">L206+N206</f>
        <v>2418.21217094029</v>
      </c>
      <c r="AD206" s="61" t="n">
        <f aca="false">AC206-Z206</f>
        <v>-483.918569976268</v>
      </c>
      <c r="AE206" s="17"/>
      <c r="AF206" s="16" t="n">
        <v>417.642016462157</v>
      </c>
      <c r="AG206" s="16" t="n">
        <v>0.277027027027027</v>
      </c>
      <c r="AH206" s="16" t="n">
        <f aca="false">AF207+AH205</f>
        <v>192976.404904237</v>
      </c>
      <c r="AI206" s="63"/>
      <c r="AJ206" s="72" t="n">
        <v>385.240606976523</v>
      </c>
      <c r="AK206" s="16" t="n">
        <v>0.277027027027027</v>
      </c>
      <c r="AL206" s="63" t="n">
        <f aca="false">AJ206+AL205</f>
        <v>185373.200649919</v>
      </c>
      <c r="AM206" s="35"/>
      <c r="AN206" s="35"/>
      <c r="AO206" s="35"/>
      <c r="AP206" s="35"/>
      <c r="AQ206" s="35"/>
      <c r="AR206" s="35"/>
      <c r="AS206" s="35"/>
      <c r="AT206" s="35"/>
    </row>
    <row r="207" customFormat="false" ht="12.75" hidden="false" customHeight="true" outlineLevel="0" collapsed="false">
      <c r="A207" s="36"/>
      <c r="B207" s="36"/>
      <c r="C207" s="2" t="n">
        <v>206</v>
      </c>
      <c r="D207" s="20" t="s">
        <v>75</v>
      </c>
      <c r="E207" s="65"/>
      <c r="F207" s="66" t="n">
        <v>8721</v>
      </c>
      <c r="G207" s="67" t="n">
        <f aca="false">I207+J207</f>
        <v>449</v>
      </c>
      <c r="H207" s="68" t="n">
        <f aca="false">1/(G207/F207)</f>
        <v>19.4231625835189</v>
      </c>
      <c r="I207" s="22" t="n">
        <v>57</v>
      </c>
      <c r="J207" s="23" t="n">
        <v>392</v>
      </c>
      <c r="K207" s="24" t="n">
        <v>2341</v>
      </c>
      <c r="L207" s="69" t="n">
        <f aca="false">G207*X207*R207</f>
        <v>2336.56301611419</v>
      </c>
      <c r="M207" s="25" t="n">
        <v>4908</v>
      </c>
      <c r="N207" s="70" t="n">
        <f aca="false">G207*X207*(1-R207)</f>
        <v>4898.19348849259</v>
      </c>
      <c r="O207" s="26" t="n">
        <f aca="false">I207/(I207+J207)</f>
        <v>0.126948775055679</v>
      </c>
      <c r="P207" s="28" t="n">
        <f aca="false">(I207+K207)/(I207+J207+K207+M207)</f>
        <v>0.311509482982593</v>
      </c>
      <c r="Q207" s="27" t="n">
        <f aca="false">K207/(K207+M207)</f>
        <v>0.322941095323493</v>
      </c>
      <c r="R207" s="27" t="n">
        <f aca="false">P207-(O207-P207)/X207</f>
        <v>0.322963601418565</v>
      </c>
      <c r="S207" s="29" t="n">
        <f aca="false">(K207+M207)/(I207+J207)</f>
        <v>16.1447661469933</v>
      </c>
      <c r="T207" s="31" t="n">
        <f aca="false">(P207-$B$1*O207-$B$2)/(1-$B$1*O207)-($B$3*POWER(P207,2)+$B$4*P207+$B$5)-($B$6*POWER(O207,2)+$B$7*O207+$B$8)</f>
        <v>0.324762374479039</v>
      </c>
      <c r="U207" s="29" t="n">
        <f aca="false">(O207-P207)/(P207-T207)</f>
        <v>13.9260709994043</v>
      </c>
      <c r="V207" s="29" t="n">
        <f aca="false">$B$12+($B$13*E207+$B$14*POWER(E207,2)+$B$15*POWER(E207,3))+($B$16*F207+$B$17*POWER(F207,2)+$B$18*POWER(F207,3))+($B$19*T207+$B$20*POWER(T207,2)+$B$21*POWER(T207,3))+($B$22*P207+$B$23*POWER(P207,2)+$B$24*POWER(P207,3))+($B$25*H207+$B$26*POWER(H207,2)+$B$27*POWER(H207,3))+($B$28*U207+$B$29*POWER(U207,2)+$B$30*POWER(U207,3))</f>
        <v>2.1869724406999</v>
      </c>
      <c r="W207" s="71" t="n">
        <f aca="false">S207-U207</f>
        <v>2.21869514758902</v>
      </c>
      <c r="X207" s="29" t="n">
        <f aca="false">U207+V207</f>
        <v>16.1130434401042</v>
      </c>
      <c r="Y207" s="16"/>
      <c r="Z207" s="60" t="n">
        <f aca="false">U207*G207</f>
        <v>6252.80587873253</v>
      </c>
      <c r="AA207" s="60" t="n">
        <f aca="false">(K207+M207)-Z207</f>
        <v>996.194121267471</v>
      </c>
      <c r="AB207" s="16"/>
      <c r="AC207" s="60" t="n">
        <f aca="false">L207+N207</f>
        <v>7234.75650460678</v>
      </c>
      <c r="AD207" s="61" t="n">
        <f aca="false">AC207-Z207</f>
        <v>981.950625874252</v>
      </c>
      <c r="AE207" s="17"/>
      <c r="AF207" s="16" t="n">
        <v>417.534555240198</v>
      </c>
      <c r="AG207" s="16" t="n">
        <v>0.278378378378378</v>
      </c>
      <c r="AH207" s="16" t="n">
        <f aca="false">AF208+AH206</f>
        <v>193392.845854792</v>
      </c>
      <c r="AI207" s="63"/>
      <c r="AJ207" s="72" t="n">
        <v>382.540868236988</v>
      </c>
      <c r="AK207" s="16" t="n">
        <v>0.278378378378378</v>
      </c>
      <c r="AL207" s="63" t="n">
        <f aca="false">AJ207+AL206</f>
        <v>185755.741518156</v>
      </c>
      <c r="AM207" s="35"/>
      <c r="AN207" s="35"/>
      <c r="AO207" s="35"/>
      <c r="AP207" s="35"/>
      <c r="AQ207" s="35"/>
      <c r="AR207" s="35"/>
      <c r="AS207" s="35"/>
      <c r="AT207" s="35"/>
    </row>
    <row r="208" customFormat="false" ht="12.75" hidden="false" customHeight="true" outlineLevel="0" collapsed="false">
      <c r="A208" s="36"/>
      <c r="B208" s="36"/>
      <c r="C208" s="2" t="n">
        <v>207</v>
      </c>
      <c r="D208" s="20" t="s">
        <v>373</v>
      </c>
      <c r="E208" s="65"/>
      <c r="F208" s="66" t="n">
        <v>3045</v>
      </c>
      <c r="G208" s="67" t="n">
        <f aca="false">I208+J208</f>
        <v>198</v>
      </c>
      <c r="H208" s="68" t="n">
        <f aca="false">1/(G208/F208)</f>
        <v>15.3787878787879</v>
      </c>
      <c r="I208" s="22" t="n">
        <v>110</v>
      </c>
      <c r="J208" s="23" t="n">
        <v>88</v>
      </c>
      <c r="K208" s="24" t="n">
        <v>1563</v>
      </c>
      <c r="L208" s="69" t="n">
        <f aca="false">G208*X208*R208</f>
        <v>1447.82680418699</v>
      </c>
      <c r="M208" s="25" t="n">
        <v>563</v>
      </c>
      <c r="N208" s="70" t="n">
        <f aca="false">G208*X208*(1-R208)</f>
        <v>518.183651838452</v>
      </c>
      <c r="O208" s="26" t="n">
        <f aca="false">I208/(I208+J208)</f>
        <v>0.555555555555556</v>
      </c>
      <c r="P208" s="28" t="n">
        <f aca="false">(I208+K208)/(I208+J208+K208+M208)</f>
        <v>0.719879518072289</v>
      </c>
      <c r="Q208" s="27" t="n">
        <f aca="false">K208/(K208+M208)</f>
        <v>0.735183443085607</v>
      </c>
      <c r="R208" s="27" t="n">
        <f aca="false">P208-(O208-P208)/X208</f>
        <v>0.73642884235416</v>
      </c>
      <c r="S208" s="29" t="n">
        <f aca="false">(K208+M208)/(I208+J208)</f>
        <v>10.7373737373737</v>
      </c>
      <c r="T208" s="31" t="n">
        <f aca="false">(P208-$B$1*O208-$B$2)/(1-$B$1*O208)-($B$3*POWER(P208,2)+$B$4*P208+$B$5)-($B$6*POWER(O208,2)+$B$7*O208+$B$8)</f>
        <v>0.736967597541774</v>
      </c>
      <c r="U208" s="29" t="n">
        <f aca="false">(O208-P208)/(P208-T208)</f>
        <v>9.61629203622167</v>
      </c>
      <c r="V208" s="29" t="n">
        <f aca="false">$B$12+($B$13*E208+$B$14*POWER(E208,2)+$B$15*POWER(E208,3))+($B$16*F208+$B$17*POWER(F208,2)+$B$18*POWER(F208,3))+($B$19*T208+$B$20*POWER(T208,2)+$B$21*POWER(T208,3))+($B$22*P208+$B$23*POWER(P208,2)+$B$24*POWER(P208,3))+($B$25*H208+$B$26*POWER(H208,2)+$B$27*POWER(H208,3))+($B$28*U208+$B$29*POWER(U208,2)+$B$30*POWER(U208,3))</f>
        <v>0.313053701280555</v>
      </c>
      <c r="W208" s="71" t="n">
        <f aca="false">S208-U208</f>
        <v>1.12108170115207</v>
      </c>
      <c r="X208" s="29" t="n">
        <f aca="false">U208+V208</f>
        <v>9.92934573750222</v>
      </c>
      <c r="Y208" s="16"/>
      <c r="Z208" s="60" t="n">
        <f aca="false">U208*G208</f>
        <v>1904.02582317189</v>
      </c>
      <c r="AA208" s="60" t="n">
        <f aca="false">(K208+M208)-Z208</f>
        <v>221.97417682811</v>
      </c>
      <c r="AB208" s="16"/>
      <c r="AC208" s="60" t="n">
        <f aca="false">L208+N208</f>
        <v>1966.01045602544</v>
      </c>
      <c r="AD208" s="61" t="n">
        <f aca="false">AC208-Z208</f>
        <v>61.9846328535502</v>
      </c>
      <c r="AE208" s="17"/>
      <c r="AF208" s="16" t="n">
        <v>416.440950554878</v>
      </c>
      <c r="AG208" s="16" t="n">
        <v>0.27972972972973</v>
      </c>
      <c r="AH208" s="16" t="n">
        <f aca="false">AF209+AH207</f>
        <v>193808.261299368</v>
      </c>
      <c r="AI208" s="63"/>
      <c r="AJ208" s="72" t="n">
        <v>380.516253500027</v>
      </c>
      <c r="AK208" s="16" t="n">
        <v>0.27972972972973</v>
      </c>
      <c r="AL208" s="63" t="n">
        <f aca="false">AJ208+AL207</f>
        <v>186136.257771656</v>
      </c>
      <c r="AM208" s="35"/>
      <c r="AN208" s="35"/>
      <c r="AO208" s="35"/>
      <c r="AP208" s="35"/>
      <c r="AQ208" s="35"/>
      <c r="AR208" s="35"/>
      <c r="AS208" s="35"/>
      <c r="AT208" s="35"/>
    </row>
    <row r="209" customFormat="false" ht="12.75" hidden="false" customHeight="true" outlineLevel="0" collapsed="false">
      <c r="A209" s="36"/>
      <c r="B209" s="36"/>
      <c r="C209" s="2" t="n">
        <v>208</v>
      </c>
      <c r="D209" s="20" t="s">
        <v>375</v>
      </c>
      <c r="E209" s="65"/>
      <c r="F209" s="66" t="n">
        <v>3943</v>
      </c>
      <c r="G209" s="67" t="n">
        <f aca="false">I209+J209</f>
        <v>243</v>
      </c>
      <c r="H209" s="68" t="n">
        <f aca="false">1/(G209/F209)</f>
        <v>16.2263374485597</v>
      </c>
      <c r="I209" s="22" t="n">
        <v>43</v>
      </c>
      <c r="J209" s="23" t="n">
        <v>200</v>
      </c>
      <c r="K209" s="24" t="n">
        <v>1431</v>
      </c>
      <c r="L209" s="69" t="n">
        <f aca="false">G209*X209*R209</f>
        <v>1398.50896408726</v>
      </c>
      <c r="M209" s="25" t="n">
        <v>1762</v>
      </c>
      <c r="N209" s="70" t="n">
        <f aca="false">G209*X209*(1-R209)</f>
        <v>1718.75209466703</v>
      </c>
      <c r="O209" s="26" t="n">
        <f aca="false">I209/(I209+J209)</f>
        <v>0.176954732510288</v>
      </c>
      <c r="P209" s="28" t="n">
        <f aca="false">(I209+K209)/(I209+J209+K209+M209)</f>
        <v>0.428987194412107</v>
      </c>
      <c r="Q209" s="27" t="n">
        <f aca="false">K209/(K209+M209)</f>
        <v>0.448167867209521</v>
      </c>
      <c r="R209" s="27" t="n">
        <f aca="false">P209-(O209-P209)/X209</f>
        <v>0.448633892936168</v>
      </c>
      <c r="S209" s="29" t="n">
        <f aca="false">(K209+M209)/(I209+J209)</f>
        <v>13.1399176954733</v>
      </c>
      <c r="T209" s="31" t="n">
        <f aca="false">(P209-$B$1*O209-$B$2)/(1-$B$1*O209)-($B$3*POWER(P209,2)+$B$4*P209+$B$5)-($B$6*POWER(O209,2)+$B$7*O209+$B$8)</f>
        <v>0.444865146495165</v>
      </c>
      <c r="U209" s="29" t="n">
        <f aca="false">(O209-P209)/(P209-T209)</f>
        <v>15.8731088608555</v>
      </c>
      <c r="V209" s="29" t="n">
        <f aca="false">$B$12+($B$13*E209+$B$14*POWER(E209,2)+$B$15*POWER(E209,3))+($B$16*F209+$B$17*POWER(F209,2)+$B$18*POWER(F209,3))+($B$19*T209+$B$20*POWER(T209,2)+$B$21*POWER(T209,3))+($B$22*P209+$B$23*POWER(P209,2)+$B$24*POWER(P209,3))+($B$25*H209+$B$26*POWER(H209,2)+$B$27*POWER(H209,3))+($B$28*U209+$B$29*POWER(U209,2)+$B$30*POWER(U209,3))</f>
        <v>-3.04487405116704</v>
      </c>
      <c r="W209" s="71" t="n">
        <f aca="false">S209-U209</f>
        <v>-2.73319116538222</v>
      </c>
      <c r="X209" s="29" t="n">
        <f aca="false">U209+V209</f>
        <v>12.8282348096884</v>
      </c>
      <c r="Y209" s="16"/>
      <c r="Z209" s="60" t="n">
        <f aca="false">U209*G209</f>
        <v>3857.16545318788</v>
      </c>
      <c r="AA209" s="60" t="n">
        <f aca="false">(K209+M209)-Z209</f>
        <v>-664.165453187878</v>
      </c>
      <c r="AB209" s="16"/>
      <c r="AC209" s="60" t="n">
        <f aca="false">L209+N209</f>
        <v>3117.26105875429</v>
      </c>
      <c r="AD209" s="61" t="n">
        <f aca="false">AC209-Z209</f>
        <v>-739.904394433591</v>
      </c>
      <c r="AE209" s="17"/>
      <c r="AF209" s="16" t="n">
        <v>415.415444576305</v>
      </c>
      <c r="AG209" s="16" t="n">
        <v>0.281081081081081</v>
      </c>
      <c r="AH209" s="16" t="n">
        <f aca="false">AF210+AH208</f>
        <v>194222.145163784</v>
      </c>
      <c r="AI209" s="63"/>
      <c r="AJ209" s="72" t="n">
        <v>379.870968087974</v>
      </c>
      <c r="AK209" s="16" t="n">
        <v>0.281081081081081</v>
      </c>
      <c r="AL209" s="63" t="n">
        <f aca="false">AJ209+AL208</f>
        <v>186516.128739744</v>
      </c>
      <c r="AM209" s="35"/>
      <c r="AN209" s="35"/>
      <c r="AO209" s="35"/>
      <c r="AP209" s="35"/>
      <c r="AQ209" s="35"/>
      <c r="AR209" s="35"/>
      <c r="AS209" s="35"/>
      <c r="AT209" s="35"/>
    </row>
    <row r="210" customFormat="false" ht="12.75" hidden="false" customHeight="true" outlineLevel="0" collapsed="false">
      <c r="A210" s="36"/>
      <c r="B210" s="36"/>
      <c r="C210" s="2" t="n">
        <v>209</v>
      </c>
      <c r="D210" s="20" t="s">
        <v>376</v>
      </c>
      <c r="E210" s="65"/>
      <c r="F210" s="66" t="n">
        <v>1485</v>
      </c>
      <c r="G210" s="67" t="n">
        <f aca="false">I210+J210</f>
        <v>95</v>
      </c>
      <c r="H210" s="68" t="n">
        <f aca="false">1/(G210/F210)</f>
        <v>15.6315789473684</v>
      </c>
      <c r="I210" s="22" t="n">
        <v>29</v>
      </c>
      <c r="J210" s="23" t="n">
        <v>66</v>
      </c>
      <c r="K210" s="24" t="n">
        <v>451</v>
      </c>
      <c r="L210" s="69" t="n">
        <f aca="false">G210*X210*R210</f>
        <v>474.500491409029</v>
      </c>
      <c r="M210" s="25" t="n">
        <v>558</v>
      </c>
      <c r="N210" s="70" t="n">
        <f aca="false">G210*X210*(1-R210)</f>
        <v>588.550638831738</v>
      </c>
      <c r="O210" s="26" t="n">
        <f aca="false">I210/(I210+J210)</f>
        <v>0.305263157894737</v>
      </c>
      <c r="P210" s="28" t="n">
        <f aca="false">(I210+K210)/(I210+J210+K210+M210)</f>
        <v>0.434782608695652</v>
      </c>
      <c r="Q210" s="27" t="n">
        <f aca="false">K210/(K210+M210)</f>
        <v>0.446977205153617</v>
      </c>
      <c r="R210" s="27" t="n">
        <f aca="false">P210-(O210-P210)/X210</f>
        <v>0.446357167506666</v>
      </c>
      <c r="S210" s="29" t="n">
        <f aca="false">(K210+M210)/(I210+J210)</f>
        <v>10.6210526315789</v>
      </c>
      <c r="T210" s="31" t="n">
        <f aca="false">(P210-$B$1*O210-$B$2)/(1-$B$1*O210)-($B$3*POWER(P210,2)+$B$4*P210+$B$5)-($B$6*POWER(O210,2)+$B$7*O210+$B$8)</f>
        <v>0.447257099998161</v>
      </c>
      <c r="U210" s="29" t="n">
        <f aca="false">(O210-P210)/(P210-T210)</f>
        <v>10.3827440863156</v>
      </c>
      <c r="V210" s="29" t="n">
        <f aca="false">$B$12+($B$13*E210+$B$14*POWER(E210,2)+$B$15*POWER(E210,3))+($B$16*F210+$B$17*POWER(F210,2)+$B$18*POWER(F210,3))+($B$19*T210+$B$20*POWER(T210,2)+$B$21*POWER(T210,3))+($B$22*P210+$B$23*POWER(P210,2)+$B$24*POWER(P210,3))+($B$25*H210+$B$26*POWER(H210,2)+$B$27*POWER(H210,3))+($B$28*U210+$B$29*POWER(U210,2)+$B$30*POWER(U210,3))</f>
        <v>0.807267810955603</v>
      </c>
      <c r="W210" s="71" t="n">
        <f aca="false">S210-U210</f>
        <v>0.238308545263314</v>
      </c>
      <c r="X210" s="29" t="n">
        <f aca="false">U210+V210</f>
        <v>11.1900118972712</v>
      </c>
      <c r="Y210" s="16"/>
      <c r="Z210" s="60" t="n">
        <f aca="false">U210*G210</f>
        <v>986.360688199985</v>
      </c>
      <c r="AA210" s="60" t="n">
        <f aca="false">(K210+M210)-Z210</f>
        <v>22.6393118000148</v>
      </c>
      <c r="AB210" s="16"/>
      <c r="AC210" s="60" t="n">
        <f aca="false">L210+N210</f>
        <v>1063.05113024077</v>
      </c>
      <c r="AD210" s="61" t="n">
        <f aca="false">AC210-Z210</f>
        <v>76.6904420407822</v>
      </c>
      <c r="AE210" s="17"/>
      <c r="AF210" s="16" t="n">
        <v>413.883864416548</v>
      </c>
      <c r="AG210" s="16" t="n">
        <v>0.282432432432432</v>
      </c>
      <c r="AH210" s="16" t="n">
        <f aca="false">AF211+AH209</f>
        <v>194634.542443073</v>
      </c>
      <c r="AI210" s="63"/>
      <c r="AJ210" s="72" t="n">
        <v>378.464307438705</v>
      </c>
      <c r="AK210" s="16" t="n">
        <v>0.282432432432432</v>
      </c>
      <c r="AL210" s="63" t="n">
        <f aca="false">AJ210+AL209</f>
        <v>186894.593047183</v>
      </c>
      <c r="AM210" s="35"/>
      <c r="AN210" s="35"/>
      <c r="AO210" s="35"/>
      <c r="AP210" s="35"/>
      <c r="AQ210" s="35"/>
      <c r="AR210" s="35"/>
      <c r="AS210" s="35"/>
      <c r="AT210" s="35"/>
    </row>
    <row r="211" customFormat="false" ht="12.75" hidden="false" customHeight="true" outlineLevel="0" collapsed="false">
      <c r="A211" s="36"/>
      <c r="B211" s="36"/>
      <c r="C211" s="2" t="n">
        <v>210</v>
      </c>
      <c r="D211" s="20" t="s">
        <v>377</v>
      </c>
      <c r="E211" s="65"/>
      <c r="F211" s="66" t="n">
        <v>2663</v>
      </c>
      <c r="G211" s="67" t="n">
        <f aca="false">I211+J211</f>
        <v>155</v>
      </c>
      <c r="H211" s="68" t="n">
        <f aca="false">1/(G211/F211)</f>
        <v>17.1806451612903</v>
      </c>
      <c r="I211" s="22" t="n">
        <v>39</v>
      </c>
      <c r="J211" s="23" t="n">
        <v>116</v>
      </c>
      <c r="K211" s="24" t="n">
        <v>1018</v>
      </c>
      <c r="L211" s="69" t="n">
        <f aca="false">G211*X211*R211</f>
        <v>955.795869946183</v>
      </c>
      <c r="M211" s="25" t="n">
        <v>1171</v>
      </c>
      <c r="N211" s="70" t="n">
        <f aca="false">G211*X211*(1-R211)</f>
        <v>1095.2604395655</v>
      </c>
      <c r="O211" s="26" t="n">
        <f aca="false">I211/(I211+J211)</f>
        <v>0.251612903225806</v>
      </c>
      <c r="P211" s="28" t="n">
        <f aca="false">(I211+K211)/(I211+J211+K211+M211)</f>
        <v>0.450938566552901</v>
      </c>
      <c r="Q211" s="27" t="n">
        <f aca="false">K211/(K211+M211)</f>
        <v>0.465052535404294</v>
      </c>
      <c r="R211" s="27" t="n">
        <f aca="false">P211-(O211-P211)/X211</f>
        <v>0.466001769680199</v>
      </c>
      <c r="S211" s="29" t="n">
        <f aca="false">(K211+M211)/(I211+J211)</f>
        <v>14.1225806451613</v>
      </c>
      <c r="T211" s="31" t="n">
        <f aca="false">(P211-$B$1*O211-$B$2)/(1-$B$1*O211)-($B$3*POWER(P211,2)+$B$4*P211+$B$5)-($B$6*POWER(O211,2)+$B$7*O211+$B$8)</f>
        <v>0.466041150057793</v>
      </c>
      <c r="U211" s="29" t="n">
        <f aca="false">(O211-P211)/(P211-T211)</f>
        <v>13.1981169488339</v>
      </c>
      <c r="V211" s="29" t="n">
        <f aca="false">$B$12+($B$13*E211+$B$14*POWER(E211,2)+$B$15*POWER(E211,3))+($B$16*F211+$B$17*POWER(F211,2)+$B$18*POWER(F211,3))+($B$19*T211+$B$20*POWER(T211,2)+$B$21*POWER(T211,3))+($B$22*P211+$B$23*POWER(P211,2)+$B$24*POWER(P211,3))+($B$25*H211+$B$26*POWER(H211,2)+$B$27*POWER(H211,3))+($B$28*U211+$B$29*POWER(U211,2)+$B$30*POWER(U211,3))</f>
        <v>0.0345044028544006</v>
      </c>
      <c r="W211" s="71" t="n">
        <f aca="false">S211-U211</f>
        <v>0.924463696327393</v>
      </c>
      <c r="X211" s="29" t="n">
        <f aca="false">U211+V211</f>
        <v>13.2326213516883</v>
      </c>
      <c r="Y211" s="16"/>
      <c r="Z211" s="60" t="n">
        <f aca="false">U211*G211</f>
        <v>2045.70812706925</v>
      </c>
      <c r="AA211" s="60" t="n">
        <f aca="false">(K211+M211)-Z211</f>
        <v>143.291872930746</v>
      </c>
      <c r="AB211" s="16"/>
      <c r="AC211" s="60" t="n">
        <f aca="false">L211+N211</f>
        <v>2051.05630951169</v>
      </c>
      <c r="AD211" s="61" t="n">
        <f aca="false">AC211-Z211</f>
        <v>5.34818244243229</v>
      </c>
      <c r="AE211" s="17"/>
      <c r="AF211" s="16" t="n">
        <v>412.397279288494</v>
      </c>
      <c r="AG211" s="16" t="n">
        <v>0.283783783783784</v>
      </c>
      <c r="AH211" s="16" t="n">
        <f aca="false">AF212+AH210</f>
        <v>195046.34064722</v>
      </c>
      <c r="AI211" s="63"/>
      <c r="AJ211" s="72" t="n">
        <v>377.39619937241</v>
      </c>
      <c r="AK211" s="16" t="n">
        <v>0.283783783783784</v>
      </c>
      <c r="AL211" s="63" t="n">
        <f aca="false">AJ211+AL210</f>
        <v>187271.989246555</v>
      </c>
      <c r="AM211" s="35"/>
      <c r="AN211" s="35"/>
      <c r="AO211" s="35"/>
      <c r="AP211" s="35"/>
      <c r="AQ211" s="35"/>
      <c r="AR211" s="35"/>
      <c r="AS211" s="35"/>
      <c r="AT211" s="35"/>
    </row>
    <row r="212" customFormat="false" ht="12.75" hidden="false" customHeight="true" outlineLevel="0" collapsed="false">
      <c r="A212" s="36"/>
      <c r="B212" s="36"/>
      <c r="C212" s="2" t="n">
        <v>211</v>
      </c>
      <c r="D212" s="20" t="s">
        <v>378</v>
      </c>
      <c r="E212" s="65"/>
      <c r="F212" s="66" t="n">
        <v>3412</v>
      </c>
      <c r="G212" s="67" t="n">
        <f aca="false">I212+J212</f>
        <v>267</v>
      </c>
      <c r="H212" s="68" t="n">
        <f aca="false">1/(G212/F212)</f>
        <v>12.7790262172285</v>
      </c>
      <c r="I212" s="22" t="n">
        <v>66</v>
      </c>
      <c r="J212" s="23" t="n">
        <v>201</v>
      </c>
      <c r="K212" s="24" t="n">
        <v>1064</v>
      </c>
      <c r="L212" s="69" t="n">
        <f aca="false">G212*X212*R212</f>
        <v>1118.3251713971</v>
      </c>
      <c r="M212" s="25" t="n">
        <v>1300</v>
      </c>
      <c r="N212" s="70" t="n">
        <f aca="false">G212*X212*(1-R212)</f>
        <v>1372.16113474961</v>
      </c>
      <c r="O212" s="26" t="n">
        <f aca="false">I212/(I212+J212)</f>
        <v>0.247191011235955</v>
      </c>
      <c r="P212" s="28" t="n">
        <f aca="false">(I212+K212)/(I212+J212+K212+M212)</f>
        <v>0.429494488787533</v>
      </c>
      <c r="Q212" s="27" t="n">
        <f aca="false">K212/(K212+M212)</f>
        <v>0.450084602368866</v>
      </c>
      <c r="R212" s="27" t="n">
        <f aca="false">P212-(O212-P212)/X212</f>
        <v>0.449038875916319</v>
      </c>
      <c r="S212" s="29" t="n">
        <f aca="false">(K212+M212)/(I212+J212)</f>
        <v>8.85393258426966</v>
      </c>
      <c r="T212" s="31" t="n">
        <f aca="false">(P212-$B$1*O212-$B$2)/(1-$B$1*O212)-($B$3*POWER(P212,2)+$B$4*P212+$B$5)-($B$6*POWER(O212,2)+$B$7*O212+$B$8)</f>
        <v>0.443848707300629</v>
      </c>
      <c r="U212" s="29" t="n">
        <f aca="false">(O212-P212)/(P212-T212)</f>
        <v>12.7003415327184</v>
      </c>
      <c r="V212" s="29" t="n">
        <f aca="false">$B$12+($B$13*E212+$B$14*POWER(E212,2)+$B$15*POWER(E212,3))+($B$16*F212+$B$17*POWER(F212,2)+$B$18*POWER(F212,3))+($B$19*T212+$B$20*POWER(T212,2)+$B$21*POWER(T212,3))+($B$22*P212+$B$23*POWER(P212,2)+$B$24*POWER(P212,3))+($B$25*H212+$B$26*POWER(H212,2)+$B$27*POWER(H212,3))+($B$28*U212+$B$29*POWER(U212,2)+$B$30*POWER(U212,3))</f>
        <v>-3.37267746475318</v>
      </c>
      <c r="W212" s="71" t="n">
        <f aca="false">S212-U212</f>
        <v>-3.84640894844872</v>
      </c>
      <c r="X212" s="29" t="n">
        <f aca="false">U212+V212</f>
        <v>9.32766406796521</v>
      </c>
      <c r="Y212" s="16"/>
      <c r="Z212" s="60" t="n">
        <f aca="false">U212*G212</f>
        <v>3390.99118923581</v>
      </c>
      <c r="AA212" s="60" t="n">
        <f aca="false">(K212+M212)-Z212</f>
        <v>-1026.99118923581</v>
      </c>
      <c r="AB212" s="16"/>
      <c r="AC212" s="60" t="n">
        <f aca="false">L212+N212</f>
        <v>2490.48630614671</v>
      </c>
      <c r="AD212" s="61" t="n">
        <f aca="false">AC212-Z212</f>
        <v>-900.504883089099</v>
      </c>
      <c r="AE212" s="17"/>
      <c r="AF212" s="16" t="n">
        <v>411.798204146655</v>
      </c>
      <c r="AG212" s="16" t="n">
        <v>0.285135135135135</v>
      </c>
      <c r="AH212" s="16" t="n">
        <f aca="false">AF213+AH211</f>
        <v>195456.715356961</v>
      </c>
      <c r="AI212" s="63"/>
      <c r="AJ212" s="72" t="n">
        <v>375.718489759412</v>
      </c>
      <c r="AK212" s="16" t="n">
        <v>0.285135135135135</v>
      </c>
      <c r="AL212" s="63" t="n">
        <f aca="false">AJ212+AL211</f>
        <v>187647.707736315</v>
      </c>
      <c r="AM212" s="35"/>
      <c r="AN212" s="35"/>
      <c r="AO212" s="35"/>
      <c r="AP212" s="35"/>
      <c r="AQ212" s="35"/>
      <c r="AR212" s="35"/>
      <c r="AS212" s="35"/>
      <c r="AT212" s="35"/>
    </row>
    <row r="213" customFormat="false" ht="12.75" hidden="false" customHeight="true" outlineLevel="0" collapsed="false">
      <c r="A213" s="36"/>
      <c r="B213" s="36"/>
      <c r="C213" s="2" t="n">
        <v>212</v>
      </c>
      <c r="D213" s="20" t="s">
        <v>380</v>
      </c>
      <c r="E213" s="65"/>
      <c r="F213" s="66" t="n">
        <v>2108</v>
      </c>
      <c r="G213" s="67" t="n">
        <f aca="false">I213+J213</f>
        <v>148</v>
      </c>
      <c r="H213" s="68" t="n">
        <f aca="false">1/(G213/F213)</f>
        <v>14.2432432432432</v>
      </c>
      <c r="I213" s="22" t="n">
        <v>87</v>
      </c>
      <c r="J213" s="23" t="n">
        <v>61</v>
      </c>
      <c r="K213" s="24" t="n">
        <v>736</v>
      </c>
      <c r="L213" s="69" t="n">
        <f aca="false">G213*X213*R213</f>
        <v>706.790633228595</v>
      </c>
      <c r="M213" s="25" t="n">
        <v>470</v>
      </c>
      <c r="N213" s="70" t="n">
        <f aca="false">G213*X213*(1-R213)</f>
        <v>451.154102362556</v>
      </c>
      <c r="O213" s="26" t="n">
        <f aca="false">I213/(I213+J213)</f>
        <v>0.587837837837838</v>
      </c>
      <c r="P213" s="28" t="n">
        <f aca="false">(I213+K213)/(I213+J213+K213+M213)</f>
        <v>0.607828655834564</v>
      </c>
      <c r="Q213" s="27" t="n">
        <f aca="false">K213/(K213+M213)</f>
        <v>0.61028192371476</v>
      </c>
      <c r="R213" s="27" t="n">
        <f aca="false">P213-(O213-P213)/X213</f>
        <v>0.610383735513738</v>
      </c>
      <c r="S213" s="29" t="n">
        <f aca="false">(K213+M213)/(I213+J213)</f>
        <v>8.14864864864865</v>
      </c>
      <c r="T213" s="31" t="n">
        <f aca="false">(P213-$B$1*O213-$B$2)/(1-$B$1*O213)-($B$3*POWER(P213,2)+$B$4*P213+$B$5)-($B$6*POWER(O213,2)+$B$7*O213+$B$8)</f>
        <v>0.613029392507444</v>
      </c>
      <c r="U213" s="29" t="n">
        <f aca="false">(O213-P213)/(P213-T213)</f>
        <v>3.84384352720144</v>
      </c>
      <c r="V213" s="29" t="n">
        <f aca="false">$B$12+($B$13*E213+$B$14*POWER(E213,2)+$B$15*POWER(E213,3))+($B$16*F213+$B$17*POWER(F213,2)+$B$18*POWER(F213,3))+($B$19*T213+$B$20*POWER(T213,2)+$B$21*POWER(T213,3))+($B$22*P213+$B$23*POWER(P213,2)+$B$24*POWER(P213,3))+($B$25*H213+$B$26*POWER(H213,2)+$B$27*POWER(H213,3))+($B$28*U213+$B$29*POWER(U213,2)+$B$30*POWER(U213,3))</f>
        <v>3.98010738895499</v>
      </c>
      <c r="W213" s="71" t="n">
        <f aca="false">S213-U213</f>
        <v>4.30480512144721</v>
      </c>
      <c r="X213" s="29" t="n">
        <f aca="false">U213+V213</f>
        <v>7.82395091615642</v>
      </c>
      <c r="Y213" s="16"/>
      <c r="Z213" s="60" t="n">
        <f aca="false">U213*G213</f>
        <v>568.888842025813</v>
      </c>
      <c r="AA213" s="60" t="n">
        <f aca="false">(K213+M213)-Z213</f>
        <v>637.111157974187</v>
      </c>
      <c r="AB213" s="16"/>
      <c r="AC213" s="60" t="n">
        <f aca="false">L213+N213</f>
        <v>1157.94473559115</v>
      </c>
      <c r="AD213" s="61" t="n">
        <f aca="false">AC213-Z213</f>
        <v>589.055893565338</v>
      </c>
      <c r="AE213" s="17"/>
      <c r="AF213" s="16" t="n">
        <v>410.374709741321</v>
      </c>
      <c r="AG213" s="16" t="n">
        <v>0.286486486486486</v>
      </c>
      <c r="AH213" s="16" t="n">
        <f aca="false">AF214+AH212</f>
        <v>195864.086028328</v>
      </c>
      <c r="AI213" s="63"/>
      <c r="AJ213" s="72" t="n">
        <v>374.92198930551</v>
      </c>
      <c r="AK213" s="16" t="n">
        <v>0.286486486486486</v>
      </c>
      <c r="AL213" s="63" t="n">
        <f aca="false">AJ213+AL212</f>
        <v>188022.62972562</v>
      </c>
      <c r="AM213" s="35"/>
      <c r="AN213" s="35"/>
      <c r="AO213" s="35"/>
      <c r="AP213" s="35"/>
      <c r="AQ213" s="35"/>
      <c r="AR213" s="35"/>
      <c r="AS213" s="35"/>
      <c r="AT213" s="35"/>
    </row>
    <row r="214" customFormat="false" ht="12.75" hidden="false" customHeight="true" outlineLevel="0" collapsed="false">
      <c r="A214" s="36"/>
      <c r="B214" s="36"/>
      <c r="C214" s="2" t="n">
        <v>213</v>
      </c>
      <c r="D214" s="20" t="s">
        <v>381</v>
      </c>
      <c r="E214" s="65"/>
      <c r="F214" s="66" t="n">
        <v>2650</v>
      </c>
      <c r="G214" s="67" t="n">
        <f aca="false">I214+J214</f>
        <v>184</v>
      </c>
      <c r="H214" s="68" t="n">
        <f aca="false">1/(G214/F214)</f>
        <v>14.4021739130435</v>
      </c>
      <c r="I214" s="22" t="n">
        <v>137</v>
      </c>
      <c r="J214" s="23" t="n">
        <v>47</v>
      </c>
      <c r="K214" s="24" t="n">
        <v>1161</v>
      </c>
      <c r="L214" s="69" t="n">
        <f aca="false">G214*X214*R214</f>
        <v>1220.37271432865</v>
      </c>
      <c r="M214" s="25" t="n">
        <v>211</v>
      </c>
      <c r="N214" s="70" t="n">
        <f aca="false">G214*X214*(1-R214)</f>
        <v>222.801356160857</v>
      </c>
      <c r="O214" s="26" t="n">
        <f aca="false">I214/(I214+J214)</f>
        <v>0.744565217391304</v>
      </c>
      <c r="P214" s="28" t="n">
        <f aca="false">(I214+K214)/(I214+J214+K214+M214)</f>
        <v>0.834190231362468</v>
      </c>
      <c r="Q214" s="27" t="n">
        <f aca="false">K214/(K214+M214)</f>
        <v>0.846209912536443</v>
      </c>
      <c r="R214" s="27" t="n">
        <f aca="false">P214-(O214-P214)/X214</f>
        <v>0.845617129134474</v>
      </c>
      <c r="S214" s="29" t="n">
        <f aca="false">(K214+M214)/(I214+J214)</f>
        <v>7.45652173913043</v>
      </c>
      <c r="T214" s="31" t="n">
        <f aca="false">(P214-$B$1*O214-$B$2)/(1-$B$1*O214)-($B$3*POWER(P214,2)+$B$4*P214+$B$5)-($B$6*POWER(O214,2)+$B$7*O214+$B$8)</f>
        <v>0.846671278888792</v>
      </c>
      <c r="U214" s="29" t="n">
        <f aca="false">(O214-P214)/(P214-T214)</f>
        <v>7.18088876611754</v>
      </c>
      <c r="V214" s="29" t="n">
        <f aca="false">$B$12+($B$13*E214+$B$14*POWER(E214,2)+$B$15*POWER(E214,3))+($B$16*F214+$B$17*POWER(F214,2)+$B$18*POWER(F214,3))+($B$19*T214+$B$20*POWER(T214,2)+$B$21*POWER(T214,3))+($B$22*P214+$B$23*POWER(P214,2)+$B$24*POWER(P214,3))+($B$25*H214+$B$26*POWER(H214,2)+$B$27*POWER(H214,3))+($B$28*U214+$B$29*POWER(U214,2)+$B$30*POWER(U214,3))</f>
        <v>0.662448573499365</v>
      </c>
      <c r="W214" s="71" t="n">
        <f aca="false">S214-U214</f>
        <v>0.275632973012899</v>
      </c>
      <c r="X214" s="29" t="n">
        <f aca="false">U214+V214</f>
        <v>7.8433373396169</v>
      </c>
      <c r="Y214" s="16"/>
      <c r="Z214" s="60" t="n">
        <f aca="false">U214*G214</f>
        <v>1321.28353296563</v>
      </c>
      <c r="AA214" s="60" t="n">
        <f aca="false">(K214+M214)-Z214</f>
        <v>50.7164670343734</v>
      </c>
      <c r="AB214" s="16"/>
      <c r="AC214" s="60" t="n">
        <f aca="false">L214+N214</f>
        <v>1443.17407048951</v>
      </c>
      <c r="AD214" s="61" t="n">
        <f aca="false">AC214-Z214</f>
        <v>121.890537523883</v>
      </c>
      <c r="AE214" s="17"/>
      <c r="AF214" s="16" t="n">
        <v>407.370671367046</v>
      </c>
      <c r="AG214" s="16" t="n">
        <v>0.287837837837838</v>
      </c>
      <c r="AH214" s="16" t="n">
        <f aca="false">AF215+AH213</f>
        <v>196267.567163599</v>
      </c>
      <c r="AI214" s="63"/>
      <c r="AJ214" s="72" t="n">
        <v>372.401001349935</v>
      </c>
      <c r="AK214" s="16" t="n">
        <v>0.287837837837838</v>
      </c>
      <c r="AL214" s="63" t="n">
        <f aca="false">AJ214+AL213</f>
        <v>188395.03072697</v>
      </c>
      <c r="AM214" s="35"/>
      <c r="AN214" s="35"/>
      <c r="AO214" s="35"/>
      <c r="AP214" s="35"/>
      <c r="AQ214" s="35"/>
      <c r="AR214" s="35"/>
      <c r="AS214" s="35"/>
      <c r="AT214" s="35"/>
    </row>
    <row r="215" customFormat="false" ht="12.75" hidden="false" customHeight="true" outlineLevel="0" collapsed="false">
      <c r="A215" s="36"/>
      <c r="B215" s="36"/>
      <c r="C215" s="2" t="n">
        <v>214</v>
      </c>
      <c r="D215" s="20" t="s">
        <v>382</v>
      </c>
      <c r="E215" s="65"/>
      <c r="F215" s="66" t="n">
        <v>5681</v>
      </c>
      <c r="G215" s="67" t="n">
        <f aca="false">I215+J215</f>
        <v>404</v>
      </c>
      <c r="H215" s="68" t="n">
        <f aca="false">1/(G215/F215)</f>
        <v>14.0618811881188</v>
      </c>
      <c r="I215" s="22" t="n">
        <v>224</v>
      </c>
      <c r="J215" s="23" t="n">
        <v>180</v>
      </c>
      <c r="K215" s="24" t="n">
        <v>2181</v>
      </c>
      <c r="L215" s="69" t="n">
        <f aca="false">G215*X215*R215</f>
        <v>2447.85454948586</v>
      </c>
      <c r="M215" s="25" t="n">
        <v>1009</v>
      </c>
      <c r="N215" s="70" t="n">
        <f aca="false">G215*X215*(1-R215)</f>
        <v>1140.92933860237</v>
      </c>
      <c r="O215" s="26" t="n">
        <f aca="false">I215/(I215+J215)</f>
        <v>0.554455445544555</v>
      </c>
      <c r="P215" s="28" t="n">
        <f aca="false">(I215+K215)/(I215+J215+K215+M215)</f>
        <v>0.669170840289371</v>
      </c>
      <c r="Q215" s="27" t="n">
        <f aca="false">K215/(K215+M215)</f>
        <v>0.683699059561129</v>
      </c>
      <c r="R215" s="27" t="n">
        <f aca="false">P215-(O215-P215)/X215</f>
        <v>0.682084691031605</v>
      </c>
      <c r="S215" s="29" t="n">
        <f aca="false">(K215+M215)/(I215+J215)</f>
        <v>7.8960396039604</v>
      </c>
      <c r="T215" s="31" t="n">
        <f aca="false">(P215-$B$1*O215-$B$2)/(1-$B$1*O215)-($B$3*POWER(P215,2)+$B$4*P215+$B$5)-($B$6*POWER(O215,2)+$B$7*O215+$B$8)</f>
        <v>0.682139890600958</v>
      </c>
      <c r="U215" s="29" t="n">
        <f aca="false">(O215-P215)/(P215-T215)</f>
        <v>8.84531958691923</v>
      </c>
      <c r="V215" s="29" t="n">
        <f aca="false">$B$12+($B$13*E215+$B$14*POWER(E215,2)+$B$15*POWER(E215,3))+($B$16*F215+$B$17*POWER(F215,2)+$B$18*POWER(F215,3))+($B$19*T215+$B$20*POWER(T215,2)+$B$21*POWER(T215,3))+($B$22*P215+$B$23*POWER(P215,2)+$B$24*POWER(P215,3))+($B$25*H215+$B$26*POWER(H215,2)+$B$27*POWER(H215,3))+($B$28*U215+$B$29*POWER(U215,2)+$B$30*POWER(U215,3))</f>
        <v>0.0378088489427171</v>
      </c>
      <c r="W215" s="71" t="n">
        <f aca="false">S215-U215</f>
        <v>-0.94927998295883</v>
      </c>
      <c r="X215" s="29" t="n">
        <f aca="false">U215+V215</f>
        <v>8.88312843586194</v>
      </c>
      <c r="Y215" s="16"/>
      <c r="Z215" s="60" t="n">
        <f aca="false">U215*G215</f>
        <v>3573.50911311537</v>
      </c>
      <c r="AA215" s="60" t="n">
        <f aca="false">(K215+M215)-Z215</f>
        <v>-383.509113115367</v>
      </c>
      <c r="AB215" s="16"/>
      <c r="AC215" s="60" t="n">
        <f aca="false">L215+N215</f>
        <v>3588.78388808823</v>
      </c>
      <c r="AD215" s="61" t="n">
        <f aca="false">AC215-Z215</f>
        <v>15.2747749728583</v>
      </c>
      <c r="AE215" s="17"/>
      <c r="AF215" s="16" t="n">
        <v>403.481135270985</v>
      </c>
      <c r="AG215" s="16" t="n">
        <v>0.289189189189189</v>
      </c>
      <c r="AH215" s="16" t="n">
        <f aca="false">AF216+AH214</f>
        <v>196663.681327492</v>
      </c>
      <c r="AI215" s="63"/>
      <c r="AJ215" s="72" t="n">
        <v>370.295023636705</v>
      </c>
      <c r="AK215" s="16" t="n">
        <v>0.289189189189189</v>
      </c>
      <c r="AL215" s="63" t="n">
        <f aca="false">AJ215+AL214</f>
        <v>188765.325750607</v>
      </c>
      <c r="AM215" s="35"/>
      <c r="AN215" s="35"/>
      <c r="AO215" s="35"/>
      <c r="AP215" s="35"/>
      <c r="AQ215" s="35"/>
      <c r="AR215" s="35"/>
      <c r="AS215" s="35"/>
      <c r="AT215" s="35"/>
    </row>
    <row r="216" customFormat="false" ht="12.75" hidden="false" customHeight="true" outlineLevel="0" collapsed="false">
      <c r="A216" s="36"/>
      <c r="B216" s="36"/>
      <c r="C216" s="2" t="n">
        <v>215</v>
      </c>
      <c r="D216" s="20" t="s">
        <v>384</v>
      </c>
      <c r="E216" s="65"/>
      <c r="F216" s="66" t="n">
        <v>2568</v>
      </c>
      <c r="G216" s="67" t="n">
        <f aca="false">I216+J216</f>
        <v>153</v>
      </c>
      <c r="H216" s="68" t="n">
        <f aca="false">1/(G216/F216)</f>
        <v>16.7843137254902</v>
      </c>
      <c r="I216" s="22" t="n">
        <v>69</v>
      </c>
      <c r="J216" s="23" t="n">
        <v>84</v>
      </c>
      <c r="K216" s="24" t="n">
        <v>1256</v>
      </c>
      <c r="L216" s="69" t="n">
        <f aca="false">G216*X216*R216</f>
        <v>1196.98101010027</v>
      </c>
      <c r="M216" s="25" t="n">
        <v>644</v>
      </c>
      <c r="N216" s="70" t="n">
        <f aca="false">G216*X216*(1-R216)</f>
        <v>611.572962530563</v>
      </c>
      <c r="O216" s="26" t="n">
        <f aca="false">I216/(I216+J216)</f>
        <v>0.450980392156863</v>
      </c>
      <c r="P216" s="28" t="n">
        <f aca="false">(I216+K216)/(I216+J216+K216+M216)</f>
        <v>0.645396980029225</v>
      </c>
      <c r="Q216" s="27" t="n">
        <f aca="false">K216/(K216+M216)</f>
        <v>0.661052631578947</v>
      </c>
      <c r="R216" s="27" t="n">
        <f aca="false">P216-(O216-P216)/X216</f>
        <v>0.661844229265145</v>
      </c>
      <c r="S216" s="29" t="n">
        <f aca="false">(K216+M216)/(I216+J216)</f>
        <v>12.4183006535948</v>
      </c>
      <c r="T216" s="31" t="n">
        <f aca="false">(P216-$B$1*O216-$B$2)/(1-$B$1*O216)-($B$3*POWER(P216,2)+$B$4*P216+$B$5)-($B$6*POWER(O216,2)+$B$7*O216+$B$8)</f>
        <v>0.663116197501247</v>
      </c>
      <c r="U216" s="29" t="n">
        <f aca="false">(O216-P216)/(P216-T216)</f>
        <v>10.9720752724746</v>
      </c>
      <c r="V216" s="29" t="n">
        <f aca="false">$B$12+($B$13*E216+$B$14*POWER(E216,2)+$B$15*POWER(E216,3))+($B$16*F216+$B$17*POWER(F216,2)+$B$18*POWER(F216,3))+($B$19*T216+$B$20*POWER(T216,2)+$B$21*POWER(T216,3))+($B$22*P216+$B$23*POWER(P216,2)+$B$24*POWER(P216,3))+($B$25*H216+$B$26*POWER(H216,2)+$B$27*POWER(H216,3))+($B$28*U216+$B$29*POWER(U216,2)+$B$30*POWER(U216,3))</f>
        <v>0.848538927726899</v>
      </c>
      <c r="W216" s="71" t="n">
        <f aca="false">S216-U216</f>
        <v>1.44622538112016</v>
      </c>
      <c r="X216" s="29" t="n">
        <f aca="false">U216+V216</f>
        <v>11.8206142002015</v>
      </c>
      <c r="Y216" s="16"/>
      <c r="Z216" s="60" t="n">
        <f aca="false">U216*G216</f>
        <v>1678.72751668862</v>
      </c>
      <c r="AA216" s="60" t="n">
        <f aca="false">(K216+M216)-Z216</f>
        <v>221.272483311385</v>
      </c>
      <c r="AB216" s="16"/>
      <c r="AC216" s="60" t="n">
        <f aca="false">L216+N216</f>
        <v>1808.55397263083</v>
      </c>
      <c r="AD216" s="61" t="n">
        <f aca="false">AC216-Z216</f>
        <v>129.826455942216</v>
      </c>
      <c r="AE216" s="17"/>
      <c r="AF216" s="16" t="n">
        <v>396.114163893382</v>
      </c>
      <c r="AG216" s="16" t="n">
        <v>0.29054054054054</v>
      </c>
      <c r="AH216" s="16" t="n">
        <f aca="false">AF217+AH215</f>
        <v>197059.712068698</v>
      </c>
      <c r="AI216" s="63"/>
      <c r="AJ216" s="72" t="n">
        <v>367.732479232878</v>
      </c>
      <c r="AK216" s="16" t="n">
        <v>0.29054054054054</v>
      </c>
      <c r="AL216" s="63" t="n">
        <f aca="false">AJ216+AL215</f>
        <v>189133.05822984</v>
      </c>
      <c r="AM216" s="35"/>
      <c r="AN216" s="35"/>
      <c r="AO216" s="35"/>
      <c r="AP216" s="35"/>
      <c r="AQ216" s="35"/>
      <c r="AR216" s="35"/>
      <c r="AS216" s="35"/>
      <c r="AT216" s="35"/>
    </row>
    <row r="217" customFormat="false" ht="12.75" hidden="false" customHeight="true" outlineLevel="0" collapsed="false">
      <c r="A217" s="36"/>
      <c r="B217" s="36"/>
      <c r="C217" s="2" t="n">
        <v>216</v>
      </c>
      <c r="D217" s="20" t="s">
        <v>386</v>
      </c>
      <c r="E217" s="65"/>
      <c r="F217" s="66" t="n">
        <v>5298</v>
      </c>
      <c r="G217" s="67" t="n">
        <f aca="false">I217+J217</f>
        <v>399</v>
      </c>
      <c r="H217" s="68" t="n">
        <f aca="false">1/(G217/F217)</f>
        <v>13.2781954887218</v>
      </c>
      <c r="I217" s="22" t="n">
        <v>166</v>
      </c>
      <c r="J217" s="23" t="n">
        <v>233</v>
      </c>
      <c r="K217" s="24" t="n">
        <v>1847</v>
      </c>
      <c r="L217" s="69" t="n">
        <f aca="false">G217*X217*R217</f>
        <v>2068.40710433207</v>
      </c>
      <c r="M217" s="25" t="n">
        <v>1332</v>
      </c>
      <c r="N217" s="70" t="n">
        <f aca="false">G217*X217*(1-R217)</f>
        <v>1504.13219984088</v>
      </c>
      <c r="O217" s="26" t="n">
        <f aca="false">I217/(I217+J217)</f>
        <v>0.416040100250627</v>
      </c>
      <c r="P217" s="28" t="n">
        <f aca="false">(I217+K217)/(I217+J217+K217+M217)</f>
        <v>0.562604807154835</v>
      </c>
      <c r="Q217" s="27" t="n">
        <f aca="false">K217/(K217+M217)</f>
        <v>0.581000314564328</v>
      </c>
      <c r="R217" s="27" t="n">
        <f aca="false">P217-(O217-P217)/X217</f>
        <v>0.578973925329818</v>
      </c>
      <c r="S217" s="29" t="n">
        <f aca="false">(K217+M217)/(I217+J217)</f>
        <v>7.96741854636591</v>
      </c>
      <c r="T217" s="31" t="n">
        <f aca="false">(P217-$B$1*O217-$B$2)/(1-$B$1*O217)-($B$3*POWER(P217,2)+$B$4*P217+$B$5)-($B$6*POWER(O217,2)+$B$7*O217+$B$8)</f>
        <v>0.576711538342661</v>
      </c>
      <c r="U217" s="29" t="n">
        <f aca="false">(O217-P217)/(P217-T217)</f>
        <v>10.3897001334153</v>
      </c>
      <c r="V217" s="29" t="n">
        <f aca="false">$B$12+($B$13*E217+$B$14*POWER(E217,2)+$B$15*POWER(E217,3))+($B$16*F217+$B$17*POWER(F217,2)+$B$18*POWER(F217,3))+($B$19*T217+$B$20*POWER(T217,2)+$B$21*POWER(T217,3))+($B$22*P217+$B$23*POWER(P217,2)+$B$24*POWER(P217,3))+($B$25*H217+$B$26*POWER(H217,2)+$B$27*POWER(H217,3))+($B$28*U217+$B$29*POWER(U217,2)+$B$30*POWER(U217,3))</f>
        <v>-1.43596754150316</v>
      </c>
      <c r="W217" s="71" t="n">
        <f aca="false">S217-U217</f>
        <v>-2.42228158704938</v>
      </c>
      <c r="X217" s="29" t="n">
        <f aca="false">U217+V217</f>
        <v>8.95373259191213</v>
      </c>
      <c r="Y217" s="16"/>
      <c r="Z217" s="60" t="n">
        <f aca="false">U217*G217</f>
        <v>4145.4903532327</v>
      </c>
      <c r="AA217" s="60" t="n">
        <f aca="false">(K217+M217)-Z217</f>
        <v>-966.490353232704</v>
      </c>
      <c r="AB217" s="16"/>
      <c r="AC217" s="60" t="n">
        <f aca="false">L217+N217</f>
        <v>3572.53930417294</v>
      </c>
      <c r="AD217" s="61" t="n">
        <f aca="false">AC217-Z217</f>
        <v>-572.951049059762</v>
      </c>
      <c r="AE217" s="17"/>
      <c r="AF217" s="16" t="n">
        <v>396.030741205809</v>
      </c>
      <c r="AG217" s="16" t="n">
        <v>0.291891891891892</v>
      </c>
      <c r="AH217" s="16" t="n">
        <f aca="false">AF218+AH216</f>
        <v>197453.922373389</v>
      </c>
      <c r="AI217" s="63"/>
      <c r="AJ217" s="72" t="n">
        <v>367.544161607664</v>
      </c>
      <c r="AK217" s="16" t="n">
        <v>0.291891891891892</v>
      </c>
      <c r="AL217" s="63" t="n">
        <f aca="false">AJ217+AL216</f>
        <v>189500.602391448</v>
      </c>
      <c r="AM217" s="35"/>
      <c r="AN217" s="35"/>
      <c r="AO217" s="35"/>
      <c r="AP217" s="35"/>
      <c r="AQ217" s="35"/>
      <c r="AR217" s="35"/>
      <c r="AS217" s="35"/>
      <c r="AT217" s="35"/>
    </row>
    <row r="218" customFormat="false" ht="12.75" hidden="false" customHeight="true" outlineLevel="0" collapsed="false">
      <c r="A218" s="36"/>
      <c r="B218" s="36"/>
      <c r="C218" s="2" t="n">
        <v>217</v>
      </c>
      <c r="D218" s="20" t="s">
        <v>387</v>
      </c>
      <c r="E218" s="65"/>
      <c r="F218" s="66" t="n">
        <v>2566</v>
      </c>
      <c r="G218" s="67" t="n">
        <f aca="false">I218+J218</f>
        <v>160</v>
      </c>
      <c r="H218" s="68" t="n">
        <f aca="false">1/(G218/F218)</f>
        <v>16.0375</v>
      </c>
      <c r="I218" s="22" t="n">
        <v>63</v>
      </c>
      <c r="J218" s="23" t="n">
        <v>97</v>
      </c>
      <c r="K218" s="24" t="n">
        <v>757</v>
      </c>
      <c r="L218" s="69" t="n">
        <f aca="false">G218*X218*R218</f>
        <v>955.457295488182</v>
      </c>
      <c r="M218" s="25" t="n">
        <v>657</v>
      </c>
      <c r="N218" s="70" t="n">
        <f aca="false">G218*X218*(1-R218)</f>
        <v>839.483903412304</v>
      </c>
      <c r="O218" s="26" t="n">
        <f aca="false">I218/(I218+J218)</f>
        <v>0.39375</v>
      </c>
      <c r="P218" s="28" t="n">
        <f aca="false">(I218+K218)/(I218+J218+K218+M218)</f>
        <v>0.520965692503177</v>
      </c>
      <c r="Q218" s="27" t="n">
        <f aca="false">K218/(K218+M218)</f>
        <v>0.535360678925035</v>
      </c>
      <c r="R218" s="27" t="n">
        <f aca="false">P218-(O218-P218)/X218</f>
        <v>0.5323056243143</v>
      </c>
      <c r="S218" s="29" t="n">
        <f aca="false">(K218+M218)/(I218+J218)</f>
        <v>8.8375</v>
      </c>
      <c r="T218" s="31" t="n">
        <f aca="false">(P218-$B$1*O218-$B$2)/(1-$B$1*O218)-($B$3*POWER(P218,2)+$B$4*P218+$B$5)-($B$6*POWER(O218,2)+$B$7*O218+$B$8)</f>
        <v>0.533733046285172</v>
      </c>
      <c r="U218" s="29" t="n">
        <f aca="false">(O218-P218)/(P218-T218)</f>
        <v>9.96413937260653</v>
      </c>
      <c r="V218" s="29" t="n">
        <f aca="false">$B$12+($B$13*E218+$B$14*POWER(E218,2)+$B$15*POWER(E218,3))+($B$16*F218+$B$17*POWER(F218,2)+$B$18*POWER(F218,3))+($B$19*T218+$B$20*POWER(T218,2)+$B$21*POWER(T218,3))+($B$22*P218+$B$23*POWER(P218,2)+$B$24*POWER(P218,3))+($B$25*H218+$B$26*POWER(H218,2)+$B$27*POWER(H218,3))+($B$28*U218+$B$29*POWER(U218,2)+$B$30*POWER(U218,3))</f>
        <v>1.25424312052151</v>
      </c>
      <c r="W218" s="71" t="n">
        <f aca="false">S218-U218</f>
        <v>-1.12663937260653</v>
      </c>
      <c r="X218" s="29" t="n">
        <f aca="false">U218+V218</f>
        <v>11.218382493128</v>
      </c>
      <c r="Y218" s="16"/>
      <c r="Z218" s="60" t="n">
        <f aca="false">U218*G218</f>
        <v>1594.26229961704</v>
      </c>
      <c r="AA218" s="60" t="n">
        <f aca="false">(K218+M218)-Z218</f>
        <v>-180.262299617044</v>
      </c>
      <c r="AB218" s="16"/>
      <c r="AC218" s="60" t="n">
        <f aca="false">L218+N218</f>
        <v>1794.94119890049</v>
      </c>
      <c r="AD218" s="61" t="n">
        <f aca="false">AC218-Z218</f>
        <v>200.678899283442</v>
      </c>
      <c r="AE218" s="17"/>
      <c r="AF218" s="16" t="n">
        <v>394.21030469047</v>
      </c>
      <c r="AG218" s="16" t="n">
        <v>0.293243243243243</v>
      </c>
      <c r="AH218" s="16" t="n">
        <f aca="false">AF219+AH217</f>
        <v>197843.430066558</v>
      </c>
      <c r="AI218" s="63"/>
      <c r="AJ218" s="72" t="n">
        <v>365.663527703466</v>
      </c>
      <c r="AK218" s="16" t="n">
        <v>0.293243243243243</v>
      </c>
      <c r="AL218" s="63" t="n">
        <f aca="false">AJ218+AL217</f>
        <v>189866.265919151</v>
      </c>
      <c r="AM218" s="35"/>
      <c r="AN218" s="35"/>
      <c r="AO218" s="35"/>
      <c r="AP218" s="35"/>
      <c r="AQ218" s="35"/>
      <c r="AR218" s="35"/>
      <c r="AS218" s="35"/>
      <c r="AT218" s="35"/>
    </row>
    <row r="219" customFormat="false" ht="12.75" hidden="false" customHeight="true" outlineLevel="0" collapsed="false">
      <c r="A219" s="36"/>
      <c r="B219" s="36"/>
      <c r="C219" s="2" t="n">
        <v>218</v>
      </c>
      <c r="D219" s="20" t="s">
        <v>389</v>
      </c>
      <c r="E219" s="65"/>
      <c r="F219" s="66" t="n">
        <v>4285</v>
      </c>
      <c r="G219" s="67" t="n">
        <f aca="false">I219+J219</f>
        <v>275</v>
      </c>
      <c r="H219" s="68" t="n">
        <f aca="false">1/(G219/F219)</f>
        <v>15.5818181818182</v>
      </c>
      <c r="I219" s="22" t="n">
        <v>181</v>
      </c>
      <c r="J219" s="23" t="n">
        <v>94</v>
      </c>
      <c r="K219" s="24" t="n">
        <v>2030</v>
      </c>
      <c r="L219" s="69" t="n">
        <f aca="false">G219*X219*R219</f>
        <v>2044.96399521727</v>
      </c>
      <c r="M219" s="25" t="n">
        <v>571</v>
      </c>
      <c r="N219" s="70" t="n">
        <f aca="false">G219*X219*(1-R219)</f>
        <v>575.500704124598</v>
      </c>
      <c r="O219" s="26" t="n">
        <f aca="false">I219/(I219+J219)</f>
        <v>0.658181818181818</v>
      </c>
      <c r="P219" s="28" t="n">
        <f aca="false">(I219+K219)/(I219+J219+K219+M219)</f>
        <v>0.768776077885953</v>
      </c>
      <c r="Q219" s="27" t="n">
        <f aca="false">K219/(K219+M219)</f>
        <v>0.780469050365244</v>
      </c>
      <c r="R219" s="27" t="n">
        <f aca="false">P219-(O219-P219)/X219</f>
        <v>0.780382195467417</v>
      </c>
      <c r="S219" s="29" t="n">
        <f aca="false">(K219+M219)/(I219+J219)</f>
        <v>9.45818181818182</v>
      </c>
      <c r="T219" s="31" t="n">
        <f aca="false">(P219-$B$1*O219-$B$2)/(1-$B$1*O219)-($B$3*POWER(P219,2)+$B$4*P219+$B$5)-($B$6*POWER(O219,2)+$B$7*O219+$B$8)</f>
        <v>0.782397035371363</v>
      </c>
      <c r="U219" s="29" t="n">
        <f aca="false">(O219-P219)/(P219-T219)</f>
        <v>8.11941890447798</v>
      </c>
      <c r="V219" s="29" t="n">
        <f aca="false">$B$12+($B$13*E219+$B$14*POWER(E219,2)+$B$15*POWER(E219,3))+($B$16*F219+$B$17*POWER(F219,2)+$B$18*POWER(F219,3))+($B$19*T219+$B$20*POWER(T219,2)+$B$21*POWER(T219,3))+($B$22*P219+$B$23*POWER(P219,2)+$B$24*POWER(P219,3))+($B$25*H219+$B$26*POWER(H219,2)+$B$27*POWER(H219,3))+($B$28*U219+$B$29*POWER(U219,2)+$B$30*POWER(U219,3))</f>
        <v>1.40954363858336</v>
      </c>
      <c r="W219" s="71" t="n">
        <f aca="false">S219-U219</f>
        <v>1.33876291370384</v>
      </c>
      <c r="X219" s="29" t="n">
        <f aca="false">U219+V219</f>
        <v>9.52896254306134</v>
      </c>
      <c r="Y219" s="16"/>
      <c r="Z219" s="60" t="n">
        <f aca="false">U219*G219</f>
        <v>2232.84019873144</v>
      </c>
      <c r="AA219" s="60" t="n">
        <f aca="false">(K219+M219)-Z219</f>
        <v>368.159801268555</v>
      </c>
      <c r="AB219" s="16"/>
      <c r="AC219" s="60" t="n">
        <f aca="false">L219+N219</f>
        <v>2620.46469934187</v>
      </c>
      <c r="AD219" s="61" t="n">
        <f aca="false">AC219-Z219</f>
        <v>387.624500610424</v>
      </c>
      <c r="AE219" s="17"/>
      <c r="AF219" s="16" t="n">
        <v>389.507693169418</v>
      </c>
      <c r="AG219" s="16" t="n">
        <v>0.294594594594595</v>
      </c>
      <c r="AH219" s="16" t="n">
        <f aca="false">AF220+AH218</f>
        <v>198225.213033277</v>
      </c>
      <c r="AI219" s="63"/>
      <c r="AJ219" s="72" t="n">
        <v>361.392830727581</v>
      </c>
      <c r="AK219" s="16" t="n">
        <v>0.294594594594595</v>
      </c>
      <c r="AL219" s="63" t="n">
        <f aca="false">AJ219+AL218</f>
        <v>190227.658749879</v>
      </c>
      <c r="AM219" s="35"/>
      <c r="AN219" s="35"/>
      <c r="AO219" s="35"/>
      <c r="AP219" s="35"/>
      <c r="AQ219" s="35"/>
      <c r="AR219" s="35"/>
      <c r="AS219" s="35"/>
      <c r="AT219" s="35"/>
    </row>
    <row r="220" customFormat="false" ht="12.75" hidden="false" customHeight="true" outlineLevel="0" collapsed="false">
      <c r="A220" s="36"/>
      <c r="B220" s="36"/>
      <c r="C220" s="2" t="n">
        <v>219</v>
      </c>
      <c r="D220" s="20" t="s">
        <v>333</v>
      </c>
      <c r="E220" s="65"/>
      <c r="F220" s="66" t="n">
        <v>2503</v>
      </c>
      <c r="G220" s="67" t="n">
        <f aca="false">I220+J220</f>
        <v>92</v>
      </c>
      <c r="H220" s="68" t="n">
        <f aca="false">1/(G220/F220)</f>
        <v>27.2065217391304</v>
      </c>
      <c r="I220" s="22" t="n">
        <v>12</v>
      </c>
      <c r="J220" s="23" t="n">
        <v>80</v>
      </c>
      <c r="K220" s="24" t="n">
        <v>894</v>
      </c>
      <c r="L220" s="69" t="n">
        <f aca="false">G220*X220*R220</f>
        <v>882.38501864597</v>
      </c>
      <c r="M220" s="25" t="n">
        <v>1215</v>
      </c>
      <c r="N220" s="70" t="n">
        <f aca="false">G220*X220*(1-R220)</f>
        <v>1198.39801230302</v>
      </c>
      <c r="O220" s="26" t="n">
        <f aca="false">I220/(I220+J220)</f>
        <v>0.130434782608696</v>
      </c>
      <c r="P220" s="28" t="n">
        <f aca="false">(I220+K220)/(I220+J220+K220+M220)</f>
        <v>0.41163107678328</v>
      </c>
      <c r="Q220" s="27" t="n">
        <f aca="false">K220/(K220+M220)</f>
        <v>0.423897581792319</v>
      </c>
      <c r="R220" s="27" t="n">
        <f aca="false">P220-(O220-P220)/X220</f>
        <v>0.424063924744494</v>
      </c>
      <c r="S220" s="29" t="n">
        <f aca="false">(K220+M220)/(I220+J220)</f>
        <v>22.9239130434783</v>
      </c>
      <c r="T220" s="31" t="n">
        <f aca="false">(P220-$B$1*O220-$B$2)/(1-$B$1*O220)-($B$3*POWER(P220,2)+$B$4*P220+$B$5)-($B$6*POWER(O220,2)+$B$7*O220+$B$8)</f>
        <v>0.427426568926741</v>
      </c>
      <c r="U220" s="29" t="n">
        <f aca="false">(O220-P220)/(P220-T220)</f>
        <v>17.8023129397081</v>
      </c>
      <c r="V220" s="29" t="n">
        <f aca="false">$B$12+($B$13*E220+$B$14*POWER(E220,2)+$B$15*POWER(E220,3))+($B$16*F220+$B$17*POWER(F220,2)+$B$18*POWER(F220,3))+($B$19*T220+$B$20*POWER(T220,2)+$B$21*POWER(T220,3))+($B$22*P220+$B$23*POWER(P220,2)+$B$24*POWER(P220,3))+($B$25*H220+$B$26*POWER(H220,2)+$B$27*POWER(H220,3))+($B$28*U220+$B$29*POWER(U220,2)+$B$30*POWER(U220,3))</f>
        <v>4.81489391843302</v>
      </c>
      <c r="W220" s="71" t="n">
        <f aca="false">S220-U220</f>
        <v>5.12160010377013</v>
      </c>
      <c r="X220" s="29" t="n">
        <f aca="false">U220+V220</f>
        <v>22.6172068581411</v>
      </c>
      <c r="Y220" s="16"/>
      <c r="Z220" s="60" t="n">
        <f aca="false">U220*G220</f>
        <v>1637.81279045315</v>
      </c>
      <c r="AA220" s="60" t="n">
        <f aca="false">(K220+M220)-Z220</f>
        <v>471.187209546852</v>
      </c>
      <c r="AB220" s="16"/>
      <c r="AC220" s="60" t="n">
        <f aca="false">L220+N220</f>
        <v>2080.78303094899</v>
      </c>
      <c r="AD220" s="61" t="n">
        <f aca="false">AC220-Z220</f>
        <v>442.970240495838</v>
      </c>
      <c r="AE220" s="17"/>
      <c r="AF220" s="16" t="n">
        <v>381.782966718537</v>
      </c>
      <c r="AG220" s="16" t="n">
        <v>0.295945945945946</v>
      </c>
      <c r="AH220" s="16" t="n">
        <f aca="false">AF221+AH219</f>
        <v>198604.509057744</v>
      </c>
      <c r="AI220" s="63"/>
      <c r="AJ220" s="72" t="n">
        <v>359.372457308845</v>
      </c>
      <c r="AK220" s="16" t="n">
        <v>0.295945945945946</v>
      </c>
      <c r="AL220" s="63" t="n">
        <f aca="false">AJ220+AL219</f>
        <v>190587.031207187</v>
      </c>
      <c r="AM220" s="35"/>
      <c r="AN220" s="35"/>
      <c r="AO220" s="35"/>
      <c r="AP220" s="35"/>
      <c r="AQ220" s="35"/>
      <c r="AR220" s="35"/>
      <c r="AS220" s="35"/>
      <c r="AT220" s="35"/>
    </row>
    <row r="221" customFormat="false" ht="12.75" hidden="false" customHeight="true" outlineLevel="0" collapsed="false">
      <c r="A221" s="36"/>
      <c r="B221" s="36"/>
      <c r="C221" s="2" t="n">
        <v>220</v>
      </c>
      <c r="D221" s="20" t="s">
        <v>391</v>
      </c>
      <c r="E221" s="65"/>
      <c r="F221" s="66" t="n">
        <v>4342</v>
      </c>
      <c r="G221" s="67" t="n">
        <f aca="false">I221+J221</f>
        <v>294</v>
      </c>
      <c r="H221" s="68" t="n">
        <f aca="false">1/(G221/F221)</f>
        <v>14.7687074829932</v>
      </c>
      <c r="I221" s="22" t="n">
        <v>87</v>
      </c>
      <c r="J221" s="23" t="n">
        <v>207</v>
      </c>
      <c r="K221" s="24" t="n">
        <v>1859</v>
      </c>
      <c r="L221" s="69" t="n">
        <f aca="false">G221*X221*R221</f>
        <v>1863.74918923487</v>
      </c>
      <c r="M221" s="25" t="n">
        <v>1385</v>
      </c>
      <c r="N221" s="70" t="n">
        <f aca="false">G221*X221*(1-R221)</f>
        <v>1388.88525655802</v>
      </c>
      <c r="O221" s="26" t="n">
        <f aca="false">I221/(I221+J221)</f>
        <v>0.295918367346939</v>
      </c>
      <c r="P221" s="28" t="n">
        <f aca="false">(I221+K221)/(I221+J221+K221+M221)</f>
        <v>0.550028264556246</v>
      </c>
      <c r="Q221" s="27" t="n">
        <f aca="false">K221/(K221+M221)</f>
        <v>0.573057953144266</v>
      </c>
      <c r="R221" s="27" t="n">
        <f aca="false">P221-(O221-P221)/X221</f>
        <v>0.572996818515997</v>
      </c>
      <c r="S221" s="29" t="n">
        <f aca="false">(K221+M221)/(I221+J221)</f>
        <v>11.0340136054422</v>
      </c>
      <c r="T221" s="31" t="n">
        <f aca="false">(P221-$B$1*O221-$B$2)/(1-$B$1*O221)-($B$3*POWER(P221,2)+$B$4*P221+$B$5)-($B$6*POWER(O221,2)+$B$7*O221+$B$8)</f>
        <v>0.568381710062196</v>
      </c>
      <c r="U221" s="29" t="n">
        <f aca="false">(O221-P221)/(P221-T221)</f>
        <v>13.845351115513</v>
      </c>
      <c r="V221" s="29" t="n">
        <f aca="false">$B$12+($B$13*E221+$B$14*POWER(E221,2)+$B$15*POWER(E221,3))+($B$16*F221+$B$17*POWER(F221,2)+$B$18*POWER(F221,3))+($B$19*T221+$B$20*POWER(T221,2)+$B$21*POWER(T221,3))+($B$22*P221+$B$23*POWER(P221,2)+$B$24*POWER(P221,3))+($B$25*H221+$B$26*POWER(H221,2)+$B$27*POWER(H221,3))+($B$28*U221+$B$29*POWER(U221,2)+$B$30*POWER(U221,3))</f>
        <v>-2.78196864682973</v>
      </c>
      <c r="W221" s="71" t="n">
        <f aca="false">S221-U221</f>
        <v>-2.81133751007087</v>
      </c>
      <c r="X221" s="29" t="n">
        <f aca="false">U221+V221</f>
        <v>11.0633824686833</v>
      </c>
      <c r="Y221" s="16"/>
      <c r="Z221" s="60" t="n">
        <f aca="false">U221*G221</f>
        <v>4070.53322796083</v>
      </c>
      <c r="AA221" s="60" t="n">
        <f aca="false">(K221+M221)-Z221</f>
        <v>-826.533227960834</v>
      </c>
      <c r="AB221" s="16"/>
      <c r="AC221" s="60" t="n">
        <f aca="false">L221+N221</f>
        <v>3252.63444579289</v>
      </c>
      <c r="AD221" s="61" t="n">
        <f aca="false">AC221-Z221</f>
        <v>-817.898782167941</v>
      </c>
      <c r="AE221" s="17"/>
      <c r="AF221" s="16" t="n">
        <v>379.296024467558</v>
      </c>
      <c r="AG221" s="16" t="n">
        <v>0.297297297297297</v>
      </c>
      <c r="AH221" s="16" t="n">
        <f aca="false">AF222+AH220</f>
        <v>198983.478269748</v>
      </c>
      <c r="AI221" s="63"/>
      <c r="AJ221" s="72" t="n">
        <v>358.812084338002</v>
      </c>
      <c r="AK221" s="16" t="n">
        <v>0.297297297297297</v>
      </c>
      <c r="AL221" s="63" t="n">
        <f aca="false">AJ221+AL220</f>
        <v>190945.843291525</v>
      </c>
      <c r="AM221" s="35"/>
      <c r="AN221" s="35"/>
      <c r="AO221" s="35"/>
      <c r="AP221" s="35"/>
      <c r="AQ221" s="35"/>
      <c r="AR221" s="35"/>
      <c r="AS221" s="35"/>
      <c r="AT221" s="35"/>
    </row>
    <row r="222" customFormat="false" ht="12.75" hidden="false" customHeight="true" outlineLevel="0" collapsed="false">
      <c r="A222" s="36"/>
      <c r="B222" s="36"/>
      <c r="C222" s="2" t="n">
        <v>221</v>
      </c>
      <c r="D222" s="20" t="s">
        <v>393</v>
      </c>
      <c r="E222" s="65"/>
      <c r="F222" s="66" t="n">
        <v>3072</v>
      </c>
      <c r="G222" s="67" t="n">
        <f aca="false">I222+J222</f>
        <v>120</v>
      </c>
      <c r="H222" s="68" t="n">
        <f aca="false">1/(G222/F222)</f>
        <v>25.6</v>
      </c>
      <c r="I222" s="22" t="n">
        <v>49</v>
      </c>
      <c r="J222" s="23" t="n">
        <v>71</v>
      </c>
      <c r="K222" s="24" t="n">
        <v>1944</v>
      </c>
      <c r="L222" s="69" t="n">
        <f aca="false">G222*X222*R222</f>
        <v>1876.70535786747</v>
      </c>
      <c r="M222" s="25" t="n">
        <v>496</v>
      </c>
      <c r="N222" s="70" t="n">
        <f aca="false">G222*X222*(1-R222)</f>
        <v>476.854961320046</v>
      </c>
      <c r="O222" s="26" t="n">
        <f aca="false">I222/(I222+J222)</f>
        <v>0.408333333333333</v>
      </c>
      <c r="P222" s="28" t="n">
        <f aca="false">(I222+K222)/(I222+J222+K222+M222)</f>
        <v>0.778515625</v>
      </c>
      <c r="Q222" s="27" t="n">
        <f aca="false">K222/(K222+M222)</f>
        <v>0.79672131147541</v>
      </c>
      <c r="R222" s="27" t="n">
        <f aca="false">P222-(O222-P222)/X222</f>
        <v>0.797389955365722</v>
      </c>
      <c r="S222" s="29" t="n">
        <f aca="false">(K222+M222)/(I222+J222)</f>
        <v>20.3333333333333</v>
      </c>
      <c r="T222" s="31" t="n">
        <f aca="false">(P222-$B$1*O222-$B$2)/(1-$B$1*O222)-($B$3*POWER(P222,2)+$B$4*P222+$B$5)-($B$6*POWER(O222,2)+$B$7*O222+$B$8)</f>
        <v>0.807231937852063</v>
      </c>
      <c r="U222" s="29" t="n">
        <f aca="false">(O222-P222)/(P222-T222)</f>
        <v>12.8910105407239</v>
      </c>
      <c r="V222" s="29" t="n">
        <f aca="false">$B$12+($B$13*E222+$B$14*POWER(E222,2)+$B$15*POWER(E222,3))+($B$16*F222+$B$17*POWER(F222,2)+$B$18*POWER(F222,3))+($B$19*T222+$B$20*POWER(T222,2)+$B$21*POWER(T222,3))+($B$22*P222+$B$23*POWER(P222,2)+$B$24*POWER(P222,3))+($B$25*H222+$B$26*POWER(H222,2)+$B$27*POWER(H222,3))+($B$28*U222+$B$29*POWER(U222,2)+$B$30*POWER(U222,3))</f>
        <v>6.72199211917207</v>
      </c>
      <c r="W222" s="71" t="n">
        <f aca="false">S222-U222</f>
        <v>7.44232279260947</v>
      </c>
      <c r="X222" s="29" t="n">
        <f aca="false">U222+V222</f>
        <v>19.6130026598959</v>
      </c>
      <c r="Y222" s="16"/>
      <c r="Z222" s="60" t="n">
        <f aca="false">U222*G222</f>
        <v>1546.92126488686</v>
      </c>
      <c r="AA222" s="60" t="n">
        <f aca="false">(K222+M222)-Z222</f>
        <v>893.078735113137</v>
      </c>
      <c r="AB222" s="16"/>
      <c r="AC222" s="60" t="n">
        <f aca="false">L222+N222</f>
        <v>2353.56031918751</v>
      </c>
      <c r="AD222" s="61" t="n">
        <f aca="false">AC222-Z222</f>
        <v>806.639054300648</v>
      </c>
      <c r="AE222" s="17"/>
      <c r="AF222" s="16" t="n">
        <v>378.969212003973</v>
      </c>
      <c r="AG222" s="16" t="n">
        <v>0.298648648648649</v>
      </c>
      <c r="AH222" s="16" t="n">
        <f aca="false">AF223+AH221</f>
        <v>199361.437556936</v>
      </c>
      <c r="AI222" s="63"/>
      <c r="AJ222" s="72" t="n">
        <v>355.364796057208</v>
      </c>
      <c r="AK222" s="16" t="n">
        <v>0.298648648648649</v>
      </c>
      <c r="AL222" s="63" t="n">
        <f aca="false">AJ222+AL221</f>
        <v>191301.208087583</v>
      </c>
      <c r="AM222" s="35"/>
      <c r="AN222" s="35"/>
      <c r="AO222" s="35"/>
      <c r="AP222" s="35"/>
      <c r="AQ222" s="35"/>
      <c r="AR222" s="35"/>
      <c r="AS222" s="35"/>
      <c r="AT222" s="35"/>
    </row>
    <row r="223" customFormat="false" ht="12.75" hidden="false" customHeight="true" outlineLevel="0" collapsed="false">
      <c r="A223" s="36"/>
      <c r="B223" s="36"/>
      <c r="C223" s="2" t="n">
        <v>222</v>
      </c>
      <c r="D223" s="20" t="s">
        <v>255</v>
      </c>
      <c r="E223" s="65"/>
      <c r="F223" s="66" t="n">
        <v>3751</v>
      </c>
      <c r="G223" s="67" t="n">
        <f aca="false">I223+J223</f>
        <v>179</v>
      </c>
      <c r="H223" s="68" t="n">
        <f aca="false">1/(G223/F223)</f>
        <v>20.9553072625698</v>
      </c>
      <c r="I223" s="22" t="n">
        <v>48</v>
      </c>
      <c r="J223" s="23" t="n">
        <v>131</v>
      </c>
      <c r="K223" s="24" t="n">
        <v>1154</v>
      </c>
      <c r="L223" s="69" t="n">
        <f aca="false">G223*X223*R223</f>
        <v>1163.40107167267</v>
      </c>
      <c r="M223" s="25" t="n">
        <v>1706</v>
      </c>
      <c r="N223" s="70" t="n">
        <f aca="false">G223*X223*(1-R223)</f>
        <v>1720.36752800557</v>
      </c>
      <c r="O223" s="26" t="n">
        <f aca="false">I223/(I223+J223)</f>
        <v>0.268156424581006</v>
      </c>
      <c r="P223" s="28" t="n">
        <f aca="false">(I223+K223)/(I223+J223+K223+M223)</f>
        <v>0.395524843698585</v>
      </c>
      <c r="Q223" s="27" t="n">
        <f aca="false">K223/(K223+M223)</f>
        <v>0.403496503496504</v>
      </c>
      <c r="R223" s="27" t="n">
        <f aca="false">P223-(O223-P223)/X223</f>
        <v>0.40343079947624</v>
      </c>
      <c r="S223" s="29" t="n">
        <f aca="false">(K223+M223)/(I223+J223)</f>
        <v>15.9776536312849</v>
      </c>
      <c r="T223" s="31" t="n">
        <f aca="false">(P223-$B$1*O223-$B$2)/(1-$B$1*O223)-($B$3*POWER(P223,2)+$B$4*P223+$B$5)-($B$6*POWER(O223,2)+$B$7*O223+$B$8)</f>
        <v>0.407774325823236</v>
      </c>
      <c r="U223" s="29" t="n">
        <f aca="false">(O223-P223)/(P223-T223)</f>
        <v>10.3978615439798</v>
      </c>
      <c r="V223" s="29" t="n">
        <f aca="false">$B$12+($B$13*E223+$B$14*POWER(E223,2)+$B$15*POWER(E223,3))+($B$16*F223+$B$17*POWER(F223,2)+$B$18*POWER(F223,3))+($B$19*T223+$B$20*POWER(T223,2)+$B$21*POWER(T223,3))+($B$22*P223+$B$23*POWER(P223,2)+$B$24*POWER(P223,3))+($B$25*H223+$B$26*POWER(H223,2)+$B$27*POWER(H223,3))+($B$28*U223+$B$29*POWER(U223,2)+$B$30*POWER(U223,3))</f>
        <v>5.71257756036794</v>
      </c>
      <c r="W223" s="71" t="n">
        <f aca="false">S223-U223</f>
        <v>5.57979208730516</v>
      </c>
      <c r="X223" s="29" t="n">
        <f aca="false">U223+V223</f>
        <v>16.1104391043477</v>
      </c>
      <c r="Y223" s="16"/>
      <c r="Z223" s="60" t="n">
        <f aca="false">U223*G223</f>
        <v>1861.21721637238</v>
      </c>
      <c r="AA223" s="60" t="n">
        <f aca="false">(K223+M223)-Z223</f>
        <v>998.782783627623</v>
      </c>
      <c r="AB223" s="16"/>
      <c r="AC223" s="60" t="n">
        <f aca="false">L223+N223</f>
        <v>2883.76859967824</v>
      </c>
      <c r="AD223" s="61" t="n">
        <f aca="false">AC223-Z223</f>
        <v>1022.55138330586</v>
      </c>
      <c r="AE223" s="17"/>
      <c r="AF223" s="16" t="n">
        <v>377.959287187906</v>
      </c>
      <c r="AG223" s="16" t="n">
        <v>0.3</v>
      </c>
      <c r="AH223" s="16" t="n">
        <f aca="false">AF224+AH222</f>
        <v>199737.955371975</v>
      </c>
      <c r="AI223" s="63"/>
      <c r="AJ223" s="72" t="n">
        <v>355.250251411006</v>
      </c>
      <c r="AK223" s="16" t="n">
        <v>0.3</v>
      </c>
      <c r="AL223" s="63" t="n">
        <f aca="false">AJ223+AL222</f>
        <v>191656.458338994</v>
      </c>
      <c r="AM223" s="35"/>
      <c r="AN223" s="35"/>
      <c r="AO223" s="35"/>
      <c r="AP223" s="35"/>
      <c r="AQ223" s="35"/>
      <c r="AR223" s="35"/>
      <c r="AS223" s="35"/>
      <c r="AT223" s="35"/>
    </row>
    <row r="224" customFormat="false" ht="12.75" hidden="false" customHeight="true" outlineLevel="0" collapsed="false">
      <c r="A224" s="36"/>
      <c r="B224" s="36"/>
      <c r="C224" s="2" t="n">
        <v>223</v>
      </c>
      <c r="D224" s="20" t="s">
        <v>106</v>
      </c>
      <c r="E224" s="65"/>
      <c r="F224" s="66" t="n">
        <v>3326</v>
      </c>
      <c r="G224" s="67" t="n">
        <f aca="false">I224+J224</f>
        <v>210</v>
      </c>
      <c r="H224" s="68" t="n">
        <f aca="false">1/(G224/F224)</f>
        <v>15.8380952380952</v>
      </c>
      <c r="I224" s="22" t="n">
        <v>29</v>
      </c>
      <c r="J224" s="23" t="n">
        <v>181</v>
      </c>
      <c r="K224" s="24" t="n">
        <v>922</v>
      </c>
      <c r="L224" s="69" t="n">
        <f aca="false">G224*X224*R224</f>
        <v>939.010640140484</v>
      </c>
      <c r="M224" s="25" t="n">
        <v>1664</v>
      </c>
      <c r="N224" s="70" t="n">
        <f aca="false">G224*X224*(1-R224)</f>
        <v>1697.00171509905</v>
      </c>
      <c r="O224" s="26" t="n">
        <f aca="false">I224/(I224+J224)</f>
        <v>0.138095238095238</v>
      </c>
      <c r="P224" s="28" t="n">
        <f aca="false">(I224+K224)/(I224+J224+K224+M224)</f>
        <v>0.340128755364807</v>
      </c>
      <c r="Q224" s="27" t="n">
        <f aca="false">K224/(K224+M224)</f>
        <v>0.356535189481825</v>
      </c>
      <c r="R224" s="27" t="n">
        <f aca="false">P224-(O224-P224)/X224</f>
        <v>0.35622391460876</v>
      </c>
      <c r="S224" s="29" t="n">
        <f aca="false">(K224+M224)/(I224+J224)</f>
        <v>12.3142857142857</v>
      </c>
      <c r="T224" s="31" t="n">
        <f aca="false">(P224-$B$1*O224-$B$2)/(1-$B$1*O224)-($B$3*POWER(P224,2)+$B$4*P224+$B$5)-($B$6*POWER(O224,2)+$B$7*O224+$B$8)</f>
        <v>0.353934273664034</v>
      </c>
      <c r="U224" s="29" t="n">
        <f aca="false">(O224-P224)/(P224-T224)</f>
        <v>14.6342580474415</v>
      </c>
      <c r="V224" s="29" t="n">
        <f aca="false">$B$12+($B$13*E224+$B$14*POWER(E224,2)+$B$15*POWER(E224,3))+($B$16*F224+$B$17*POWER(F224,2)+$B$18*POWER(F224,3))+($B$19*T224+$B$20*POWER(T224,2)+$B$21*POWER(T224,3))+($B$22*P224+$B$23*POWER(P224,2)+$B$24*POWER(P224,3))+($B$25*H224+$B$26*POWER(H224,2)+$B$27*POWER(H224,3))+($B$28*U224+$B$29*POWER(U224,2)+$B$30*POWER(U224,3))</f>
        <v>-2.08181826058656</v>
      </c>
      <c r="W224" s="71" t="n">
        <f aca="false">S224-U224</f>
        <v>-2.31997233315575</v>
      </c>
      <c r="X224" s="29" t="n">
        <f aca="false">U224+V224</f>
        <v>12.5524397868549</v>
      </c>
      <c r="Y224" s="16"/>
      <c r="Z224" s="60" t="n">
        <f aca="false">U224*G224</f>
        <v>3073.19418996271</v>
      </c>
      <c r="AA224" s="60" t="n">
        <f aca="false">(K224+M224)-Z224</f>
        <v>-487.194189962708</v>
      </c>
      <c r="AB224" s="16"/>
      <c r="AC224" s="60" t="n">
        <f aca="false">L224+N224</f>
        <v>2636.01235523953</v>
      </c>
      <c r="AD224" s="61" t="n">
        <f aca="false">AC224-Z224</f>
        <v>-437.181834723177</v>
      </c>
      <c r="AE224" s="17"/>
      <c r="AF224" s="16" t="n">
        <v>376.517815039236</v>
      </c>
      <c r="AG224" s="16" t="n">
        <v>0.301351351351351</v>
      </c>
      <c r="AH224" s="16" t="n">
        <f aca="false">AF225+AH223</f>
        <v>200113.850164075</v>
      </c>
      <c r="AI224" s="63"/>
      <c r="AJ224" s="72" t="n">
        <v>354.48529918025</v>
      </c>
      <c r="AK224" s="16" t="n">
        <v>0.301351351351351</v>
      </c>
      <c r="AL224" s="63" t="n">
        <f aca="false">AJ224+AL223</f>
        <v>192010.943638174</v>
      </c>
      <c r="AM224" s="35"/>
      <c r="AN224" s="35"/>
      <c r="AO224" s="35"/>
      <c r="AP224" s="35"/>
      <c r="AQ224" s="35"/>
      <c r="AR224" s="35"/>
      <c r="AS224" s="35"/>
      <c r="AT224" s="35"/>
    </row>
    <row r="225" customFormat="false" ht="12.75" hidden="false" customHeight="true" outlineLevel="0" collapsed="false">
      <c r="A225" s="36"/>
      <c r="B225" s="36"/>
      <c r="C225" s="2" t="n">
        <v>224</v>
      </c>
      <c r="D225" s="20" t="s">
        <v>396</v>
      </c>
      <c r="E225" s="65"/>
      <c r="F225" s="66" t="n">
        <v>4591</v>
      </c>
      <c r="G225" s="67" t="n">
        <f aca="false">I225+J225</f>
        <v>411</v>
      </c>
      <c r="H225" s="68" t="n">
        <f aca="false">1/(G225/F225)</f>
        <v>11.1703163017032</v>
      </c>
      <c r="I225" s="22" t="n">
        <v>250</v>
      </c>
      <c r="J225" s="23" t="n">
        <v>161</v>
      </c>
      <c r="K225" s="24" t="n">
        <v>2201</v>
      </c>
      <c r="L225" s="69" t="n">
        <f aca="false">G225*X225*R225</f>
        <v>1946.32742596224</v>
      </c>
      <c r="M225" s="25" t="n">
        <v>583</v>
      </c>
      <c r="N225" s="70" t="n">
        <f aca="false">G225*X225*(1-R225)</f>
        <v>505.694249251696</v>
      </c>
      <c r="O225" s="26" t="n">
        <f aca="false">I225/(I225+J225)</f>
        <v>0.608272506082725</v>
      </c>
      <c r="P225" s="28" t="n">
        <f aca="false">(I225+K225)/(I225+J225+K225+M225)</f>
        <v>0.767136150234742</v>
      </c>
      <c r="Q225" s="27" t="n">
        <f aca="false">K225/(K225+M225)</f>
        <v>0.79058908045977</v>
      </c>
      <c r="R225" s="27" t="n">
        <f aca="false">P225-(O225-P225)/X225</f>
        <v>0.793764364172036</v>
      </c>
      <c r="S225" s="29" t="n">
        <f aca="false">(K225+M225)/(I225+J225)</f>
        <v>6.77372262773723</v>
      </c>
      <c r="T225" s="31" t="n">
        <f aca="false">(P225-$B$1*O225-$B$2)/(1-$B$1*O225)-($B$3*POWER(P225,2)+$B$4*P225+$B$5)-($B$6*POWER(O225,2)+$B$7*O225+$B$8)</f>
        <v>0.784595458640205</v>
      </c>
      <c r="U225" s="29" t="n">
        <f aca="false">(O225-P225)/(P225-T225)</f>
        <v>9.09908001294638</v>
      </c>
      <c r="V225" s="29" t="n">
        <f aca="false">$B$12+($B$13*E225+$B$14*POWER(E225,2)+$B$15*POWER(E225,3))+($B$16*F225+$B$17*POWER(F225,2)+$B$18*POWER(F225,3))+($B$19*T225+$B$20*POWER(T225,2)+$B$21*POWER(T225,3))+($B$22*P225+$B$23*POWER(P225,2)+$B$24*POWER(P225,3))+($B$25*H225+$B$26*POWER(H225,2)+$B$27*POWER(H225,3))+($B$28*U225+$B$29*POWER(U225,2)+$B$30*POWER(U225,3))</f>
        <v>-3.13309053554021</v>
      </c>
      <c r="W225" s="71" t="n">
        <f aca="false">S225-U225</f>
        <v>-2.32535738520916</v>
      </c>
      <c r="X225" s="29" t="n">
        <f aca="false">U225+V225</f>
        <v>5.96598947740618</v>
      </c>
      <c r="Y225" s="16"/>
      <c r="Z225" s="60" t="n">
        <f aca="false">U225*G225</f>
        <v>3739.72188532096</v>
      </c>
      <c r="AA225" s="60" t="n">
        <f aca="false">(K225+M225)-Z225</f>
        <v>-955.721885320963</v>
      </c>
      <c r="AB225" s="16"/>
      <c r="AC225" s="60" t="n">
        <f aca="false">L225+N225</f>
        <v>2452.02167521394</v>
      </c>
      <c r="AD225" s="61" t="n">
        <f aca="false">AC225-Z225</f>
        <v>-1287.70021010703</v>
      </c>
      <c r="AE225" s="17"/>
      <c r="AF225" s="16" t="n">
        <v>375.894792100181</v>
      </c>
      <c r="AG225" s="16" t="n">
        <v>0.302702702702703</v>
      </c>
      <c r="AH225" s="16" t="n">
        <f aca="false">AF226+AH224</f>
        <v>200488.77241255</v>
      </c>
      <c r="AI225" s="63"/>
      <c r="AJ225" s="72" t="n">
        <v>353.47877919089</v>
      </c>
      <c r="AK225" s="16" t="n">
        <v>0.302702702702703</v>
      </c>
      <c r="AL225" s="63" t="n">
        <f aca="false">AJ225+AL224</f>
        <v>192364.422417365</v>
      </c>
      <c r="AM225" s="35"/>
      <c r="AN225" s="35"/>
      <c r="AO225" s="35"/>
      <c r="AP225" s="35"/>
      <c r="AQ225" s="35"/>
      <c r="AR225" s="35"/>
      <c r="AS225" s="35"/>
      <c r="AT225" s="35"/>
    </row>
    <row r="226" customFormat="false" ht="12.75" hidden="false" customHeight="true" outlineLevel="0" collapsed="false">
      <c r="A226" s="36"/>
      <c r="B226" s="36"/>
      <c r="C226" s="2" t="n">
        <v>225</v>
      </c>
      <c r="D226" s="20" t="s">
        <v>398</v>
      </c>
      <c r="E226" s="65"/>
      <c r="F226" s="66" t="n">
        <v>1593</v>
      </c>
      <c r="G226" s="67" t="n">
        <f aca="false">I226+J226</f>
        <v>132</v>
      </c>
      <c r="H226" s="68" t="n">
        <f aca="false">1/(G226/F226)</f>
        <v>12.0681818181818</v>
      </c>
      <c r="I226" s="22" t="n">
        <v>39</v>
      </c>
      <c r="J226" s="23" t="n">
        <v>93</v>
      </c>
      <c r="K226" s="24" t="n">
        <v>658</v>
      </c>
      <c r="L226" s="69" t="n">
        <f aca="false">G226*X226*R226</f>
        <v>673.719233328113</v>
      </c>
      <c r="M226" s="25" t="n">
        <v>448</v>
      </c>
      <c r="N226" s="70" t="n">
        <f aca="false">G226*X226*(1-R226)</f>
        <v>460.201011808478</v>
      </c>
      <c r="O226" s="26" t="n">
        <f aca="false">I226/(I226+J226)</f>
        <v>0.295454545454545</v>
      </c>
      <c r="P226" s="28" t="n">
        <f aca="false">(I226+K226)/(I226+J226+K226+M226)</f>
        <v>0.563004846526656</v>
      </c>
      <c r="Q226" s="27" t="n">
        <f aca="false">K226/(K226+M226)</f>
        <v>0.594936708860759</v>
      </c>
      <c r="R226" s="27" t="n">
        <f aca="false">P226-(O226-P226)/X226</f>
        <v>0.594150458304021</v>
      </c>
      <c r="S226" s="29" t="n">
        <f aca="false">(K226+M226)/(I226+J226)</f>
        <v>8.37878787878788</v>
      </c>
      <c r="T226" s="31" t="n">
        <f aca="false">(P226-$B$1*O226-$B$2)/(1-$B$1*O226)-($B$3*POWER(P226,2)+$B$4*P226+$B$5)-($B$6*POWER(O226,2)+$B$7*O226+$B$8)</f>
        <v>0.5820171739851</v>
      </c>
      <c r="U226" s="29" t="n">
        <f aca="false">(O226-P226)/(P226-T226)</f>
        <v>14.0724643869569</v>
      </c>
      <c r="V226" s="29" t="n">
        <f aca="false">$B$12+($B$13*E226+$B$14*POWER(E226,2)+$B$15*POWER(E226,3))+($B$16*F226+$B$17*POWER(F226,2)+$B$18*POWER(F226,3))+($B$19*T226+$B$20*POWER(T226,2)+$B$21*POWER(T226,3))+($B$22*P226+$B$23*POWER(P226,2)+$B$24*POWER(P226,3))+($B$25*H226+$B$26*POWER(H226,2)+$B$27*POWER(H226,3))+($B$28*U226+$B$29*POWER(U226,2)+$B$30*POWER(U226,3))</f>
        <v>-5.48215949955848</v>
      </c>
      <c r="W226" s="71" t="n">
        <f aca="false">S226-U226</f>
        <v>-5.69367650816902</v>
      </c>
      <c r="X226" s="29" t="n">
        <f aca="false">U226+V226</f>
        <v>8.59030488739842</v>
      </c>
      <c r="Y226" s="16"/>
      <c r="Z226" s="60" t="n">
        <f aca="false">U226*G226</f>
        <v>1857.56529907831</v>
      </c>
      <c r="AA226" s="60" t="n">
        <f aca="false">(K226+M226)-Z226</f>
        <v>-751.56529907831</v>
      </c>
      <c r="AB226" s="16"/>
      <c r="AC226" s="60" t="n">
        <f aca="false">L226+N226</f>
        <v>1133.92024513659</v>
      </c>
      <c r="AD226" s="61" t="n">
        <f aca="false">AC226-Z226</f>
        <v>-723.645053941719</v>
      </c>
      <c r="AE226" s="17"/>
      <c r="AF226" s="16" t="n">
        <v>374.922248474514</v>
      </c>
      <c r="AG226" s="16" t="n">
        <v>0.304054054054054</v>
      </c>
      <c r="AH226" s="16" t="n">
        <f aca="false">AF227+AH225</f>
        <v>200863.448042752</v>
      </c>
      <c r="AI226" s="63"/>
      <c r="AJ226" s="72" t="n">
        <v>351.300789298909</v>
      </c>
      <c r="AK226" s="16" t="n">
        <v>0.304054054054054</v>
      </c>
      <c r="AL226" s="63" t="n">
        <f aca="false">AJ226+AL225</f>
        <v>192715.723206664</v>
      </c>
      <c r="AM226" s="35"/>
      <c r="AN226" s="35"/>
      <c r="AO226" s="35"/>
      <c r="AP226" s="35"/>
      <c r="AQ226" s="35"/>
      <c r="AR226" s="35"/>
      <c r="AS226" s="35"/>
      <c r="AT226" s="35"/>
    </row>
    <row r="227" customFormat="false" ht="12.75" hidden="false" customHeight="true" outlineLevel="0" collapsed="false">
      <c r="A227" s="36"/>
      <c r="B227" s="36"/>
      <c r="C227" s="2" t="n">
        <v>226</v>
      </c>
      <c r="D227" s="20" t="s">
        <v>337</v>
      </c>
      <c r="E227" s="65"/>
      <c r="F227" s="66" t="n">
        <v>7462</v>
      </c>
      <c r="G227" s="67" t="n">
        <f aca="false">I227+J227</f>
        <v>514</v>
      </c>
      <c r="H227" s="68" t="n">
        <f aca="false">1/(G227/F227)</f>
        <v>14.5175097276265</v>
      </c>
      <c r="I227" s="22" t="n">
        <v>125</v>
      </c>
      <c r="J227" s="23" t="n">
        <v>389</v>
      </c>
      <c r="K227" s="24" t="n">
        <v>2101</v>
      </c>
      <c r="L227" s="69" t="n">
        <f aca="false">G227*X227*R227</f>
        <v>2458.57523274611</v>
      </c>
      <c r="M227" s="25" t="n">
        <v>2748</v>
      </c>
      <c r="N227" s="70" t="n">
        <f aca="false">G227*X227*(1-R227)</f>
        <v>3251.9144227873</v>
      </c>
      <c r="O227" s="26" t="n">
        <f aca="false">I227/(I227+J227)</f>
        <v>0.243190661478599</v>
      </c>
      <c r="P227" s="28" t="n">
        <f aca="false">(I227+K227)/(I227+J227+K227+M227)</f>
        <v>0.415066194294238</v>
      </c>
      <c r="Q227" s="27" t="n">
        <f aca="false">K227/(K227+M227)</f>
        <v>0.433285213446071</v>
      </c>
      <c r="R227" s="27" t="n">
        <f aca="false">P227-(O227-P227)/X227</f>
        <v>0.430536675670846</v>
      </c>
      <c r="S227" s="29" t="n">
        <f aca="false">(K227+M227)/(I227+J227)</f>
        <v>9.43385214007782</v>
      </c>
      <c r="T227" s="31" t="n">
        <f aca="false">(P227-$B$1*O227-$B$2)/(1-$B$1*O227)-($B$3*POWER(P227,2)+$B$4*P227+$B$5)-($B$6*POWER(O227,2)+$B$7*O227+$B$8)</f>
        <v>0.428965832802265</v>
      </c>
      <c r="U227" s="29" t="n">
        <f aca="false">(O227-P227)/(P227-T227)</f>
        <v>12.3654678297127</v>
      </c>
      <c r="V227" s="29" t="n">
        <f aca="false">$B$12+($B$13*E227+$B$14*POWER(E227,2)+$B$15*POWER(E227,3))+($B$16*F227+$B$17*POWER(F227,2)+$B$18*POWER(F227,3))+($B$19*T227+$B$20*POWER(T227,2)+$B$21*POWER(T227,3))+($B$22*P227+$B$23*POWER(P227,2)+$B$24*POWER(P227,3))+($B$25*H227+$B$26*POWER(H227,2)+$B$27*POWER(H227,3))+($B$28*U227+$B$29*POWER(U227,2)+$B$30*POWER(U227,3))</f>
        <v>-1.25556577614576</v>
      </c>
      <c r="W227" s="71" t="n">
        <f aca="false">S227-U227</f>
        <v>-2.93161568963489</v>
      </c>
      <c r="X227" s="29" t="n">
        <f aca="false">U227+V227</f>
        <v>11.109902053567</v>
      </c>
      <c r="Y227" s="16"/>
      <c r="Z227" s="60" t="n">
        <f aca="false">U227*G227</f>
        <v>6355.85046447233</v>
      </c>
      <c r="AA227" s="60" t="n">
        <f aca="false">(K227+M227)-Z227</f>
        <v>-1506.85046447233</v>
      </c>
      <c r="AB227" s="16"/>
      <c r="AC227" s="60" t="n">
        <f aca="false">L227+N227</f>
        <v>5710.48965553341</v>
      </c>
      <c r="AD227" s="61" t="n">
        <f aca="false">AC227-Z227</f>
        <v>-645.360808938921</v>
      </c>
      <c r="AE227" s="17"/>
      <c r="AF227" s="16" t="n">
        <v>374.675630201879</v>
      </c>
      <c r="AG227" s="16" t="n">
        <v>0.305405405405405</v>
      </c>
      <c r="AH227" s="16" t="n">
        <f aca="false">AF228+AH226</f>
        <v>201237.17521434</v>
      </c>
      <c r="AI227" s="63"/>
      <c r="AJ227" s="72" t="n">
        <v>350.904771373582</v>
      </c>
      <c r="AK227" s="16" t="n">
        <v>0.305405405405405</v>
      </c>
      <c r="AL227" s="63" t="n">
        <f aca="false">AJ227+AL226</f>
        <v>193066.627978037</v>
      </c>
      <c r="AM227" s="35"/>
      <c r="AN227" s="35"/>
      <c r="AO227" s="35"/>
      <c r="AP227" s="35"/>
      <c r="AQ227" s="35"/>
      <c r="AR227" s="35"/>
      <c r="AS227" s="35"/>
      <c r="AT227" s="35"/>
    </row>
    <row r="228" customFormat="false" ht="12.75" hidden="false" customHeight="true" outlineLevel="0" collapsed="false">
      <c r="A228" s="36"/>
      <c r="B228" s="36"/>
      <c r="C228" s="2" t="n">
        <v>227</v>
      </c>
      <c r="D228" s="20" t="s">
        <v>400</v>
      </c>
      <c r="E228" s="65"/>
      <c r="F228" s="66" t="n">
        <v>5100</v>
      </c>
      <c r="G228" s="67" t="n">
        <f aca="false">I228+J228</f>
        <v>418</v>
      </c>
      <c r="H228" s="68" t="n">
        <f aca="false">1/(G228/F228)</f>
        <v>12.200956937799</v>
      </c>
      <c r="I228" s="22" t="n">
        <v>233</v>
      </c>
      <c r="J228" s="23" t="n">
        <v>185</v>
      </c>
      <c r="K228" s="24" t="n">
        <v>2050</v>
      </c>
      <c r="L228" s="69" t="n">
        <f aca="false">G228*X228*R228</f>
        <v>2118.17353127726</v>
      </c>
      <c r="M228" s="25" t="n">
        <v>869</v>
      </c>
      <c r="N228" s="70" t="n">
        <f aca="false">G228*X228*(1-R228)</f>
        <v>900.473894860374</v>
      </c>
      <c r="O228" s="26" t="n">
        <f aca="false">I228/(I228+J228)</f>
        <v>0.557416267942584</v>
      </c>
      <c r="P228" s="28" t="n">
        <f aca="false">(I228+K228)/(I228+J228+K228+M228)</f>
        <v>0.6841474378184</v>
      </c>
      <c r="Q228" s="27" t="n">
        <f aca="false">K228/(K228+M228)</f>
        <v>0.702295306611853</v>
      </c>
      <c r="R228" s="27" t="n">
        <f aca="false">P228-(O228-P228)/X228</f>
        <v>0.70169623419303</v>
      </c>
      <c r="S228" s="29" t="n">
        <f aca="false">(K228+M228)/(I228+J228)</f>
        <v>6.98325358851675</v>
      </c>
      <c r="T228" s="31" t="n">
        <f aca="false">(P228-$B$1*O228-$B$2)/(1-$B$1*O228)-($B$3*POWER(P228,2)+$B$4*P228+$B$5)-($B$6*POWER(O228,2)+$B$7*O228+$B$8)</f>
        <v>0.698132167210747</v>
      </c>
      <c r="U228" s="29" t="n">
        <f aca="false">(O228-P228)/(P228-T228)</f>
        <v>9.06211098694335</v>
      </c>
      <c r="V228" s="29" t="n">
        <f aca="false">$B$12+($B$13*E228+$B$14*POWER(E228,2)+$B$15*POWER(E228,3))+($B$16*F228+$B$17*POWER(F228,2)+$B$18*POWER(F228,3))+($B$19*T228+$B$20*POWER(T228,2)+$B$21*POWER(T228,3))+($B$22*P228+$B$23*POWER(P228,2)+$B$24*POWER(P228,3))+($B$25*H228+$B$26*POWER(H228,2)+$B$27*POWER(H228,3))+($B$28*U228+$B$29*POWER(U228,2)+$B$30*POWER(U228,3))</f>
        <v>-1.84046642680547</v>
      </c>
      <c r="W228" s="71" t="n">
        <f aca="false">S228-U228</f>
        <v>-2.0788573984266</v>
      </c>
      <c r="X228" s="29" t="n">
        <f aca="false">U228+V228</f>
        <v>7.22164456013788</v>
      </c>
      <c r="Y228" s="16"/>
      <c r="Z228" s="60" t="n">
        <f aca="false">U228*G228</f>
        <v>3787.96239254232</v>
      </c>
      <c r="AA228" s="60" t="n">
        <f aca="false">(K228+M228)-Z228</f>
        <v>-868.962392542321</v>
      </c>
      <c r="AB228" s="16"/>
      <c r="AC228" s="60" t="n">
        <f aca="false">L228+N228</f>
        <v>3018.64742613764</v>
      </c>
      <c r="AD228" s="61" t="n">
        <f aca="false">AC228-Z228</f>
        <v>-769.314966404685</v>
      </c>
      <c r="AE228" s="17"/>
      <c r="AF228" s="16" t="n">
        <v>373.727171588062</v>
      </c>
      <c r="AG228" s="16" t="n">
        <v>0.306756756756757</v>
      </c>
      <c r="AH228" s="16" t="n">
        <f aca="false">AF229+AH227</f>
        <v>201609.349452839</v>
      </c>
      <c r="AI228" s="63"/>
      <c r="AJ228" s="72" t="n">
        <v>350.361139548767</v>
      </c>
      <c r="AK228" s="16" t="n">
        <v>0.306756756756757</v>
      </c>
      <c r="AL228" s="63" t="n">
        <f aca="false">AJ228+AL227</f>
        <v>193416.989117586</v>
      </c>
      <c r="AM228" s="35"/>
      <c r="AN228" s="35"/>
      <c r="AO228" s="35"/>
      <c r="AP228" s="35"/>
      <c r="AQ228" s="35"/>
      <c r="AR228" s="35"/>
      <c r="AS228" s="35"/>
      <c r="AT228" s="35"/>
    </row>
    <row r="229" customFormat="false" ht="12.75" hidden="false" customHeight="true" outlineLevel="0" collapsed="false">
      <c r="A229" s="36"/>
      <c r="B229" s="36"/>
      <c r="C229" s="2" t="n">
        <v>228</v>
      </c>
      <c r="D229" s="20" t="s">
        <v>402</v>
      </c>
      <c r="E229" s="65"/>
      <c r="F229" s="66" t="n">
        <v>6840</v>
      </c>
      <c r="G229" s="67" t="n">
        <f aca="false">I229+J229</f>
        <v>463</v>
      </c>
      <c r="H229" s="68" t="n">
        <f aca="false">1/(G229/F229)</f>
        <v>14.7732181425486</v>
      </c>
      <c r="I229" s="22" t="n">
        <v>120</v>
      </c>
      <c r="J229" s="23" t="n">
        <v>343</v>
      </c>
      <c r="K229" s="24" t="n">
        <v>2484</v>
      </c>
      <c r="L229" s="69" t="n">
        <f aca="false">G229*X229*R229</f>
        <v>2414.55201040169</v>
      </c>
      <c r="M229" s="25" t="n">
        <v>2899</v>
      </c>
      <c r="N229" s="70" t="n">
        <f aca="false">G229*X229*(1-R229)</f>
        <v>2812.5367195554</v>
      </c>
      <c r="O229" s="26" t="n">
        <f aca="false">I229/(I229+J229)</f>
        <v>0.259179265658747</v>
      </c>
      <c r="P229" s="28" t="n">
        <f aca="false">(I229+K229)/(I229+J229+K229+M229)</f>
        <v>0.445432774546699</v>
      </c>
      <c r="Q229" s="27" t="n">
        <f aca="false">K229/(K229+M229)</f>
        <v>0.461452721530745</v>
      </c>
      <c r="R229" s="27" t="n">
        <f aca="false">P229-(O229-P229)/X229</f>
        <v>0.461930557360466</v>
      </c>
      <c r="S229" s="29" t="n">
        <f aca="false">(K229+M229)/(I229+J229)</f>
        <v>11.6263498920086</v>
      </c>
      <c r="T229" s="31" t="n">
        <f aca="false">(P229-$B$1*O229-$B$2)/(1-$B$1*O229)-($B$3*POWER(P229,2)+$B$4*P229+$B$5)-($B$6*POWER(O229,2)+$B$7*O229+$B$8)</f>
        <v>0.46007889699364</v>
      </c>
      <c r="U229" s="29" t="n">
        <f aca="false">(O229-P229)/(P229-T229)</f>
        <v>12.7169160003056</v>
      </c>
      <c r="V229" s="29" t="n">
        <f aca="false">$B$12+($B$13*E229+$B$14*POWER(E229,2)+$B$15*POWER(E229,3))+($B$16*F229+$B$17*POWER(F229,2)+$B$18*POWER(F229,3))+($B$19*T229+$B$20*POWER(T229,2)+$B$21*POWER(T229,3))+($B$22*P229+$B$23*POWER(P229,2)+$B$24*POWER(P229,3))+($B$25*H229+$B$26*POWER(H229,2)+$B$27*POWER(H229,3))+($B$28*U229+$B$29*POWER(U229,2)+$B$30*POWER(U229,3))</f>
        <v>-1.42730751227737</v>
      </c>
      <c r="W229" s="71" t="n">
        <f aca="false">S229-U229</f>
        <v>-1.09056610829701</v>
      </c>
      <c r="X229" s="29" t="n">
        <f aca="false">U229+V229</f>
        <v>11.2896084880283</v>
      </c>
      <c r="Y229" s="16"/>
      <c r="Z229" s="60" t="n">
        <f aca="false">U229*G229</f>
        <v>5887.93210814151</v>
      </c>
      <c r="AA229" s="60" t="n">
        <f aca="false">(K229+M229)-Z229</f>
        <v>-504.932108141515</v>
      </c>
      <c r="AB229" s="16"/>
      <c r="AC229" s="60" t="n">
        <f aca="false">L229+N229</f>
        <v>5227.08872995709</v>
      </c>
      <c r="AD229" s="61" t="n">
        <f aca="false">AC229-Z229</f>
        <v>-660.843378184422</v>
      </c>
      <c r="AE229" s="17"/>
      <c r="AF229" s="16" t="n">
        <v>372.17423849917</v>
      </c>
      <c r="AG229" s="16" t="n">
        <v>0.308108108108108</v>
      </c>
      <c r="AH229" s="16" t="n">
        <f aca="false">AF230+AH228</f>
        <v>201981.18732888</v>
      </c>
      <c r="AI229" s="63"/>
      <c r="AJ229" s="72" t="n">
        <v>344.108032365746</v>
      </c>
      <c r="AK229" s="16" t="n">
        <v>0.308108108108108</v>
      </c>
      <c r="AL229" s="63" t="n">
        <f aca="false">AJ229+AL228</f>
        <v>193761.097149952</v>
      </c>
      <c r="AM229" s="35"/>
      <c r="AN229" s="35"/>
      <c r="AO229" s="35"/>
      <c r="AP229" s="35"/>
      <c r="AQ229" s="35"/>
      <c r="AR229" s="35"/>
      <c r="AS229" s="35"/>
      <c r="AT229" s="35"/>
    </row>
    <row r="230" customFormat="false" ht="12.75" hidden="false" customHeight="true" outlineLevel="0" collapsed="false">
      <c r="A230" s="36"/>
      <c r="B230" s="36"/>
      <c r="C230" s="2" t="n">
        <v>229</v>
      </c>
      <c r="D230" s="20" t="s">
        <v>403</v>
      </c>
      <c r="E230" s="65"/>
      <c r="F230" s="66" t="n">
        <v>4040</v>
      </c>
      <c r="G230" s="67" t="n">
        <f aca="false">I230+J230</f>
        <v>145</v>
      </c>
      <c r="H230" s="68" t="n">
        <f aca="false">1/(G230/F230)</f>
        <v>27.8620689655172</v>
      </c>
      <c r="I230" s="22" t="n">
        <v>79</v>
      </c>
      <c r="J230" s="23" t="n">
        <v>66</v>
      </c>
      <c r="K230" s="24" t="n">
        <v>2256</v>
      </c>
      <c r="L230" s="69" t="n">
        <f aca="false">G230*X230*R230</f>
        <v>2240.46074307487</v>
      </c>
      <c r="M230" s="25" t="n">
        <v>848</v>
      </c>
      <c r="N230" s="70" t="n">
        <f aca="false">G230*X230*(1-R230)</f>
        <v>841.917395790335</v>
      </c>
      <c r="O230" s="26" t="n">
        <f aca="false">I230/(I230+J230)</f>
        <v>0.544827586206897</v>
      </c>
      <c r="P230" s="28" t="n">
        <f aca="false">(I230+K230)/(I230+J230+K230+M230)</f>
        <v>0.718682671591259</v>
      </c>
      <c r="Q230" s="27" t="n">
        <f aca="false">K230/(K230+M230)</f>
        <v>0.72680412371134</v>
      </c>
      <c r="R230" s="27" t="n">
        <f aca="false">P230-(O230-P230)/X230</f>
        <v>0.726861093006489</v>
      </c>
      <c r="S230" s="29" t="n">
        <f aca="false">(K230+M230)/(I230+J230)</f>
        <v>21.4068965517241</v>
      </c>
      <c r="T230" s="31" t="n">
        <f aca="false">(P230-$B$1*O230-$B$2)/(1-$B$1*O230)-($B$3*POWER(P230,2)+$B$4*P230+$B$5)-($B$6*POWER(O230,2)+$B$7*O230+$B$8)</f>
        <v>0.736390262183666</v>
      </c>
      <c r="U230" s="29" t="n">
        <f aca="false">(O230-P230)/(P230-T230)</f>
        <v>9.81811074053777</v>
      </c>
      <c r="V230" s="29" t="n">
        <f aca="false">$B$12+($B$13*E230+$B$14*POWER(E230,2)+$B$15*POWER(E230,3))+($B$16*F230+$B$17*POWER(F230,2)+$B$18*POWER(F230,3))+($B$19*T230+$B$20*POWER(T230,2)+$B$21*POWER(T230,3))+($B$22*P230+$B$23*POWER(P230,2)+$B$24*POWER(P230,3))+($B$25*H230+$B$26*POWER(H230,2)+$B$27*POWER(H230,3))+($B$28*U230+$B$29*POWER(U230,2)+$B$30*POWER(U230,3))</f>
        <v>11.4396695274981</v>
      </c>
      <c r="W230" s="71" t="n">
        <f aca="false">S230-U230</f>
        <v>11.5887858111864</v>
      </c>
      <c r="X230" s="29" t="n">
        <f aca="false">U230+V230</f>
        <v>21.2577802680359</v>
      </c>
      <c r="Y230" s="16"/>
      <c r="Z230" s="60" t="n">
        <f aca="false">U230*G230</f>
        <v>1423.62605737798</v>
      </c>
      <c r="AA230" s="60" t="n">
        <f aca="false">(K230+M230)-Z230</f>
        <v>1680.37394262202</v>
      </c>
      <c r="AB230" s="16"/>
      <c r="AC230" s="60" t="n">
        <f aca="false">L230+N230</f>
        <v>3082.3781388652</v>
      </c>
      <c r="AD230" s="61" t="n">
        <f aca="false">AC230-Z230</f>
        <v>1658.75208148723</v>
      </c>
      <c r="AE230" s="17"/>
      <c r="AF230" s="16" t="n">
        <v>371.837876041396</v>
      </c>
      <c r="AG230" s="16" t="n">
        <v>0.309459459459459</v>
      </c>
      <c r="AH230" s="16" t="n">
        <f aca="false">AF231+AH229</f>
        <v>202351.749500311</v>
      </c>
      <c r="AI230" s="63"/>
      <c r="AJ230" s="72" t="n">
        <v>342.04405994585</v>
      </c>
      <c r="AK230" s="16" t="n">
        <v>0.309459459459459</v>
      </c>
      <c r="AL230" s="63" t="n">
        <f aca="false">AJ230+AL229</f>
        <v>194103.141209898</v>
      </c>
      <c r="AM230" s="35"/>
      <c r="AN230" s="35"/>
      <c r="AO230" s="35"/>
      <c r="AP230" s="35"/>
      <c r="AQ230" s="35"/>
      <c r="AR230" s="35"/>
      <c r="AS230" s="35"/>
      <c r="AT230" s="35"/>
    </row>
    <row r="231" customFormat="false" ht="12.75" hidden="false" customHeight="true" outlineLevel="0" collapsed="false">
      <c r="A231" s="36"/>
      <c r="B231" s="36"/>
      <c r="C231" s="2" t="n">
        <v>230</v>
      </c>
      <c r="D231" s="20" t="s">
        <v>404</v>
      </c>
      <c r="E231" s="65"/>
      <c r="F231" s="66" t="n">
        <v>1644</v>
      </c>
      <c r="G231" s="67" t="n">
        <f aca="false">I231+J231</f>
        <v>74</v>
      </c>
      <c r="H231" s="68" t="n">
        <f aca="false">1/(G231/F231)</f>
        <v>22.2162162162162</v>
      </c>
      <c r="I231" s="22" t="n">
        <v>18</v>
      </c>
      <c r="J231" s="23" t="n">
        <v>56</v>
      </c>
      <c r="K231" s="24" t="n">
        <v>656</v>
      </c>
      <c r="L231" s="69" t="n">
        <f aca="false">G231*X231*R231</f>
        <v>656.655841914054</v>
      </c>
      <c r="M231" s="25" t="n">
        <v>663</v>
      </c>
      <c r="N231" s="70" t="n">
        <f aca="false">G231*X231*(1-R231)</f>
        <v>663.699629578939</v>
      </c>
      <c r="O231" s="26" t="n">
        <f aca="false">I231/(I231+J231)</f>
        <v>0.243243243243243</v>
      </c>
      <c r="P231" s="28" t="n">
        <f aca="false">(I231+K231)/(I231+J231+K231+M231)</f>
        <v>0.483847810480976</v>
      </c>
      <c r="Q231" s="27" t="n">
        <f aca="false">K231/(K231+M231)</f>
        <v>0.497346474601971</v>
      </c>
      <c r="R231" s="27" t="n">
        <f aca="false">P231-(O231-P231)/X231</f>
        <v>0.49733261692894</v>
      </c>
      <c r="S231" s="29" t="n">
        <f aca="false">(K231+M231)/(I231+J231)</f>
        <v>17.8243243243243</v>
      </c>
      <c r="T231" s="31" t="n">
        <f aca="false">(P231-$B$1*O231-$B$2)/(1-$B$1*O231)-($B$3*POWER(P231,2)+$B$4*P231+$B$5)-($B$6*POWER(O231,2)+$B$7*O231+$B$8)</f>
        <v>0.500539440690457</v>
      </c>
      <c r="U231" s="29" t="n">
        <f aca="false">(O231-P231)/(P231-T231)</f>
        <v>14.4146835400822</v>
      </c>
      <c r="V231" s="29" t="n">
        <f aca="false">$B$12+($B$13*E231+$B$14*POWER(E231,2)+$B$15*POWER(E231,3))+($B$16*F231+$B$17*POWER(F231,2)+$B$18*POWER(F231,3))+($B$19*T231+$B$20*POWER(T231,2)+$B$21*POWER(T231,3))+($B$22*P231+$B$23*POWER(P231,2)+$B$24*POWER(P231,3))+($B$25*H231+$B$26*POWER(H231,2)+$B$27*POWER(H231,3))+($B$28*U231+$B$29*POWER(U231,2)+$B$30*POWER(U231,3))</f>
        <v>3.42795796657989</v>
      </c>
      <c r="W231" s="71" t="n">
        <f aca="false">S231-U231</f>
        <v>3.40964078424214</v>
      </c>
      <c r="X231" s="29" t="n">
        <f aca="false">U231+V231</f>
        <v>17.8426415066621</v>
      </c>
      <c r="Y231" s="16"/>
      <c r="Z231" s="60" t="n">
        <f aca="false">U231*G231</f>
        <v>1066.68658196608</v>
      </c>
      <c r="AA231" s="60" t="n">
        <f aca="false">(K231+M231)-Z231</f>
        <v>252.313418033919</v>
      </c>
      <c r="AB231" s="16"/>
      <c r="AC231" s="60" t="n">
        <f aca="false">L231+N231</f>
        <v>1320.35547149299</v>
      </c>
      <c r="AD231" s="61" t="n">
        <f aca="false">AC231-Z231</f>
        <v>253.668889526911</v>
      </c>
      <c r="AE231" s="17"/>
      <c r="AF231" s="16" t="n">
        <v>370.562171431114</v>
      </c>
      <c r="AG231" s="16" t="n">
        <v>0.310810810810811</v>
      </c>
      <c r="AH231" s="16" t="n">
        <f aca="false">AF232+AH230</f>
        <v>202721.62370048</v>
      </c>
      <c r="AI231" s="63"/>
      <c r="AJ231" s="72" t="n">
        <v>340.69930425545</v>
      </c>
      <c r="AK231" s="16" t="n">
        <v>0.310810810810811</v>
      </c>
      <c r="AL231" s="63" t="n">
        <f aca="false">AJ231+AL230</f>
        <v>194443.840514153</v>
      </c>
      <c r="AM231" s="35"/>
      <c r="AN231" s="35"/>
      <c r="AO231" s="35"/>
      <c r="AP231" s="35"/>
      <c r="AQ231" s="35"/>
      <c r="AR231" s="35"/>
      <c r="AS231" s="35"/>
      <c r="AT231" s="35"/>
    </row>
    <row r="232" customFormat="false" ht="12.75" hidden="false" customHeight="true" outlineLevel="0" collapsed="false">
      <c r="A232" s="36"/>
      <c r="B232" s="36"/>
      <c r="C232" s="2" t="n">
        <v>231</v>
      </c>
      <c r="D232" s="20" t="s">
        <v>406</v>
      </c>
      <c r="E232" s="65"/>
      <c r="F232" s="66" t="n">
        <v>2783</v>
      </c>
      <c r="G232" s="67" t="n">
        <f aca="false">I232+J232</f>
        <v>204</v>
      </c>
      <c r="H232" s="68" t="n">
        <f aca="false">1/(G232/F232)</f>
        <v>13.6421568627451</v>
      </c>
      <c r="I232" s="22" t="n">
        <v>88</v>
      </c>
      <c r="J232" s="23" t="n">
        <v>116</v>
      </c>
      <c r="K232" s="24" t="n">
        <v>1054</v>
      </c>
      <c r="L232" s="69" t="n">
        <f aca="false">G232*X232*R232</f>
        <v>1045.7950674956</v>
      </c>
      <c r="M232" s="25" t="n">
        <v>788</v>
      </c>
      <c r="N232" s="70" t="n">
        <f aca="false">G232*X232*(1-R232)</f>
        <v>781.505027159388</v>
      </c>
      <c r="O232" s="26" t="n">
        <f aca="false">I232/(I232+J232)</f>
        <v>0.431372549019608</v>
      </c>
      <c r="P232" s="28" t="n">
        <f aca="false">(I232+K232)/(I232+J232+K232+M232)</f>
        <v>0.558162267839687</v>
      </c>
      <c r="Q232" s="27" t="n">
        <f aca="false">K232/(K232+M232)</f>
        <v>0.572204125950054</v>
      </c>
      <c r="R232" s="27" t="n">
        <f aca="false">P232-(O232-P232)/X232</f>
        <v>0.572317087135628</v>
      </c>
      <c r="S232" s="29" t="n">
        <f aca="false">(K232+M232)/(I232+J232)</f>
        <v>9.02941176470588</v>
      </c>
      <c r="T232" s="31" t="n">
        <f aca="false">(P232-$B$1*O232-$B$2)/(1-$B$1*O232)-($B$3*POWER(P232,2)+$B$4*P232+$B$5)-($B$6*POWER(O232,2)+$B$7*O232+$B$8)</f>
        <v>0.57112529524531</v>
      </c>
      <c r="U232" s="29" t="n">
        <f aca="false">(O232-P232)/(P232-T232)</f>
        <v>9.7808725425577</v>
      </c>
      <c r="V232" s="29" t="n">
        <f aca="false">$B$12+($B$13*E232+$B$14*POWER(E232,2)+$B$15*POWER(E232,3))+($B$16*F232+$B$17*POWER(F232,2)+$B$18*POWER(F232,3))+($B$19*T232+$B$20*POWER(T232,2)+$B$21*POWER(T232,3))+($B$22*P232+$B$23*POWER(P232,2)+$B$24*POWER(P232,3))+($B$25*H232+$B$26*POWER(H232,2)+$B$27*POWER(H232,3))+($B$28*U232+$B$29*POWER(U232,2)+$B$30*POWER(U232,3))</f>
        <v>-0.823519137386192</v>
      </c>
      <c r="W232" s="71" t="n">
        <f aca="false">S232-U232</f>
        <v>-0.751460777851817</v>
      </c>
      <c r="X232" s="29" t="n">
        <f aca="false">U232+V232</f>
        <v>8.95735340517151</v>
      </c>
      <c r="Y232" s="16"/>
      <c r="Z232" s="60" t="n">
        <f aca="false">U232*G232</f>
        <v>1995.29799868177</v>
      </c>
      <c r="AA232" s="60" t="n">
        <f aca="false">(K232+M232)-Z232</f>
        <v>-153.297998681771</v>
      </c>
      <c r="AB232" s="16"/>
      <c r="AC232" s="60" t="n">
        <f aca="false">L232+N232</f>
        <v>1827.30009465499</v>
      </c>
      <c r="AD232" s="61" t="n">
        <f aca="false">AC232-Z232</f>
        <v>-167.997904026783</v>
      </c>
      <c r="AE232" s="17"/>
      <c r="AF232" s="16" t="n">
        <v>369.874200168786</v>
      </c>
      <c r="AG232" s="16" t="n">
        <v>0.312162162162162</v>
      </c>
      <c r="AH232" s="16" t="n">
        <f aca="false">AF233+AH231</f>
        <v>203090.087159245</v>
      </c>
      <c r="AI232" s="63"/>
      <c r="AJ232" s="72" t="n">
        <v>340.648379483943</v>
      </c>
      <c r="AK232" s="16" t="n">
        <v>0.312162162162162</v>
      </c>
      <c r="AL232" s="63" t="n">
        <f aca="false">AJ232+AL231</f>
        <v>194784.488893637</v>
      </c>
      <c r="AM232" s="35"/>
      <c r="AN232" s="35"/>
      <c r="AO232" s="35"/>
      <c r="AP232" s="35"/>
      <c r="AQ232" s="35"/>
      <c r="AR232" s="35"/>
      <c r="AS232" s="35"/>
      <c r="AT232" s="35"/>
    </row>
    <row r="233" customFormat="false" ht="12.75" hidden="false" customHeight="true" outlineLevel="0" collapsed="false">
      <c r="A233" s="36"/>
      <c r="B233" s="36"/>
      <c r="C233" s="2" t="n">
        <v>232</v>
      </c>
      <c r="D233" s="20" t="s">
        <v>145</v>
      </c>
      <c r="E233" s="65"/>
      <c r="F233" s="66" t="n">
        <v>6496</v>
      </c>
      <c r="G233" s="67" t="n">
        <f aca="false">I233+J233</f>
        <v>401</v>
      </c>
      <c r="H233" s="68" t="n">
        <f aca="false">1/(G233/F233)</f>
        <v>16.1995012468828</v>
      </c>
      <c r="I233" s="22" t="n">
        <v>73</v>
      </c>
      <c r="J233" s="23" t="n">
        <v>328</v>
      </c>
      <c r="K233" s="24" t="n">
        <v>1848</v>
      </c>
      <c r="L233" s="69" t="n">
        <f aca="false">G233*X233*R233</f>
        <v>1954.69044982397</v>
      </c>
      <c r="M233" s="25" t="n">
        <v>3008</v>
      </c>
      <c r="N233" s="70" t="n">
        <f aca="false">G233*X233*(1-R233)</f>
        <v>3193.27815752877</v>
      </c>
      <c r="O233" s="26" t="n">
        <f aca="false">I233/(I233+J233)</f>
        <v>0.182044887780549</v>
      </c>
      <c r="P233" s="28" t="n">
        <f aca="false">(I233+K233)/(I233+J233+K233+M233)</f>
        <v>0.365417538520068</v>
      </c>
      <c r="Q233" s="27" t="n">
        <f aca="false">K233/(K233+M233)</f>
        <v>0.380560131795717</v>
      </c>
      <c r="R233" s="27" t="n">
        <f aca="false">P233-(O233-P233)/X233</f>
        <v>0.379701315006491</v>
      </c>
      <c r="S233" s="29" t="n">
        <f aca="false">(K233+M233)/(I233+J233)</f>
        <v>12.1097256857855</v>
      </c>
      <c r="T233" s="31" t="n">
        <f aca="false">(P233-$B$1*O233-$B$2)/(1-$B$1*O233)-($B$3*POWER(P233,2)+$B$4*P233+$B$5)-($B$6*POWER(O233,2)+$B$7*O233+$B$8)</f>
        <v>0.379158481508347</v>
      </c>
      <c r="U233" s="29" t="n">
        <f aca="false">(O233-P233)/(P233-T233)</f>
        <v>13.3449830114237</v>
      </c>
      <c r="V233" s="29" t="n">
        <f aca="false">$B$12+($B$13*E233+$B$14*POWER(E233,2)+$B$15*POWER(E233,3))+($B$16*F233+$B$17*POWER(F233,2)+$B$18*POWER(F233,3))+($B$19*T233+$B$20*POWER(T233,2)+$B$21*POWER(T233,3))+($B$22*P233+$B$23*POWER(P233,2)+$B$24*POWER(P233,3))+($B$25*H233+$B$26*POWER(H233,2)+$B$27*POWER(H233,3))+($B$28*U233+$B$29*POWER(U233,2)+$B$30*POWER(U233,3))</f>
        <v>-0.507156060419323</v>
      </c>
      <c r="W233" s="71" t="n">
        <f aca="false">S233-U233</f>
        <v>-1.23525732563813</v>
      </c>
      <c r="X233" s="29" t="n">
        <f aca="false">U233+V233</f>
        <v>12.8378269510043</v>
      </c>
      <c r="Y233" s="16"/>
      <c r="Z233" s="60" t="n">
        <f aca="false">U233*G233</f>
        <v>5351.33818758089</v>
      </c>
      <c r="AA233" s="60" t="n">
        <f aca="false">(K233+M233)-Z233</f>
        <v>-495.33818758089</v>
      </c>
      <c r="AB233" s="16"/>
      <c r="AC233" s="60" t="n">
        <f aca="false">L233+N233</f>
        <v>5147.96860735274</v>
      </c>
      <c r="AD233" s="61" t="n">
        <f aca="false">AC233-Z233</f>
        <v>-203.369580228149</v>
      </c>
      <c r="AE233" s="17"/>
      <c r="AF233" s="16" t="n">
        <v>368.463458764708</v>
      </c>
      <c r="AG233" s="16" t="n">
        <v>0.313513513513513</v>
      </c>
      <c r="AH233" s="16" t="n">
        <f aca="false">AF234+AH232</f>
        <v>203458.246960514</v>
      </c>
      <c r="AI233" s="63"/>
      <c r="AJ233" s="72" t="n">
        <v>337.551266690053</v>
      </c>
      <c r="AK233" s="16" t="n">
        <v>0.313513513513513</v>
      </c>
      <c r="AL233" s="63" t="n">
        <f aca="false">AJ233+AL232</f>
        <v>195122.040160327</v>
      </c>
      <c r="AM233" s="35"/>
      <c r="AN233" s="35"/>
      <c r="AO233" s="35"/>
      <c r="AP233" s="35"/>
      <c r="AQ233" s="35"/>
      <c r="AR233" s="35"/>
      <c r="AS233" s="35"/>
      <c r="AT233" s="35"/>
    </row>
    <row r="234" customFormat="false" ht="12.75" hidden="false" customHeight="true" outlineLevel="0" collapsed="false">
      <c r="A234" s="36"/>
      <c r="B234" s="36"/>
      <c r="C234" s="2" t="n">
        <v>233</v>
      </c>
      <c r="D234" s="20" t="s">
        <v>73</v>
      </c>
      <c r="E234" s="65"/>
      <c r="F234" s="66" t="n">
        <v>6136</v>
      </c>
      <c r="G234" s="67" t="n">
        <f aca="false">I234+J234</f>
        <v>480</v>
      </c>
      <c r="H234" s="68" t="n">
        <f aca="false">1/(G234/F234)</f>
        <v>12.7833333333333</v>
      </c>
      <c r="I234" s="22" t="n">
        <v>73</v>
      </c>
      <c r="J234" s="23" t="n">
        <v>407</v>
      </c>
      <c r="K234" s="24" t="n">
        <v>1515</v>
      </c>
      <c r="L234" s="69" t="n">
        <f aca="false">G234*X234*R234</f>
        <v>1531.36533766533</v>
      </c>
      <c r="M234" s="25" t="n">
        <v>3115</v>
      </c>
      <c r="N234" s="70" t="n">
        <f aca="false">G234*X234*(1-R234)</f>
        <v>3151.29642270609</v>
      </c>
      <c r="O234" s="26" t="n">
        <f aca="false">I234/(I234+J234)</f>
        <v>0.152083333333333</v>
      </c>
      <c r="P234" s="28" t="n">
        <f aca="false">(I234+K234)/(I234+J234+K234+M234)</f>
        <v>0.310763209393346</v>
      </c>
      <c r="Q234" s="27" t="n">
        <f aca="false">K234/(K234+M234)</f>
        <v>0.327213822894168</v>
      </c>
      <c r="R234" s="27" t="n">
        <f aca="false">P234-(O234-P234)/X234</f>
        <v>0.327028817375838</v>
      </c>
      <c r="S234" s="29" t="n">
        <f aca="false">(K234+M234)/(I234+J234)</f>
        <v>9.64583333333333</v>
      </c>
      <c r="T234" s="31" t="n">
        <f aca="false">(P234-$B$1*O234-$B$2)/(1-$B$1*O234)-($B$3*POWER(P234,2)+$B$4*P234+$B$5)-($B$6*POWER(O234,2)+$B$7*O234+$B$8)</f>
        <v>0.323556927759974</v>
      </c>
      <c r="U234" s="29" t="n">
        <f aca="false">(O234-P234)/(P234-T234)</f>
        <v>12.4029520982681</v>
      </c>
      <c r="V234" s="29" t="n">
        <f aca="false">$B$12+($B$13*E234+$B$14*POWER(E234,2)+$B$15*POWER(E234,3))+($B$16*F234+$B$17*POWER(F234,2)+$B$18*POWER(F234,3))+($B$19*T234+$B$20*POWER(T234,2)+$B$21*POWER(T234,3))+($B$22*P234+$B$23*POWER(P234,2)+$B$24*POWER(P234,3))+($B$25*H234+$B$26*POWER(H234,2)+$B$27*POWER(H234,3))+($B$28*U234+$B$29*POWER(U234,2)+$B$30*POWER(U234,3))</f>
        <v>-2.64740676416097</v>
      </c>
      <c r="W234" s="71" t="n">
        <f aca="false">S234-U234</f>
        <v>-2.75711876493476</v>
      </c>
      <c r="X234" s="29" t="n">
        <f aca="false">U234+V234</f>
        <v>9.75554533410712</v>
      </c>
      <c r="Y234" s="16"/>
      <c r="Z234" s="60" t="n">
        <f aca="false">U234*G234</f>
        <v>5953.41700716868</v>
      </c>
      <c r="AA234" s="60" t="n">
        <f aca="false">(K234+M234)-Z234</f>
        <v>-1323.41700716868</v>
      </c>
      <c r="AB234" s="16"/>
      <c r="AC234" s="60" t="n">
        <f aca="false">L234+N234</f>
        <v>4682.66176037142</v>
      </c>
      <c r="AD234" s="61" t="n">
        <f aca="false">AC234-Z234</f>
        <v>-1270.75524679726</v>
      </c>
      <c r="AE234" s="17"/>
      <c r="AF234" s="16" t="n">
        <v>368.159801268555</v>
      </c>
      <c r="AG234" s="16" t="n">
        <v>0.314864864864865</v>
      </c>
      <c r="AH234" s="16" t="n">
        <f aca="false">AF235+AH233</f>
        <v>203821.309239655</v>
      </c>
      <c r="AI234" s="63"/>
      <c r="AJ234" s="72" t="n">
        <v>333.401332125067</v>
      </c>
      <c r="AK234" s="16" t="n">
        <v>0.314864864864865</v>
      </c>
      <c r="AL234" s="63" t="n">
        <f aca="false">AJ234+AL233</f>
        <v>195455.441492452</v>
      </c>
      <c r="AM234" s="35"/>
      <c r="AN234" s="35"/>
      <c r="AO234" s="35"/>
      <c r="AP234" s="35"/>
      <c r="AQ234" s="35"/>
      <c r="AR234" s="35"/>
      <c r="AS234" s="35"/>
      <c r="AT234" s="35"/>
    </row>
    <row r="235" customFormat="false" ht="12.75" hidden="false" customHeight="true" outlineLevel="0" collapsed="false">
      <c r="A235" s="36"/>
      <c r="B235" s="36"/>
      <c r="C235" s="2" t="n">
        <v>234</v>
      </c>
      <c r="D235" s="20" t="s">
        <v>177</v>
      </c>
      <c r="E235" s="65"/>
      <c r="F235" s="66" t="n">
        <v>5688</v>
      </c>
      <c r="G235" s="67" t="n">
        <f aca="false">I235+J235</f>
        <v>157</v>
      </c>
      <c r="H235" s="68" t="n">
        <f aca="false">1/(G235/F235)</f>
        <v>36.2292993630573</v>
      </c>
      <c r="I235" s="22" t="n">
        <v>28</v>
      </c>
      <c r="J235" s="23" t="n">
        <v>129</v>
      </c>
      <c r="K235" s="24" t="n">
        <v>1893</v>
      </c>
      <c r="L235" s="69" t="n">
        <f aca="false">G235*X235*R235</f>
        <v>1861.86377393066</v>
      </c>
      <c r="M235" s="25" t="n">
        <v>3061</v>
      </c>
      <c r="N235" s="70" t="n">
        <f aca="false">G235*X235*(1-R235)</f>
        <v>3009.29538721437</v>
      </c>
      <c r="O235" s="26" t="n">
        <f aca="false">I235/(I235+J235)</f>
        <v>0.178343949044586</v>
      </c>
      <c r="P235" s="28" t="n">
        <f aca="false">(I235+K235)/(I235+J235+K235+M235)</f>
        <v>0.375855996869497</v>
      </c>
      <c r="Q235" s="27" t="n">
        <f aca="false">K235/(K235+M235)</f>
        <v>0.382115462252725</v>
      </c>
      <c r="R235" s="27" t="n">
        <f aca="false">P235-(O235-P235)/X235</f>
        <v>0.382221913170459</v>
      </c>
      <c r="S235" s="29" t="n">
        <f aca="false">(K235+M235)/(I235+J235)</f>
        <v>31.5541401273885</v>
      </c>
      <c r="T235" s="31" t="n">
        <f aca="false">(P235-$B$1*O235-$B$2)/(1-$B$1*O235)-($B$3*POWER(P235,2)+$B$4*P235+$B$5)-($B$6*POWER(O235,2)+$B$7*O235+$B$8)</f>
        <v>0.390001064712631</v>
      </c>
      <c r="U235" s="29" t="n">
        <f aca="false">(O235-P235)/(P235-T235)</f>
        <v>13.963315695286</v>
      </c>
      <c r="V235" s="29" t="n">
        <f aca="false">$B$12+($B$13*E235+$B$14*POWER(E235,2)+$B$15*POWER(E235,3))+($B$16*F235+$B$17*POWER(F235,2)+$B$18*POWER(F235,3))+($B$19*T235+$B$20*POWER(T235,2)+$B$21*POWER(T235,3))+($B$22*P235+$B$23*POWER(P235,2)+$B$24*POWER(P235,3))+($B$25*H235+$B$26*POWER(H235,2)+$B$27*POWER(H235,3))+($B$28*U235+$B$29*POWER(U235,2)+$B$30*POWER(U235,3))</f>
        <v>17.0631757769754</v>
      </c>
      <c r="W235" s="71" t="n">
        <f aca="false">S235-U235</f>
        <v>17.5908244321026</v>
      </c>
      <c r="X235" s="29" t="n">
        <f aca="false">U235+V235</f>
        <v>31.0264914722613</v>
      </c>
      <c r="Y235" s="16"/>
      <c r="Z235" s="60" t="n">
        <f aca="false">U235*G235</f>
        <v>2192.2405641599</v>
      </c>
      <c r="AA235" s="60" t="n">
        <f aca="false">(K235+M235)-Z235</f>
        <v>2761.7594358401</v>
      </c>
      <c r="AB235" s="16"/>
      <c r="AC235" s="60" t="n">
        <f aca="false">L235+N235</f>
        <v>4871.15916114503</v>
      </c>
      <c r="AD235" s="61" t="n">
        <f aca="false">AC235-Z235</f>
        <v>2678.91859698513</v>
      </c>
      <c r="AE235" s="17"/>
      <c r="AF235" s="16" t="n">
        <v>363.062279141271</v>
      </c>
      <c r="AG235" s="16" t="n">
        <v>0.316216216216216</v>
      </c>
      <c r="AH235" s="16" t="n">
        <f aca="false">AF236+AH234</f>
        <v>204183.536732441</v>
      </c>
      <c r="AI235" s="63"/>
      <c r="AJ235" s="72" t="n">
        <v>332.89734470024</v>
      </c>
      <c r="AK235" s="16" t="n">
        <v>0.316216216216216</v>
      </c>
      <c r="AL235" s="63" t="n">
        <f aca="false">AJ235+AL234</f>
        <v>195788.338837152</v>
      </c>
      <c r="AM235" s="35"/>
      <c r="AN235" s="35"/>
      <c r="AO235" s="35"/>
      <c r="AP235" s="35"/>
      <c r="AQ235" s="35"/>
      <c r="AR235" s="35"/>
      <c r="AS235" s="35"/>
      <c r="AT235" s="35"/>
    </row>
    <row r="236" customFormat="false" ht="12.75" hidden="false" customHeight="true" outlineLevel="0" collapsed="false">
      <c r="A236" s="36"/>
      <c r="B236" s="36"/>
      <c r="C236" s="2" t="n">
        <v>235</v>
      </c>
      <c r="D236" s="20" t="s">
        <v>411</v>
      </c>
      <c r="E236" s="65"/>
      <c r="F236" s="66" t="n">
        <v>4648</v>
      </c>
      <c r="G236" s="67" t="n">
        <f aca="false">I236+J236</f>
        <v>360</v>
      </c>
      <c r="H236" s="68" t="n">
        <f aca="false">1/(G236/F236)</f>
        <v>12.9111111111111</v>
      </c>
      <c r="I236" s="22" t="n">
        <v>117</v>
      </c>
      <c r="J236" s="23" t="n">
        <v>243</v>
      </c>
      <c r="K236" s="24" t="n">
        <v>1811</v>
      </c>
      <c r="L236" s="69" t="n">
        <f aca="false">G236*X236*R236</f>
        <v>1830.04974174113</v>
      </c>
      <c r="M236" s="25" t="n">
        <v>1476</v>
      </c>
      <c r="N236" s="70" t="n">
        <f aca="false">G236*X236*(1-R236)</f>
        <v>1492.98470230965</v>
      </c>
      <c r="O236" s="26" t="n">
        <f aca="false">I236/(I236+J236)</f>
        <v>0.325</v>
      </c>
      <c r="P236" s="28" t="n">
        <f aca="false">(I236+K236)/(I236+J236+K236+M236)</f>
        <v>0.528653687962709</v>
      </c>
      <c r="Q236" s="27" t="n">
        <f aca="false">K236/(K236+M236)</f>
        <v>0.550958320657134</v>
      </c>
      <c r="R236" s="27" t="n">
        <f aca="false">P236-(O236-P236)/X236</f>
        <v>0.550716452854548</v>
      </c>
      <c r="S236" s="29" t="n">
        <f aca="false">(K236+M236)/(I236+J236)</f>
        <v>9.13055555555556</v>
      </c>
      <c r="T236" s="31" t="n">
        <f aca="false">(P236-$B$1*O236-$B$2)/(1-$B$1*O236)-($B$3*POWER(P236,2)+$B$4*P236+$B$5)-($B$6*POWER(O236,2)+$B$7*O236+$B$8)</f>
        <v>0.544969357314268</v>
      </c>
      <c r="U236" s="29" t="n">
        <f aca="false">(O236-P236)/(P236-T236)</f>
        <v>12.4820921271769</v>
      </c>
      <c r="V236" s="29" t="n">
        <f aca="false">$B$12+($B$13*E236+$B$14*POWER(E236,2)+$B$15*POWER(E236,3))+($B$16*F236+$B$17*POWER(F236,2)+$B$18*POWER(F236,3))+($B$19*T236+$B$20*POWER(T236,2)+$B$21*POWER(T236,3))+($B$22*P236+$B$23*POWER(P236,2)+$B$24*POWER(P236,3))+($B$25*H236+$B$26*POWER(H236,2)+$B$27*POWER(H236,3))+($B$28*U236+$B$29*POWER(U236,2)+$B$30*POWER(U236,3))</f>
        <v>-3.25144089370247</v>
      </c>
      <c r="W236" s="71" t="n">
        <f aca="false">S236-U236</f>
        <v>-3.35153657162131</v>
      </c>
      <c r="X236" s="29" t="n">
        <f aca="false">U236+V236</f>
        <v>9.23065123347439</v>
      </c>
      <c r="Y236" s="16"/>
      <c r="Z236" s="60" t="n">
        <f aca="false">U236*G236</f>
        <v>4493.55316578367</v>
      </c>
      <c r="AA236" s="60" t="n">
        <f aca="false">(K236+M236)-Z236</f>
        <v>-1206.55316578367</v>
      </c>
      <c r="AB236" s="16"/>
      <c r="AC236" s="60" t="n">
        <f aca="false">L236+N236</f>
        <v>3323.03444405078</v>
      </c>
      <c r="AD236" s="61" t="n">
        <f aca="false">AC236-Z236</f>
        <v>-1170.51872173289</v>
      </c>
      <c r="AE236" s="17"/>
      <c r="AF236" s="16" t="n">
        <v>362.227492786405</v>
      </c>
      <c r="AG236" s="16" t="n">
        <v>0.317567567567568</v>
      </c>
      <c r="AH236" s="16" t="n">
        <f aca="false">AF237+AH235</f>
        <v>204543.500868757</v>
      </c>
      <c r="AI236" s="63"/>
      <c r="AJ236" s="72" t="n">
        <v>330.83040152697</v>
      </c>
      <c r="AK236" s="16" t="n">
        <v>0.317567567567568</v>
      </c>
      <c r="AL236" s="63" t="n">
        <f aca="false">AJ236+AL235</f>
        <v>196119.169238679</v>
      </c>
      <c r="AM236" s="35"/>
      <c r="AN236" s="35"/>
      <c r="AO236" s="35"/>
      <c r="AP236" s="35"/>
      <c r="AQ236" s="35"/>
      <c r="AR236" s="35"/>
      <c r="AS236" s="35"/>
      <c r="AT236" s="35"/>
    </row>
    <row r="237" customFormat="false" ht="12.75" hidden="false" customHeight="true" outlineLevel="0" collapsed="false">
      <c r="A237" s="36"/>
      <c r="B237" s="36"/>
      <c r="C237" s="2" t="n">
        <v>236</v>
      </c>
      <c r="D237" s="20" t="s">
        <v>413</v>
      </c>
      <c r="E237" s="65"/>
      <c r="F237" s="66" t="n">
        <v>6783</v>
      </c>
      <c r="G237" s="67" t="n">
        <f aca="false">I237+J237</f>
        <v>511</v>
      </c>
      <c r="H237" s="68" t="n">
        <f aca="false">1/(G237/F237)</f>
        <v>13.2739726027397</v>
      </c>
      <c r="I237" s="22" t="n">
        <v>214</v>
      </c>
      <c r="J237" s="23" t="n">
        <v>297</v>
      </c>
      <c r="K237" s="24" t="n">
        <v>3000</v>
      </c>
      <c r="L237" s="69" t="n">
        <f aca="false">G237*X237*R237</f>
        <v>2852.98165176387</v>
      </c>
      <c r="M237" s="25" t="n">
        <v>1922</v>
      </c>
      <c r="N237" s="70" t="n">
        <f aca="false">G237*X237*(1-R237)</f>
        <v>1820.49604395272</v>
      </c>
      <c r="O237" s="26" t="n">
        <f aca="false">I237/(I237+J237)</f>
        <v>0.418786692759295</v>
      </c>
      <c r="P237" s="28" t="n">
        <f aca="false">(I237+K237)/(I237+J237+K237+M237)</f>
        <v>0.591570034971471</v>
      </c>
      <c r="Q237" s="27" t="n">
        <f aca="false">K237/(K237+M237)</f>
        <v>0.609508329947176</v>
      </c>
      <c r="R237" s="27" t="n">
        <f aca="false">P237-(O237-P237)/X237</f>
        <v>0.610462237656282</v>
      </c>
      <c r="S237" s="29" t="n">
        <f aca="false">(K237+M237)/(I237+J237)</f>
        <v>9.6320939334638</v>
      </c>
      <c r="T237" s="31" t="n">
        <f aca="false">(P237-$B$1*O237-$B$2)/(1-$B$1*O237)-($B$3*POWER(P237,2)+$B$4*P237+$B$5)-($B$6*POWER(O237,2)+$B$7*O237+$B$8)</f>
        <v>0.607373022627634</v>
      </c>
      <c r="U237" s="29" t="n">
        <f aca="false">(O237-P237)/(P237-T237)</f>
        <v>10.9335871147626</v>
      </c>
      <c r="V237" s="29" t="n">
        <f aca="false">$B$12+($B$13*E237+$B$14*POWER(E237,2)+$B$15*POWER(E237,3))+($B$16*F237+$B$17*POWER(F237,2)+$B$18*POWER(F237,3))+($B$19*T237+$B$20*POWER(T237,2)+$B$21*POWER(T237,3))+($B$22*P237+$B$23*POWER(P237,2)+$B$24*POWER(P237,3))+($B$25*H237+$B$26*POWER(H237,2)+$B$27*POWER(H237,3))+($B$28*U237+$B$29*POWER(U237,2)+$B$30*POWER(U237,3))</f>
        <v>-1.78783819946593</v>
      </c>
      <c r="W237" s="71" t="n">
        <f aca="false">S237-U237</f>
        <v>-1.30149318129878</v>
      </c>
      <c r="X237" s="29" t="n">
        <f aca="false">U237+V237</f>
        <v>9.14574891529664</v>
      </c>
      <c r="Y237" s="16"/>
      <c r="Z237" s="60" t="n">
        <f aca="false">U237*G237</f>
        <v>5587.06301564367</v>
      </c>
      <c r="AA237" s="60" t="n">
        <f aca="false">(K237+M237)-Z237</f>
        <v>-665.063015643675</v>
      </c>
      <c r="AB237" s="16"/>
      <c r="AC237" s="60" t="n">
        <f aca="false">L237+N237</f>
        <v>4673.47769571659</v>
      </c>
      <c r="AD237" s="61" t="n">
        <f aca="false">AC237-Z237</f>
        <v>-913.58531992709</v>
      </c>
      <c r="AE237" s="17"/>
      <c r="AF237" s="16" t="n">
        <v>359.964136315657</v>
      </c>
      <c r="AG237" s="16" t="n">
        <v>0.318918918918919</v>
      </c>
      <c r="AH237" s="16" t="n">
        <f aca="false">AF238+AH236</f>
        <v>204902.785284214</v>
      </c>
      <c r="AI237" s="63"/>
      <c r="AJ237" s="72" t="n">
        <v>330.234614750414</v>
      </c>
      <c r="AK237" s="16" t="n">
        <v>0.318918918918919</v>
      </c>
      <c r="AL237" s="63" t="n">
        <f aca="false">AJ237+AL236</f>
        <v>196449.40385343</v>
      </c>
      <c r="AM237" s="35"/>
      <c r="AN237" s="35"/>
      <c r="AO237" s="35"/>
      <c r="AP237" s="35"/>
      <c r="AQ237" s="35"/>
      <c r="AR237" s="35"/>
      <c r="AS237" s="35"/>
      <c r="AT237" s="35"/>
    </row>
    <row r="238" customFormat="false" ht="12.75" hidden="false" customHeight="true" outlineLevel="0" collapsed="false">
      <c r="A238" s="36"/>
      <c r="B238" s="36"/>
      <c r="C238" s="2" t="n">
        <v>237</v>
      </c>
      <c r="D238" s="20" t="s">
        <v>415</v>
      </c>
      <c r="E238" s="65"/>
      <c r="F238" s="66" t="n">
        <v>5313</v>
      </c>
      <c r="G238" s="67" t="n">
        <f aca="false">I238+J238</f>
        <v>268</v>
      </c>
      <c r="H238" s="68" t="n">
        <f aca="false">1/(G238/F238)</f>
        <v>19.8246268656716</v>
      </c>
      <c r="I238" s="22" t="n">
        <v>84</v>
      </c>
      <c r="J238" s="23" t="n">
        <v>184</v>
      </c>
      <c r="K238" s="24" t="n">
        <v>2375</v>
      </c>
      <c r="L238" s="69" t="n">
        <f aca="false">G238*X238*R238</f>
        <v>2265.12456697464</v>
      </c>
      <c r="M238" s="25" t="n">
        <v>1984</v>
      </c>
      <c r="N238" s="70" t="n">
        <f aca="false">G238*X238*(1-R238)</f>
        <v>1887.12731240383</v>
      </c>
      <c r="O238" s="26" t="n">
        <f aca="false">I238/(I238+J238)</f>
        <v>0.313432835820896</v>
      </c>
      <c r="P238" s="28" t="n">
        <f aca="false">(I238+K238)/(I238+J238+K238+M238)</f>
        <v>0.53144586124919</v>
      </c>
      <c r="Q238" s="27" t="n">
        <f aca="false">K238/(K238+M238)</f>
        <v>0.544849736178022</v>
      </c>
      <c r="R238" s="27" t="n">
        <f aca="false">P238-(O238-P238)/X238</f>
        <v>0.545517139320001</v>
      </c>
      <c r="S238" s="29" t="n">
        <f aca="false">(K238+M238)/(I238+J238)</f>
        <v>16.2649253731343</v>
      </c>
      <c r="T238" s="31" t="n">
        <f aca="false">(P238-$B$1*O238-$B$2)/(1-$B$1*O238)-($B$3*POWER(P238,2)+$B$4*P238+$B$5)-($B$6*POWER(O238,2)+$B$7*O238+$B$8)</f>
        <v>0.548318271333774</v>
      </c>
      <c r="U238" s="29" t="n">
        <f aca="false">(O238-P238)/(P238-T238)</f>
        <v>12.9212735071841</v>
      </c>
      <c r="V238" s="29" t="n">
        <f aca="false">$B$12+($B$13*E238+$B$14*POWER(E238,2)+$B$15*POWER(E238,3))+($B$16*F238+$B$17*POWER(F238,2)+$B$18*POWER(F238,3))+($B$19*T238+$B$20*POWER(T238,2)+$B$21*POWER(T238,3))+($B$22*P238+$B$23*POWER(P238,2)+$B$24*POWER(P238,3))+($B$25*H238+$B$26*POWER(H238,2)+$B$27*POWER(H238,3))+($B$28*U238+$B$29*POWER(U238,2)+$B$30*POWER(U238,3))</f>
        <v>2.57220365467585</v>
      </c>
      <c r="W238" s="71" t="n">
        <f aca="false">S238-U238</f>
        <v>3.34365186595019</v>
      </c>
      <c r="X238" s="29" t="n">
        <f aca="false">U238+V238</f>
        <v>15.49347716186</v>
      </c>
      <c r="Y238" s="16"/>
      <c r="Z238" s="60" t="n">
        <f aca="false">U238*G238</f>
        <v>3462.90129992535</v>
      </c>
      <c r="AA238" s="60" t="n">
        <f aca="false">(K238+M238)-Z238</f>
        <v>896.098700074651</v>
      </c>
      <c r="AB238" s="16"/>
      <c r="AC238" s="60" t="n">
        <f aca="false">L238+N238</f>
        <v>4152.25187937848</v>
      </c>
      <c r="AD238" s="61" t="n">
        <f aca="false">AC238-Z238</f>
        <v>689.350579453129</v>
      </c>
      <c r="AE238" s="17"/>
      <c r="AF238" s="16" t="n">
        <v>359.284415457519</v>
      </c>
      <c r="AG238" s="16" t="n">
        <v>0.32027027027027</v>
      </c>
      <c r="AH238" s="16" t="n">
        <f aca="false">AF239+AH237</f>
        <v>205255.208546405</v>
      </c>
      <c r="AI238" s="63"/>
      <c r="AJ238" s="72" t="n">
        <v>325.548652543179</v>
      </c>
      <c r="AK238" s="16" t="n">
        <v>0.32027027027027</v>
      </c>
      <c r="AL238" s="63" t="n">
        <f aca="false">AJ238+AL237</f>
        <v>196774.952505973</v>
      </c>
      <c r="AM238" s="35"/>
      <c r="AN238" s="35"/>
      <c r="AO238" s="35"/>
      <c r="AP238" s="35"/>
      <c r="AQ238" s="35"/>
      <c r="AR238" s="35"/>
      <c r="AS238" s="35"/>
      <c r="AT238" s="35"/>
    </row>
    <row r="239" customFormat="false" ht="12.75" hidden="false" customHeight="true" outlineLevel="0" collapsed="false">
      <c r="A239" s="36"/>
      <c r="B239" s="36"/>
      <c r="C239" s="2" t="n">
        <v>238</v>
      </c>
      <c r="D239" s="20" t="s">
        <v>417</v>
      </c>
      <c r="E239" s="65"/>
      <c r="F239" s="66" t="n">
        <v>617</v>
      </c>
      <c r="G239" s="67" t="n">
        <f aca="false">I239+J239</f>
        <v>208</v>
      </c>
      <c r="H239" s="68" t="n">
        <f aca="false">1/(G239/F239)</f>
        <v>2.96634615384615</v>
      </c>
      <c r="I239" s="22" t="n">
        <v>146</v>
      </c>
      <c r="J239" s="23" t="n">
        <v>62</v>
      </c>
      <c r="K239" s="24" t="n">
        <v>112</v>
      </c>
      <c r="L239" s="69" t="n">
        <f aca="false">G239*X239*R239</f>
        <v>-326.321590206924</v>
      </c>
      <c r="M239" s="25" t="n">
        <v>36</v>
      </c>
      <c r="N239" s="70" t="n">
        <f aca="false">G239*X239*(1-R239)</f>
        <v>-130.49424744294</v>
      </c>
      <c r="O239" s="26" t="n">
        <f aca="false">I239/(I239+J239)</f>
        <v>0.701923076923077</v>
      </c>
      <c r="P239" s="28" t="n">
        <f aca="false">(I239+K239)/(I239+J239+K239+M239)</f>
        <v>0.724719101123595</v>
      </c>
      <c r="Q239" s="27" t="n">
        <f aca="false">K239/(K239+M239)</f>
        <v>0.756756756756757</v>
      </c>
      <c r="R239" s="27" t="n">
        <f aca="false">P239-(O239-P239)/X239</f>
        <v>0.714339485000605</v>
      </c>
      <c r="S239" s="29" t="n">
        <f aca="false">(K239+M239)/(I239+J239)</f>
        <v>0.711538461538462</v>
      </c>
      <c r="T239" s="31" t="n">
        <f aca="false">(P239-$B$1*O239-$B$2)/(1-$B$1*O239)-($B$3*POWER(P239,2)+$B$4*P239+$B$5)-($B$6*POWER(O239,2)+$B$7*O239+$B$8)</f>
        <v>0.729928409201668</v>
      </c>
      <c r="U239" s="29" t="n">
        <f aca="false">(O239-P239)/(P239-T239)</f>
        <v>4.37601767046054</v>
      </c>
      <c r="V239" s="29" t="n">
        <f aca="false">$B$12+($B$13*E239+$B$14*POWER(E239,2)+$B$15*POWER(E239,3))+($B$16*F239+$B$17*POWER(F239,2)+$B$18*POWER(F239,3))+($B$19*T239+$B$20*POWER(T239,2)+$B$21*POWER(T239,3))+($B$22*P239+$B$23*POWER(P239,2)+$B$24*POWER(P239,3))+($B$25*H239+$B$26*POWER(H239,2)+$B$27*POWER(H239,3))+($B$28*U239+$B$29*POWER(U239,2)+$B$30*POWER(U239,3))</f>
        <v>-6.5722476591618</v>
      </c>
      <c r="W239" s="71" t="n">
        <f aca="false">S239-U239</f>
        <v>-3.66447920892207</v>
      </c>
      <c r="X239" s="29" t="n">
        <f aca="false">U239+V239</f>
        <v>-2.19622998870127</v>
      </c>
      <c r="Y239" s="16"/>
      <c r="Z239" s="60" t="n">
        <f aca="false">U239*G239</f>
        <v>910.211675455791</v>
      </c>
      <c r="AA239" s="60" t="n">
        <f aca="false">(K239+M239)-Z239</f>
        <v>-762.211675455791</v>
      </c>
      <c r="AB239" s="16"/>
      <c r="AC239" s="60" t="n">
        <f aca="false">L239+N239</f>
        <v>-456.815837649864</v>
      </c>
      <c r="AD239" s="61" t="n">
        <f aca="false">AC239-Z239</f>
        <v>-1367.02751310566</v>
      </c>
      <c r="AE239" s="17"/>
      <c r="AF239" s="16" t="n">
        <v>352.42326219027</v>
      </c>
      <c r="AG239" s="16" t="n">
        <v>0.321621621621622</v>
      </c>
      <c r="AH239" s="16" t="n">
        <f aca="false">AF240+AH238</f>
        <v>205602.551205117</v>
      </c>
      <c r="AI239" s="63"/>
      <c r="AJ239" s="72" t="n">
        <v>324.092310520258</v>
      </c>
      <c r="AK239" s="16" t="n">
        <v>0.321621621621622</v>
      </c>
      <c r="AL239" s="63" t="n">
        <f aca="false">AJ239+AL238</f>
        <v>197099.044816493</v>
      </c>
      <c r="AM239" s="35"/>
      <c r="AN239" s="35"/>
      <c r="AO239" s="35"/>
      <c r="AP239" s="35"/>
      <c r="AQ239" s="35"/>
      <c r="AR239" s="35"/>
      <c r="AS239" s="35"/>
      <c r="AT239" s="35"/>
    </row>
    <row r="240" customFormat="false" ht="12.75" hidden="false" customHeight="true" outlineLevel="0" collapsed="false">
      <c r="A240" s="36"/>
      <c r="B240" s="36"/>
      <c r="C240" s="2" t="n">
        <v>239</v>
      </c>
      <c r="D240" s="20" t="s">
        <v>346</v>
      </c>
      <c r="E240" s="65"/>
      <c r="F240" s="66" t="n">
        <v>3009</v>
      </c>
      <c r="G240" s="67" t="n">
        <f aca="false">I240+J240</f>
        <v>148</v>
      </c>
      <c r="H240" s="68" t="n">
        <f aca="false">1/(G240/F240)</f>
        <v>20.3310810810811</v>
      </c>
      <c r="I240" s="22" t="n">
        <v>25</v>
      </c>
      <c r="J240" s="23" t="n">
        <v>123</v>
      </c>
      <c r="K240" s="24" t="n">
        <v>1093</v>
      </c>
      <c r="L240" s="69" t="n">
        <f aca="false">G240*X240*R240</f>
        <v>1054.87020070107</v>
      </c>
      <c r="M240" s="25" t="n">
        <v>1435</v>
      </c>
      <c r="N240" s="70" t="n">
        <f aca="false">G240*X240*(1-R240)</f>
        <v>1381.86383961741</v>
      </c>
      <c r="O240" s="26" t="n">
        <f aca="false">I240/(I240+J240)</f>
        <v>0.168918918918919</v>
      </c>
      <c r="P240" s="28" t="n">
        <f aca="false">(I240+K240)/(I240+J240+K240+M240)</f>
        <v>0.417787742899851</v>
      </c>
      <c r="Q240" s="27" t="n">
        <f aca="false">K240/(K240+M240)</f>
        <v>0.432357594936709</v>
      </c>
      <c r="R240" s="27" t="n">
        <f aca="false">P240-(O240-P240)/X240</f>
        <v>0.432903297301661</v>
      </c>
      <c r="S240" s="29" t="n">
        <f aca="false">(K240+M240)/(I240+J240)</f>
        <v>17.0810810810811</v>
      </c>
      <c r="T240" s="31" t="n">
        <f aca="false">(P240-$B$1*O240-$B$2)/(1-$B$1*O240)-($B$3*POWER(P240,2)+$B$4*P240+$B$5)-($B$6*POWER(O240,2)+$B$7*O240+$B$8)</f>
        <v>0.433412284389401</v>
      </c>
      <c r="U240" s="29" t="n">
        <f aca="false">(O240-P240)/(P240-T240)</f>
        <v>15.9280721387808</v>
      </c>
      <c r="V240" s="29" t="n">
        <f aca="false">$B$12+($B$13*E240+$B$14*POWER(E240,2)+$B$15*POWER(E240,3))+($B$16*F240+$B$17*POWER(F240,2)+$B$18*POWER(F240,3))+($B$19*T240+$B$20*POWER(T240,2)+$B$21*POWER(T240,3))+($B$22*P240+$B$23*POWER(P240,2)+$B$24*POWER(P240,3))+($B$25*H240+$B$26*POWER(H240,2)+$B$27*POWER(H240,3))+($B$28*U240+$B$29*POWER(U240,2)+$B$30*POWER(U240,3))</f>
        <v>0.536347052560227</v>
      </c>
      <c r="W240" s="71" t="n">
        <f aca="false">S240-U240</f>
        <v>1.15300894230026</v>
      </c>
      <c r="X240" s="29" t="n">
        <f aca="false">U240+V240</f>
        <v>16.464419191341</v>
      </c>
      <c r="Y240" s="16"/>
      <c r="Z240" s="60" t="n">
        <f aca="false">U240*G240</f>
        <v>2357.35467653956</v>
      </c>
      <c r="AA240" s="60" t="n">
        <f aca="false">(K240+M240)-Z240</f>
        <v>170.645323460439</v>
      </c>
      <c r="AB240" s="16"/>
      <c r="AC240" s="60" t="n">
        <f aca="false">L240+N240</f>
        <v>2436.73404031847</v>
      </c>
      <c r="AD240" s="61" t="n">
        <f aca="false">AC240-Z240</f>
        <v>79.3793637789136</v>
      </c>
      <c r="AE240" s="17"/>
      <c r="AF240" s="16" t="n">
        <v>347.3426587121</v>
      </c>
      <c r="AG240" s="16" t="n">
        <v>0.322972972972973</v>
      </c>
      <c r="AH240" s="16" t="n">
        <f aca="false">AF241+AH239</f>
        <v>205949.803343077</v>
      </c>
      <c r="AI240" s="63"/>
      <c r="AJ240" s="72" t="n">
        <v>323.862538775571</v>
      </c>
      <c r="AK240" s="16" t="n">
        <v>0.322972972972973</v>
      </c>
      <c r="AL240" s="63" t="n">
        <f aca="false">AJ240+AL239</f>
        <v>197422.907355269</v>
      </c>
      <c r="AM240" s="35"/>
      <c r="AN240" s="35"/>
      <c r="AO240" s="35"/>
      <c r="AP240" s="35"/>
      <c r="AQ240" s="35"/>
      <c r="AR240" s="35"/>
      <c r="AS240" s="35"/>
      <c r="AT240" s="35"/>
    </row>
    <row r="241" customFormat="false" ht="12.75" hidden="false" customHeight="true" outlineLevel="0" collapsed="false">
      <c r="A241" s="36"/>
      <c r="B241" s="36"/>
      <c r="C241" s="2" t="n">
        <v>240</v>
      </c>
      <c r="D241" s="20" t="s">
        <v>253</v>
      </c>
      <c r="E241" s="65"/>
      <c r="F241" s="66" t="n">
        <v>4447</v>
      </c>
      <c r="G241" s="67" t="n">
        <f aca="false">I241+J241</f>
        <v>251</v>
      </c>
      <c r="H241" s="68" t="n">
        <f aca="false">1/(G241/F241)</f>
        <v>17.7171314741036</v>
      </c>
      <c r="I241" s="22" t="n">
        <v>47</v>
      </c>
      <c r="J241" s="23" t="n">
        <v>204</v>
      </c>
      <c r="K241" s="24" t="n">
        <v>1482</v>
      </c>
      <c r="L241" s="69" t="n">
        <f aca="false">G241*X241*R241</f>
        <v>1452.59432210886</v>
      </c>
      <c r="M241" s="25" t="n">
        <v>2133</v>
      </c>
      <c r="N241" s="70" t="n">
        <f aca="false">G241*X241*(1-R241)</f>
        <v>2088.05489258889</v>
      </c>
      <c r="O241" s="26" t="n">
        <f aca="false">I241/(I241+J241)</f>
        <v>0.187250996015936</v>
      </c>
      <c r="P241" s="28" t="n">
        <f aca="false">(I241+K241)/(I241+J241+K241+M241)</f>
        <v>0.395499224004139</v>
      </c>
      <c r="Q241" s="27" t="n">
        <f aca="false">K241/(K241+M241)</f>
        <v>0.409958506224066</v>
      </c>
      <c r="R241" s="27" t="n">
        <f aca="false">P241-(O241-P241)/X241</f>
        <v>0.410262139519196</v>
      </c>
      <c r="S241" s="29" t="n">
        <f aca="false">(K241+M241)/(I241+J241)</f>
        <v>14.402390438247</v>
      </c>
      <c r="T241" s="31" t="n">
        <f aca="false">(P241-$B$1*O241-$B$2)/(1-$B$1*O241)-($B$3*POWER(P241,2)+$B$4*P241+$B$5)-($B$6*POWER(O241,2)+$B$7*O241+$B$8)</f>
        <v>0.410099392291157</v>
      </c>
      <c r="U241" s="29" t="n">
        <f aca="false">(O241-P241)/(P241-T241)</f>
        <v>14.263412852122</v>
      </c>
      <c r="V241" s="29" t="n">
        <f aca="false">$B$12+($B$13*E241+$B$14*POWER(E241,2)+$B$15*POWER(E241,3))+($B$16*F241+$B$17*POWER(F241,2)+$B$18*POWER(F241,3))+($B$19*T241+$B$20*POWER(T241,2)+$B$21*POWER(T241,3))+($B$22*P241+$B$23*POWER(P241,2)+$B$24*POWER(P241,3))+($B$25*H241+$B$26*POWER(H241,2)+$B$27*POWER(H241,3))+($B$28*U241+$B$29*POWER(U241,2)+$B$30*POWER(U241,3))</f>
        <v>-0.157240682011452</v>
      </c>
      <c r="W241" s="71" t="n">
        <f aca="false">S241-U241</f>
        <v>0.138977586124982</v>
      </c>
      <c r="X241" s="29" t="n">
        <f aca="false">U241+V241</f>
        <v>14.1061721701106</v>
      </c>
      <c r="Y241" s="16"/>
      <c r="Z241" s="60" t="n">
        <f aca="false">U241*G241</f>
        <v>3580.11662588263</v>
      </c>
      <c r="AA241" s="60" t="n">
        <f aca="false">(K241+M241)-Z241</f>
        <v>34.8833741173703</v>
      </c>
      <c r="AB241" s="16"/>
      <c r="AC241" s="60" t="n">
        <f aca="false">L241+N241</f>
        <v>3540.64921469776</v>
      </c>
      <c r="AD241" s="61" t="n">
        <f aca="false">AC241-Z241</f>
        <v>-39.4674111848744</v>
      </c>
      <c r="AE241" s="17"/>
      <c r="AF241" s="16" t="n">
        <v>347.252137959829</v>
      </c>
      <c r="AG241" s="16" t="n">
        <v>0.324324324324324</v>
      </c>
      <c r="AH241" s="16" t="n">
        <f aca="false">AF242+AH240</f>
        <v>206291.509477991</v>
      </c>
      <c r="AI241" s="63"/>
      <c r="AJ241" s="72" t="n">
        <v>323.606222936726</v>
      </c>
      <c r="AK241" s="16" t="n">
        <v>0.324324324324324</v>
      </c>
      <c r="AL241" s="63" t="n">
        <f aca="false">AJ241+AL240</f>
        <v>197746.513578206</v>
      </c>
      <c r="AM241" s="35"/>
      <c r="AN241" s="35"/>
      <c r="AO241" s="35"/>
      <c r="AP241" s="35"/>
      <c r="AQ241" s="35"/>
      <c r="AR241" s="35"/>
      <c r="AS241" s="35"/>
      <c r="AT241" s="35"/>
    </row>
    <row r="242" customFormat="false" ht="12.75" hidden="false" customHeight="true" outlineLevel="0" collapsed="false">
      <c r="A242" s="36"/>
      <c r="B242" s="36"/>
      <c r="C242" s="2" t="n">
        <v>241</v>
      </c>
      <c r="D242" s="20" t="s">
        <v>420</v>
      </c>
      <c r="E242" s="65"/>
      <c r="F242" s="66" t="n">
        <v>4172</v>
      </c>
      <c r="G242" s="67" t="n">
        <f aca="false">I242+J242</f>
        <v>293</v>
      </c>
      <c r="H242" s="68" t="n">
        <f aca="false">1/(G242/F242)</f>
        <v>14.2389078498294</v>
      </c>
      <c r="I242" s="22" t="n">
        <v>70</v>
      </c>
      <c r="J242" s="23" t="n">
        <v>223</v>
      </c>
      <c r="K242" s="24" t="n">
        <v>1832</v>
      </c>
      <c r="L242" s="69" t="n">
        <f aca="false">G242*X242*R242</f>
        <v>1841.15215491968</v>
      </c>
      <c r="M242" s="25" t="n">
        <v>1316</v>
      </c>
      <c r="N242" s="70" t="n">
        <f aca="false">G242*X242*(1-R242)</f>
        <v>1323.40545027412</v>
      </c>
      <c r="O242" s="26" t="n">
        <f aca="false">I242/(I242+J242)</f>
        <v>0.238907849829352</v>
      </c>
      <c r="P242" s="28" t="n">
        <f aca="false">(I242+K242)/(I242+J242+K242+M242)</f>
        <v>0.552746294681779</v>
      </c>
      <c r="Q242" s="27" t="n">
        <f aca="false">K242/(K242+M242)</f>
        <v>0.581956797966963</v>
      </c>
      <c r="R242" s="27" t="n">
        <f aca="false">P242-(O242-P242)/X242</f>
        <v>0.581803962708059</v>
      </c>
      <c r="S242" s="29" t="n">
        <f aca="false">(K242+M242)/(I242+J242)</f>
        <v>10.7440273037543</v>
      </c>
      <c r="T242" s="31" t="n">
        <f aca="false">(P242-$B$1*O242-$B$2)/(1-$B$1*O242)-($B$3*POWER(P242,2)+$B$4*P242+$B$5)-($B$6*POWER(O242,2)+$B$7*O242+$B$8)</f>
        <v>0.572465031702226</v>
      </c>
      <c r="U242" s="29" t="n">
        <f aca="false">(O242-P242)/(P242-T242)</f>
        <v>15.9157477746669</v>
      </c>
      <c r="V242" s="29" t="n">
        <f aca="false">$B$12+($B$13*E242+$B$14*POWER(E242,2)+$B$15*POWER(E242,3))+($B$16*F242+$B$17*POWER(F242,2)+$B$18*POWER(F242,3))+($B$19*T242+$B$20*POWER(T242,2)+$B$21*POWER(T242,3))+($B$22*P242+$B$23*POWER(P242,2)+$B$24*POWER(P242,3))+($B$25*H242+$B$26*POWER(H242,2)+$B$27*POWER(H242,3))+($B$28*U242+$B$29*POWER(U242,2)+$B$30*POWER(U242,3))</f>
        <v>-5.11520987298158</v>
      </c>
      <c r="W242" s="71" t="n">
        <f aca="false">S242-U242</f>
        <v>-5.17172047091265</v>
      </c>
      <c r="X242" s="29" t="n">
        <f aca="false">U242+V242</f>
        <v>10.8005379016853</v>
      </c>
      <c r="Y242" s="16"/>
      <c r="Z242" s="60" t="n">
        <f aca="false">U242*G242</f>
        <v>4663.31409797741</v>
      </c>
      <c r="AA242" s="60" t="n">
        <f aca="false">(K242+M242)-Z242</f>
        <v>-1515.31409797741</v>
      </c>
      <c r="AB242" s="16"/>
      <c r="AC242" s="60" t="n">
        <f aca="false">L242+N242</f>
        <v>3164.5576051938</v>
      </c>
      <c r="AD242" s="61" t="n">
        <f aca="false">AC242-Z242</f>
        <v>-1498.7564927836</v>
      </c>
      <c r="AE242" s="17"/>
      <c r="AF242" s="16" t="n">
        <v>341.706134913959</v>
      </c>
      <c r="AG242" s="16" t="n">
        <v>0.325675675675676</v>
      </c>
      <c r="AH242" s="16" t="n">
        <f aca="false">AF243+AH241</f>
        <v>206632.229867217</v>
      </c>
      <c r="AI242" s="63"/>
      <c r="AJ242" s="72" t="n">
        <v>317.382241211807</v>
      </c>
      <c r="AK242" s="16" t="n">
        <v>0.325675675675676</v>
      </c>
      <c r="AL242" s="63" t="n">
        <f aca="false">AJ242+AL241</f>
        <v>198063.895819417</v>
      </c>
      <c r="AM242" s="35"/>
      <c r="AN242" s="35"/>
      <c r="AO242" s="35"/>
      <c r="AP242" s="35"/>
      <c r="AQ242" s="35"/>
      <c r="AR242" s="35"/>
      <c r="AS242" s="35"/>
      <c r="AT242" s="35"/>
    </row>
    <row r="243" customFormat="false" ht="12.75" hidden="false" customHeight="true" outlineLevel="0" collapsed="false">
      <c r="A243" s="36"/>
      <c r="B243" s="36"/>
      <c r="C243" s="2" t="n">
        <v>242</v>
      </c>
      <c r="D243" s="20" t="s">
        <v>422</v>
      </c>
      <c r="E243" s="65"/>
      <c r="F243" s="66" t="n">
        <v>2063</v>
      </c>
      <c r="G243" s="67" t="n">
        <f aca="false">I243+J243</f>
        <v>124</v>
      </c>
      <c r="H243" s="68" t="n">
        <f aca="false">1/(G243/F243)</f>
        <v>16.6370967741935</v>
      </c>
      <c r="I243" s="22" t="n">
        <v>32</v>
      </c>
      <c r="J243" s="23" t="n">
        <v>92</v>
      </c>
      <c r="K243" s="24" t="n">
        <v>821</v>
      </c>
      <c r="L243" s="69" t="n">
        <f aca="false">G243*X243*R243</f>
        <v>813.610136680276</v>
      </c>
      <c r="M243" s="25" t="n">
        <v>780</v>
      </c>
      <c r="N243" s="70" t="n">
        <f aca="false">G243*X243*(1-R243)</f>
        <v>772.445532456272</v>
      </c>
      <c r="O243" s="26" t="n">
        <f aca="false">I243/(I243+J243)</f>
        <v>0.258064516129032</v>
      </c>
      <c r="P243" s="28" t="n">
        <f aca="false">(I243+K243)/(I243+J243+K243+M243)</f>
        <v>0.494492753623188</v>
      </c>
      <c r="Q243" s="27" t="n">
        <f aca="false">K243/(K243+M243)</f>
        <v>0.512804497189257</v>
      </c>
      <c r="R243" s="27" t="n">
        <f aca="false">P243-(O243-P243)/X243</f>
        <v>0.512977036375531</v>
      </c>
      <c r="S243" s="29" t="n">
        <f aca="false">(K243+M243)/(I243+J243)</f>
        <v>12.9112903225806</v>
      </c>
      <c r="T243" s="31" t="n">
        <f aca="false">(P243-$B$1*O243-$B$2)/(1-$B$1*O243)-($B$3*POWER(P243,2)+$B$4*P243+$B$5)-($B$6*POWER(O243,2)+$B$7*O243+$B$8)</f>
        <v>0.511276572560371</v>
      </c>
      <c r="U243" s="29" t="n">
        <f aca="false">(O243-P243)/(P243-T243)</f>
        <v>14.0866770774307</v>
      </c>
      <c r="V243" s="29" t="n">
        <f aca="false">$B$12+($B$13*E243+$B$14*POWER(E243,2)+$B$15*POWER(E243,3))+($B$16*F243+$B$17*POWER(F243,2)+$B$18*POWER(F243,3))+($B$19*T243+$B$20*POWER(T243,2)+$B$21*POWER(T243,3))+($B$22*P243+$B$23*POWER(P243,2)+$B$24*POWER(P243,3))+($B$25*H243+$B$26*POWER(H243,2)+$B$27*POWER(H243,3))+($B$28*U243+$B$29*POWER(U243,2)+$B$30*POWER(U243,3))</f>
        <v>-1.29590555213592</v>
      </c>
      <c r="W243" s="71" t="n">
        <f aca="false">S243-U243</f>
        <v>-1.17538675485001</v>
      </c>
      <c r="X243" s="29" t="n">
        <f aca="false">U243+V243</f>
        <v>12.7907715252947</v>
      </c>
      <c r="Y243" s="16"/>
      <c r="Z243" s="60" t="n">
        <f aca="false">U243*G243</f>
        <v>1746.7479576014</v>
      </c>
      <c r="AA243" s="60" t="n">
        <f aca="false">(K243+M243)-Z243</f>
        <v>-145.747957601402</v>
      </c>
      <c r="AB243" s="16"/>
      <c r="AC243" s="60" t="n">
        <f aca="false">L243+N243</f>
        <v>1586.05566913655</v>
      </c>
      <c r="AD243" s="61" t="n">
        <f aca="false">AC243-Z243</f>
        <v>-160.692288464854</v>
      </c>
      <c r="AE243" s="17"/>
      <c r="AF243" s="16" t="n">
        <v>340.720389226868</v>
      </c>
      <c r="AG243" s="16" t="n">
        <v>0.327027027027027</v>
      </c>
      <c r="AH243" s="16" t="n">
        <f aca="false">AF244+AH242</f>
        <v>206967.382156558</v>
      </c>
      <c r="AI243" s="63"/>
      <c r="AJ243" s="72" t="n">
        <v>316.657486676137</v>
      </c>
      <c r="AK243" s="16" t="n">
        <v>0.327027027027027</v>
      </c>
      <c r="AL243" s="63" t="n">
        <f aca="false">AJ243+AL242</f>
        <v>198380.553306093</v>
      </c>
      <c r="AM243" s="35"/>
      <c r="AN243" s="35"/>
      <c r="AO243" s="35"/>
      <c r="AP243" s="35"/>
      <c r="AQ243" s="35"/>
      <c r="AR243" s="35"/>
      <c r="AS243" s="35"/>
      <c r="AT243" s="35"/>
    </row>
    <row r="244" customFormat="false" ht="12.75" hidden="false" customHeight="true" outlineLevel="0" collapsed="false">
      <c r="A244" s="36"/>
      <c r="B244" s="36"/>
      <c r="C244" s="2" t="n">
        <v>243</v>
      </c>
      <c r="D244" s="20" t="s">
        <v>158</v>
      </c>
      <c r="E244" s="65"/>
      <c r="F244" s="66" t="n">
        <v>2871</v>
      </c>
      <c r="G244" s="67" t="n">
        <f aca="false">I244+J244</f>
        <v>144</v>
      </c>
      <c r="H244" s="68" t="n">
        <f aca="false">1/(G244/F244)</f>
        <v>19.9375</v>
      </c>
      <c r="I244" s="22" t="n">
        <v>33</v>
      </c>
      <c r="J244" s="23" t="n">
        <v>111</v>
      </c>
      <c r="K244" s="24" t="n">
        <v>828</v>
      </c>
      <c r="L244" s="69" t="n">
        <f aca="false">G244*X244*R244</f>
        <v>844.542680454564</v>
      </c>
      <c r="M244" s="25" t="n">
        <v>1350</v>
      </c>
      <c r="N244" s="70" t="n">
        <f aca="false">G244*X244*(1-R244)</f>
        <v>1378.07068077133</v>
      </c>
      <c r="O244" s="26" t="n">
        <f aca="false">I244/(I244+J244)</f>
        <v>0.229166666666667</v>
      </c>
      <c r="P244" s="28" t="n">
        <f aca="false">(I244+K244)/(I244+J244+K244+M244)</f>
        <v>0.370801033591731</v>
      </c>
      <c r="Q244" s="27" t="n">
        <f aca="false">K244/(K244+M244)</f>
        <v>0.380165289256198</v>
      </c>
      <c r="R244" s="27" t="n">
        <f aca="false">P244-(O244-P244)/X244</f>
        <v>0.379977325425935</v>
      </c>
      <c r="S244" s="29" t="n">
        <f aca="false">(K244+M244)/(I244+J244)</f>
        <v>15.125</v>
      </c>
      <c r="T244" s="31" t="n">
        <f aca="false">(P244-$B$1*O244-$B$2)/(1-$B$1*O244)-($B$3*POWER(P244,2)+$B$4*P244+$B$5)-($B$6*POWER(O244,2)+$B$7*O244+$B$8)</f>
        <v>0.383459248942688</v>
      </c>
      <c r="U244" s="29" t="n">
        <f aca="false">(O244-P244)/(P244-T244)</f>
        <v>11.1891260338179</v>
      </c>
      <c r="V244" s="29" t="n">
        <f aca="false">$B$12+($B$13*E244+$B$14*POWER(E244,2)+$B$15*POWER(E244,3))+($B$16*F244+$B$17*POWER(F244,2)+$B$18*POWER(F244,3))+($B$19*T244+$B$20*POWER(T244,2)+$B$21*POWER(T244,3))+($B$22*P244+$B$23*POWER(P244,2)+$B$24*POWER(P244,3))+($B$25*H244+$B$26*POWER(H244,2)+$B$27*POWER(H244,3))+($B$28*U244+$B$29*POWER(U244,2)+$B$30*POWER(U244,3))</f>
        <v>4.24568897469529</v>
      </c>
      <c r="W244" s="71" t="n">
        <f aca="false">S244-U244</f>
        <v>3.9358739661821</v>
      </c>
      <c r="X244" s="29" t="n">
        <f aca="false">U244+V244</f>
        <v>15.4348150085132</v>
      </c>
      <c r="Y244" s="16"/>
      <c r="Z244" s="60" t="n">
        <f aca="false">U244*G244</f>
        <v>1611.23414886978</v>
      </c>
      <c r="AA244" s="60" t="n">
        <f aca="false">(K244+M244)-Z244</f>
        <v>566.765851130223</v>
      </c>
      <c r="AB244" s="16"/>
      <c r="AC244" s="60" t="n">
        <f aca="false">L244+N244</f>
        <v>2222.6133612259</v>
      </c>
      <c r="AD244" s="61" t="n">
        <f aca="false">AC244-Z244</f>
        <v>611.379212356121</v>
      </c>
      <c r="AE244" s="17"/>
      <c r="AF244" s="16" t="n">
        <v>335.15228934056</v>
      </c>
      <c r="AG244" s="16" t="n">
        <v>0.328378378378378</v>
      </c>
      <c r="AH244" s="16" t="n">
        <f aca="false">AF245+AH243</f>
        <v>207295.104176598</v>
      </c>
      <c r="AI244" s="63"/>
      <c r="AJ244" s="72" t="n">
        <v>314.323593982886</v>
      </c>
      <c r="AK244" s="16" t="n">
        <v>0.328378378378378</v>
      </c>
      <c r="AL244" s="63" t="n">
        <f aca="false">AJ244+AL243</f>
        <v>198694.876900076</v>
      </c>
      <c r="AM244" s="35"/>
      <c r="AN244" s="35"/>
      <c r="AO244" s="35"/>
      <c r="AP244" s="35"/>
      <c r="AQ244" s="35"/>
      <c r="AR244" s="35"/>
      <c r="AS244" s="35"/>
      <c r="AT244" s="35"/>
    </row>
    <row r="245" customFormat="false" ht="12.75" hidden="false" customHeight="true" outlineLevel="0" collapsed="false">
      <c r="A245" s="36"/>
      <c r="B245" s="36"/>
      <c r="C245" s="2" t="n">
        <v>244</v>
      </c>
      <c r="D245" s="20" t="s">
        <v>218</v>
      </c>
      <c r="E245" s="65"/>
      <c r="F245" s="66" t="n">
        <v>6025</v>
      </c>
      <c r="G245" s="67" t="n">
        <f aca="false">I245+J245</f>
        <v>369</v>
      </c>
      <c r="H245" s="68" t="n">
        <f aca="false">1/(G245/F245)</f>
        <v>16.3279132791328</v>
      </c>
      <c r="I245" s="22" t="n">
        <v>63</v>
      </c>
      <c r="J245" s="23" t="n">
        <v>306</v>
      </c>
      <c r="K245" s="24" t="n">
        <v>1895</v>
      </c>
      <c r="L245" s="69" t="n">
        <f aca="false">G245*X245*R245</f>
        <v>1946.54251010373</v>
      </c>
      <c r="M245" s="25" t="n">
        <v>2796</v>
      </c>
      <c r="N245" s="70" t="n">
        <f aca="false">G245*X245*(1-R245)</f>
        <v>2877.65723510816</v>
      </c>
      <c r="O245" s="26" t="n">
        <f aca="false">I245/(I245+J245)</f>
        <v>0.170731707317073</v>
      </c>
      <c r="P245" s="28" t="n">
        <f aca="false">(I245+K245)/(I245+J245+K245+M245)</f>
        <v>0.38695652173913</v>
      </c>
      <c r="Q245" s="27" t="n">
        <f aca="false">K245/(K245+M245)</f>
        <v>0.40396503943722</v>
      </c>
      <c r="R245" s="27" t="n">
        <f aca="false">P245-(O245-P245)/X245</f>
        <v>0.403495421605565</v>
      </c>
      <c r="S245" s="29" t="n">
        <f aca="false">(K245+M245)/(I245+J245)</f>
        <v>12.7127371273713</v>
      </c>
      <c r="T245" s="31" t="n">
        <f aca="false">(P245-$B$1*O245-$B$2)/(1-$B$1*O245)-($B$3*POWER(P245,2)+$B$4*P245+$B$5)-($B$6*POWER(O245,2)+$B$7*O245+$B$8)</f>
        <v>0.401586791618209</v>
      </c>
      <c r="U245" s="29" t="n">
        <f aca="false">(O245-P245)/(P245-T245)</f>
        <v>14.7792772251772</v>
      </c>
      <c r="V245" s="29" t="n">
        <f aca="false">$B$12+($B$13*E245+$B$14*POWER(E245,2)+$B$15*POWER(E245,3))+($B$16*F245+$B$17*POWER(F245,2)+$B$18*POWER(F245,3))+($B$19*T245+$B$20*POWER(T245,2)+$B$21*POWER(T245,3))+($B$22*P245+$B$23*POWER(P245,2)+$B$24*POWER(P245,3))+($B$25*H245+$B$26*POWER(H245,2)+$B$27*POWER(H245,3))+($B$28*U245+$B$29*POWER(U245,2)+$B$30*POWER(U245,3))</f>
        <v>-1.7055651785325</v>
      </c>
      <c r="W245" s="71" t="n">
        <f aca="false">S245-U245</f>
        <v>-2.0665400978059</v>
      </c>
      <c r="X245" s="29" t="n">
        <f aca="false">U245+V245</f>
        <v>13.0737120466447</v>
      </c>
      <c r="Y245" s="16"/>
      <c r="Z245" s="60" t="n">
        <f aca="false">U245*G245</f>
        <v>5453.55329609038</v>
      </c>
      <c r="AA245" s="60" t="n">
        <f aca="false">(K245+M245)-Z245</f>
        <v>-762.553296090377</v>
      </c>
      <c r="AB245" s="16"/>
      <c r="AC245" s="60" t="n">
        <f aca="false">L245+N245</f>
        <v>4824.19974521189</v>
      </c>
      <c r="AD245" s="61" t="n">
        <f aca="false">AC245-Z245</f>
        <v>-629.353550878491</v>
      </c>
      <c r="AE245" s="17"/>
      <c r="AF245" s="16" t="n">
        <v>327.72202004019</v>
      </c>
      <c r="AG245" s="16" t="n">
        <v>0.32972972972973</v>
      </c>
      <c r="AH245" s="16" t="n">
        <f aca="false">AF246+AH244</f>
        <v>207620.481482767</v>
      </c>
      <c r="AI245" s="63"/>
      <c r="AJ245" s="72" t="n">
        <v>305.586645342817</v>
      </c>
      <c r="AK245" s="16" t="n">
        <v>0.32972972972973</v>
      </c>
      <c r="AL245" s="63" t="n">
        <f aca="false">AJ245+AL244</f>
        <v>199000.463545419</v>
      </c>
      <c r="AM245" s="35"/>
      <c r="AN245" s="35"/>
      <c r="AO245" s="35"/>
      <c r="AP245" s="35"/>
      <c r="AQ245" s="35"/>
      <c r="AR245" s="35"/>
      <c r="AS245" s="35"/>
      <c r="AT245" s="35"/>
    </row>
    <row r="246" customFormat="false" ht="12.75" hidden="false" customHeight="true" outlineLevel="0" collapsed="false">
      <c r="A246" s="36"/>
      <c r="B246" s="36"/>
      <c r="C246" s="2" t="n">
        <v>245</v>
      </c>
      <c r="D246" s="20" t="s">
        <v>425</v>
      </c>
      <c r="E246" s="65"/>
      <c r="F246" s="66" t="n">
        <v>7900</v>
      </c>
      <c r="G246" s="67" t="n">
        <f aca="false">I246+J246</f>
        <v>351</v>
      </c>
      <c r="H246" s="68" t="n">
        <f aca="false">1/(G246/F246)</f>
        <v>22.5071225071225</v>
      </c>
      <c r="I246" s="22" t="n">
        <v>99</v>
      </c>
      <c r="J246" s="23" t="n">
        <v>252</v>
      </c>
      <c r="K246" s="24" t="n">
        <v>3244</v>
      </c>
      <c r="L246" s="69" t="n">
        <f aca="false">G246*X246*R246</f>
        <v>3159.24414801108</v>
      </c>
      <c r="M246" s="25" t="n">
        <v>3327</v>
      </c>
      <c r="N246" s="70" t="n">
        <f aca="false">G246*X246*(1-R246)</f>
        <v>3236.26078544171</v>
      </c>
      <c r="O246" s="26" t="n">
        <f aca="false">I246/(I246+J246)</f>
        <v>0.282051282051282</v>
      </c>
      <c r="P246" s="28" t="n">
        <f aca="false">(I246+K246)/(I246+J246+K246+M246)</f>
        <v>0.482952903785033</v>
      </c>
      <c r="Q246" s="27" t="n">
        <f aca="false">K246/(K246+M246)</f>
        <v>0.49368437071983</v>
      </c>
      <c r="R246" s="27" t="n">
        <f aca="false">P246-(O246-P246)/X246</f>
        <v>0.493978846218397</v>
      </c>
      <c r="S246" s="29" t="n">
        <f aca="false">(K246+M246)/(I246+J246)</f>
        <v>18.7207977207977</v>
      </c>
      <c r="T246" s="31" t="n">
        <f aca="false">(P246-$B$1*O246-$B$2)/(1-$B$1*O246)-($B$3*POWER(P246,2)+$B$4*P246+$B$5)-($B$6*POWER(O246,2)+$B$7*O246+$B$8)</f>
        <v>0.498525801621118</v>
      </c>
      <c r="U246" s="29" t="n">
        <f aca="false">(O246-P246)/(P246-T246)</f>
        <v>12.9007217441718</v>
      </c>
      <c r="V246" s="29" t="n">
        <f aca="false">$B$12+($B$13*E246+$B$14*POWER(E246,2)+$B$15*POWER(E246,3))+($B$16*F246+$B$17*POWER(F246,2)+$B$18*POWER(F246,3))+($B$19*T246+$B$20*POWER(T246,2)+$B$21*POWER(T246,3))+($B$22*P246+$B$23*POWER(P246,2)+$B$24*POWER(P246,3))+($B$25*H246+$B$26*POWER(H246,2)+$B$27*POWER(H246,3))+($B$28*U246+$B$29*POWER(U246,2)+$B$30*POWER(U246,3))</f>
        <v>5.32009003204696</v>
      </c>
      <c r="W246" s="71" t="n">
        <f aca="false">S246-U246</f>
        <v>5.82007597662589</v>
      </c>
      <c r="X246" s="29" t="n">
        <f aca="false">U246+V246</f>
        <v>18.2208117762188</v>
      </c>
      <c r="Y246" s="16"/>
      <c r="Z246" s="60" t="n">
        <f aca="false">U246*G246</f>
        <v>4528.15333220431</v>
      </c>
      <c r="AA246" s="60" t="n">
        <f aca="false">(K246+M246)-Z246</f>
        <v>2042.84666779569</v>
      </c>
      <c r="AB246" s="16"/>
      <c r="AC246" s="60" t="n">
        <f aca="false">L246+N246</f>
        <v>6395.5049334528</v>
      </c>
      <c r="AD246" s="61" t="n">
        <f aca="false">AC246-Z246</f>
        <v>1867.35160124848</v>
      </c>
      <c r="AE246" s="17"/>
      <c r="AF246" s="16" t="n">
        <v>325.377306169334</v>
      </c>
      <c r="AG246" s="16" t="n">
        <v>0.331081081081081</v>
      </c>
      <c r="AH246" s="16" t="n">
        <f aca="false">AF247+AH245</f>
        <v>207944.053121096</v>
      </c>
      <c r="AI246" s="63"/>
      <c r="AJ246" s="72" t="n">
        <v>302.058823677931</v>
      </c>
      <c r="AK246" s="16" t="n">
        <v>0.331081081081081</v>
      </c>
      <c r="AL246" s="63" t="n">
        <f aca="false">AJ246+AL245</f>
        <v>199302.522369097</v>
      </c>
      <c r="AM246" s="35"/>
      <c r="AN246" s="35"/>
      <c r="AO246" s="35"/>
      <c r="AP246" s="35"/>
      <c r="AQ246" s="35"/>
      <c r="AR246" s="35"/>
      <c r="AS246" s="35"/>
      <c r="AT246" s="35"/>
    </row>
    <row r="247" customFormat="false" ht="12.75" hidden="false" customHeight="true" outlineLevel="0" collapsed="false">
      <c r="A247" s="36"/>
      <c r="B247" s="36"/>
      <c r="C247" s="2" t="n">
        <v>246</v>
      </c>
      <c r="D247" s="20" t="s">
        <v>426</v>
      </c>
      <c r="E247" s="65"/>
      <c r="F247" s="66" t="n">
        <v>6686</v>
      </c>
      <c r="G247" s="67" t="n">
        <f aca="false">I247+J247</f>
        <v>424</v>
      </c>
      <c r="H247" s="68" t="n">
        <f aca="false">1/(G247/F247)</f>
        <v>15.7688679245283</v>
      </c>
      <c r="I247" s="22" t="n">
        <v>160</v>
      </c>
      <c r="J247" s="23" t="n">
        <v>264</v>
      </c>
      <c r="K247" s="24" t="n">
        <v>3098</v>
      </c>
      <c r="L247" s="69" t="n">
        <f aca="false">G247*X247*R247</f>
        <v>3092.34374070875</v>
      </c>
      <c r="M247" s="25" t="n">
        <v>1851</v>
      </c>
      <c r="N247" s="70" t="n">
        <f aca="false">G247*X247*(1-R247)</f>
        <v>1847.32811896839</v>
      </c>
      <c r="O247" s="26" t="n">
        <f aca="false">I247/(I247+J247)</f>
        <v>0.377358490566038</v>
      </c>
      <c r="P247" s="28" t="n">
        <f aca="false">(I247+K247)/(I247+J247+K247+M247)</f>
        <v>0.606365159128978</v>
      </c>
      <c r="Q247" s="27" t="n">
        <f aca="false">K247/(K247+M247)</f>
        <v>0.62598504748434</v>
      </c>
      <c r="R247" s="27" t="n">
        <f aca="false">P247-(O247-P247)/X247</f>
        <v>0.626022097935645</v>
      </c>
      <c r="S247" s="29" t="n">
        <f aca="false">(K247+M247)/(I247+J247)</f>
        <v>11.6721698113208</v>
      </c>
      <c r="T247" s="31" t="n">
        <f aca="false">(P247-$B$1*O247-$B$2)/(1-$B$1*O247)-($B$3*POWER(P247,2)+$B$4*P247+$B$5)-($B$6*POWER(O247,2)+$B$7*O247+$B$8)</f>
        <v>0.625000582972302</v>
      </c>
      <c r="U247" s="29" t="n">
        <f aca="false">(O247-P247)/(P247-T247)</f>
        <v>12.2887824011035</v>
      </c>
      <c r="V247" s="29" t="n">
        <f aca="false">$B$12+($B$13*E247+$B$14*POWER(E247,2)+$B$15*POWER(E247,3))+($B$16*F247+$B$17*POWER(F247,2)+$B$18*POWER(F247,3))+($B$19*T247+$B$20*POWER(T247,2)+$B$21*POWER(T247,3))+($B$22*P247+$B$23*POWER(P247,2)+$B$24*POWER(P247,3))+($B$25*H247+$B$26*POWER(H247,2)+$B$27*POWER(H247,3))+($B$28*U247+$B$29*POWER(U247,2)+$B$30*POWER(U247,3))</f>
        <v>-0.638612920732912</v>
      </c>
      <c r="W247" s="71" t="n">
        <f aca="false">S247-U247</f>
        <v>-0.616612589782781</v>
      </c>
      <c r="X247" s="29" t="n">
        <f aca="false">U247+V247</f>
        <v>11.6501694803706</v>
      </c>
      <c r="Y247" s="16"/>
      <c r="Z247" s="60" t="n">
        <f aca="false">U247*G247</f>
        <v>5210.4437380679</v>
      </c>
      <c r="AA247" s="60" t="n">
        <f aca="false">(K247+M247)-Z247</f>
        <v>-261.443738067899</v>
      </c>
      <c r="AB247" s="16"/>
      <c r="AC247" s="60" t="n">
        <f aca="false">L247+N247</f>
        <v>4939.67185967714</v>
      </c>
      <c r="AD247" s="61" t="n">
        <f aca="false">AC247-Z247</f>
        <v>-270.771878390755</v>
      </c>
      <c r="AE247" s="17"/>
      <c r="AF247" s="16" t="n">
        <v>323.571638328217</v>
      </c>
      <c r="AG247" s="16" t="n">
        <v>0.332432432432432</v>
      </c>
      <c r="AH247" s="16" t="n">
        <f aca="false">AF248+AH246</f>
        <v>208262.87956892</v>
      </c>
      <c r="AI247" s="63"/>
      <c r="AJ247" s="72" t="n">
        <v>300.875900995077</v>
      </c>
      <c r="AK247" s="16" t="n">
        <v>0.332432432432432</v>
      </c>
      <c r="AL247" s="63" t="n">
        <f aca="false">AJ247+AL246</f>
        <v>199603.398270092</v>
      </c>
      <c r="AM247" s="35"/>
      <c r="AN247" s="35"/>
      <c r="AO247" s="35"/>
      <c r="AP247" s="35"/>
      <c r="AQ247" s="35"/>
      <c r="AR247" s="35"/>
      <c r="AS247" s="35"/>
      <c r="AT247" s="35"/>
    </row>
    <row r="248" customFormat="false" ht="12.75" hidden="false" customHeight="true" outlineLevel="0" collapsed="false">
      <c r="A248" s="36"/>
      <c r="B248" s="36"/>
      <c r="C248" s="2" t="n">
        <v>247</v>
      </c>
      <c r="D248" s="20" t="s">
        <v>428</v>
      </c>
      <c r="E248" s="65"/>
      <c r="F248" s="66" t="n">
        <v>3818</v>
      </c>
      <c r="G248" s="67" t="n">
        <f aca="false">I248+J248</f>
        <v>277</v>
      </c>
      <c r="H248" s="68" t="n">
        <f aca="false">1/(G248/F248)</f>
        <v>13.7833935018051</v>
      </c>
      <c r="I248" s="22" t="n">
        <v>175</v>
      </c>
      <c r="J248" s="23" t="n">
        <v>102</v>
      </c>
      <c r="K248" s="24" t="n">
        <v>1742</v>
      </c>
      <c r="L248" s="69" t="n">
        <f aca="false">G248*X248*R248</f>
        <v>1501.97649892674</v>
      </c>
      <c r="M248" s="25" t="n">
        <v>776</v>
      </c>
      <c r="N248" s="70" t="n">
        <f aca="false">G248*X248*(1-R248)</f>
        <v>666.067483598163</v>
      </c>
      <c r="O248" s="26" t="n">
        <f aca="false">I248/(I248+J248)</f>
        <v>0.631768953068592</v>
      </c>
      <c r="P248" s="28" t="n">
        <f aca="false">(I248+K248)/(I248+J248+K248+M248)</f>
        <v>0.685867620751342</v>
      </c>
      <c r="Q248" s="27" t="n">
        <f aca="false">K248/(K248+M248)</f>
        <v>0.691818903891978</v>
      </c>
      <c r="R248" s="27" t="n">
        <f aca="false">P248-(O248-P248)/X248</f>
        <v>0.692779533548733</v>
      </c>
      <c r="S248" s="29" t="n">
        <f aca="false">(K248+M248)/(I248+J248)</f>
        <v>9.09025270758123</v>
      </c>
      <c r="T248" s="31" t="n">
        <f aca="false">(P248-$B$1*O248-$B$2)/(1-$B$1*O248)-($B$3*POWER(P248,2)+$B$4*P248+$B$5)-($B$6*POWER(O248,2)+$B$7*O248+$B$8)</f>
        <v>0.693994368960437</v>
      </c>
      <c r="U248" s="29" t="n">
        <f aca="false">(O248-P248)/(P248-T248)</f>
        <v>6.65686524189402</v>
      </c>
      <c r="V248" s="29" t="n">
        <f aca="false">$B$12+($B$13*E248+$B$14*POWER(E248,2)+$B$15*POWER(E248,3))+($B$16*F248+$B$17*POWER(F248,2)+$B$18*POWER(F248,3))+($B$19*T248+$B$20*POWER(T248,2)+$B$21*POWER(T248,3))+($B$22*P248+$B$23*POWER(P248,2)+$B$24*POWER(P248,3))+($B$25*H248+$B$26*POWER(H248,2)+$B$27*POWER(H248,3))+($B$28*U248+$B$29*POWER(U248,2)+$B$30*POWER(U248,3))</f>
        <v>1.17000834122837</v>
      </c>
      <c r="W248" s="71" t="n">
        <f aca="false">S248-U248</f>
        <v>2.4333874656872</v>
      </c>
      <c r="X248" s="29" t="n">
        <f aca="false">U248+V248</f>
        <v>7.82687358312239</v>
      </c>
      <c r="Y248" s="16"/>
      <c r="Z248" s="60" t="n">
        <f aca="false">U248*G248</f>
        <v>1843.95167200464</v>
      </c>
      <c r="AA248" s="60" t="n">
        <f aca="false">(K248+M248)-Z248</f>
        <v>674.048327995356</v>
      </c>
      <c r="AB248" s="16"/>
      <c r="AC248" s="60" t="n">
        <f aca="false">L248+N248</f>
        <v>2168.0439825249</v>
      </c>
      <c r="AD248" s="61" t="n">
        <f aca="false">AC248-Z248</f>
        <v>324.092310520258</v>
      </c>
      <c r="AE248" s="17"/>
      <c r="AF248" s="16" t="n">
        <v>318.826447824312</v>
      </c>
      <c r="AG248" s="16" t="n">
        <v>0.333783783783784</v>
      </c>
      <c r="AH248" s="16" t="n">
        <f aca="false">AF249+AH247</f>
        <v>208580.183946321</v>
      </c>
      <c r="AI248" s="63"/>
      <c r="AJ248" s="72" t="n">
        <v>299.501448274075</v>
      </c>
      <c r="AK248" s="16" t="n">
        <v>0.333783783783784</v>
      </c>
      <c r="AL248" s="63" t="n">
        <f aca="false">AJ248+AL247</f>
        <v>199902.899718366</v>
      </c>
      <c r="AM248" s="35"/>
      <c r="AN248" s="35"/>
      <c r="AO248" s="35"/>
      <c r="AP248" s="35"/>
      <c r="AQ248" s="35"/>
      <c r="AR248" s="35"/>
      <c r="AS248" s="35"/>
      <c r="AT248" s="35"/>
    </row>
    <row r="249" customFormat="false" ht="12.75" hidden="false" customHeight="true" outlineLevel="0" collapsed="false">
      <c r="A249" s="36"/>
      <c r="B249" s="36"/>
      <c r="C249" s="2" t="n">
        <v>248</v>
      </c>
      <c r="D249" s="20" t="s">
        <v>429</v>
      </c>
      <c r="E249" s="65"/>
      <c r="F249" s="66" t="n">
        <v>1530</v>
      </c>
      <c r="G249" s="67" t="n">
        <f aca="false">I249+J249</f>
        <v>142</v>
      </c>
      <c r="H249" s="68" t="n">
        <f aca="false">1/(G249/F249)</f>
        <v>10.7746478873239</v>
      </c>
      <c r="I249" s="22" t="n">
        <v>102</v>
      </c>
      <c r="J249" s="23" t="n">
        <v>40</v>
      </c>
      <c r="K249" s="24" t="n">
        <v>732</v>
      </c>
      <c r="L249" s="69" t="n">
        <f aca="false">G249*X249*R249</f>
        <v>578.40869486839</v>
      </c>
      <c r="M249" s="25" t="n">
        <v>137</v>
      </c>
      <c r="N249" s="70" t="n">
        <f aca="false">G249*X249*(1-R249)</f>
        <v>104.403284162716</v>
      </c>
      <c r="O249" s="26" t="n">
        <f aca="false">I249/(I249+J249)</f>
        <v>0.71830985915493</v>
      </c>
      <c r="P249" s="28" t="n">
        <f aca="false">(I249+K249)/(I249+J249+K249+M249)</f>
        <v>0.824925816023739</v>
      </c>
      <c r="Q249" s="27" t="n">
        <f aca="false">K249/(K249+M249)</f>
        <v>0.84234752589183</v>
      </c>
      <c r="R249" s="27" t="n">
        <f aca="false">P249-(O249-P249)/X249</f>
        <v>0.847098048410249</v>
      </c>
      <c r="S249" s="29" t="n">
        <f aca="false">(K249+M249)/(I249+J249)</f>
        <v>6.11971830985916</v>
      </c>
      <c r="T249" s="31" t="n">
        <f aca="false">(P249-$B$1*O249-$B$2)/(1-$B$1*O249)-($B$3*POWER(P249,2)+$B$4*P249+$B$5)-($B$6*POWER(O249,2)+$B$7*O249+$B$8)</f>
        <v>0.838895828244717</v>
      </c>
      <c r="U249" s="29" t="n">
        <f aca="false">(O249-P249)/(P249-T249)</f>
        <v>7.63177262713536</v>
      </c>
      <c r="V249" s="29" t="n">
        <f aca="false">$B$12+($B$13*E249+$B$14*POWER(E249,2)+$B$15*POWER(E249,3))+($B$16*F249+$B$17*POWER(F249,2)+$B$18*POWER(F249,3))+($B$19*T249+$B$20*POWER(T249,2)+$B$21*POWER(T249,3))+($B$22*P249+$B$23*POWER(P249,2)+$B$24*POWER(P249,3))+($B$25*H249+$B$26*POWER(H249,2)+$B$27*POWER(H249,3))+($B$28*U249+$B$29*POWER(U249,2)+$B$30*POWER(U249,3))</f>
        <v>-2.82323756353602</v>
      </c>
      <c r="W249" s="71" t="n">
        <f aca="false">S249-U249</f>
        <v>-1.5120543172762</v>
      </c>
      <c r="X249" s="29" t="n">
        <f aca="false">U249+V249</f>
        <v>4.80853506359933</v>
      </c>
      <c r="Y249" s="16"/>
      <c r="Z249" s="60" t="n">
        <f aca="false">U249*G249</f>
        <v>1083.71171305322</v>
      </c>
      <c r="AA249" s="60" t="n">
        <f aca="false">(K249+M249)-Z249</f>
        <v>-214.711713053221</v>
      </c>
      <c r="AB249" s="16"/>
      <c r="AC249" s="60" t="n">
        <f aca="false">L249+N249</f>
        <v>682.811979031105</v>
      </c>
      <c r="AD249" s="61" t="n">
        <f aca="false">AC249-Z249</f>
        <v>-400.899734022115</v>
      </c>
      <c r="AE249" s="17"/>
      <c r="AF249" s="16" t="n">
        <v>317.304377401128</v>
      </c>
      <c r="AG249" s="16" t="n">
        <v>0.335135135135135</v>
      </c>
      <c r="AH249" s="16" t="n">
        <f aca="false">AF250+AH248</f>
        <v>208893.701682098</v>
      </c>
      <c r="AI249" s="63"/>
      <c r="AJ249" s="72" t="n">
        <v>295.711879096382</v>
      </c>
      <c r="AK249" s="16" t="n">
        <v>0.335135135135135</v>
      </c>
      <c r="AL249" s="63" t="n">
        <f aca="false">AJ249+AL248</f>
        <v>200198.611597463</v>
      </c>
      <c r="AM249" s="35"/>
      <c r="AN249" s="35"/>
      <c r="AO249" s="35"/>
      <c r="AP249" s="35"/>
      <c r="AQ249" s="35"/>
      <c r="AR249" s="35"/>
      <c r="AS249" s="35"/>
      <c r="AT249" s="35"/>
    </row>
    <row r="250" customFormat="false" ht="12.75" hidden="false" customHeight="true" outlineLevel="0" collapsed="false">
      <c r="A250" s="36"/>
      <c r="B250" s="36"/>
      <c r="C250" s="2" t="n">
        <v>249</v>
      </c>
      <c r="D250" s="20" t="s">
        <v>430</v>
      </c>
      <c r="E250" s="65"/>
      <c r="F250" s="66" t="n">
        <v>3848</v>
      </c>
      <c r="G250" s="67" t="n">
        <f aca="false">I250+J250</f>
        <v>250</v>
      </c>
      <c r="H250" s="68" t="n">
        <f aca="false">1/(G250/F250)</f>
        <v>15.392</v>
      </c>
      <c r="I250" s="22" t="n">
        <v>189</v>
      </c>
      <c r="J250" s="23" t="n">
        <v>61</v>
      </c>
      <c r="K250" s="24" t="n">
        <v>1599</v>
      </c>
      <c r="L250" s="69" t="n">
        <f aca="false">G250*X250*R250</f>
        <v>1835.81578996258</v>
      </c>
      <c r="M250" s="25" t="n">
        <v>292</v>
      </c>
      <c r="N250" s="70" t="n">
        <f aca="false">G250*X250*(1-R250)</f>
        <v>338.753900367332</v>
      </c>
      <c r="O250" s="26" t="n">
        <f aca="false">I250/(I250+J250)</f>
        <v>0.756</v>
      </c>
      <c r="P250" s="28" t="n">
        <f aca="false">(I250+K250)/(I250+J250+K250+M250)</f>
        <v>0.835123773937412</v>
      </c>
      <c r="Q250" s="27" t="n">
        <f aca="false">K250/(K250+M250)</f>
        <v>0.845584346906399</v>
      </c>
      <c r="R250" s="27" t="n">
        <f aca="false">P250-(O250-P250)/X250</f>
        <v>0.844220260277821</v>
      </c>
      <c r="S250" s="29" t="n">
        <f aca="false">(K250+M250)/(I250+J250)</f>
        <v>7.564</v>
      </c>
      <c r="T250" s="31" t="n">
        <f aca="false">(P250-$B$1*O250-$B$2)/(1-$B$1*O250)-($B$3*POWER(P250,2)+$B$4*P250+$B$5)-($B$6*POWER(O250,2)+$B$7*O250+$B$8)</f>
        <v>0.846584400163952</v>
      </c>
      <c r="U250" s="29" t="n">
        <f aca="false">(O250-P250)/(P250-T250)</f>
        <v>6.90396601140223</v>
      </c>
      <c r="V250" s="29" t="n">
        <f aca="false">$B$12+($B$13*E250+$B$14*POWER(E250,2)+$B$15*POWER(E250,3))+($B$16*F250+$B$17*POWER(F250,2)+$B$18*POWER(F250,3))+($B$19*T250+$B$20*POWER(T250,2)+$B$21*POWER(T250,3))+($B$22*P250+$B$23*POWER(P250,2)+$B$24*POWER(P250,3))+($B$25*H250+$B$26*POWER(H250,2)+$B$27*POWER(H250,3))+($B$28*U250+$B$29*POWER(U250,2)+$B$30*POWER(U250,3))</f>
        <v>1.79431274991741</v>
      </c>
      <c r="W250" s="71" t="n">
        <f aca="false">S250-U250</f>
        <v>0.66003398859777</v>
      </c>
      <c r="X250" s="29" t="n">
        <f aca="false">U250+V250</f>
        <v>8.69827876131964</v>
      </c>
      <c r="Y250" s="16"/>
      <c r="Z250" s="60" t="n">
        <f aca="false">U250*G250</f>
        <v>1725.99150285056</v>
      </c>
      <c r="AA250" s="60" t="n">
        <f aca="false">(K250+M250)-Z250</f>
        <v>165.008497149443</v>
      </c>
      <c r="AB250" s="16"/>
      <c r="AC250" s="60" t="n">
        <f aca="false">L250+N250</f>
        <v>2174.56969032991</v>
      </c>
      <c r="AD250" s="61" t="n">
        <f aca="false">AC250-Z250</f>
        <v>448.578187479352</v>
      </c>
      <c r="AE250" s="17"/>
      <c r="AF250" s="16" t="n">
        <v>313.517735777275</v>
      </c>
      <c r="AG250" s="16" t="n">
        <v>0.336486486486486</v>
      </c>
      <c r="AH250" s="16" t="n">
        <f aca="false">AF251+AH249</f>
        <v>209202.67406265</v>
      </c>
      <c r="AI250" s="63"/>
      <c r="AJ250" s="72" t="n">
        <v>292.182168656501</v>
      </c>
      <c r="AK250" s="16" t="n">
        <v>0.336486486486486</v>
      </c>
      <c r="AL250" s="63" t="n">
        <f aca="false">AJ250+AL249</f>
        <v>200490.793766119</v>
      </c>
      <c r="AM250" s="35"/>
      <c r="AN250" s="35"/>
      <c r="AO250" s="35"/>
      <c r="AP250" s="35"/>
      <c r="AQ250" s="35"/>
      <c r="AR250" s="35"/>
      <c r="AS250" s="35"/>
      <c r="AT250" s="35"/>
    </row>
    <row r="251" customFormat="false" ht="12.75" hidden="false" customHeight="true" outlineLevel="0" collapsed="false">
      <c r="A251" s="36"/>
      <c r="B251" s="36"/>
      <c r="C251" s="2" t="n">
        <v>250</v>
      </c>
      <c r="D251" s="20" t="s">
        <v>156</v>
      </c>
      <c r="E251" s="65"/>
      <c r="F251" s="66" t="n">
        <v>4139</v>
      </c>
      <c r="G251" s="67" t="n">
        <f aca="false">I251+J251</f>
        <v>270</v>
      </c>
      <c r="H251" s="68" t="n">
        <f aca="false">1/(G251/F251)</f>
        <v>15.3296296296296</v>
      </c>
      <c r="I251" s="22" t="n">
        <v>61</v>
      </c>
      <c r="J251" s="23" t="n">
        <v>209</v>
      </c>
      <c r="K251" s="24" t="n">
        <v>1189</v>
      </c>
      <c r="L251" s="69" t="n">
        <f aca="false">G251*X251*R251</f>
        <v>1183.86498330802</v>
      </c>
      <c r="M251" s="25" t="n">
        <v>1914</v>
      </c>
      <c r="N251" s="70" t="n">
        <f aca="false">G251*X251*(1-R251)</f>
        <v>1905.27868765035</v>
      </c>
      <c r="O251" s="26" t="n">
        <f aca="false">I251/(I251+J251)</f>
        <v>0.225925925925926</v>
      </c>
      <c r="P251" s="28" t="n">
        <f aca="false">(I251+K251)/(I251+J251+K251+M251)</f>
        <v>0.370589979246961</v>
      </c>
      <c r="Q251" s="27" t="n">
        <f aca="false">K251/(K251+M251)</f>
        <v>0.383177570093458</v>
      </c>
      <c r="R251" s="27" t="n">
        <f aca="false">P251-(O251-P251)/X251</f>
        <v>0.38323403163076</v>
      </c>
      <c r="S251" s="29" t="n">
        <f aca="false">(K251+M251)/(I251+J251)</f>
        <v>11.4925925925926</v>
      </c>
      <c r="T251" s="31" t="n">
        <f aca="false">(P251-$B$1*O251-$B$2)/(1-$B$1*O251)-($B$3*POWER(P251,2)+$B$4*P251+$B$5)-($B$6*POWER(O251,2)+$B$7*O251+$B$8)</f>
        <v>0.383343032219017</v>
      </c>
      <c r="U251" s="29" t="n">
        <f aca="false">(O251-P251)/(P251-T251)</f>
        <v>11.3434840769515</v>
      </c>
      <c r="V251" s="29" t="n">
        <f aca="false">$B$12+($B$13*E251+$B$14*POWER(E251,2)+$B$15*POWER(E251,3))+($B$16*F251+$B$17*POWER(F251,2)+$B$18*POWER(F251,3))+($B$19*T251+$B$20*POWER(T251,2)+$B$21*POWER(T251,3))+($B$22*P251+$B$23*POWER(P251,2)+$B$24*POWER(P251,3))+($B$25*H251+$B$26*POWER(H251,2)+$B$27*POWER(H251,3))+($B$28*U251+$B$29*POWER(U251,2)+$B$30*POWER(U251,3))</f>
        <v>0.0977887784498872</v>
      </c>
      <c r="W251" s="71" t="n">
        <f aca="false">S251-U251</f>
        <v>0.1491085156411</v>
      </c>
      <c r="X251" s="29" t="n">
        <f aca="false">U251+V251</f>
        <v>11.4412728554014</v>
      </c>
      <c r="Y251" s="16"/>
      <c r="Z251" s="60" t="n">
        <f aca="false">U251*G251</f>
        <v>3062.7407007769</v>
      </c>
      <c r="AA251" s="60" t="n">
        <f aca="false">(K251+M251)-Z251</f>
        <v>40.2592992230971</v>
      </c>
      <c r="AB251" s="16"/>
      <c r="AC251" s="60" t="n">
        <f aca="false">L251+N251</f>
        <v>3089.14367095837</v>
      </c>
      <c r="AD251" s="61" t="n">
        <f aca="false">AC251-Z251</f>
        <v>26.4029701814698</v>
      </c>
      <c r="AE251" s="17"/>
      <c r="AF251" s="16" t="n">
        <v>308.972380551661</v>
      </c>
      <c r="AG251" s="16" t="n">
        <v>0.337837837837838</v>
      </c>
      <c r="AH251" s="16" t="n">
        <f aca="false">AF252+AH250</f>
        <v>209510.840340156</v>
      </c>
      <c r="AI251" s="63"/>
      <c r="AJ251" s="72" t="n">
        <v>286.303581592462</v>
      </c>
      <c r="AK251" s="16" t="n">
        <v>0.337837837837838</v>
      </c>
      <c r="AL251" s="63" t="n">
        <f aca="false">AJ251+AL250</f>
        <v>200777.097347712</v>
      </c>
      <c r="AM251" s="35"/>
      <c r="AN251" s="35"/>
      <c r="AO251" s="35"/>
      <c r="AP251" s="35"/>
      <c r="AQ251" s="35"/>
      <c r="AR251" s="35"/>
      <c r="AS251" s="35"/>
      <c r="AT251" s="35"/>
    </row>
    <row r="252" customFormat="false" ht="12.75" hidden="false" customHeight="true" outlineLevel="0" collapsed="false">
      <c r="A252" s="36"/>
      <c r="B252" s="36"/>
      <c r="C252" s="2" t="n">
        <v>251</v>
      </c>
      <c r="D252" s="20" t="s">
        <v>432</v>
      </c>
      <c r="E252" s="65"/>
      <c r="F252" s="66" t="n">
        <v>3473</v>
      </c>
      <c r="G252" s="67" t="n">
        <f aca="false">I252+J252</f>
        <v>217</v>
      </c>
      <c r="H252" s="68" t="n">
        <f aca="false">1/(G252/F252)</f>
        <v>16.0046082949309</v>
      </c>
      <c r="I252" s="22" t="n">
        <v>55</v>
      </c>
      <c r="J252" s="23" t="n">
        <v>162</v>
      </c>
      <c r="K252" s="24" t="n">
        <v>1212</v>
      </c>
      <c r="L252" s="69" t="n">
        <f aca="false">G252*X252*R252</f>
        <v>1343.23401158663</v>
      </c>
      <c r="M252" s="25" t="n">
        <v>1185</v>
      </c>
      <c r="N252" s="70" t="n">
        <f aca="false">G252*X252*(1-R252)</f>
        <v>1324.52029487544</v>
      </c>
      <c r="O252" s="26" t="n">
        <f aca="false">I252/(I252+J252)</f>
        <v>0.253456221198157</v>
      </c>
      <c r="P252" s="28" t="n">
        <f aca="false">(I252+K252)/(I252+J252+K252+M252)</f>
        <v>0.484697781178271</v>
      </c>
      <c r="Q252" s="27" t="n">
        <f aca="false">K252/(K252+M252)</f>
        <v>0.505632040050063</v>
      </c>
      <c r="R252" s="27" t="n">
        <f aca="false">P252-(O252-P252)/X252</f>
        <v>0.503507391341446</v>
      </c>
      <c r="S252" s="29" t="n">
        <f aca="false">(K252+M252)/(I252+J252)</f>
        <v>11.0460829493088</v>
      </c>
      <c r="T252" s="31" t="n">
        <f aca="false">(P252-$B$1*O252-$B$2)/(1-$B$1*O252)-($B$3*POWER(P252,2)+$B$4*P252+$B$5)-($B$6*POWER(O252,2)+$B$7*O252+$B$8)</f>
        <v>0.501175483805867</v>
      </c>
      <c r="U252" s="29" t="n">
        <f aca="false">(O252-P252)/(P252-T252)</f>
        <v>14.0336043929355</v>
      </c>
      <c r="V252" s="29" t="n">
        <f aca="false">$B$12+($B$13*E252+$B$14*POWER(E252,2)+$B$15*POWER(E252,3))+($B$16*F252+$B$17*POWER(F252,2)+$B$18*POWER(F252,3))+($B$19*T252+$B$20*POWER(T252,2)+$B$21*POWER(T252,3))+($B$22*P252+$B$23*POWER(P252,2)+$B$24*POWER(P252,3))+($B$25*H252+$B$26*POWER(H252,2)+$B$27*POWER(H252,3))+($B$28*U252+$B$29*POWER(U252,2)+$B$30*POWER(U252,3))</f>
        <v>-1.73980574564481</v>
      </c>
      <c r="W252" s="71" t="n">
        <f aca="false">S252-U252</f>
        <v>-2.98752144362671</v>
      </c>
      <c r="X252" s="29" t="n">
        <f aca="false">U252+V252</f>
        <v>12.2937986472907</v>
      </c>
      <c r="Y252" s="16"/>
      <c r="Z252" s="60" t="n">
        <f aca="false">U252*G252</f>
        <v>3045.292153267</v>
      </c>
      <c r="AA252" s="60" t="n">
        <f aca="false">(K252+M252)-Z252</f>
        <v>-648.292153266996</v>
      </c>
      <c r="AB252" s="16"/>
      <c r="AC252" s="60" t="n">
        <f aca="false">L252+N252</f>
        <v>2667.75430646207</v>
      </c>
      <c r="AD252" s="61" t="n">
        <f aca="false">AC252-Z252</f>
        <v>-377.537846804924</v>
      </c>
      <c r="AE252" s="17"/>
      <c r="AF252" s="16" t="n">
        <v>308.166277505639</v>
      </c>
      <c r="AG252" s="16" t="n">
        <v>0.339189189189189</v>
      </c>
      <c r="AH252" s="16" t="n">
        <f aca="false">AF253+AH251</f>
        <v>209816.516127237</v>
      </c>
      <c r="AI252" s="63"/>
      <c r="AJ252" s="72" t="n">
        <v>283.745550719133</v>
      </c>
      <c r="AK252" s="16" t="n">
        <v>0.339189189189189</v>
      </c>
      <c r="AL252" s="63" t="n">
        <f aca="false">AJ252+AL251</f>
        <v>201060.842898431</v>
      </c>
      <c r="AM252" s="35"/>
      <c r="AN252" s="35"/>
      <c r="AO252" s="35"/>
      <c r="AP252" s="35"/>
      <c r="AQ252" s="35"/>
      <c r="AR252" s="35"/>
      <c r="AS252" s="35"/>
      <c r="AT252" s="35"/>
    </row>
    <row r="253" customFormat="false" ht="12.75" hidden="false" customHeight="true" outlineLevel="0" collapsed="false">
      <c r="A253" s="36"/>
      <c r="B253" s="36"/>
      <c r="C253" s="2" t="n">
        <v>252</v>
      </c>
      <c r="D253" s="20" t="s">
        <v>214</v>
      </c>
      <c r="E253" s="65"/>
      <c r="F253" s="66" t="n">
        <v>3089</v>
      </c>
      <c r="G253" s="67" t="n">
        <f aca="false">I253+J253</f>
        <v>197</v>
      </c>
      <c r="H253" s="68" t="n">
        <f aca="false">1/(G253/F253)</f>
        <v>15.6802030456853</v>
      </c>
      <c r="I253" s="22" t="n">
        <v>48</v>
      </c>
      <c r="J253" s="23" t="n">
        <v>149</v>
      </c>
      <c r="K253" s="24" t="n">
        <v>943</v>
      </c>
      <c r="L253" s="69" t="n">
        <f aca="false">G253*X253*R253</f>
        <v>910.03228994642</v>
      </c>
      <c r="M253" s="25" t="n">
        <v>1429</v>
      </c>
      <c r="N253" s="70" t="n">
        <f aca="false">G253*X253*(1-R253)</f>
        <v>1376.50449398128</v>
      </c>
      <c r="O253" s="26" t="n">
        <f aca="false">I253/(I253+J253)</f>
        <v>0.243654822335025</v>
      </c>
      <c r="P253" s="28" t="n">
        <f aca="false">(I253+K253)/(I253+J253+K253+M253)</f>
        <v>0.38575321136629</v>
      </c>
      <c r="Q253" s="27" t="n">
        <f aca="false">K253/(K253+M253)</f>
        <v>0.397554806070826</v>
      </c>
      <c r="R253" s="27" t="n">
        <f aca="false">P253-(O253-P253)/X253</f>
        <v>0.39799591082161</v>
      </c>
      <c r="S253" s="29" t="n">
        <f aca="false">(K253+M253)/(I253+J253)</f>
        <v>12.0406091370558</v>
      </c>
      <c r="T253" s="31" t="n">
        <f aca="false">(P253-$B$1*O253-$B$2)/(1-$B$1*O253)-($B$3*POWER(P253,2)+$B$4*P253+$B$5)-($B$6*POWER(O253,2)+$B$7*O253+$B$8)</f>
        <v>0.398495619687945</v>
      </c>
      <c r="U253" s="29" t="n">
        <f aca="false">(O253-P253)/(P253-T253)</f>
        <v>11.1516116454833</v>
      </c>
      <c r="V253" s="29" t="n">
        <f aca="false">$B$12+($B$13*E253+$B$14*POWER(E253,2)+$B$15*POWER(E253,3))+($B$16*F253+$B$17*POWER(F253,2)+$B$18*POWER(F253,3))+($B$19*T253+$B$20*POWER(T253,2)+$B$21*POWER(T253,3))+($B$22*P253+$B$23*POWER(P253,2)+$B$24*POWER(P253,3))+($B$25*H253+$B$26*POWER(H253,2)+$B$27*POWER(H253,3))+($B$28*U253+$B$29*POWER(U253,2)+$B$30*POWER(U253,3))</f>
        <v>0.455174059733483</v>
      </c>
      <c r="W253" s="71" t="n">
        <f aca="false">S253-U253</f>
        <v>0.888997491572557</v>
      </c>
      <c r="X253" s="29" t="n">
        <f aca="false">U253+V253</f>
        <v>11.6067857052168</v>
      </c>
      <c r="Y253" s="16"/>
      <c r="Z253" s="60" t="n">
        <f aca="false">U253*G253</f>
        <v>2196.86749416021</v>
      </c>
      <c r="AA253" s="60" t="n">
        <f aca="false">(K253+M253)-Z253</f>
        <v>175.132505839794</v>
      </c>
      <c r="AB253" s="16"/>
      <c r="AC253" s="60" t="n">
        <f aca="false">L253+N253</f>
        <v>2286.5367839277</v>
      </c>
      <c r="AD253" s="61" t="n">
        <f aca="false">AC253-Z253</f>
        <v>89.6692897674961</v>
      </c>
      <c r="AE253" s="17"/>
      <c r="AF253" s="16" t="n">
        <v>305.675787081671</v>
      </c>
      <c r="AG253" s="16" t="n">
        <v>0.340540540540541</v>
      </c>
      <c r="AH253" s="16" t="n">
        <f aca="false">AF254+AH252</f>
        <v>210119.773974791</v>
      </c>
      <c r="AI253" s="63"/>
      <c r="AJ253" s="72" t="n">
        <v>280.722767079146</v>
      </c>
      <c r="AK253" s="16" t="n">
        <v>0.340540540540541</v>
      </c>
      <c r="AL253" s="63" t="n">
        <f aca="false">AJ253+AL252</f>
        <v>201341.56566551</v>
      </c>
      <c r="AM253" s="35"/>
      <c r="AN253" s="35"/>
      <c r="AO253" s="35"/>
      <c r="AP253" s="35"/>
      <c r="AQ253" s="35"/>
      <c r="AR253" s="35"/>
      <c r="AS253" s="35"/>
      <c r="AT253" s="35"/>
    </row>
    <row r="254" customFormat="false" ht="12.75" hidden="false" customHeight="true" outlineLevel="0" collapsed="false">
      <c r="A254" s="36"/>
      <c r="B254" s="36"/>
      <c r="C254" s="2" t="n">
        <v>253</v>
      </c>
      <c r="D254" s="20" t="s">
        <v>434</v>
      </c>
      <c r="E254" s="65"/>
      <c r="F254" s="66" t="n">
        <v>4890</v>
      </c>
      <c r="G254" s="67" t="n">
        <f aca="false">I254+J254</f>
        <v>318</v>
      </c>
      <c r="H254" s="68" t="n">
        <f aca="false">1/(G254/F254)</f>
        <v>15.377358490566</v>
      </c>
      <c r="I254" s="22" t="n">
        <v>131</v>
      </c>
      <c r="J254" s="23" t="n">
        <v>187</v>
      </c>
      <c r="K254" s="24" t="n">
        <v>2068</v>
      </c>
      <c r="L254" s="69" t="n">
        <f aca="false">G254*X254*R254</f>
        <v>1956.89458866175</v>
      </c>
      <c r="M254" s="25" t="n">
        <v>1561</v>
      </c>
      <c r="N254" s="70" t="n">
        <f aca="false">G254*X254*(1-R254)</f>
        <v>1472.68155569838</v>
      </c>
      <c r="O254" s="26" t="n">
        <f aca="false">I254/(I254+J254)</f>
        <v>0.411949685534591</v>
      </c>
      <c r="P254" s="28" t="n">
        <f aca="false">(I254+K254)/(I254+J254+K254+M254)</f>
        <v>0.557131998986572</v>
      </c>
      <c r="Q254" s="27" t="n">
        <f aca="false">K254/(K254+M254)</f>
        <v>0.569853954257371</v>
      </c>
      <c r="R254" s="27" t="n">
        <f aca="false">P254-(O254-P254)/X254</f>
        <v>0.570593713710023</v>
      </c>
      <c r="S254" s="29" t="n">
        <f aca="false">(K254+M254)/(I254+J254)</f>
        <v>11.4119496855346</v>
      </c>
      <c r="T254" s="31" t="n">
        <f aca="false">(P254-$B$1*O254-$B$2)/(1-$B$1*O254)-($B$3*POWER(P254,2)+$B$4*P254+$B$5)-($B$6*POWER(O254,2)+$B$7*O254+$B$8)</f>
        <v>0.571116878768884</v>
      </c>
      <c r="U254" s="29" t="n">
        <f aca="false">(O254-P254)/(P254-T254)</f>
        <v>10.3813772954711</v>
      </c>
      <c r="V254" s="29" t="n">
        <f aca="false">$B$12+($B$13*E254+$B$14*POWER(E254,2)+$B$15*POWER(E254,3))+($B$16*F254+$B$17*POWER(F254,2)+$B$18*POWER(F254,3))+($B$19*T254+$B$20*POWER(T254,2)+$B$21*POWER(T254,3))+($B$22*P254+$B$23*POWER(P254,2)+$B$24*POWER(P254,3))+($B$25*H254+$B$26*POWER(H254,2)+$B$27*POWER(H254,3))+($B$28*U254+$B$29*POWER(U254,2)+$B$30*POWER(U254,3))</f>
        <v>0.403453347170842</v>
      </c>
      <c r="W254" s="71" t="n">
        <f aca="false">S254-U254</f>
        <v>1.03057239006349</v>
      </c>
      <c r="X254" s="29" t="n">
        <f aca="false">U254+V254</f>
        <v>10.7848306426419</v>
      </c>
      <c r="Y254" s="16"/>
      <c r="Z254" s="60" t="n">
        <f aca="false">U254*G254</f>
        <v>3301.27797995981</v>
      </c>
      <c r="AA254" s="60" t="n">
        <f aca="false">(K254+M254)-Z254</f>
        <v>327.72202004019</v>
      </c>
      <c r="AB254" s="16"/>
      <c r="AC254" s="60" t="n">
        <f aca="false">L254+N254</f>
        <v>3429.57614436014</v>
      </c>
      <c r="AD254" s="61" t="n">
        <f aca="false">AC254-Z254</f>
        <v>128.298164400328</v>
      </c>
      <c r="AE254" s="17"/>
      <c r="AF254" s="16" t="n">
        <v>303.257847553135</v>
      </c>
      <c r="AG254" s="16" t="n">
        <v>0.341891891891892</v>
      </c>
      <c r="AH254" s="16" t="n">
        <f aca="false">AF255+AH253</f>
        <v>210422.733542636</v>
      </c>
      <c r="AI254" s="63"/>
      <c r="AJ254" s="72" t="n">
        <v>277.00399397608</v>
      </c>
      <c r="AK254" s="16" t="n">
        <v>0.341891891891892</v>
      </c>
      <c r="AL254" s="63" t="n">
        <f aca="false">AJ254+AL253</f>
        <v>201618.569659486</v>
      </c>
      <c r="AM254" s="35"/>
      <c r="AN254" s="35"/>
      <c r="AO254" s="35"/>
      <c r="AP254" s="35"/>
      <c r="AQ254" s="35"/>
      <c r="AR254" s="35"/>
      <c r="AS254" s="35"/>
      <c r="AT254" s="35"/>
    </row>
    <row r="255" customFormat="false" ht="12.75" hidden="false" customHeight="true" outlineLevel="0" collapsed="false">
      <c r="A255" s="36"/>
      <c r="B255" s="36"/>
      <c r="C255" s="2" t="n">
        <v>254</v>
      </c>
      <c r="D255" s="20" t="s">
        <v>436</v>
      </c>
      <c r="E255" s="65"/>
      <c r="F255" s="66" t="n">
        <v>1744</v>
      </c>
      <c r="G255" s="67" t="n">
        <f aca="false">I255+J255</f>
        <v>128</v>
      </c>
      <c r="H255" s="68" t="n">
        <f aca="false">1/(G255/F255)</f>
        <v>13.625</v>
      </c>
      <c r="I255" s="22" t="n">
        <v>32</v>
      </c>
      <c r="J255" s="23" t="n">
        <v>96</v>
      </c>
      <c r="K255" s="24" t="n">
        <v>780</v>
      </c>
      <c r="L255" s="69" t="n">
        <f aca="false">G255*X255*R255</f>
        <v>783.205249212559</v>
      </c>
      <c r="M255" s="25" t="n">
        <v>508</v>
      </c>
      <c r="N255" s="70" t="n">
        <f aca="false">G255*X255*(1-R255)</f>
        <v>510.384200153184</v>
      </c>
      <c r="O255" s="26" t="n">
        <f aca="false">I255/(I255+J255)</f>
        <v>0.25</v>
      </c>
      <c r="P255" s="28" t="n">
        <f aca="false">(I255+K255)/(I255+J255+K255+M255)</f>
        <v>0.573446327683616</v>
      </c>
      <c r="Q255" s="27" t="n">
        <f aca="false">K255/(K255+M255)</f>
        <v>0.605590062111801</v>
      </c>
      <c r="R255" s="27" t="n">
        <f aca="false">P255-(O255-P255)/X255</f>
        <v>0.605451172778636</v>
      </c>
      <c r="S255" s="29" t="n">
        <f aca="false">(K255+M255)/(I255+J255)</f>
        <v>10.0625</v>
      </c>
      <c r="T255" s="31" t="n">
        <f aca="false">(P255-$B$1*O255-$B$2)/(1-$B$1*O255)-($B$3*POWER(P255,2)+$B$4*P255+$B$5)-($B$6*POWER(O255,2)+$B$7*O255+$B$8)</f>
        <v>0.593918589283607</v>
      </c>
      <c r="U255" s="29" t="n">
        <f aca="false">(O255-P255)/(P255-T255)</f>
        <v>15.7992474892835</v>
      </c>
      <c r="V255" s="29" t="n">
        <f aca="false">$B$12+($B$13*E255+$B$14*POWER(E255,2)+$B$15*POWER(E255,3))+($B$16*F255+$B$17*POWER(F255,2)+$B$18*POWER(F255,3))+($B$19*T255+$B$20*POWER(T255,2)+$B$21*POWER(T255,3))+($B$22*P255+$B$23*POWER(P255,2)+$B$24*POWER(P255,3))+($B$25*H255+$B$26*POWER(H255,2)+$B$27*POWER(H255,3))+($B$28*U255+$B$29*POWER(U255,2)+$B$30*POWER(U255,3))</f>
        <v>-5.69307991611366</v>
      </c>
      <c r="W255" s="71" t="n">
        <f aca="false">S255-U255</f>
        <v>-5.73674748928352</v>
      </c>
      <c r="X255" s="29" t="n">
        <f aca="false">U255+V255</f>
        <v>10.1061675731699</v>
      </c>
      <c r="Y255" s="16"/>
      <c r="Z255" s="60" t="n">
        <f aca="false">U255*G255</f>
        <v>2022.30367862829</v>
      </c>
      <c r="AA255" s="60" t="n">
        <f aca="false">(K255+M255)-Z255</f>
        <v>-734.303678628291</v>
      </c>
      <c r="AB255" s="16"/>
      <c r="AC255" s="60" t="n">
        <f aca="false">L255+N255</f>
        <v>1293.58944936574</v>
      </c>
      <c r="AD255" s="61" t="n">
        <f aca="false">AC255-Z255</f>
        <v>-728.714229262548</v>
      </c>
      <c r="AE255" s="17"/>
      <c r="AF255" s="16" t="n">
        <v>302.95956784501</v>
      </c>
      <c r="AG255" s="16" t="n">
        <v>0.343243243243243</v>
      </c>
      <c r="AH255" s="16" t="n">
        <f aca="false">AF256+AH254</f>
        <v>210724.584034379</v>
      </c>
      <c r="AI255" s="63"/>
      <c r="AJ255" s="72" t="n">
        <v>276.472728707933</v>
      </c>
      <c r="AK255" s="16" t="n">
        <v>0.343243243243243</v>
      </c>
      <c r="AL255" s="63" t="n">
        <f aca="false">AJ255+AL254</f>
        <v>201895.042388194</v>
      </c>
      <c r="AM255" s="35"/>
      <c r="AN255" s="35"/>
      <c r="AO255" s="35"/>
      <c r="AP255" s="35"/>
      <c r="AQ255" s="35"/>
      <c r="AR255" s="35"/>
      <c r="AS255" s="35"/>
      <c r="AT255" s="35"/>
    </row>
    <row r="256" customFormat="false" ht="12.75" hidden="false" customHeight="true" outlineLevel="0" collapsed="false">
      <c r="A256" s="36"/>
      <c r="B256" s="36"/>
      <c r="C256" s="2" t="n">
        <v>255</v>
      </c>
      <c r="D256" s="20" t="s">
        <v>438</v>
      </c>
      <c r="E256" s="65"/>
      <c r="F256" s="66" t="n">
        <v>4609</v>
      </c>
      <c r="G256" s="67" t="n">
        <f aca="false">I256+J256</f>
        <v>388</v>
      </c>
      <c r="H256" s="68" t="n">
        <f aca="false">1/(G256/F256)</f>
        <v>11.8788659793814</v>
      </c>
      <c r="I256" s="22" t="n">
        <v>152</v>
      </c>
      <c r="J256" s="23" t="n">
        <v>236</v>
      </c>
      <c r="K256" s="24" t="n">
        <v>1966</v>
      </c>
      <c r="L256" s="69" t="n">
        <f aca="false">G256*X256*R256</f>
        <v>1888.07039493872</v>
      </c>
      <c r="M256" s="25" t="n">
        <v>1252</v>
      </c>
      <c r="N256" s="70" t="n">
        <f aca="false">G256*X256*(1-R256)</f>
        <v>1197.25058907876</v>
      </c>
      <c r="O256" s="26" t="n">
        <f aca="false">I256/(I256+J256)</f>
        <v>0.391752577319588</v>
      </c>
      <c r="P256" s="28" t="n">
        <f aca="false">(I256+K256)/(I256+J256+K256+M256)</f>
        <v>0.587354409317804</v>
      </c>
      <c r="Q256" s="27" t="n">
        <f aca="false">K256/(K256+M256)</f>
        <v>0.610938471100062</v>
      </c>
      <c r="R256" s="27" t="n">
        <f aca="false">P256-(O256-P256)/X256</f>
        <v>0.611952663829555</v>
      </c>
      <c r="S256" s="29" t="n">
        <f aca="false">(K256+M256)/(I256+J256)</f>
        <v>8.29381443298969</v>
      </c>
      <c r="T256" s="31" t="n">
        <f aca="false">(P256-$B$1*O256-$B$2)/(1-$B$1*O256)-($B$3*POWER(P256,2)+$B$4*P256+$B$5)-($B$6*POWER(O256,2)+$B$7*O256+$B$8)</f>
        <v>0.604212538335992</v>
      </c>
      <c r="U256" s="29" t="n">
        <f aca="false">(O256-P256)/(P256-T256)</f>
        <v>11.6028197308955</v>
      </c>
      <c r="V256" s="29" t="n">
        <f aca="false">$B$12+($B$13*E256+$B$14*POWER(E256,2)+$B$15*POWER(E256,3))+($B$16*F256+$B$17*POWER(F256,2)+$B$18*POWER(F256,3))+($B$19*T256+$B$20*POWER(T256,2)+$B$21*POWER(T256,3))+($B$22*P256+$B$23*POWER(P256,2)+$B$24*POWER(P256,3))+($B$25*H256+$B$26*POWER(H256,2)+$B$27*POWER(H256,3))+($B$28*U256+$B$29*POWER(U256,2)+$B$30*POWER(U256,3))</f>
        <v>-3.6509615246649</v>
      </c>
      <c r="W256" s="71" t="n">
        <f aca="false">S256-U256</f>
        <v>-3.30900529790583</v>
      </c>
      <c r="X256" s="29" t="n">
        <f aca="false">U256+V256</f>
        <v>7.95185820623062</v>
      </c>
      <c r="Y256" s="16"/>
      <c r="Z256" s="60" t="n">
        <f aca="false">U256*G256</f>
        <v>4501.89405558746</v>
      </c>
      <c r="AA256" s="60" t="n">
        <f aca="false">(K256+M256)-Z256</f>
        <v>-1283.89405558746</v>
      </c>
      <c r="AB256" s="16"/>
      <c r="AC256" s="60" t="n">
        <f aca="false">L256+N256</f>
        <v>3085.32098401748</v>
      </c>
      <c r="AD256" s="61" t="n">
        <f aca="false">AC256-Z256</f>
        <v>-1416.57307156998</v>
      </c>
      <c r="AE256" s="17"/>
      <c r="AF256" s="16" t="n">
        <v>301.850491743847</v>
      </c>
      <c r="AG256" s="16" t="n">
        <v>0.344594594594595</v>
      </c>
      <c r="AH256" s="16" t="n">
        <f aca="false">AF257+AH255</f>
        <v>211020.551609267</v>
      </c>
      <c r="AI256" s="63"/>
      <c r="AJ256" s="72" t="n">
        <v>274.470768584035</v>
      </c>
      <c r="AK256" s="16" t="n">
        <v>0.344594594594595</v>
      </c>
      <c r="AL256" s="63" t="n">
        <f aca="false">AJ256+AL255</f>
        <v>202169.513156778</v>
      </c>
      <c r="AM256" s="35"/>
      <c r="AN256" s="35"/>
      <c r="AO256" s="35"/>
      <c r="AP256" s="35"/>
      <c r="AQ256" s="35"/>
      <c r="AR256" s="35"/>
      <c r="AS256" s="35"/>
      <c r="AT256" s="35"/>
    </row>
    <row r="257" customFormat="false" ht="12.75" hidden="false" customHeight="true" outlineLevel="0" collapsed="false">
      <c r="A257" s="36"/>
      <c r="B257" s="36"/>
      <c r="C257" s="2" t="n">
        <v>256</v>
      </c>
      <c r="D257" s="20" t="s">
        <v>327</v>
      </c>
      <c r="E257" s="65"/>
      <c r="F257" s="66" t="n">
        <v>782</v>
      </c>
      <c r="G257" s="67" t="n">
        <f aca="false">I257+J257</f>
        <v>177</v>
      </c>
      <c r="H257" s="68" t="n">
        <f aca="false">1/(G257/F257)</f>
        <v>4.4180790960452</v>
      </c>
      <c r="I257" s="22" t="n">
        <v>49</v>
      </c>
      <c r="J257" s="23" t="n">
        <v>128</v>
      </c>
      <c r="K257" s="24" t="n">
        <v>163</v>
      </c>
      <c r="L257" s="69" t="n">
        <f aca="false">G257*X257*R257</f>
        <v>139.363951540956</v>
      </c>
      <c r="M257" s="25" t="n">
        <v>177</v>
      </c>
      <c r="N257" s="70" t="n">
        <f aca="false">G257*X257*(1-R257)</f>
        <v>142.995307641469</v>
      </c>
      <c r="O257" s="26" t="n">
        <f aca="false">I257/(I257+J257)</f>
        <v>0.27683615819209</v>
      </c>
      <c r="P257" s="28" t="n">
        <f aca="false">(I257+K257)/(I257+J257+K257+M257)</f>
        <v>0.410058027079304</v>
      </c>
      <c r="Q257" s="27" t="n">
        <f aca="false">K257/(K257+M257)</f>
        <v>0.479411764705882</v>
      </c>
      <c r="R257" s="27" t="n">
        <f aca="false">P257-(O257-P257)/X257</f>
        <v>0.49356961745999</v>
      </c>
      <c r="S257" s="29" t="n">
        <f aca="false">(K257+M257)/(I257+J257)</f>
        <v>1.92090395480226</v>
      </c>
      <c r="T257" s="31" t="n">
        <f aca="false">(P257-$B$1*O257-$B$2)/(1-$B$1*O257)-($B$3*POWER(P257,2)+$B$4*P257+$B$5)-($B$6*POWER(O257,2)+$B$7*O257+$B$8)</f>
        <v>0.422584704461357</v>
      </c>
      <c r="U257" s="29" t="n">
        <f aca="false">(O257-P257)/(P257-T257)</f>
        <v>10.6350522827446</v>
      </c>
      <c r="V257" s="29" t="n">
        <f aca="false">$B$12+($B$13*E257+$B$14*POWER(E257,2)+$B$15*POWER(E257,3))+($B$16*F257+$B$17*POWER(F257,2)+$B$18*POWER(F257,3))+($B$19*T257+$B$20*POWER(T257,2)+$B$21*POWER(T257,3))+($B$22*P257+$B$23*POWER(P257,2)+$B$24*POWER(P257,3))+($B$25*H257+$B$26*POWER(H257,2)+$B$27*POWER(H257,3))+($B$28*U257+$B$29*POWER(U257,2)+$B$30*POWER(U257,3))</f>
        <v>-9.03980223086651</v>
      </c>
      <c r="W257" s="71" t="n">
        <f aca="false">S257-U257</f>
        <v>-8.71414832794236</v>
      </c>
      <c r="X257" s="29" t="n">
        <f aca="false">U257+V257</f>
        <v>1.59525005187811</v>
      </c>
      <c r="Y257" s="16"/>
      <c r="Z257" s="60" t="n">
        <f aca="false">U257*G257</f>
        <v>1882.4042540458</v>
      </c>
      <c r="AA257" s="60" t="n">
        <f aca="false">(K257+M257)-Z257</f>
        <v>-1542.4042540458</v>
      </c>
      <c r="AB257" s="16"/>
      <c r="AC257" s="60" t="n">
        <f aca="false">L257+N257</f>
        <v>282.359259182425</v>
      </c>
      <c r="AD257" s="61" t="n">
        <f aca="false">AC257-Z257</f>
        <v>-1600.04499486337</v>
      </c>
      <c r="AE257" s="17"/>
      <c r="AF257" s="16" t="n">
        <v>295.967574887972</v>
      </c>
      <c r="AG257" s="16" t="n">
        <v>0.345945945945946</v>
      </c>
      <c r="AH257" s="16" t="n">
        <f aca="false">AF258+AH256</f>
        <v>211315.301783909</v>
      </c>
      <c r="AI257" s="63"/>
      <c r="AJ257" s="72" t="n">
        <v>272.731972615608</v>
      </c>
      <c r="AK257" s="16" t="n">
        <v>0.345945945945946</v>
      </c>
      <c r="AL257" s="63" t="n">
        <f aca="false">AJ257+AL256</f>
        <v>202442.245129393</v>
      </c>
      <c r="AM257" s="35"/>
      <c r="AN257" s="35"/>
      <c r="AO257" s="35"/>
      <c r="AP257" s="35"/>
      <c r="AQ257" s="35"/>
      <c r="AR257" s="35"/>
      <c r="AS257" s="35"/>
      <c r="AT257" s="35"/>
    </row>
    <row r="258" customFormat="false" ht="12.75" hidden="false" customHeight="true" outlineLevel="0" collapsed="false">
      <c r="A258" s="36"/>
      <c r="B258" s="36"/>
      <c r="C258" s="2" t="n">
        <v>257</v>
      </c>
      <c r="D258" s="20" t="s">
        <v>440</v>
      </c>
      <c r="E258" s="65"/>
      <c r="F258" s="66" t="n">
        <v>3674</v>
      </c>
      <c r="G258" s="67" t="n">
        <f aca="false">I258+J258</f>
        <v>292</v>
      </c>
      <c r="H258" s="68" t="n">
        <f aca="false">1/(G258/F258)</f>
        <v>12.5821917808219</v>
      </c>
      <c r="I258" s="22" t="n">
        <v>73</v>
      </c>
      <c r="J258" s="23" t="n">
        <v>219</v>
      </c>
      <c r="K258" s="24" t="n">
        <v>1328</v>
      </c>
      <c r="L258" s="69" t="n">
        <f aca="false">G258*X258*R258</f>
        <v>1330.30626823265</v>
      </c>
      <c r="M258" s="25" t="n">
        <v>1377</v>
      </c>
      <c r="N258" s="70" t="n">
        <f aca="false">G258*X258*(1-R258)</f>
        <v>1379.62726916439</v>
      </c>
      <c r="O258" s="26" t="n">
        <f aca="false">I258/(I258+J258)</f>
        <v>0.25</v>
      </c>
      <c r="P258" s="28" t="n">
        <f aca="false">(I258+K258)/(I258+J258+K258+M258)</f>
        <v>0.467467467467468</v>
      </c>
      <c r="Q258" s="27" t="n">
        <f aca="false">K258/(K258+M258)</f>
        <v>0.4909426987061</v>
      </c>
      <c r="R258" s="27" t="n">
        <f aca="false">P258-(O258-P258)/X258</f>
        <v>0.490899961151978</v>
      </c>
      <c r="S258" s="29" t="n">
        <f aca="false">(K258+M258)/(I258+J258)</f>
        <v>9.26369863013699</v>
      </c>
      <c r="T258" s="31" t="n">
        <f aca="false">(P258-$B$1*O258-$B$2)/(1-$B$1*O258)-($B$3*POWER(P258,2)+$B$4*P258+$B$5)-($B$6*POWER(O258,2)+$B$7*O258+$B$8)</f>
        <v>0.483304615780939</v>
      </c>
      <c r="U258" s="29" t="n">
        <f aca="false">(O258-P258)/(P258-T258)</f>
        <v>13.731478872524</v>
      </c>
      <c r="V258" s="29" t="n">
        <f aca="false">$B$12+($B$13*E258+$B$14*POWER(E258,2)+$B$15*POWER(E258,3))+($B$16*F258+$B$17*POWER(F258,2)+$B$18*POWER(F258,3))+($B$19*T258+$B$20*POWER(T258,2)+$B$21*POWER(T258,3))+($B$22*P258+$B$23*POWER(P258,2)+$B$24*POWER(P258,3))+($B$25*H258+$B$26*POWER(H258,2)+$B$27*POWER(H258,3))+($B$28*U258+$B$29*POWER(U258,2)+$B$30*POWER(U258,3))</f>
        <v>-4.45088456636976</v>
      </c>
      <c r="W258" s="71" t="n">
        <f aca="false">S258-U258</f>
        <v>-4.46778024238701</v>
      </c>
      <c r="X258" s="29" t="n">
        <f aca="false">U258+V258</f>
        <v>9.28059430615424</v>
      </c>
      <c r="Y258" s="16"/>
      <c r="Z258" s="60" t="n">
        <f aca="false">U258*G258</f>
        <v>4009.59183077701</v>
      </c>
      <c r="AA258" s="60" t="n">
        <f aca="false">(K258+M258)-Z258</f>
        <v>-1304.59183077701</v>
      </c>
      <c r="AB258" s="16"/>
      <c r="AC258" s="60" t="n">
        <f aca="false">L258+N258</f>
        <v>2709.93353739704</v>
      </c>
      <c r="AD258" s="61" t="n">
        <f aca="false">AC258-Z258</f>
        <v>-1299.65829337997</v>
      </c>
      <c r="AE258" s="17"/>
      <c r="AF258" s="16" t="n">
        <v>294.750174641872</v>
      </c>
      <c r="AG258" s="16" t="n">
        <v>0.347297297297297</v>
      </c>
      <c r="AH258" s="16" t="n">
        <f aca="false">AF259+AH257</f>
        <v>211608.847516503</v>
      </c>
      <c r="AI258" s="63"/>
      <c r="AJ258" s="72" t="n">
        <v>269.173282499713</v>
      </c>
      <c r="AK258" s="16" t="n">
        <v>0.347297297297297</v>
      </c>
      <c r="AL258" s="63" t="n">
        <f aca="false">AJ258+AL257</f>
        <v>202711.418411893</v>
      </c>
      <c r="AM258" s="35"/>
      <c r="AN258" s="35"/>
      <c r="AO258" s="35"/>
      <c r="AP258" s="35"/>
      <c r="AQ258" s="35"/>
      <c r="AR258" s="35"/>
      <c r="AS258" s="35"/>
      <c r="AT258" s="35"/>
    </row>
    <row r="259" customFormat="false" ht="12.75" hidden="false" customHeight="true" outlineLevel="0" collapsed="false">
      <c r="A259" s="36"/>
      <c r="B259" s="36"/>
      <c r="C259" s="2" t="n">
        <v>258</v>
      </c>
      <c r="D259" s="20" t="s">
        <v>442</v>
      </c>
      <c r="E259" s="65"/>
      <c r="F259" s="66" t="n">
        <v>5391</v>
      </c>
      <c r="G259" s="67" t="n">
        <f aca="false">I259+J259</f>
        <v>474</v>
      </c>
      <c r="H259" s="68" t="n">
        <f aca="false">1/(G259/F259)</f>
        <v>11.373417721519</v>
      </c>
      <c r="I259" s="22" t="n">
        <v>138</v>
      </c>
      <c r="J259" s="23" t="n">
        <v>336</v>
      </c>
      <c r="K259" s="24" t="n">
        <v>1981</v>
      </c>
      <c r="L259" s="69" t="n">
        <f aca="false">G259*X259*R259</f>
        <v>1982.18073761549</v>
      </c>
      <c r="M259" s="25" t="n">
        <v>1855</v>
      </c>
      <c r="N259" s="70" t="n">
        <f aca="false">G259*X259*(1-R259)</f>
        <v>1856.22085706255</v>
      </c>
      <c r="O259" s="26" t="n">
        <f aca="false">I259/(I259+J259)</f>
        <v>0.291139240506329</v>
      </c>
      <c r="P259" s="28" t="n">
        <f aca="false">(I259+K259)/(I259+J259+K259+M259)</f>
        <v>0.491647331786543</v>
      </c>
      <c r="Q259" s="27" t="n">
        <f aca="false">K259/(K259+M259)</f>
        <v>0.516423357664234</v>
      </c>
      <c r="R259" s="27" t="n">
        <f aca="false">P259-(O259-P259)/X259</f>
        <v>0.516407855906426</v>
      </c>
      <c r="S259" s="29" t="n">
        <f aca="false">(K259+M259)/(I259+J259)</f>
        <v>8.09282700421941</v>
      </c>
      <c r="T259" s="31" t="n">
        <f aca="false">(P259-$B$1*O259-$B$2)/(1-$B$1*O259)-($B$3*POWER(P259,2)+$B$4*P259+$B$5)-($B$6*POWER(O259,2)+$B$7*O259+$B$8)</f>
        <v>0.507325696827572</v>
      </c>
      <c r="U259" s="29" t="n">
        <f aca="false">(O259-P259)/(P259-T259)</f>
        <v>12.7888393180987</v>
      </c>
      <c r="V259" s="29" t="n">
        <f aca="false">$B$12+($B$13*E259+$B$14*POWER(E259,2)+$B$15*POWER(E259,3))+($B$16*F259+$B$17*POWER(F259,2)+$B$18*POWER(F259,3))+($B$19*T259+$B$20*POWER(T259,2)+$B$21*POWER(T259,3))+($B$22*P259+$B$23*POWER(P259,2)+$B$24*POWER(P259,3))+($B$25*H259+$B$26*POWER(H259,2)+$B$27*POWER(H259,3))+($B$28*U259+$B$29*POWER(U259,2)+$B$30*POWER(U259,3))</f>
        <v>-4.69094565844037</v>
      </c>
      <c r="W259" s="71" t="n">
        <f aca="false">S259-U259</f>
        <v>-4.69601231387927</v>
      </c>
      <c r="X259" s="29" t="n">
        <f aca="false">U259+V259</f>
        <v>8.0978936596583</v>
      </c>
      <c r="Y259" s="16"/>
      <c r="Z259" s="60" t="n">
        <f aca="false">U259*G259</f>
        <v>6061.90983677877</v>
      </c>
      <c r="AA259" s="60" t="n">
        <f aca="false">(K259+M259)-Z259</f>
        <v>-2225.90983677877</v>
      </c>
      <c r="AB259" s="16"/>
      <c r="AC259" s="60" t="n">
        <f aca="false">L259+N259</f>
        <v>3838.40159467803</v>
      </c>
      <c r="AD259" s="61" t="n">
        <f aca="false">AC259-Z259</f>
        <v>-2223.50824210074</v>
      </c>
      <c r="AE259" s="17"/>
      <c r="AF259" s="16" t="n">
        <v>293.54573259427</v>
      </c>
      <c r="AG259" s="16" t="n">
        <v>0.348648648648649</v>
      </c>
      <c r="AH259" s="16" t="n">
        <f aca="false">AF260+AH258</f>
        <v>211899.834917906</v>
      </c>
      <c r="AI259" s="63"/>
      <c r="AJ259" s="72" t="n">
        <v>268.406106801249</v>
      </c>
      <c r="AK259" s="16" t="n">
        <v>0.348648648648649</v>
      </c>
      <c r="AL259" s="63" t="n">
        <f aca="false">AJ259+AL258</f>
        <v>202979.824518694</v>
      </c>
      <c r="AM259" s="35"/>
      <c r="AN259" s="35"/>
      <c r="AO259" s="35"/>
      <c r="AP259" s="35"/>
      <c r="AQ259" s="35"/>
      <c r="AR259" s="35"/>
      <c r="AS259" s="35"/>
      <c r="AT259" s="35"/>
    </row>
    <row r="260" customFormat="false" ht="12.75" hidden="false" customHeight="true" outlineLevel="0" collapsed="false">
      <c r="A260" s="36"/>
      <c r="B260" s="36"/>
      <c r="C260" s="2" t="n">
        <v>259</v>
      </c>
      <c r="D260" s="20" t="s">
        <v>444</v>
      </c>
      <c r="E260" s="65"/>
      <c r="F260" s="66" t="n">
        <v>3137</v>
      </c>
      <c r="G260" s="67" t="n">
        <f aca="false">I260+J260</f>
        <v>237</v>
      </c>
      <c r="H260" s="68" t="n">
        <f aca="false">1/(G260/F260)</f>
        <v>13.2362869198312</v>
      </c>
      <c r="I260" s="22" t="n">
        <v>115</v>
      </c>
      <c r="J260" s="23" t="n">
        <v>122</v>
      </c>
      <c r="K260" s="24" t="n">
        <v>1110</v>
      </c>
      <c r="L260" s="69" t="n">
        <f aca="false">G260*X260*R260</f>
        <v>1061.43952002149</v>
      </c>
      <c r="M260" s="25" t="n">
        <v>861</v>
      </c>
      <c r="N260" s="70" t="n">
        <f aca="false">G260*X260*(1-R260)</f>
        <v>822.032692392754</v>
      </c>
      <c r="O260" s="26" t="n">
        <f aca="false">I260/(I260+J260)</f>
        <v>0.485232067510549</v>
      </c>
      <c r="P260" s="28" t="n">
        <f aca="false">(I260+K260)/(I260+J260+K260+M260)</f>
        <v>0.554800724637681</v>
      </c>
      <c r="Q260" s="27" t="n">
        <f aca="false">K260/(K260+M260)</f>
        <v>0.563165905631659</v>
      </c>
      <c r="R260" s="27" t="n">
        <f aca="false">P260-(O260-P260)/X260</f>
        <v>0.563554648178712</v>
      </c>
      <c r="S260" s="29" t="n">
        <f aca="false">(K260+M260)/(I260+J260)</f>
        <v>8.31645569620253</v>
      </c>
      <c r="T260" s="31" t="n">
        <f aca="false">(P260-$B$1*O260-$B$2)/(1-$B$1*O260)-($B$3*POWER(P260,2)+$B$4*P260+$B$5)-($B$6*POWER(O260,2)+$B$7*O260+$B$8)</f>
        <v>0.564068564108788</v>
      </c>
      <c r="U260" s="29" t="n">
        <f aca="false">(O260-P260)/(P260-T260)</f>
        <v>7.50645901280653</v>
      </c>
      <c r="V260" s="29" t="n">
        <f aca="false">$B$12+($B$13*E260+$B$14*POWER(E260,2)+$B$15*POWER(E260,3))+($B$16*F260+$B$17*POWER(F260,2)+$B$18*POWER(F260,3))+($B$19*T260+$B$20*POWER(T260,2)+$B$21*POWER(T260,3))+($B$22*P260+$B$23*POWER(P260,2)+$B$24*POWER(P260,3))+($B$25*H260+$B$26*POWER(H260,2)+$B$27*POWER(H260,3))+($B$28*U260+$B$29*POWER(U260,2)+$B$30*POWER(U260,3))</f>
        <v>0.440681123962428</v>
      </c>
      <c r="W260" s="71" t="n">
        <f aca="false">S260-U260</f>
        <v>0.809996683396005</v>
      </c>
      <c r="X260" s="29" t="n">
        <f aca="false">U260+V260</f>
        <v>7.94714013676895</v>
      </c>
      <c r="Y260" s="16"/>
      <c r="Z260" s="60" t="n">
        <f aca="false">U260*G260</f>
        <v>1779.03078603515</v>
      </c>
      <c r="AA260" s="60" t="n">
        <f aca="false">(K260+M260)-Z260</f>
        <v>191.969213964853</v>
      </c>
      <c r="AB260" s="16"/>
      <c r="AC260" s="60" t="n">
        <f aca="false">L260+N260</f>
        <v>1883.47221241424</v>
      </c>
      <c r="AD260" s="61" t="n">
        <f aca="false">AC260-Z260</f>
        <v>104.441426379095</v>
      </c>
      <c r="AE260" s="17"/>
      <c r="AF260" s="16" t="n">
        <v>290.987401402535</v>
      </c>
      <c r="AG260" s="16" t="n">
        <v>0.35</v>
      </c>
      <c r="AH260" s="16" t="n">
        <f aca="false">AF261+AH259</f>
        <v>212190.304032783</v>
      </c>
      <c r="AI260" s="63"/>
      <c r="AJ260" s="72" t="n">
        <v>265.686942732188</v>
      </c>
      <c r="AK260" s="16" t="n">
        <v>0.35</v>
      </c>
      <c r="AL260" s="63" t="n">
        <f aca="false">AJ260+AL259</f>
        <v>203245.511461427</v>
      </c>
      <c r="AM260" s="35"/>
      <c r="AN260" s="35"/>
      <c r="AO260" s="35"/>
      <c r="AP260" s="35"/>
      <c r="AQ260" s="35"/>
      <c r="AR260" s="35"/>
      <c r="AS260" s="35"/>
      <c r="AT260" s="35"/>
    </row>
    <row r="261" customFormat="false" ht="12.75" hidden="false" customHeight="true" outlineLevel="0" collapsed="false">
      <c r="A261" s="36"/>
      <c r="B261" s="36"/>
      <c r="C261" s="2" t="n">
        <v>260</v>
      </c>
      <c r="D261" s="20" t="s">
        <v>445</v>
      </c>
      <c r="E261" s="65"/>
      <c r="F261" s="66" t="n">
        <v>2156</v>
      </c>
      <c r="G261" s="67" t="n">
        <f aca="false">I261+J261</f>
        <v>81</v>
      </c>
      <c r="H261" s="68" t="n">
        <f aca="false">1/(G261/F261)</f>
        <v>26.6172839506173</v>
      </c>
      <c r="I261" s="22" t="n">
        <v>23</v>
      </c>
      <c r="J261" s="23" t="n">
        <v>58</v>
      </c>
      <c r="K261" s="24" t="n">
        <v>1127</v>
      </c>
      <c r="L261" s="69" t="n">
        <f aca="false">G261*X261*R261</f>
        <v>1088.11820067295</v>
      </c>
      <c r="M261" s="25" t="n">
        <v>685</v>
      </c>
      <c r="N261" s="70" t="n">
        <f aca="false">G261*X261*(1-R261)</f>
        <v>659.878976608699</v>
      </c>
      <c r="O261" s="26" t="n">
        <f aca="false">I261/(I261+J261)</f>
        <v>0.283950617283951</v>
      </c>
      <c r="P261" s="28" t="n">
        <f aca="false">(I261+K261)/(I261+J261+K261+M261)</f>
        <v>0.607501320655045</v>
      </c>
      <c r="Q261" s="27" t="n">
        <f aca="false">K261/(K261+M261)</f>
        <v>0.6219646799117</v>
      </c>
      <c r="R261" s="27" t="n">
        <f aca="false">P261-(O261-P261)/X261</f>
        <v>0.6224942550337</v>
      </c>
      <c r="S261" s="29" t="n">
        <f aca="false">(K261+M261)/(I261+J261)</f>
        <v>22.3703703703704</v>
      </c>
      <c r="T261" s="31" t="n">
        <f aca="false">(P261-$B$1*O261-$B$2)/(1-$B$1*O261)-($B$3*POWER(P261,2)+$B$4*P261+$B$5)-($B$6*POWER(O261,2)+$B$7*O261+$B$8)</f>
        <v>0.629010871574609</v>
      </c>
      <c r="U261" s="29" t="n">
        <f aca="false">(O261-P261)/(P261-T261)</f>
        <v>15.0421877509681</v>
      </c>
      <c r="V261" s="29" t="n">
        <f aca="false">$B$12+($B$13*E261+$B$14*POWER(E261,2)+$B$15*POWER(E261,3))+($B$16*F261+$B$17*POWER(F261,2)+$B$18*POWER(F261,3))+($B$19*T261+$B$20*POWER(T261,2)+$B$21*POWER(T261,3))+($B$22*P261+$B$23*POWER(P261,2)+$B$24*POWER(P261,3))+($B$25*H261+$B$26*POWER(H261,2)+$B$27*POWER(H261,3))+($B$28*U261+$B$29*POWER(U261,2)+$B$30*POWER(U261,3))</f>
        <v>6.53802431423748</v>
      </c>
      <c r="W261" s="71" t="n">
        <f aca="false">S261-U261</f>
        <v>7.32818261940229</v>
      </c>
      <c r="X261" s="29" t="n">
        <f aca="false">U261+V261</f>
        <v>21.5802120652056</v>
      </c>
      <c r="Y261" s="16"/>
      <c r="Z261" s="60" t="n">
        <f aca="false">U261*G261</f>
        <v>1218.41720782841</v>
      </c>
      <c r="AA261" s="60" t="n">
        <f aca="false">(K261+M261)-Z261</f>
        <v>593.582792171586</v>
      </c>
      <c r="AB261" s="16"/>
      <c r="AC261" s="60" t="n">
        <f aca="false">L261+N261</f>
        <v>1747.99717728165</v>
      </c>
      <c r="AD261" s="61" t="n">
        <f aca="false">AC261-Z261</f>
        <v>529.579969453236</v>
      </c>
      <c r="AE261" s="17"/>
      <c r="AF261" s="16" t="n">
        <v>290.469114876538</v>
      </c>
      <c r="AG261" s="16" t="n">
        <v>0.351351351351351</v>
      </c>
      <c r="AH261" s="16" t="n">
        <f aca="false">AF262+AH260</f>
        <v>212478.561387879</v>
      </c>
      <c r="AI261" s="63"/>
      <c r="AJ261" s="72" t="n">
        <v>263.758666036678</v>
      </c>
      <c r="AK261" s="16" t="n">
        <v>0.351351351351351</v>
      </c>
      <c r="AL261" s="63" t="n">
        <f aca="false">AJ261+AL260</f>
        <v>203509.270127463</v>
      </c>
      <c r="AM261" s="35"/>
      <c r="AN261" s="35"/>
      <c r="AO261" s="35"/>
      <c r="AP261" s="35"/>
      <c r="AQ261" s="35"/>
      <c r="AR261" s="35"/>
      <c r="AS261" s="35"/>
      <c r="AT261" s="35"/>
    </row>
    <row r="262" customFormat="false" ht="12.75" hidden="false" customHeight="true" outlineLevel="0" collapsed="false">
      <c r="A262" s="36"/>
      <c r="B262" s="36"/>
      <c r="C262" s="2" t="n">
        <v>261</v>
      </c>
      <c r="D262" s="20" t="s">
        <v>447</v>
      </c>
      <c r="E262" s="65"/>
      <c r="F262" s="66" t="n">
        <v>2255</v>
      </c>
      <c r="G262" s="67" t="n">
        <f aca="false">I262+J262</f>
        <v>99</v>
      </c>
      <c r="H262" s="68" t="n">
        <f aca="false">1/(G262/F262)</f>
        <v>22.7777777777778</v>
      </c>
      <c r="I262" s="22" t="n">
        <v>53</v>
      </c>
      <c r="J262" s="23" t="n">
        <v>46</v>
      </c>
      <c r="K262" s="24" t="n">
        <v>1234</v>
      </c>
      <c r="L262" s="69" t="n">
        <f aca="false">G262*X262*R262</f>
        <v>1103.14197392127</v>
      </c>
      <c r="M262" s="25" t="n">
        <v>606</v>
      </c>
      <c r="N262" s="70" t="n">
        <f aca="false">G262*X262*(1-R262)</f>
        <v>539.706734263145</v>
      </c>
      <c r="O262" s="26" t="n">
        <f aca="false">I262/(I262+J262)</f>
        <v>0.535353535353535</v>
      </c>
      <c r="P262" s="28" t="n">
        <f aca="false">(I262+K262)/(I262+J262+K262+M262)</f>
        <v>0.663744198040227</v>
      </c>
      <c r="Q262" s="27" t="n">
        <f aca="false">K262/(K262+M262)</f>
        <v>0.670652173913043</v>
      </c>
      <c r="R262" s="27" t="n">
        <f aca="false">P262-(O262-P262)/X262</f>
        <v>0.671481170740549</v>
      </c>
      <c r="S262" s="29" t="n">
        <f aca="false">(K262+M262)/(I262+J262)</f>
        <v>18.5858585858586</v>
      </c>
      <c r="T262" s="31" t="n">
        <f aca="false">(P262-$B$1*O262-$B$2)/(1-$B$1*O262)-($B$3*POWER(P262,2)+$B$4*P262+$B$5)-($B$6*POWER(O262,2)+$B$7*O262+$B$8)</f>
        <v>0.677645851898059</v>
      </c>
      <c r="U262" s="29" t="n">
        <f aca="false">(O262-P262)/(P262-T262)</f>
        <v>9.23563944259479</v>
      </c>
      <c r="V262" s="29" t="n">
        <f aca="false">$B$12+($B$13*E262+$B$14*POWER(E262,2)+$B$15*POWER(E262,3))+($B$16*F262+$B$17*POWER(F262,2)+$B$18*POWER(F262,3))+($B$19*T262+$B$20*POWER(T262,2)+$B$21*POWER(T262,3))+($B$22*P262+$B$23*POWER(P262,2)+$B$24*POWER(P262,3))+($B$25*H262+$B$26*POWER(H262,2)+$B$27*POWER(H262,3))+($B$28*U262+$B$29*POWER(U262,2)+$B$30*POWER(U262,3))</f>
        <v>7.35879195320739</v>
      </c>
      <c r="W262" s="71" t="n">
        <f aca="false">S262-U262</f>
        <v>9.3502191432638</v>
      </c>
      <c r="X262" s="29" t="n">
        <f aca="false">U262+V262</f>
        <v>16.5944313958022</v>
      </c>
      <c r="Y262" s="16"/>
      <c r="Z262" s="60" t="n">
        <f aca="false">U262*G262</f>
        <v>914.328304816884</v>
      </c>
      <c r="AA262" s="60" t="n">
        <f aca="false">(K262+M262)-Z262</f>
        <v>925.671695183116</v>
      </c>
      <c r="AB262" s="16"/>
      <c r="AC262" s="60" t="n">
        <f aca="false">L262+N262</f>
        <v>1642.84870818442</v>
      </c>
      <c r="AD262" s="61" t="n">
        <f aca="false">AC262-Z262</f>
        <v>728.520403367531</v>
      </c>
      <c r="AE262" s="17"/>
      <c r="AF262" s="16" t="n">
        <v>288.257355096383</v>
      </c>
      <c r="AG262" s="16" t="n">
        <v>0.352702702702703</v>
      </c>
      <c r="AH262" s="16" t="n">
        <f aca="false">AF263+AH261</f>
        <v>212761.638354124</v>
      </c>
      <c r="AI262" s="63"/>
      <c r="AJ262" s="72" t="n">
        <v>262.082264973387</v>
      </c>
      <c r="AK262" s="16" t="n">
        <v>0.352702702702703</v>
      </c>
      <c r="AL262" s="63" t="n">
        <f aca="false">AJ262+AL261</f>
        <v>203771.352392437</v>
      </c>
      <c r="AM262" s="35"/>
      <c r="AN262" s="35"/>
      <c r="AO262" s="35"/>
      <c r="AP262" s="35"/>
      <c r="AQ262" s="35"/>
      <c r="AR262" s="35"/>
      <c r="AS262" s="35"/>
      <c r="AT262" s="35"/>
    </row>
    <row r="263" customFormat="false" ht="12.75" hidden="false" customHeight="true" outlineLevel="0" collapsed="false">
      <c r="A263" s="36"/>
      <c r="B263" s="36"/>
      <c r="C263" s="2" t="n">
        <v>262</v>
      </c>
      <c r="D263" s="20" t="s">
        <v>96</v>
      </c>
      <c r="E263" s="65"/>
      <c r="F263" s="66" t="n">
        <v>3855</v>
      </c>
      <c r="G263" s="67" t="n">
        <f aca="false">I263+J263</f>
        <v>198</v>
      </c>
      <c r="H263" s="68" t="n">
        <f aca="false">1/(G263/F263)</f>
        <v>19.469696969697</v>
      </c>
      <c r="I263" s="22" t="n">
        <v>35</v>
      </c>
      <c r="J263" s="23" t="n">
        <v>163</v>
      </c>
      <c r="K263" s="24" t="n">
        <v>1007</v>
      </c>
      <c r="L263" s="69" t="n">
        <f aca="false">G263*X263*R263</f>
        <v>1032.72189970665</v>
      </c>
      <c r="M263" s="25" t="n">
        <v>1957</v>
      </c>
      <c r="N263" s="70" t="n">
        <f aca="false">G263*X263*(1-R263)</f>
        <v>2009.33246389453</v>
      </c>
      <c r="O263" s="26" t="n">
        <f aca="false">I263/(I263+J263)</f>
        <v>0.176767676767677</v>
      </c>
      <c r="P263" s="28" t="n">
        <f aca="false">(I263+K263)/(I263+J263+K263+M263)</f>
        <v>0.329538266919671</v>
      </c>
      <c r="Q263" s="27" t="n">
        <f aca="false">K263/(K263+M263)</f>
        <v>0.33974358974359</v>
      </c>
      <c r="R263" s="27" t="n">
        <f aca="false">P263-(O263-P263)/X263</f>
        <v>0.339481737099568</v>
      </c>
      <c r="S263" s="29" t="n">
        <f aca="false">(K263+M263)/(I263+J263)</f>
        <v>14.969696969697</v>
      </c>
      <c r="T263" s="31" t="n">
        <f aca="false">(P263-$B$1*O263-$B$2)/(1-$B$1*O263)-($B$3*POWER(P263,2)+$B$4*P263+$B$5)-($B$6*POWER(O263,2)+$B$7*O263+$B$8)</f>
        <v>0.342306420429056</v>
      </c>
      <c r="U263" s="29" t="n">
        <f aca="false">(O263-P263)/(P263-T263)</f>
        <v>11.9649712888953</v>
      </c>
      <c r="V263" s="29" t="n">
        <f aca="false">$B$12+($B$13*E263+$B$14*POWER(E263,2)+$B$15*POWER(E263,3))+($B$16*F263+$B$17*POWER(F263,2)+$B$18*POWER(F263,3))+($B$19*T263+$B$20*POWER(T263,2)+$B$21*POWER(T263,3))+($B$22*P263+$B$23*POWER(P263,2)+$B$24*POWER(P263,3))+($B$25*H263+$B$26*POWER(H263,2)+$B$27*POWER(H263,3))+($B$28*U263+$B$29*POWER(U263,2)+$B$30*POWER(U263,3))</f>
        <v>3.39893963838333</v>
      </c>
      <c r="W263" s="71" t="n">
        <f aca="false">S263-U263</f>
        <v>3.00472568080163</v>
      </c>
      <c r="X263" s="29" t="n">
        <f aca="false">U263+V263</f>
        <v>15.3639109272787</v>
      </c>
      <c r="Y263" s="16"/>
      <c r="Z263" s="60" t="n">
        <f aca="false">U263*G263</f>
        <v>2369.06431520128</v>
      </c>
      <c r="AA263" s="60" t="n">
        <f aca="false">(K263+M263)-Z263</f>
        <v>594.935684798722</v>
      </c>
      <c r="AB263" s="16"/>
      <c r="AC263" s="60" t="n">
        <f aca="false">L263+N263</f>
        <v>3042.05436360118</v>
      </c>
      <c r="AD263" s="61" t="n">
        <f aca="false">AC263-Z263</f>
        <v>672.990048399899</v>
      </c>
      <c r="AE263" s="17"/>
      <c r="AF263" s="16" t="n">
        <v>283.076966245074</v>
      </c>
      <c r="AG263" s="16" t="n">
        <v>0.354054054054054</v>
      </c>
      <c r="AH263" s="16" t="n">
        <f aca="false">AF264+AH262</f>
        <v>213042.829015352</v>
      </c>
      <c r="AI263" s="63"/>
      <c r="AJ263" s="72" t="n">
        <v>259.90018276316</v>
      </c>
      <c r="AK263" s="16" t="n">
        <v>0.354054054054054</v>
      </c>
      <c r="AL263" s="63" t="n">
        <f aca="false">AJ263+AL262</f>
        <v>204031.2525752</v>
      </c>
      <c r="AM263" s="35"/>
      <c r="AN263" s="35"/>
      <c r="AO263" s="35"/>
      <c r="AP263" s="35"/>
      <c r="AQ263" s="35"/>
      <c r="AR263" s="35"/>
      <c r="AS263" s="35"/>
      <c r="AT263" s="35"/>
    </row>
    <row r="264" customFormat="false" ht="12.75" hidden="false" customHeight="true" outlineLevel="0" collapsed="false">
      <c r="A264" s="36"/>
      <c r="B264" s="36"/>
      <c r="C264" s="2" t="n">
        <v>263</v>
      </c>
      <c r="D264" s="20" t="s">
        <v>450</v>
      </c>
      <c r="E264" s="65"/>
      <c r="F264" s="66" t="n">
        <v>1649</v>
      </c>
      <c r="G264" s="67" t="n">
        <f aca="false">I264+J264</f>
        <v>72</v>
      </c>
      <c r="H264" s="68" t="n">
        <f aca="false">1/(G264/F264)</f>
        <v>22.9027777777778</v>
      </c>
      <c r="I264" s="22" t="n">
        <v>17</v>
      </c>
      <c r="J264" s="23" t="n">
        <v>55</v>
      </c>
      <c r="K264" s="24" t="n">
        <v>707</v>
      </c>
      <c r="L264" s="69" t="n">
        <f aca="false">G264*X264*R264</f>
        <v>704.648961645784</v>
      </c>
      <c r="M264" s="25" t="n">
        <v>629</v>
      </c>
      <c r="N264" s="70" t="n">
        <f aca="false">G264*X264*(1-R264)</f>
        <v>626.778853267564</v>
      </c>
      <c r="O264" s="26" t="n">
        <f aca="false">I264/(I264+J264)</f>
        <v>0.236111111111111</v>
      </c>
      <c r="P264" s="28" t="n">
        <f aca="false">(I264+K264)/(I264+J264+K264+M264)</f>
        <v>0.514204545454545</v>
      </c>
      <c r="Q264" s="27" t="n">
        <f aca="false">K264/(K264+M264)</f>
        <v>0.529191616766467</v>
      </c>
      <c r="R264" s="27" t="n">
        <f aca="false">P264-(O264-P264)/X264</f>
        <v>0.529243083066913</v>
      </c>
      <c r="S264" s="29" t="n">
        <f aca="false">(K264+M264)/(I264+J264)</f>
        <v>18.5555555555556</v>
      </c>
      <c r="T264" s="31" t="n">
        <f aca="false">(P264-$B$1*O264-$B$2)/(1-$B$1*O264)-($B$3*POWER(P264,2)+$B$4*P264+$B$5)-($B$6*POWER(O264,2)+$B$7*O264+$B$8)</f>
        <v>0.532318250383192</v>
      </c>
      <c r="U264" s="29" t="n">
        <f aca="false">(O264-P264)/(P264-T264)</f>
        <v>15.3526534432853</v>
      </c>
      <c r="V264" s="29" t="n">
        <f aca="false">$B$12+($B$13*E264+$B$14*POWER(E264,2)+$B$15*POWER(E264,3))+($B$16*F264+$B$17*POWER(F264,2)+$B$18*POWER(F264,3))+($B$19*T264+$B$20*POWER(T264,2)+$B$21*POWER(T264,3))+($B$22*P264+$B$23*POWER(P264,2)+$B$24*POWER(P264,3))+($B$25*H264+$B$26*POWER(H264,2)+$B$27*POWER(H264,3))+($B$28*U264+$B$29*POWER(U264,2)+$B$30*POWER(U264,3))</f>
        <v>3.13939954162236</v>
      </c>
      <c r="W264" s="71" t="n">
        <f aca="false">S264-U264</f>
        <v>3.20290211227031</v>
      </c>
      <c r="X264" s="29" t="n">
        <f aca="false">U264+V264</f>
        <v>18.4920529849076</v>
      </c>
      <c r="Y264" s="16"/>
      <c r="Z264" s="60" t="n">
        <f aca="false">U264*G264</f>
        <v>1105.39104791654</v>
      </c>
      <c r="AA264" s="60" t="n">
        <f aca="false">(K264+M264)-Z264</f>
        <v>230.608952083462</v>
      </c>
      <c r="AB264" s="16"/>
      <c r="AC264" s="60" t="n">
        <f aca="false">L264+N264</f>
        <v>1331.42781491335</v>
      </c>
      <c r="AD264" s="61" t="n">
        <f aca="false">AC264-Z264</f>
        <v>226.03676699681</v>
      </c>
      <c r="AE264" s="17"/>
      <c r="AF264" s="16" t="n">
        <v>281.19066122801</v>
      </c>
      <c r="AG264" s="16" t="n">
        <v>0.355405405405405</v>
      </c>
      <c r="AH264" s="16" t="n">
        <f aca="false">AF265+AH263</f>
        <v>213314.909176789</v>
      </c>
      <c r="AI264" s="63"/>
      <c r="AJ264" s="72" t="n">
        <v>259.457829973042</v>
      </c>
      <c r="AK264" s="16" t="n">
        <v>0.355405405405405</v>
      </c>
      <c r="AL264" s="63" t="n">
        <f aca="false">AJ264+AL263</f>
        <v>204290.710405173</v>
      </c>
      <c r="AM264" s="35"/>
      <c r="AN264" s="35"/>
      <c r="AO264" s="35"/>
      <c r="AP264" s="35"/>
      <c r="AQ264" s="35"/>
      <c r="AR264" s="35"/>
      <c r="AS264" s="35"/>
      <c r="AT264" s="35"/>
    </row>
    <row r="265" customFormat="false" ht="12.75" hidden="false" customHeight="true" outlineLevel="0" collapsed="false">
      <c r="A265" s="36"/>
      <c r="B265" s="36"/>
      <c r="C265" s="2" t="n">
        <v>264</v>
      </c>
      <c r="D265" s="20" t="s">
        <v>200</v>
      </c>
      <c r="E265" s="65"/>
      <c r="F265" s="66" t="n">
        <v>4174</v>
      </c>
      <c r="G265" s="67" t="n">
        <f aca="false">I265+J265</f>
        <v>132</v>
      </c>
      <c r="H265" s="68" t="n">
        <f aca="false">1/(G265/F265)</f>
        <v>31.6212121212121</v>
      </c>
      <c r="I265" s="22" t="n">
        <v>22</v>
      </c>
      <c r="J265" s="23" t="n">
        <v>110</v>
      </c>
      <c r="K265" s="24" t="n">
        <v>1422</v>
      </c>
      <c r="L265" s="69" t="n">
        <f aca="false">G265*X265*R265</f>
        <v>1380.78105023052</v>
      </c>
      <c r="M265" s="25" t="n">
        <v>2219</v>
      </c>
      <c r="N265" s="70" t="n">
        <f aca="false">G265*X265*(1-R265)</f>
        <v>2152.51874375823</v>
      </c>
      <c r="O265" s="26" t="n">
        <f aca="false">I265/(I265+J265)</f>
        <v>0.166666666666667</v>
      </c>
      <c r="P265" s="28" t="n">
        <f aca="false">(I265+K265)/(I265+J265+K265+M265)</f>
        <v>0.382719321494832</v>
      </c>
      <c r="Q265" s="27" t="n">
        <f aca="false">K265/(K265+M265)</f>
        <v>0.39055204614117</v>
      </c>
      <c r="R265" s="27" t="n">
        <f aca="false">P265-(O265-P265)/X265</f>
        <v>0.390790799178621</v>
      </c>
      <c r="S265" s="29" t="n">
        <f aca="false">(K265+M265)/(I265+J265)</f>
        <v>27.5833333333333</v>
      </c>
      <c r="T265" s="31" t="n">
        <f aca="false">(P265-$B$1*O265-$B$2)/(1-$B$1*O265)-($B$3*POWER(P265,2)+$B$4*P265+$B$5)-($B$6*POWER(O265,2)+$B$7*O265+$B$8)</f>
        <v>0.397287349262908</v>
      </c>
      <c r="U265" s="29" t="n">
        <f aca="false">(O265-P265)/(P265-T265)</f>
        <v>14.8306042703748</v>
      </c>
      <c r="V265" s="29" t="n">
        <f aca="false">$B$12+($B$13*E265+$B$14*POWER(E265,2)+$B$15*POWER(E265,3))+($B$16*F265+$B$17*POWER(F265,2)+$B$18*POWER(F265,3))+($B$19*T265+$B$20*POWER(T265,2)+$B$21*POWER(T265,3))+($B$22*P265+$B$23*POWER(P265,2)+$B$24*POWER(P265,3))+($B$25*H265+$B$26*POWER(H265,2)+$B$27*POWER(H265,3))+($B$28*U265+$B$29*POWER(U265,2)+$B$30*POWER(U265,3))</f>
        <v>11.9368184113582</v>
      </c>
      <c r="W265" s="71" t="n">
        <f aca="false">S265-U265</f>
        <v>12.7527290629585</v>
      </c>
      <c r="X265" s="29" t="n">
        <f aca="false">U265+V265</f>
        <v>26.767422681733</v>
      </c>
      <c r="Y265" s="16"/>
      <c r="Z265" s="60" t="n">
        <f aca="false">U265*G265</f>
        <v>1957.63976368948</v>
      </c>
      <c r="AA265" s="60" t="n">
        <f aca="false">(K265+M265)-Z265</f>
        <v>1683.36023631052</v>
      </c>
      <c r="AB265" s="16"/>
      <c r="AC265" s="60" t="n">
        <f aca="false">L265+N265</f>
        <v>3533.29979398876</v>
      </c>
      <c r="AD265" s="61" t="n">
        <f aca="false">AC265-Z265</f>
        <v>1575.66003029928</v>
      </c>
      <c r="AE265" s="17"/>
      <c r="AF265" s="16" t="n">
        <v>272.080161437124</v>
      </c>
      <c r="AG265" s="16" t="n">
        <v>0.356756756756757</v>
      </c>
      <c r="AH265" s="16" t="n">
        <f aca="false">AF266+AH264</f>
        <v>213583.423788658</v>
      </c>
      <c r="AI265" s="63"/>
      <c r="AJ265" s="72" t="n">
        <v>257.294095889833</v>
      </c>
      <c r="AK265" s="16" t="n">
        <v>0.356756756756757</v>
      </c>
      <c r="AL265" s="63" t="n">
        <f aca="false">AJ265+AL264</f>
        <v>204548.004501063</v>
      </c>
      <c r="AM265" s="35"/>
      <c r="AN265" s="35"/>
      <c r="AO265" s="35"/>
      <c r="AP265" s="35"/>
      <c r="AQ265" s="35"/>
      <c r="AR265" s="35"/>
      <c r="AS265" s="35"/>
      <c r="AT265" s="35"/>
    </row>
    <row r="266" customFormat="false" ht="12.75" hidden="false" customHeight="true" outlineLevel="0" collapsed="false">
      <c r="A266" s="36"/>
      <c r="B266" s="36"/>
      <c r="C266" s="2" t="n">
        <v>265</v>
      </c>
      <c r="D266" s="20" t="s">
        <v>452</v>
      </c>
      <c r="E266" s="65"/>
      <c r="F266" s="66" t="n">
        <v>5445</v>
      </c>
      <c r="G266" s="67" t="n">
        <f aca="false">I266+J266</f>
        <v>330</v>
      </c>
      <c r="H266" s="68" t="n">
        <f aca="false">1/(G266/F266)</f>
        <v>16.5</v>
      </c>
      <c r="I266" s="22" t="n">
        <v>102</v>
      </c>
      <c r="J266" s="23" t="n">
        <v>228</v>
      </c>
      <c r="K266" s="24" t="n">
        <v>1764</v>
      </c>
      <c r="L266" s="69" t="n">
        <f aca="false">G266*X266*R266</f>
        <v>2052.09703910088</v>
      </c>
      <c r="M266" s="25" t="n">
        <v>1747</v>
      </c>
      <c r="N266" s="70" t="n">
        <f aca="false">G266*X266*(1-R266)</f>
        <v>2051.92585864107</v>
      </c>
      <c r="O266" s="26" t="n">
        <f aca="false">I266/(I266+J266)</f>
        <v>0.309090909090909</v>
      </c>
      <c r="P266" s="28" t="n">
        <f aca="false">(I266+K266)/(I266+J266+K266+M266)</f>
        <v>0.485810986722208</v>
      </c>
      <c r="Q266" s="27" t="n">
        <f aca="false">K266/(K266+M266)</f>
        <v>0.502420962688693</v>
      </c>
      <c r="R266" s="27" t="n">
        <f aca="false">P266-(O266-P266)/X266</f>
        <v>0.500020855202819</v>
      </c>
      <c r="S266" s="29" t="n">
        <f aca="false">(K266+M266)/(I266+J266)</f>
        <v>10.6393939393939</v>
      </c>
      <c r="T266" s="31" t="n">
        <f aca="false">(P266-$B$1*O266-$B$2)/(1-$B$1*O266)-($B$3*POWER(P266,2)+$B$4*P266+$B$5)-($B$6*POWER(O266,2)+$B$7*O266+$B$8)</f>
        <v>0.500567064423862</v>
      </c>
      <c r="U266" s="29" t="n">
        <f aca="false">(O266-P266)/(P266-T266)</f>
        <v>11.9760874945437</v>
      </c>
      <c r="V266" s="29" t="n">
        <f aca="false">$B$12+($B$13*E266+$B$14*POWER(E266,2)+$B$15*POWER(E266,3))+($B$16*F266+$B$17*POWER(F266,2)+$B$18*POWER(F266,3))+($B$19*T266+$B$20*POWER(T266,2)+$B$21*POWER(T266,3))+($B$22*P266+$B$23*POWER(P266,2)+$B$24*POWER(P266,3))+($B$25*H266+$B$26*POWER(H266,2)+$B$27*POWER(H266,3))+($B$28*U266+$B$29*POWER(U266,2)+$B$30*POWER(U266,3))</f>
        <v>0.460345528916703</v>
      </c>
      <c r="W266" s="71" t="n">
        <f aca="false">S266-U266</f>
        <v>-1.3366935551498</v>
      </c>
      <c r="X266" s="29" t="n">
        <f aca="false">U266+V266</f>
        <v>12.4364330234604</v>
      </c>
      <c r="Y266" s="16"/>
      <c r="Z266" s="60" t="n">
        <f aca="false">U266*G266</f>
        <v>3952.10887319943</v>
      </c>
      <c r="AA266" s="60" t="n">
        <f aca="false">(K266+M266)-Z266</f>
        <v>-441.108873199432</v>
      </c>
      <c r="AB266" s="16"/>
      <c r="AC266" s="60" t="n">
        <f aca="false">L266+N266</f>
        <v>4104.02289774194</v>
      </c>
      <c r="AD266" s="61" t="n">
        <f aca="false">AC266-Z266</f>
        <v>151.914024542511</v>
      </c>
      <c r="AE266" s="17"/>
      <c r="AF266" s="16" t="n">
        <v>268.514611868906</v>
      </c>
      <c r="AG266" s="16" t="n">
        <v>0.358108108108108</v>
      </c>
      <c r="AH266" s="16" t="n">
        <f aca="false">AF267+AH265</f>
        <v>213851.91329644</v>
      </c>
      <c r="AI266" s="63"/>
      <c r="AJ266" s="72" t="n">
        <v>257.248422569532</v>
      </c>
      <c r="AK266" s="16" t="n">
        <v>0.358108108108108</v>
      </c>
      <c r="AL266" s="63" t="n">
        <f aca="false">AJ266+AL265</f>
        <v>204805.252923632</v>
      </c>
      <c r="AM266" s="35"/>
      <c r="AN266" s="35"/>
      <c r="AO266" s="35"/>
      <c r="AP266" s="35"/>
      <c r="AQ266" s="35"/>
      <c r="AR266" s="35"/>
      <c r="AS266" s="35"/>
      <c r="AT266" s="35"/>
    </row>
    <row r="267" customFormat="false" ht="12.75" hidden="false" customHeight="true" outlineLevel="0" collapsed="false">
      <c r="A267" s="36"/>
      <c r="B267" s="36"/>
      <c r="C267" s="2" t="n">
        <v>266</v>
      </c>
      <c r="D267" s="20" t="s">
        <v>51</v>
      </c>
      <c r="E267" s="65"/>
      <c r="F267" s="66" t="n">
        <v>263</v>
      </c>
      <c r="G267" s="67" t="n">
        <f aca="false">I267+J267</f>
        <v>10</v>
      </c>
      <c r="H267" s="68" t="n">
        <f aca="false">1/(G267/F267)</f>
        <v>26.3</v>
      </c>
      <c r="I267" s="22" t="n">
        <v>2</v>
      </c>
      <c r="J267" s="23" t="n">
        <v>8</v>
      </c>
      <c r="K267" s="24" t="n">
        <v>59</v>
      </c>
      <c r="L267" s="69" t="n">
        <f aca="false">G267*X267*R267</f>
        <v>55.8034456102763</v>
      </c>
      <c r="M267" s="25" t="n">
        <v>156</v>
      </c>
      <c r="N267" s="70" t="n">
        <f aca="false">G267*X267*(1-R267)</f>
        <v>147.405984919431</v>
      </c>
      <c r="O267" s="26" t="n">
        <f aca="false">I267/(I267+J267)</f>
        <v>0.2</v>
      </c>
      <c r="P267" s="28" t="n">
        <f aca="false">(I267+K267)/(I267+J267+K267+M267)</f>
        <v>0.271111111111111</v>
      </c>
      <c r="Q267" s="27" t="n">
        <f aca="false">K267/(K267+M267)</f>
        <v>0.274418604651163</v>
      </c>
      <c r="R267" s="27" t="n">
        <f aca="false">P267-(O267-P267)/X267</f>
        <v>0.274610511258326</v>
      </c>
      <c r="S267" s="29" t="n">
        <f aca="false">(K267+M267)/(I267+J267)</f>
        <v>21.5</v>
      </c>
      <c r="T267" s="31" t="n">
        <f aca="false">(P267-$B$1*O267-$B$2)/(1-$B$1*O267)-($B$3*POWER(P267,2)+$B$4*P267+$B$5)-($B$6*POWER(O267,2)+$B$7*O267+$B$8)</f>
        <v>0.281441348166585</v>
      </c>
      <c r="U267" s="29" t="n">
        <f aca="false">(O267-P267)/(P267-T267)</f>
        <v>6.88378308544521</v>
      </c>
      <c r="V267" s="29" t="n">
        <f aca="false">$B$12+($B$13*E267+$B$14*POWER(E267,2)+$B$15*POWER(E267,3))+($B$16*F267+$B$17*POWER(F267,2)+$B$18*POWER(F267,3))+($B$19*T267+$B$20*POWER(T267,2)+$B$21*POWER(T267,3))+($B$22*P267+$B$23*POWER(P267,2)+$B$24*POWER(P267,3))+($B$25*H267+$B$26*POWER(H267,2)+$B$27*POWER(H267,3))+($B$28*U267+$B$29*POWER(U267,2)+$B$30*POWER(U267,3))</f>
        <v>13.4371599675256</v>
      </c>
      <c r="W267" s="71" t="n">
        <f aca="false">S267-U267</f>
        <v>14.6162169145548</v>
      </c>
      <c r="X267" s="29" t="n">
        <f aca="false">U267+V267</f>
        <v>20.3209430529708</v>
      </c>
      <c r="Y267" s="16"/>
      <c r="Z267" s="60" t="n">
        <f aca="false">U267*G267</f>
        <v>68.8378308544521</v>
      </c>
      <c r="AA267" s="60" t="n">
        <f aca="false">(K267+M267)-Z267</f>
        <v>146.162169145548</v>
      </c>
      <c r="AB267" s="16"/>
      <c r="AC267" s="60" t="n">
        <f aca="false">L267+N267</f>
        <v>203.209430529708</v>
      </c>
      <c r="AD267" s="61" t="n">
        <f aca="false">AC267-Z267</f>
        <v>134.371599675256</v>
      </c>
      <c r="AE267" s="17"/>
      <c r="AF267" s="16" t="n">
        <v>268.489507781658</v>
      </c>
      <c r="AG267" s="16" t="n">
        <v>0.359459459459459</v>
      </c>
      <c r="AH267" s="16" t="n">
        <f aca="false">AF268+AH266</f>
        <v>214119.167502281</v>
      </c>
      <c r="AI267" s="63"/>
      <c r="AJ267" s="72" t="n">
        <v>254.22604527531</v>
      </c>
      <c r="AK267" s="16" t="n">
        <v>0.359459459459459</v>
      </c>
      <c r="AL267" s="63" t="n">
        <f aca="false">AJ267+AL266</f>
        <v>205059.478968908</v>
      </c>
      <c r="AM267" s="35"/>
      <c r="AN267" s="35"/>
      <c r="AO267" s="35"/>
      <c r="AP267" s="35"/>
      <c r="AQ267" s="35"/>
      <c r="AR267" s="35"/>
      <c r="AS267" s="35"/>
      <c r="AT267" s="35"/>
    </row>
    <row r="268" customFormat="false" ht="12.75" hidden="false" customHeight="true" outlineLevel="0" collapsed="false">
      <c r="A268" s="36"/>
      <c r="B268" s="36"/>
      <c r="C268" s="2" t="n">
        <v>267</v>
      </c>
      <c r="D268" s="20" t="s">
        <v>455</v>
      </c>
      <c r="E268" s="65"/>
      <c r="F268" s="66" t="n">
        <v>1786</v>
      </c>
      <c r="G268" s="67" t="n">
        <f aca="false">I268+J268</f>
        <v>157</v>
      </c>
      <c r="H268" s="68" t="n">
        <f aca="false">1/(G268/F268)</f>
        <v>11.375796178344</v>
      </c>
      <c r="I268" s="22" t="n">
        <v>74</v>
      </c>
      <c r="J268" s="23" t="n">
        <v>83</v>
      </c>
      <c r="K268" s="24" t="n">
        <v>651</v>
      </c>
      <c r="L268" s="69" t="n">
        <f aca="false">G268*X268*R268</f>
        <v>682.20773965061</v>
      </c>
      <c r="M268" s="25" t="n">
        <v>372</v>
      </c>
      <c r="N268" s="70" t="n">
        <f aca="false">G268*X268*(1-R268)</f>
        <v>391.585546953141</v>
      </c>
      <c r="O268" s="26" t="n">
        <f aca="false">I268/(I268+J268)</f>
        <v>0.471337579617834</v>
      </c>
      <c r="P268" s="28" t="n">
        <f aca="false">(I268+K268)/(I268+J268+K268+M268)</f>
        <v>0.614406779661017</v>
      </c>
      <c r="Q268" s="27" t="n">
        <f aca="false">K268/(K268+M268)</f>
        <v>0.636363636363636</v>
      </c>
      <c r="R268" s="27" t="n">
        <f aca="false">P268-(O268-P268)/X268</f>
        <v>0.635325018475699</v>
      </c>
      <c r="S268" s="29" t="n">
        <f aca="false">(K268+M268)/(I268+J268)</f>
        <v>6.51592356687898</v>
      </c>
      <c r="T268" s="31" t="n">
        <f aca="false">(P268-$B$1*O268-$B$2)/(1-$B$1*O268)-($B$3*POWER(P268,2)+$B$4*P268+$B$5)-($B$6*POWER(O268,2)+$B$7*O268+$B$8)</f>
        <v>0.628791812119454</v>
      </c>
      <c r="U268" s="29" t="n">
        <f aca="false">(O268-P268)/(P268-T268)</f>
        <v>9.94569879884185</v>
      </c>
      <c r="V268" s="29" t="n">
        <f aca="false">$B$12+($B$13*E268+$B$14*POWER(E268,2)+$B$15*POWER(E268,3))+($B$16*F268+$B$17*POWER(F268,2)+$B$18*POWER(F268,3))+($B$19*T268+$B$20*POWER(T268,2)+$B$21*POWER(T268,3))+($B$22*P268+$B$23*POWER(P268,2)+$B$24*POWER(P268,3))+($B$25*H268+$B$26*POWER(H268,2)+$B$27*POWER(H268,3))+($B$28*U268+$B$29*POWER(U268,2)+$B$30*POWER(U268,3))</f>
        <v>-3.10625111346764</v>
      </c>
      <c r="W268" s="71" t="n">
        <f aca="false">S268-U268</f>
        <v>-3.42977523196287</v>
      </c>
      <c r="X268" s="29" t="n">
        <f aca="false">U268+V268</f>
        <v>6.83944768537421</v>
      </c>
      <c r="Y268" s="16"/>
      <c r="Z268" s="60" t="n">
        <f aca="false">U268*G268</f>
        <v>1561.47471141817</v>
      </c>
      <c r="AA268" s="60" t="n">
        <f aca="false">(K268+M268)-Z268</f>
        <v>-538.47471141817</v>
      </c>
      <c r="AB268" s="16"/>
      <c r="AC268" s="60" t="n">
        <f aca="false">L268+N268</f>
        <v>1073.79328660375</v>
      </c>
      <c r="AD268" s="61" t="n">
        <f aca="false">AC268-Z268</f>
        <v>-487.681424814419</v>
      </c>
      <c r="AE268" s="17"/>
      <c r="AF268" s="16" t="n">
        <v>267.254205841023</v>
      </c>
      <c r="AG268" s="16" t="n">
        <v>0.360810810810811</v>
      </c>
      <c r="AH268" s="16" t="n">
        <f aca="false">AF269+AH267</f>
        <v>214377.573158099</v>
      </c>
      <c r="AI268" s="63"/>
      <c r="AJ268" s="72" t="n">
        <v>253.668889526911</v>
      </c>
      <c r="AK268" s="16" t="n">
        <v>0.360810810810811</v>
      </c>
      <c r="AL268" s="63" t="n">
        <f aca="false">AJ268+AL267</f>
        <v>205313.147858434</v>
      </c>
      <c r="AM268" s="35"/>
      <c r="AN268" s="35"/>
      <c r="AO268" s="35"/>
      <c r="AP268" s="35"/>
      <c r="AQ268" s="35"/>
      <c r="AR268" s="35"/>
      <c r="AS268" s="35"/>
      <c r="AT268" s="35"/>
    </row>
    <row r="269" customFormat="false" ht="12.75" hidden="false" customHeight="true" outlineLevel="0" collapsed="false">
      <c r="A269" s="36"/>
      <c r="B269" s="36"/>
      <c r="C269" s="2" t="n">
        <v>268</v>
      </c>
      <c r="D269" s="20" t="s">
        <v>456</v>
      </c>
      <c r="E269" s="65"/>
      <c r="F269" s="66" t="n">
        <v>3744</v>
      </c>
      <c r="G269" s="67" t="n">
        <f aca="false">I269+J269</f>
        <v>279</v>
      </c>
      <c r="H269" s="68" t="n">
        <f aca="false">1/(G269/F269)</f>
        <v>13.4193548387097</v>
      </c>
      <c r="I269" s="22" t="n">
        <v>203</v>
      </c>
      <c r="J269" s="23" t="n">
        <v>76</v>
      </c>
      <c r="K269" s="24" t="n">
        <v>1466</v>
      </c>
      <c r="L269" s="69" t="n">
        <f aca="false">G269*X269*R269</f>
        <v>1468.27874081261</v>
      </c>
      <c r="M269" s="25" t="n">
        <v>454</v>
      </c>
      <c r="N269" s="70" t="n">
        <f aca="false">G269*X269*(1-R269)</f>
        <v>454.723626501308</v>
      </c>
      <c r="O269" s="26" t="n">
        <f aca="false">I269/(I269+J269)</f>
        <v>0.727598566308244</v>
      </c>
      <c r="P269" s="28" t="n">
        <f aca="false">(I269+K269)/(I269+J269+K269+M269)</f>
        <v>0.758981355161437</v>
      </c>
      <c r="Q269" s="27" t="n">
        <f aca="false">K269/(K269+M269)</f>
        <v>0.763541666666667</v>
      </c>
      <c r="R269" s="27" t="n">
        <f aca="false">P269-(O269-P269)/X269</f>
        <v>0.763534546690926</v>
      </c>
      <c r="S269" s="29" t="n">
        <f aca="false">(K269+M269)/(I269+J269)</f>
        <v>6.88172043010753</v>
      </c>
      <c r="T269" s="31" t="n">
        <f aca="false">(P269-$B$1*O269-$B$2)/(1-$B$1*O269)-($B$3*POWER(P269,2)+$B$4*P269+$B$5)-($B$6*POWER(O269,2)+$B$7*O269+$B$8)</f>
        <v>0.765108902992398</v>
      </c>
      <c r="U269" s="29" t="n">
        <f aca="false">(O269-P269)/(P269-T269)</f>
        <v>5.12159018892096</v>
      </c>
      <c r="V269" s="29" t="n">
        <f aca="false">$B$12+($B$13*E269+$B$14*POWER(E269,2)+$B$15*POWER(E269,3))+($B$16*F269+$B$17*POWER(F269,2)+$B$18*POWER(F269,3))+($B$19*T269+$B$20*POWER(T269,2)+$B$21*POWER(T269,3))+($B$22*P269+$B$23*POWER(P269,2)+$B$24*POWER(P269,3))+($B$25*H269+$B$26*POWER(H269,2)+$B$27*POWER(H269,3))+($B$28*U269+$B$29*POWER(U269,2)+$B$30*POWER(U269,3))</f>
        <v>1.77089141435474</v>
      </c>
      <c r="W269" s="71" t="n">
        <f aca="false">S269-U269</f>
        <v>1.76013024118657</v>
      </c>
      <c r="X269" s="29" t="n">
        <f aca="false">U269+V269</f>
        <v>6.8924816032757</v>
      </c>
      <c r="Y269" s="16"/>
      <c r="Z269" s="60" t="n">
        <f aca="false">U269*G269</f>
        <v>1428.92366270895</v>
      </c>
      <c r="AA269" s="60" t="n">
        <f aca="false">(K269+M269)-Z269</f>
        <v>491.076337291053</v>
      </c>
      <c r="AB269" s="16"/>
      <c r="AC269" s="60" t="n">
        <f aca="false">L269+N269</f>
        <v>1923.00236731392</v>
      </c>
      <c r="AD269" s="61" t="n">
        <f aca="false">AC269-Z269</f>
        <v>494.078704604973</v>
      </c>
      <c r="AE269" s="17"/>
      <c r="AF269" s="16" t="n">
        <v>258.405655818658</v>
      </c>
      <c r="AG269" s="16" t="n">
        <v>0.362162162162162</v>
      </c>
      <c r="AH269" s="16" t="n">
        <f aca="false">AF270+AH268</f>
        <v>214633.391169311</v>
      </c>
      <c r="AI269" s="63"/>
      <c r="AJ269" s="72" t="n">
        <v>252.817194073504</v>
      </c>
      <c r="AK269" s="16" t="n">
        <v>0.362162162162162</v>
      </c>
      <c r="AL269" s="63" t="n">
        <f aca="false">AJ269+AL268</f>
        <v>205565.965052508</v>
      </c>
      <c r="AM269" s="35"/>
      <c r="AN269" s="35"/>
      <c r="AO269" s="35"/>
      <c r="AP269" s="35"/>
      <c r="AQ269" s="35"/>
      <c r="AR269" s="35"/>
      <c r="AS269" s="35"/>
      <c r="AT269" s="35"/>
    </row>
    <row r="270" customFormat="false" ht="12.75" hidden="false" customHeight="true" outlineLevel="0" collapsed="false">
      <c r="A270" s="36"/>
      <c r="B270" s="36"/>
      <c r="C270" s="2" t="n">
        <v>269</v>
      </c>
      <c r="D270" s="20" t="s">
        <v>397</v>
      </c>
      <c r="E270" s="65"/>
      <c r="F270" s="66" t="n">
        <v>4943</v>
      </c>
      <c r="G270" s="67" t="n">
        <f aca="false">I270+J270</f>
        <v>43</v>
      </c>
      <c r="H270" s="68" t="n">
        <f aca="false">1/(G270/F270)</f>
        <v>114.953488372093</v>
      </c>
      <c r="I270" s="22" t="n">
        <v>11</v>
      </c>
      <c r="J270" s="23" t="n">
        <v>32</v>
      </c>
      <c r="K270" s="24" t="n">
        <v>1962</v>
      </c>
      <c r="L270" s="69" t="n">
        <f aca="false">G270*X270*R270</f>
        <v>1927.31905905329</v>
      </c>
      <c r="M270" s="25" t="n">
        <v>2555</v>
      </c>
      <c r="N270" s="70" t="n">
        <f aca="false">G270*X270*(1-R270)</f>
        <v>2509.52630804402</v>
      </c>
      <c r="O270" s="26" t="n">
        <f aca="false">I270/(I270+J270)</f>
        <v>0.255813953488372</v>
      </c>
      <c r="P270" s="28" t="n">
        <f aca="false">(I270+K270)/(I270+J270+K270+M270)</f>
        <v>0.432675438596491</v>
      </c>
      <c r="Q270" s="27" t="n">
        <f aca="false">K270/(K270+M270)</f>
        <v>0.434359087890193</v>
      </c>
      <c r="R270" s="27" t="n">
        <f aca="false">P270-(O270-P270)/X270</f>
        <v>0.434389504161193</v>
      </c>
      <c r="S270" s="29" t="n">
        <f aca="false">(K270+M270)/(I270+J270)</f>
        <v>105.046511627907</v>
      </c>
      <c r="T270" s="31" t="n">
        <f aca="false">(P270-$B$1*O270-$B$2)/(1-$B$1*O270)-($B$3*POWER(P270,2)+$B$4*P270+$B$5)-($B$6*POWER(O270,2)+$B$7*O270+$B$8)</f>
        <v>0.4468941801104</v>
      </c>
      <c r="U270" s="29" t="n">
        <f aca="false">(O270-P270)/(P270-T270)</f>
        <v>12.4386173653356</v>
      </c>
      <c r="V270" s="29" t="n">
        <f aca="false">$B$12+($B$13*E270+$B$14*POWER(E270,2)+$B$15*POWER(E270,3))+($B$16*F270+$B$17*POWER(F270,2)+$B$18*POWER(F270,3))+($B$19*T270+$B$20*POWER(T270,2)+$B$21*POWER(T270,3))+($B$22*P270+$B$23*POWER(P270,2)+$B$24*POWER(P270,3))+($B$25*H270+$B$26*POWER(H270,2)+$B$27*POWER(H270,3))+($B$28*U270+$B$29*POWER(U270,2)+$B$30*POWER(U270,3))</f>
        <v>90.7438330322761</v>
      </c>
      <c r="W270" s="71" t="n">
        <f aca="false">S270-U270</f>
        <v>92.6078942625713</v>
      </c>
      <c r="X270" s="29" t="n">
        <f aca="false">U270+V270</f>
        <v>103.182450397612</v>
      </c>
      <c r="Y270" s="16"/>
      <c r="Z270" s="60" t="n">
        <f aca="false">U270*G270</f>
        <v>534.860546709433</v>
      </c>
      <c r="AA270" s="60" t="n">
        <f aca="false">(K270+M270)-Z270</f>
        <v>3982.13945329057</v>
      </c>
      <c r="AB270" s="16"/>
      <c r="AC270" s="60" t="n">
        <f aca="false">L270+N270</f>
        <v>4436.8453670973</v>
      </c>
      <c r="AD270" s="61" t="n">
        <f aca="false">AC270-Z270</f>
        <v>3901.98482038787</v>
      </c>
      <c r="AE270" s="17"/>
      <c r="AF270" s="16" t="n">
        <v>255.818011211496</v>
      </c>
      <c r="AG270" s="16" t="n">
        <v>0.363513513513513</v>
      </c>
      <c r="AH270" s="16" t="n">
        <f aca="false">AF271+AH269</f>
        <v>214888.861607134</v>
      </c>
      <c r="AI270" s="63"/>
      <c r="AJ270" s="72" t="n">
        <v>251.985437684642</v>
      </c>
      <c r="AK270" s="16" t="n">
        <v>0.363513513513513</v>
      </c>
      <c r="AL270" s="63" t="n">
        <f aca="false">AJ270+AL269</f>
        <v>205817.950490193</v>
      </c>
      <c r="AM270" s="35"/>
      <c r="AN270" s="35"/>
      <c r="AO270" s="35"/>
      <c r="AP270" s="35"/>
      <c r="AQ270" s="35"/>
      <c r="AR270" s="35"/>
      <c r="AS270" s="35"/>
      <c r="AT270" s="35"/>
    </row>
    <row r="271" customFormat="false" ht="12.75" hidden="false" customHeight="true" outlineLevel="0" collapsed="false">
      <c r="A271" s="36"/>
      <c r="B271" s="36"/>
      <c r="C271" s="2" t="n">
        <v>270</v>
      </c>
      <c r="D271" s="20" t="s">
        <v>334</v>
      </c>
      <c r="E271" s="65"/>
      <c r="F271" s="66" t="n">
        <v>4600</v>
      </c>
      <c r="G271" s="67" t="n">
        <f aca="false">I271+J271</f>
        <v>199</v>
      </c>
      <c r="H271" s="68" t="n">
        <f aca="false">1/(G271/F271)</f>
        <v>23.1155778894472</v>
      </c>
      <c r="I271" s="22" t="n">
        <v>38</v>
      </c>
      <c r="J271" s="23" t="n">
        <v>161</v>
      </c>
      <c r="K271" s="24" t="n">
        <v>1582</v>
      </c>
      <c r="L271" s="69" t="n">
        <f aca="false">G271*X271*R271</f>
        <v>1602.42958939549</v>
      </c>
      <c r="M271" s="25" t="n">
        <v>2143</v>
      </c>
      <c r="N271" s="70" t="n">
        <f aca="false">G271*X271*(1-R271)</f>
        <v>2172.05541602914</v>
      </c>
      <c r="O271" s="26" t="n">
        <f aca="false">I271/(I271+J271)</f>
        <v>0.190954773869347</v>
      </c>
      <c r="P271" s="28" t="n">
        <f aca="false">(I271+K271)/(I271+J271+K271+M271)</f>
        <v>0.412844036697248</v>
      </c>
      <c r="Q271" s="27" t="n">
        <f aca="false">K271/(K271+M271)</f>
        <v>0.424697986577181</v>
      </c>
      <c r="R271" s="27" t="n">
        <f aca="false">P271-(O271-P271)/X271</f>
        <v>0.424542576561439</v>
      </c>
      <c r="S271" s="29" t="n">
        <f aca="false">(K271+M271)/(I271+J271)</f>
        <v>18.7185929648241</v>
      </c>
      <c r="T271" s="31" t="n">
        <f aca="false">(P271-$B$1*O271-$B$2)/(1-$B$1*O271)-($B$3*POWER(P271,2)+$B$4*P271+$B$5)-($B$6*POWER(O271,2)+$B$7*O271+$B$8)</f>
        <v>0.427952381609951</v>
      </c>
      <c r="U271" s="29" t="n">
        <f aca="false">(O271-P271)/(P271-T271)</f>
        <v>14.6865367523701</v>
      </c>
      <c r="V271" s="29" t="n">
        <f aca="false">$B$12+($B$13*E271+$B$14*POWER(E271,2)+$B$15*POWER(E271,3))+($B$16*F271+$B$17*POWER(F271,2)+$B$18*POWER(F271,3))+($B$19*T271+$B$20*POWER(T271,2)+$B$21*POWER(T271,3))+($B$22*P271+$B$23*POWER(P271,2)+$B$24*POWER(P271,3))+($B$25*H271+$B$26*POWER(H271,2)+$B$27*POWER(H271,3))+($B$28*U271+$B$29*POWER(U271,2)+$B$30*POWER(U271,3))</f>
        <v>4.280724581422</v>
      </c>
      <c r="W271" s="71" t="n">
        <f aca="false">S271-U271</f>
        <v>4.03205621245401</v>
      </c>
      <c r="X271" s="29" t="n">
        <f aca="false">U271+V271</f>
        <v>18.9672613337921</v>
      </c>
      <c r="Y271" s="16"/>
      <c r="Z271" s="60" t="n">
        <f aca="false">U271*G271</f>
        <v>2922.62081372165</v>
      </c>
      <c r="AA271" s="60" t="n">
        <f aca="false">(K271+M271)-Z271</f>
        <v>802.379186278347</v>
      </c>
      <c r="AB271" s="16"/>
      <c r="AC271" s="60" t="n">
        <f aca="false">L271+N271</f>
        <v>3774.48500542463</v>
      </c>
      <c r="AD271" s="61" t="n">
        <f aca="false">AC271-Z271</f>
        <v>851.864191702978</v>
      </c>
      <c r="AE271" s="17"/>
      <c r="AF271" s="16" t="n">
        <v>255.470437822983</v>
      </c>
      <c r="AG271" s="16" t="n">
        <v>0.364864864864865</v>
      </c>
      <c r="AH271" s="16" t="n">
        <f aca="false">AF272+AH270</f>
        <v>215141.175025168</v>
      </c>
      <c r="AI271" s="63"/>
      <c r="AJ271" s="72" t="n">
        <v>251.744206650088</v>
      </c>
      <c r="AK271" s="16" t="n">
        <v>0.364864864864865</v>
      </c>
      <c r="AL271" s="63" t="n">
        <f aca="false">AJ271+AL270</f>
        <v>206069.694696843</v>
      </c>
      <c r="AM271" s="35"/>
      <c r="AN271" s="35"/>
      <c r="AO271" s="35"/>
      <c r="AP271" s="35"/>
      <c r="AQ271" s="35"/>
      <c r="AR271" s="35"/>
      <c r="AS271" s="35"/>
      <c r="AT271" s="35"/>
    </row>
    <row r="272" customFormat="false" ht="12.75" hidden="false" customHeight="true" outlineLevel="0" collapsed="false">
      <c r="A272" s="36"/>
      <c r="B272" s="36"/>
      <c r="C272" s="2" t="n">
        <v>271</v>
      </c>
      <c r="D272" s="20" t="s">
        <v>94</v>
      </c>
      <c r="E272" s="65"/>
      <c r="F272" s="66" t="n">
        <v>4375</v>
      </c>
      <c r="G272" s="67" t="n">
        <f aca="false">I272+J272</f>
        <v>159</v>
      </c>
      <c r="H272" s="68" t="n">
        <f aca="false">1/(G272/F272)</f>
        <v>27.5157232704402</v>
      </c>
      <c r="I272" s="22" t="n">
        <v>14</v>
      </c>
      <c r="J272" s="23" t="n">
        <v>145</v>
      </c>
      <c r="K272" s="24" t="n">
        <v>1283</v>
      </c>
      <c r="L272" s="69" t="n">
        <f aca="false">G272*X272*R272</f>
        <v>1237.31708256466</v>
      </c>
      <c r="M272" s="25" t="n">
        <v>2552</v>
      </c>
      <c r="N272" s="70" t="n">
        <f aca="false">G272*X272*(1-R272)</f>
        <v>2457.00630044478</v>
      </c>
      <c r="O272" s="26" t="n">
        <f aca="false">I272/(I272+J272)</f>
        <v>0.0880503144654088</v>
      </c>
      <c r="P272" s="28" t="n">
        <f aca="false">(I272+K272)/(I272+J272+K272+M272)</f>
        <v>0.324737105658488</v>
      </c>
      <c r="Q272" s="27" t="n">
        <f aca="false">K272/(K272+M272)</f>
        <v>0.334550195567145</v>
      </c>
      <c r="R272" s="27" t="n">
        <f aca="false">P272-(O272-P272)/X272</f>
        <v>0.334923869484518</v>
      </c>
      <c r="S272" s="29" t="n">
        <f aca="false">(K272+M272)/(I272+J272)</f>
        <v>24.1194968553459</v>
      </c>
      <c r="T272" s="31" t="n">
        <f aca="false">(P272-$B$1*O272-$B$2)/(1-$B$1*O272)-($B$3*POWER(P272,2)+$B$4*P272+$B$5)-($B$6*POWER(O272,2)+$B$7*O272+$B$8)</f>
        <v>0.338648628757821</v>
      </c>
      <c r="U272" s="29" t="n">
        <f aca="false">(O272-P272)/(P272-T272)</f>
        <v>17.013722329543</v>
      </c>
      <c r="V272" s="29" t="n">
        <f aca="false">$B$12+($B$13*E272+$B$14*POWER(E272,2)+$B$15*POWER(E272,3))+($B$16*F272+$B$17*POWER(F272,2)+$B$18*POWER(F272,3))+($B$19*T272+$B$20*POWER(T272,2)+$B$21*POWER(T272,3))+($B$22*P272+$B$23*POWER(P272,2)+$B$24*POWER(P272,3))+($B$25*H272+$B$26*POWER(H272,2)+$B$27*POWER(H272,3))+($B$28*U272+$B$29*POWER(U272,2)+$B$30*POWER(U272,3))</f>
        <v>6.22101592837799</v>
      </c>
      <c r="W272" s="71" t="n">
        <f aca="false">S272-U272</f>
        <v>7.10577452580294</v>
      </c>
      <c r="X272" s="29" t="n">
        <f aca="false">U272+V272</f>
        <v>23.234738257921</v>
      </c>
      <c r="Y272" s="16"/>
      <c r="Z272" s="60" t="n">
        <f aca="false">U272*G272</f>
        <v>2705.18185039733</v>
      </c>
      <c r="AA272" s="60" t="n">
        <f aca="false">(K272+M272)-Z272</f>
        <v>1129.81814960267</v>
      </c>
      <c r="AB272" s="16"/>
      <c r="AC272" s="60" t="n">
        <f aca="false">L272+N272</f>
        <v>3694.32338300943</v>
      </c>
      <c r="AD272" s="61" t="n">
        <f aca="false">AC272-Z272</f>
        <v>989.141532612099</v>
      </c>
      <c r="AE272" s="17"/>
      <c r="AF272" s="16" t="n">
        <v>252.313418033919</v>
      </c>
      <c r="AG272" s="16" t="n">
        <v>0.366216216216216</v>
      </c>
      <c r="AH272" s="16" t="n">
        <f aca="false">AF273+AH271</f>
        <v>215392.734434515</v>
      </c>
      <c r="AI272" s="63"/>
      <c r="AJ272" s="72" t="n">
        <v>249.815056612505</v>
      </c>
      <c r="AK272" s="16" t="n">
        <v>0.366216216216216</v>
      </c>
      <c r="AL272" s="63" t="n">
        <f aca="false">AJ272+AL271</f>
        <v>206319.509753455</v>
      </c>
      <c r="AM272" s="35"/>
      <c r="AN272" s="35"/>
      <c r="AO272" s="35"/>
      <c r="AP272" s="35"/>
      <c r="AQ272" s="35"/>
      <c r="AR272" s="35"/>
      <c r="AS272" s="35"/>
      <c r="AT272" s="35"/>
    </row>
    <row r="273" customFormat="false" ht="12.75" hidden="false" customHeight="true" outlineLevel="0" collapsed="false">
      <c r="A273" s="36"/>
      <c r="B273" s="36"/>
      <c r="C273" s="2" t="n">
        <v>272</v>
      </c>
      <c r="D273" s="20" t="s">
        <v>322</v>
      </c>
      <c r="E273" s="65"/>
      <c r="F273" s="66" t="n">
        <v>2524</v>
      </c>
      <c r="G273" s="67" t="n">
        <f aca="false">I273+J273</f>
        <v>127</v>
      </c>
      <c r="H273" s="68" t="n">
        <f aca="false">1/(G273/F273)</f>
        <v>19.8740157480315</v>
      </c>
      <c r="I273" s="22" t="n">
        <v>29</v>
      </c>
      <c r="J273" s="23" t="n">
        <v>98</v>
      </c>
      <c r="K273" s="24" t="n">
        <v>900</v>
      </c>
      <c r="L273" s="69" t="n">
        <f aca="false">G273*X273*R273</f>
        <v>835.150757808423</v>
      </c>
      <c r="M273" s="25" t="n">
        <v>1246</v>
      </c>
      <c r="N273" s="70" t="n">
        <f aca="false">G273*X273*(1-R273)</f>
        <v>1152.18150537623</v>
      </c>
      <c r="O273" s="26" t="n">
        <f aca="false">I273/(I273+J273)</f>
        <v>0.228346456692913</v>
      </c>
      <c r="P273" s="28" t="n">
        <f aca="false">(I273+K273)/(I273+J273+K273+M273)</f>
        <v>0.408710954685438</v>
      </c>
      <c r="Q273" s="27" t="n">
        <f aca="false">K273/(K273+M273)</f>
        <v>0.419384902143523</v>
      </c>
      <c r="R273" s="27" t="n">
        <f aca="false">P273-(O273-P273)/X273</f>
        <v>0.420237105430026</v>
      </c>
      <c r="S273" s="29" t="n">
        <f aca="false">(K273+M273)/(I273+J273)</f>
        <v>16.8976377952756</v>
      </c>
      <c r="T273" s="31" t="n">
        <f aca="false">(P273-$B$1*O273-$B$2)/(1-$B$1*O273)-($B$3*POWER(P273,2)+$B$4*P273+$B$5)-($B$6*POWER(O273,2)+$B$7*O273+$B$8)</f>
        <v>0.422798989447246</v>
      </c>
      <c r="U273" s="29" t="n">
        <f aca="false">(O273-P273)/(P273-T273)</f>
        <v>12.8026726965124</v>
      </c>
      <c r="V273" s="29" t="n">
        <f aca="false">$B$12+($B$13*E273+$B$14*POWER(E273,2)+$B$15*POWER(E273,3))+($B$16*F273+$B$17*POWER(F273,2)+$B$18*POWER(F273,3))+($B$19*T273+$B$20*POWER(T273,2)+$B$21*POWER(T273,3))+($B$22*P273+$B$23*POWER(P273,2)+$B$24*POWER(P273,3))+($B$25*H273+$B$26*POWER(H273,2)+$B$27*POWER(H273,3))+($B$28*U273+$B$29*POWER(U273,2)+$B$30*POWER(U273,3))</f>
        <v>2.84561284037465</v>
      </c>
      <c r="W273" s="71" t="n">
        <f aca="false">S273-U273</f>
        <v>4.09496509876319</v>
      </c>
      <c r="X273" s="29" t="n">
        <f aca="false">U273+V273</f>
        <v>15.648285536887</v>
      </c>
      <c r="Y273" s="16"/>
      <c r="Z273" s="60" t="n">
        <f aca="false">U273*G273</f>
        <v>1625.93943245707</v>
      </c>
      <c r="AA273" s="60" t="n">
        <f aca="false">(K273+M273)-Z273</f>
        <v>520.060567542926</v>
      </c>
      <c r="AB273" s="16"/>
      <c r="AC273" s="60" t="n">
        <f aca="false">L273+N273</f>
        <v>1987.33226318466</v>
      </c>
      <c r="AD273" s="61" t="n">
        <f aca="false">AC273-Z273</f>
        <v>361.392830727581</v>
      </c>
      <c r="AE273" s="17"/>
      <c r="AF273" s="16" t="n">
        <v>251.559409347691</v>
      </c>
      <c r="AG273" s="16" t="n">
        <v>0.367567567567568</v>
      </c>
      <c r="AH273" s="16" t="n">
        <f aca="false">AF274+AH272</f>
        <v>215637.116260787</v>
      </c>
      <c r="AI273" s="63"/>
      <c r="AJ273" s="72" t="n">
        <v>245.51491522566</v>
      </c>
      <c r="AK273" s="16" t="n">
        <v>0.367567567567568</v>
      </c>
      <c r="AL273" s="63" t="n">
        <f aca="false">AJ273+AL272</f>
        <v>206565.024668681</v>
      </c>
      <c r="AM273" s="35"/>
      <c r="AN273" s="35"/>
      <c r="AO273" s="35"/>
      <c r="AP273" s="35"/>
      <c r="AQ273" s="35"/>
      <c r="AR273" s="35"/>
      <c r="AS273" s="35"/>
      <c r="AT273" s="35"/>
    </row>
    <row r="274" customFormat="false" ht="12.75" hidden="false" customHeight="true" outlineLevel="0" collapsed="false">
      <c r="A274" s="36"/>
      <c r="B274" s="36"/>
      <c r="C274" s="2" t="n">
        <v>273</v>
      </c>
      <c r="D274" s="20" t="s">
        <v>110</v>
      </c>
      <c r="E274" s="65"/>
      <c r="F274" s="66" t="n">
        <v>2994</v>
      </c>
      <c r="G274" s="67" t="n">
        <f aca="false">I274+J274</f>
        <v>166</v>
      </c>
      <c r="H274" s="68" t="n">
        <f aca="false">1/(G274/F274)</f>
        <v>18.0361445783133</v>
      </c>
      <c r="I274" s="22" t="n">
        <v>35</v>
      </c>
      <c r="J274" s="23" t="n">
        <v>131</v>
      </c>
      <c r="K274" s="24" t="n">
        <v>808</v>
      </c>
      <c r="L274" s="69" t="n">
        <f aca="false">G274*X274*R274</f>
        <v>809.536617572893</v>
      </c>
      <c r="M274" s="25" t="n">
        <v>1468</v>
      </c>
      <c r="N274" s="70" t="n">
        <f aca="false">G274*X274*(1-R274)</f>
        <v>1470.91465183755</v>
      </c>
      <c r="O274" s="26" t="n">
        <f aca="false">I274/(I274+J274)</f>
        <v>0.210843373493976</v>
      </c>
      <c r="P274" s="28" t="n">
        <f aca="false">(I274+K274)/(I274+J274+K274+M274)</f>
        <v>0.345208845208845</v>
      </c>
      <c r="Q274" s="27" t="n">
        <f aca="false">K274/(K274+M274)</f>
        <v>0.355008787346221</v>
      </c>
      <c r="R274" s="27" t="n">
        <f aca="false">P274-(O274-P274)/X274</f>
        <v>0.354989658596028</v>
      </c>
      <c r="S274" s="29" t="n">
        <f aca="false">(K274+M274)/(I274+J274)</f>
        <v>13.710843373494</v>
      </c>
      <c r="T274" s="31" t="n">
        <f aca="false">(P274-$B$1*O274-$B$2)/(1-$B$1*O274)-($B$3*POWER(P274,2)+$B$4*P274+$B$5)-($B$6*POWER(O274,2)+$B$7*O274+$B$8)</f>
        <v>0.357541442934862</v>
      </c>
      <c r="U274" s="29" t="n">
        <f aca="false">(O274-P274)/(P274-T274)</f>
        <v>10.8951475350087</v>
      </c>
      <c r="V274" s="29" t="n">
        <f aca="false">$B$12+($B$13*E274+$B$14*POWER(E274,2)+$B$15*POWER(E274,3))+($B$16*F274+$B$17*POWER(F274,2)+$B$18*POWER(F274,3))+($B$19*T274+$B$20*POWER(T274,2)+$B$21*POWER(T274,3))+($B$22*P274+$B$23*POWER(P274,2)+$B$24*POWER(P274,3))+($B$25*H274+$B$26*POWER(H274,2)+$B$27*POWER(H274,3))+($B$28*U274+$B$29*POWER(U274,2)+$B$30*POWER(U274,3))</f>
        <v>2.84251071445177</v>
      </c>
      <c r="W274" s="71" t="n">
        <f aca="false">S274-U274</f>
        <v>2.81569583848524</v>
      </c>
      <c r="X274" s="29" t="n">
        <f aca="false">U274+V274</f>
        <v>13.7376582494605</v>
      </c>
      <c r="Y274" s="16"/>
      <c r="Z274" s="60" t="n">
        <f aca="false">U274*G274</f>
        <v>1808.59449081145</v>
      </c>
      <c r="AA274" s="60" t="n">
        <f aca="false">(K274+M274)-Z274</f>
        <v>467.40550918855</v>
      </c>
      <c r="AB274" s="16"/>
      <c r="AC274" s="60" t="n">
        <f aca="false">L274+N274</f>
        <v>2280.45126941044</v>
      </c>
      <c r="AD274" s="61" t="n">
        <f aca="false">AC274-Z274</f>
        <v>471.856778598994</v>
      </c>
      <c r="AE274" s="17"/>
      <c r="AF274" s="16" t="n">
        <v>244.381826271131</v>
      </c>
      <c r="AG274" s="16" t="n">
        <v>0.368918918918919</v>
      </c>
      <c r="AH274" s="16" t="n">
        <f aca="false">AF275+AH273</f>
        <v>215873.817010596</v>
      </c>
      <c r="AI274" s="63"/>
      <c r="AJ274" s="72" t="n">
        <v>243.225638888793</v>
      </c>
      <c r="AK274" s="16" t="n">
        <v>0.368918918918919</v>
      </c>
      <c r="AL274" s="63" t="n">
        <f aca="false">AJ274+AL273</f>
        <v>206808.25030757</v>
      </c>
      <c r="AM274" s="35"/>
      <c r="AN274" s="35"/>
      <c r="AO274" s="35"/>
      <c r="AP274" s="35"/>
      <c r="AQ274" s="35"/>
      <c r="AR274" s="35"/>
      <c r="AS274" s="35"/>
      <c r="AT274" s="35"/>
    </row>
    <row r="275" customFormat="false" ht="12.75" hidden="false" customHeight="true" outlineLevel="0" collapsed="false">
      <c r="A275" s="36"/>
      <c r="B275" s="36"/>
      <c r="C275" s="2" t="n">
        <v>274</v>
      </c>
      <c r="D275" s="20" t="s">
        <v>461</v>
      </c>
      <c r="E275" s="65"/>
      <c r="F275" s="66" t="n">
        <v>2955</v>
      </c>
      <c r="G275" s="67" t="n">
        <f aca="false">I275+J275</f>
        <v>192</v>
      </c>
      <c r="H275" s="68" t="n">
        <f aca="false">1/(G275/F275)</f>
        <v>15.390625</v>
      </c>
      <c r="I275" s="22" t="n">
        <v>123</v>
      </c>
      <c r="J275" s="23" t="n">
        <v>69</v>
      </c>
      <c r="K275" s="24" t="n">
        <v>1396</v>
      </c>
      <c r="L275" s="69" t="n">
        <f aca="false">G275*X275*R275</f>
        <v>1474.75695670819</v>
      </c>
      <c r="M275" s="25" t="n">
        <v>296</v>
      </c>
      <c r="N275" s="70" t="n">
        <f aca="false">G275*X275*(1-R275)</f>
        <v>314.924482684982</v>
      </c>
      <c r="O275" s="26" t="n">
        <f aca="false">I275/(I275+J275)</f>
        <v>0.640625</v>
      </c>
      <c r="P275" s="28" t="n">
        <f aca="false">(I275+K275)/(I275+J275+K275+M275)</f>
        <v>0.806263269639066</v>
      </c>
      <c r="Q275" s="27" t="n">
        <f aca="false">K275/(K275+M275)</f>
        <v>0.825059101654846</v>
      </c>
      <c r="R275" s="27" t="n">
        <f aca="false">P275-(O275-P275)/X275</f>
        <v>0.824033218564436</v>
      </c>
      <c r="S275" s="29" t="n">
        <f aca="false">(K275+M275)/(I275+J275)</f>
        <v>8.8125</v>
      </c>
      <c r="T275" s="31" t="n">
        <f aca="false">(P275-$B$1*O275-$B$2)/(1-$B$1*O275)-($B$3*POWER(P275,2)+$B$4*P275+$B$5)-($B$6*POWER(O275,2)+$B$7*O275+$B$8)</f>
        <v>0.824934301010882</v>
      </c>
      <c r="U275" s="29" t="n">
        <f aca="false">(O275-P275)/(P275-T275)</f>
        <v>8.87140438792756</v>
      </c>
      <c r="V275" s="29" t="n">
        <f aca="false">$B$12+($B$13*E275+$B$14*POWER(E275,2)+$B$15*POWER(E275,3))+($B$16*F275+$B$17*POWER(F275,2)+$B$18*POWER(F275,3))+($B$19*T275+$B$20*POWER(T275,2)+$B$21*POWER(T275,3))+($B$22*P275+$B$23*POWER(P275,2)+$B$24*POWER(P275,3))+($B$25*H275+$B$26*POWER(H275,2)+$B$27*POWER(H275,3))+($B$28*U275+$B$29*POWER(U275,2)+$B$30*POWER(U275,3))</f>
        <v>0.449853108911848</v>
      </c>
      <c r="W275" s="71" t="n">
        <f aca="false">S275-U275</f>
        <v>-0.0589043879275621</v>
      </c>
      <c r="X275" s="29" t="n">
        <f aca="false">U275+V275</f>
        <v>9.32125749683941</v>
      </c>
      <c r="Y275" s="16"/>
      <c r="Z275" s="60" t="n">
        <f aca="false">U275*G275</f>
        <v>1703.30964248209</v>
      </c>
      <c r="AA275" s="60" t="n">
        <f aca="false">(K275+M275)-Z275</f>
        <v>-11.3096424820919</v>
      </c>
      <c r="AB275" s="16"/>
      <c r="AC275" s="60" t="n">
        <f aca="false">L275+N275</f>
        <v>1789.68143939317</v>
      </c>
      <c r="AD275" s="61" t="n">
        <f aca="false">AC275-Z275</f>
        <v>86.3717969110749</v>
      </c>
      <c r="AE275" s="17"/>
      <c r="AF275" s="16" t="n">
        <v>236.700749809146</v>
      </c>
      <c r="AG275" s="16" t="n">
        <v>0.37027027027027</v>
      </c>
      <c r="AH275" s="16" t="n">
        <f aca="false">AF276+AH274</f>
        <v>216104.425962679</v>
      </c>
      <c r="AI275" s="63"/>
      <c r="AJ275" s="72" t="n">
        <v>240.124957325921</v>
      </c>
      <c r="AK275" s="16" t="n">
        <v>0.37027027027027</v>
      </c>
      <c r="AL275" s="63" t="n">
        <f aca="false">AJ275+AL274</f>
        <v>207048.375264896</v>
      </c>
      <c r="AM275" s="35"/>
      <c r="AN275" s="35"/>
      <c r="AO275" s="35"/>
      <c r="AP275" s="35"/>
      <c r="AQ275" s="35"/>
      <c r="AR275" s="35"/>
      <c r="AS275" s="35"/>
      <c r="AT275" s="35"/>
    </row>
    <row r="276" customFormat="false" ht="12.75" hidden="false" customHeight="true" outlineLevel="0" collapsed="false">
      <c r="A276" s="36"/>
      <c r="B276" s="36"/>
      <c r="C276" s="2" t="n">
        <v>275</v>
      </c>
      <c r="D276" s="20" t="s">
        <v>410</v>
      </c>
      <c r="E276" s="65"/>
      <c r="F276" s="66" t="n">
        <v>6046</v>
      </c>
      <c r="G276" s="67" t="n">
        <f aca="false">I276+J276</f>
        <v>390</v>
      </c>
      <c r="H276" s="68" t="n">
        <f aca="false">1/(G276/F276)</f>
        <v>15.5025641025641</v>
      </c>
      <c r="I276" s="22" t="n">
        <v>105</v>
      </c>
      <c r="J276" s="23" t="n">
        <v>285</v>
      </c>
      <c r="K276" s="24" t="n">
        <v>1959</v>
      </c>
      <c r="L276" s="69" t="n">
        <f aca="false">G276*X276*R276</f>
        <v>2064.57432670556</v>
      </c>
      <c r="M276" s="25" t="n">
        <v>2374</v>
      </c>
      <c r="N276" s="70" t="n">
        <f aca="false">G276*X276*(1-R276)</f>
        <v>2510.00878619674</v>
      </c>
      <c r="O276" s="26" t="n">
        <f aca="false">I276/(I276+J276)</f>
        <v>0.269230769230769</v>
      </c>
      <c r="P276" s="28" t="n">
        <f aca="false">(I276+K276)/(I276+J276+K276+M276)</f>
        <v>0.437010374761804</v>
      </c>
      <c r="Q276" s="27" t="n">
        <f aca="false">K276/(K276+M276)</f>
        <v>0.452111700900069</v>
      </c>
      <c r="R276" s="27" t="n">
        <f aca="false">P276-(O276-P276)/X276</f>
        <v>0.451314201917671</v>
      </c>
      <c r="S276" s="29" t="n">
        <f aca="false">(K276+M276)/(I276+J276)</f>
        <v>11.1102564102564</v>
      </c>
      <c r="T276" s="31" t="n">
        <f aca="false">(P276-$B$1*O276-$B$2)/(1-$B$1*O276)-($B$3*POWER(P276,2)+$B$4*P276+$B$5)-($B$6*POWER(O276,2)+$B$7*O276+$B$8)</f>
        <v>0.450970289647617</v>
      </c>
      <c r="U276" s="29" t="n">
        <f aca="false">(O276-P276)/(P276-T276)</f>
        <v>12.0186696626311</v>
      </c>
      <c r="V276" s="29" t="n">
        <f aca="false">$B$12+($B$13*E276+$B$14*POWER(E276,2)+$B$15*POWER(E276,3))+($B$16*F276+$B$17*POWER(F276,2)+$B$18*POWER(F276,3))+($B$19*T276+$B$20*POWER(T276,2)+$B$21*POWER(T276,3))+($B$22*P276+$B$23*POWER(P276,2)+$B$24*POWER(P276,3))+($B$25*H276+$B$26*POWER(H276,2)+$B$27*POWER(H276,3))+($B$28*U276+$B$29*POWER(U276,2)+$B$30*POWER(U276,3))</f>
        <v>-0.288969373138061</v>
      </c>
      <c r="W276" s="71" t="n">
        <f aca="false">S276-U276</f>
        <v>-0.908413252374722</v>
      </c>
      <c r="X276" s="29" t="n">
        <f aca="false">U276+V276</f>
        <v>11.7297002894931</v>
      </c>
      <c r="Y276" s="16"/>
      <c r="Z276" s="60" t="n">
        <f aca="false">U276*G276</f>
        <v>4687.28116842614</v>
      </c>
      <c r="AA276" s="60" t="n">
        <f aca="false">(K276+M276)-Z276</f>
        <v>-354.281168426141</v>
      </c>
      <c r="AB276" s="16"/>
      <c r="AC276" s="60" t="n">
        <f aca="false">L276+N276</f>
        <v>4574.5831129023</v>
      </c>
      <c r="AD276" s="61" t="n">
        <f aca="false">AC276-Z276</f>
        <v>-112.698055523844</v>
      </c>
      <c r="AE276" s="17"/>
      <c r="AF276" s="16" t="n">
        <v>230.608952083462</v>
      </c>
      <c r="AG276" s="16" t="n">
        <v>0.371621621621622</v>
      </c>
      <c r="AH276" s="16" t="n">
        <f aca="false">AF277+AH275</f>
        <v>216330.094393922</v>
      </c>
      <c r="AI276" s="63"/>
      <c r="AJ276" s="72" t="n">
        <v>237.225656922606</v>
      </c>
      <c r="AK276" s="16" t="n">
        <v>0.371621621621622</v>
      </c>
      <c r="AL276" s="63" t="n">
        <f aca="false">AJ276+AL275</f>
        <v>207285.600921818</v>
      </c>
      <c r="AM276" s="35"/>
      <c r="AN276" s="35"/>
      <c r="AO276" s="35"/>
      <c r="AP276" s="35"/>
      <c r="AQ276" s="35"/>
      <c r="AR276" s="35"/>
      <c r="AS276" s="35"/>
      <c r="AT276" s="35"/>
    </row>
    <row r="277" customFormat="false" ht="12.75" hidden="false" customHeight="true" outlineLevel="0" collapsed="false">
      <c r="A277" s="36"/>
      <c r="B277" s="36"/>
      <c r="C277" s="2" t="n">
        <v>276</v>
      </c>
      <c r="D277" s="20" t="s">
        <v>463</v>
      </c>
      <c r="E277" s="65"/>
      <c r="F277" s="66" t="n">
        <v>3786</v>
      </c>
      <c r="G277" s="67" t="n">
        <f aca="false">I277+J277</f>
        <v>243</v>
      </c>
      <c r="H277" s="68" t="n">
        <f aca="false">1/(G277/F277)</f>
        <v>15.5802469135803</v>
      </c>
      <c r="I277" s="22" t="n">
        <v>81</v>
      </c>
      <c r="J277" s="23" t="n">
        <v>162</v>
      </c>
      <c r="K277" s="24" t="n">
        <v>1464</v>
      </c>
      <c r="L277" s="69" t="n">
        <f aca="false">G277*X277*R277</f>
        <v>1415.2861688369</v>
      </c>
      <c r="M277" s="25" t="n">
        <v>1391</v>
      </c>
      <c r="N277" s="70" t="n">
        <f aca="false">G277*X277*(1-R277)</f>
        <v>1342.03392893444</v>
      </c>
      <c r="O277" s="26" t="n">
        <f aca="false">I277/(I277+J277)</f>
        <v>0.333333333333333</v>
      </c>
      <c r="P277" s="28" t="n">
        <f aca="false">(I277+K277)/(I277+J277+K277+M277)</f>
        <v>0.498708844415752</v>
      </c>
      <c r="Q277" s="27" t="n">
        <f aca="false">K277/(K277+M277)</f>
        <v>0.512784588441331</v>
      </c>
      <c r="R277" s="27" t="n">
        <f aca="false">P277-(O277-P277)/X277</f>
        <v>0.513283231054978</v>
      </c>
      <c r="S277" s="29" t="n">
        <f aca="false">(K277+M277)/(I277+J277)</f>
        <v>11.7489711934156</v>
      </c>
      <c r="T277" s="31" t="n">
        <f aca="false">(P277-$B$1*O277-$B$2)/(1-$B$1*O277)-($B$3*POWER(P277,2)+$B$4*P277+$B$5)-($B$6*POWER(O277,2)+$B$7*O277+$B$8)</f>
        <v>0.513139200933093</v>
      </c>
      <c r="U277" s="29" t="n">
        <f aca="false">(O277-P277)/(P277-T277)</f>
        <v>11.4602512338266</v>
      </c>
      <c r="V277" s="29" t="n">
        <f aca="false">$B$12+($B$13*E277+$B$14*POWER(E277,2)+$B$15*POWER(E277,3))+($B$16*F277+$B$17*POWER(F277,2)+$B$18*POWER(F277,3))+($B$19*T277+$B$20*POWER(T277,2)+$B$21*POWER(T277,3))+($B$22*P277+$B$23*POWER(P277,2)+$B$24*POWER(P277,3))+($B$25*H277+$B$26*POWER(H277,2)+$B$27*POWER(H277,3))+($B$28*U277+$B$29*POWER(U277,2)+$B$30*POWER(U277,3))</f>
        <v>-0.113254946701773</v>
      </c>
      <c r="W277" s="71" t="n">
        <f aca="false">S277-U277</f>
        <v>0.28871995958902</v>
      </c>
      <c r="X277" s="29" t="n">
        <f aca="false">U277+V277</f>
        <v>11.3469962871248</v>
      </c>
      <c r="Y277" s="16"/>
      <c r="Z277" s="60" t="n">
        <f aca="false">U277*G277</f>
        <v>2784.84104981987</v>
      </c>
      <c r="AA277" s="60" t="n">
        <f aca="false">(K277+M277)-Z277</f>
        <v>70.1589501801318</v>
      </c>
      <c r="AB277" s="16"/>
      <c r="AC277" s="60" t="n">
        <f aca="false">L277+N277</f>
        <v>2757.32009777134</v>
      </c>
      <c r="AD277" s="61" t="n">
        <f aca="false">AC277-Z277</f>
        <v>-27.5209520485309</v>
      </c>
      <c r="AE277" s="17"/>
      <c r="AF277" s="16" t="n">
        <v>225.668431242472</v>
      </c>
      <c r="AG277" s="16" t="n">
        <v>0.372972972972973</v>
      </c>
      <c r="AH277" s="16" t="n">
        <f aca="false">AF278+AH276</f>
        <v>216552.06857075</v>
      </c>
      <c r="AI277" s="63"/>
      <c r="AJ277" s="72" t="n">
        <v>230.930809097806</v>
      </c>
      <c r="AK277" s="16" t="n">
        <v>0.372972972972973</v>
      </c>
      <c r="AL277" s="63" t="n">
        <f aca="false">AJ277+AL276</f>
        <v>207516.531730916</v>
      </c>
      <c r="AM277" s="35"/>
      <c r="AN277" s="35"/>
      <c r="AO277" s="35"/>
      <c r="AP277" s="35"/>
      <c r="AQ277" s="35"/>
      <c r="AR277" s="35"/>
      <c r="AS277" s="35"/>
      <c r="AT277" s="35"/>
    </row>
    <row r="278" customFormat="false" ht="12.75" hidden="false" customHeight="true" outlineLevel="0" collapsed="false">
      <c r="A278" s="36"/>
      <c r="B278" s="36"/>
      <c r="C278" s="2" t="n">
        <v>277</v>
      </c>
      <c r="D278" s="20" t="s">
        <v>232</v>
      </c>
      <c r="E278" s="65"/>
      <c r="F278" s="66" t="n">
        <v>1421</v>
      </c>
      <c r="G278" s="67" t="n">
        <f aca="false">I278+J278</f>
        <v>30</v>
      </c>
      <c r="H278" s="68" t="n">
        <f aca="false">1/(G278/F278)</f>
        <v>47.3666666666667</v>
      </c>
      <c r="I278" s="22" t="n">
        <v>4</v>
      </c>
      <c r="J278" s="23" t="n">
        <v>26</v>
      </c>
      <c r="K278" s="24" t="n">
        <v>489</v>
      </c>
      <c r="L278" s="69" t="n">
        <f aca="false">G278*X278*R278</f>
        <v>492.572549188331</v>
      </c>
      <c r="M278" s="25" t="n">
        <v>743</v>
      </c>
      <c r="N278" s="70" t="n">
        <f aca="false">G278*X278*(1-R278)</f>
        <v>748.57259700979</v>
      </c>
      <c r="O278" s="26" t="n">
        <f aca="false">I278/(I278+J278)</f>
        <v>0.133333333333333</v>
      </c>
      <c r="P278" s="28" t="n">
        <f aca="false">(I278+K278)/(I278+J278+K278+M278)</f>
        <v>0.390649762282092</v>
      </c>
      <c r="Q278" s="27" t="n">
        <f aca="false">K278/(K278+M278)</f>
        <v>0.396915584415584</v>
      </c>
      <c r="R278" s="27" t="n">
        <f aca="false">P278-(O278-P278)/X278</f>
        <v>0.396869415875476</v>
      </c>
      <c r="S278" s="29" t="n">
        <f aca="false">(K278+M278)/(I278+J278)</f>
        <v>41.0666666666667</v>
      </c>
      <c r="T278" s="31" t="n">
        <f aca="false">(P278-$B$1*O278-$B$2)/(1-$B$1*O278)-($B$3*POWER(P278,2)+$B$4*P278+$B$5)-($B$6*POWER(O278,2)+$B$7*O278+$B$8)</f>
        <v>0.405851284685918</v>
      </c>
      <c r="U278" s="29" t="n">
        <f aca="false">(O278-P278)/(P278-T278)</f>
        <v>16.9270170521862</v>
      </c>
      <c r="V278" s="29" t="n">
        <f aca="false">$B$12+($B$13*E278+$B$14*POWER(E278,2)+$B$15*POWER(E278,3))+($B$16*F278+$B$17*POWER(F278,2)+$B$18*POWER(F278,3))+($B$19*T278+$B$20*POWER(T278,2)+$B$21*POWER(T278,3))+($B$22*P278+$B$23*POWER(P278,2)+$B$24*POWER(P278,3))+($B$25*H278+$B$26*POWER(H278,2)+$B$27*POWER(H278,3))+($B$28*U278+$B$29*POWER(U278,2)+$B$30*POWER(U278,3))</f>
        <v>24.4444878210844</v>
      </c>
      <c r="W278" s="71" t="n">
        <f aca="false">S278-U278</f>
        <v>24.1396496144804</v>
      </c>
      <c r="X278" s="29" t="n">
        <f aca="false">U278+V278</f>
        <v>41.3715048732707</v>
      </c>
      <c r="Y278" s="16"/>
      <c r="Z278" s="60" t="n">
        <f aca="false">U278*G278</f>
        <v>507.810511565587</v>
      </c>
      <c r="AA278" s="60" t="n">
        <f aca="false">(K278+M278)-Z278</f>
        <v>724.189488434413</v>
      </c>
      <c r="AB278" s="16"/>
      <c r="AC278" s="60" t="n">
        <f aca="false">L278+N278</f>
        <v>1241.14514619812</v>
      </c>
      <c r="AD278" s="61" t="n">
        <f aca="false">AC278-Z278</f>
        <v>733.334634632533</v>
      </c>
      <c r="AE278" s="17"/>
      <c r="AF278" s="16" t="n">
        <v>221.97417682811</v>
      </c>
      <c r="AG278" s="16" t="n">
        <v>0.374324324324324</v>
      </c>
      <c r="AH278" s="16" t="n">
        <f aca="false">AF279+AH277</f>
        <v>216773.768551565</v>
      </c>
      <c r="AI278" s="63"/>
      <c r="AJ278" s="72" t="n">
        <v>229.268232191609</v>
      </c>
      <c r="AK278" s="16" t="n">
        <v>0.374324324324324</v>
      </c>
      <c r="AL278" s="63" t="n">
        <f aca="false">AJ278+AL277</f>
        <v>207745.799963108</v>
      </c>
      <c r="AM278" s="35"/>
      <c r="AN278" s="35"/>
      <c r="AO278" s="35"/>
      <c r="AP278" s="35"/>
      <c r="AQ278" s="35"/>
      <c r="AR278" s="35"/>
      <c r="AS278" s="35"/>
      <c r="AT278" s="35"/>
    </row>
    <row r="279" customFormat="false" ht="12.75" hidden="false" customHeight="true" outlineLevel="0" collapsed="false">
      <c r="A279" s="36"/>
      <c r="B279" s="36"/>
      <c r="C279" s="2" t="n">
        <v>278</v>
      </c>
      <c r="D279" s="20" t="s">
        <v>465</v>
      </c>
      <c r="E279" s="65"/>
      <c r="F279" s="66" t="n">
        <v>3979</v>
      </c>
      <c r="G279" s="67" t="n">
        <f aca="false">I279+J279</f>
        <v>312</v>
      </c>
      <c r="H279" s="68" t="n">
        <f aca="false">1/(G279/F279)</f>
        <v>12.7532051282051</v>
      </c>
      <c r="I279" s="22" t="n">
        <v>118</v>
      </c>
      <c r="J279" s="23" t="n">
        <v>194</v>
      </c>
      <c r="K279" s="24" t="n">
        <v>1246</v>
      </c>
      <c r="L279" s="69" t="n">
        <f aca="false">G279*X279*R279</f>
        <v>1444.10074901822</v>
      </c>
      <c r="M279" s="25" t="n">
        <v>1048</v>
      </c>
      <c r="N279" s="70" t="n">
        <f aca="false">G279*X279*(1-R279)</f>
        <v>1228.38206032305</v>
      </c>
      <c r="O279" s="26" t="n">
        <f aca="false">I279/(I279+J279)</f>
        <v>0.378205128205128</v>
      </c>
      <c r="P279" s="28" t="n">
        <f aca="false">(I279+K279)/(I279+J279+K279+M279)</f>
        <v>0.523407521105142</v>
      </c>
      <c r="Q279" s="27" t="n">
        <f aca="false">K279/(K279+M279)</f>
        <v>0.543156059285092</v>
      </c>
      <c r="R279" s="27" t="n">
        <f aca="false">P279-(O279-P279)/X279</f>
        <v>0.540359228493662</v>
      </c>
      <c r="S279" s="29" t="n">
        <f aca="false">(K279+M279)/(I279+J279)</f>
        <v>7.3525641025641</v>
      </c>
      <c r="T279" s="31" t="n">
        <f aca="false">(P279-$B$1*O279-$B$2)/(1-$B$1*O279)-($B$3*POWER(P279,2)+$B$4*P279+$B$5)-($B$6*POWER(O279,2)+$B$7*O279+$B$8)</f>
        <v>0.53712133370345</v>
      </c>
      <c r="U279" s="29" t="n">
        <f aca="false">(O279-P279)/(P279-T279)</f>
        <v>10.5880397489118</v>
      </c>
      <c r="V279" s="29" t="n">
        <f aca="false">$B$12+($B$13*E279+$B$14*POWER(E279,2)+$B$15*POWER(E279,3))+($B$16*F279+$B$17*POWER(F279,2)+$B$18*POWER(F279,3))+($B$19*T279+$B$20*POWER(T279,2)+$B$21*POWER(T279,3))+($B$22*P279+$B$23*POWER(P279,2)+$B$24*POWER(P279,3))+($B$25*H279+$B$26*POWER(H279,2)+$B$27*POWER(H279,3))+($B$28*U279+$B$29*POWER(U279,2)+$B$30*POWER(U279,3))</f>
        <v>-2.02238971897179</v>
      </c>
      <c r="W279" s="71" t="n">
        <f aca="false">S279-U279</f>
        <v>-3.23547564634766</v>
      </c>
      <c r="X279" s="29" t="n">
        <f aca="false">U279+V279</f>
        <v>8.56565002993997</v>
      </c>
      <c r="Y279" s="16"/>
      <c r="Z279" s="60" t="n">
        <f aca="false">U279*G279</f>
        <v>3303.46840166047</v>
      </c>
      <c r="AA279" s="60" t="n">
        <f aca="false">(K279+M279)-Z279</f>
        <v>-1009.46840166047</v>
      </c>
      <c r="AB279" s="16"/>
      <c r="AC279" s="60" t="n">
        <f aca="false">L279+N279</f>
        <v>2672.48280934127</v>
      </c>
      <c r="AD279" s="61" t="n">
        <f aca="false">AC279-Z279</f>
        <v>-630.985592319198</v>
      </c>
      <c r="AE279" s="17"/>
      <c r="AF279" s="16" t="n">
        <v>221.699980815225</v>
      </c>
      <c r="AG279" s="16" t="n">
        <v>0.375675675675676</v>
      </c>
      <c r="AH279" s="16" t="n">
        <f aca="false">AF280+AH278</f>
        <v>216995.041034876</v>
      </c>
      <c r="AI279" s="63"/>
      <c r="AJ279" s="72" t="n">
        <v>228.877114975735</v>
      </c>
      <c r="AK279" s="16" t="n">
        <v>0.375675675675676</v>
      </c>
      <c r="AL279" s="63" t="n">
        <f aca="false">AJ279+AL278</f>
        <v>207974.677078083</v>
      </c>
      <c r="AM279" s="35"/>
      <c r="AN279" s="35"/>
      <c r="AO279" s="35"/>
      <c r="AP279" s="35"/>
      <c r="AQ279" s="35"/>
      <c r="AR279" s="35"/>
      <c r="AS279" s="35"/>
      <c r="AT279" s="35"/>
    </row>
    <row r="280" customFormat="false" ht="12.75" hidden="false" customHeight="true" outlineLevel="0" collapsed="false">
      <c r="A280" s="36"/>
      <c r="B280" s="36"/>
      <c r="C280" s="2" t="n">
        <v>279</v>
      </c>
      <c r="D280" s="20" t="s">
        <v>257</v>
      </c>
      <c r="E280" s="65"/>
      <c r="F280" s="66" t="n">
        <v>4918</v>
      </c>
      <c r="G280" s="67" t="n">
        <f aca="false">I280+J280</f>
        <v>281</v>
      </c>
      <c r="H280" s="68" t="n">
        <f aca="false">1/(G280/F280)</f>
        <v>17.5017793594306</v>
      </c>
      <c r="I280" s="22" t="n">
        <v>61</v>
      </c>
      <c r="J280" s="23" t="n">
        <v>220</v>
      </c>
      <c r="K280" s="24" t="n">
        <v>1538</v>
      </c>
      <c r="L280" s="69" t="n">
        <f aca="false">G280*X280*R280</f>
        <v>1572.8517113994</v>
      </c>
      <c r="M280" s="25" t="n">
        <v>2223</v>
      </c>
      <c r="N280" s="70" t="n">
        <f aca="false">G280*X280*(1-R280)</f>
        <v>2276.24748652203</v>
      </c>
      <c r="O280" s="26" t="n">
        <f aca="false">I280/(I280+J280)</f>
        <v>0.217081850533808</v>
      </c>
      <c r="P280" s="28" t="n">
        <f aca="false">(I280+K280)/(I280+J280+K280+M280)</f>
        <v>0.395596239485403</v>
      </c>
      <c r="Q280" s="27" t="n">
        <f aca="false">K280/(K280+M280)</f>
        <v>0.408933794203669</v>
      </c>
      <c r="R280" s="27" t="n">
        <f aca="false">P280-(O280-P280)/X280</f>
        <v>0.408628520732529</v>
      </c>
      <c r="S280" s="29" t="n">
        <f aca="false">(K280+M280)/(I280+J280)</f>
        <v>13.3843416370107</v>
      </c>
      <c r="T280" s="31" t="n">
        <f aca="false">(P280-$B$1*O280-$B$2)/(1-$B$1*O280)-($B$3*POWER(P280,2)+$B$4*P280+$B$5)-($B$6*POWER(O280,2)+$B$7*O280+$B$8)</f>
        <v>0.409507582319303</v>
      </c>
      <c r="U280" s="29" t="n">
        <f aca="false">(O280-P280)/(P280-T280)</f>
        <v>12.8322902456677</v>
      </c>
      <c r="V280" s="29" t="n">
        <f aca="false">$B$12+($B$13*E280+$B$14*POWER(E280,2)+$B$15*POWER(E280,3))+($B$16*F280+$B$17*POWER(F280,2)+$B$18*POWER(F280,3))+($B$19*T280+$B$20*POWER(T280,2)+$B$21*POWER(T280,3))+($B$22*P280+$B$23*POWER(P280,2)+$B$24*POWER(P280,3))+($B$25*H280+$B$26*POWER(H280,2)+$B$27*POWER(H280,3))+($B$28*U280+$B$29*POWER(U280,2)+$B$30*POWER(U280,3))</f>
        <v>0.865571668643392</v>
      </c>
      <c r="W280" s="71" t="n">
        <f aca="false">S280-U280</f>
        <v>0.552051391342937</v>
      </c>
      <c r="X280" s="29" t="n">
        <f aca="false">U280+V280</f>
        <v>13.6978619143111</v>
      </c>
      <c r="Y280" s="16"/>
      <c r="Z280" s="60" t="n">
        <f aca="false">U280*G280</f>
        <v>3605.87355903263</v>
      </c>
      <c r="AA280" s="60" t="n">
        <f aca="false">(K280+M280)-Z280</f>
        <v>155.126440967365</v>
      </c>
      <c r="AB280" s="16"/>
      <c r="AC280" s="60" t="n">
        <f aca="false">L280+N280</f>
        <v>3849.09919792143</v>
      </c>
      <c r="AD280" s="61" t="n">
        <f aca="false">AC280-Z280</f>
        <v>243.225638888793</v>
      </c>
      <c r="AE280" s="17"/>
      <c r="AF280" s="16" t="n">
        <v>221.272483311385</v>
      </c>
      <c r="AG280" s="16" t="n">
        <v>0.377027027027027</v>
      </c>
      <c r="AH280" s="16" t="n">
        <f aca="false">AF281+AH279</f>
        <v>217215.845247327</v>
      </c>
      <c r="AI280" s="63"/>
      <c r="AJ280" s="72" t="n">
        <v>228.570391004871</v>
      </c>
      <c r="AK280" s="16" t="n">
        <v>0.377027027027027</v>
      </c>
      <c r="AL280" s="63" t="n">
        <f aca="false">AJ280+AL279</f>
        <v>208203.247469088</v>
      </c>
      <c r="AM280" s="35"/>
      <c r="AN280" s="35"/>
      <c r="AO280" s="35"/>
      <c r="AP280" s="35"/>
      <c r="AQ280" s="35"/>
      <c r="AR280" s="35"/>
      <c r="AS280" s="35"/>
      <c r="AT280" s="35"/>
    </row>
    <row r="281" customFormat="false" ht="12.75" hidden="false" customHeight="true" outlineLevel="0" collapsed="false">
      <c r="A281" s="36"/>
      <c r="B281" s="36"/>
      <c r="C281" s="2" t="n">
        <v>280</v>
      </c>
      <c r="D281" s="20" t="s">
        <v>467</v>
      </c>
      <c r="E281" s="65"/>
      <c r="F281" s="66" t="n">
        <v>3157</v>
      </c>
      <c r="G281" s="67" t="n">
        <f aca="false">I281+J281</f>
        <v>309</v>
      </c>
      <c r="H281" s="68" t="n">
        <f aca="false">1/(G281/F281)</f>
        <v>10.2168284789644</v>
      </c>
      <c r="I281" s="22" t="n">
        <v>250</v>
      </c>
      <c r="J281" s="23" t="n">
        <v>59</v>
      </c>
      <c r="K281" s="24" t="n">
        <v>1371</v>
      </c>
      <c r="L281" s="69" t="n">
        <f aca="false">G281*X281*R281</f>
        <v>1043.1918817171</v>
      </c>
      <c r="M281" s="25" t="n">
        <v>163</v>
      </c>
      <c r="N281" s="70" t="n">
        <f aca="false">G281*X281*(1-R281)</f>
        <v>118.105859186425</v>
      </c>
      <c r="O281" s="26" t="n">
        <f aca="false">I281/(I281+J281)</f>
        <v>0.809061488673139</v>
      </c>
      <c r="P281" s="28" t="n">
        <f aca="false">(I281+K281)/(I281+J281+K281+M281)</f>
        <v>0.879544221378188</v>
      </c>
      <c r="Q281" s="27" t="n">
        <f aca="false">K281/(K281+M281)</f>
        <v>0.89374185136897</v>
      </c>
      <c r="R281" s="27" t="n">
        <f aca="false">P281-(O281-P281)/X281</f>
        <v>0.898298382037206</v>
      </c>
      <c r="S281" s="29" t="n">
        <f aca="false">(K281+M281)/(I281+J281)</f>
        <v>4.96440129449838</v>
      </c>
      <c r="T281" s="31" t="n">
        <f aca="false">(P281-$B$1*O281-$B$2)/(1-$B$1*O281)-($B$3*POWER(P281,2)+$B$4*P281+$B$5)-($B$6*POWER(O281,2)+$B$7*O281+$B$8)</f>
        <v>0.890641258484643</v>
      </c>
      <c r="U281" s="29" t="n">
        <f aca="false">(O281-P281)/(P281-T281)</f>
        <v>6.35149112586536</v>
      </c>
      <c r="V281" s="29" t="n">
        <f aca="false">$B$12+($B$13*E281+$B$14*POWER(E281,2)+$B$15*POWER(E281,3))+($B$16*F281+$B$17*POWER(F281,2)+$B$18*POWER(F281,3))+($B$19*T281+$B$20*POWER(T281,2)+$B$21*POWER(T281,3))+($B$22*P281+$B$23*POWER(P281,2)+$B$24*POWER(P281,3))+($B$25*H281+$B$26*POWER(H281,2)+$B$27*POWER(H281,3))+($B$28*U281+$B$29*POWER(U281,2)+$B$30*POWER(U281,3))</f>
        <v>-2.59324600967273</v>
      </c>
      <c r="W281" s="71" t="n">
        <f aca="false">S281-U281</f>
        <v>-1.38708983136698</v>
      </c>
      <c r="X281" s="29" t="n">
        <f aca="false">U281+V281</f>
        <v>3.75824511619263</v>
      </c>
      <c r="Y281" s="16"/>
      <c r="Z281" s="60" t="n">
        <f aca="false">U281*G281</f>
        <v>1962.6107578924</v>
      </c>
      <c r="AA281" s="60" t="n">
        <f aca="false">(K281+M281)-Z281</f>
        <v>-428.610757892398</v>
      </c>
      <c r="AB281" s="16"/>
      <c r="AC281" s="60" t="n">
        <f aca="false">L281+N281</f>
        <v>1161.29774090352</v>
      </c>
      <c r="AD281" s="61" t="n">
        <f aca="false">AC281-Z281</f>
        <v>-801.313016988875</v>
      </c>
      <c r="AE281" s="17"/>
      <c r="AF281" s="16" t="n">
        <v>220.804212450335</v>
      </c>
      <c r="AG281" s="16" t="n">
        <v>0.378378378378378</v>
      </c>
      <c r="AH281" s="16" t="n">
        <f aca="false">AF282+AH280</f>
        <v>217436.488176796</v>
      </c>
      <c r="AI281" s="63"/>
      <c r="AJ281" s="72" t="n">
        <v>226.03676699681</v>
      </c>
      <c r="AK281" s="16" t="n">
        <v>0.378378378378378</v>
      </c>
      <c r="AL281" s="63" t="n">
        <f aca="false">AJ281+AL280</f>
        <v>208429.284236085</v>
      </c>
      <c r="AM281" s="35"/>
      <c r="AN281" s="35"/>
      <c r="AO281" s="35"/>
      <c r="AP281" s="35"/>
      <c r="AQ281" s="35"/>
      <c r="AR281" s="35"/>
      <c r="AS281" s="35"/>
      <c r="AT281" s="35"/>
    </row>
    <row r="282" customFormat="false" ht="12.75" hidden="false" customHeight="true" outlineLevel="0" collapsed="false">
      <c r="A282" s="36"/>
      <c r="B282" s="36"/>
      <c r="C282" s="2" t="n">
        <v>281</v>
      </c>
      <c r="D282" s="20" t="s">
        <v>469</v>
      </c>
      <c r="E282" s="65"/>
      <c r="F282" s="66" t="n">
        <v>3923</v>
      </c>
      <c r="G282" s="67" t="n">
        <f aca="false">I282+J282</f>
        <v>255</v>
      </c>
      <c r="H282" s="68" t="n">
        <f aca="false">1/(G282/F282)</f>
        <v>15.3843137254902</v>
      </c>
      <c r="I282" s="22" t="n">
        <v>134</v>
      </c>
      <c r="J282" s="23" t="n">
        <v>121</v>
      </c>
      <c r="K282" s="24" t="n">
        <v>1400</v>
      </c>
      <c r="L282" s="69" t="n">
        <f aca="false">G282*X282*R282</f>
        <v>1745.25095151257</v>
      </c>
      <c r="M282" s="25" t="n">
        <v>663</v>
      </c>
      <c r="N282" s="70" t="n">
        <f aca="false">G282*X282*(1-R282)</f>
        <v>839.451594514898</v>
      </c>
      <c r="O282" s="26" t="n">
        <f aca="false">I282/(I282+J282)</f>
        <v>0.525490196078431</v>
      </c>
      <c r="P282" s="28" t="n">
        <f aca="false">(I282+K282)/(I282+J282+K282+M282)</f>
        <v>0.661777394305436</v>
      </c>
      <c r="Q282" s="27" t="n">
        <f aca="false">K282/(K282+M282)</f>
        <v>0.678623364032962</v>
      </c>
      <c r="R282" s="27" t="n">
        <f aca="false">P282-(O282-P282)/X282</f>
        <v>0.675223133197634</v>
      </c>
      <c r="S282" s="29" t="n">
        <f aca="false">(K282+M282)/(I282+J282)</f>
        <v>8.09019607843137</v>
      </c>
      <c r="T282" s="31" t="n">
        <f aca="false">(P282-$B$1*O282-$B$2)/(1-$B$1*O282)-($B$3*POWER(P282,2)+$B$4*P282+$B$5)-($B$6*POWER(O282,2)+$B$7*O282+$B$8)</f>
        <v>0.676203445156257</v>
      </c>
      <c r="U282" s="29" t="n">
        <f aca="false">(O282-P282)/(P282-T282)</f>
        <v>9.44729778345718</v>
      </c>
      <c r="V282" s="29" t="n">
        <f aca="false">$B$12+($B$13*E282+$B$14*POWER(E282,2)+$B$15*POWER(E282,3))+($B$16*F282+$B$17*POWER(F282,2)+$B$18*POWER(F282,3))+($B$19*T282+$B$20*POWER(T282,2)+$B$21*POWER(T282,3))+($B$22*P282+$B$23*POWER(P282,2)+$B$24*POWER(P282,3))+($B$25*H282+$B$26*POWER(H282,2)+$B$27*POWER(H282,3))+($B$28*U282+$B$29*POWER(U282,2)+$B$30*POWER(U282,3))</f>
        <v>0.688790632336808</v>
      </c>
      <c r="W282" s="71" t="n">
        <f aca="false">S282-U282</f>
        <v>-1.35710170502581</v>
      </c>
      <c r="X282" s="29" t="n">
        <f aca="false">U282+V282</f>
        <v>10.136088415794</v>
      </c>
      <c r="Y282" s="16"/>
      <c r="Z282" s="60" t="n">
        <f aca="false">U282*G282</f>
        <v>2409.06093478158</v>
      </c>
      <c r="AA282" s="60" t="n">
        <f aca="false">(K282+M282)-Z282</f>
        <v>-346.06093478158</v>
      </c>
      <c r="AB282" s="16"/>
      <c r="AC282" s="60" t="n">
        <f aca="false">L282+N282</f>
        <v>2584.70254602747</v>
      </c>
      <c r="AD282" s="61" t="n">
        <f aca="false">AC282-Z282</f>
        <v>175.641611245886</v>
      </c>
      <c r="AE282" s="17"/>
      <c r="AF282" s="16" t="n">
        <v>220.642929468828</v>
      </c>
      <c r="AG282" s="16" t="n">
        <v>0.37972972972973</v>
      </c>
      <c r="AH282" s="16" t="n">
        <f aca="false">AF283+AH281</f>
        <v>217653.453741678</v>
      </c>
      <c r="AI282" s="63"/>
      <c r="AJ282" s="72" t="n">
        <v>225.42563966827</v>
      </c>
      <c r="AK282" s="16" t="n">
        <v>0.37972972972973</v>
      </c>
      <c r="AL282" s="63" t="n">
        <f aca="false">AJ282+AL281</f>
        <v>208654.709875753</v>
      </c>
      <c r="AM282" s="35"/>
      <c r="AN282" s="35"/>
      <c r="AO282" s="35"/>
      <c r="AP282" s="35"/>
      <c r="AQ282" s="35"/>
      <c r="AR282" s="35"/>
      <c r="AS282" s="35"/>
      <c r="AT282" s="35"/>
    </row>
    <row r="283" customFormat="false" ht="12.75" hidden="false" customHeight="true" outlineLevel="0" collapsed="false">
      <c r="A283" s="36"/>
      <c r="B283" s="36"/>
      <c r="C283" s="2" t="n">
        <v>282</v>
      </c>
      <c r="D283" s="20" t="s">
        <v>471</v>
      </c>
      <c r="E283" s="65"/>
      <c r="F283" s="66" t="n">
        <v>2501</v>
      </c>
      <c r="G283" s="67" t="n">
        <f aca="false">I283+J283</f>
        <v>181</v>
      </c>
      <c r="H283" s="68" t="n">
        <f aca="false">1/(G283/F283)</f>
        <v>13.8176795580111</v>
      </c>
      <c r="I283" s="22" t="n">
        <v>95</v>
      </c>
      <c r="J283" s="23" t="n">
        <v>86</v>
      </c>
      <c r="K283" s="24" t="n">
        <v>1108</v>
      </c>
      <c r="L283" s="69" t="n">
        <f aca="false">G283*X283*R283</f>
        <v>1136.8144725559</v>
      </c>
      <c r="M283" s="25" t="n">
        <v>431</v>
      </c>
      <c r="N283" s="70" t="n">
        <f aca="false">G283*X283*(1-R283)</f>
        <v>443.383277066831</v>
      </c>
      <c r="O283" s="26" t="n">
        <f aca="false">I283/(I283+J283)</f>
        <v>0.524861878453039</v>
      </c>
      <c r="P283" s="28" t="n">
        <f aca="false">(I283+K283)/(I283+J283+K283+M283)</f>
        <v>0.699418604651163</v>
      </c>
      <c r="Q283" s="27" t="n">
        <f aca="false">K283/(K283+M283)</f>
        <v>0.719948018193632</v>
      </c>
      <c r="R283" s="27" t="n">
        <f aca="false">P283-(O283-P283)/X283</f>
        <v>0.719412790473414</v>
      </c>
      <c r="S283" s="29" t="n">
        <f aca="false">(K283+M283)/(I283+J283)</f>
        <v>8.50276243093923</v>
      </c>
      <c r="T283" s="31" t="n">
        <f aca="false">(P283-$B$1*O283-$B$2)/(1-$B$1*O283)-($B$3*POWER(P283,2)+$B$4*P283+$B$5)-($B$6*POWER(O283,2)+$B$7*O283+$B$8)</f>
        <v>0.716858133036969</v>
      </c>
      <c r="U283" s="29" t="n">
        <f aca="false">(O283-P283)/(P283-T283)</f>
        <v>10.0092572652476</v>
      </c>
      <c r="V283" s="29" t="n">
        <f aca="false">$B$12+($B$13*E283+$B$14*POWER(E283,2)+$B$15*POWER(E283,3))+($B$16*F283+$B$17*POWER(F283,2)+$B$18*POWER(F283,3))+($B$19*T283+$B$20*POWER(T283,2)+$B$21*POWER(T283,3))+($B$22*P283+$B$23*POWER(P283,2)+$B$24*POWER(P283,3))+($B$25*H283+$B$26*POWER(H283,2)+$B$27*POWER(H283,3))+($B$28*U283+$B$29*POWER(U283,2)+$B$30*POWER(U283,3))</f>
        <v>-1.27888295793974</v>
      </c>
      <c r="W283" s="71" t="n">
        <f aca="false">S283-U283</f>
        <v>-1.5064948343084</v>
      </c>
      <c r="X283" s="29" t="n">
        <f aca="false">U283+V283</f>
        <v>8.73037430730789</v>
      </c>
      <c r="Y283" s="16"/>
      <c r="Z283" s="60" t="n">
        <f aca="false">U283*G283</f>
        <v>1811.67556500982</v>
      </c>
      <c r="AA283" s="60" t="n">
        <f aca="false">(K283+M283)-Z283</f>
        <v>-272.675565009821</v>
      </c>
      <c r="AB283" s="16"/>
      <c r="AC283" s="60" t="n">
        <f aca="false">L283+N283</f>
        <v>1580.19774962273</v>
      </c>
      <c r="AD283" s="61" t="n">
        <f aca="false">AC283-Z283</f>
        <v>-231.477815387094</v>
      </c>
      <c r="AE283" s="17"/>
      <c r="AF283" s="16" t="n">
        <v>216.965564881998</v>
      </c>
      <c r="AG283" s="16" t="n">
        <v>0.381081081081081</v>
      </c>
      <c r="AH283" s="16" t="n">
        <f aca="false">AF284+AH282</f>
        <v>217869.053340416</v>
      </c>
      <c r="AI283" s="63"/>
      <c r="AJ283" s="72" t="n">
        <v>221.400765455023</v>
      </c>
      <c r="AK283" s="16" t="n">
        <v>0.381081081081081</v>
      </c>
      <c r="AL283" s="63" t="n">
        <f aca="false">AJ283+AL282</f>
        <v>208876.110641208</v>
      </c>
      <c r="AM283" s="35"/>
      <c r="AN283" s="35"/>
      <c r="AO283" s="35"/>
      <c r="AP283" s="35"/>
      <c r="AQ283" s="35"/>
      <c r="AR283" s="35"/>
      <c r="AS283" s="35"/>
      <c r="AT283" s="35"/>
    </row>
    <row r="284" customFormat="false" ht="12.75" hidden="false" customHeight="true" outlineLevel="0" collapsed="false">
      <c r="A284" s="36"/>
      <c r="B284" s="36"/>
      <c r="C284" s="2" t="n">
        <v>283</v>
      </c>
      <c r="D284" s="20" t="s">
        <v>473</v>
      </c>
      <c r="E284" s="65"/>
      <c r="F284" s="66" t="n">
        <v>3550</v>
      </c>
      <c r="G284" s="67" t="n">
        <f aca="false">I284+J284</f>
        <v>158</v>
      </c>
      <c r="H284" s="68" t="n">
        <f aca="false">1/(G284/F284)</f>
        <v>22.4683544303797</v>
      </c>
      <c r="I284" s="22" t="n">
        <v>59</v>
      </c>
      <c r="J284" s="23" t="n">
        <v>99</v>
      </c>
      <c r="K284" s="24" t="n">
        <v>1978</v>
      </c>
      <c r="L284" s="69" t="n">
        <f aca="false">G284*X284*R284</f>
        <v>1875.58892219565</v>
      </c>
      <c r="M284" s="25" t="n">
        <v>921</v>
      </c>
      <c r="N284" s="70" t="n">
        <f aca="false">G284*X284*(1-R284)</f>
        <v>869.719047933023</v>
      </c>
      <c r="O284" s="26" t="n">
        <f aca="false">I284/(I284+J284)</f>
        <v>0.373417721518987</v>
      </c>
      <c r="P284" s="28" t="n">
        <f aca="false">(I284+K284)/(I284+J284+K284+M284)</f>
        <v>0.666339548577036</v>
      </c>
      <c r="Q284" s="27" t="n">
        <f aca="false">K284/(K284+M284)</f>
        <v>0.682304242842359</v>
      </c>
      <c r="R284" s="27" t="n">
        <f aca="false">P284-(O284-P284)/X284</f>
        <v>0.683198002775529</v>
      </c>
      <c r="S284" s="29" t="n">
        <f aca="false">(K284+M284)/(I284+J284)</f>
        <v>18.3481012658228</v>
      </c>
      <c r="T284" s="31" t="n">
        <f aca="false">(P284-$B$1*O284-$B$2)/(1-$B$1*O284)-($B$3*POWER(P284,2)+$B$4*P284+$B$5)-($B$6*POWER(O284,2)+$B$7*O284+$B$8)</f>
        <v>0.688781172477796</v>
      </c>
      <c r="U284" s="29" t="n">
        <f aca="false">(O284-P284)/(P284-T284)</f>
        <v>13.0526127856608</v>
      </c>
      <c r="V284" s="29" t="n">
        <f aca="false">$B$12+($B$13*E284+$B$14*POWER(E284,2)+$B$15*POWER(E284,3))+($B$16*F284+$B$17*POWER(F284,2)+$B$18*POWER(F284,3))+($B$19*T284+$B$20*POWER(T284,2)+$B$21*POWER(T284,3))+($B$22*P284+$B$23*POWER(P284,2)+$B$24*POWER(P284,3))+($B$25*H284+$B$26*POWER(H284,2)+$B$27*POWER(H284,3))+($B$28*U284+$B$29*POWER(U284,2)+$B$30*POWER(U284,3))</f>
        <v>4.32275411388781</v>
      </c>
      <c r="W284" s="71" t="n">
        <f aca="false">S284-U284</f>
        <v>5.295488480162</v>
      </c>
      <c r="X284" s="29" t="n">
        <f aca="false">U284+V284</f>
        <v>17.3753668995486</v>
      </c>
      <c r="Y284" s="16"/>
      <c r="Z284" s="60" t="n">
        <f aca="false">U284*G284</f>
        <v>2062.3128201344</v>
      </c>
      <c r="AA284" s="60" t="n">
        <f aca="false">(K284+M284)-Z284</f>
        <v>836.687179865597</v>
      </c>
      <c r="AB284" s="16"/>
      <c r="AC284" s="60" t="n">
        <f aca="false">L284+N284</f>
        <v>2745.30797012868</v>
      </c>
      <c r="AD284" s="61" t="n">
        <f aca="false">AC284-Z284</f>
        <v>682.995149994274</v>
      </c>
      <c r="AE284" s="17"/>
      <c r="AF284" s="16" t="n">
        <v>215.599598738237</v>
      </c>
      <c r="AG284" s="16" t="n">
        <v>0.382432432432432</v>
      </c>
      <c r="AH284" s="16" t="n">
        <f aca="false">AF285+AH283</f>
        <v>218084.477611703</v>
      </c>
      <c r="AI284" s="63"/>
      <c r="AJ284" s="72" t="n">
        <v>213.291860994282</v>
      </c>
      <c r="AK284" s="16" t="n">
        <v>0.382432432432432</v>
      </c>
      <c r="AL284" s="63" t="n">
        <f aca="false">AJ284+AL283</f>
        <v>209089.402502203</v>
      </c>
      <c r="AM284" s="35"/>
      <c r="AN284" s="35"/>
      <c r="AO284" s="35"/>
      <c r="AP284" s="35"/>
      <c r="AQ284" s="35"/>
      <c r="AR284" s="35"/>
      <c r="AS284" s="35"/>
      <c r="AT284" s="35"/>
    </row>
    <row r="285" customFormat="false" ht="12.75" hidden="false" customHeight="true" outlineLevel="0" collapsed="false">
      <c r="A285" s="36"/>
      <c r="B285" s="36"/>
      <c r="C285" s="2" t="n">
        <v>284</v>
      </c>
      <c r="D285" s="20" t="s">
        <v>86</v>
      </c>
      <c r="E285" s="65"/>
      <c r="F285" s="66" t="n">
        <v>872</v>
      </c>
      <c r="G285" s="67" t="n">
        <f aca="false">I285+J285</f>
        <v>11</v>
      </c>
      <c r="H285" s="68" t="n">
        <f aca="false">1/(G285/F285)</f>
        <v>79.2727272727273</v>
      </c>
      <c r="I285" s="22" t="n">
        <v>3</v>
      </c>
      <c r="J285" s="23" t="n">
        <v>8</v>
      </c>
      <c r="K285" s="24" t="n">
        <v>239</v>
      </c>
      <c r="L285" s="69" t="n">
        <f aca="false">G285*X285*R285</f>
        <v>246.115629762771</v>
      </c>
      <c r="M285" s="25" t="n">
        <v>501</v>
      </c>
      <c r="N285" s="70" t="n">
        <f aca="false">G285*X285*(1-R285)</f>
        <v>515.966345244836</v>
      </c>
      <c r="O285" s="26" t="n">
        <f aca="false">I285/(I285+J285)</f>
        <v>0.272727272727273</v>
      </c>
      <c r="P285" s="28" t="n">
        <f aca="false">(I285+K285)/(I285+J285+K285+M285)</f>
        <v>0.322237017310253</v>
      </c>
      <c r="Q285" s="27" t="n">
        <f aca="false">K285/(K285+M285)</f>
        <v>0.322972972972973</v>
      </c>
      <c r="R285" s="27" t="n">
        <f aca="false">P285-(O285-P285)/X285</f>
        <v>0.32295164803014</v>
      </c>
      <c r="S285" s="29" t="n">
        <f aca="false">(K285+M285)/(I285+J285)</f>
        <v>67.2727272727273</v>
      </c>
      <c r="T285" s="31" t="n">
        <f aca="false">(P285-$B$1*O285-$B$2)/(1-$B$1*O285)-($B$3*POWER(P285,2)+$B$4*P285+$B$5)-($B$6*POWER(O285,2)+$B$7*O285+$B$8)</f>
        <v>0.33132987351046</v>
      </c>
      <c r="U285" s="29" t="n">
        <f aca="false">(O285-P285)/(P285-T285)</f>
        <v>5.44490570321046</v>
      </c>
      <c r="V285" s="29" t="n">
        <f aca="false">$B$12+($B$13*E285+$B$14*POWER(E285,2)+$B$15*POWER(E285,3))+($B$16*F285+$B$17*POWER(F285,2)+$B$18*POWER(F285,3))+($B$19*T285+$B$20*POWER(T285,2)+$B$21*POWER(T285,3))+($B$22*P285+$B$23*POWER(P285,2)+$B$24*POWER(P285,3))+($B$25*H285+$B$26*POWER(H285,2)+$B$27*POWER(H285,3))+($B$28*U285+$B$29*POWER(U285,2)+$B$30*POWER(U285,3))</f>
        <v>63.8352738429357</v>
      </c>
      <c r="W285" s="71" t="n">
        <f aca="false">S285-U285</f>
        <v>61.8278215695168</v>
      </c>
      <c r="X285" s="29" t="n">
        <f aca="false">U285+V285</f>
        <v>69.2801795461461</v>
      </c>
      <c r="Y285" s="16"/>
      <c r="Z285" s="60" t="n">
        <f aca="false">U285*G285</f>
        <v>59.8939627353151</v>
      </c>
      <c r="AA285" s="60" t="n">
        <f aca="false">(K285+M285)-Z285</f>
        <v>680.106037264685</v>
      </c>
      <c r="AB285" s="16"/>
      <c r="AC285" s="60" t="n">
        <f aca="false">L285+N285</f>
        <v>762.081975007607</v>
      </c>
      <c r="AD285" s="61" t="n">
        <f aca="false">AC285-Z285</f>
        <v>702.188012272292</v>
      </c>
      <c r="AE285" s="17"/>
      <c r="AF285" s="16" t="n">
        <v>215.424271287071</v>
      </c>
      <c r="AG285" s="16" t="n">
        <v>0.383783783783784</v>
      </c>
      <c r="AH285" s="16" t="n">
        <f aca="false">AF286+AH284</f>
        <v>218284.841345456</v>
      </c>
      <c r="AI285" s="63"/>
      <c r="AJ285" s="72" t="n">
        <v>212.28629484977</v>
      </c>
      <c r="AK285" s="16" t="n">
        <v>0.383783783783784</v>
      </c>
      <c r="AL285" s="63" t="n">
        <f aca="false">AJ285+AL284</f>
        <v>209301.688797052</v>
      </c>
      <c r="AM285" s="35"/>
      <c r="AN285" s="35"/>
      <c r="AO285" s="35"/>
      <c r="AP285" s="35"/>
      <c r="AQ285" s="35"/>
      <c r="AR285" s="35"/>
      <c r="AS285" s="35"/>
      <c r="AT285" s="35"/>
    </row>
    <row r="286" customFormat="false" ht="12.75" hidden="false" customHeight="true" outlineLevel="0" collapsed="false">
      <c r="A286" s="36"/>
      <c r="B286" s="36"/>
      <c r="C286" s="2" t="n">
        <v>285</v>
      </c>
      <c r="D286" s="20" t="s">
        <v>98</v>
      </c>
      <c r="E286" s="65"/>
      <c r="F286" s="66" t="n">
        <v>3051</v>
      </c>
      <c r="G286" s="67" t="n">
        <f aca="false">I286+J286</f>
        <v>157</v>
      </c>
      <c r="H286" s="68" t="n">
        <f aca="false">1/(G286/F286)</f>
        <v>19.4331210191083</v>
      </c>
      <c r="I286" s="22" t="n">
        <v>24</v>
      </c>
      <c r="J286" s="23" t="n">
        <v>133</v>
      </c>
      <c r="K286" s="24" t="n">
        <v>864</v>
      </c>
      <c r="L286" s="69" t="n">
        <f aca="false">G286*X286*R286</f>
        <v>847.011285697831</v>
      </c>
      <c r="M286" s="25" t="n">
        <v>1635</v>
      </c>
      <c r="N286" s="70" t="n">
        <f aca="false">G286*X286*(1-R286)</f>
        <v>1601.17562287586</v>
      </c>
      <c r="O286" s="26" t="n">
        <f aca="false">I286/(I286+J286)</f>
        <v>0.152866242038217</v>
      </c>
      <c r="P286" s="28" t="n">
        <f aca="false">(I286+K286)/(I286+J286+K286+M286)</f>
        <v>0.33433734939759</v>
      </c>
      <c r="Q286" s="27" t="n">
        <f aca="false">K286/(K286+M286)</f>
        <v>0.345738295318127</v>
      </c>
      <c r="R286" s="27" t="n">
        <f aca="false">P286-(O286-P286)/X286</f>
        <v>0.345974926477855</v>
      </c>
      <c r="S286" s="29" t="n">
        <f aca="false">(K286+M286)/(I286+J286)</f>
        <v>15.9171974522293</v>
      </c>
      <c r="T286" s="31" t="n">
        <f aca="false">(P286-$B$1*O286-$B$2)/(1-$B$1*O286)-($B$3*POWER(P286,2)+$B$4*P286+$B$5)-($B$6*POWER(O286,2)+$B$7*O286+$B$8)</f>
        <v>0.347749125989001</v>
      </c>
      <c r="U286" s="29" t="n">
        <f aca="false">(O286-P286)/(P286-T286)</f>
        <v>13.5307284700517</v>
      </c>
      <c r="V286" s="29" t="n">
        <f aca="false">$B$12+($B$13*E286+$B$14*POWER(E286,2)+$B$15*POWER(E286,3))+($B$16*F286+$B$17*POWER(F286,2)+$B$18*POWER(F286,3))+($B$19*T286+$B$20*POWER(T286,2)+$B$21*POWER(T286,3))+($B$22*P286+$B$23*POWER(P286,2)+$B$24*POWER(P286,3))+($B$25*H286+$B$26*POWER(H286,2)+$B$27*POWER(H286,3))+($B$28*U286+$B$29*POWER(U286,2)+$B$30*POWER(U286,3))</f>
        <v>2.06281871831574</v>
      </c>
      <c r="W286" s="71" t="n">
        <f aca="false">S286-U286</f>
        <v>2.38646898217758</v>
      </c>
      <c r="X286" s="29" t="n">
        <f aca="false">U286+V286</f>
        <v>15.5935471883675</v>
      </c>
      <c r="Y286" s="16"/>
      <c r="Z286" s="60" t="n">
        <f aca="false">U286*G286</f>
        <v>2124.32436979812</v>
      </c>
      <c r="AA286" s="60" t="n">
        <f aca="false">(K286+M286)-Z286</f>
        <v>374.675630201879</v>
      </c>
      <c r="AB286" s="16"/>
      <c r="AC286" s="60" t="n">
        <f aca="false">L286+N286</f>
        <v>2448.18690857369</v>
      </c>
      <c r="AD286" s="61" t="n">
        <f aca="false">AC286-Z286</f>
        <v>323.862538775571</v>
      </c>
      <c r="AE286" s="17"/>
      <c r="AF286" s="16" t="n">
        <v>200.363733753267</v>
      </c>
      <c r="AG286" s="16" t="n">
        <v>0.385135135135135</v>
      </c>
      <c r="AH286" s="16" t="n">
        <f aca="false">AF287+AH285</f>
        <v>218476.810559421</v>
      </c>
      <c r="AI286" s="63"/>
      <c r="AJ286" s="72" t="n">
        <v>210.841749490391</v>
      </c>
      <c r="AK286" s="16" t="n">
        <v>0.385135135135135</v>
      </c>
      <c r="AL286" s="63" t="n">
        <f aca="false">AJ286+AL285</f>
        <v>209512.530546543</v>
      </c>
      <c r="AM286" s="35"/>
      <c r="AN286" s="35"/>
      <c r="AO286" s="35"/>
      <c r="AP286" s="35"/>
      <c r="AQ286" s="35"/>
      <c r="AR286" s="35"/>
      <c r="AS286" s="35"/>
      <c r="AT286" s="35"/>
    </row>
    <row r="287" customFormat="false" ht="12.75" hidden="false" customHeight="true" outlineLevel="0" collapsed="false">
      <c r="A287" s="36"/>
      <c r="B287" s="36"/>
      <c r="C287" s="2" t="n">
        <v>286</v>
      </c>
      <c r="D287" s="20" t="s">
        <v>477</v>
      </c>
      <c r="E287" s="65"/>
      <c r="F287" s="66" t="n">
        <v>4982</v>
      </c>
      <c r="G287" s="67" t="n">
        <f aca="false">I287+J287</f>
        <v>308</v>
      </c>
      <c r="H287" s="68" t="n">
        <f aca="false">1/(G287/F287)</f>
        <v>16.1753246753247</v>
      </c>
      <c r="I287" s="22" t="n">
        <v>161</v>
      </c>
      <c r="J287" s="23" t="n">
        <v>147</v>
      </c>
      <c r="K287" s="24" t="n">
        <v>1739</v>
      </c>
      <c r="L287" s="69" t="n">
        <f aca="false">G287*X287*R287</f>
        <v>2005.16899454405</v>
      </c>
      <c r="M287" s="25" t="n">
        <v>1099</v>
      </c>
      <c r="N287" s="70" t="n">
        <f aca="false">G287*X287*(1-R287)</f>
        <v>1273.5508248431</v>
      </c>
      <c r="O287" s="26" t="n">
        <f aca="false">I287/(I287+J287)</f>
        <v>0.522727272727273</v>
      </c>
      <c r="P287" s="28" t="n">
        <f aca="false">(I287+K287)/(I287+J287+K287+M287)</f>
        <v>0.603941513032422</v>
      </c>
      <c r="Q287" s="27" t="n">
        <f aca="false">K287/(K287+M287)</f>
        <v>0.612755461592671</v>
      </c>
      <c r="R287" s="27" t="n">
        <f aca="false">P287-(O287-P287)/X287</f>
        <v>0.611570705946705</v>
      </c>
      <c r="S287" s="29" t="n">
        <f aca="false">(K287+M287)/(I287+J287)</f>
        <v>9.21428571428571</v>
      </c>
      <c r="T287" s="31" t="n">
        <f aca="false">(P287-$B$1*O287-$B$2)/(1-$B$1*O287)-($B$3*POWER(P287,2)+$B$4*P287+$B$5)-($B$6*POWER(O287,2)+$B$7*O287+$B$8)</f>
        <v>0.614097094194444</v>
      </c>
      <c r="U287" s="29" t="n">
        <f aca="false">(O287-P287)/(P287-T287)</f>
        <v>7.99700568677106</v>
      </c>
      <c r="V287" s="29" t="n">
        <f aca="false">$B$12+($B$13*E287+$B$14*POWER(E287,2)+$B$15*POWER(E287,3))+($B$16*F287+$B$17*POWER(F287,2)+$B$18*POWER(F287,3))+($B$19*T287+$B$20*POWER(T287,2)+$B$21*POWER(T287,3))+($B$22*P287+$B$23*POWER(P287,2)+$B$24*POWER(P287,3))+($B$25*H287+$B$26*POWER(H287,2)+$B$27*POWER(H287,3))+($B$28*U287+$B$29*POWER(U287,2)+$B$30*POWER(U287,3))</f>
        <v>2.64818853201839</v>
      </c>
      <c r="W287" s="71" t="n">
        <f aca="false">S287-U287</f>
        <v>1.21728002751465</v>
      </c>
      <c r="X287" s="29" t="n">
        <f aca="false">U287+V287</f>
        <v>10.6451942187894</v>
      </c>
      <c r="Y287" s="16"/>
      <c r="Z287" s="60" t="n">
        <f aca="false">U287*G287</f>
        <v>2463.07775152549</v>
      </c>
      <c r="AA287" s="60" t="n">
        <f aca="false">(K287+M287)-Z287</f>
        <v>374.922248474514</v>
      </c>
      <c r="AB287" s="16"/>
      <c r="AC287" s="60" t="n">
        <f aca="false">L287+N287</f>
        <v>3278.71981938715</v>
      </c>
      <c r="AD287" s="61" t="n">
        <f aca="false">AC287-Z287</f>
        <v>815.642067861663</v>
      </c>
      <c r="AE287" s="17"/>
      <c r="AF287" s="16" t="n">
        <v>191.969213964853</v>
      </c>
      <c r="AG287" s="16" t="n">
        <v>0.386486486486486</v>
      </c>
      <c r="AH287" s="16" t="n">
        <f aca="false">AF288+AH286</f>
        <v>218667.556642261</v>
      </c>
      <c r="AI287" s="63"/>
      <c r="AJ287" s="72" t="n">
        <v>209.598867423542</v>
      </c>
      <c r="AK287" s="16" t="n">
        <v>0.386486486486486</v>
      </c>
      <c r="AL287" s="63" t="n">
        <f aca="false">AJ287+AL286</f>
        <v>209722.129413966</v>
      </c>
      <c r="AM287" s="35"/>
      <c r="AN287" s="35"/>
      <c r="AO287" s="35"/>
      <c r="AP287" s="35"/>
      <c r="AQ287" s="35"/>
      <c r="AR287" s="35"/>
      <c r="AS287" s="35"/>
      <c r="AT287" s="35"/>
    </row>
    <row r="288" customFormat="false" ht="12.75" hidden="false" customHeight="true" outlineLevel="0" collapsed="false">
      <c r="A288" s="36"/>
      <c r="B288" s="36"/>
      <c r="C288" s="2" t="n">
        <v>287</v>
      </c>
      <c r="D288" s="20" t="s">
        <v>392</v>
      </c>
      <c r="E288" s="65"/>
      <c r="F288" s="66" t="n">
        <v>4931</v>
      </c>
      <c r="G288" s="67" t="n">
        <f aca="false">I288+J288</f>
        <v>369</v>
      </c>
      <c r="H288" s="68" t="n">
        <f aca="false">1/(G288/F288)</f>
        <v>13.3631436314363</v>
      </c>
      <c r="I288" s="22" t="n">
        <v>114</v>
      </c>
      <c r="J288" s="23" t="n">
        <v>255</v>
      </c>
      <c r="K288" s="24" t="n">
        <v>1506</v>
      </c>
      <c r="L288" s="69" t="n">
        <f aca="false">G288*X288*R288</f>
        <v>1516.53746910851</v>
      </c>
      <c r="M288" s="25" t="n">
        <v>1884</v>
      </c>
      <c r="N288" s="70" t="n">
        <f aca="false">G288*X288*(1-R288)</f>
        <v>1897.91336198956</v>
      </c>
      <c r="O288" s="26" t="n">
        <f aca="false">I288/(I288+J288)</f>
        <v>0.308943089430894</v>
      </c>
      <c r="P288" s="28" t="n">
        <f aca="false">(I288+K288)/(I288+J288+K288+M288)</f>
        <v>0.43096568236233</v>
      </c>
      <c r="Q288" s="27" t="n">
        <f aca="false">K288/(K288+M288)</f>
        <v>0.444247787610619</v>
      </c>
      <c r="R288" s="27" t="n">
        <f aca="false">P288-(O288-P288)/X288</f>
        <v>0.444152674654505</v>
      </c>
      <c r="S288" s="29" t="n">
        <f aca="false">(K288+M288)/(I288+J288)</f>
        <v>9.1869918699187</v>
      </c>
      <c r="T288" s="31" t="n">
        <f aca="false">(P288-$B$1*O288-$B$2)/(1-$B$1*O288)-($B$3*POWER(P288,2)+$B$4*P288+$B$5)-($B$6*POWER(O288,2)+$B$7*O288+$B$8)</f>
        <v>0.443102106443061</v>
      </c>
      <c r="U288" s="29" t="n">
        <f aca="false">(O288-P288)/(P288-T288)</f>
        <v>10.0542459722688</v>
      </c>
      <c r="V288" s="29" t="n">
        <f aca="false">$B$12+($B$13*E288+$B$14*POWER(E288,2)+$B$15*POWER(E288,3))+($B$16*F288+$B$17*POWER(F288,2)+$B$18*POWER(F288,3))+($B$19*T288+$B$20*POWER(T288,2)+$B$21*POWER(T288,3))+($B$22*P288+$B$23*POWER(P288,2)+$B$24*POWER(P288,3))+($B$25*H288+$B$26*POWER(H288,2)+$B$27*POWER(H288,3))+($B$28*U288+$B$29*POWER(U288,2)+$B$30*POWER(U288,3))</f>
        <v>-0.8009916874502</v>
      </c>
      <c r="W288" s="71" t="n">
        <f aca="false">S288-U288</f>
        <v>-0.867254102350119</v>
      </c>
      <c r="X288" s="29" t="n">
        <f aca="false">U288+V288</f>
        <v>9.25325428481862</v>
      </c>
      <c r="Y288" s="16"/>
      <c r="Z288" s="60" t="n">
        <f aca="false">U288*G288</f>
        <v>3710.01676376719</v>
      </c>
      <c r="AA288" s="60" t="n">
        <f aca="false">(K288+M288)-Z288</f>
        <v>-320.016763767194</v>
      </c>
      <c r="AB288" s="16"/>
      <c r="AC288" s="60" t="n">
        <f aca="false">L288+N288</f>
        <v>3414.45083109807</v>
      </c>
      <c r="AD288" s="61" t="n">
        <f aca="false">AC288-Z288</f>
        <v>-295.565932669123</v>
      </c>
      <c r="AE288" s="17"/>
      <c r="AF288" s="16" t="n">
        <v>190.746082839596</v>
      </c>
      <c r="AG288" s="16" t="n">
        <v>0.387837837837838</v>
      </c>
      <c r="AH288" s="16" t="n">
        <f aca="false">AF289+AH287</f>
        <v>218855.708229902</v>
      </c>
      <c r="AI288" s="63"/>
      <c r="AJ288" s="72" t="n">
        <v>209.570863754034</v>
      </c>
      <c r="AK288" s="16" t="n">
        <v>0.387837837837838</v>
      </c>
      <c r="AL288" s="63" t="n">
        <f aca="false">AJ288+AL287</f>
        <v>209931.70027772</v>
      </c>
      <c r="AM288" s="35"/>
      <c r="AN288" s="35"/>
      <c r="AO288" s="35"/>
      <c r="AP288" s="35"/>
      <c r="AQ288" s="35"/>
      <c r="AR288" s="35"/>
      <c r="AS288" s="35"/>
      <c r="AT288" s="35"/>
    </row>
    <row r="289" customFormat="false" ht="12.75" hidden="false" customHeight="true" outlineLevel="0" collapsed="false">
      <c r="A289" s="36"/>
      <c r="B289" s="36"/>
      <c r="C289" s="2" t="n">
        <v>288</v>
      </c>
      <c r="D289" s="20" t="s">
        <v>204</v>
      </c>
      <c r="E289" s="65"/>
      <c r="F289" s="66" t="n">
        <v>158</v>
      </c>
      <c r="G289" s="67" t="n">
        <f aca="false">I289+J289</f>
        <v>15</v>
      </c>
      <c r="H289" s="68" t="n">
        <f aca="false">1/(G289/F289)</f>
        <v>10.5333333333333</v>
      </c>
      <c r="I289" s="22" t="n">
        <v>3</v>
      </c>
      <c r="J289" s="23" t="n">
        <v>12</v>
      </c>
      <c r="K289" s="24" t="n">
        <v>40</v>
      </c>
      <c r="L289" s="69" t="n">
        <f aca="false">G289*X289*R289</f>
        <v>46.252530321012</v>
      </c>
      <c r="M289" s="25" t="n">
        <v>57</v>
      </c>
      <c r="N289" s="70" t="n">
        <f aca="false">G289*X289*(1-R289)</f>
        <v>67.033130049996</v>
      </c>
      <c r="O289" s="26" t="n">
        <f aca="false">I289/(I289+J289)</f>
        <v>0.2</v>
      </c>
      <c r="P289" s="28" t="n">
        <f aca="false">(I289+K289)/(I289+J289+K289+M289)</f>
        <v>0.383928571428571</v>
      </c>
      <c r="Q289" s="27" t="n">
        <f aca="false">K289/(K289+M289)</f>
        <v>0.412371134020619</v>
      </c>
      <c r="R289" s="27" t="n">
        <f aca="false">P289-(O289-P289)/X289</f>
        <v>0.408282303069391</v>
      </c>
      <c r="S289" s="29" t="n">
        <f aca="false">(K289+M289)/(I289+J289)</f>
        <v>6.46666666666667</v>
      </c>
      <c r="T289" s="31" t="n">
        <f aca="false">(P289-$B$1*O289-$B$2)/(1-$B$1*O289)-($B$3*POWER(P289,2)+$B$4*P289+$B$5)-($B$6*POWER(O289,2)+$B$7*O289+$B$8)</f>
        <v>0.397863682710178</v>
      </c>
      <c r="U289" s="29" t="n">
        <f aca="false">(O289-P289)/(P289-T289)</f>
        <v>13.1989309386677</v>
      </c>
      <c r="V289" s="29" t="n">
        <f aca="false">$B$12+($B$13*E289+$B$14*POWER(E289,2)+$B$15*POWER(E289,3))+($B$16*F289+$B$17*POWER(F289,2)+$B$18*POWER(F289,3))+($B$19*T289+$B$20*POWER(T289,2)+$B$21*POWER(T289,3))+($B$22*P289+$B$23*POWER(P289,2)+$B$24*POWER(P289,3))+($B$25*H289+$B$26*POWER(H289,2)+$B$27*POWER(H289,3))+($B$28*U289+$B$29*POWER(U289,2)+$B$30*POWER(U289,3))</f>
        <v>-5.64655358060051</v>
      </c>
      <c r="W289" s="71" t="n">
        <f aca="false">S289-U289</f>
        <v>-6.73226427200104</v>
      </c>
      <c r="X289" s="29" t="n">
        <f aca="false">U289+V289</f>
        <v>7.5523773580672</v>
      </c>
      <c r="Y289" s="16"/>
      <c r="Z289" s="60" t="n">
        <f aca="false">U289*G289</f>
        <v>197.983964080016</v>
      </c>
      <c r="AA289" s="60" t="n">
        <f aca="false">(K289+M289)-Z289</f>
        <v>-100.983964080016</v>
      </c>
      <c r="AB289" s="16"/>
      <c r="AC289" s="60" t="n">
        <f aca="false">L289+N289</f>
        <v>113.285660371008</v>
      </c>
      <c r="AD289" s="61" t="n">
        <f aca="false">AC289-Z289</f>
        <v>-84.6983037090076</v>
      </c>
      <c r="AE289" s="17"/>
      <c r="AF289" s="16" t="n">
        <v>188.151587641476</v>
      </c>
      <c r="AG289" s="16" t="n">
        <v>0.389189189189189</v>
      </c>
      <c r="AH289" s="16" t="n">
        <f aca="false">AF290+AH288</f>
        <v>219041.787107084</v>
      </c>
      <c r="AI289" s="63"/>
      <c r="AJ289" s="72" t="n">
        <v>206.548019058835</v>
      </c>
      <c r="AK289" s="16" t="n">
        <v>0.389189189189189</v>
      </c>
      <c r="AL289" s="63" t="n">
        <f aca="false">AJ289+AL288</f>
        <v>210138.248296779</v>
      </c>
      <c r="AM289" s="35"/>
      <c r="AN289" s="35"/>
      <c r="AO289" s="35"/>
      <c r="AP289" s="35"/>
      <c r="AQ289" s="35"/>
      <c r="AR289" s="35"/>
      <c r="AS289" s="35"/>
      <c r="AT289" s="35"/>
    </row>
    <row r="290" customFormat="false" ht="12.75" hidden="false" customHeight="true" outlineLevel="0" collapsed="false">
      <c r="A290" s="36"/>
      <c r="B290" s="36"/>
      <c r="C290" s="2" t="n">
        <v>289</v>
      </c>
      <c r="D290" s="20" t="s">
        <v>481</v>
      </c>
      <c r="E290" s="65"/>
      <c r="F290" s="66" t="n">
        <v>1268</v>
      </c>
      <c r="G290" s="67" t="n">
        <f aca="false">I290+J290</f>
        <v>138</v>
      </c>
      <c r="H290" s="68" t="n">
        <f aca="false">1/(G290/F290)</f>
        <v>9.18840579710145</v>
      </c>
      <c r="I290" s="22" t="n">
        <v>44</v>
      </c>
      <c r="J290" s="23" t="n">
        <v>94</v>
      </c>
      <c r="K290" s="24" t="n">
        <v>455</v>
      </c>
      <c r="L290" s="69" t="n">
        <f aca="false">G290*X290*R290</f>
        <v>473.696516629478</v>
      </c>
      <c r="M290" s="25" t="n">
        <v>329</v>
      </c>
      <c r="N290" s="70" t="n">
        <f aca="false">G290*X290*(1-R290)</f>
        <v>344.848950970479</v>
      </c>
      <c r="O290" s="26" t="n">
        <f aca="false">I290/(I290+J290)</f>
        <v>0.318840579710145</v>
      </c>
      <c r="P290" s="28" t="n">
        <f aca="false">(I290+K290)/(I290+J290+K290+M290)</f>
        <v>0.541214750542299</v>
      </c>
      <c r="Q290" s="27" t="n">
        <f aca="false">K290/(K290+M290)</f>
        <v>0.580357142857143</v>
      </c>
      <c r="R290" s="27" t="n">
        <f aca="false">P290-(O290-P290)/X290</f>
        <v>0.578705197670198</v>
      </c>
      <c r="S290" s="29" t="n">
        <f aca="false">(K290+M290)/(I290+J290)</f>
        <v>5.68115942028986</v>
      </c>
      <c r="T290" s="31" t="n">
        <f aca="false">(P290-$B$1*O290-$B$2)/(1-$B$1*O290)-($B$3*POWER(P290,2)+$B$4*P290+$B$5)-($B$6*POWER(O290,2)+$B$7*O290+$B$8)</f>
        <v>0.55840231684344</v>
      </c>
      <c r="U290" s="29" t="n">
        <f aca="false">(O290-P290)/(P290-T290)</f>
        <v>12.9380836667609</v>
      </c>
      <c r="V290" s="29" t="n">
        <f aca="false">$B$12+($B$13*E290+$B$14*POWER(E290,2)+$B$15*POWER(E290,3))+($B$16*F290+$B$17*POWER(F290,2)+$B$18*POWER(F290,3))+($B$19*T290+$B$20*POWER(T290,2)+$B$21*POWER(T290,3))+($B$22*P290+$B$23*POWER(P290,2)+$B$24*POWER(P290,3))+($B$25*H290+$B$26*POWER(H290,2)+$B$27*POWER(H290,3))+($B$28*U290+$B$29*POWER(U290,2)+$B$30*POWER(U290,3))</f>
        <v>-7.00659477110905</v>
      </c>
      <c r="W290" s="71" t="n">
        <f aca="false">S290-U290</f>
        <v>-7.25692424647105</v>
      </c>
      <c r="X290" s="29" t="n">
        <f aca="false">U290+V290</f>
        <v>5.93148889565186</v>
      </c>
      <c r="Y290" s="16"/>
      <c r="Z290" s="60" t="n">
        <f aca="false">U290*G290</f>
        <v>1785.45554601301</v>
      </c>
      <c r="AA290" s="60" t="n">
        <f aca="false">(K290+M290)-Z290</f>
        <v>-1001.45554601301</v>
      </c>
      <c r="AB290" s="16"/>
      <c r="AC290" s="60" t="n">
        <f aca="false">L290+N290</f>
        <v>818.545467599956</v>
      </c>
      <c r="AD290" s="61" t="n">
        <f aca="false">AC290-Z290</f>
        <v>-966.910078413049</v>
      </c>
      <c r="AE290" s="17"/>
      <c r="AF290" s="16" t="n">
        <v>186.078877181852</v>
      </c>
      <c r="AG290" s="16" t="n">
        <v>0.390540540540541</v>
      </c>
      <c r="AH290" s="16" t="n">
        <f aca="false">AF291+AH289</f>
        <v>219227.262794322</v>
      </c>
      <c r="AI290" s="63"/>
      <c r="AJ290" s="72" t="n">
        <v>203.094181357269</v>
      </c>
      <c r="AK290" s="16" t="n">
        <v>0.390540540540541</v>
      </c>
      <c r="AL290" s="63" t="n">
        <f aca="false">AJ290+AL289</f>
        <v>210341.342478136</v>
      </c>
      <c r="AM290" s="35"/>
      <c r="AN290" s="35"/>
      <c r="AO290" s="35"/>
      <c r="AP290" s="35"/>
      <c r="AQ290" s="35"/>
      <c r="AR290" s="35"/>
      <c r="AS290" s="35"/>
      <c r="AT290" s="35"/>
    </row>
    <row r="291" customFormat="false" ht="12.75" hidden="false" customHeight="true" outlineLevel="0" collapsed="false">
      <c r="A291" s="36"/>
      <c r="B291" s="36"/>
      <c r="C291" s="2" t="n">
        <v>290</v>
      </c>
      <c r="D291" s="20" t="s">
        <v>483</v>
      </c>
      <c r="E291" s="65"/>
      <c r="F291" s="66" t="n">
        <v>2015</v>
      </c>
      <c r="G291" s="67" t="n">
        <f aca="false">I291+J291</f>
        <v>158</v>
      </c>
      <c r="H291" s="68" t="n">
        <f aca="false">1/(G291/F291)</f>
        <v>12.753164556962</v>
      </c>
      <c r="I291" s="22" t="n">
        <v>125</v>
      </c>
      <c r="J291" s="23" t="n">
        <v>33</v>
      </c>
      <c r="K291" s="24" t="n">
        <v>717</v>
      </c>
      <c r="L291" s="69" t="n">
        <f aca="false">G291*X291*R291</f>
        <v>797.177191063045</v>
      </c>
      <c r="M291" s="25" t="n">
        <v>136</v>
      </c>
      <c r="N291" s="70" t="n">
        <f aca="false">G291*X291*(1-R291)</f>
        <v>152.092571602915</v>
      </c>
      <c r="O291" s="26" t="n">
        <f aca="false">I291/(I291+J291)</f>
        <v>0.791139240506329</v>
      </c>
      <c r="P291" s="28" t="n">
        <f aca="false">(I291+K291)/(I291+J291+K291+M291)</f>
        <v>0.832838773491593</v>
      </c>
      <c r="Q291" s="27" t="n">
        <f aca="false">K291/(K291+M291)</f>
        <v>0.840562719812427</v>
      </c>
      <c r="R291" s="27" t="n">
        <f aca="false">P291-(O291-P291)/X291</f>
        <v>0.839779399297652</v>
      </c>
      <c r="S291" s="29" t="n">
        <f aca="false">(K291+M291)/(I291+J291)</f>
        <v>5.39873417721519</v>
      </c>
      <c r="T291" s="31" t="n">
        <f aca="false">(P291-$B$1*O291-$B$2)/(1-$B$1*O291)-($B$3*POWER(P291,2)+$B$4*P291+$B$5)-($B$6*POWER(O291,2)+$B$7*O291+$B$8)</f>
        <v>0.840407858723677</v>
      </c>
      <c r="U291" s="29" t="n">
        <f aca="false">(O291-P291)/(P291-T291)</f>
        <v>5.50919057015005</v>
      </c>
      <c r="V291" s="29" t="n">
        <f aca="false">$B$12+($B$13*E291+$B$14*POWER(E291,2)+$B$15*POWER(E291,3))+($B$16*F291+$B$17*POWER(F291,2)+$B$18*POWER(F291,3))+($B$19*T291+$B$20*POWER(T291,2)+$B$21*POWER(T291,3))+($B$22*P291+$B$23*POWER(P291,2)+$B$24*POWER(P291,3))+($B$25*H291+$B$26*POWER(H291,2)+$B$27*POWER(H291,3))+($B$28*U291+$B$29*POWER(U291,2)+$B$30*POWER(U291,3))</f>
        <v>0.498845902419323</v>
      </c>
      <c r="W291" s="71" t="n">
        <f aca="false">S291-U291</f>
        <v>-0.110456392934858</v>
      </c>
      <c r="X291" s="29" t="n">
        <f aca="false">U291+V291</f>
        <v>6.00803647256937</v>
      </c>
      <c r="Y291" s="16"/>
      <c r="Z291" s="60" t="n">
        <f aca="false">U291*G291</f>
        <v>870.452110083708</v>
      </c>
      <c r="AA291" s="60" t="n">
        <f aca="false">(K291+M291)-Z291</f>
        <v>-17.4521100837077</v>
      </c>
      <c r="AB291" s="16"/>
      <c r="AC291" s="60" t="n">
        <f aca="false">L291+N291</f>
        <v>949.269762665961</v>
      </c>
      <c r="AD291" s="61" t="n">
        <f aca="false">AC291-Z291</f>
        <v>78.8176525822529</v>
      </c>
      <c r="AE291" s="17"/>
      <c r="AF291" s="16" t="n">
        <v>185.475687238576</v>
      </c>
      <c r="AG291" s="16" t="n">
        <v>0.391891891891892</v>
      </c>
      <c r="AH291" s="16" t="n">
        <f aca="false">AF292+AH290</f>
        <v>219406.276642513</v>
      </c>
      <c r="AI291" s="63"/>
      <c r="AJ291" s="72" t="n">
        <v>201.500255524055</v>
      </c>
      <c r="AK291" s="16" t="n">
        <v>0.391891891891892</v>
      </c>
      <c r="AL291" s="63" t="n">
        <f aca="false">AJ291+AL290</f>
        <v>210542.84273366</v>
      </c>
      <c r="AM291" s="35"/>
      <c r="AN291" s="35"/>
      <c r="AO291" s="35"/>
      <c r="AP291" s="35"/>
      <c r="AQ291" s="35"/>
      <c r="AR291" s="35"/>
      <c r="AS291" s="35"/>
      <c r="AT291" s="35"/>
    </row>
    <row r="292" customFormat="false" ht="12.75" hidden="false" customHeight="true" outlineLevel="0" collapsed="false">
      <c r="A292" s="36"/>
      <c r="B292" s="36"/>
      <c r="C292" s="2" t="n">
        <v>291</v>
      </c>
      <c r="D292" s="20" t="s">
        <v>339</v>
      </c>
      <c r="E292" s="65"/>
      <c r="F292" s="66" t="n">
        <v>238</v>
      </c>
      <c r="G292" s="67" t="n">
        <f aca="false">I292+J292</f>
        <v>16</v>
      </c>
      <c r="H292" s="68" t="n">
        <f aca="false">1/(G292/F292)</f>
        <v>14.875</v>
      </c>
      <c r="I292" s="22" t="n">
        <v>7</v>
      </c>
      <c r="J292" s="23" t="n">
        <v>9</v>
      </c>
      <c r="K292" s="24" t="n">
        <v>55</v>
      </c>
      <c r="L292" s="69" t="n">
        <f aca="false">G292*X292*R292</f>
        <v>73.1026897848923</v>
      </c>
      <c r="M292" s="25" t="n">
        <v>78</v>
      </c>
      <c r="N292" s="70" t="n">
        <f aca="false">G292*X292*(1-R292)</f>
        <v>103.402161472349</v>
      </c>
      <c r="O292" s="26" t="n">
        <f aca="false">I292/(I292+J292)</f>
        <v>0.4375</v>
      </c>
      <c r="P292" s="28" t="n">
        <f aca="false">(I292+K292)/(I292+J292+K292+M292)</f>
        <v>0.416107382550336</v>
      </c>
      <c r="Q292" s="27" t="n">
        <f aca="false">K292/(K292+M292)</f>
        <v>0.413533834586466</v>
      </c>
      <c r="R292" s="27" t="n">
        <f aca="false">P292-(O292-P292)/X292</f>
        <v>0.414168161748434</v>
      </c>
      <c r="S292" s="29" t="n">
        <f aca="false">(K292+M292)/(I292+J292)</f>
        <v>8.3125</v>
      </c>
      <c r="T292" s="31" t="n">
        <f aca="false">(P292-$B$1*O292-$B$2)/(1-$B$1*O292)-($B$3*POWER(P292,2)+$B$4*P292+$B$5)-($B$6*POWER(O292,2)+$B$7*O292+$B$8)</f>
        <v>0.419801001559586</v>
      </c>
      <c r="U292" s="29" t="n">
        <f aca="false">(O292-P292)/(P292-T292)</f>
        <v>-5.79177695265451</v>
      </c>
      <c r="V292" s="29" t="n">
        <f aca="false">$B$12+($B$13*E292+$B$14*POWER(E292,2)+$B$15*POWER(E292,3))+($B$16*F292+$B$17*POWER(F292,2)+$B$18*POWER(F292,3))+($B$19*T292+$B$20*POWER(T292,2)+$B$21*POWER(T292,3))+($B$22*P292+$B$23*POWER(P292,2)+$B$24*POWER(P292,3))+($B$25*H292+$B$26*POWER(H292,2)+$B$27*POWER(H292,3))+($B$28*U292+$B$29*POWER(U292,2)+$B$30*POWER(U292,3))</f>
        <v>16.8233301562321</v>
      </c>
      <c r="W292" s="71" t="n">
        <f aca="false">S292-U292</f>
        <v>14.1042769526545</v>
      </c>
      <c r="X292" s="29" t="n">
        <f aca="false">U292+V292</f>
        <v>11.0315532035776</v>
      </c>
      <c r="Y292" s="16"/>
      <c r="Z292" s="60" t="n">
        <f aca="false">U292*G292</f>
        <v>-92.6684312424721</v>
      </c>
      <c r="AA292" s="60" t="n">
        <f aca="false">(K292+M292)-Z292</f>
        <v>225.668431242472</v>
      </c>
      <c r="AB292" s="16"/>
      <c r="AC292" s="60" t="n">
        <f aca="false">L292+N292</f>
        <v>176.504851257241</v>
      </c>
      <c r="AD292" s="61" t="n">
        <f aca="false">AC292-Z292</f>
        <v>269.173282499713</v>
      </c>
      <c r="AE292" s="17"/>
      <c r="AF292" s="16" t="n">
        <v>179.013848190176</v>
      </c>
      <c r="AG292" s="16" t="n">
        <v>0.393243243243243</v>
      </c>
      <c r="AH292" s="16" t="n">
        <f aca="false">AF293+AH291</f>
        <v>219581.627980122</v>
      </c>
      <c r="AI292" s="63"/>
      <c r="AJ292" s="72" t="n">
        <v>200.678899283442</v>
      </c>
      <c r="AK292" s="16" t="n">
        <v>0.393243243243243</v>
      </c>
      <c r="AL292" s="63" t="n">
        <f aca="false">AJ292+AL291</f>
        <v>210743.521632944</v>
      </c>
      <c r="AM292" s="35"/>
      <c r="AN292" s="35"/>
      <c r="AO292" s="35"/>
      <c r="AP292" s="35"/>
      <c r="AQ292" s="35"/>
      <c r="AR292" s="35"/>
      <c r="AS292" s="35"/>
      <c r="AT292" s="35"/>
    </row>
    <row r="293" customFormat="false" ht="12.75" hidden="false" customHeight="true" outlineLevel="0" collapsed="false">
      <c r="A293" s="36"/>
      <c r="B293" s="36"/>
      <c r="C293" s="2" t="n">
        <v>292</v>
      </c>
      <c r="D293" s="20" t="s">
        <v>179</v>
      </c>
      <c r="E293" s="65"/>
      <c r="F293" s="66" t="n">
        <v>3733</v>
      </c>
      <c r="G293" s="67" t="n">
        <f aca="false">I293+J293</f>
        <v>243</v>
      </c>
      <c r="H293" s="68" t="n">
        <f aca="false">1/(G293/F293)</f>
        <v>15.3621399176955</v>
      </c>
      <c r="I293" s="22" t="n">
        <v>52</v>
      </c>
      <c r="J293" s="23" t="n">
        <v>191</v>
      </c>
      <c r="K293" s="24" t="n">
        <v>1109</v>
      </c>
      <c r="L293" s="69" t="n">
        <f aca="false">G293*X293*R293</f>
        <v>1105.40406374706</v>
      </c>
      <c r="M293" s="25" t="n">
        <v>1729</v>
      </c>
      <c r="N293" s="70" t="n">
        <f aca="false">G293*X293*(1-R293)</f>
        <v>1723.05323203648</v>
      </c>
      <c r="O293" s="26" t="n">
        <f aca="false">I293/(I293+J293)</f>
        <v>0.213991769547325</v>
      </c>
      <c r="P293" s="28" t="n">
        <f aca="false">(I293+K293)/(I293+J293+K293+M293)</f>
        <v>0.37682570593963</v>
      </c>
      <c r="Q293" s="27" t="n">
        <f aca="false">K293/(K293+M293)</f>
        <v>0.3907681465821</v>
      </c>
      <c r="R293" s="27" t="n">
        <f aca="false">P293-(O293-P293)/X293</f>
        <v>0.390815185859414</v>
      </c>
      <c r="S293" s="29" t="n">
        <f aca="false">(K293+M293)/(I293+J293)</f>
        <v>11.679012345679</v>
      </c>
      <c r="T293" s="31" t="n">
        <f aca="false">(P293-$B$1*O293-$B$2)/(1-$B$1*O293)-($B$3*POWER(P293,2)+$B$4*P293+$B$5)-($B$6*POWER(O293,2)+$B$7*O293+$B$8)</f>
        <v>0.390153645530983</v>
      </c>
      <c r="U293" s="29" t="n">
        <f aca="false">(O293-P293)/(P293-T293)</f>
        <v>12.217487577596</v>
      </c>
      <c r="V293" s="29" t="n">
        <f aca="false">$B$12+($B$13*E293+$B$14*POWER(E293,2)+$B$15*POWER(E293,3))+($B$16*F293+$B$17*POWER(F293,2)+$B$18*POWER(F293,3))+($B$19*T293+$B$20*POWER(T293,2)+$B$21*POWER(T293,3))+($B$22*P293+$B$23*POWER(P293,2)+$B$24*POWER(P293,3))+($B$25*H293+$B$26*POWER(H293,2)+$B$27*POWER(H293,3))+($B$28*U293+$B$29*POWER(U293,2)+$B$30*POWER(U293,3))</f>
        <v>-0.577745619639062</v>
      </c>
      <c r="W293" s="71" t="n">
        <f aca="false">S293-U293</f>
        <v>-0.538475231916987</v>
      </c>
      <c r="X293" s="29" t="n">
        <f aca="false">U293+V293</f>
        <v>11.6397419579569</v>
      </c>
      <c r="Y293" s="16"/>
      <c r="Z293" s="60" t="n">
        <f aca="false">U293*G293</f>
        <v>2968.84948135583</v>
      </c>
      <c r="AA293" s="60" t="n">
        <f aca="false">(K293+M293)-Z293</f>
        <v>-130.849481355828</v>
      </c>
      <c r="AB293" s="16"/>
      <c r="AC293" s="60" t="n">
        <f aca="false">L293+N293</f>
        <v>2828.45729578354</v>
      </c>
      <c r="AD293" s="61" t="n">
        <f aca="false">AC293-Z293</f>
        <v>-140.392185572292</v>
      </c>
      <c r="AE293" s="17"/>
      <c r="AF293" s="16" t="n">
        <v>175.351337609409</v>
      </c>
      <c r="AG293" s="16" t="n">
        <v>0.394594594594595</v>
      </c>
      <c r="AH293" s="16" t="n">
        <f aca="false">AF294+AH292</f>
        <v>219756.89393186</v>
      </c>
      <c r="AI293" s="63"/>
      <c r="AJ293" s="72" t="n">
        <v>198.319230932939</v>
      </c>
      <c r="AK293" s="16" t="n">
        <v>0.394594594594595</v>
      </c>
      <c r="AL293" s="63" t="n">
        <f aca="false">AJ293+AL292</f>
        <v>210941.840863877</v>
      </c>
      <c r="AM293" s="35"/>
      <c r="AN293" s="35"/>
      <c r="AO293" s="35"/>
      <c r="AP293" s="35"/>
      <c r="AQ293" s="35"/>
      <c r="AR293" s="35"/>
      <c r="AS293" s="35"/>
      <c r="AT293" s="35"/>
    </row>
    <row r="294" customFormat="false" ht="12.75" hidden="false" customHeight="true" outlineLevel="0" collapsed="false">
      <c r="A294" s="36"/>
      <c r="B294" s="36"/>
      <c r="C294" s="2" t="n">
        <v>293</v>
      </c>
      <c r="D294" s="20" t="s">
        <v>485</v>
      </c>
      <c r="E294" s="65"/>
      <c r="F294" s="66" t="n">
        <v>2973</v>
      </c>
      <c r="G294" s="67" t="n">
        <f aca="false">I294+J294</f>
        <v>203</v>
      </c>
      <c r="H294" s="68" t="n">
        <f aca="false">1/(G294/F294)</f>
        <v>14.6453201970443</v>
      </c>
      <c r="I294" s="22" t="n">
        <v>82</v>
      </c>
      <c r="J294" s="23" t="n">
        <v>121</v>
      </c>
      <c r="K294" s="24" t="n">
        <v>1227</v>
      </c>
      <c r="L294" s="69" t="n">
        <f aca="false">G294*X294*R294</f>
        <v>1294.82575090131</v>
      </c>
      <c r="M294" s="25" t="n">
        <v>737</v>
      </c>
      <c r="N294" s="70" t="n">
        <f aca="false">G294*X294*(1-R294)</f>
        <v>781.457214876487</v>
      </c>
      <c r="O294" s="26" t="n">
        <f aca="false">I294/(I294+J294)</f>
        <v>0.403940886699507</v>
      </c>
      <c r="P294" s="28" t="n">
        <f aca="false">(I294+K294)/(I294+J294+K294+M294)</f>
        <v>0.604060913705584</v>
      </c>
      <c r="Q294" s="27" t="n">
        <f aca="false">K294/(K294+M294)</f>
        <v>0.624745417515275</v>
      </c>
      <c r="R294" s="27" t="n">
        <f aca="false">P294-(O294-P294)/X294</f>
        <v>0.623626823628182</v>
      </c>
      <c r="S294" s="29" t="n">
        <f aca="false">(K294+M294)/(I294+J294)</f>
        <v>9.67487684729064</v>
      </c>
      <c r="T294" s="31" t="n">
        <f aca="false">(P294-$B$1*O294-$B$2)/(1-$B$1*O294)-($B$3*POWER(P294,2)+$B$4*P294+$B$5)-($B$6*POWER(O294,2)+$B$7*O294+$B$8)</f>
        <v>0.621390084271978</v>
      </c>
      <c r="U294" s="29" t="n">
        <f aca="false">(O294-P294)/(P294-T294)</f>
        <v>11.5481595751712</v>
      </c>
      <c r="V294" s="29" t="n">
        <f aca="false">$B$12+($B$13*E294+$B$14*POWER(E294,2)+$B$15*POWER(E294,3))+($B$16*F294+$B$17*POWER(F294,2)+$B$18*POWER(F294,3))+($B$19*T294+$B$20*POWER(T294,2)+$B$21*POWER(T294,3))+($B$22*P294+$B$23*POWER(P294,2)+$B$24*POWER(P294,3))+($B$25*H294+$B$26*POWER(H294,2)+$B$27*POWER(H294,3))+($B$28*U294+$B$29*POWER(U294,2)+$B$30*POWER(U294,3))</f>
        <v>-1.32016466986183</v>
      </c>
      <c r="W294" s="71" t="n">
        <f aca="false">S294-U294</f>
        <v>-1.87328272788052</v>
      </c>
      <c r="X294" s="29" t="n">
        <f aca="false">U294+V294</f>
        <v>10.2279949053093</v>
      </c>
      <c r="Y294" s="16"/>
      <c r="Z294" s="60" t="n">
        <f aca="false">U294*G294</f>
        <v>2344.27639375975</v>
      </c>
      <c r="AA294" s="60" t="n">
        <f aca="false">(K294+M294)-Z294</f>
        <v>-380.276393759746</v>
      </c>
      <c r="AB294" s="16"/>
      <c r="AC294" s="60" t="n">
        <f aca="false">L294+N294</f>
        <v>2076.28296577779</v>
      </c>
      <c r="AD294" s="61" t="n">
        <f aca="false">AC294-Z294</f>
        <v>-267.993427981951</v>
      </c>
      <c r="AE294" s="17"/>
      <c r="AF294" s="16" t="n">
        <v>175.26595173745</v>
      </c>
      <c r="AG294" s="16" t="n">
        <v>0.395945945945946</v>
      </c>
      <c r="AH294" s="16" t="n">
        <f aca="false">AF295+AH293</f>
        <v>219932.026437699</v>
      </c>
      <c r="AI294" s="63"/>
      <c r="AJ294" s="72" t="n">
        <v>196.631234759713</v>
      </c>
      <c r="AK294" s="16" t="n">
        <v>0.395945945945946</v>
      </c>
      <c r="AL294" s="63" t="n">
        <f aca="false">AJ294+AL293</f>
        <v>211138.472098637</v>
      </c>
      <c r="AM294" s="35"/>
      <c r="AN294" s="35"/>
      <c r="AO294" s="35"/>
      <c r="AP294" s="35"/>
      <c r="AQ294" s="35"/>
      <c r="AR294" s="35"/>
      <c r="AS294" s="35"/>
      <c r="AT294" s="35"/>
    </row>
    <row r="295" customFormat="false" ht="12.75" hidden="false" customHeight="true" outlineLevel="0" collapsed="false">
      <c r="A295" s="36"/>
      <c r="B295" s="36"/>
      <c r="C295" s="2" t="n">
        <v>294</v>
      </c>
      <c r="D295" s="20" t="s">
        <v>197</v>
      </c>
      <c r="E295" s="65"/>
      <c r="F295" s="66" t="n">
        <v>3694</v>
      </c>
      <c r="G295" s="67" t="n">
        <f aca="false">I295+J295</f>
        <v>238</v>
      </c>
      <c r="H295" s="68" t="n">
        <f aca="false">1/(G295/F295)</f>
        <v>15.5210084033613</v>
      </c>
      <c r="I295" s="22" t="n">
        <v>65</v>
      </c>
      <c r="J295" s="23" t="n">
        <v>173</v>
      </c>
      <c r="K295" s="24" t="n">
        <v>832</v>
      </c>
      <c r="L295" s="69" t="n">
        <f aca="false">G295*X295*R295</f>
        <v>1023.33755045969</v>
      </c>
      <c r="M295" s="25" t="n">
        <v>1289</v>
      </c>
      <c r="N295" s="70" t="n">
        <f aca="false">G295*X295*(1-R295)</f>
        <v>1600.85674333564</v>
      </c>
      <c r="O295" s="26" t="n">
        <f aca="false">I295/(I295+J295)</f>
        <v>0.273109243697479</v>
      </c>
      <c r="P295" s="28" t="n">
        <f aca="false">(I295+K295)/(I295+J295+K295+M295)</f>
        <v>0.380245866892751</v>
      </c>
      <c r="Q295" s="27" t="n">
        <f aca="false">K295/(K295+M295)</f>
        <v>0.392267798208392</v>
      </c>
      <c r="R295" s="27" t="n">
        <f aca="false">P295-(O295-P295)/X295</f>
        <v>0.389962569798768</v>
      </c>
      <c r="S295" s="29" t="n">
        <f aca="false">(K295+M295)/(I295+J295)</f>
        <v>8.91176470588235</v>
      </c>
      <c r="T295" s="31" t="n">
        <f aca="false">(P295-$B$1*O295-$B$2)/(1-$B$1*O295)-($B$3*POWER(P295,2)+$B$4*P295+$B$5)-($B$6*POWER(O295,2)+$B$7*O295+$B$8)</f>
        <v>0.391665885503638</v>
      </c>
      <c r="U295" s="29" t="n">
        <f aca="false">(O295-P295)/(P295-T295)</f>
        <v>9.38147535881725</v>
      </c>
      <c r="V295" s="29" t="n">
        <f aca="false">$B$12+($B$13*E295+$B$14*POWER(E295,2)+$B$15*POWER(E295,3))+($B$16*F295+$B$17*POWER(F295,2)+$B$18*POWER(F295,3))+($B$19*T295+$B$20*POWER(T295,2)+$B$21*POWER(T295,3))+($B$22*P295+$B$23*POWER(P295,2)+$B$24*POWER(P295,3))+($B$25*H295+$B$26*POWER(H295,2)+$B$27*POWER(H295,3))+($B$28*U295+$B$29*POWER(U295,2)+$B$30*POWER(U295,3))</f>
        <v>1.64455108570098</v>
      </c>
      <c r="W295" s="71" t="n">
        <f aca="false">S295-U295</f>
        <v>-0.469710652934895</v>
      </c>
      <c r="X295" s="29" t="n">
        <f aca="false">U295+V295</f>
        <v>11.0260264445182</v>
      </c>
      <c r="Y295" s="16"/>
      <c r="Z295" s="60" t="n">
        <f aca="false">U295*G295</f>
        <v>2232.7911353985</v>
      </c>
      <c r="AA295" s="60" t="n">
        <f aca="false">(K295+M295)-Z295</f>
        <v>-111.791135398505</v>
      </c>
      <c r="AB295" s="16"/>
      <c r="AC295" s="60" t="n">
        <f aca="false">L295+N295</f>
        <v>2624.19429379534</v>
      </c>
      <c r="AD295" s="61" t="n">
        <f aca="false">AC295-Z295</f>
        <v>391.403158396833</v>
      </c>
      <c r="AE295" s="17"/>
      <c r="AF295" s="16" t="n">
        <v>175.132505839794</v>
      </c>
      <c r="AG295" s="16" t="n">
        <v>0.397297297297297</v>
      </c>
      <c r="AH295" s="16" t="n">
        <f aca="false">AF296+AH294</f>
        <v>220106.209783916</v>
      </c>
      <c r="AI295" s="63"/>
      <c r="AJ295" s="72" t="n">
        <v>196.459889762491</v>
      </c>
      <c r="AK295" s="16" t="n">
        <v>0.397297297297297</v>
      </c>
      <c r="AL295" s="63" t="n">
        <f aca="false">AJ295+AL294</f>
        <v>211334.931988399</v>
      </c>
      <c r="AM295" s="35"/>
      <c r="AN295" s="35"/>
      <c r="AO295" s="35"/>
      <c r="AP295" s="35"/>
      <c r="AQ295" s="35"/>
      <c r="AR295" s="35"/>
      <c r="AS295" s="35"/>
      <c r="AT295" s="35"/>
    </row>
    <row r="296" customFormat="false" ht="12.75" hidden="false" customHeight="true" outlineLevel="0" collapsed="false">
      <c r="A296" s="36"/>
      <c r="B296" s="36"/>
      <c r="C296" s="2" t="n">
        <v>295</v>
      </c>
      <c r="D296" s="20" t="s">
        <v>488</v>
      </c>
      <c r="E296" s="65"/>
      <c r="F296" s="66" t="n">
        <v>2619</v>
      </c>
      <c r="G296" s="67" t="n">
        <f aca="false">I296+J296</f>
        <v>192</v>
      </c>
      <c r="H296" s="68" t="n">
        <f aca="false">1/(G296/F296)</f>
        <v>13.640625</v>
      </c>
      <c r="I296" s="22" t="n">
        <v>146</v>
      </c>
      <c r="J296" s="23" t="n">
        <v>46</v>
      </c>
      <c r="K296" s="24" t="n">
        <v>968</v>
      </c>
      <c r="L296" s="69" t="n">
        <f aca="false">G296*X296*R296</f>
        <v>1163.82771139243</v>
      </c>
      <c r="M296" s="25" t="n">
        <v>157</v>
      </c>
      <c r="N296" s="70" t="n">
        <f aca="false">G296*X296*(1-R296)</f>
        <v>192.68494202214</v>
      </c>
      <c r="O296" s="26" t="n">
        <f aca="false">I296/(I296+J296)</f>
        <v>0.760416666666667</v>
      </c>
      <c r="P296" s="28" t="n">
        <f aca="false">(I296+K296)/(I296+J296+K296+M296)</f>
        <v>0.845861807137434</v>
      </c>
      <c r="Q296" s="27" t="n">
        <f aca="false">K296/(K296+M296)</f>
        <v>0.860444444444445</v>
      </c>
      <c r="R296" s="27" t="n">
        <f aca="false">P296-(O296-P296)/X296</f>
        <v>0.857955661867864</v>
      </c>
      <c r="S296" s="29" t="n">
        <f aca="false">(K296+M296)/(I296+J296)</f>
        <v>5.859375</v>
      </c>
      <c r="T296" s="31" t="n">
        <f aca="false">(P296-$B$1*O296-$B$2)/(1-$B$1*O296)-($B$3*POWER(P296,2)+$B$4*P296+$B$5)-($B$6*POWER(O296,2)+$B$7*O296+$B$8)</f>
        <v>0.85807591386789</v>
      </c>
      <c r="U296" s="29" t="n">
        <f aca="false">(O296-P296)/(P296-T296)</f>
        <v>6.99561108776847</v>
      </c>
      <c r="V296" s="29" t="n">
        <f aca="false">$B$12+($B$13*E296+$B$14*POWER(E296,2)+$B$15*POWER(E296,3))+($B$16*F296+$B$17*POWER(F296,2)+$B$18*POWER(F296,3))+($B$19*T296+$B$20*POWER(T296,2)+$B$21*POWER(T296,3))+($B$22*P296+$B$23*POWER(P296,2)+$B$24*POWER(P296,3))+($B$25*H296+$B$26*POWER(H296,2)+$B$27*POWER(H296,3))+($B$28*U296+$B$29*POWER(U296,2)+$B$30*POWER(U296,3))</f>
        <v>0.0695589820990863</v>
      </c>
      <c r="W296" s="71" t="n">
        <f aca="false">S296-U296</f>
        <v>-1.13623608776847</v>
      </c>
      <c r="X296" s="29" t="n">
        <f aca="false">U296+V296</f>
        <v>7.06517006986756</v>
      </c>
      <c r="Y296" s="16"/>
      <c r="Z296" s="60" t="n">
        <f aca="false">U296*G296</f>
        <v>1343.15732885155</v>
      </c>
      <c r="AA296" s="60" t="n">
        <f aca="false">(K296+M296)-Z296</f>
        <v>-218.157328851546</v>
      </c>
      <c r="AB296" s="16"/>
      <c r="AC296" s="60" t="n">
        <f aca="false">L296+N296</f>
        <v>1356.51265341457</v>
      </c>
      <c r="AD296" s="61" t="n">
        <f aca="false">AC296-Z296</f>
        <v>13.3553245630246</v>
      </c>
      <c r="AE296" s="17"/>
      <c r="AF296" s="16" t="n">
        <v>174.18334621693</v>
      </c>
      <c r="AG296" s="16" t="n">
        <v>0.398648648648649</v>
      </c>
      <c r="AH296" s="16" t="n">
        <f aca="false">AF297+AH295</f>
        <v>220278.027881421</v>
      </c>
      <c r="AI296" s="63"/>
      <c r="AJ296" s="72" t="n">
        <v>196.119618907064</v>
      </c>
      <c r="AK296" s="16" t="n">
        <v>0.398648648648649</v>
      </c>
      <c r="AL296" s="63" t="n">
        <f aca="false">AJ296+AL295</f>
        <v>211531.051607306</v>
      </c>
      <c r="AM296" s="35"/>
      <c r="AN296" s="35"/>
      <c r="AO296" s="35"/>
      <c r="AP296" s="35"/>
      <c r="AQ296" s="35"/>
      <c r="AR296" s="35"/>
      <c r="AS296" s="35"/>
      <c r="AT296" s="35"/>
    </row>
    <row r="297" customFormat="false" ht="12.75" hidden="false" customHeight="true" outlineLevel="0" collapsed="false">
      <c r="A297" s="36"/>
      <c r="B297" s="36"/>
      <c r="C297" s="2" t="n">
        <v>296</v>
      </c>
      <c r="D297" s="20" t="s">
        <v>490</v>
      </c>
      <c r="E297" s="65"/>
      <c r="F297" s="66" t="n">
        <v>4218</v>
      </c>
      <c r="G297" s="67" t="n">
        <f aca="false">I297+J297</f>
        <v>353</v>
      </c>
      <c r="H297" s="68" t="n">
        <f aca="false">1/(G297/F297)</f>
        <v>11.9490084985836</v>
      </c>
      <c r="I297" s="22" t="n">
        <v>180</v>
      </c>
      <c r="J297" s="23" t="n">
        <v>173</v>
      </c>
      <c r="K297" s="24" t="n">
        <v>1506</v>
      </c>
      <c r="L297" s="69" t="n">
        <f aca="false">G297*X297*R297</f>
        <v>1572.1383613177</v>
      </c>
      <c r="M297" s="25" t="n">
        <v>887</v>
      </c>
      <c r="N297" s="70" t="n">
        <f aca="false">G297*X297*(1-R297)</f>
        <v>928.581650650511</v>
      </c>
      <c r="O297" s="26" t="n">
        <f aca="false">I297/(I297+J297)</f>
        <v>0.509915014164306</v>
      </c>
      <c r="P297" s="28" t="n">
        <f aca="false">(I297+K297)/(I297+J297+K297+M297)</f>
        <v>0.613983976693372</v>
      </c>
      <c r="Q297" s="27" t="n">
        <f aca="false">K297/(K297+M297)</f>
        <v>0.629335562055997</v>
      </c>
      <c r="R297" s="27" t="n">
        <f aca="false">P297-(O297-P297)/X297</f>
        <v>0.62867428332384</v>
      </c>
      <c r="S297" s="29" t="n">
        <f aca="false">(K297+M297)/(I297+J297)</f>
        <v>6.77903682719547</v>
      </c>
      <c r="T297" s="31" t="n">
        <f aca="false">(P297-$B$1*O297-$B$2)/(1-$B$1*O297)-($B$3*POWER(P297,2)+$B$4*P297+$B$5)-($B$6*POWER(O297,2)+$B$7*O297+$B$8)</f>
        <v>0.625817160336278</v>
      </c>
      <c r="U297" s="29" t="n">
        <f aca="false">(O297-P297)/(P297-T297)</f>
        <v>8.7946714653972</v>
      </c>
      <c r="V297" s="29" t="n">
        <f aca="false">$B$12+($B$13*E297+$B$14*POWER(E297,2)+$B$15*POWER(E297,3))+($B$16*F297+$B$17*POWER(F297,2)+$B$18*POWER(F297,3))+($B$19*T297+$B$20*POWER(T297,2)+$B$21*POWER(T297,3))+($B$22*P297+$B$23*POWER(P297,2)+$B$24*POWER(P297,3))+($B$25*H297+$B$26*POWER(H297,2)+$B$27*POWER(H297,3))+($B$28*U297+$B$29*POWER(U297,2)+$B$30*POWER(U297,3))</f>
        <v>-1.71047879693201</v>
      </c>
      <c r="W297" s="71" t="n">
        <f aca="false">S297-U297</f>
        <v>-2.01563463820173</v>
      </c>
      <c r="X297" s="29" t="n">
        <f aca="false">U297+V297</f>
        <v>7.08419266846519</v>
      </c>
      <c r="Y297" s="16"/>
      <c r="Z297" s="60" t="n">
        <f aca="false">U297*G297</f>
        <v>3104.51902728521</v>
      </c>
      <c r="AA297" s="60" t="n">
        <f aca="false">(K297+M297)-Z297</f>
        <v>-711.519027285211</v>
      </c>
      <c r="AB297" s="16"/>
      <c r="AC297" s="60" t="n">
        <f aca="false">L297+N297</f>
        <v>2500.72001196821</v>
      </c>
      <c r="AD297" s="61" t="n">
        <f aca="false">AC297-Z297</f>
        <v>-603.799015317001</v>
      </c>
      <c r="AE297" s="17"/>
      <c r="AF297" s="16" t="n">
        <v>171.818097504837</v>
      </c>
      <c r="AG297" s="16" t="n">
        <v>0.4</v>
      </c>
      <c r="AH297" s="16" t="n">
        <f aca="false">AF298+AH296</f>
        <v>220449.72231674</v>
      </c>
      <c r="AI297" s="63"/>
      <c r="AJ297" s="72" t="n">
        <v>195.324438080826</v>
      </c>
      <c r="AK297" s="16" t="n">
        <v>0.4</v>
      </c>
      <c r="AL297" s="63" t="n">
        <f aca="false">AJ297+AL296</f>
        <v>211726.376045387</v>
      </c>
      <c r="AM297" s="35"/>
      <c r="AN297" s="35"/>
      <c r="AO297" s="35"/>
      <c r="AP297" s="35"/>
      <c r="AQ297" s="35"/>
      <c r="AR297" s="35"/>
      <c r="AS297" s="35"/>
      <c r="AT297" s="35"/>
    </row>
    <row r="298" customFormat="false" ht="12.75" hidden="false" customHeight="true" outlineLevel="0" collapsed="false">
      <c r="A298" s="36"/>
      <c r="B298" s="36"/>
      <c r="C298" s="2" t="n">
        <v>297</v>
      </c>
      <c r="D298" s="20" t="s">
        <v>492</v>
      </c>
      <c r="E298" s="65"/>
      <c r="F298" s="66" t="n">
        <v>4801</v>
      </c>
      <c r="G298" s="67" t="n">
        <f aca="false">I298+J298</f>
        <v>266</v>
      </c>
      <c r="H298" s="68" t="n">
        <f aca="false">1/(G298/F298)</f>
        <v>18.0488721804511</v>
      </c>
      <c r="I298" s="22" t="n">
        <v>183</v>
      </c>
      <c r="J298" s="23" t="n">
        <v>83</v>
      </c>
      <c r="K298" s="24" t="n">
        <v>2238</v>
      </c>
      <c r="L298" s="69" t="n">
        <f aca="false">G298*X298*R298</f>
        <v>2623.59382741179</v>
      </c>
      <c r="M298" s="25" t="n">
        <v>343</v>
      </c>
      <c r="N298" s="70" t="n">
        <f aca="false">G298*X298*(1-R298)</f>
        <v>410.84922365858</v>
      </c>
      <c r="O298" s="26" t="n">
        <f aca="false">I298/(I298+J298)</f>
        <v>0.68796992481203</v>
      </c>
      <c r="P298" s="28" t="n">
        <f aca="false">(I298+K298)/(I298+J298+K298+M298)</f>
        <v>0.850368809272919</v>
      </c>
      <c r="Q298" s="27" t="n">
        <f aca="false">K298/(K298+M298)</f>
        <v>0.867105772956218</v>
      </c>
      <c r="R298" s="27" t="n">
        <f aca="false">P298-(O298-P298)/X298</f>
        <v>0.86460473413279</v>
      </c>
      <c r="S298" s="29" t="n">
        <f aca="false">(K298+M298)/(I298+J298)</f>
        <v>9.70300751879699</v>
      </c>
      <c r="T298" s="31" t="n">
        <f aca="false">(P298-$B$1*O298-$B$2)/(1-$B$1*O298)-($B$3*POWER(P298,2)+$B$4*P298+$B$5)-($B$6*POWER(O298,2)+$B$7*O298+$B$8)</f>
        <v>0.869651269845637</v>
      </c>
      <c r="U298" s="29" t="n">
        <f aca="false">(O298-P298)/(P298-T298)</f>
        <v>8.42210379989899</v>
      </c>
      <c r="V298" s="29" t="n">
        <f aca="false">$B$12+($B$13*E298+$B$14*POWER(E298,2)+$B$15*POWER(E298,3))+($B$16*F298+$B$17*POWER(F298,2)+$B$18*POWER(F298,3))+($B$19*T298+$B$20*POWER(T298,2)+$B$21*POWER(T298,3))+($B$22*P298+$B$23*POWER(P298,2)+$B$24*POWER(P298,3))+($B$25*H298+$B$26*POWER(H298,2)+$B$27*POWER(H298,3))+($B$28*U298+$B$29*POWER(U298,2)+$B$30*POWER(U298,3))</f>
        <v>2.9855768432227</v>
      </c>
      <c r="W298" s="71" t="n">
        <f aca="false">S298-U298</f>
        <v>1.280903718898</v>
      </c>
      <c r="X298" s="29" t="n">
        <f aca="false">U298+V298</f>
        <v>11.4076806431217</v>
      </c>
      <c r="Y298" s="16"/>
      <c r="Z298" s="60" t="n">
        <f aca="false">U298*G298</f>
        <v>2240.27961077313</v>
      </c>
      <c r="AA298" s="60" t="n">
        <f aca="false">(K298+M298)-Z298</f>
        <v>340.720389226868</v>
      </c>
      <c r="AB298" s="16"/>
      <c r="AC298" s="60" t="n">
        <f aca="false">L298+N298</f>
        <v>3034.44305107037</v>
      </c>
      <c r="AD298" s="61" t="n">
        <f aca="false">AC298-Z298</f>
        <v>794.163440297237</v>
      </c>
      <c r="AE298" s="17"/>
      <c r="AF298" s="16" t="n">
        <v>171.694435318527</v>
      </c>
      <c r="AG298" s="16" t="n">
        <v>0.401351351351351</v>
      </c>
      <c r="AH298" s="16" t="n">
        <f aca="false">AF299+AH297</f>
        <v>220620.3676402</v>
      </c>
      <c r="AI298" s="63"/>
      <c r="AJ298" s="72" t="n">
        <v>195.010880027996</v>
      </c>
      <c r="AK298" s="16" t="n">
        <v>0.401351351351351</v>
      </c>
      <c r="AL298" s="63" t="n">
        <f aca="false">AJ298+AL297</f>
        <v>211921.386925415</v>
      </c>
      <c r="AM298" s="35"/>
      <c r="AN298" s="35"/>
      <c r="AO298" s="35"/>
      <c r="AP298" s="35"/>
      <c r="AQ298" s="35"/>
      <c r="AR298" s="35"/>
      <c r="AS298" s="35"/>
      <c r="AT298" s="35"/>
    </row>
    <row r="299" customFormat="false" ht="12.75" hidden="false" customHeight="true" outlineLevel="0" collapsed="false">
      <c r="A299" s="36"/>
      <c r="B299" s="36"/>
      <c r="C299" s="2" t="n">
        <v>298</v>
      </c>
      <c r="D299" s="20" t="s">
        <v>128</v>
      </c>
      <c r="E299" s="65"/>
      <c r="F299" s="66" t="n">
        <v>5802</v>
      </c>
      <c r="G299" s="67" t="n">
        <f aca="false">I299+J299</f>
        <v>267</v>
      </c>
      <c r="H299" s="68" t="n">
        <f aca="false">1/(G299/F299)</f>
        <v>21.7303370786517</v>
      </c>
      <c r="I299" s="22" t="n">
        <v>43</v>
      </c>
      <c r="J299" s="23" t="n">
        <v>224</v>
      </c>
      <c r="K299" s="24" t="n">
        <v>1746</v>
      </c>
      <c r="L299" s="69" t="n">
        <f aca="false">G299*X299*R299</f>
        <v>1752.13849634768</v>
      </c>
      <c r="M299" s="25" t="n">
        <v>3005</v>
      </c>
      <c r="N299" s="70" t="n">
        <f aca="false">G299*X299*(1-R299)</f>
        <v>3016.07948837711</v>
      </c>
      <c r="O299" s="26" t="n">
        <f aca="false">I299/(I299+J299)</f>
        <v>0.161048689138577</v>
      </c>
      <c r="P299" s="28" t="n">
        <f aca="false">(I299+K299)/(I299+J299+K299+M299)</f>
        <v>0.356516540454364</v>
      </c>
      <c r="Q299" s="27" t="n">
        <f aca="false">K299/(K299+M299)</f>
        <v>0.367501578615028</v>
      </c>
      <c r="R299" s="27" t="n">
        <f aca="false">P299-(O299-P299)/X299</f>
        <v>0.367461911758384</v>
      </c>
      <c r="S299" s="29" t="n">
        <f aca="false">(K299+M299)/(I299+J299)</f>
        <v>17.7940074906367</v>
      </c>
      <c r="T299" s="31" t="n">
        <f aca="false">(P299-$B$1*O299-$B$2)/(1-$B$1*O299)-($B$3*POWER(P299,2)+$B$4*P299+$B$5)-($B$6*POWER(O299,2)+$B$7*O299+$B$8)</f>
        <v>0.370404162618619</v>
      </c>
      <c r="U299" s="29" t="n">
        <f aca="false">(O299-P299)/(P299-T299)</f>
        <v>14.0749689906531</v>
      </c>
      <c r="V299" s="29" t="n">
        <f aca="false">$B$12+($B$13*E299+$B$14*POWER(E299,2)+$B$15*POWER(E299,3))+($B$16*F299+$B$17*POWER(F299,2)+$B$18*POWER(F299,3))+($B$19*T299+$B$20*POWER(T299,2)+$B$21*POWER(T299,3))+($B$22*P299+$B$23*POWER(P299,2)+$B$24*POWER(P299,3))+($B$25*H299+$B$26*POWER(H299,2)+$B$27*POWER(H299,3))+($B$28*U299+$B$29*POWER(U299,2)+$B$30*POWER(U299,3))</f>
        <v>3.78352533415879</v>
      </c>
      <c r="W299" s="71" t="n">
        <f aca="false">S299-U299</f>
        <v>3.71903849998357</v>
      </c>
      <c r="X299" s="29" t="n">
        <f aca="false">U299+V299</f>
        <v>17.8584943248119</v>
      </c>
      <c r="Y299" s="16"/>
      <c r="Z299" s="60" t="n">
        <f aca="false">U299*G299</f>
        <v>3758.01672050439</v>
      </c>
      <c r="AA299" s="60" t="n">
        <f aca="false">(K299+M299)-Z299</f>
        <v>992.983279495614</v>
      </c>
      <c r="AB299" s="16"/>
      <c r="AC299" s="60" t="n">
        <f aca="false">L299+N299</f>
        <v>4768.21798472478</v>
      </c>
      <c r="AD299" s="61" t="n">
        <f aca="false">AC299-Z299</f>
        <v>1010.2012642204</v>
      </c>
      <c r="AE299" s="17"/>
      <c r="AF299" s="16" t="n">
        <v>170.645323460439</v>
      </c>
      <c r="AG299" s="16" t="n">
        <v>0.402702702702703</v>
      </c>
      <c r="AH299" s="16" t="n">
        <f aca="false">AF300+AH298</f>
        <v>220788.057086542</v>
      </c>
      <c r="AI299" s="63"/>
      <c r="AJ299" s="72" t="n">
        <v>186.719268459451</v>
      </c>
      <c r="AK299" s="16" t="n">
        <v>0.402702702702703</v>
      </c>
      <c r="AL299" s="63" t="n">
        <f aca="false">AJ299+AL298</f>
        <v>212108.106193874</v>
      </c>
      <c r="AM299" s="35"/>
      <c r="AN299" s="35"/>
      <c r="AO299" s="35"/>
      <c r="AP299" s="35"/>
      <c r="AQ299" s="35"/>
      <c r="AR299" s="35"/>
      <c r="AS299" s="35"/>
      <c r="AT299" s="35"/>
    </row>
    <row r="300" customFormat="false" ht="12.75" hidden="false" customHeight="true" outlineLevel="0" collapsed="false">
      <c r="A300" s="36"/>
      <c r="B300" s="36"/>
      <c r="C300" s="2" t="n">
        <v>299</v>
      </c>
      <c r="D300" s="20" t="s">
        <v>494</v>
      </c>
      <c r="E300" s="65"/>
      <c r="F300" s="66" t="n">
        <v>45</v>
      </c>
      <c r="G300" s="67" t="n">
        <f aca="false">I300+J300</f>
        <v>4</v>
      </c>
      <c r="H300" s="68" t="n">
        <f aca="false">1/(G300/F300)</f>
        <v>11.25</v>
      </c>
      <c r="I300" s="22" t="n">
        <v>4</v>
      </c>
      <c r="J300" s="23" t="n">
        <v>0</v>
      </c>
      <c r="K300" s="24" t="n">
        <v>9</v>
      </c>
      <c r="L300" s="69" t="n">
        <f aca="false">G300*X300*R300</f>
        <v>13.7628714531596</v>
      </c>
      <c r="M300" s="25" t="n">
        <v>0</v>
      </c>
      <c r="N300" s="70" t="n">
        <f aca="false">G300*X300*(1-R300)</f>
        <v>0</v>
      </c>
      <c r="O300" s="26" t="n">
        <f aca="false">I300/(I300+J300)</f>
        <v>1</v>
      </c>
      <c r="P300" s="28" t="n">
        <f aca="false">(I300+K300)/(I300+J300+K300+M300)</f>
        <v>1</v>
      </c>
      <c r="Q300" s="27" t="n">
        <f aca="false">K300/(K300+M300)</f>
        <v>1</v>
      </c>
      <c r="R300" s="27" t="n">
        <f aca="false">P300-(O300-P300)/X300</f>
        <v>1</v>
      </c>
      <c r="S300" s="29" t="n">
        <f aca="false">(K300+M300)/(I300+J300)</f>
        <v>2.25</v>
      </c>
      <c r="T300" s="31" t="n">
        <f aca="false">(P300-$B$1*O300-$B$2)/(1-$B$1*O300)-($B$3*POWER(P300,2)+$B$4*P300+$B$5)-($B$6*POWER(O300,2)+$B$7*O300+$B$8)</f>
        <v>1.00416026678009</v>
      </c>
      <c r="U300" s="29" t="n">
        <f aca="false">(O300-P300)/(P300-T300)</f>
        <v>-0</v>
      </c>
      <c r="V300" s="29" t="n">
        <f aca="false">$B$12+($B$13*E300+$B$14*POWER(E300,2)+$B$15*POWER(E300,3))+($B$16*F300+$B$17*POWER(F300,2)+$B$18*POWER(F300,3))+($B$19*T300+$B$20*POWER(T300,2)+$B$21*POWER(T300,3))+($B$22*P300+$B$23*POWER(P300,2)+$B$24*POWER(P300,3))+($B$25*H300+$B$26*POWER(H300,2)+$B$27*POWER(H300,3))+($B$28*U300+$B$29*POWER(U300,2)+$B$30*POWER(U300,3))</f>
        <v>3.44071786328989</v>
      </c>
      <c r="W300" s="71" t="n">
        <f aca="false">S300-U300</f>
        <v>2.25</v>
      </c>
      <c r="X300" s="29" t="n">
        <f aca="false">U300+V300</f>
        <v>3.44071786328989</v>
      </c>
      <c r="Y300" s="16"/>
      <c r="Z300" s="60" t="n">
        <f aca="false">U300*G300</f>
        <v>-0</v>
      </c>
      <c r="AA300" s="60" t="n">
        <f aca="false">(K300+M300)-Z300</f>
        <v>9</v>
      </c>
      <c r="AB300" s="16"/>
      <c r="AC300" s="60" t="n">
        <f aca="false">L300+N300</f>
        <v>13.7628714531596</v>
      </c>
      <c r="AD300" s="61" t="n">
        <f aca="false">AC300-Z300</f>
        <v>13.7628714531596</v>
      </c>
      <c r="AE300" s="17"/>
      <c r="AF300" s="16" t="n">
        <v>167.689446342448</v>
      </c>
      <c r="AG300" s="16" t="n">
        <v>0.404054054054054</v>
      </c>
      <c r="AH300" s="16" t="n">
        <f aca="false">AF301+AH299</f>
        <v>220953.065583692</v>
      </c>
      <c r="AI300" s="63"/>
      <c r="AJ300" s="72" t="n">
        <v>176.778632469577</v>
      </c>
      <c r="AK300" s="16" t="n">
        <v>0.404054054054054</v>
      </c>
      <c r="AL300" s="63" t="n">
        <f aca="false">AJ300+AL299</f>
        <v>212284.884826344</v>
      </c>
      <c r="AM300" s="35"/>
      <c r="AN300" s="35"/>
      <c r="AO300" s="35"/>
      <c r="AP300" s="35"/>
      <c r="AQ300" s="35"/>
      <c r="AR300" s="35"/>
      <c r="AS300" s="35"/>
      <c r="AT300" s="35"/>
    </row>
    <row r="301" customFormat="false" ht="12.75" hidden="false" customHeight="true" outlineLevel="0" collapsed="false">
      <c r="A301" s="36"/>
      <c r="B301" s="36"/>
      <c r="C301" s="2" t="n">
        <v>300</v>
      </c>
      <c r="D301" s="20" t="s">
        <v>495</v>
      </c>
      <c r="E301" s="65"/>
      <c r="F301" s="66" t="n">
        <v>4529</v>
      </c>
      <c r="G301" s="67" t="n">
        <f aca="false">I301+J301</f>
        <v>276</v>
      </c>
      <c r="H301" s="68" t="n">
        <f aca="false">1/(G301/F301)</f>
        <v>16.4094202898551</v>
      </c>
      <c r="I301" s="22" t="n">
        <v>178</v>
      </c>
      <c r="J301" s="23" t="n">
        <v>98</v>
      </c>
      <c r="K301" s="24" t="n">
        <v>2273</v>
      </c>
      <c r="L301" s="69" t="n">
        <f aca="false">G301*X301*R301</f>
        <v>2251.79906015076</v>
      </c>
      <c r="M301" s="25" t="n">
        <v>612</v>
      </c>
      <c r="N301" s="70" t="n">
        <f aca="false">G301*X301*(1-R301)</f>
        <v>605.858560875984</v>
      </c>
      <c r="O301" s="26" t="n">
        <f aca="false">I301/(I301+J301)</f>
        <v>0.644927536231884</v>
      </c>
      <c r="P301" s="28" t="n">
        <f aca="false">(I301+K301)/(I301+J301+K301+M301)</f>
        <v>0.775387535590003</v>
      </c>
      <c r="Q301" s="27" t="n">
        <f aca="false">K301/(K301+M301)</f>
        <v>0.78786828422877</v>
      </c>
      <c r="R301" s="27" t="n">
        <f aca="false">P301-(O301-P301)/X301</f>
        <v>0.787987701389398</v>
      </c>
      <c r="S301" s="29" t="n">
        <f aca="false">(K301+M301)/(I301+J301)</f>
        <v>10.4528985507246</v>
      </c>
      <c r="T301" s="31" t="n">
        <f aca="false">(P301-$B$1*O301-$B$2)/(1-$B$1*O301)-($B$3*POWER(P301,2)+$B$4*P301+$B$5)-($B$6*POWER(O301,2)+$B$7*O301+$B$8)</f>
        <v>0.790753423961722</v>
      </c>
      <c r="U301" s="29" t="n">
        <f aca="false">(O301-P301)/(P301-T301)</f>
        <v>8.49023474609064</v>
      </c>
      <c r="V301" s="29" t="n">
        <f aca="false">$B$12+($B$13*E301+$B$14*POWER(E301,2)+$B$15*POWER(E301,3))+($B$16*F301+$B$17*POWER(F301,2)+$B$18*POWER(F301,3))+($B$19*T301+$B$20*POWER(T301,2)+$B$21*POWER(T301,3))+($B$22*P301+$B$23*POWER(P301,2)+$B$24*POWER(P301,3))+($B$25*H301+$B$26*POWER(H301,2)+$B$27*POWER(H301,3))+($B$28*U301+$B$29*POWER(U301,2)+$B$30*POWER(U301,3))</f>
        <v>1.86359721415116</v>
      </c>
      <c r="W301" s="71" t="n">
        <f aca="false">S301-U301</f>
        <v>1.96266380463399</v>
      </c>
      <c r="X301" s="29" t="n">
        <f aca="false">U301+V301</f>
        <v>10.3538319602418</v>
      </c>
      <c r="Y301" s="16"/>
      <c r="Z301" s="60" t="n">
        <f aca="false">U301*G301</f>
        <v>2343.30478992102</v>
      </c>
      <c r="AA301" s="60" t="n">
        <f aca="false">(K301+M301)-Z301</f>
        <v>541.695210078983</v>
      </c>
      <c r="AB301" s="16"/>
      <c r="AC301" s="60" t="n">
        <f aca="false">L301+N301</f>
        <v>2857.65762102674</v>
      </c>
      <c r="AD301" s="61" t="n">
        <f aca="false">AC301-Z301</f>
        <v>514.352831105721</v>
      </c>
      <c r="AE301" s="17"/>
      <c r="AF301" s="16" t="n">
        <v>165.008497149443</v>
      </c>
      <c r="AG301" s="16" t="n">
        <v>0.405405405405405</v>
      </c>
      <c r="AH301" s="16" t="n">
        <f aca="false">AF302+AH300</f>
        <v>221117.904508689</v>
      </c>
      <c r="AI301" s="63"/>
      <c r="AJ301" s="72" t="n">
        <v>175.641611245886</v>
      </c>
      <c r="AK301" s="16" t="n">
        <v>0.405405405405405</v>
      </c>
      <c r="AL301" s="63" t="n">
        <f aca="false">AJ301+AL300</f>
        <v>212460.52643759</v>
      </c>
      <c r="AM301" s="35"/>
      <c r="AN301" s="35"/>
      <c r="AO301" s="35"/>
      <c r="AP301" s="35"/>
      <c r="AQ301" s="35"/>
      <c r="AR301" s="35"/>
      <c r="AS301" s="35"/>
      <c r="AT301" s="35"/>
    </row>
    <row r="302" customFormat="false" ht="12.75" hidden="false" customHeight="true" outlineLevel="0" collapsed="false">
      <c r="A302" s="36"/>
      <c r="B302" s="36"/>
      <c r="C302" s="2" t="n">
        <v>301</v>
      </c>
      <c r="D302" s="20" t="s">
        <v>266</v>
      </c>
      <c r="E302" s="65"/>
      <c r="F302" s="66" t="n">
        <v>6736</v>
      </c>
      <c r="G302" s="67" t="n">
        <f aca="false">I302+J302</f>
        <v>481</v>
      </c>
      <c r="H302" s="68" t="n">
        <f aca="false">1/(G302/F302)</f>
        <v>14.004158004158</v>
      </c>
      <c r="I302" s="22" t="n">
        <v>127</v>
      </c>
      <c r="J302" s="23" t="n">
        <v>354</v>
      </c>
      <c r="K302" s="24" t="n">
        <v>2105</v>
      </c>
      <c r="L302" s="69" t="n">
        <f aca="false">G302*X302*R302</f>
        <v>2015.45341945027</v>
      </c>
      <c r="M302" s="25" t="n">
        <v>3036</v>
      </c>
      <c r="N302" s="70" t="n">
        <f aca="false">G302*X302*(1-R302)</f>
        <v>2899.99511287474</v>
      </c>
      <c r="O302" s="26" t="n">
        <f aca="false">I302/(I302+J302)</f>
        <v>0.264033264033264</v>
      </c>
      <c r="P302" s="28" t="n">
        <f aca="false">(I302+K302)/(I302+J302+K302+M302)</f>
        <v>0.39701173959445</v>
      </c>
      <c r="Q302" s="27" t="n">
        <f aca="false">K302/(K302+M302)</f>
        <v>0.409453413732737</v>
      </c>
      <c r="R302" s="27" t="n">
        <f aca="false">P302-(O302-P302)/X302</f>
        <v>0.410024315420298</v>
      </c>
      <c r="S302" s="29" t="n">
        <f aca="false">(K302+M302)/(I302+J302)</f>
        <v>10.6881496881497</v>
      </c>
      <c r="T302" s="31" t="n">
        <f aca="false">(P302-$B$1*O302-$B$2)/(1-$B$1*O302)-($B$3*POWER(P302,2)+$B$4*P302+$B$5)-($B$6*POWER(O302,2)+$B$7*O302+$B$8)</f>
        <v>0.409478352352911</v>
      </c>
      <c r="U302" s="29" t="n">
        <f aca="false">(O302-P302)/(P302-T302)</f>
        <v>10.6667687637073</v>
      </c>
      <c r="V302" s="29" t="n">
        <f aca="false">$B$12+($B$13*E302+$B$14*POWER(E302,2)+$B$15*POWER(E302,3))+($B$16*F302+$B$17*POWER(F302,2)+$B$18*POWER(F302,3))+($B$19*T302+$B$20*POWER(T302,2)+$B$21*POWER(T302,3))+($B$22*P302+$B$23*POWER(P302,2)+$B$24*POWER(P302,3))+($B$25*H302+$B$26*POWER(H302,2)+$B$27*POWER(H302,3))+($B$28*U302+$B$29*POWER(U302,2)+$B$30*POWER(U302,3))</f>
        <v>-0.447541045775845</v>
      </c>
      <c r="W302" s="71" t="n">
        <f aca="false">S302-U302</f>
        <v>0.0213809244424219</v>
      </c>
      <c r="X302" s="29" t="n">
        <f aca="false">U302+V302</f>
        <v>10.2192277179314</v>
      </c>
      <c r="Y302" s="16"/>
      <c r="Z302" s="60" t="n">
        <f aca="false">U302*G302</f>
        <v>5130.71577534319</v>
      </c>
      <c r="AA302" s="60" t="n">
        <f aca="false">(K302+M302)-Z302</f>
        <v>10.2842246568052</v>
      </c>
      <c r="AB302" s="16"/>
      <c r="AC302" s="60" t="n">
        <f aca="false">L302+N302</f>
        <v>4915.44853232501</v>
      </c>
      <c r="AD302" s="61" t="n">
        <f aca="false">AC302-Z302</f>
        <v>-215.267243018181</v>
      </c>
      <c r="AE302" s="17"/>
      <c r="AF302" s="16" t="n">
        <v>164.838924996795</v>
      </c>
      <c r="AG302" s="16" t="n">
        <v>0.406756756756757</v>
      </c>
      <c r="AH302" s="16" t="n">
        <f aca="false">AF303+AH301</f>
        <v>221282.227302924</v>
      </c>
      <c r="AI302" s="63"/>
      <c r="AJ302" s="72" t="n">
        <v>169.137346877386</v>
      </c>
      <c r="AK302" s="16" t="n">
        <v>0.406756756756757</v>
      </c>
      <c r="AL302" s="63" t="n">
        <f aca="false">AJ302+AL301</f>
        <v>212629.663784467</v>
      </c>
      <c r="AM302" s="35"/>
      <c r="AN302" s="35"/>
      <c r="AO302" s="35"/>
      <c r="AP302" s="35"/>
      <c r="AQ302" s="35"/>
      <c r="AR302" s="35"/>
      <c r="AS302" s="35"/>
      <c r="AT302" s="35"/>
    </row>
    <row r="303" customFormat="false" ht="12.75" hidden="false" customHeight="true" outlineLevel="0" collapsed="false">
      <c r="A303" s="36"/>
      <c r="B303" s="36"/>
      <c r="C303" s="2" t="n">
        <v>302</v>
      </c>
      <c r="D303" s="20" t="s">
        <v>355</v>
      </c>
      <c r="E303" s="65"/>
      <c r="F303" s="66" t="n">
        <v>6673</v>
      </c>
      <c r="G303" s="67" t="n">
        <f aca="false">I303+J303</f>
        <v>535</v>
      </c>
      <c r="H303" s="68" t="n">
        <f aca="false">1/(G303/F303)</f>
        <v>12.4728971962617</v>
      </c>
      <c r="I303" s="22" t="n">
        <v>133</v>
      </c>
      <c r="J303" s="23" t="n">
        <v>402</v>
      </c>
      <c r="K303" s="24" t="n">
        <v>2222</v>
      </c>
      <c r="L303" s="69" t="n">
        <f aca="false">G303*X303*R303</f>
        <v>2157.29540345012</v>
      </c>
      <c r="M303" s="25" t="n">
        <v>2864</v>
      </c>
      <c r="N303" s="70" t="n">
        <f aca="false">G303*X303*(1-R303)</f>
        <v>2774.26530261915</v>
      </c>
      <c r="O303" s="26" t="n">
        <f aca="false">I303/(I303+J303)</f>
        <v>0.248598130841121</v>
      </c>
      <c r="P303" s="28" t="n">
        <f aca="false">(I303+K303)/(I303+J303+K303+M303)</f>
        <v>0.418964597046789</v>
      </c>
      <c r="Q303" s="27" t="n">
        <f aca="false">K303/(K303+M303)</f>
        <v>0.436885568226504</v>
      </c>
      <c r="R303" s="27" t="n">
        <f aca="false">P303-(O303-P303)/X303</f>
        <v>0.437446790586018</v>
      </c>
      <c r="S303" s="29" t="n">
        <f aca="false">(K303+M303)/(I303+J303)</f>
        <v>9.50654205607477</v>
      </c>
      <c r="T303" s="31" t="n">
        <f aca="false">(P303-$B$1*O303-$B$2)/(1-$B$1*O303)-($B$3*POWER(P303,2)+$B$4*P303+$B$5)-($B$6*POWER(O303,2)+$B$7*O303+$B$8)</f>
        <v>0.432851839705302</v>
      </c>
      <c r="U303" s="29" t="n">
        <f aca="false">(O303-P303)/(P303-T303)</f>
        <v>12.2678396565089</v>
      </c>
      <c r="V303" s="29" t="n">
        <f aca="false">$B$12+($B$13*E303+$B$14*POWER(E303,2)+$B$15*POWER(E303,3))+($B$16*F303+$B$17*POWER(F303,2)+$B$18*POWER(F303,3))+($B$19*T303+$B$20*POWER(T303,2)+$B$21*POWER(T303,3))+($B$22*P303+$B$23*POWER(P303,2)+$B$24*POWER(P303,3))+($B$25*H303+$B$26*POWER(H303,2)+$B$27*POWER(H303,3))+($B$28*U303+$B$29*POWER(U303,2)+$B$30*POWER(U303,3))</f>
        <v>-3.04996917787478</v>
      </c>
      <c r="W303" s="71" t="n">
        <f aca="false">S303-U303</f>
        <v>-2.76129760043416</v>
      </c>
      <c r="X303" s="29" t="n">
        <f aca="false">U303+V303</f>
        <v>9.21787047863414</v>
      </c>
      <c r="Y303" s="16"/>
      <c r="Z303" s="60" t="n">
        <f aca="false">U303*G303</f>
        <v>6563.29421623227</v>
      </c>
      <c r="AA303" s="60" t="n">
        <f aca="false">(K303+M303)-Z303</f>
        <v>-1477.29421623227</v>
      </c>
      <c r="AB303" s="16"/>
      <c r="AC303" s="60" t="n">
        <f aca="false">L303+N303</f>
        <v>4931.56070606927</v>
      </c>
      <c r="AD303" s="61" t="n">
        <f aca="false">AC303-Z303</f>
        <v>-1631.73351016301</v>
      </c>
      <c r="AE303" s="17"/>
      <c r="AF303" s="16" t="n">
        <v>164.322794235475</v>
      </c>
      <c r="AG303" s="16" t="n">
        <v>0.408108108108108</v>
      </c>
      <c r="AH303" s="16" t="n">
        <f aca="false">AF304+AH302</f>
        <v>221445.88085234</v>
      </c>
      <c r="AI303" s="63"/>
      <c r="AJ303" s="72" t="n">
        <v>168.76293846918</v>
      </c>
      <c r="AK303" s="16" t="n">
        <v>0.408108108108108</v>
      </c>
      <c r="AL303" s="63" t="n">
        <f aca="false">AJ303+AL302</f>
        <v>212798.426722936</v>
      </c>
      <c r="AM303" s="35"/>
      <c r="AN303" s="35"/>
      <c r="AO303" s="35"/>
      <c r="AP303" s="35"/>
      <c r="AQ303" s="35"/>
      <c r="AR303" s="35"/>
      <c r="AS303" s="35"/>
      <c r="AT303" s="35"/>
    </row>
    <row r="304" customFormat="false" ht="12.75" hidden="false" customHeight="true" outlineLevel="0" collapsed="false">
      <c r="A304" s="36"/>
      <c r="B304" s="36"/>
      <c r="C304" s="2" t="n">
        <v>303</v>
      </c>
      <c r="D304" s="20" t="s">
        <v>349</v>
      </c>
      <c r="E304" s="65"/>
      <c r="F304" s="66" t="n">
        <v>2551</v>
      </c>
      <c r="G304" s="67" t="n">
        <f aca="false">I304+J304</f>
        <v>63</v>
      </c>
      <c r="H304" s="68" t="n">
        <f aca="false">1/(G304/F304)</f>
        <v>40.4920634920635</v>
      </c>
      <c r="I304" s="22" t="n">
        <v>9</v>
      </c>
      <c r="J304" s="23" t="n">
        <v>54</v>
      </c>
      <c r="K304" s="24" t="n">
        <v>920</v>
      </c>
      <c r="L304" s="69" t="n">
        <f aca="false">G304*X304*R304</f>
        <v>935.859874410194</v>
      </c>
      <c r="M304" s="25" t="n">
        <v>1240</v>
      </c>
      <c r="N304" s="70" t="n">
        <f aca="false">G304*X304*(1-R304)</f>
        <v>1262.09114907082</v>
      </c>
      <c r="O304" s="26" t="n">
        <f aca="false">I304/(I304+J304)</f>
        <v>0.142857142857143</v>
      </c>
      <c r="P304" s="28" t="n">
        <f aca="false">(I304+K304)/(I304+J304+K304+M304)</f>
        <v>0.417903733693207</v>
      </c>
      <c r="Q304" s="27" t="n">
        <f aca="false">K304/(K304+M304)</f>
        <v>0.425925925925926</v>
      </c>
      <c r="R304" s="27" t="n">
        <f aca="false">P304-(O304-P304)/X304</f>
        <v>0.425787410370966</v>
      </c>
      <c r="S304" s="29" t="n">
        <f aca="false">(K304+M304)/(I304+J304)</f>
        <v>34.2857142857143</v>
      </c>
      <c r="T304" s="31" t="n">
        <f aca="false">(P304-$B$1*O304-$B$2)/(1-$B$1*O304)-($B$3*POWER(P304,2)+$B$4*P304+$B$5)-($B$6*POWER(O304,2)+$B$7*O304+$B$8)</f>
        <v>0.433800018996671</v>
      </c>
      <c r="U304" s="29" t="n">
        <f aca="false">(O304-P304)/(P304-T304)</f>
        <v>17.3025701027234</v>
      </c>
      <c r="V304" s="29" t="n">
        <f aca="false">$B$12+($B$13*E304+$B$14*POWER(E304,2)+$B$15*POWER(E304,3))+($B$16*F304+$B$17*POWER(F304,2)+$B$18*POWER(F304,3))+($B$19*T304+$B$20*POWER(T304,2)+$B$21*POWER(T304,3))+($B$22*P304+$B$23*POWER(P304,2)+$B$24*POWER(P304,3))+($B$25*H304+$B$26*POWER(H304,2)+$B$27*POWER(H304,3))+($B$28*U304+$B$29*POWER(U304,2)+$B$30*POWER(U304,3))</f>
        <v>17.5855413811022</v>
      </c>
      <c r="W304" s="71" t="n">
        <f aca="false">S304-U304</f>
        <v>16.9831441829909</v>
      </c>
      <c r="X304" s="29" t="n">
        <f aca="false">U304+V304</f>
        <v>34.8881114838256</v>
      </c>
      <c r="Y304" s="16"/>
      <c r="Z304" s="60" t="n">
        <f aca="false">U304*G304</f>
        <v>1090.06191647157</v>
      </c>
      <c r="AA304" s="60" t="n">
        <f aca="false">(K304+M304)-Z304</f>
        <v>1069.93808352843</v>
      </c>
      <c r="AB304" s="16"/>
      <c r="AC304" s="60" t="n">
        <f aca="false">L304+N304</f>
        <v>2197.95102348101</v>
      </c>
      <c r="AD304" s="61" t="n">
        <f aca="false">AC304-Z304</f>
        <v>1107.88910700944</v>
      </c>
      <c r="AE304" s="17"/>
      <c r="AF304" s="16" t="n">
        <v>163.653549415881</v>
      </c>
      <c r="AG304" s="16" t="n">
        <v>0.409459459459459</v>
      </c>
      <c r="AH304" s="16" t="n">
        <f aca="false">AF305+AH303</f>
        <v>221608.171173187</v>
      </c>
      <c r="AI304" s="63"/>
      <c r="AJ304" s="72" t="n">
        <v>165.837595220261</v>
      </c>
      <c r="AK304" s="16" t="n">
        <v>0.409459459459459</v>
      </c>
      <c r="AL304" s="63" t="n">
        <f aca="false">AJ304+AL303</f>
        <v>212964.264318157</v>
      </c>
      <c r="AM304" s="35"/>
      <c r="AN304" s="35"/>
      <c r="AO304" s="35"/>
      <c r="AP304" s="35"/>
      <c r="AQ304" s="35"/>
      <c r="AR304" s="35"/>
      <c r="AS304" s="35"/>
      <c r="AT304" s="35"/>
    </row>
    <row r="305" customFormat="false" ht="12.75" hidden="false" customHeight="true" outlineLevel="0" collapsed="false">
      <c r="A305" s="36"/>
      <c r="B305" s="36"/>
      <c r="C305" s="2" t="n">
        <v>304</v>
      </c>
      <c r="D305" s="20" t="s">
        <v>407</v>
      </c>
      <c r="E305" s="65"/>
      <c r="F305" s="66" t="n">
        <v>2640</v>
      </c>
      <c r="G305" s="67" t="n">
        <f aca="false">I305+J305</f>
        <v>144</v>
      </c>
      <c r="H305" s="68" t="n">
        <f aca="false">1/(G305/F305)</f>
        <v>18.3333333333333</v>
      </c>
      <c r="I305" s="22" t="n">
        <v>19</v>
      </c>
      <c r="J305" s="23" t="n">
        <v>125</v>
      </c>
      <c r="K305" s="24" t="n">
        <v>978</v>
      </c>
      <c r="L305" s="69" t="n">
        <f aca="false">G305*X305*R305</f>
        <v>953.511701149544</v>
      </c>
      <c r="M305" s="25" t="n">
        <v>1165</v>
      </c>
      <c r="N305" s="70" t="n">
        <f aca="false">G305*X305*(1-R305)</f>
        <v>1133.31503960172</v>
      </c>
      <c r="O305" s="26" t="n">
        <f aca="false">I305/(I305+J305)</f>
        <v>0.131944444444444</v>
      </c>
      <c r="P305" s="28" t="n">
        <f aca="false">(I305+K305)/(I305+J305+K305+M305)</f>
        <v>0.435942282466113</v>
      </c>
      <c r="Q305" s="27" t="n">
        <f aca="false">K305/(K305+M305)</f>
        <v>0.456369575361643</v>
      </c>
      <c r="R305" s="27" t="n">
        <f aca="false">P305-(O305-P305)/X305</f>
        <v>0.456919437790163</v>
      </c>
      <c r="S305" s="29" t="n">
        <f aca="false">(K305+M305)/(I305+J305)</f>
        <v>14.8819444444444</v>
      </c>
      <c r="T305" s="31" t="n">
        <f aca="false">(P305-$B$1*O305-$B$2)/(1-$B$1*O305)-($B$3*POWER(P305,2)+$B$4*P305+$B$5)-($B$6*POWER(O305,2)+$B$7*O305+$B$8)</f>
        <v>0.452414991339255</v>
      </c>
      <c r="U305" s="29" t="n">
        <f aca="false">(O305-P305)/(P305-T305)</f>
        <v>18.4546355042625</v>
      </c>
      <c r="V305" s="29" t="n">
        <f aca="false">$B$12+($B$13*E305+$B$14*POWER(E305,2)+$B$15*POWER(E305,3))+($B$16*F305+$B$17*POWER(F305,2)+$B$18*POWER(F305,3))+($B$19*T305+$B$20*POWER(T305,2)+$B$21*POWER(T305,3))+($B$22*P305+$B$23*POWER(P305,2)+$B$24*POWER(P305,3))+($B$25*H305+$B$26*POWER(H305,2)+$B$27*POWER(H305,3))+($B$28*U305+$B$29*POWER(U305,2)+$B$30*POWER(U305,3))</f>
        <v>-3.96278313793429</v>
      </c>
      <c r="W305" s="71" t="n">
        <f aca="false">S305-U305</f>
        <v>-3.57269105981805</v>
      </c>
      <c r="X305" s="29" t="n">
        <f aca="false">U305+V305</f>
        <v>14.4918523663282</v>
      </c>
      <c r="Y305" s="16"/>
      <c r="Z305" s="60" t="n">
        <f aca="false">U305*G305</f>
        <v>2657.4675126138</v>
      </c>
      <c r="AA305" s="60" t="n">
        <f aca="false">(K305+M305)-Z305</f>
        <v>-514.467512613799</v>
      </c>
      <c r="AB305" s="16"/>
      <c r="AC305" s="60" t="n">
        <f aca="false">L305+N305</f>
        <v>2086.82674075126</v>
      </c>
      <c r="AD305" s="61" t="n">
        <f aca="false">AC305-Z305</f>
        <v>-570.640771862537</v>
      </c>
      <c r="AE305" s="17"/>
      <c r="AF305" s="16" t="n">
        <v>162.290320847331</v>
      </c>
      <c r="AG305" s="16" t="n">
        <v>0.410810810810811</v>
      </c>
      <c r="AH305" s="16" t="n">
        <f aca="false">AF306+AH304</f>
        <v>221768.651374016</v>
      </c>
      <c r="AI305" s="63"/>
      <c r="AJ305" s="72" t="n">
        <v>162.943246901665</v>
      </c>
      <c r="AK305" s="16" t="n">
        <v>0.410810810810811</v>
      </c>
      <c r="AL305" s="63" t="n">
        <f aca="false">AJ305+AL304</f>
        <v>213127.207565058</v>
      </c>
      <c r="AM305" s="35"/>
      <c r="AN305" s="35"/>
      <c r="AO305" s="35"/>
      <c r="AP305" s="35"/>
      <c r="AQ305" s="35"/>
      <c r="AR305" s="35"/>
      <c r="AS305" s="35"/>
      <c r="AT305" s="35"/>
    </row>
    <row r="306" customFormat="false" ht="12.75" hidden="false" customHeight="true" outlineLevel="0" collapsed="false">
      <c r="A306" s="36"/>
      <c r="B306" s="36"/>
      <c r="C306" s="2" t="n">
        <v>305</v>
      </c>
      <c r="D306" s="20" t="s">
        <v>474</v>
      </c>
      <c r="E306" s="65"/>
      <c r="F306" s="66" t="n">
        <v>3419</v>
      </c>
      <c r="G306" s="67" t="n">
        <f aca="false">I306+J306</f>
        <v>189</v>
      </c>
      <c r="H306" s="68" t="n">
        <f aca="false">1/(G306/F306)</f>
        <v>18.0899470899471</v>
      </c>
      <c r="I306" s="22" t="n">
        <v>43</v>
      </c>
      <c r="J306" s="23" t="n">
        <v>146</v>
      </c>
      <c r="K306" s="24" t="n">
        <v>1333</v>
      </c>
      <c r="L306" s="69" t="n">
        <f aca="false">G306*X306*R306</f>
        <v>1296.78157233296</v>
      </c>
      <c r="M306" s="25" t="n">
        <v>1441</v>
      </c>
      <c r="N306" s="70" t="n">
        <f aca="false">G306*X306*(1-R306)</f>
        <v>1399.22772913693</v>
      </c>
      <c r="O306" s="26" t="n">
        <f aca="false">I306/(I306+J306)</f>
        <v>0.227513227513227</v>
      </c>
      <c r="P306" s="28" t="n">
        <f aca="false">(I306+K306)/(I306+J306+K306+M306)</f>
        <v>0.464394195072562</v>
      </c>
      <c r="Q306" s="27" t="n">
        <f aca="false">K306/(K306+M306)</f>
        <v>0.480533525594809</v>
      </c>
      <c r="R306" s="27" t="n">
        <f aca="false">P306-(O306-P306)/X306</f>
        <v>0.481000407389524</v>
      </c>
      <c r="S306" s="29" t="n">
        <f aca="false">(K306+M306)/(I306+J306)</f>
        <v>14.6772486772487</v>
      </c>
      <c r="T306" s="31" t="n">
        <f aca="false">(P306-$B$1*O306-$B$2)/(1-$B$1*O306)-($B$3*POWER(P306,2)+$B$4*P306+$B$5)-($B$6*POWER(O306,2)+$B$7*O306+$B$8)</f>
        <v>0.480650683284306</v>
      </c>
      <c r="U306" s="29" t="n">
        <f aca="false">(O306-P306)/(P306-T306)</f>
        <v>14.5714722930254</v>
      </c>
      <c r="V306" s="29" t="n">
        <f aca="false">$B$12+($B$13*E306+$B$14*POWER(E306,2)+$B$15*POWER(E306,3))+($B$16*F306+$B$17*POWER(F306,2)+$B$18*POWER(F306,3))+($B$19*T306+$B$20*POWER(T306,2)+$B$21*POWER(T306,3))+($B$22*P306+$B$23*POWER(P306,2)+$B$24*POWER(P306,3))+($B$25*H306+$B$26*POWER(H306,2)+$B$27*POWER(H306,3))+($B$28*U306+$B$29*POWER(U306,2)+$B$30*POWER(U306,3))</f>
        <v>-0.306872814348779</v>
      </c>
      <c r="W306" s="71" t="n">
        <f aca="false">S306-U306</f>
        <v>0.105776384223237</v>
      </c>
      <c r="X306" s="29" t="n">
        <f aca="false">U306+V306</f>
        <v>14.2645994786767</v>
      </c>
      <c r="Y306" s="16"/>
      <c r="Z306" s="60" t="n">
        <f aca="false">U306*G306</f>
        <v>2754.00826338181</v>
      </c>
      <c r="AA306" s="60" t="n">
        <f aca="false">(K306+M306)-Z306</f>
        <v>19.9917366181917</v>
      </c>
      <c r="AB306" s="16"/>
      <c r="AC306" s="60" t="n">
        <f aca="false">L306+N306</f>
        <v>2696.00930146989</v>
      </c>
      <c r="AD306" s="61" t="n">
        <f aca="false">AC306-Z306</f>
        <v>-57.9989619119192</v>
      </c>
      <c r="AE306" s="17"/>
      <c r="AF306" s="16" t="n">
        <v>160.480200829052</v>
      </c>
      <c r="AG306" s="16" t="n">
        <v>0.412162162162162</v>
      </c>
      <c r="AH306" s="16" t="n">
        <f aca="false">AF307+AH305</f>
        <v>221926.759501585</v>
      </c>
      <c r="AI306" s="63"/>
      <c r="AJ306" s="72" t="n">
        <v>162.038785618888</v>
      </c>
      <c r="AK306" s="16" t="n">
        <v>0.412162162162162</v>
      </c>
      <c r="AL306" s="63" t="n">
        <f aca="false">AJ306+AL305</f>
        <v>213289.246350677</v>
      </c>
      <c r="AM306" s="35"/>
      <c r="AN306" s="35"/>
      <c r="AO306" s="35"/>
      <c r="AP306" s="35"/>
      <c r="AQ306" s="35"/>
      <c r="AR306" s="35"/>
      <c r="AS306" s="35"/>
      <c r="AT306" s="35"/>
    </row>
    <row r="307" customFormat="false" ht="12.75" hidden="false" customHeight="true" outlineLevel="0" collapsed="false">
      <c r="A307" s="36"/>
      <c r="B307" s="36"/>
      <c r="C307" s="2" t="n">
        <v>306</v>
      </c>
      <c r="D307" s="20" t="s">
        <v>501</v>
      </c>
      <c r="E307" s="65"/>
      <c r="F307" s="66" t="n">
        <v>1142</v>
      </c>
      <c r="G307" s="67" t="n">
        <f aca="false">I307+J307</f>
        <v>66</v>
      </c>
      <c r="H307" s="68" t="n">
        <f aca="false">1/(G307/F307)</f>
        <v>17.3030303030303</v>
      </c>
      <c r="I307" s="22" t="n">
        <v>41</v>
      </c>
      <c r="J307" s="23" t="n">
        <v>25</v>
      </c>
      <c r="K307" s="24" t="n">
        <v>456</v>
      </c>
      <c r="L307" s="69" t="n">
        <f aca="false">G307*X307*R307</f>
        <v>577.913498090788</v>
      </c>
      <c r="M307" s="25" t="n">
        <v>123</v>
      </c>
      <c r="N307" s="70" t="n">
        <f aca="false">G307*X307*(1-R307)</f>
        <v>159.30422075943</v>
      </c>
      <c r="O307" s="26" t="n">
        <f aca="false">I307/(I307+J307)</f>
        <v>0.621212121212121</v>
      </c>
      <c r="P307" s="28" t="n">
        <f aca="false">(I307+K307)/(I307+J307+K307+M307)</f>
        <v>0.770542635658915</v>
      </c>
      <c r="Q307" s="27" t="n">
        <f aca="false">K307/(K307+M307)</f>
        <v>0.787564766839378</v>
      </c>
      <c r="R307" s="27" t="n">
        <f aca="false">P307-(O307-P307)/X307</f>
        <v>0.783911568202831</v>
      </c>
      <c r="S307" s="29" t="n">
        <f aca="false">(K307+M307)/(I307+J307)</f>
        <v>8.77272727272727</v>
      </c>
      <c r="T307" s="31" t="n">
        <f aca="false">(P307-$B$1*O307-$B$2)/(1-$B$1*O307)-($B$3*POWER(P307,2)+$B$4*P307+$B$5)-($B$6*POWER(O307,2)+$B$7*O307+$B$8)</f>
        <v>0.787334700339797</v>
      </c>
      <c r="U307" s="29" t="n">
        <f aca="false">(O307-P307)/(P307-T307)</f>
        <v>8.89292158437242</v>
      </c>
      <c r="V307" s="29" t="n">
        <f aca="false">$B$12+($B$13*E307+$B$14*POWER(E307,2)+$B$15*POWER(E307,3))+($B$16*F307+$B$17*POWER(F307,2)+$B$18*POWER(F307,3))+($B$19*T307+$B$20*POWER(T307,2)+$B$21*POWER(T307,3))+($B$22*P307+$B$23*POWER(P307,2)+$B$24*POWER(P307,3))+($B$25*H307+$B$26*POWER(H307,2)+$B$27*POWER(H307,3))+($B$28*U307+$B$29*POWER(U307,2)+$B$30*POWER(U307,3))</f>
        <v>2.27704385275209</v>
      </c>
      <c r="W307" s="71" t="n">
        <f aca="false">S307-U307</f>
        <v>-0.120194311645148</v>
      </c>
      <c r="X307" s="29" t="n">
        <f aca="false">U307+V307</f>
        <v>11.1699654371245</v>
      </c>
      <c r="Y307" s="16"/>
      <c r="Z307" s="60" t="n">
        <f aca="false">U307*G307</f>
        <v>586.93282456858</v>
      </c>
      <c r="AA307" s="60" t="n">
        <f aca="false">(K307+M307)-Z307</f>
        <v>-7.9328245685798</v>
      </c>
      <c r="AB307" s="16"/>
      <c r="AC307" s="60" t="n">
        <f aca="false">L307+N307</f>
        <v>737.217718850218</v>
      </c>
      <c r="AD307" s="61" t="n">
        <f aca="false">AC307-Z307</f>
        <v>150.284894281638</v>
      </c>
      <c r="AE307" s="17"/>
      <c r="AF307" s="16" t="n">
        <v>158.108127568373</v>
      </c>
      <c r="AG307" s="16" t="n">
        <v>0.413513513513514</v>
      </c>
      <c r="AH307" s="16" t="n">
        <f aca="false">AF308+AH306</f>
        <v>222083.858330094</v>
      </c>
      <c r="AI307" s="63"/>
      <c r="AJ307" s="72" t="n">
        <v>156.903170350266</v>
      </c>
      <c r="AK307" s="16" t="n">
        <v>0.413513513513514</v>
      </c>
      <c r="AL307" s="63" t="n">
        <f aca="false">AJ307+AL306</f>
        <v>213446.149521028</v>
      </c>
      <c r="AM307" s="35"/>
      <c r="AN307" s="35"/>
      <c r="AO307" s="35"/>
      <c r="AP307" s="35"/>
      <c r="AQ307" s="35"/>
      <c r="AR307" s="35"/>
      <c r="AS307" s="35"/>
      <c r="AT307" s="35"/>
    </row>
    <row r="308" customFormat="false" ht="12.75" hidden="false" customHeight="true" outlineLevel="0" collapsed="false">
      <c r="A308" s="36"/>
      <c r="B308" s="36"/>
      <c r="C308" s="2" t="n">
        <v>307</v>
      </c>
      <c r="D308" s="20" t="s">
        <v>503</v>
      </c>
      <c r="E308" s="65"/>
      <c r="F308" s="66" t="n">
        <v>3284</v>
      </c>
      <c r="G308" s="67" t="n">
        <f aca="false">I308+J308</f>
        <v>248</v>
      </c>
      <c r="H308" s="68" t="n">
        <f aca="false">1/(G308/F308)</f>
        <v>13.241935483871</v>
      </c>
      <c r="I308" s="22" t="n">
        <v>94</v>
      </c>
      <c r="J308" s="23" t="n">
        <v>154</v>
      </c>
      <c r="K308" s="24" t="n">
        <v>1248</v>
      </c>
      <c r="L308" s="69" t="n">
        <f aca="false">G308*X308*R308</f>
        <v>1351.83269912418</v>
      </c>
      <c r="M308" s="25" t="n">
        <v>838</v>
      </c>
      <c r="N308" s="70" t="n">
        <f aca="false">G308*X308*(1-R308)</f>
        <v>914.752636014299</v>
      </c>
      <c r="O308" s="26" t="n">
        <f aca="false">I308/(I308+J308)</f>
        <v>0.379032258064516</v>
      </c>
      <c r="P308" s="28" t="n">
        <f aca="false">(I308+K308)/(I308+J308+K308+M308)</f>
        <v>0.574978577549272</v>
      </c>
      <c r="Q308" s="27" t="n">
        <f aca="false">K308/(K308+M308)</f>
        <v>0.598274209012464</v>
      </c>
      <c r="R308" s="27" t="n">
        <f aca="false">P308-(O308-P308)/X308</f>
        <v>0.596418179438009</v>
      </c>
      <c r="S308" s="29" t="n">
        <f aca="false">(K308+M308)/(I308+J308)</f>
        <v>8.41129032258065</v>
      </c>
      <c r="T308" s="31" t="n">
        <f aca="false">(P308-$B$1*O308-$B$2)/(1-$B$1*O308)-($B$3*POWER(P308,2)+$B$4*P308+$B$5)-($B$6*POWER(O308,2)+$B$7*O308+$B$8)</f>
        <v>0.591666314807694</v>
      </c>
      <c r="U308" s="29" t="n">
        <f aca="false">(O308-P308)/(P308-T308)</f>
        <v>11.7419345984647</v>
      </c>
      <c r="V308" s="29" t="n">
        <f aca="false">$B$12+($B$13*E308+$B$14*POWER(E308,2)+$B$15*POWER(E308,3))+($B$16*F308+$B$17*POWER(F308,2)+$B$18*POWER(F308,3))+($B$19*T308+$B$20*POWER(T308,2)+$B$21*POWER(T308,3))+($B$22*P308+$B$23*POWER(P308,2)+$B$24*POWER(P308,3))+($B$25*H308+$B$26*POWER(H308,2)+$B$27*POWER(H308,3))+($B$28*U308+$B$29*POWER(U308,2)+$B$30*POWER(U308,3))</f>
        <v>-2.6024776019386</v>
      </c>
      <c r="W308" s="71" t="n">
        <f aca="false">S308-U308</f>
        <v>-3.33064427588409</v>
      </c>
      <c r="X308" s="29" t="n">
        <f aca="false">U308+V308</f>
        <v>9.13945699652614</v>
      </c>
      <c r="Y308" s="16"/>
      <c r="Z308" s="60" t="n">
        <f aca="false">U308*G308</f>
        <v>2911.99978041925</v>
      </c>
      <c r="AA308" s="60" t="n">
        <f aca="false">(K308+M308)-Z308</f>
        <v>-825.999780419254</v>
      </c>
      <c r="AB308" s="16"/>
      <c r="AC308" s="60" t="n">
        <f aca="false">L308+N308</f>
        <v>2266.58533513848</v>
      </c>
      <c r="AD308" s="61" t="n">
        <f aca="false">AC308-Z308</f>
        <v>-645.414445280773</v>
      </c>
      <c r="AE308" s="17"/>
      <c r="AF308" s="16" t="n">
        <v>157.098828508903</v>
      </c>
      <c r="AG308" s="16" t="n">
        <v>0.414864864864865</v>
      </c>
      <c r="AH308" s="16" t="n">
        <f aca="false">AF309+AH307</f>
        <v>222239.130671653</v>
      </c>
      <c r="AI308" s="63"/>
      <c r="AJ308" s="72" t="n">
        <v>152.513435720295</v>
      </c>
      <c r="AK308" s="16" t="n">
        <v>0.414864864864865</v>
      </c>
      <c r="AL308" s="63" t="n">
        <f aca="false">AJ308+AL307</f>
        <v>213598.662956748</v>
      </c>
      <c r="AM308" s="35"/>
      <c r="AN308" s="35"/>
      <c r="AO308" s="35"/>
      <c r="AP308" s="35"/>
      <c r="AQ308" s="35"/>
      <c r="AR308" s="35"/>
      <c r="AS308" s="35"/>
      <c r="AT308" s="35"/>
    </row>
    <row r="309" customFormat="false" ht="12.75" hidden="false" customHeight="true" outlineLevel="0" collapsed="false">
      <c r="A309" s="36"/>
      <c r="B309" s="36"/>
      <c r="C309" s="2" t="n">
        <v>308</v>
      </c>
      <c r="D309" s="20" t="s">
        <v>504</v>
      </c>
      <c r="E309" s="65"/>
      <c r="F309" s="66" t="n">
        <v>1493</v>
      </c>
      <c r="G309" s="67" t="n">
        <f aca="false">I309+J309</f>
        <v>143</v>
      </c>
      <c r="H309" s="68" t="n">
        <f aca="false">1/(G309/F309)</f>
        <v>10.4405594405594</v>
      </c>
      <c r="I309" s="22" t="n">
        <v>104</v>
      </c>
      <c r="J309" s="23" t="n">
        <v>39</v>
      </c>
      <c r="K309" s="24" t="n">
        <v>592</v>
      </c>
      <c r="L309" s="69" t="n">
        <f aca="false">G309*X309*R309</f>
        <v>486.533288180143</v>
      </c>
      <c r="M309" s="25" t="n">
        <v>166</v>
      </c>
      <c r="N309" s="70" t="n">
        <f aca="false">G309*X309*(1-R309)</f>
        <v>134.935810455358</v>
      </c>
      <c r="O309" s="26" t="n">
        <f aca="false">I309/(I309+J309)</f>
        <v>0.727272727272727</v>
      </c>
      <c r="P309" s="28" t="n">
        <f aca="false">(I309+K309)/(I309+J309+K309+M309)</f>
        <v>0.772475027746948</v>
      </c>
      <c r="Q309" s="27" t="n">
        <f aca="false">K309/(K309+M309)</f>
        <v>0.781002638522427</v>
      </c>
      <c r="R309" s="27" t="n">
        <f aca="false">P309-(O309-P309)/X309</f>
        <v>0.782876074206065</v>
      </c>
      <c r="S309" s="29" t="n">
        <f aca="false">(K309+M309)/(I309+J309)</f>
        <v>5.3006993006993</v>
      </c>
      <c r="T309" s="31" t="n">
        <f aca="false">(P309-$B$1*O309-$B$2)/(1-$B$1*O309)-($B$3*POWER(P309,2)+$B$4*P309+$B$5)-($B$6*POWER(O309,2)+$B$7*O309+$B$8)</f>
        <v>0.780050660195795</v>
      </c>
      <c r="U309" s="29" t="n">
        <f aca="false">(O309-P309)/(P309-T309)</f>
        <v>5.96680221479091</v>
      </c>
      <c r="V309" s="29" t="n">
        <f aca="false">$B$12+($B$13*E309+$B$14*POWER(E309,2)+$B$15*POWER(E309,3))+($B$16*F309+$B$17*POWER(F309,2)+$B$18*POWER(F309,3))+($B$19*T309+$B$20*POWER(T309,2)+$B$21*POWER(T309,3))+($B$22*P309+$B$23*POWER(P309,2)+$B$24*POWER(P309,3))+($B$25*H309+$B$26*POWER(H309,2)+$B$27*POWER(H309,3))+($B$28*U309+$B$29*POWER(U309,2)+$B$30*POWER(U309,3))</f>
        <v>-1.6208644620951</v>
      </c>
      <c r="W309" s="71" t="n">
        <f aca="false">S309-U309</f>
        <v>-0.666102914091607</v>
      </c>
      <c r="X309" s="29" t="n">
        <f aca="false">U309+V309</f>
        <v>4.34593775269581</v>
      </c>
      <c r="Y309" s="16"/>
      <c r="Z309" s="60" t="n">
        <f aca="false">U309*G309</f>
        <v>853.2527167151</v>
      </c>
      <c r="AA309" s="60" t="n">
        <f aca="false">(K309+M309)-Z309</f>
        <v>-95.2527167150998</v>
      </c>
      <c r="AB309" s="16"/>
      <c r="AC309" s="60" t="n">
        <f aca="false">L309+N309</f>
        <v>621.469098635501</v>
      </c>
      <c r="AD309" s="61" t="n">
        <f aca="false">AC309-Z309</f>
        <v>-231.783618079599</v>
      </c>
      <c r="AE309" s="17"/>
      <c r="AF309" s="16" t="n">
        <v>155.272341558847</v>
      </c>
      <c r="AG309" s="16" t="n">
        <v>0.416216216216216</v>
      </c>
      <c r="AH309" s="16" t="n">
        <f aca="false">AF310+AH308</f>
        <v>222394.25711262</v>
      </c>
      <c r="AI309" s="63"/>
      <c r="AJ309" s="72" t="n">
        <v>151.914024542511</v>
      </c>
      <c r="AK309" s="16" t="n">
        <v>0.416216216216216</v>
      </c>
      <c r="AL309" s="63" t="n">
        <f aca="false">AJ309+AL308</f>
        <v>213750.57698129</v>
      </c>
      <c r="AM309" s="35"/>
      <c r="AN309" s="35"/>
      <c r="AO309" s="35"/>
      <c r="AP309" s="35"/>
      <c r="AQ309" s="35"/>
      <c r="AR309" s="35"/>
      <c r="AS309" s="35"/>
      <c r="AT309" s="35"/>
    </row>
    <row r="310" customFormat="false" ht="12.75" hidden="false" customHeight="true" outlineLevel="0" collapsed="false">
      <c r="A310" s="36"/>
      <c r="B310" s="36"/>
      <c r="C310" s="2" t="n">
        <v>309</v>
      </c>
      <c r="D310" s="20" t="s">
        <v>506</v>
      </c>
      <c r="E310" s="65"/>
      <c r="F310" s="66" t="n">
        <v>4309</v>
      </c>
      <c r="G310" s="67" t="n">
        <f aca="false">I310+J310</f>
        <v>276</v>
      </c>
      <c r="H310" s="68" t="n">
        <f aca="false">1/(G310/F310)</f>
        <v>15.6123188405797</v>
      </c>
      <c r="I310" s="22" t="n">
        <v>191</v>
      </c>
      <c r="J310" s="23" t="n">
        <v>85</v>
      </c>
      <c r="K310" s="24" t="n">
        <v>1820</v>
      </c>
      <c r="L310" s="69" t="n">
        <f aca="false">G310*X310*R310</f>
        <v>1982.10265136648</v>
      </c>
      <c r="M310" s="25" t="n">
        <v>535</v>
      </c>
      <c r="N310" s="70" t="n">
        <f aca="false">G310*X310*(1-R310)</f>
        <v>584.976948705726</v>
      </c>
      <c r="O310" s="26" t="n">
        <f aca="false">I310/(I310+J310)</f>
        <v>0.692028985507246</v>
      </c>
      <c r="P310" s="28" t="n">
        <f aca="false">(I310+K310)/(I310+J310+K310+M310)</f>
        <v>0.764348156594451</v>
      </c>
      <c r="Q310" s="27" t="n">
        <f aca="false">K310/(K310+M310)</f>
        <v>0.772823779193206</v>
      </c>
      <c r="R310" s="27" t="n">
        <f aca="false">P310-(O310-P310)/X310</f>
        <v>0.77212356457927</v>
      </c>
      <c r="S310" s="29" t="n">
        <f aca="false">(K310+M310)/(I310+J310)</f>
        <v>8.53260869565217</v>
      </c>
      <c r="T310" s="31" t="n">
        <f aca="false">(P310-$B$1*O310-$B$2)/(1-$B$1*O310)-($B$3*POWER(P310,2)+$B$4*P310+$B$5)-($B$6*POWER(O310,2)+$B$7*O310+$B$8)</f>
        <v>0.77450341955361</v>
      </c>
      <c r="U310" s="29" t="n">
        <f aca="false">(O310-P310)/(P310-T310)</f>
        <v>7.12134893779196</v>
      </c>
      <c r="V310" s="29" t="n">
        <f aca="false">$B$12+($B$13*E310+$B$14*POWER(E310,2)+$B$15*POWER(E310,3))+($B$16*F310+$B$17*POWER(F310,2)+$B$18*POWER(F310,3))+($B$19*T310+$B$20*POWER(T310,2)+$B$21*POWER(T310,3))+($B$22*P310+$B$23*POWER(P310,2)+$B$24*POWER(P310,3))+($B$25*H310+$B$26*POWER(H310,2)+$B$27*POWER(H310,3))+($B$28*U310+$B$29*POWER(U310,2)+$B$30*POWER(U310,3))</f>
        <v>2.1796641059479</v>
      </c>
      <c r="W310" s="71" t="n">
        <f aca="false">S310-U310</f>
        <v>1.41125975786021</v>
      </c>
      <c r="X310" s="29" t="n">
        <f aca="false">U310+V310</f>
        <v>9.30101304373986</v>
      </c>
      <c r="Y310" s="16"/>
      <c r="Z310" s="60" t="n">
        <f aca="false">U310*G310</f>
        <v>1965.49230683058</v>
      </c>
      <c r="AA310" s="60" t="n">
        <f aca="false">(K310+M310)-Z310</f>
        <v>389.507693169418</v>
      </c>
      <c r="AB310" s="16"/>
      <c r="AC310" s="60" t="n">
        <f aca="false">L310+N310</f>
        <v>2567.0796000722</v>
      </c>
      <c r="AD310" s="61" t="n">
        <f aca="false">AC310-Z310</f>
        <v>601.587293241621</v>
      </c>
      <c r="AE310" s="17"/>
      <c r="AF310" s="16" t="n">
        <v>155.126440967365</v>
      </c>
      <c r="AG310" s="16" t="n">
        <v>0.417567567567568</v>
      </c>
      <c r="AH310" s="16" t="n">
        <f aca="false">AF311+AH309</f>
        <v>222547.804567467</v>
      </c>
      <c r="AI310" s="63"/>
      <c r="AJ310" s="72" t="n">
        <v>151.226670390629</v>
      </c>
      <c r="AK310" s="16" t="n">
        <v>0.417567567567568</v>
      </c>
      <c r="AL310" s="63" t="n">
        <f aca="false">AJ310+AL309</f>
        <v>213901.803651681</v>
      </c>
      <c r="AM310" s="35"/>
      <c r="AN310" s="35"/>
      <c r="AO310" s="35"/>
      <c r="AP310" s="35"/>
      <c r="AQ310" s="35"/>
      <c r="AR310" s="35"/>
      <c r="AS310" s="35"/>
      <c r="AT310" s="35"/>
    </row>
    <row r="311" customFormat="false" ht="12.75" hidden="false" customHeight="true" outlineLevel="0" collapsed="false">
      <c r="A311" s="36"/>
      <c r="B311" s="36"/>
      <c r="C311" s="2" t="n">
        <v>310</v>
      </c>
      <c r="D311" s="20" t="s">
        <v>508</v>
      </c>
      <c r="E311" s="65"/>
      <c r="F311" s="66" t="n">
        <v>3318</v>
      </c>
      <c r="G311" s="67" t="n">
        <f aca="false">I311+J311</f>
        <v>218</v>
      </c>
      <c r="H311" s="68" t="n">
        <f aca="false">1/(G311/F311)</f>
        <v>15.2201834862385</v>
      </c>
      <c r="I311" s="22" t="n">
        <v>109</v>
      </c>
      <c r="J311" s="23" t="n">
        <v>109</v>
      </c>
      <c r="K311" s="24" t="n">
        <v>1648</v>
      </c>
      <c r="L311" s="69" t="n">
        <f aca="false">G311*X311*R311</f>
        <v>1572.21165439195</v>
      </c>
      <c r="M311" s="25" t="n">
        <v>675</v>
      </c>
      <c r="N311" s="70" t="n">
        <f aca="false">G311*X311*(1-R311)</f>
        <v>641.18209279641</v>
      </c>
      <c r="O311" s="26" t="n">
        <f aca="false">I311/(I311+J311)</f>
        <v>0.5</v>
      </c>
      <c r="P311" s="28" t="n">
        <f aca="false">(I311+K311)/(I311+J311+K311+M311)</f>
        <v>0.691460055096419</v>
      </c>
      <c r="Q311" s="27" t="n">
        <f aca="false">K311/(K311+M311)</f>
        <v>0.709427464485579</v>
      </c>
      <c r="R311" s="27" t="n">
        <f aca="false">P311-(O311-P311)/X311</f>
        <v>0.710317202435901</v>
      </c>
      <c r="S311" s="29" t="n">
        <f aca="false">(K311+M311)/(I311+J311)</f>
        <v>10.6559633027523</v>
      </c>
      <c r="T311" s="31" t="n">
        <f aca="false">(P311-$B$1*O311-$B$2)/(1-$B$1*O311)-($B$3*POWER(P311,2)+$B$4*P311+$B$5)-($B$6*POWER(O311,2)+$B$7*O311+$B$8)</f>
        <v>0.709800980607125</v>
      </c>
      <c r="U311" s="29" t="n">
        <f aca="false">(O311-P311)/(P311-T311)</f>
        <v>10.4389527662959</v>
      </c>
      <c r="V311" s="29" t="n">
        <f aca="false">$B$12+($B$13*E311+$B$14*POWER(E311,2)+$B$15*POWER(E311,3))+($B$16*F311+$B$17*POWER(F311,2)+$B$18*POWER(F311,3))+($B$19*T311+$B$20*POWER(T311,2)+$B$21*POWER(T311,3))+($B$22*P311+$B$23*POWER(P311,2)+$B$24*POWER(P311,3))+($B$25*H311+$B$26*POWER(H311,2)+$B$27*POWER(H311,3))+($B$28*U311+$B$29*POWER(U311,2)+$B$30*POWER(U311,3))</f>
        <v>-0.285770439743803</v>
      </c>
      <c r="W311" s="71" t="n">
        <f aca="false">S311-U311</f>
        <v>0.217010536456367</v>
      </c>
      <c r="X311" s="29" t="n">
        <f aca="false">U311+V311</f>
        <v>10.1531823265521</v>
      </c>
      <c r="Y311" s="16"/>
      <c r="Z311" s="60" t="n">
        <f aca="false">U311*G311</f>
        <v>2275.69170305251</v>
      </c>
      <c r="AA311" s="60" t="n">
        <f aca="false">(K311+M311)-Z311</f>
        <v>47.3082969474881</v>
      </c>
      <c r="AB311" s="16"/>
      <c r="AC311" s="60" t="n">
        <f aca="false">L311+N311</f>
        <v>2213.39374718836</v>
      </c>
      <c r="AD311" s="61" t="n">
        <f aca="false">AC311-Z311</f>
        <v>-62.2979558641491</v>
      </c>
      <c r="AE311" s="17"/>
      <c r="AF311" s="16" t="n">
        <v>153.547454847286</v>
      </c>
      <c r="AG311" s="16" t="n">
        <v>0.418918918918919</v>
      </c>
      <c r="AH311" s="16" t="n">
        <f aca="false">AF312+AH310</f>
        <v>222698.776396099</v>
      </c>
      <c r="AI311" s="63"/>
      <c r="AJ311" s="72" t="n">
        <v>151.156929047978</v>
      </c>
      <c r="AK311" s="16" t="n">
        <v>0.418918918918919</v>
      </c>
      <c r="AL311" s="63" t="n">
        <f aca="false">AJ311+AL310</f>
        <v>214052.960580729</v>
      </c>
      <c r="AM311" s="35"/>
      <c r="AN311" s="35"/>
      <c r="AO311" s="35"/>
      <c r="AP311" s="35"/>
      <c r="AQ311" s="35"/>
      <c r="AR311" s="35"/>
      <c r="AS311" s="35"/>
      <c r="AT311" s="35"/>
    </row>
    <row r="312" customFormat="false" ht="12.75" hidden="false" customHeight="true" outlineLevel="0" collapsed="false">
      <c r="A312" s="36"/>
      <c r="B312" s="36"/>
      <c r="C312" s="2" t="n">
        <v>311</v>
      </c>
      <c r="D312" s="20" t="s">
        <v>510</v>
      </c>
      <c r="E312" s="65"/>
      <c r="F312" s="66" t="n">
        <v>1905</v>
      </c>
      <c r="G312" s="67" t="n">
        <f aca="false">I312+J312</f>
        <v>105</v>
      </c>
      <c r="H312" s="68" t="n">
        <f aca="false">1/(G312/F312)</f>
        <v>18.1428571428571</v>
      </c>
      <c r="I312" s="22" t="n">
        <v>67</v>
      </c>
      <c r="J312" s="23" t="n">
        <v>38</v>
      </c>
      <c r="K312" s="24" t="n">
        <v>925</v>
      </c>
      <c r="L312" s="69" t="n">
        <f aca="false">G312*X312*R312</f>
        <v>962.489865479736</v>
      </c>
      <c r="M312" s="25" t="n">
        <v>268</v>
      </c>
      <c r="N312" s="70" t="n">
        <f aca="false">G312*X312*(1-R312)</f>
        <v>279.564414149999</v>
      </c>
      <c r="O312" s="26" t="n">
        <f aca="false">I312/(I312+J312)</f>
        <v>0.638095238095238</v>
      </c>
      <c r="P312" s="28" t="n">
        <f aca="false">(I312+K312)/(I312+J312+K312+M312)</f>
        <v>0.764252696456086</v>
      </c>
      <c r="Q312" s="27" t="n">
        <f aca="false">K312/(K312+M312)</f>
        <v>0.775356244761106</v>
      </c>
      <c r="R312" s="27" t="n">
        <f aca="false">P312-(O312-P312)/X312</f>
        <v>0.77491771596863</v>
      </c>
      <c r="S312" s="29" t="n">
        <f aca="false">(K312+M312)/(I312+J312)</f>
        <v>11.3619047619048</v>
      </c>
      <c r="T312" s="31" t="n">
        <f aca="false">(P312-$B$1*O312-$B$2)/(1-$B$1*O312)-($B$3*POWER(P312,2)+$B$4*P312+$B$5)-($B$6*POWER(O312,2)+$B$7*O312+$B$8)</f>
        <v>0.779117242758547</v>
      </c>
      <c r="U312" s="29" t="n">
        <f aca="false">(O312-P312)/(P312-T312)</f>
        <v>8.48713817386812</v>
      </c>
      <c r="V312" s="29" t="n">
        <f aca="false">$B$12+($B$13*E312+$B$14*POWER(E312,2)+$B$15*POWER(E312,3))+($B$16*F312+$B$17*POWER(F312,2)+$B$18*POWER(F312,3))+($B$19*T312+$B$20*POWER(T312,2)+$B$21*POWER(T312,3))+($B$22*P312+$B$23*POWER(P312,2)+$B$24*POWER(P312,3))+($B$25*H312+$B$26*POWER(H312,2)+$B$27*POWER(H312,3))+($B$28*U312+$B$29*POWER(U312,2)+$B$30*POWER(U312,3))</f>
        <v>3.34195020355792</v>
      </c>
      <c r="W312" s="71" t="n">
        <f aca="false">S312-U312</f>
        <v>2.87476658803664</v>
      </c>
      <c r="X312" s="29" t="n">
        <f aca="false">U312+V312</f>
        <v>11.829088377426</v>
      </c>
      <c r="Y312" s="16"/>
      <c r="Z312" s="60" t="n">
        <f aca="false">U312*G312</f>
        <v>891.149508256153</v>
      </c>
      <c r="AA312" s="60" t="n">
        <f aca="false">(K312+M312)-Z312</f>
        <v>301.850491743847</v>
      </c>
      <c r="AB312" s="16"/>
      <c r="AC312" s="60" t="n">
        <f aca="false">L312+N312</f>
        <v>1242.05427962974</v>
      </c>
      <c r="AD312" s="61" t="n">
        <f aca="false">AC312-Z312</f>
        <v>350.904771373582</v>
      </c>
      <c r="AE312" s="17"/>
      <c r="AF312" s="16" t="n">
        <v>150.971828632006</v>
      </c>
      <c r="AG312" s="16" t="n">
        <v>0.42027027027027</v>
      </c>
      <c r="AH312" s="16" t="n">
        <f aca="false">AF313+AH311</f>
        <v>222846.97835167</v>
      </c>
      <c r="AI312" s="63"/>
      <c r="AJ312" s="72" t="n">
        <v>151.131192501658</v>
      </c>
      <c r="AK312" s="16" t="n">
        <v>0.42027027027027</v>
      </c>
      <c r="AL312" s="63" t="n">
        <f aca="false">AJ312+AL311</f>
        <v>214204.091773231</v>
      </c>
      <c r="AM312" s="35"/>
      <c r="AN312" s="35"/>
      <c r="AO312" s="35"/>
      <c r="AP312" s="35"/>
      <c r="AQ312" s="35"/>
      <c r="AR312" s="35"/>
      <c r="AS312" s="35"/>
      <c r="AT312" s="35"/>
    </row>
    <row r="313" customFormat="false" ht="12.75" hidden="false" customHeight="true" outlineLevel="0" collapsed="false">
      <c r="A313" s="36"/>
      <c r="B313" s="36"/>
      <c r="C313" s="2" t="n">
        <v>312</v>
      </c>
      <c r="D313" s="20" t="s">
        <v>511</v>
      </c>
      <c r="E313" s="65"/>
      <c r="F313" s="66" t="n">
        <v>3830</v>
      </c>
      <c r="G313" s="67" t="n">
        <f aca="false">I313+J313</f>
        <v>328</v>
      </c>
      <c r="H313" s="68" t="n">
        <f aca="false">1/(G313/F313)</f>
        <v>11.6768292682927</v>
      </c>
      <c r="I313" s="22" t="n">
        <v>236</v>
      </c>
      <c r="J313" s="23" t="n">
        <v>92</v>
      </c>
      <c r="K313" s="24" t="n">
        <v>1429</v>
      </c>
      <c r="L313" s="69" t="n">
        <f aca="false">G313*X313*R313</f>
        <v>1508.93581516922</v>
      </c>
      <c r="M313" s="25" t="n">
        <v>330</v>
      </c>
      <c r="N313" s="70" t="n">
        <f aca="false">G313*X313*(1-R313)</f>
        <v>350.260008409256</v>
      </c>
      <c r="O313" s="26" t="n">
        <f aca="false">I313/(I313+J313)</f>
        <v>0.719512195121951</v>
      </c>
      <c r="P313" s="28" t="n">
        <f aca="false">(I313+K313)/(I313+J313+K313+M313)</f>
        <v>0.797795879252516</v>
      </c>
      <c r="Q313" s="27" t="n">
        <f aca="false">K313/(K313+M313)</f>
        <v>0.812393405343945</v>
      </c>
      <c r="R313" s="27" t="n">
        <f aca="false">P313-(O313-P313)/X313</f>
        <v>0.811606715136066</v>
      </c>
      <c r="S313" s="29" t="n">
        <f aca="false">(K313+M313)/(I313+J313)</f>
        <v>5.36280487804878</v>
      </c>
      <c r="T313" s="31" t="n">
        <f aca="false">(P313-$B$1*O313-$B$2)/(1-$B$1*O313)-($B$3*POWER(P313,2)+$B$4*P313+$B$5)-($B$6*POWER(O313,2)+$B$7*O313+$B$8)</f>
        <v>0.808792540131505</v>
      </c>
      <c r="U313" s="29" t="n">
        <f aca="false">(O313-P313)/(P313-T313)</f>
        <v>7.11885953309101</v>
      </c>
      <c r="V313" s="29" t="n">
        <f aca="false">$B$12+($B$13*E313+$B$14*POWER(E313,2)+$B$15*POWER(E313,3))+($B$16*F313+$B$17*POWER(F313,2)+$B$18*POWER(F313,3))+($B$19*T313+$B$20*POWER(T313,2)+$B$21*POWER(T313,3))+($B$22*P313+$B$23*POWER(P313,2)+$B$24*POWER(P313,3))+($B$25*H313+$B$26*POWER(H313,2)+$B$27*POWER(H313,3))+($B$28*U313+$B$29*POWER(U313,2)+$B$30*POWER(U313,3))</f>
        <v>-1.45057958315663</v>
      </c>
      <c r="W313" s="71" t="n">
        <f aca="false">S313-U313</f>
        <v>-1.75605465504223</v>
      </c>
      <c r="X313" s="29" t="n">
        <f aca="false">U313+V313</f>
        <v>5.66827994993438</v>
      </c>
      <c r="Y313" s="16"/>
      <c r="Z313" s="60" t="n">
        <f aca="false">U313*G313</f>
        <v>2334.98592685385</v>
      </c>
      <c r="AA313" s="60" t="n">
        <f aca="false">(K313+M313)-Z313</f>
        <v>-575.98592685385</v>
      </c>
      <c r="AB313" s="16"/>
      <c r="AC313" s="60" t="n">
        <f aca="false">L313+N313</f>
        <v>1859.19582357848</v>
      </c>
      <c r="AD313" s="61" t="n">
        <f aca="false">AC313-Z313</f>
        <v>-475.790103275374</v>
      </c>
      <c r="AE313" s="17"/>
      <c r="AF313" s="16" t="n">
        <v>148.201955570608</v>
      </c>
      <c r="AG313" s="16" t="n">
        <v>0.421621621621622</v>
      </c>
      <c r="AH313" s="16" t="n">
        <f aca="false">AF314+AH312</f>
        <v>222994.788762291</v>
      </c>
      <c r="AI313" s="63"/>
      <c r="AJ313" s="72" t="n">
        <v>150.284894281638</v>
      </c>
      <c r="AK313" s="16" t="n">
        <v>0.421621621621622</v>
      </c>
      <c r="AL313" s="63" t="n">
        <f aca="false">AJ313+AL312</f>
        <v>214354.376667512</v>
      </c>
      <c r="AM313" s="35"/>
      <c r="AN313" s="35"/>
      <c r="AO313" s="35"/>
      <c r="AP313" s="35"/>
      <c r="AQ313" s="35"/>
      <c r="AR313" s="35"/>
      <c r="AS313" s="35"/>
      <c r="AT313" s="35"/>
    </row>
    <row r="314" customFormat="false" ht="12.75" hidden="false" customHeight="true" outlineLevel="0" collapsed="false">
      <c r="A314" s="36"/>
      <c r="B314" s="36"/>
      <c r="C314" s="2" t="n">
        <v>313</v>
      </c>
      <c r="D314" s="20" t="s">
        <v>513</v>
      </c>
      <c r="E314" s="65"/>
      <c r="F314" s="66" t="n">
        <v>4220</v>
      </c>
      <c r="G314" s="67" t="n">
        <f aca="false">I314+J314</f>
        <v>272</v>
      </c>
      <c r="H314" s="68" t="n">
        <f aca="false">1/(G314/F314)</f>
        <v>15.5147058823529</v>
      </c>
      <c r="I314" s="22" t="n">
        <v>199</v>
      </c>
      <c r="J314" s="23" t="n">
        <v>73</v>
      </c>
      <c r="K314" s="24" t="n">
        <v>1733</v>
      </c>
      <c r="L314" s="69" t="n">
        <f aca="false">G314*X314*R314</f>
        <v>1934.50270495823</v>
      </c>
      <c r="M314" s="25" t="n">
        <v>443</v>
      </c>
      <c r="N314" s="70" t="n">
        <f aca="false">G314*X314*(1-R314)</f>
        <v>496.817492628596</v>
      </c>
      <c r="O314" s="26" t="n">
        <f aca="false">I314/(I314+J314)</f>
        <v>0.731617647058823</v>
      </c>
      <c r="P314" s="28" t="n">
        <f aca="false">(I314+K314)/(I314+J314+K314+M314)</f>
        <v>0.78921568627451</v>
      </c>
      <c r="Q314" s="27" t="n">
        <f aca="false">K314/(K314+M314)</f>
        <v>0.796415441176471</v>
      </c>
      <c r="R314" s="27" t="n">
        <f aca="false">P314-(O314-P314)/X314</f>
        <v>0.795659373404743</v>
      </c>
      <c r="S314" s="29" t="n">
        <f aca="false">(K314+M314)/(I314+J314)</f>
        <v>8</v>
      </c>
      <c r="T314" s="31" t="n">
        <f aca="false">(P314-$B$1*O314-$B$2)/(1-$B$1*O314)-($B$3*POWER(P314,2)+$B$4*P314+$B$5)-($B$6*POWER(O314,2)+$B$7*O314+$B$8)</f>
        <v>0.798125513973614</v>
      </c>
      <c r="U314" s="29" t="n">
        <f aca="false">(O314-P314)/(P314-T314)</f>
        <v>6.4645514100656</v>
      </c>
      <c r="V314" s="29" t="n">
        <f aca="false">$B$12+($B$13*E314+$B$14*POWER(E314,2)+$B$15*POWER(E314,3))+($B$16*F314+$B$17*POWER(F314,2)+$B$18*POWER(F314,3))+($B$19*T314+$B$20*POWER(T314,2)+$B$21*POWER(T314,3))+($B$22*P314+$B$23*POWER(P314,2)+$B$24*POWER(P314,3))+($B$25*H314+$B$26*POWER(H314,2)+$B$27*POWER(H314,3))+($B$28*U314+$B$29*POWER(U314,2)+$B$30*POWER(U314,3))</f>
        <v>2.4741257869448</v>
      </c>
      <c r="W314" s="71" t="n">
        <f aca="false">S314-U314</f>
        <v>1.5354485899344</v>
      </c>
      <c r="X314" s="29" t="n">
        <f aca="false">U314+V314</f>
        <v>8.9386771970104</v>
      </c>
      <c r="Y314" s="16"/>
      <c r="Z314" s="60" t="n">
        <f aca="false">U314*G314</f>
        <v>1758.35798353784</v>
      </c>
      <c r="AA314" s="60" t="n">
        <f aca="false">(K314+M314)-Z314</f>
        <v>417.642016462157</v>
      </c>
      <c r="AB314" s="16"/>
      <c r="AC314" s="60" t="n">
        <f aca="false">L314+N314</f>
        <v>2431.32019758683</v>
      </c>
      <c r="AD314" s="61" t="n">
        <f aca="false">AC314-Z314</f>
        <v>672.962214048986</v>
      </c>
      <c r="AE314" s="17"/>
      <c r="AF314" s="16" t="n">
        <v>147.810410621311</v>
      </c>
      <c r="AG314" s="16" t="n">
        <v>0.422972972972973</v>
      </c>
      <c r="AH314" s="16" t="n">
        <f aca="false">AF315+AH313</f>
        <v>223140.950931437</v>
      </c>
      <c r="AI314" s="63"/>
      <c r="AJ314" s="72" t="n">
        <v>149.390006916086</v>
      </c>
      <c r="AK314" s="16" t="n">
        <v>0.422972972972973</v>
      </c>
      <c r="AL314" s="63" t="n">
        <f aca="false">AJ314+AL313</f>
        <v>214503.766674428</v>
      </c>
      <c r="AM314" s="35"/>
      <c r="AN314" s="35"/>
      <c r="AO314" s="35"/>
      <c r="AP314" s="35"/>
      <c r="AQ314" s="35"/>
      <c r="AR314" s="35"/>
      <c r="AS314" s="35"/>
      <c r="AT314" s="35"/>
    </row>
    <row r="315" customFormat="false" ht="12.75" hidden="false" customHeight="true" outlineLevel="0" collapsed="false">
      <c r="A315" s="36"/>
      <c r="B315" s="36"/>
      <c r="C315" s="2" t="n">
        <v>314</v>
      </c>
      <c r="D315" s="20" t="s">
        <v>515</v>
      </c>
      <c r="E315" s="65"/>
      <c r="F315" s="66" t="n">
        <v>3738</v>
      </c>
      <c r="G315" s="67" t="n">
        <f aca="false">I315+J315</f>
        <v>491</v>
      </c>
      <c r="H315" s="68" t="n">
        <f aca="false">1/(G315/F315)</f>
        <v>7.61303462321792</v>
      </c>
      <c r="I315" s="22" t="n">
        <v>384</v>
      </c>
      <c r="J315" s="23" t="n">
        <v>107</v>
      </c>
      <c r="K315" s="24" t="n">
        <v>1224</v>
      </c>
      <c r="L315" s="69" t="n">
        <f aca="false">G315*X315*R315</f>
        <v>1869.34024164974</v>
      </c>
      <c r="M315" s="25" t="n">
        <v>371</v>
      </c>
      <c r="N315" s="70" t="n">
        <f aca="false">G315*X315*(1-R315)</f>
        <v>562.836216112298</v>
      </c>
      <c r="O315" s="26" t="n">
        <f aca="false">I315/(I315+J315)</f>
        <v>0.782077393075356</v>
      </c>
      <c r="P315" s="28" t="n">
        <f aca="false">(I315+K315)/(I315+J315+K315+M315)</f>
        <v>0.770853307766059</v>
      </c>
      <c r="Q315" s="27" t="n">
        <f aca="false">K315/(K315+M315)</f>
        <v>0.767398119122257</v>
      </c>
      <c r="R315" s="27" t="n">
        <f aca="false">P315-(O315-P315)/X315</f>
        <v>0.768587425342407</v>
      </c>
      <c r="S315" s="29" t="n">
        <f aca="false">(K315+M315)/(I315+J315)</f>
        <v>3.24847250509165</v>
      </c>
      <c r="T315" s="31" t="n">
        <f aca="false">(P315-$B$1*O315-$B$2)/(1-$B$1*O315)-($B$3*POWER(P315,2)+$B$4*P315+$B$5)-($B$6*POWER(O315,2)+$B$7*O315+$B$8)</f>
        <v>0.772414070253614</v>
      </c>
      <c r="U315" s="29" t="n">
        <f aca="false">(O315-P315)/(P315-T315)</f>
        <v>-7.19141150482214</v>
      </c>
      <c r="V315" s="29" t="n">
        <f aca="false">$B$12+($B$13*E315+$B$14*POWER(E315,2)+$B$15*POWER(E315,3))+($B$16*F315+$B$17*POWER(F315,2)+$B$18*POWER(F315,3))+($B$19*T315+$B$20*POWER(T315,2)+$B$21*POWER(T315,3))+($B$22*P315+$B$23*POWER(P315,2)+$B$24*POWER(P315,3))+($B$25*H315+$B$26*POWER(H315,2)+$B$27*POWER(H315,3))+($B$28*U315+$B$29*POWER(U315,2)+$B$30*POWER(U315,3))</f>
        <v>12.1449277120768</v>
      </c>
      <c r="W315" s="71" t="n">
        <f aca="false">S315-U315</f>
        <v>10.4398840099138</v>
      </c>
      <c r="X315" s="29" t="n">
        <f aca="false">U315+V315</f>
        <v>4.95351620725465</v>
      </c>
      <c r="Y315" s="16"/>
      <c r="Z315" s="60" t="n">
        <f aca="false">U315*G315</f>
        <v>-3530.98304886767</v>
      </c>
      <c r="AA315" s="60" t="n">
        <f aca="false">(K315+M315)-Z315</f>
        <v>5125.98304886767</v>
      </c>
      <c r="AB315" s="16"/>
      <c r="AC315" s="60" t="n">
        <f aca="false">L315+N315</f>
        <v>2432.17645776203</v>
      </c>
      <c r="AD315" s="61" t="n">
        <f aca="false">AC315-Z315</f>
        <v>5963.1595066297</v>
      </c>
      <c r="AE315" s="17"/>
      <c r="AF315" s="16" t="n">
        <v>146.162169145548</v>
      </c>
      <c r="AG315" s="16" t="n">
        <v>0.424324324324324</v>
      </c>
      <c r="AH315" s="16" t="n">
        <f aca="false">AF316+AH314</f>
        <v>223284.242804367</v>
      </c>
      <c r="AI315" s="63"/>
      <c r="AJ315" s="72" t="n">
        <v>146.22351701648</v>
      </c>
      <c r="AK315" s="16" t="n">
        <v>0.424324324324324</v>
      </c>
      <c r="AL315" s="63" t="n">
        <f aca="false">AJ315+AL314</f>
        <v>214649.990191445</v>
      </c>
      <c r="AM315" s="35"/>
      <c r="AN315" s="35"/>
      <c r="AO315" s="35"/>
      <c r="AP315" s="35"/>
      <c r="AQ315" s="35"/>
      <c r="AR315" s="35"/>
      <c r="AS315" s="35"/>
      <c r="AT315" s="35"/>
    </row>
    <row r="316" customFormat="false" ht="12.75" hidden="false" customHeight="true" outlineLevel="0" collapsed="false">
      <c r="A316" s="36"/>
      <c r="B316" s="36"/>
      <c r="C316" s="2" t="n">
        <v>315</v>
      </c>
      <c r="D316" s="20" t="s">
        <v>517</v>
      </c>
      <c r="E316" s="65"/>
      <c r="F316" s="66" t="n">
        <v>4304</v>
      </c>
      <c r="G316" s="67" t="n">
        <f aca="false">I316+J316</f>
        <v>236</v>
      </c>
      <c r="H316" s="68" t="n">
        <f aca="false">1/(G316/F316)</f>
        <v>18.2372881355932</v>
      </c>
      <c r="I316" s="22" t="n">
        <v>175</v>
      </c>
      <c r="J316" s="23" t="n">
        <v>61</v>
      </c>
      <c r="K316" s="24" t="n">
        <v>2038</v>
      </c>
      <c r="L316" s="69" t="n">
        <f aca="false">G316*X316*R316</f>
        <v>2206.60756972919</v>
      </c>
      <c r="M316" s="25" t="n">
        <v>433</v>
      </c>
      <c r="N316" s="70" t="n">
        <f aca="false">G316*X316*(1-R316)</f>
        <v>470.637659035798</v>
      </c>
      <c r="O316" s="26" t="n">
        <f aca="false">I316/(I316+J316)</f>
        <v>0.741525423728814</v>
      </c>
      <c r="P316" s="28" t="n">
        <f aca="false">(I316+K316)/(I316+J316+K316+M316)</f>
        <v>0.817510158847433</v>
      </c>
      <c r="Q316" s="27" t="n">
        <f aca="false">K316/(K316+M316)</f>
        <v>0.82476730068798</v>
      </c>
      <c r="R316" s="27" t="n">
        <f aca="false">P316-(O316-P316)/X316</f>
        <v>0.824208236892478</v>
      </c>
      <c r="S316" s="29" t="n">
        <f aca="false">(K316+M316)/(I316+J316)</f>
        <v>10.4703389830508</v>
      </c>
      <c r="T316" s="31" t="n">
        <f aca="false">(P316-$B$1*O316-$B$2)/(1-$B$1*O316)-($B$3*POWER(P316,2)+$B$4*P316+$B$5)-($B$6*POWER(O316,2)+$B$7*O316+$B$8)</f>
        <v>0.828474352211598</v>
      </c>
      <c r="U316" s="29" t="n">
        <f aca="false">(O316-P316)/(P316-T316)</f>
        <v>6.93026222676441</v>
      </c>
      <c r="V316" s="29" t="n">
        <f aca="false">$B$12+($B$13*E316+$B$14*POWER(E316,2)+$B$15*POWER(E316,3))+($B$16*F316+$B$17*POWER(F316,2)+$B$18*POWER(F316,3))+($B$19*T316+$B$20*POWER(T316,2)+$B$21*POWER(T316,3))+($B$22*P316+$B$23*POWER(P316,2)+$B$24*POWER(P316,3))+($B$25*H316+$B$26*POWER(H316,2)+$B$27*POWER(H316,3))+($B$28*U316+$B$29*POWER(U316,2)+$B$30*POWER(U316,3))</f>
        <v>4.41399721715503</v>
      </c>
      <c r="W316" s="71" t="n">
        <f aca="false">S316-U316</f>
        <v>3.54007675628643</v>
      </c>
      <c r="X316" s="29" t="n">
        <f aca="false">U316+V316</f>
        <v>11.3442594439194</v>
      </c>
      <c r="Y316" s="16"/>
      <c r="Z316" s="60" t="n">
        <f aca="false">U316*G316</f>
        <v>1635.5418855164</v>
      </c>
      <c r="AA316" s="60" t="n">
        <f aca="false">(K316+M316)-Z316</f>
        <v>835.458114483598</v>
      </c>
      <c r="AB316" s="16"/>
      <c r="AC316" s="60" t="n">
        <f aca="false">L316+N316</f>
        <v>2677.24522876499</v>
      </c>
      <c r="AD316" s="61" t="n">
        <f aca="false">AC316-Z316</f>
        <v>1041.70334324859</v>
      </c>
      <c r="AE316" s="17"/>
      <c r="AF316" s="16" t="n">
        <v>143.291872930746</v>
      </c>
      <c r="AG316" s="16" t="n">
        <v>0.425675675675676</v>
      </c>
      <c r="AH316" s="16" t="n">
        <f aca="false">AF317+AH315</f>
        <v>223425.455263294</v>
      </c>
      <c r="AI316" s="63"/>
      <c r="AJ316" s="72" t="n">
        <v>141.675474684893</v>
      </c>
      <c r="AK316" s="16" t="n">
        <v>0.425675675675676</v>
      </c>
      <c r="AL316" s="63" t="n">
        <f aca="false">AJ316+AL315</f>
        <v>214791.66566613</v>
      </c>
      <c r="AM316" s="35"/>
      <c r="AN316" s="35"/>
      <c r="AO316" s="35"/>
      <c r="AP316" s="35"/>
      <c r="AQ316" s="35"/>
      <c r="AR316" s="35"/>
      <c r="AS316" s="35"/>
      <c r="AT316" s="35"/>
    </row>
    <row r="317" customFormat="false" ht="12.75" hidden="false" customHeight="true" outlineLevel="0" collapsed="false">
      <c r="A317" s="36"/>
      <c r="B317" s="36"/>
      <c r="C317" s="2" t="n">
        <v>316</v>
      </c>
      <c r="D317" s="20" t="s">
        <v>419</v>
      </c>
      <c r="E317" s="65"/>
      <c r="F317" s="66" t="n">
        <v>4687</v>
      </c>
      <c r="G317" s="67" t="n">
        <f aca="false">I317+J317</f>
        <v>367</v>
      </c>
      <c r="H317" s="68" t="n">
        <f aca="false">1/(G317/F317)</f>
        <v>12.7711171662125</v>
      </c>
      <c r="I317" s="22" t="n">
        <v>141</v>
      </c>
      <c r="J317" s="23" t="n">
        <v>226</v>
      </c>
      <c r="K317" s="24" t="n">
        <v>1334</v>
      </c>
      <c r="L317" s="69" t="n">
        <f aca="false">G317*X317*R317</f>
        <v>1259.30135978779</v>
      </c>
      <c r="M317" s="25" t="n">
        <v>1651</v>
      </c>
      <c r="N317" s="70" t="n">
        <f aca="false">G317*X317*(1-R317)</f>
        <v>1555.94281513334</v>
      </c>
      <c r="O317" s="26" t="n">
        <f aca="false">I317/(I317+J317)</f>
        <v>0.384196185286104</v>
      </c>
      <c r="P317" s="28" t="n">
        <f aca="false">(I317+K317)/(I317+J317+K317+M317)</f>
        <v>0.440035799522673</v>
      </c>
      <c r="Q317" s="27" t="n">
        <f aca="false">K317/(K317+M317)</f>
        <v>0.446901172529313</v>
      </c>
      <c r="R317" s="27" t="n">
        <f aca="false">P317-(O317-P317)/X317</f>
        <v>0.447315146233477</v>
      </c>
      <c r="S317" s="29" t="n">
        <f aca="false">(K317+M317)/(I317+J317)</f>
        <v>8.13351498637602</v>
      </c>
      <c r="T317" s="31" t="n">
        <f aca="false">(P317-$B$1*O317-$B$2)/(1-$B$1*O317)-($B$3*POWER(P317,2)+$B$4*P317+$B$5)-($B$6*POWER(O317,2)+$B$7*O317+$B$8)</f>
        <v>0.448716927314956</v>
      </c>
      <c r="U317" s="29" t="n">
        <f aca="false">(O317-P317)/(P317-T317)</f>
        <v>6.43229953211961</v>
      </c>
      <c r="V317" s="29" t="n">
        <f aca="false">$B$12+($B$13*E317+$B$14*POWER(E317,2)+$B$15*POWER(E317,3))+($B$16*F317+$B$17*POWER(F317,2)+$B$18*POWER(F317,3))+($B$19*T317+$B$20*POWER(T317,2)+$B$21*POWER(T317,3))+($B$22*P317+$B$23*POWER(P317,2)+$B$24*POWER(P317,3))+($B$25*H317+$B$26*POWER(H317,2)+$B$27*POWER(H317,3))+($B$28*U317+$B$29*POWER(U317,2)+$B$30*POWER(U317,3))</f>
        <v>1.2386655221614</v>
      </c>
      <c r="W317" s="71" t="n">
        <f aca="false">S317-U317</f>
        <v>1.70121545425641</v>
      </c>
      <c r="X317" s="29" t="n">
        <f aca="false">U317+V317</f>
        <v>7.67096505428101</v>
      </c>
      <c r="Y317" s="16"/>
      <c r="Z317" s="60" t="n">
        <f aca="false">U317*G317</f>
        <v>2360.6539282879</v>
      </c>
      <c r="AA317" s="60" t="n">
        <f aca="false">(K317+M317)-Z317</f>
        <v>624.346071712102</v>
      </c>
      <c r="AB317" s="16"/>
      <c r="AC317" s="60" t="n">
        <f aca="false">L317+N317</f>
        <v>2815.24417492113</v>
      </c>
      <c r="AD317" s="61" t="n">
        <f aca="false">AC317-Z317</f>
        <v>454.590246633232</v>
      </c>
      <c r="AE317" s="17"/>
      <c r="AF317" s="16" t="n">
        <v>141.21245892694</v>
      </c>
      <c r="AG317" s="16" t="n">
        <v>0.427027027027027</v>
      </c>
      <c r="AH317" s="16" t="n">
        <f aca="false">AF318+AH316</f>
        <v>223566.432203613</v>
      </c>
      <c r="AI317" s="63"/>
      <c r="AJ317" s="72" t="n">
        <v>137.055603945869</v>
      </c>
      <c r="AK317" s="16" t="n">
        <v>0.427027027027027</v>
      </c>
      <c r="AL317" s="63" t="n">
        <f aca="false">AJ317+AL316</f>
        <v>214928.721270076</v>
      </c>
      <c r="AM317" s="35"/>
      <c r="AN317" s="35"/>
      <c r="AO317" s="35"/>
      <c r="AP317" s="35"/>
      <c r="AQ317" s="35"/>
      <c r="AR317" s="35"/>
      <c r="AS317" s="35"/>
      <c r="AT317" s="35"/>
    </row>
    <row r="318" customFormat="false" ht="12.75" hidden="false" customHeight="true" outlineLevel="0" collapsed="false">
      <c r="A318" s="36"/>
      <c r="B318" s="36"/>
      <c r="C318" s="2" t="n">
        <v>317</v>
      </c>
      <c r="D318" s="20" t="s">
        <v>519</v>
      </c>
      <c r="E318" s="65"/>
      <c r="F318" s="66" t="n">
        <v>2887</v>
      </c>
      <c r="G318" s="67" t="n">
        <f aca="false">I318+J318</f>
        <v>137</v>
      </c>
      <c r="H318" s="68" t="n">
        <f aca="false">1/(G318/F318)</f>
        <v>21.0729927007299</v>
      </c>
      <c r="I318" s="22" t="n">
        <v>28</v>
      </c>
      <c r="J318" s="23" t="n">
        <v>109</v>
      </c>
      <c r="K318" s="24" t="n">
        <v>1211</v>
      </c>
      <c r="L318" s="69" t="n">
        <f aca="false">G318*X318*R318</f>
        <v>1174.320102417</v>
      </c>
      <c r="M318" s="25" t="n">
        <v>1190</v>
      </c>
      <c r="N318" s="70" t="n">
        <f aca="false">G318*X318*(1-R318)</f>
        <v>1151.54383619022</v>
      </c>
      <c r="O318" s="26" t="n">
        <f aca="false">I318/(I318+J318)</f>
        <v>0.204379562043796</v>
      </c>
      <c r="P318" s="28" t="n">
        <f aca="false">(I318+K318)/(I318+J318+K318+M318)</f>
        <v>0.488179669030733</v>
      </c>
      <c r="Q318" s="27" t="n">
        <f aca="false">K318/(K318+M318)</f>
        <v>0.504373177842566</v>
      </c>
      <c r="R318" s="27" t="n">
        <f aca="false">P318-(O318-P318)/X318</f>
        <v>0.504896302369351</v>
      </c>
      <c r="S318" s="29" t="n">
        <f aca="false">(K318+M318)/(I318+J318)</f>
        <v>17.5255474452555</v>
      </c>
      <c r="T318" s="31" t="n">
        <f aca="false">(P318-$B$1*O318-$B$2)/(1-$B$1*O318)-($B$3*POWER(P318,2)+$B$4*P318+$B$5)-($B$6*POWER(O318,2)+$B$7*O318+$B$8)</f>
        <v>0.505770686223528</v>
      </c>
      <c r="U318" s="29" t="n">
        <f aca="false">(O318-P318)/(P318-T318)</f>
        <v>16.1332402712438</v>
      </c>
      <c r="V318" s="29" t="n">
        <f aca="false">$B$12+($B$13*E318+$B$14*POWER(E318,2)+$B$15*POWER(E318,3))+($B$16*F318+$B$17*POWER(F318,2)+$B$18*POWER(F318,3))+($B$19*T318+$B$20*POWER(T318,2)+$B$21*POWER(T318,3))+($B$22*P318+$B$23*POWER(P318,2)+$B$24*POWER(P318,3))+($B$25*H318+$B$26*POWER(H318,2)+$B$27*POWER(H318,3))+($B$28*U318+$B$29*POWER(U318,2)+$B$30*POWER(U318,3))</f>
        <v>0.84386876968485</v>
      </c>
      <c r="W318" s="71" t="n">
        <f aca="false">S318-U318</f>
        <v>1.39230717401165</v>
      </c>
      <c r="X318" s="29" t="n">
        <f aca="false">U318+V318</f>
        <v>16.9771090409287</v>
      </c>
      <c r="Y318" s="16"/>
      <c r="Z318" s="60" t="n">
        <f aca="false">U318*G318</f>
        <v>2210.2539171604</v>
      </c>
      <c r="AA318" s="60" t="n">
        <f aca="false">(K318+M318)-Z318</f>
        <v>190.746082839596</v>
      </c>
      <c r="AB318" s="16"/>
      <c r="AC318" s="60" t="n">
        <f aca="false">L318+N318</f>
        <v>2325.86393860723</v>
      </c>
      <c r="AD318" s="61" t="n">
        <f aca="false">AC318-Z318</f>
        <v>115.610021446824</v>
      </c>
      <c r="AE318" s="17"/>
      <c r="AF318" s="16" t="n">
        <v>140.976940318814</v>
      </c>
      <c r="AG318" s="16" t="n">
        <v>0.428378378378378</v>
      </c>
      <c r="AH318" s="16" t="n">
        <f aca="false">AF319+AH317</f>
        <v>223707.166961513</v>
      </c>
      <c r="AI318" s="63"/>
      <c r="AJ318" s="72" t="n">
        <v>134.371599675256</v>
      </c>
      <c r="AK318" s="16" t="n">
        <v>0.428378378378378</v>
      </c>
      <c r="AL318" s="63" t="n">
        <f aca="false">AJ318+AL317</f>
        <v>215063.092869751</v>
      </c>
      <c r="AM318" s="35"/>
      <c r="AN318" s="35"/>
      <c r="AO318" s="35"/>
      <c r="AP318" s="35"/>
      <c r="AQ318" s="35"/>
      <c r="AR318" s="35"/>
      <c r="AS318" s="35"/>
      <c r="AT318" s="35"/>
    </row>
    <row r="319" customFormat="false" ht="12.75" hidden="false" customHeight="true" outlineLevel="0" collapsed="false">
      <c r="A319" s="36"/>
      <c r="B319" s="36"/>
      <c r="C319" s="2" t="n">
        <v>318</v>
      </c>
      <c r="D319" s="20" t="s">
        <v>500</v>
      </c>
      <c r="E319" s="65"/>
      <c r="F319" s="66" t="n">
        <v>5126</v>
      </c>
      <c r="G319" s="67" t="n">
        <f aca="false">I319+J319</f>
        <v>279</v>
      </c>
      <c r="H319" s="68" t="n">
        <f aca="false">1/(G319/F319)</f>
        <v>18.3727598566308</v>
      </c>
      <c r="I319" s="22" t="n">
        <v>70</v>
      </c>
      <c r="J319" s="23" t="n">
        <v>209</v>
      </c>
      <c r="K319" s="24" t="n">
        <v>2013</v>
      </c>
      <c r="L319" s="69" t="n">
        <f aca="false">G319*X319*R319</f>
        <v>1986.85948317574</v>
      </c>
      <c r="M319" s="25" t="n">
        <v>2088</v>
      </c>
      <c r="N319" s="70" t="n">
        <f aca="false">G319*X319*(1-R319)</f>
        <v>2059.17389959418</v>
      </c>
      <c r="O319" s="26" t="n">
        <f aca="false">I319/(I319+J319)</f>
        <v>0.25089605734767</v>
      </c>
      <c r="P319" s="28" t="n">
        <f aca="false">(I319+K319)/(I319+J319+K319+M319)</f>
        <v>0.475570776255708</v>
      </c>
      <c r="Q319" s="27" t="n">
        <f aca="false">K319/(K319+M319)</f>
        <v>0.490855888807608</v>
      </c>
      <c r="R319" s="27" t="n">
        <f aca="false">P319-(O319-P319)/X319</f>
        <v>0.491063541797951</v>
      </c>
      <c r="S319" s="29" t="n">
        <f aca="false">(K319+M319)/(I319+J319)</f>
        <v>14.6989247311828</v>
      </c>
      <c r="T319" s="31" t="n">
        <f aca="false">(P319-$B$1*O319-$B$2)/(1-$B$1*O319)-($B$3*POWER(P319,2)+$B$4*P319+$B$5)-($B$6*POWER(O319,2)+$B$7*O319+$B$8)</f>
        <v>0.491725694720512</v>
      </c>
      <c r="U319" s="29" t="n">
        <f aca="false">(O319-P319)/(P319-T319)</f>
        <v>13.9075117833321</v>
      </c>
      <c r="V319" s="29" t="n">
        <f aca="false">$B$12+($B$13*E319+$B$14*POWER(E319,2)+$B$15*POWER(E319,3))+($B$16*F319+$B$17*POWER(F319,2)+$B$18*POWER(F319,3))+($B$19*T319+$B$20*POWER(T319,2)+$B$21*POWER(T319,3))+($B$22*P319+$B$23*POWER(P319,2)+$B$24*POWER(P319,3))+($B$25*H319+$B$26*POWER(H319,2)+$B$27*POWER(H319,3))+($B$28*U319+$B$29*POWER(U319,2)+$B$30*POWER(U319,3))</f>
        <v>0.594399982868318</v>
      </c>
      <c r="W319" s="71" t="n">
        <f aca="false">S319-U319</f>
        <v>0.791412947850663</v>
      </c>
      <c r="X319" s="29" t="n">
        <f aca="false">U319+V319</f>
        <v>14.5019117662005</v>
      </c>
      <c r="Y319" s="16"/>
      <c r="Z319" s="60" t="n">
        <f aca="false">U319*G319</f>
        <v>3880.19578754967</v>
      </c>
      <c r="AA319" s="60" t="n">
        <f aca="false">(K319+M319)-Z319</f>
        <v>220.804212450335</v>
      </c>
      <c r="AB319" s="16"/>
      <c r="AC319" s="60" t="n">
        <f aca="false">L319+N319</f>
        <v>4046.03338276993</v>
      </c>
      <c r="AD319" s="61" t="n">
        <f aca="false">AC319-Z319</f>
        <v>165.837595220261</v>
      </c>
      <c r="AE319" s="17"/>
      <c r="AF319" s="16" t="n">
        <v>140.734757899336</v>
      </c>
      <c r="AG319" s="16" t="n">
        <v>0.42972972972973</v>
      </c>
      <c r="AH319" s="16" t="n">
        <f aca="false">AF320+AH318</f>
        <v>223844.228397656</v>
      </c>
      <c r="AI319" s="63"/>
      <c r="AJ319" s="72" t="n">
        <v>130.601840250786</v>
      </c>
      <c r="AK319" s="16" t="n">
        <v>0.42972972972973</v>
      </c>
      <c r="AL319" s="63" t="n">
        <f aca="false">AJ319+AL318</f>
        <v>215193.694710002</v>
      </c>
      <c r="AM319" s="35"/>
      <c r="AN319" s="35"/>
      <c r="AO319" s="35"/>
      <c r="AP319" s="35"/>
      <c r="AQ319" s="35"/>
      <c r="AR319" s="35"/>
      <c r="AS319" s="35"/>
      <c r="AT319" s="35"/>
    </row>
    <row r="320" customFormat="false" ht="12.75" hidden="false" customHeight="true" outlineLevel="0" collapsed="false">
      <c r="A320" s="36"/>
      <c r="B320" s="36"/>
      <c r="C320" s="2" t="n">
        <v>319</v>
      </c>
      <c r="D320" s="20" t="s">
        <v>446</v>
      </c>
      <c r="E320" s="65"/>
      <c r="F320" s="66" t="n">
        <v>5229</v>
      </c>
      <c r="G320" s="67" t="n">
        <f aca="false">I320+J320</f>
        <v>286</v>
      </c>
      <c r="H320" s="68" t="n">
        <f aca="false">1/(G320/F320)</f>
        <v>18.2832167832168</v>
      </c>
      <c r="I320" s="22" t="n">
        <v>76</v>
      </c>
      <c r="J320" s="23" t="n">
        <v>210</v>
      </c>
      <c r="K320" s="24" t="n">
        <v>1928</v>
      </c>
      <c r="L320" s="69" t="n">
        <f aca="false">G320*X320*R320</f>
        <v>1891.37094291685</v>
      </c>
      <c r="M320" s="25" t="n">
        <v>2226</v>
      </c>
      <c r="N320" s="70" t="n">
        <f aca="false">G320*X320*(1-R320)</f>
        <v>2181.47485875522</v>
      </c>
      <c r="O320" s="26" t="n">
        <f aca="false">I320/(I320+J320)</f>
        <v>0.265734265734266</v>
      </c>
      <c r="P320" s="28" t="n">
        <f aca="false">(I320+K320)/(I320+J320+K320+M320)</f>
        <v>0.451351351351351</v>
      </c>
      <c r="Q320" s="27" t="n">
        <f aca="false">K320/(K320+M320)</f>
        <v>0.464130958112663</v>
      </c>
      <c r="R320" s="27" t="n">
        <f aca="false">P320-(O320-P320)/X320</f>
        <v>0.464385600392818</v>
      </c>
      <c r="S320" s="29" t="n">
        <f aca="false">(K320+M320)/(I320+J320)</f>
        <v>14.5244755244755</v>
      </c>
      <c r="T320" s="31" t="n">
        <f aca="false">(P320-$B$1*O320-$B$2)/(1-$B$1*O320)-($B$3*POWER(P320,2)+$B$4*P320+$B$5)-($B$6*POWER(O320,2)+$B$7*O320+$B$8)</f>
        <v>0.466043359378738</v>
      </c>
      <c r="U320" s="29" t="n">
        <f aca="false">(O320-P320)/(P320-T320)</f>
        <v>12.6338813095583</v>
      </c>
      <c r="V320" s="29" t="n">
        <f aca="false">$B$12+($B$13*E320+$B$14*POWER(E320,2)+$B$15*POWER(E320,3))+($B$16*F320+$B$17*POWER(F320,2)+$B$18*POWER(F320,3))+($B$19*T320+$B$20*POWER(T320,2)+$B$21*POWER(T320,3))+($B$22*P320+$B$23*POWER(P320,2)+$B$24*POWER(P320,3))+($B$25*H320+$B$26*POWER(H320,2)+$B$27*POWER(H320,3))+($B$28*U320+$B$29*POWER(U320,2)+$B$30*POWER(U320,3))</f>
        <v>1.60683827670772</v>
      </c>
      <c r="W320" s="71" t="n">
        <f aca="false">S320-U320</f>
        <v>1.89059421491725</v>
      </c>
      <c r="X320" s="29" t="n">
        <f aca="false">U320+V320</f>
        <v>14.240719586266</v>
      </c>
      <c r="Y320" s="16"/>
      <c r="Z320" s="60" t="n">
        <f aca="false">U320*G320</f>
        <v>3613.29005453367</v>
      </c>
      <c r="AA320" s="60" t="n">
        <f aca="false">(K320+M320)-Z320</f>
        <v>540.709945466334</v>
      </c>
      <c r="AB320" s="16"/>
      <c r="AC320" s="60" t="n">
        <f aca="false">L320+N320</f>
        <v>4072.84580167207</v>
      </c>
      <c r="AD320" s="61" t="n">
        <f aca="false">AC320-Z320</f>
        <v>459.555747138407</v>
      </c>
      <c r="AE320" s="17"/>
      <c r="AF320" s="16" t="n">
        <v>137.061436143199</v>
      </c>
      <c r="AG320" s="16" t="n">
        <v>0.431081081081081</v>
      </c>
      <c r="AH320" s="16" t="n">
        <f aca="false">AF321+AH319</f>
        <v>223972.234937672</v>
      </c>
      <c r="AI320" s="63"/>
      <c r="AJ320" s="72" t="n">
        <v>130.277961249897</v>
      </c>
      <c r="AK320" s="16" t="n">
        <v>0.431081081081081</v>
      </c>
      <c r="AL320" s="63" t="n">
        <f aca="false">AJ320+AL319</f>
        <v>215323.972671252</v>
      </c>
      <c r="AM320" s="35"/>
      <c r="AN320" s="35"/>
      <c r="AO320" s="35"/>
      <c r="AP320" s="35"/>
      <c r="AQ320" s="35"/>
      <c r="AR320" s="35"/>
      <c r="AS320" s="35"/>
      <c r="AT320" s="35"/>
    </row>
    <row r="321" customFormat="false" ht="12.75" hidden="false" customHeight="true" outlineLevel="0" collapsed="false">
      <c r="A321" s="36"/>
      <c r="B321" s="36"/>
      <c r="C321" s="2" t="n">
        <v>320</v>
      </c>
      <c r="D321" s="20" t="s">
        <v>523</v>
      </c>
      <c r="E321" s="65"/>
      <c r="F321" s="66" t="n">
        <v>2145</v>
      </c>
      <c r="G321" s="67" t="n">
        <f aca="false">I321+J321</f>
        <v>135</v>
      </c>
      <c r="H321" s="68" t="n">
        <f aca="false">1/(G321/F321)</f>
        <v>15.8888888888889</v>
      </c>
      <c r="I321" s="22" t="n">
        <v>36</v>
      </c>
      <c r="J321" s="23" t="n">
        <v>99</v>
      </c>
      <c r="K321" s="24" t="n">
        <v>914</v>
      </c>
      <c r="L321" s="69" t="n">
        <f aca="false">G321*X321*R321</f>
        <v>965.786777239188</v>
      </c>
      <c r="M321" s="25" t="n">
        <v>625</v>
      </c>
      <c r="N321" s="70" t="n">
        <f aca="false">G321*X321*(1-R321)</f>
        <v>664.466975495971</v>
      </c>
      <c r="O321" s="26" t="n">
        <f aca="false">I321/(I321+J321)</f>
        <v>0.266666666666667</v>
      </c>
      <c r="P321" s="28" t="n">
        <f aca="false">(I321+K321)/(I321+J321+K321+M321)</f>
        <v>0.567502986857826</v>
      </c>
      <c r="Q321" s="27" t="n">
        <f aca="false">K321/(K321+M321)</f>
        <v>0.593892137751787</v>
      </c>
      <c r="R321" s="27" t="n">
        <f aca="false">P321-(O321-P321)/X321</f>
        <v>0.592415000191743</v>
      </c>
      <c r="S321" s="29" t="n">
        <f aca="false">(K321+M321)/(I321+J321)</f>
        <v>11.4</v>
      </c>
      <c r="T321" s="31" t="n">
        <f aca="false">(P321-$B$1*O321-$B$2)/(1-$B$1*O321)-($B$3*POWER(P321,2)+$B$4*P321+$B$5)-($B$6*POWER(O321,2)+$B$7*O321+$B$8)</f>
        <v>0.587405677723962</v>
      </c>
      <c r="U321" s="29" t="n">
        <f aca="false">(O321-P321)/(P321-T321)</f>
        <v>15.1153591348304</v>
      </c>
      <c r="V321" s="29" t="n">
        <f aca="false">$B$12+($B$13*E321+$B$14*POWER(E321,2)+$B$15*POWER(E321,3))+($B$16*F321+$B$17*POWER(F321,2)+$B$18*POWER(F321,3))+($B$19*T321+$B$20*POWER(T321,2)+$B$21*POWER(T321,3))+($B$22*P321+$B$23*POWER(P321,2)+$B$24*POWER(P321,3))+($B$25*H321+$B$26*POWER(H321,2)+$B$27*POWER(H321,3))+($B$28*U321+$B$29*POWER(U321,2)+$B$30*POWER(U321,3))</f>
        <v>-3.03940541086628</v>
      </c>
      <c r="W321" s="71" t="n">
        <f aca="false">S321-U321</f>
        <v>-3.71535913483042</v>
      </c>
      <c r="X321" s="29" t="n">
        <f aca="false">U321+V321</f>
        <v>12.0759537239641</v>
      </c>
      <c r="Y321" s="16"/>
      <c r="Z321" s="60" t="n">
        <f aca="false">U321*G321</f>
        <v>2040.57348320211</v>
      </c>
      <c r="AA321" s="60" t="n">
        <f aca="false">(K321+M321)-Z321</f>
        <v>-501.573483202106</v>
      </c>
      <c r="AB321" s="16"/>
      <c r="AC321" s="60" t="n">
        <f aca="false">L321+N321</f>
        <v>1630.25375273516</v>
      </c>
      <c r="AD321" s="61" t="n">
        <f aca="false">AC321-Z321</f>
        <v>-410.319730466948</v>
      </c>
      <c r="AE321" s="17"/>
      <c r="AF321" s="16" t="n">
        <v>128.006540016414</v>
      </c>
      <c r="AG321" s="16" t="n">
        <v>0.432432432432432</v>
      </c>
      <c r="AH321" s="16" t="n">
        <f aca="false">AF322+AH320</f>
        <v>224098.265098146</v>
      </c>
      <c r="AI321" s="63"/>
      <c r="AJ321" s="72" t="n">
        <v>129.826455942216</v>
      </c>
      <c r="AK321" s="16" t="n">
        <v>0.432432432432432</v>
      </c>
      <c r="AL321" s="63" t="n">
        <f aca="false">AJ321+AL320</f>
        <v>215453.799127194</v>
      </c>
      <c r="AM321" s="35"/>
      <c r="AN321" s="35"/>
      <c r="AO321" s="35"/>
      <c r="AP321" s="35"/>
      <c r="AQ321" s="35"/>
      <c r="AR321" s="35"/>
      <c r="AS321" s="35"/>
      <c r="AT321" s="35"/>
    </row>
    <row r="322" customFormat="false" ht="12.75" hidden="false" customHeight="true" outlineLevel="0" collapsed="false">
      <c r="A322" s="36"/>
      <c r="B322" s="36"/>
      <c r="C322" s="2" t="n">
        <v>321</v>
      </c>
      <c r="D322" s="20" t="s">
        <v>524</v>
      </c>
      <c r="E322" s="65"/>
      <c r="F322" s="66" t="n">
        <v>4162</v>
      </c>
      <c r="G322" s="67" t="n">
        <f aca="false">I322+J322</f>
        <v>431</v>
      </c>
      <c r="H322" s="68" t="n">
        <f aca="false">1/(G322/F322)</f>
        <v>9.65661252900232</v>
      </c>
      <c r="I322" s="22" t="n">
        <v>278</v>
      </c>
      <c r="J322" s="23" t="n">
        <v>153</v>
      </c>
      <c r="K322" s="24" t="n">
        <v>1747</v>
      </c>
      <c r="L322" s="69" t="n">
        <f aca="false">G322*X322*R322</f>
        <v>1497.32091636473</v>
      </c>
      <c r="M322" s="25" t="n">
        <v>484</v>
      </c>
      <c r="N322" s="70" t="n">
        <f aca="false">G322*X322*(1-R322)</f>
        <v>405.458974678683</v>
      </c>
      <c r="O322" s="26" t="n">
        <f aca="false">I322/(I322+J322)</f>
        <v>0.645011600928074</v>
      </c>
      <c r="P322" s="28" t="n">
        <f aca="false">(I322+K322)/(I322+J322+K322+M322)</f>
        <v>0.760706235912847</v>
      </c>
      <c r="Q322" s="27" t="n">
        <f aca="false">K322/(K322+M322)</f>
        <v>0.783056925145675</v>
      </c>
      <c r="R322" s="27" t="n">
        <f aca="false">P322-(O322-P322)/X322</f>
        <v>0.786912308361455</v>
      </c>
      <c r="S322" s="29" t="n">
        <f aca="false">(K322+M322)/(I322+J322)</f>
        <v>5.17633410672854</v>
      </c>
      <c r="T322" s="31" t="n">
        <f aca="false">(P322-$B$1*O322-$B$2)/(1-$B$1*O322)-($B$3*POWER(P322,2)+$B$4*P322+$B$5)-($B$6*POWER(O322,2)+$B$7*O322+$B$8)</f>
        <v>0.774663932527096</v>
      </c>
      <c r="U322" s="29" t="n">
        <f aca="false">(O322-P322)/(P322-T322)</f>
        <v>8.28894897075418</v>
      </c>
      <c r="V322" s="29" t="n">
        <f aca="false">$B$12+($B$13*E322+$B$14*POWER(E322,2)+$B$15*POWER(E322,3))+($B$16*F322+$B$17*POWER(F322,2)+$B$18*POWER(F322,3))+($B$19*T322+$B$20*POWER(T322,2)+$B$21*POWER(T322,3))+($B$22*P322+$B$23*POWER(P322,2)+$B$24*POWER(P322,3))+($B$25*H322+$B$26*POWER(H322,2)+$B$27*POWER(H322,3))+($B$28*U322+$B$29*POWER(U322,2)+$B$30*POWER(U322,3))</f>
        <v>-3.87414643933094</v>
      </c>
      <c r="W322" s="71" t="n">
        <f aca="false">S322-U322</f>
        <v>-3.11261486402564</v>
      </c>
      <c r="X322" s="29" t="n">
        <f aca="false">U322+V322</f>
        <v>4.41480253142323</v>
      </c>
      <c r="Y322" s="16"/>
      <c r="Z322" s="60" t="n">
        <f aca="false">U322*G322</f>
        <v>3572.53700639505</v>
      </c>
      <c r="AA322" s="60" t="n">
        <f aca="false">(K322+M322)-Z322</f>
        <v>-1341.53700639505</v>
      </c>
      <c r="AB322" s="16"/>
      <c r="AC322" s="60" t="n">
        <f aca="false">L322+N322</f>
        <v>1902.77989104341</v>
      </c>
      <c r="AD322" s="61" t="n">
        <f aca="false">AC322-Z322</f>
        <v>-1669.75711535164</v>
      </c>
      <c r="AE322" s="17"/>
      <c r="AF322" s="16" t="n">
        <v>126.030160474074</v>
      </c>
      <c r="AG322" s="16" t="n">
        <v>0.433783783783784</v>
      </c>
      <c r="AH322" s="16" t="n">
        <f aca="false">AF323+AH321</f>
        <v>224222.47569568</v>
      </c>
      <c r="AI322" s="63"/>
      <c r="AJ322" s="72" t="n">
        <v>128.298164400328</v>
      </c>
      <c r="AK322" s="16" t="n">
        <v>0.433783783783784</v>
      </c>
      <c r="AL322" s="63" t="n">
        <f aca="false">AJ322+AL321</f>
        <v>215582.097291594</v>
      </c>
      <c r="AM322" s="35"/>
      <c r="AN322" s="35"/>
      <c r="AO322" s="35"/>
      <c r="AP322" s="35"/>
      <c r="AQ322" s="35"/>
      <c r="AR322" s="35"/>
      <c r="AS322" s="35"/>
      <c r="AT322" s="35"/>
    </row>
    <row r="323" customFormat="false" ht="12.75" hidden="false" customHeight="true" outlineLevel="0" collapsed="false">
      <c r="A323" s="36"/>
      <c r="B323" s="36"/>
      <c r="C323" s="2" t="n">
        <v>322</v>
      </c>
      <c r="D323" s="20" t="s">
        <v>525</v>
      </c>
      <c r="E323" s="65"/>
      <c r="F323" s="66" t="n">
        <v>4133</v>
      </c>
      <c r="G323" s="67" t="n">
        <f aca="false">I323+J323</f>
        <v>305</v>
      </c>
      <c r="H323" s="68" t="n">
        <f aca="false">1/(G323/F323)</f>
        <v>13.5508196721311</v>
      </c>
      <c r="I323" s="22" t="n">
        <v>167</v>
      </c>
      <c r="J323" s="23" t="n">
        <v>138</v>
      </c>
      <c r="K323" s="24" t="n">
        <v>1597</v>
      </c>
      <c r="L323" s="69" t="n">
        <f aca="false">G323*X323*R323</f>
        <v>1566.66474786074</v>
      </c>
      <c r="M323" s="25" t="n">
        <v>932</v>
      </c>
      <c r="N323" s="70" t="n">
        <f aca="false">G323*X323*(1-R323)</f>
        <v>913.599365198977</v>
      </c>
      <c r="O323" s="26" t="n">
        <f aca="false">I323/(I323+J323)</f>
        <v>0.547540983606557</v>
      </c>
      <c r="P323" s="28" t="n">
        <f aca="false">(I323+K323)/(I323+J323+K323+M323)</f>
        <v>0.622441778405081</v>
      </c>
      <c r="Q323" s="27" t="n">
        <f aca="false">K323/(K323+M323)</f>
        <v>0.631474891261368</v>
      </c>
      <c r="R323" s="27" t="n">
        <f aca="false">P323-(O323-P323)/X323</f>
        <v>0.631652387183905</v>
      </c>
      <c r="S323" s="29" t="n">
        <f aca="false">(K323+M323)/(I323+J323)</f>
        <v>8.29180327868852</v>
      </c>
      <c r="T323" s="31" t="n">
        <f aca="false">(P323-$B$1*O323-$B$2)/(1-$B$1*O323)-($B$3*POWER(P323,2)+$B$4*P323+$B$5)-($B$6*POWER(O323,2)+$B$7*O323+$B$8)</f>
        <v>0.632163002675257</v>
      </c>
      <c r="U323" s="29" t="n">
        <f aca="false">(O323-P323)/(P323-T323)</f>
        <v>7.70487262888467</v>
      </c>
      <c r="V323" s="29" t="n">
        <f aca="false">$B$12+($B$13*E323+$B$14*POWER(E323,2)+$B$15*POWER(E323,3))+($B$16*F323+$B$17*POWER(F323,2)+$B$18*POWER(F323,3))+($B$19*T323+$B$20*POWER(T323,2)+$B$21*POWER(T323,3))+($B$22*P323+$B$23*POWER(P323,2)+$B$24*POWER(P323,3))+($B$25*H323+$B$26*POWER(H323,2)+$B$27*POWER(H323,3))+($B$28*U323+$B$29*POWER(U323,2)+$B$30*POWER(U323,3))</f>
        <v>0.427140856557038</v>
      </c>
      <c r="W323" s="71" t="n">
        <f aca="false">S323-U323</f>
        <v>0.586930649803857</v>
      </c>
      <c r="X323" s="29" t="n">
        <f aca="false">U323+V323</f>
        <v>8.13201348544171</v>
      </c>
      <c r="Y323" s="16"/>
      <c r="Z323" s="60" t="n">
        <f aca="false">U323*G323</f>
        <v>2349.98615180982</v>
      </c>
      <c r="AA323" s="60" t="n">
        <f aca="false">(K323+M323)-Z323</f>
        <v>179.013848190176</v>
      </c>
      <c r="AB323" s="16"/>
      <c r="AC323" s="60" t="n">
        <f aca="false">L323+N323</f>
        <v>2480.26411305972</v>
      </c>
      <c r="AD323" s="61" t="n">
        <f aca="false">AC323-Z323</f>
        <v>130.277961249897</v>
      </c>
      <c r="AE323" s="17"/>
      <c r="AF323" s="16" t="n">
        <v>124.210597534254</v>
      </c>
      <c r="AG323" s="16" t="n">
        <v>0.435135135135135</v>
      </c>
      <c r="AH323" s="16" t="n">
        <f aca="false">AF324+AH322</f>
        <v>224346.450764319</v>
      </c>
      <c r="AI323" s="63"/>
      <c r="AJ323" s="72" t="n">
        <v>127.345057309532</v>
      </c>
      <c r="AK323" s="16" t="n">
        <v>0.435135135135135</v>
      </c>
      <c r="AL323" s="63" t="n">
        <f aca="false">AJ323+AL322</f>
        <v>215709.442348904</v>
      </c>
      <c r="AM323" s="35"/>
      <c r="AN323" s="35"/>
      <c r="AO323" s="35"/>
      <c r="AP323" s="35"/>
      <c r="AQ323" s="35"/>
      <c r="AR323" s="35"/>
      <c r="AS323" s="35"/>
      <c r="AT323" s="35"/>
    </row>
    <row r="324" customFormat="false" ht="12.75" hidden="false" customHeight="true" outlineLevel="0" collapsed="false">
      <c r="A324" s="36"/>
      <c r="B324" s="36"/>
      <c r="C324" s="2" t="n">
        <v>323</v>
      </c>
      <c r="D324" s="20" t="s">
        <v>526</v>
      </c>
      <c r="E324" s="65"/>
      <c r="F324" s="66" t="n">
        <v>3082</v>
      </c>
      <c r="G324" s="67" t="n">
        <f aca="false">I324+J324</f>
        <v>206</v>
      </c>
      <c r="H324" s="68" t="n">
        <f aca="false">1/(G324/F324)</f>
        <v>14.9611650485437</v>
      </c>
      <c r="I324" s="22" t="n">
        <v>65</v>
      </c>
      <c r="J324" s="23" t="n">
        <v>141</v>
      </c>
      <c r="K324" s="24" t="n">
        <v>1218</v>
      </c>
      <c r="L324" s="69" t="n">
        <f aca="false">G324*X324*R324</f>
        <v>1248.78796540454</v>
      </c>
      <c r="M324" s="25" t="n">
        <v>994</v>
      </c>
      <c r="N324" s="70" t="n">
        <f aca="false">G324*X324*(1-R324)</f>
        <v>1021.23643081384</v>
      </c>
      <c r="O324" s="26" t="n">
        <f aca="false">I324/(I324+J324)</f>
        <v>0.315533980582524</v>
      </c>
      <c r="P324" s="28" t="n">
        <f aca="false">(I324+K324)/(I324+J324+K324+M324)</f>
        <v>0.530603804797353</v>
      </c>
      <c r="Q324" s="27" t="n">
        <f aca="false">K324/(K324+M324)</f>
        <v>0.550632911392405</v>
      </c>
      <c r="R324" s="27" t="n">
        <f aca="false">P324-(O324-P324)/X324</f>
        <v>0.550120944728563</v>
      </c>
      <c r="S324" s="29" t="n">
        <f aca="false">(K324+M324)/(I324+J324)</f>
        <v>10.7378640776699</v>
      </c>
      <c r="T324" s="31" t="n">
        <f aca="false">(P324-$B$1*O324-$B$2)/(1-$B$1*O324)-($B$3*POWER(P324,2)+$B$4*P324+$B$5)-($B$6*POWER(O324,2)+$B$7*O324+$B$8)</f>
        <v>0.547360745662991</v>
      </c>
      <c r="U324" s="29" t="n">
        <f aca="false">(O324-P324)/(P324-T324)</f>
        <v>12.8346710738746</v>
      </c>
      <c r="V324" s="29" t="n">
        <f aca="false">$B$12+($B$13*E324+$B$14*POWER(E324,2)+$B$15*POWER(E324,3))+($B$16*F324+$B$17*POWER(F324,2)+$B$18*POWER(F324,3))+($B$19*T324+$B$20*POWER(T324,2)+$B$21*POWER(T324,3))+($B$22*P324+$B$23*POWER(P324,2)+$B$24*POWER(P324,3))+($B$25*H324+$B$26*POWER(H324,2)+$B$27*POWER(H324,3))+($B$28*U324+$B$29*POWER(U324,2)+$B$30*POWER(U324,3))</f>
        <v>-1.81513516990187</v>
      </c>
      <c r="W324" s="71" t="n">
        <f aca="false">S324-U324</f>
        <v>-2.09680699620468</v>
      </c>
      <c r="X324" s="29" t="n">
        <f aca="false">U324+V324</f>
        <v>11.0195359039727</v>
      </c>
      <c r="Y324" s="16"/>
      <c r="Z324" s="60" t="n">
        <f aca="false">U324*G324</f>
        <v>2643.94224121816</v>
      </c>
      <c r="AA324" s="60" t="n">
        <f aca="false">(K324+M324)-Z324</f>
        <v>-431.942241218164</v>
      </c>
      <c r="AB324" s="16"/>
      <c r="AC324" s="60" t="n">
        <f aca="false">L324+N324</f>
        <v>2270.02439621838</v>
      </c>
      <c r="AD324" s="61" t="n">
        <f aca="false">AC324-Z324</f>
        <v>-373.917844999786</v>
      </c>
      <c r="AE324" s="17"/>
      <c r="AF324" s="16" t="n">
        <v>123.97506863892</v>
      </c>
      <c r="AG324" s="16" t="n">
        <v>0.436486486486486</v>
      </c>
      <c r="AH324" s="16" t="n">
        <f aca="false">AF325+AH323</f>
        <v>224470.215263523</v>
      </c>
      <c r="AI324" s="63"/>
      <c r="AJ324" s="72" t="n">
        <v>122.572095655627</v>
      </c>
      <c r="AK324" s="16" t="n">
        <v>0.436486486486486</v>
      </c>
      <c r="AL324" s="63" t="n">
        <f aca="false">AJ324+AL323</f>
        <v>215832.014444559</v>
      </c>
      <c r="AM324" s="35"/>
      <c r="AN324" s="35"/>
      <c r="AO324" s="35"/>
      <c r="AP324" s="35"/>
      <c r="AQ324" s="35"/>
      <c r="AR324" s="35"/>
      <c r="AS324" s="35"/>
      <c r="AT324" s="35"/>
    </row>
    <row r="325" customFormat="false" ht="12.75" hidden="false" customHeight="true" outlineLevel="0" collapsed="false">
      <c r="A325" s="36"/>
      <c r="B325" s="36"/>
      <c r="C325" s="2" t="n">
        <v>324</v>
      </c>
      <c r="D325" s="20" t="s">
        <v>528</v>
      </c>
      <c r="E325" s="65"/>
      <c r="F325" s="66" t="n">
        <v>5525</v>
      </c>
      <c r="G325" s="67" t="n">
        <f aca="false">I325+J325</f>
        <v>426</v>
      </c>
      <c r="H325" s="68" t="n">
        <f aca="false">1/(G325/F325)</f>
        <v>12.9694835680751</v>
      </c>
      <c r="I325" s="22" t="n">
        <v>238</v>
      </c>
      <c r="J325" s="23" t="n">
        <v>188</v>
      </c>
      <c r="K325" s="24" t="n">
        <v>2172</v>
      </c>
      <c r="L325" s="69" t="n">
        <f aca="false">G325*X325*R325</f>
        <v>2446.7429289266</v>
      </c>
      <c r="M325" s="25" t="n">
        <v>822</v>
      </c>
      <c r="N325" s="70" t="n">
        <f aca="false">G325*X325*(1-R325)</f>
        <v>937.141227475462</v>
      </c>
      <c r="O325" s="26" t="n">
        <f aca="false">I325/(I325+J325)</f>
        <v>0.55868544600939</v>
      </c>
      <c r="P325" s="28" t="n">
        <f aca="false">(I325+K325)/(I325+J325+K325+M325)</f>
        <v>0.704678362573099</v>
      </c>
      <c r="Q325" s="27" t="n">
        <f aca="false">K325/(K325+M325)</f>
        <v>0.725450901803607</v>
      </c>
      <c r="R325" s="27" t="n">
        <f aca="false">P325-(O325-P325)/X325</f>
        <v>0.723057532657417</v>
      </c>
      <c r="S325" s="29" t="n">
        <f aca="false">(K325+M325)/(I325+J325)</f>
        <v>7.02816901408451</v>
      </c>
      <c r="T325" s="31" t="n">
        <f aca="false">(P325-$B$1*O325-$B$2)/(1-$B$1*O325)-($B$3*POWER(P325,2)+$B$4*P325+$B$5)-($B$6*POWER(O325,2)+$B$7*O325+$B$8)</f>
        <v>0.720278481233989</v>
      </c>
      <c r="U325" s="29" t="n">
        <f aca="false">(O325-P325)/(P325-T325)</f>
        <v>9.35844910780868</v>
      </c>
      <c r="V325" s="29" t="n">
        <f aca="false">$B$12+($B$13*E325+$B$14*POWER(E325,2)+$B$15*POWER(E325,3))+($B$16*F325+$B$17*POWER(F325,2)+$B$18*POWER(F325,3))+($B$19*T325+$B$20*POWER(T325,2)+$B$21*POWER(T325,3))+($B$22*P325+$B$23*POWER(P325,2)+$B$24*POWER(P325,3))+($B$25*H325+$B$26*POWER(H325,2)+$B$27*POWER(H325,3))+($B$28*U325+$B$29*POWER(U325,2)+$B$30*POWER(U325,3))</f>
        <v>-1.41505906930618</v>
      </c>
      <c r="W325" s="71" t="n">
        <f aca="false">S325-U325</f>
        <v>-2.33028009372417</v>
      </c>
      <c r="X325" s="29" t="n">
        <f aca="false">U325+V325</f>
        <v>7.94339003850249</v>
      </c>
      <c r="Y325" s="16"/>
      <c r="Z325" s="60" t="n">
        <f aca="false">U325*G325</f>
        <v>3986.6993199265</v>
      </c>
      <c r="AA325" s="60" t="n">
        <f aca="false">(K325+M325)-Z325</f>
        <v>-992.699319926496</v>
      </c>
      <c r="AB325" s="16"/>
      <c r="AC325" s="60" t="n">
        <f aca="false">L325+N325</f>
        <v>3383.88415640206</v>
      </c>
      <c r="AD325" s="61" t="n">
        <f aca="false">AC325-Z325</f>
        <v>-602.815163524435</v>
      </c>
      <c r="AE325" s="17"/>
      <c r="AF325" s="16" t="n">
        <v>123.764499203689</v>
      </c>
      <c r="AG325" s="16" t="n">
        <v>0.437837837837838</v>
      </c>
      <c r="AH325" s="16" t="n">
        <f aca="false">AF326+AH324</f>
        <v>224591.793509183</v>
      </c>
      <c r="AI325" s="63"/>
      <c r="AJ325" s="72" t="n">
        <v>121.890537523883</v>
      </c>
      <c r="AK325" s="16" t="n">
        <v>0.437837837837838</v>
      </c>
      <c r="AL325" s="63" t="n">
        <f aca="false">AJ325+AL324</f>
        <v>215953.904982083</v>
      </c>
      <c r="AM325" s="35"/>
      <c r="AN325" s="35"/>
      <c r="AO325" s="35"/>
      <c r="AP325" s="35"/>
      <c r="AQ325" s="35"/>
      <c r="AR325" s="35"/>
      <c r="AS325" s="35"/>
      <c r="AT325" s="35"/>
    </row>
    <row r="326" customFormat="false" ht="12.75" hidden="false" customHeight="true" outlineLevel="0" collapsed="false">
      <c r="A326" s="36"/>
      <c r="B326" s="36"/>
      <c r="C326" s="2" t="n">
        <v>325</v>
      </c>
      <c r="D326" s="20" t="s">
        <v>138</v>
      </c>
      <c r="E326" s="65"/>
      <c r="F326" s="66" t="n">
        <v>3364</v>
      </c>
      <c r="G326" s="67" t="n">
        <f aca="false">I326+J326</f>
        <v>183</v>
      </c>
      <c r="H326" s="68" t="n">
        <f aca="false">1/(G326/F326)</f>
        <v>18.3825136612022</v>
      </c>
      <c r="I326" s="22" t="n">
        <v>28</v>
      </c>
      <c r="J326" s="23" t="n">
        <v>155</v>
      </c>
      <c r="K326" s="24" t="n">
        <v>1004</v>
      </c>
      <c r="L326" s="69" t="n">
        <f aca="false">G326*X326*R326</f>
        <v>1006.13694988994</v>
      </c>
      <c r="M326" s="25" t="n">
        <v>1692</v>
      </c>
      <c r="N326" s="70" t="n">
        <f aca="false">G326*X326*(1-R326)</f>
        <v>1695.82456051039</v>
      </c>
      <c r="O326" s="26" t="n">
        <f aca="false">I326/(I326+J326)</f>
        <v>0.153005464480874</v>
      </c>
      <c r="P326" s="28" t="n">
        <f aca="false">(I326+K326)/(I326+J326+K326+M326)</f>
        <v>0.358457797846474</v>
      </c>
      <c r="Q326" s="27" t="n">
        <f aca="false">K326/(K326+M326)</f>
        <v>0.37240356083086</v>
      </c>
      <c r="R326" s="27" t="n">
        <f aca="false">P326-(O326-P326)/X326</f>
        <v>0.37237279140252</v>
      </c>
      <c r="S326" s="29" t="n">
        <f aca="false">(K326+M326)/(I326+J326)</f>
        <v>14.7322404371585</v>
      </c>
      <c r="T326" s="31" t="n">
        <f aca="false">(P326-$B$1*O326-$B$2)/(1-$B$1*O326)-($B$3*POWER(P326,2)+$B$4*P326+$B$5)-($B$6*POWER(O326,2)+$B$7*O326+$B$8)</f>
        <v>0.372535756365263</v>
      </c>
      <c r="U326" s="29" t="n">
        <f aca="false">(O326-P326)/(P326-T326)</f>
        <v>14.5939010326965</v>
      </c>
      <c r="V326" s="29" t="n">
        <f aca="false">$B$12+($B$13*E326+$B$14*POWER(E326,2)+$B$15*POWER(E326,3))+($B$16*F326+$B$17*POWER(F326,2)+$B$18*POWER(F326,3))+($B$19*T326+$B$20*POWER(T326,2)+$B$21*POWER(T326,3))+($B$22*P326+$B$23*POWER(P326,2)+$B$24*POWER(P326,3))+($B$25*H326+$B$26*POWER(H326,2)+$B$27*POWER(H326,3))+($B$28*U326+$B$29*POWER(U326,2)+$B$30*POWER(U326,3))</f>
        <v>0.170915964026682</v>
      </c>
      <c r="W326" s="71" t="n">
        <f aca="false">S326-U326</f>
        <v>0.138339404461997</v>
      </c>
      <c r="X326" s="29" t="n">
        <f aca="false">U326+V326</f>
        <v>14.7648169967232</v>
      </c>
      <c r="Y326" s="16"/>
      <c r="Z326" s="60" t="n">
        <f aca="false">U326*G326</f>
        <v>2670.68388898345</v>
      </c>
      <c r="AA326" s="60" t="n">
        <f aca="false">(K326+M326)-Z326</f>
        <v>25.3161110165452</v>
      </c>
      <c r="AB326" s="16"/>
      <c r="AC326" s="60" t="n">
        <f aca="false">L326+N326</f>
        <v>2701.96151040034</v>
      </c>
      <c r="AD326" s="61" t="n">
        <f aca="false">AC326-Z326</f>
        <v>31.2776214168825</v>
      </c>
      <c r="AE326" s="17"/>
      <c r="AF326" s="16" t="n">
        <v>121.578245659765</v>
      </c>
      <c r="AG326" s="16" t="n">
        <v>0.439189189189189</v>
      </c>
      <c r="AH326" s="16" t="n">
        <f aca="false">AF327+AH325</f>
        <v>224709.61269926</v>
      </c>
      <c r="AI326" s="63"/>
      <c r="AJ326" s="72" t="n">
        <v>121.200993314581</v>
      </c>
      <c r="AK326" s="16" t="n">
        <v>0.439189189189189</v>
      </c>
      <c r="AL326" s="63" t="n">
        <f aca="false">AJ326+AL325</f>
        <v>216075.105975398</v>
      </c>
      <c r="AM326" s="35"/>
      <c r="AN326" s="35"/>
      <c r="AO326" s="35"/>
      <c r="AP326" s="35"/>
      <c r="AQ326" s="35"/>
      <c r="AR326" s="35"/>
      <c r="AS326" s="35"/>
      <c r="AT326" s="35"/>
    </row>
    <row r="327" customFormat="false" ht="12.75" hidden="false" customHeight="true" outlineLevel="0" collapsed="false">
      <c r="A327" s="36"/>
      <c r="B327" s="36"/>
      <c r="C327" s="2" t="n">
        <v>326</v>
      </c>
      <c r="D327" s="20" t="s">
        <v>530</v>
      </c>
      <c r="E327" s="65"/>
      <c r="F327" s="66" t="n">
        <v>1593</v>
      </c>
      <c r="G327" s="67" t="n">
        <f aca="false">I327+J327</f>
        <v>139</v>
      </c>
      <c r="H327" s="68" t="n">
        <f aca="false">1/(G327/F327)</f>
        <v>11.4604316546763</v>
      </c>
      <c r="I327" s="22" t="n">
        <v>88</v>
      </c>
      <c r="J327" s="23" t="n">
        <v>51</v>
      </c>
      <c r="K327" s="24" t="n">
        <v>607</v>
      </c>
      <c r="L327" s="69" t="n">
        <f aca="false">G327*X327*R327</f>
        <v>667.421752810462</v>
      </c>
      <c r="M327" s="25" t="n">
        <v>141</v>
      </c>
      <c r="N327" s="70" t="n">
        <f aca="false">G327*X327*(1-R327)</f>
        <v>157.692052574977</v>
      </c>
      <c r="O327" s="26" t="n">
        <f aca="false">I327/(I327+J327)</f>
        <v>0.633093525179856</v>
      </c>
      <c r="P327" s="28" t="n">
        <f aca="false">(I327+K327)/(I327+J327+K327+M327)</f>
        <v>0.783540022547914</v>
      </c>
      <c r="Q327" s="27" t="n">
        <f aca="false">K327/(K327+M327)</f>
        <v>0.811497326203209</v>
      </c>
      <c r="R327" s="27" t="n">
        <f aca="false">P327-(O327-P327)/X327</f>
        <v>0.808884481697269</v>
      </c>
      <c r="S327" s="29" t="n">
        <f aca="false">(K327+M327)/(I327+J327)</f>
        <v>5.38129496402878</v>
      </c>
      <c r="T327" s="31" t="n">
        <f aca="false">(P327-$B$1*O327-$B$2)/(1-$B$1*O327)-($B$3*POWER(P327,2)+$B$4*P327+$B$5)-($B$6*POWER(O327,2)+$B$7*O327+$B$8)</f>
        <v>0.800627998953777</v>
      </c>
      <c r="U327" s="29" t="n">
        <f aca="false">(O327-P327)/(P327-T327)</f>
        <v>8.80423133756474</v>
      </c>
      <c r="V327" s="29" t="n">
        <f aca="false">$B$12+($B$13*E327+$B$14*POWER(E327,2)+$B$15*POWER(E327,3))+($B$16*F327+$B$17*POWER(F327,2)+$B$18*POWER(F327,3))+($B$19*T327+$B$20*POWER(T327,2)+$B$21*POWER(T327,3))+($B$22*P327+$B$23*POWER(P327,2)+$B$24*POWER(P327,3))+($B$25*H327+$B$26*POWER(H327,2)+$B$27*POWER(H327,3))+($B$28*U327+$B$29*POWER(U327,2)+$B$30*POWER(U327,3))</f>
        <v>-2.86816079522346</v>
      </c>
      <c r="W327" s="71" t="n">
        <f aca="false">S327-U327</f>
        <v>-3.42293637353596</v>
      </c>
      <c r="X327" s="29" t="n">
        <f aca="false">U327+V327</f>
        <v>5.93607054234129</v>
      </c>
      <c r="Y327" s="16"/>
      <c r="Z327" s="60" t="n">
        <f aca="false">U327*G327</f>
        <v>1223.7881559215</v>
      </c>
      <c r="AA327" s="60" t="n">
        <f aca="false">(K327+M327)-Z327</f>
        <v>-475.788155921499</v>
      </c>
      <c r="AB327" s="16"/>
      <c r="AC327" s="60" t="n">
        <f aca="false">L327+N327</f>
        <v>825.113805385439</v>
      </c>
      <c r="AD327" s="61" t="n">
        <f aca="false">AC327-Z327</f>
        <v>-398.67435053606</v>
      </c>
      <c r="AE327" s="17"/>
      <c r="AF327" s="16" t="n">
        <v>117.819190077184</v>
      </c>
      <c r="AG327" s="16" t="n">
        <v>0.440540540540541</v>
      </c>
      <c r="AH327" s="16" t="n">
        <f aca="false">AF328+AH326</f>
        <v>224822.547455964</v>
      </c>
      <c r="AI327" s="63"/>
      <c r="AJ327" s="72" t="n">
        <v>120.638780230034</v>
      </c>
      <c r="AK327" s="16" t="n">
        <v>0.440540540540541</v>
      </c>
      <c r="AL327" s="63" t="n">
        <f aca="false">AJ327+AL326</f>
        <v>216195.744755628</v>
      </c>
      <c r="AM327" s="35"/>
      <c r="AN327" s="35"/>
      <c r="AO327" s="35"/>
      <c r="AP327" s="35"/>
      <c r="AQ327" s="35"/>
      <c r="AR327" s="35"/>
      <c r="AS327" s="35"/>
      <c r="AT327" s="35"/>
    </row>
    <row r="328" customFormat="false" ht="12.75" hidden="false" customHeight="true" outlineLevel="0" collapsed="false">
      <c r="A328" s="36"/>
      <c r="B328" s="36"/>
      <c r="C328" s="2" t="n">
        <v>327</v>
      </c>
      <c r="D328" s="20" t="s">
        <v>491</v>
      </c>
      <c r="E328" s="65"/>
      <c r="F328" s="66" t="n">
        <v>7783</v>
      </c>
      <c r="G328" s="67" t="n">
        <f aca="false">I328+J328</f>
        <v>631</v>
      </c>
      <c r="H328" s="68" t="n">
        <f aca="false">1/(G328/F328)</f>
        <v>12.3343898573693</v>
      </c>
      <c r="I328" s="22" t="n">
        <v>186</v>
      </c>
      <c r="J328" s="23" t="n">
        <v>445</v>
      </c>
      <c r="K328" s="24" t="n">
        <v>2849</v>
      </c>
      <c r="L328" s="69" t="n">
        <f aca="false">G328*X328*R328</f>
        <v>2787.72214610397</v>
      </c>
      <c r="M328" s="25" t="n">
        <v>2970</v>
      </c>
      <c r="N328" s="70" t="n">
        <f aca="false">G328*X328*(1-R328)</f>
        <v>2901.04979536905</v>
      </c>
      <c r="O328" s="26" t="n">
        <f aca="false">I328/(I328+J328)</f>
        <v>0.294770206022187</v>
      </c>
      <c r="P328" s="28" t="n">
        <f aca="false">(I328+K328)/(I328+J328+K328+M328)</f>
        <v>0.470542635658915</v>
      </c>
      <c r="Q328" s="27" t="n">
        <f aca="false">K328/(K328+M328)</f>
        <v>0.489603024574669</v>
      </c>
      <c r="R328" s="27" t="n">
        <f aca="false">P328-(O328-P328)/X328</f>
        <v>0.490039357313757</v>
      </c>
      <c r="S328" s="29" t="n">
        <f aca="false">(K328+M328)/(I328+J328)</f>
        <v>9.22187004754358</v>
      </c>
      <c r="T328" s="31" t="n">
        <f aca="false">(P328-$B$1*O328-$B$2)/(1-$B$1*O328)-($B$3*POWER(P328,2)+$B$4*P328+$B$5)-($B$6*POWER(O328,2)+$B$7*O328+$B$8)</f>
        <v>0.485103425931971</v>
      </c>
      <c r="U328" s="29" t="n">
        <f aca="false">(O328-P328)/(P328-T328)</f>
        <v>12.0716270436216</v>
      </c>
      <c r="V328" s="29" t="n">
        <f aca="false">$B$12+($B$13*E328+$B$14*POWER(E328,2)+$B$15*POWER(E328,3))+($B$16*F328+$B$17*POWER(F328,2)+$B$18*POWER(F328,3))+($B$19*T328+$B$20*POWER(T328,2)+$B$21*POWER(T328,3))+($B$22*P328+$B$23*POWER(P328,2)+$B$24*POWER(P328,3))+($B$25*H328+$B$26*POWER(H328,2)+$B$27*POWER(H328,3))+($B$28*U328+$B$29*POWER(U328,2)+$B$30*POWER(U328,3))</f>
        <v>-3.05614060705577</v>
      </c>
      <c r="W328" s="71" t="n">
        <f aca="false">S328-U328</f>
        <v>-2.849756996078</v>
      </c>
      <c r="X328" s="29" t="n">
        <f aca="false">U328+V328</f>
        <v>9.01548643656581</v>
      </c>
      <c r="Y328" s="16"/>
      <c r="Z328" s="60" t="n">
        <f aca="false">U328*G328</f>
        <v>7617.19666452522</v>
      </c>
      <c r="AA328" s="60" t="n">
        <f aca="false">(K328+M328)-Z328</f>
        <v>-1798.19666452522</v>
      </c>
      <c r="AB328" s="16"/>
      <c r="AC328" s="60" t="n">
        <f aca="false">L328+N328</f>
        <v>5688.77194147303</v>
      </c>
      <c r="AD328" s="61" t="n">
        <f aca="false">AC328-Z328</f>
        <v>-1928.42472305219</v>
      </c>
      <c r="AE328" s="17"/>
      <c r="AF328" s="16" t="n">
        <v>112.934756703979</v>
      </c>
      <c r="AG328" s="16" t="n">
        <v>0.441891891891892</v>
      </c>
      <c r="AH328" s="16" t="n">
        <f aca="false">AF329+AH327</f>
        <v>224932.021708748</v>
      </c>
      <c r="AI328" s="63"/>
      <c r="AJ328" s="72" t="n">
        <v>116.742684256494</v>
      </c>
      <c r="AK328" s="16" t="n">
        <v>0.441891891891892</v>
      </c>
      <c r="AL328" s="63" t="n">
        <f aca="false">AJ328+AL327</f>
        <v>216312.487439884</v>
      </c>
      <c r="AM328" s="35"/>
      <c r="AN328" s="35"/>
      <c r="AO328" s="35"/>
      <c r="AP328" s="35"/>
      <c r="AQ328" s="35"/>
      <c r="AR328" s="35"/>
      <c r="AS328" s="35"/>
      <c r="AT328" s="35"/>
    </row>
    <row r="329" customFormat="false" ht="12.75" hidden="false" customHeight="true" outlineLevel="0" collapsed="false">
      <c r="A329" s="36"/>
      <c r="B329" s="36"/>
      <c r="C329" s="2" t="n">
        <v>328</v>
      </c>
      <c r="D329" s="20" t="s">
        <v>507</v>
      </c>
      <c r="E329" s="65"/>
      <c r="F329" s="66" t="n">
        <v>3672</v>
      </c>
      <c r="G329" s="67" t="n">
        <f aca="false">I329+J329</f>
        <v>220</v>
      </c>
      <c r="H329" s="68" t="n">
        <f aca="false">1/(G329/F329)</f>
        <v>16.6909090909091</v>
      </c>
      <c r="I329" s="22" t="n">
        <v>51</v>
      </c>
      <c r="J329" s="23" t="n">
        <v>169</v>
      </c>
      <c r="K329" s="24" t="n">
        <v>1446</v>
      </c>
      <c r="L329" s="69" t="n">
        <f aca="false">G329*X329*R329</f>
        <v>1427.48842809449</v>
      </c>
      <c r="M329" s="25" t="n">
        <v>1458</v>
      </c>
      <c r="N329" s="70" t="n">
        <f aca="false">G329*X329*(1-R329)</f>
        <v>1437.88087676001</v>
      </c>
      <c r="O329" s="26" t="n">
        <f aca="false">I329/(I329+J329)</f>
        <v>0.231818181818182</v>
      </c>
      <c r="P329" s="28" t="n">
        <f aca="false">(I329+K329)/(I329+J329+K329+M329)</f>
        <v>0.479193341869398</v>
      </c>
      <c r="Q329" s="27" t="n">
        <f aca="false">K329/(K329+M329)</f>
        <v>0.497933884297521</v>
      </c>
      <c r="R329" s="27" t="n">
        <f aca="false">P329-(O329-P329)/X329</f>
        <v>0.49818654289206</v>
      </c>
      <c r="S329" s="29" t="n">
        <f aca="false">(K329+M329)/(I329+J329)</f>
        <v>13.2</v>
      </c>
      <c r="T329" s="31" t="n">
        <f aca="false">(P329-$B$1*O329-$B$2)/(1-$B$1*O329)-($B$3*POWER(P329,2)+$B$4*P329+$B$5)-($B$6*POWER(O329,2)+$B$7*O329+$B$8)</f>
        <v>0.495948386649569</v>
      </c>
      <c r="U329" s="29" t="n">
        <f aca="false">(O329-P329)/(P329-T329)</f>
        <v>14.764219570692</v>
      </c>
      <c r="V329" s="29" t="n">
        <f aca="false">$B$12+($B$13*E329+$B$14*POWER(E329,2)+$B$15*POWER(E329,3))+($B$16*F329+$B$17*POWER(F329,2)+$B$18*POWER(F329,3))+($B$19*T329+$B$20*POWER(T329,2)+$B$21*POWER(T329,3))+($B$22*P329+$B$23*POWER(P329,2)+$B$24*POWER(P329,3))+($B$25*H329+$B$26*POWER(H329,2)+$B$27*POWER(H329,3))+($B$28*U329+$B$29*POWER(U329,2)+$B$30*POWER(U329,3))</f>
        <v>-1.7398136395351</v>
      </c>
      <c r="W329" s="71" t="n">
        <f aca="false">S329-U329</f>
        <v>-1.56421957069196</v>
      </c>
      <c r="X329" s="29" t="n">
        <f aca="false">U329+V329</f>
        <v>13.0244059311569</v>
      </c>
      <c r="Y329" s="16"/>
      <c r="Z329" s="60" t="n">
        <f aca="false">U329*G329</f>
        <v>3248.12830555223</v>
      </c>
      <c r="AA329" s="60" t="n">
        <f aca="false">(K329+M329)-Z329</f>
        <v>-344.12830555223</v>
      </c>
      <c r="AB329" s="16"/>
      <c r="AC329" s="60" t="n">
        <f aca="false">L329+N329</f>
        <v>2865.36930485451</v>
      </c>
      <c r="AD329" s="61" t="n">
        <f aca="false">AC329-Z329</f>
        <v>-382.759000697722</v>
      </c>
      <c r="AE329" s="17"/>
      <c r="AF329" s="16" t="n">
        <v>109.474252783936</v>
      </c>
      <c r="AG329" s="16" t="n">
        <v>0.443243243243243</v>
      </c>
      <c r="AH329" s="16" t="n">
        <f aca="false">AF330+AH328</f>
        <v>225041.344359973</v>
      </c>
      <c r="AI329" s="63"/>
      <c r="AJ329" s="72" t="n">
        <v>115.720217836675</v>
      </c>
      <c r="AK329" s="16" t="n">
        <v>0.443243243243243</v>
      </c>
      <c r="AL329" s="63" t="n">
        <f aca="false">AJ329+AL328</f>
        <v>216428.207657721</v>
      </c>
      <c r="AM329" s="35"/>
      <c r="AN329" s="35"/>
      <c r="AO329" s="35"/>
      <c r="AP329" s="35"/>
      <c r="AQ329" s="35"/>
      <c r="AR329" s="35"/>
      <c r="AS329" s="35"/>
      <c r="AT329" s="35"/>
    </row>
    <row r="330" customFormat="false" ht="12.75" hidden="false" customHeight="true" outlineLevel="0" collapsed="false">
      <c r="A330" s="36"/>
      <c r="B330" s="36"/>
      <c r="C330" s="2" t="n">
        <v>329</v>
      </c>
      <c r="D330" s="20" t="s">
        <v>533</v>
      </c>
      <c r="E330" s="65"/>
      <c r="F330" s="66" t="n">
        <v>2509</v>
      </c>
      <c r="G330" s="67" t="n">
        <f aca="false">I330+J330</f>
        <v>202</v>
      </c>
      <c r="H330" s="68" t="n">
        <f aca="false">1/(G330/F330)</f>
        <v>12.4207920792079</v>
      </c>
      <c r="I330" s="22" t="n">
        <v>70</v>
      </c>
      <c r="J330" s="23" t="n">
        <v>132</v>
      </c>
      <c r="K330" s="24" t="n">
        <v>1054</v>
      </c>
      <c r="L330" s="69" t="n">
        <f aca="false">G330*X330*R330</f>
        <v>999.418755361285</v>
      </c>
      <c r="M330" s="25" t="n">
        <v>779</v>
      </c>
      <c r="N330" s="70" t="n">
        <f aca="false">G330*X330*(1-R330)</f>
        <v>734.761998339974</v>
      </c>
      <c r="O330" s="26" t="n">
        <f aca="false">I330/(I330+J330)</f>
        <v>0.346534653465346</v>
      </c>
      <c r="P330" s="28" t="n">
        <f aca="false">(I330+K330)/(I330+J330+K330+M330)</f>
        <v>0.552334152334152</v>
      </c>
      <c r="Q330" s="27" t="n">
        <f aca="false">K330/(K330+M330)</f>
        <v>0.575013638843426</v>
      </c>
      <c r="R330" s="27" t="n">
        <f aca="false">P330-(O330-P330)/X330</f>
        <v>0.576305989573594</v>
      </c>
      <c r="S330" s="29" t="n">
        <f aca="false">(K330+M330)/(I330+J330)</f>
        <v>9.07425742574258</v>
      </c>
      <c r="T330" s="31" t="n">
        <f aca="false">(P330-$B$1*O330-$B$2)/(1-$B$1*O330)-($B$3*POWER(P330,2)+$B$4*P330+$B$5)-($B$6*POWER(O330,2)+$B$7*O330+$B$8)</f>
        <v>0.569091094175028</v>
      </c>
      <c r="U330" s="29" t="n">
        <f aca="false">(O330-P330)/(P330-T330)</f>
        <v>12.2814473442162</v>
      </c>
      <c r="V330" s="29" t="n">
        <f aca="false">$B$12+($B$13*E330+$B$14*POWER(E330,2)+$B$15*POWER(E330,3))+($B$16*F330+$B$17*POWER(F330,2)+$B$18*POWER(F330,3))+($B$19*T330+$B$20*POWER(T330,2)+$B$21*POWER(T330,3))+($B$22*P330+$B$23*POWER(P330,2)+$B$24*POWER(P330,3))+($B$25*H330+$B$26*POWER(H330,2)+$B$27*POWER(H330,3))+($B$28*U330+$B$29*POWER(U330,2)+$B$30*POWER(U330,3))</f>
        <v>-3.69639410807135</v>
      </c>
      <c r="W330" s="71" t="n">
        <f aca="false">S330-U330</f>
        <v>-3.20718991847362</v>
      </c>
      <c r="X330" s="29" t="n">
        <f aca="false">U330+V330</f>
        <v>8.58505323614485</v>
      </c>
      <c r="Y330" s="16"/>
      <c r="Z330" s="60" t="n">
        <f aca="false">U330*G330</f>
        <v>2480.85236353167</v>
      </c>
      <c r="AA330" s="60" t="n">
        <f aca="false">(K330+M330)-Z330</f>
        <v>-647.852363531672</v>
      </c>
      <c r="AB330" s="16"/>
      <c r="AC330" s="60" t="n">
        <f aca="false">L330+N330</f>
        <v>1734.18075370126</v>
      </c>
      <c r="AD330" s="61" t="n">
        <f aca="false">AC330-Z330</f>
        <v>-746.671609830413</v>
      </c>
      <c r="AE330" s="17"/>
      <c r="AF330" s="16" t="n">
        <v>109.322651224872</v>
      </c>
      <c r="AG330" s="16" t="n">
        <v>0.444594594594595</v>
      </c>
      <c r="AH330" s="16" t="n">
        <f aca="false">AF331+AH329</f>
        <v>225146.055284431</v>
      </c>
      <c r="AI330" s="63"/>
      <c r="AJ330" s="72" t="n">
        <v>115.610021446824</v>
      </c>
      <c r="AK330" s="16" t="n">
        <v>0.444594594594595</v>
      </c>
      <c r="AL330" s="63" t="n">
        <f aca="false">AJ330+AL329</f>
        <v>216543.817679168</v>
      </c>
      <c r="AM330" s="35"/>
      <c r="AN330" s="35"/>
      <c r="AO330" s="35"/>
      <c r="AP330" s="35"/>
      <c r="AQ330" s="35"/>
      <c r="AR330" s="35"/>
      <c r="AS330" s="35"/>
      <c r="AT330" s="35"/>
    </row>
    <row r="331" customFormat="false" ht="12.75" hidden="false" customHeight="true" outlineLevel="0" collapsed="false">
      <c r="A331" s="36"/>
      <c r="B331" s="36"/>
      <c r="C331" s="2" t="n">
        <v>330</v>
      </c>
      <c r="D331" s="20" t="s">
        <v>136</v>
      </c>
      <c r="E331" s="65"/>
      <c r="F331" s="66" t="n">
        <v>1395</v>
      </c>
      <c r="G331" s="67" t="n">
        <f aca="false">I331+J331</f>
        <v>36</v>
      </c>
      <c r="H331" s="68" t="n">
        <f aca="false">1/(G331/F331)</f>
        <v>38.75</v>
      </c>
      <c r="I331" s="22" t="n">
        <v>7</v>
      </c>
      <c r="J331" s="23" t="n">
        <v>29</v>
      </c>
      <c r="K331" s="24" t="n">
        <v>437</v>
      </c>
      <c r="L331" s="69" t="n">
        <f aca="false">G331*X331*R331</f>
        <v>430.482897104771</v>
      </c>
      <c r="M331" s="25" t="n">
        <v>766</v>
      </c>
      <c r="N331" s="70" t="n">
        <f aca="false">G331*X331*(1-R331)</f>
        <v>754.330863059218</v>
      </c>
      <c r="O331" s="26" t="n">
        <f aca="false">I331/(I331+J331)</f>
        <v>0.194444444444444</v>
      </c>
      <c r="P331" s="28" t="n">
        <f aca="false">(I331+K331)/(I331+J331+K331+M331)</f>
        <v>0.358353510895884</v>
      </c>
      <c r="Q331" s="27" t="n">
        <f aca="false">K331/(K331+M331)</f>
        <v>0.363258520365752</v>
      </c>
      <c r="R331" s="27" t="n">
        <f aca="false">P331-(O331-P331)/X331</f>
        <v>0.363333809564457</v>
      </c>
      <c r="S331" s="29" t="n">
        <f aca="false">(K331+M331)/(I331+J331)</f>
        <v>33.4166666666667</v>
      </c>
      <c r="T331" s="31" t="n">
        <f aca="false">(P331-$B$1*O331-$B$2)/(1-$B$1*O331)-($B$3*POWER(P331,2)+$B$4*P331+$B$5)-($B$6*POWER(O331,2)+$B$7*O331+$B$8)</f>
        <v>0.37157765252058</v>
      </c>
      <c r="U331" s="29" t="n">
        <f aca="false">(O331-P331)/(P331-T331)</f>
        <v>12.3946847442513</v>
      </c>
      <c r="V331" s="29" t="n">
        <f aca="false">$B$12+($B$13*E331+$B$14*POWER(E331,2)+$B$15*POWER(E331,3))+($B$16*F331+$B$17*POWER(F331,2)+$B$18*POWER(F331,3))+($B$19*T331+$B$20*POWER(T331,2)+$B$21*POWER(T331,3))+($B$22*P331+$B$23*POWER(P331,2)+$B$24*POWER(P331,3))+($B$25*H331+$B$26*POWER(H331,2)+$B$27*POWER(H331,3))+($B$28*U331+$B$29*POWER(U331,2)+$B$30*POWER(U331,3))</f>
        <v>20.5168085936373</v>
      </c>
      <c r="W331" s="71" t="n">
        <f aca="false">S331-U331</f>
        <v>21.0219819224154</v>
      </c>
      <c r="X331" s="29" t="n">
        <f aca="false">U331+V331</f>
        <v>32.9114933378886</v>
      </c>
      <c r="Y331" s="16"/>
      <c r="Z331" s="60" t="n">
        <f aca="false">U331*G331</f>
        <v>446.208650793045</v>
      </c>
      <c r="AA331" s="60" t="n">
        <f aca="false">(K331+M331)-Z331</f>
        <v>756.791349206955</v>
      </c>
      <c r="AB331" s="16"/>
      <c r="AC331" s="60" t="n">
        <f aca="false">L331+N331</f>
        <v>1184.81376016399</v>
      </c>
      <c r="AD331" s="61" t="n">
        <f aca="false">AC331-Z331</f>
        <v>738.605109370944</v>
      </c>
      <c r="AE331" s="17"/>
      <c r="AF331" s="16" t="n">
        <v>104.710924458619</v>
      </c>
      <c r="AG331" s="16" t="n">
        <v>0.445945945945946</v>
      </c>
      <c r="AH331" s="16" t="n">
        <f aca="false">AF332+AH330</f>
        <v>225249.842336999</v>
      </c>
      <c r="AI331" s="63"/>
      <c r="AJ331" s="72" t="n">
        <v>115.389569706232</v>
      </c>
      <c r="AK331" s="16" t="n">
        <v>0.445945945945946</v>
      </c>
      <c r="AL331" s="63" t="n">
        <f aca="false">AJ331+AL330</f>
        <v>216659.207248874</v>
      </c>
      <c r="AM331" s="35"/>
      <c r="AN331" s="35"/>
      <c r="AO331" s="35"/>
      <c r="AP331" s="35"/>
      <c r="AQ331" s="35"/>
      <c r="AR331" s="35"/>
      <c r="AS331" s="35"/>
      <c r="AT331" s="35"/>
    </row>
    <row r="332" customFormat="false" ht="12.75" hidden="false" customHeight="true" outlineLevel="0" collapsed="false">
      <c r="A332" s="36"/>
      <c r="B332" s="36"/>
      <c r="C332" s="2" t="n">
        <v>331</v>
      </c>
      <c r="D332" s="20" t="s">
        <v>535</v>
      </c>
      <c r="E332" s="65"/>
      <c r="F332" s="66" t="n">
        <v>3450</v>
      </c>
      <c r="G332" s="67" t="n">
        <f aca="false">I332+J332</f>
        <v>246</v>
      </c>
      <c r="H332" s="68" t="n">
        <f aca="false">1/(G332/F332)</f>
        <v>14.0243902439024</v>
      </c>
      <c r="I332" s="22" t="n">
        <v>109</v>
      </c>
      <c r="J332" s="23" t="n">
        <v>137</v>
      </c>
      <c r="K332" s="24" t="n">
        <v>1443</v>
      </c>
      <c r="L332" s="69" t="n">
        <f aca="false">G332*X332*R332</f>
        <v>1345.82930454044</v>
      </c>
      <c r="M332" s="25" t="n">
        <v>1013</v>
      </c>
      <c r="N332" s="70" t="n">
        <f aca="false">G332*X332*(1-R332)</f>
        <v>940.998518183962</v>
      </c>
      <c r="O332" s="26" t="n">
        <f aca="false">I332/(I332+J332)</f>
        <v>0.443089430894309</v>
      </c>
      <c r="P332" s="28" t="n">
        <f aca="false">(I332+K332)/(I332+J332+K332+M332)</f>
        <v>0.574389341228719</v>
      </c>
      <c r="Q332" s="27" t="n">
        <f aca="false">K332/(K332+M332)</f>
        <v>0.587540716612378</v>
      </c>
      <c r="R332" s="27" t="n">
        <f aca="false">P332-(O332-P332)/X332</f>
        <v>0.588513613122431</v>
      </c>
      <c r="S332" s="29" t="n">
        <f aca="false">(K332+M332)/(I332+J332)</f>
        <v>9.98373983739837</v>
      </c>
      <c r="T332" s="31" t="n">
        <f aca="false">(P332-$B$1*O332-$B$2)/(1-$B$1*O332)-($B$3*POWER(P332,2)+$B$4*P332+$B$5)-($B$6*POWER(O332,2)+$B$7*O332+$B$8)</f>
        <v>0.587727083846785</v>
      </c>
      <c r="U332" s="29" t="n">
        <f aca="false">(O332-P332)/(P332-T332)</f>
        <v>9.8442378215163</v>
      </c>
      <c r="V332" s="29" t="n">
        <f aca="false">$B$12+($B$13*E332+$B$14*POWER(E332,2)+$B$15*POWER(E332,3))+($B$16*F332+$B$17*POWER(F332,2)+$B$18*POWER(F332,3))+($B$19*T332+$B$20*POWER(T332,2)+$B$21*POWER(T332,3))+($B$22*P332+$B$23*POWER(P332,2)+$B$24*POWER(P332,3))+($B$25*H332+$B$26*POWER(H332,2)+$B$27*POWER(H332,3))+($B$28*U332+$B$29*POWER(U332,2)+$B$30*POWER(U332,3))</f>
        <v>-0.548189761660991</v>
      </c>
      <c r="W332" s="71" t="n">
        <f aca="false">S332-U332</f>
        <v>0.139502015882078</v>
      </c>
      <c r="X332" s="29" t="n">
        <f aca="false">U332+V332</f>
        <v>9.29604805985531</v>
      </c>
      <c r="Y332" s="16"/>
      <c r="Z332" s="60" t="n">
        <f aca="false">U332*G332</f>
        <v>2421.68250409301</v>
      </c>
      <c r="AA332" s="60" t="n">
        <f aca="false">(K332+M332)-Z332</f>
        <v>34.3174959069911</v>
      </c>
      <c r="AB332" s="16"/>
      <c r="AC332" s="60" t="n">
        <f aca="false">L332+N332</f>
        <v>2286.82782272441</v>
      </c>
      <c r="AD332" s="61" t="n">
        <f aca="false">AC332-Z332</f>
        <v>-134.854681368604</v>
      </c>
      <c r="AE332" s="17"/>
      <c r="AF332" s="16" t="n">
        <v>103.787052567432</v>
      </c>
      <c r="AG332" s="16" t="n">
        <v>0.447297297297297</v>
      </c>
      <c r="AH332" s="16" t="n">
        <f aca="false">AF333+AH331</f>
        <v>225348.06134516</v>
      </c>
      <c r="AI332" s="63"/>
      <c r="AJ332" s="72" t="n">
        <v>113.10220871736</v>
      </c>
      <c r="AK332" s="16" t="n">
        <v>0.447297297297297</v>
      </c>
      <c r="AL332" s="63" t="n">
        <f aca="false">AJ332+AL331</f>
        <v>216772.309457591</v>
      </c>
      <c r="AM332" s="35"/>
      <c r="AN332" s="35"/>
      <c r="AO332" s="35"/>
      <c r="AP332" s="35"/>
      <c r="AQ332" s="35"/>
      <c r="AR332" s="35"/>
      <c r="AS332" s="35"/>
      <c r="AT332" s="35"/>
    </row>
    <row r="333" customFormat="false" ht="12.75" hidden="false" customHeight="true" outlineLevel="0" collapsed="false">
      <c r="A333" s="36"/>
      <c r="B333" s="36"/>
      <c r="C333" s="2" t="n">
        <v>332</v>
      </c>
      <c r="D333" s="20" t="s">
        <v>536</v>
      </c>
      <c r="E333" s="65"/>
      <c r="F333" s="66" t="n">
        <v>3681</v>
      </c>
      <c r="G333" s="67" t="n">
        <f aca="false">I333+J333</f>
        <v>261</v>
      </c>
      <c r="H333" s="68" t="n">
        <f aca="false">1/(G333/F333)</f>
        <v>14.1034482758621</v>
      </c>
      <c r="I333" s="22" t="n">
        <v>152</v>
      </c>
      <c r="J333" s="23" t="n">
        <v>109</v>
      </c>
      <c r="K333" s="24" t="n">
        <v>1827</v>
      </c>
      <c r="L333" s="69" t="n">
        <f aca="false">G333*X333*R333</f>
        <v>1654.19919423757</v>
      </c>
      <c r="M333" s="25" t="n">
        <v>676</v>
      </c>
      <c r="N333" s="70" t="n">
        <f aca="false">G333*X333*(1-R333)</f>
        <v>607.455971438349</v>
      </c>
      <c r="O333" s="26" t="n">
        <f aca="false">I333/(I333+J333)</f>
        <v>0.582375478927203</v>
      </c>
      <c r="P333" s="28" t="n">
        <f aca="false">(I333+K333)/(I333+J333+K333+M333)</f>
        <v>0.715991316931983</v>
      </c>
      <c r="Q333" s="27" t="n">
        <f aca="false">K333/(K333+M333)</f>
        <v>0.729924091090691</v>
      </c>
      <c r="R333" s="27" t="n">
        <f aca="false">P333-(O333-P333)/X333</f>
        <v>0.731410879670153</v>
      </c>
      <c r="S333" s="29" t="n">
        <f aca="false">(K333+M333)/(I333+J333)</f>
        <v>9.59003831417625</v>
      </c>
      <c r="T333" s="31" t="n">
        <f aca="false">(P333-$B$1*O333-$B$2)/(1-$B$1*O333)-($B$3*POWER(P333,2)+$B$4*P333+$B$5)-($B$6*POWER(O333,2)+$B$7*O333+$B$8)</f>
        <v>0.730834661519298</v>
      </c>
      <c r="U333" s="29" t="n">
        <f aca="false">(O333-P333)/(P333-T333)</f>
        <v>9.001733889474</v>
      </c>
      <c r="V333" s="29" t="n">
        <f aca="false">$B$12+($B$13*E333+$B$14*POWER(E333,2)+$B$15*POWER(E333,3))+($B$16*F333+$B$17*POWER(F333,2)+$B$18*POWER(F333,3))+($B$19*T333+$B$20*POWER(T333,2)+$B$21*POWER(T333,3))+($B$22*P333+$B$23*POWER(P333,2)+$B$24*POWER(P333,3))+($B$25*H333+$B$26*POWER(H333,2)+$B$27*POWER(H333,3))+($B$28*U333+$B$29*POWER(U333,2)+$B$30*POWER(U333,3))</f>
        <v>-0.336388427114151</v>
      </c>
      <c r="W333" s="71" t="n">
        <f aca="false">S333-U333</f>
        <v>0.588304424702246</v>
      </c>
      <c r="X333" s="29" t="n">
        <f aca="false">U333+V333</f>
        <v>8.66534546235985</v>
      </c>
      <c r="Y333" s="16"/>
      <c r="Z333" s="60" t="n">
        <f aca="false">U333*G333</f>
        <v>2349.45254515271</v>
      </c>
      <c r="AA333" s="60" t="n">
        <f aca="false">(K333+M333)-Z333</f>
        <v>153.547454847286</v>
      </c>
      <c r="AB333" s="16"/>
      <c r="AC333" s="60" t="n">
        <f aca="false">L333+N333</f>
        <v>2261.65516567592</v>
      </c>
      <c r="AD333" s="61" t="n">
        <f aca="false">AC333-Z333</f>
        <v>-87.7973794767931</v>
      </c>
      <c r="AE333" s="17"/>
      <c r="AF333" s="16" t="n">
        <v>98.2190081612753</v>
      </c>
      <c r="AG333" s="16" t="n">
        <v>0.448648648648649</v>
      </c>
      <c r="AH333" s="16" t="n">
        <f aca="false">AF334+AH332</f>
        <v>225445.342089602</v>
      </c>
      <c r="AI333" s="63"/>
      <c r="AJ333" s="72" t="n">
        <v>110.476427203852</v>
      </c>
      <c r="AK333" s="16" t="n">
        <v>0.448648648648649</v>
      </c>
      <c r="AL333" s="63" t="n">
        <f aca="false">AJ333+AL332</f>
        <v>216882.785884795</v>
      </c>
      <c r="AM333" s="35"/>
      <c r="AN333" s="35"/>
      <c r="AO333" s="35"/>
      <c r="AP333" s="35"/>
      <c r="AQ333" s="35"/>
      <c r="AR333" s="35"/>
      <c r="AS333" s="35"/>
      <c r="AT333" s="35"/>
    </row>
    <row r="334" customFormat="false" ht="12.75" hidden="false" customHeight="true" outlineLevel="0" collapsed="false">
      <c r="A334" s="36"/>
      <c r="B334" s="36"/>
      <c r="C334" s="2" t="n">
        <v>333</v>
      </c>
      <c r="D334" s="20" t="s">
        <v>300</v>
      </c>
      <c r="E334" s="65"/>
      <c r="F334" s="66" t="n">
        <v>3818</v>
      </c>
      <c r="G334" s="67" t="n">
        <f aca="false">I334+J334</f>
        <v>246</v>
      </c>
      <c r="H334" s="68" t="n">
        <f aca="false">1/(G334/F334)</f>
        <v>15.520325203252</v>
      </c>
      <c r="I334" s="22" t="n">
        <v>46</v>
      </c>
      <c r="J334" s="23" t="n">
        <v>200</v>
      </c>
      <c r="K334" s="24" t="n">
        <v>1203</v>
      </c>
      <c r="L334" s="69" t="n">
        <f aca="false">G334*X334*R334</f>
        <v>1262.59523563886</v>
      </c>
      <c r="M334" s="25" t="n">
        <v>1637</v>
      </c>
      <c r="N334" s="70" t="n">
        <f aca="false">G334*X334*(1-R334)</f>
        <v>1724.65127931833</v>
      </c>
      <c r="O334" s="26" t="n">
        <f aca="false">I334/(I334+J334)</f>
        <v>0.186991869918699</v>
      </c>
      <c r="P334" s="28" t="n">
        <f aca="false">(I334+K334)/(I334+J334+K334+M334)</f>
        <v>0.404731043421905</v>
      </c>
      <c r="Q334" s="27" t="n">
        <f aca="false">K334/(K334+M334)</f>
        <v>0.423591549295775</v>
      </c>
      <c r="R334" s="27" t="n">
        <f aca="false">P334-(O334-P334)/X334</f>
        <v>0.422661882545357</v>
      </c>
      <c r="S334" s="29" t="n">
        <f aca="false">(K334+M334)/(I334+J334)</f>
        <v>11.5447154471545</v>
      </c>
      <c r="T334" s="31" t="n">
        <f aca="false">(P334-$B$1*O334-$B$2)/(1-$B$1*O334)-($B$3*POWER(P334,2)+$B$4*P334+$B$5)-($B$6*POWER(O334,2)+$B$7*O334+$B$8)</f>
        <v>0.419641582517954</v>
      </c>
      <c r="U334" s="29" t="n">
        <f aca="false">(O334-P334)/(P334-T334)</f>
        <v>14.603038300668</v>
      </c>
      <c r="V334" s="29" t="n">
        <f aca="false">$B$12+($B$13*E334+$B$14*POWER(E334,2)+$B$15*POWER(E334,3))+($B$16*F334+$B$17*POWER(F334,2)+$B$18*POWER(F334,3))+($B$19*T334+$B$20*POWER(T334,2)+$B$21*POWER(T334,3))+($B$22*P334+$B$23*POWER(P334,2)+$B$24*POWER(P334,3))+($B$25*H334+$B$26*POWER(H334,2)+$B$27*POWER(H334,3))+($B$28*U334+$B$29*POWER(U334,2)+$B$30*POWER(U334,3))</f>
        <v>-2.45975978458186</v>
      </c>
      <c r="W334" s="71" t="n">
        <f aca="false">S334-U334</f>
        <v>-3.05832285351352</v>
      </c>
      <c r="X334" s="29" t="n">
        <f aca="false">U334+V334</f>
        <v>12.1432785160861</v>
      </c>
      <c r="Y334" s="16"/>
      <c r="Z334" s="60" t="n">
        <f aca="false">U334*G334</f>
        <v>3592.34742196433</v>
      </c>
      <c r="AA334" s="60" t="n">
        <f aca="false">(K334+M334)-Z334</f>
        <v>-752.347421964325</v>
      </c>
      <c r="AB334" s="16"/>
      <c r="AC334" s="60" t="n">
        <f aca="false">L334+N334</f>
        <v>2987.24651495719</v>
      </c>
      <c r="AD334" s="61" t="n">
        <f aca="false">AC334-Z334</f>
        <v>-605.100907007139</v>
      </c>
      <c r="AE334" s="17"/>
      <c r="AF334" s="16" t="n">
        <v>97.2807444418471</v>
      </c>
      <c r="AG334" s="16" t="n">
        <v>0.45</v>
      </c>
      <c r="AH334" s="16" t="n">
        <f aca="false">AF335+AH333</f>
        <v>225541.062547846</v>
      </c>
      <c r="AI334" s="63"/>
      <c r="AJ334" s="72" t="n">
        <v>110.153178802326</v>
      </c>
      <c r="AK334" s="16" t="n">
        <v>0.45</v>
      </c>
      <c r="AL334" s="63" t="n">
        <f aca="false">AJ334+AL333</f>
        <v>216992.939063597</v>
      </c>
      <c r="AM334" s="35"/>
      <c r="AN334" s="35"/>
      <c r="AO334" s="35"/>
      <c r="AP334" s="35"/>
      <c r="AQ334" s="35"/>
      <c r="AR334" s="35"/>
      <c r="AS334" s="35"/>
      <c r="AT334" s="35"/>
    </row>
    <row r="335" customFormat="false" ht="12.75" hidden="false" customHeight="true" outlineLevel="0" collapsed="false">
      <c r="A335" s="36"/>
      <c r="B335" s="36"/>
      <c r="C335" s="2" t="n">
        <v>334</v>
      </c>
      <c r="D335" s="20" t="s">
        <v>460</v>
      </c>
      <c r="E335" s="65"/>
      <c r="F335" s="66" t="n">
        <v>4693</v>
      </c>
      <c r="G335" s="67" t="n">
        <f aca="false">I335+J335</f>
        <v>357</v>
      </c>
      <c r="H335" s="68" t="n">
        <f aca="false">1/(G335/F335)</f>
        <v>13.1456582633053</v>
      </c>
      <c r="I335" s="22" t="n">
        <v>86</v>
      </c>
      <c r="J335" s="23" t="n">
        <v>271</v>
      </c>
      <c r="K335" s="24" t="n">
        <v>1534</v>
      </c>
      <c r="L335" s="69" t="n">
        <f aca="false">G335*X335*R335</f>
        <v>1684.39808033507</v>
      </c>
      <c r="M335" s="25" t="n">
        <v>1661</v>
      </c>
      <c r="N335" s="70" t="n">
        <f aca="false">G335*X335*(1-R335)</f>
        <v>1840.36363654775</v>
      </c>
      <c r="O335" s="26" t="n">
        <f aca="false">I335/(I335+J335)</f>
        <v>0.240896358543417</v>
      </c>
      <c r="P335" s="28" t="n">
        <f aca="false">(I335+K335)/(I335+J335+K335+M335)</f>
        <v>0.456081081081081</v>
      </c>
      <c r="Q335" s="27" t="n">
        <f aca="false">K335/(K335+M335)</f>
        <v>0.480125195618153</v>
      </c>
      <c r="R335" s="27" t="n">
        <f aca="false">P335-(O335-P335)/X335</f>
        <v>0.477875730511705</v>
      </c>
      <c r="S335" s="29" t="n">
        <f aca="false">(K335+M335)/(I335+J335)</f>
        <v>8.94957983193277</v>
      </c>
      <c r="T335" s="31" t="n">
        <f aca="false">(P335-$B$1*O335-$B$2)/(1-$B$1*O335)-($B$3*POWER(P335,2)+$B$4*P335+$B$5)-($B$6*POWER(O335,2)+$B$7*O335+$B$8)</f>
        <v>0.471686641937158</v>
      </c>
      <c r="U335" s="29" t="n">
        <f aca="false">(O335-P335)/(P335-T335)</f>
        <v>13.7889771807768</v>
      </c>
      <c r="V335" s="29" t="n">
        <f aca="false">$B$12+($B$13*E335+$B$14*POWER(E335,2)+$B$15*POWER(E335,3))+($B$16*F335+$B$17*POWER(F335,2)+$B$18*POWER(F335,3))+($B$19*T335+$B$20*POWER(T335,2)+$B$21*POWER(T335,3))+($B$22*P335+$B$23*POWER(P335,2)+$B$24*POWER(P335,3))+($B$25*H335+$B$26*POWER(H335,2)+$B$27*POWER(H335,3))+($B$28*U335+$B$29*POWER(U335,2)+$B$30*POWER(U335,3))</f>
        <v>-3.91569506065687</v>
      </c>
      <c r="W335" s="71" t="n">
        <f aca="false">S335-U335</f>
        <v>-4.83939734884405</v>
      </c>
      <c r="X335" s="29" t="n">
        <f aca="false">U335+V335</f>
        <v>9.87328212011995</v>
      </c>
      <c r="Y335" s="16"/>
      <c r="Z335" s="60" t="n">
        <f aca="false">U335*G335</f>
        <v>4922.66485353733</v>
      </c>
      <c r="AA335" s="60" t="n">
        <f aca="false">(K335+M335)-Z335</f>
        <v>-1727.66485353733</v>
      </c>
      <c r="AB335" s="16"/>
      <c r="AC335" s="60" t="n">
        <f aca="false">L335+N335</f>
        <v>3524.76171688282</v>
      </c>
      <c r="AD335" s="61" t="n">
        <f aca="false">AC335-Z335</f>
        <v>-1397.9031366545</v>
      </c>
      <c r="AE335" s="17"/>
      <c r="AF335" s="16" t="n">
        <v>95.7204582436657</v>
      </c>
      <c r="AG335" s="16" t="n">
        <v>0.451351351351351</v>
      </c>
      <c r="AH335" s="16" t="n">
        <f aca="false">AF336+AH334</f>
        <v>225635.06763058</v>
      </c>
      <c r="AI335" s="63"/>
      <c r="AJ335" s="72" t="n">
        <v>108.620524430956</v>
      </c>
      <c r="AK335" s="16" t="n">
        <v>0.451351351351351</v>
      </c>
      <c r="AL335" s="63" t="n">
        <f aca="false">AJ335+AL334</f>
        <v>217101.559588028</v>
      </c>
      <c r="AM335" s="35"/>
      <c r="AN335" s="35"/>
      <c r="AO335" s="35"/>
      <c r="AP335" s="35"/>
      <c r="AQ335" s="35"/>
      <c r="AR335" s="35"/>
      <c r="AS335" s="35"/>
      <c r="AT335" s="35"/>
    </row>
    <row r="336" customFormat="false" ht="12.75" hidden="false" customHeight="true" outlineLevel="0" collapsed="false">
      <c r="A336" s="36"/>
      <c r="B336" s="36"/>
      <c r="C336" s="2" t="n">
        <v>335</v>
      </c>
      <c r="D336" s="20" t="s">
        <v>262</v>
      </c>
      <c r="E336" s="65"/>
      <c r="F336" s="66" t="n">
        <v>1678</v>
      </c>
      <c r="G336" s="67" t="n">
        <f aca="false">I336+J336</f>
        <v>109</v>
      </c>
      <c r="H336" s="68" t="n">
        <f aca="false">1/(G336/F336)</f>
        <v>15.394495412844</v>
      </c>
      <c r="I336" s="22" t="n">
        <v>30</v>
      </c>
      <c r="J336" s="23" t="n">
        <v>79</v>
      </c>
      <c r="K336" s="24" t="n">
        <v>491</v>
      </c>
      <c r="L336" s="69" t="n">
        <f aca="false">G336*X336*R336</f>
        <v>488.792986285519</v>
      </c>
      <c r="M336" s="25" t="n">
        <v>714</v>
      </c>
      <c r="N336" s="70" t="n">
        <f aca="false">G336*X336*(1-R336)</f>
        <v>710.64076415435</v>
      </c>
      <c r="O336" s="26" t="n">
        <f aca="false">I336/(I336+J336)</f>
        <v>0.275229357798165</v>
      </c>
      <c r="P336" s="28" t="n">
        <f aca="false">(I336+K336)/(I336+J336+K336+M336)</f>
        <v>0.396499238964992</v>
      </c>
      <c r="Q336" s="27" t="n">
        <f aca="false">K336/(K336+M336)</f>
        <v>0.40746887966805</v>
      </c>
      <c r="R336" s="27" t="n">
        <f aca="false">P336-(O336-P336)/X336</f>
        <v>0.407519786821293</v>
      </c>
      <c r="S336" s="29" t="n">
        <f aca="false">(K336+M336)/(I336+J336)</f>
        <v>11.0550458715596</v>
      </c>
      <c r="T336" s="31" t="n">
        <f aca="false">(P336-$B$1*O336-$B$2)/(1-$B$1*O336)-($B$3*POWER(P336,2)+$B$4*P336+$B$5)-($B$6*POWER(O336,2)+$B$7*O336+$B$8)</f>
        <v>0.408512824613546</v>
      </c>
      <c r="U336" s="29" t="n">
        <f aca="false">(O336-P336)/(P336-T336)</f>
        <v>10.094395188453</v>
      </c>
      <c r="V336" s="29" t="n">
        <f aca="false">$B$12+($B$13*E336+$B$14*POWER(E336,2)+$B$15*POWER(E336,3))+($B$16*F336+$B$17*POWER(F336,2)+$B$18*POWER(F336,3))+($B$19*T336+$B$20*POWER(T336,2)+$B$21*POWER(T336,3))+($B$22*P336+$B$23*POWER(P336,2)+$B$24*POWER(P336,3))+($B$25*H336+$B$26*POWER(H336,2)+$B$27*POWER(H336,3))+($B$28*U336+$B$29*POWER(U336,2)+$B$30*POWER(U336,3))</f>
        <v>0.909584173380621</v>
      </c>
      <c r="W336" s="71" t="n">
        <f aca="false">S336-U336</f>
        <v>0.9606506831066</v>
      </c>
      <c r="X336" s="29" t="n">
        <f aca="false">U336+V336</f>
        <v>11.0039793618337</v>
      </c>
      <c r="Y336" s="16"/>
      <c r="Z336" s="60" t="n">
        <f aca="false">U336*G336</f>
        <v>1100.28907554138</v>
      </c>
      <c r="AA336" s="60" t="n">
        <f aca="false">(K336+M336)-Z336</f>
        <v>104.710924458619</v>
      </c>
      <c r="AB336" s="16"/>
      <c r="AC336" s="60" t="n">
        <f aca="false">L336+N336</f>
        <v>1199.43375043987</v>
      </c>
      <c r="AD336" s="61" t="n">
        <f aca="false">AC336-Z336</f>
        <v>99.1446748984874</v>
      </c>
      <c r="AE336" s="17"/>
      <c r="AF336" s="16" t="n">
        <v>94.0050827339116</v>
      </c>
      <c r="AG336" s="16" t="n">
        <v>0.452702702702703</v>
      </c>
      <c r="AH336" s="16" t="n">
        <f aca="false">AF337+AH335</f>
        <v>225728.973083345</v>
      </c>
      <c r="AI336" s="63"/>
      <c r="AJ336" s="72" t="n">
        <v>108.219440815765</v>
      </c>
      <c r="AK336" s="16" t="n">
        <v>0.452702702702703</v>
      </c>
      <c r="AL336" s="63" t="n">
        <f aca="false">AJ336+AL335</f>
        <v>217209.779028844</v>
      </c>
      <c r="AM336" s="35"/>
      <c r="AN336" s="35"/>
      <c r="AO336" s="35"/>
      <c r="AP336" s="35"/>
      <c r="AQ336" s="35"/>
      <c r="AR336" s="35"/>
      <c r="AS336" s="35"/>
      <c r="AT336" s="35"/>
    </row>
    <row r="337" customFormat="false" ht="12.75" hidden="false" customHeight="true" outlineLevel="0" collapsed="false">
      <c r="A337" s="36"/>
      <c r="B337" s="36"/>
      <c r="C337" s="2" t="n">
        <v>336</v>
      </c>
      <c r="D337" s="20" t="s">
        <v>538</v>
      </c>
      <c r="E337" s="65"/>
      <c r="F337" s="66" t="n">
        <v>3982</v>
      </c>
      <c r="G337" s="67" t="n">
        <f aca="false">I337+J337</f>
        <v>242</v>
      </c>
      <c r="H337" s="68" t="n">
        <f aca="false">1/(G337/F337)</f>
        <v>16.4545454545455</v>
      </c>
      <c r="I337" s="22" t="n">
        <v>88</v>
      </c>
      <c r="J337" s="23" t="n">
        <v>154</v>
      </c>
      <c r="K337" s="24" t="n">
        <v>1886</v>
      </c>
      <c r="L337" s="69" t="n">
        <f aca="false">G337*X337*R337</f>
        <v>1831.47474285421</v>
      </c>
      <c r="M337" s="25" t="n">
        <v>1143</v>
      </c>
      <c r="N337" s="70" t="n">
        <f aca="false">G337*X337*(1-R337)</f>
        <v>1107.17464107493</v>
      </c>
      <c r="O337" s="26" t="n">
        <f aca="false">I337/(I337+J337)</f>
        <v>0.363636363636364</v>
      </c>
      <c r="P337" s="28" t="n">
        <f aca="false">(I337+K337)/(I337+J337+K337+M337)</f>
        <v>0.603485172730052</v>
      </c>
      <c r="Q337" s="27" t="n">
        <f aca="false">K337/(K337+M337)</f>
        <v>0.622647738527567</v>
      </c>
      <c r="R337" s="27" t="n">
        <f aca="false">P337-(O337-P337)/X337</f>
        <v>0.62323690361639</v>
      </c>
      <c r="S337" s="29" t="n">
        <f aca="false">(K337+M337)/(I337+J337)</f>
        <v>12.5165289256198</v>
      </c>
      <c r="T337" s="31" t="n">
        <f aca="false">(P337-$B$1*O337-$B$2)/(1-$B$1*O337)-($B$3*POWER(P337,2)+$B$4*P337+$B$5)-($B$6*POWER(O337,2)+$B$7*O337+$B$8)</f>
        <v>0.622488520083253</v>
      </c>
      <c r="U337" s="29" t="n">
        <f aca="false">(O337-P337)/(P337-T337)</f>
        <v>12.6213979377316</v>
      </c>
      <c r="V337" s="29" t="n">
        <f aca="false">$B$12+($B$13*E337+$B$14*POWER(E337,2)+$B$15*POWER(E337,3))+($B$16*F337+$B$17*POWER(F337,2)+$B$18*POWER(F337,3))+($B$19*T337+$B$20*POWER(T337,2)+$B$21*POWER(T337,3))+($B$22*P337+$B$23*POWER(P337,2)+$B$24*POWER(P337,3))+($B$25*H337+$B$26*POWER(H337,2)+$B$27*POWER(H337,3))+($B$28*U337+$B$29*POWER(U337,2)+$B$30*POWER(U337,3))</f>
        <v>-0.478218665297126</v>
      </c>
      <c r="W337" s="71" t="n">
        <f aca="false">S337-U337</f>
        <v>-0.104869012111783</v>
      </c>
      <c r="X337" s="29" t="n">
        <f aca="false">U337+V337</f>
        <v>12.1431792724345</v>
      </c>
      <c r="Y337" s="16"/>
      <c r="Z337" s="60" t="n">
        <f aca="false">U337*G337</f>
        <v>3054.37830093105</v>
      </c>
      <c r="AA337" s="60" t="n">
        <f aca="false">(K337+M337)-Z337</f>
        <v>-25.3783009310514</v>
      </c>
      <c r="AB337" s="16"/>
      <c r="AC337" s="60" t="n">
        <f aca="false">L337+N337</f>
        <v>2938.64938392915</v>
      </c>
      <c r="AD337" s="61" t="n">
        <f aca="false">AC337-Z337</f>
        <v>-115.728917001904</v>
      </c>
      <c r="AE337" s="17"/>
      <c r="AF337" s="16" t="n">
        <v>93.9054527650987</v>
      </c>
      <c r="AG337" s="16" t="n">
        <v>0.454054054054054</v>
      </c>
      <c r="AH337" s="16" t="n">
        <f aca="false">AF338+AH336</f>
        <v>225822.874125297</v>
      </c>
      <c r="AI337" s="63"/>
      <c r="AJ337" s="72" t="n">
        <v>104.441426379095</v>
      </c>
      <c r="AK337" s="16" t="n">
        <v>0.454054054054054</v>
      </c>
      <c r="AL337" s="63" t="n">
        <f aca="false">AJ337+AL336</f>
        <v>217314.220455223</v>
      </c>
      <c r="AM337" s="35"/>
      <c r="AN337" s="35"/>
      <c r="AO337" s="35"/>
      <c r="AP337" s="35"/>
      <c r="AQ337" s="35"/>
      <c r="AR337" s="35"/>
      <c r="AS337" s="35"/>
      <c r="AT337" s="35"/>
    </row>
    <row r="338" customFormat="false" ht="12.75" hidden="false" customHeight="true" outlineLevel="0" collapsed="false">
      <c r="A338" s="36"/>
      <c r="B338" s="36"/>
      <c r="C338" s="2" t="n">
        <v>337</v>
      </c>
      <c r="D338" s="20" t="s">
        <v>486</v>
      </c>
      <c r="E338" s="65"/>
      <c r="F338" s="66" t="n">
        <v>3042</v>
      </c>
      <c r="G338" s="67" t="n">
        <f aca="false">I338+J338</f>
        <v>126</v>
      </c>
      <c r="H338" s="68" t="n">
        <f aca="false">1/(G338/F338)</f>
        <v>24.1428571428571</v>
      </c>
      <c r="I338" s="22" t="n">
        <v>27</v>
      </c>
      <c r="J338" s="23" t="n">
        <v>99</v>
      </c>
      <c r="K338" s="24" t="n">
        <v>1224</v>
      </c>
      <c r="L338" s="69" t="n">
        <f aca="false">G338*X338*R338</f>
        <v>1198.4008207186</v>
      </c>
      <c r="M338" s="25" t="n">
        <v>1318</v>
      </c>
      <c r="N338" s="70" t="n">
        <f aca="false">G338*X338*(1-R338)</f>
        <v>1289.00396719285</v>
      </c>
      <c r="O338" s="26" t="n">
        <f aca="false">I338/(I338+J338)</f>
        <v>0.214285714285714</v>
      </c>
      <c r="P338" s="28" t="n">
        <f aca="false">(I338+K338)/(I338+J338+K338+M338)</f>
        <v>0.468890554722639</v>
      </c>
      <c r="Q338" s="27" t="n">
        <f aca="false">K338/(K338+M338)</f>
        <v>0.481510621557828</v>
      </c>
      <c r="R338" s="27" t="n">
        <f aca="false">P338-(O338-P338)/X338</f>
        <v>0.481787615165297</v>
      </c>
      <c r="S338" s="29" t="n">
        <f aca="false">(K338+M338)/(I338+J338)</f>
        <v>20.1746031746032</v>
      </c>
      <c r="T338" s="31" t="n">
        <f aca="false">(P338-$B$1*O338-$B$2)/(1-$B$1*O338)-($B$3*POWER(P338,2)+$B$4*P338+$B$5)-($B$6*POWER(O338,2)+$B$7*O338+$B$8)</f>
        <v>0.485587187040693</v>
      </c>
      <c r="U338" s="29" t="n">
        <f aca="false">(O338-P338)/(P338-T338)</f>
        <v>15.2488738798908</v>
      </c>
      <c r="V338" s="29" t="n">
        <f aca="false">$B$12+($B$13*E338+$B$14*POWER(E338,2)+$B$15*POWER(E338,3))+($B$16*F338+$B$17*POWER(F338,2)+$B$18*POWER(F338,3))+($B$19*T338+$B$20*POWER(T338,2)+$B$21*POWER(T338,3))+($B$22*P338+$B$23*POWER(P338,2)+$B$24*POWER(P338,3))+($B$25*H338+$B$26*POWER(H338,2)+$B$27*POWER(H338,3))+($B$28*U338+$B$29*POWER(U338,2)+$B$30*POWER(U338,3))</f>
        <v>4.49243396067621</v>
      </c>
      <c r="W338" s="71" t="n">
        <f aca="false">S338-U338</f>
        <v>4.92572929471239</v>
      </c>
      <c r="X338" s="29" t="n">
        <f aca="false">U338+V338</f>
        <v>19.741307840567</v>
      </c>
      <c r="Y338" s="16"/>
      <c r="Z338" s="60" t="n">
        <f aca="false">U338*G338</f>
        <v>1921.35810886624</v>
      </c>
      <c r="AA338" s="60" t="n">
        <f aca="false">(K338+M338)-Z338</f>
        <v>620.641891133761</v>
      </c>
      <c r="AB338" s="16"/>
      <c r="AC338" s="60" t="n">
        <f aca="false">L338+N338</f>
        <v>2487.40478791144</v>
      </c>
      <c r="AD338" s="61" t="n">
        <f aca="false">AC338-Z338</f>
        <v>566.046679045203</v>
      </c>
      <c r="AE338" s="17"/>
      <c r="AF338" s="16" t="n">
        <v>93.9010419521301</v>
      </c>
      <c r="AG338" s="16" t="n">
        <v>0.455405405405405</v>
      </c>
      <c r="AH338" s="16" t="n">
        <f aca="false">AF339+AH337</f>
        <v>225910.707847117</v>
      </c>
      <c r="AI338" s="63"/>
      <c r="AJ338" s="72" t="n">
        <v>103.288288811411</v>
      </c>
      <c r="AK338" s="16" t="n">
        <v>0.455405405405405</v>
      </c>
      <c r="AL338" s="63" t="n">
        <f aca="false">AJ338+AL337</f>
        <v>217417.508744035</v>
      </c>
      <c r="AM338" s="35"/>
      <c r="AN338" s="35"/>
      <c r="AO338" s="35"/>
      <c r="AP338" s="35"/>
      <c r="AQ338" s="35"/>
      <c r="AR338" s="35"/>
      <c r="AS338" s="35"/>
      <c r="AT338" s="35"/>
    </row>
    <row r="339" customFormat="false" ht="12.75" hidden="false" customHeight="true" outlineLevel="0" collapsed="false">
      <c r="A339" s="36"/>
      <c r="B339" s="36"/>
      <c r="C339" s="2" t="n">
        <v>338</v>
      </c>
      <c r="D339" s="20" t="s">
        <v>539</v>
      </c>
      <c r="E339" s="65"/>
      <c r="F339" s="66" t="n">
        <v>3618</v>
      </c>
      <c r="G339" s="67" t="n">
        <f aca="false">I339+J339</f>
        <v>208</v>
      </c>
      <c r="H339" s="68" t="n">
        <f aca="false">1/(G339/F339)</f>
        <v>17.3942307692308</v>
      </c>
      <c r="I339" s="22" t="n">
        <v>81</v>
      </c>
      <c r="J339" s="23" t="n">
        <v>127</v>
      </c>
      <c r="K339" s="24" t="n">
        <v>1830</v>
      </c>
      <c r="L339" s="69" t="n">
        <f aca="false">G339*X339*R339</f>
        <v>1718.30169708693</v>
      </c>
      <c r="M339" s="25" t="n">
        <v>1010</v>
      </c>
      <c r="N339" s="70" t="n">
        <f aca="false">G339*X339*(1-R339)</f>
        <v>943.542140025033</v>
      </c>
      <c r="O339" s="26" t="n">
        <f aca="false">I339/(I339+J339)</f>
        <v>0.389423076923077</v>
      </c>
      <c r="P339" s="28" t="n">
        <f aca="false">(I339+K339)/(I339+J339+K339+M339)</f>
        <v>0.626968503937008</v>
      </c>
      <c r="Q339" s="27" t="n">
        <f aca="false">K339/(K339+M339)</f>
        <v>0.644366197183099</v>
      </c>
      <c r="R339" s="27" t="n">
        <f aca="false">P339-(O339-P339)/X339</f>
        <v>0.645530617961137</v>
      </c>
      <c r="S339" s="29" t="n">
        <f aca="false">(K339+M339)/(I339+J339)</f>
        <v>13.6538461538462</v>
      </c>
      <c r="T339" s="31" t="n">
        <f aca="false">(P339-$B$1*O339-$B$2)/(1-$B$1*O339)-($B$3*POWER(P339,2)+$B$4*P339+$B$5)-($B$6*POWER(O339,2)+$B$7*O339+$B$8)</f>
        <v>0.646371738250434</v>
      </c>
      <c r="U339" s="29" t="n">
        <f aca="false">(O339-P339)/(P339-T339)</f>
        <v>12.2425685932968</v>
      </c>
      <c r="V339" s="29" t="n">
        <f aca="false">$B$12+($B$13*E339+$B$14*POWER(E339,2)+$B$15*POWER(E339,3))+($B$16*F339+$B$17*POWER(F339,2)+$B$18*POWER(F339,3))+($B$19*T339+$B$20*POWER(T339,2)+$B$21*POWER(T339,3))+($B$22*P339+$B$23*POWER(P339,2)+$B$24*POWER(P339,3))+($B$25*H339+$B$26*POWER(H339,2)+$B$27*POWER(H339,3))+($B$28*U339+$B$29*POWER(U339,2)+$B$30*POWER(U339,3))</f>
        <v>0.554757546664577</v>
      </c>
      <c r="W339" s="71" t="n">
        <f aca="false">S339-U339</f>
        <v>1.41127756054937</v>
      </c>
      <c r="X339" s="29" t="n">
        <f aca="false">U339+V339</f>
        <v>12.7973261399614</v>
      </c>
      <c r="Y339" s="16"/>
      <c r="Z339" s="60" t="n">
        <f aca="false">U339*G339</f>
        <v>2546.45426740573</v>
      </c>
      <c r="AA339" s="60" t="n">
        <f aca="false">(K339+M339)-Z339</f>
        <v>293.54573259427</v>
      </c>
      <c r="AB339" s="16"/>
      <c r="AC339" s="60" t="n">
        <f aca="false">L339+N339</f>
        <v>2661.84383711196</v>
      </c>
      <c r="AD339" s="61" t="n">
        <f aca="false">AC339-Z339</f>
        <v>115.389569706232</v>
      </c>
      <c r="AE339" s="17"/>
      <c r="AF339" s="16" t="n">
        <v>87.8337218207084</v>
      </c>
      <c r="AG339" s="16" t="n">
        <v>0.456756756756757</v>
      </c>
      <c r="AH339" s="16" t="n">
        <f aca="false">AF340+AH338</f>
        <v>225996.786696516</v>
      </c>
      <c r="AI339" s="63"/>
      <c r="AJ339" s="72" t="n">
        <v>102.347186195139</v>
      </c>
      <c r="AK339" s="16" t="n">
        <v>0.456756756756757</v>
      </c>
      <c r="AL339" s="63" t="n">
        <f aca="false">AJ339+AL338</f>
        <v>217519.85593023</v>
      </c>
      <c r="AM339" s="35"/>
      <c r="AN339" s="35"/>
      <c r="AO339" s="35"/>
      <c r="AP339" s="35"/>
      <c r="AQ339" s="35"/>
      <c r="AR339" s="35"/>
      <c r="AS339" s="35"/>
      <c r="AT339" s="35"/>
    </row>
    <row r="340" customFormat="false" ht="12.75" hidden="false" customHeight="true" outlineLevel="0" collapsed="false">
      <c r="A340" s="36"/>
      <c r="B340" s="36"/>
      <c r="C340" s="2" t="n">
        <v>339</v>
      </c>
      <c r="D340" s="20" t="s">
        <v>534</v>
      </c>
      <c r="E340" s="65"/>
      <c r="F340" s="66" t="n">
        <v>2315</v>
      </c>
      <c r="G340" s="67" t="n">
        <f aca="false">I340+J340</f>
        <v>75</v>
      </c>
      <c r="H340" s="68" t="n">
        <f aca="false">1/(G340/F340)</f>
        <v>30.8666666666667</v>
      </c>
      <c r="I340" s="22" t="n">
        <v>22</v>
      </c>
      <c r="J340" s="23" t="n">
        <v>53</v>
      </c>
      <c r="K340" s="24" t="n">
        <v>974</v>
      </c>
      <c r="L340" s="69" t="n">
        <f aca="false">G340*X340*R340</f>
        <v>942.401354808182</v>
      </c>
      <c r="M340" s="25" t="n">
        <v>994</v>
      </c>
      <c r="N340" s="70" t="n">
        <f aca="false">G340*X340*(1-R340)</f>
        <v>960.783351891733</v>
      </c>
      <c r="O340" s="26" t="n">
        <f aca="false">I340/(I340+J340)</f>
        <v>0.293333333333333</v>
      </c>
      <c r="P340" s="28" t="n">
        <f aca="false">(I340+K340)/(I340+J340+K340+M340)</f>
        <v>0.487518355359765</v>
      </c>
      <c r="Q340" s="27" t="n">
        <f aca="false">K340/(K340+M340)</f>
        <v>0.494918699186992</v>
      </c>
      <c r="R340" s="27" t="n">
        <f aca="false">P340-(O340-P340)/X340</f>
        <v>0.495170726987549</v>
      </c>
      <c r="S340" s="29" t="n">
        <f aca="false">(K340+M340)/(I340+J340)</f>
        <v>26.24</v>
      </c>
      <c r="T340" s="31" t="n">
        <f aca="false">(P340-$B$1*O340-$B$2)/(1-$B$1*O340)-($B$3*POWER(P340,2)+$B$4*P340+$B$5)-($B$6*POWER(O340,2)+$B$7*O340+$B$8)</f>
        <v>0.502927659050284</v>
      </c>
      <c r="U340" s="29" t="n">
        <f aca="false">(O340-P340)/(P340-T340)</f>
        <v>12.6018038145303</v>
      </c>
      <c r="V340" s="29" t="n">
        <f aca="false">$B$12+($B$13*E340+$B$14*POWER(E340,2)+$B$15*POWER(E340,3))+($B$16*F340+$B$17*POWER(F340,2)+$B$18*POWER(F340,3))+($B$19*T340+$B$20*POWER(T340,2)+$B$21*POWER(T340,3))+($B$22*P340+$B$23*POWER(P340,2)+$B$24*POWER(P340,3))+($B$25*H340+$B$26*POWER(H340,2)+$B$27*POWER(H340,3))+($B$28*U340+$B$29*POWER(U340,2)+$B$30*POWER(U340,3))</f>
        <v>12.7739922748019</v>
      </c>
      <c r="W340" s="71" t="n">
        <f aca="false">S340-U340</f>
        <v>13.6381961854697</v>
      </c>
      <c r="X340" s="29" t="n">
        <f aca="false">U340+V340</f>
        <v>25.3757960893322</v>
      </c>
      <c r="Y340" s="16"/>
      <c r="Z340" s="60" t="n">
        <f aca="false">U340*G340</f>
        <v>945.135286089771</v>
      </c>
      <c r="AA340" s="60" t="n">
        <f aca="false">(K340+M340)-Z340</f>
        <v>1022.86471391023</v>
      </c>
      <c r="AB340" s="16"/>
      <c r="AC340" s="60" t="n">
        <f aca="false">L340+N340</f>
        <v>1903.18470669991</v>
      </c>
      <c r="AD340" s="61" t="n">
        <f aca="false">AC340-Z340</f>
        <v>958.049420610144</v>
      </c>
      <c r="AE340" s="17"/>
      <c r="AF340" s="16" t="n">
        <v>86.0788493980744</v>
      </c>
      <c r="AG340" s="16" t="n">
        <v>0.458108108108108</v>
      </c>
      <c r="AH340" s="16" t="n">
        <f aca="false">AF341+AH339</f>
        <v>226081.96368331</v>
      </c>
      <c r="AI340" s="63"/>
      <c r="AJ340" s="72" t="n">
        <v>99.1446748984874</v>
      </c>
      <c r="AK340" s="16" t="n">
        <v>0.458108108108108</v>
      </c>
      <c r="AL340" s="63" t="n">
        <f aca="false">AJ340+AL339</f>
        <v>217619.000605128</v>
      </c>
      <c r="AM340" s="35"/>
      <c r="AN340" s="35"/>
      <c r="AO340" s="35"/>
      <c r="AP340" s="35"/>
      <c r="AQ340" s="35"/>
      <c r="AR340" s="35"/>
      <c r="AS340" s="35"/>
      <c r="AT340" s="35"/>
    </row>
    <row r="341" customFormat="false" ht="12.75" hidden="false" customHeight="true" outlineLevel="0" collapsed="false">
      <c r="A341" s="36"/>
      <c r="B341" s="36"/>
      <c r="C341" s="2" t="n">
        <v>340</v>
      </c>
      <c r="D341" s="20" t="s">
        <v>540</v>
      </c>
      <c r="E341" s="65"/>
      <c r="F341" s="66" t="n">
        <v>5145</v>
      </c>
      <c r="G341" s="67" t="n">
        <f aca="false">I341+J341</f>
        <v>317</v>
      </c>
      <c r="H341" s="68" t="n">
        <f aca="false">1/(G341/F341)</f>
        <v>16.2302839116719</v>
      </c>
      <c r="I341" s="22" t="n">
        <v>147</v>
      </c>
      <c r="J341" s="23" t="n">
        <v>170</v>
      </c>
      <c r="K341" s="24" t="n">
        <v>1879</v>
      </c>
      <c r="L341" s="69" t="n">
        <f aca="false">G341*X341*R341</f>
        <v>2071.02619876342</v>
      </c>
      <c r="M341" s="25" t="n">
        <v>1323</v>
      </c>
      <c r="N341" s="70" t="n">
        <f aca="false">G341*X341*(1-R341)</f>
        <v>1464.50795397521</v>
      </c>
      <c r="O341" s="26" t="n">
        <f aca="false">I341/(I341+J341)</f>
        <v>0.463722397476341</v>
      </c>
      <c r="P341" s="28" t="n">
        <f aca="false">(I341+K341)/(I341+J341+K341+M341)</f>
        <v>0.575731741972151</v>
      </c>
      <c r="Q341" s="27" t="n">
        <f aca="false">K341/(K341+M341)</f>
        <v>0.58682073703935</v>
      </c>
      <c r="R341" s="27" t="n">
        <f aca="false">P341-(O341-P341)/X341</f>
        <v>0.58577462677293</v>
      </c>
      <c r="S341" s="29" t="n">
        <f aca="false">(K341+M341)/(I341+J341)</f>
        <v>10.1009463722397</v>
      </c>
      <c r="T341" s="31" t="n">
        <f aca="false">(P341-$B$1*O341-$B$2)/(1-$B$1*O341)-($B$3*POWER(P341,2)+$B$4*P341+$B$5)-($B$6*POWER(O341,2)+$B$7*O341+$B$8)</f>
        <v>0.587896147060796</v>
      </c>
      <c r="U341" s="29" t="n">
        <f aca="false">(O341-P341)/(P341-T341)</f>
        <v>9.20795909701869</v>
      </c>
      <c r="V341" s="29" t="n">
        <f aca="false">$B$12+($B$13*E341+$B$14*POWER(E341,2)+$B$15*POWER(E341,3))+($B$16*F341+$B$17*POWER(F341,2)+$B$18*POWER(F341,3))+($B$19*T341+$B$20*POWER(T341,2)+$B$21*POWER(T341,3))+($B$22*P341+$B$23*POWER(P341,2)+$B$24*POWER(P341,3))+($B$25*H341+$B$26*POWER(H341,2)+$B$27*POWER(H341,3))+($B$28*U341+$B$29*POWER(U341,2)+$B$30*POWER(U341,3))</f>
        <v>1.94514548575301</v>
      </c>
      <c r="W341" s="71" t="n">
        <f aca="false">S341-U341</f>
        <v>0.892987275221055</v>
      </c>
      <c r="X341" s="29" t="n">
        <f aca="false">U341+V341</f>
        <v>11.1531045827717</v>
      </c>
      <c r="Y341" s="16"/>
      <c r="Z341" s="60" t="n">
        <f aca="false">U341*G341</f>
        <v>2918.92303375493</v>
      </c>
      <c r="AA341" s="60" t="n">
        <f aca="false">(K341+M341)-Z341</f>
        <v>283.076966245074</v>
      </c>
      <c r="AB341" s="16"/>
      <c r="AC341" s="60" t="n">
        <f aca="false">L341+N341</f>
        <v>3535.53415273863</v>
      </c>
      <c r="AD341" s="61" t="n">
        <f aca="false">AC341-Z341</f>
        <v>616.611118983704</v>
      </c>
      <c r="AE341" s="17"/>
      <c r="AF341" s="16" t="n">
        <v>85.1769867940382</v>
      </c>
      <c r="AG341" s="16" t="n">
        <v>0.45945945945946</v>
      </c>
      <c r="AH341" s="16" t="n">
        <f aca="false">AF342+AH340</f>
        <v>226167.05677141</v>
      </c>
      <c r="AI341" s="63"/>
      <c r="AJ341" s="72" t="n">
        <v>98.8145069679035</v>
      </c>
      <c r="AK341" s="16" t="n">
        <v>0.45945945945946</v>
      </c>
      <c r="AL341" s="63" t="n">
        <f aca="false">AJ341+AL340</f>
        <v>217717.815112096</v>
      </c>
      <c r="AM341" s="35"/>
      <c r="AN341" s="35"/>
      <c r="AO341" s="35"/>
      <c r="AP341" s="35"/>
      <c r="AQ341" s="35"/>
      <c r="AR341" s="35"/>
      <c r="AS341" s="35"/>
      <c r="AT341" s="35"/>
    </row>
    <row r="342" customFormat="false" ht="12.75" hidden="false" customHeight="true" outlineLevel="0" collapsed="false">
      <c r="A342" s="36"/>
      <c r="B342" s="36"/>
      <c r="C342" s="2" t="n">
        <v>341</v>
      </c>
      <c r="D342" s="20" t="s">
        <v>541</v>
      </c>
      <c r="E342" s="65"/>
      <c r="F342" s="66" t="n">
        <v>3722</v>
      </c>
      <c r="G342" s="67" t="n">
        <f aca="false">I342+J342</f>
        <v>251</v>
      </c>
      <c r="H342" s="68" t="n">
        <f aca="false">1/(G342/F342)</f>
        <v>14.8286852589641</v>
      </c>
      <c r="I342" s="22" t="n">
        <v>142</v>
      </c>
      <c r="J342" s="23" t="n">
        <v>109</v>
      </c>
      <c r="K342" s="24" t="n">
        <v>1426</v>
      </c>
      <c r="L342" s="69" t="n">
        <f aca="false">G342*X342*R342</f>
        <v>1535.3851795663</v>
      </c>
      <c r="M342" s="25" t="n">
        <v>727</v>
      </c>
      <c r="N342" s="70" t="n">
        <f aca="false">G342*X342*(1-R342)</f>
        <v>785.320159513666</v>
      </c>
      <c r="O342" s="26" t="n">
        <f aca="false">I342/(I342+J342)</f>
        <v>0.565737051792829</v>
      </c>
      <c r="P342" s="28" t="n">
        <f aca="false">(I342+K342)/(I342+J342+K342+M342)</f>
        <v>0.652246256239601</v>
      </c>
      <c r="Q342" s="27" t="n">
        <f aca="false">K342/(K342+M342)</f>
        <v>0.662331630283326</v>
      </c>
      <c r="R342" s="27" t="n">
        <f aca="false">P342-(O342-P342)/X342</f>
        <v>0.661602812606532</v>
      </c>
      <c r="S342" s="29" t="n">
        <f aca="false">(K342+M342)/(I342+J342)</f>
        <v>8.57768924302789</v>
      </c>
      <c r="T342" s="31" t="n">
        <f aca="false">(P342-$B$1*O342-$B$2)/(1-$B$1*O342)-($B$3*POWER(P342,2)+$B$4*P342+$B$5)-($B$6*POWER(O342,2)+$B$7*O342+$B$8)</f>
        <v>0.662969160162617</v>
      </c>
      <c r="U342" s="29" t="n">
        <f aca="false">(O342-P342)/(P342-T342)</f>
        <v>8.06770302782305</v>
      </c>
      <c r="V342" s="29" t="n">
        <f aca="false">$B$12+($B$13*E342+$B$14*POWER(E342,2)+$B$15*POWER(E342,3))+($B$16*F342+$B$17*POWER(F342,2)+$B$18*POWER(F342,3))+($B$19*T342+$B$20*POWER(T342,2)+$B$21*POWER(T342,3))+($B$22*P342+$B$23*POWER(P342,2)+$B$24*POWER(P342,3))+($B$25*H342+$B$26*POWER(H342,2)+$B$27*POWER(H342,3))+($B$28*U342+$B$29*POWER(U342,2)+$B$30*POWER(U342,3))</f>
        <v>1.17813497647961</v>
      </c>
      <c r="W342" s="71" t="n">
        <f aca="false">S342-U342</f>
        <v>0.509986215204835</v>
      </c>
      <c r="X342" s="29" t="n">
        <f aca="false">U342+V342</f>
        <v>9.24583800430266</v>
      </c>
      <c r="Y342" s="16"/>
      <c r="Z342" s="60" t="n">
        <f aca="false">U342*G342</f>
        <v>2024.99345998359</v>
      </c>
      <c r="AA342" s="60" t="n">
        <f aca="false">(K342+M342)-Z342</f>
        <v>128.006540016414</v>
      </c>
      <c r="AB342" s="16"/>
      <c r="AC342" s="60" t="n">
        <f aca="false">L342+N342</f>
        <v>2320.70533907997</v>
      </c>
      <c r="AD342" s="61" t="n">
        <f aca="false">AC342-Z342</f>
        <v>295.711879096382</v>
      </c>
      <c r="AE342" s="17"/>
      <c r="AF342" s="16" t="n">
        <v>85.0930881008394</v>
      </c>
      <c r="AG342" s="16" t="n">
        <v>0.460810810810811</v>
      </c>
      <c r="AH342" s="16" t="n">
        <f aca="false">AF343+AH341</f>
        <v>226249.621895903</v>
      </c>
      <c r="AI342" s="63"/>
      <c r="AJ342" s="72" t="n">
        <v>97.8485161562906</v>
      </c>
      <c r="AK342" s="16" t="n">
        <v>0.460810810810811</v>
      </c>
      <c r="AL342" s="63" t="n">
        <f aca="false">AJ342+AL341</f>
        <v>217815.663628253</v>
      </c>
      <c r="AM342" s="35"/>
      <c r="AN342" s="35"/>
      <c r="AO342" s="35"/>
      <c r="AP342" s="35"/>
      <c r="AQ342" s="35"/>
      <c r="AR342" s="35"/>
      <c r="AS342" s="35"/>
      <c r="AT342" s="35"/>
    </row>
    <row r="343" customFormat="false" ht="12.75" hidden="false" customHeight="true" outlineLevel="0" collapsed="false">
      <c r="A343" s="36"/>
      <c r="B343" s="36"/>
      <c r="C343" s="2" t="n">
        <v>342</v>
      </c>
      <c r="D343" s="20" t="s">
        <v>336</v>
      </c>
      <c r="E343" s="65"/>
      <c r="F343" s="66" t="n">
        <v>6744</v>
      </c>
      <c r="G343" s="67" t="n">
        <f aca="false">I343+J343</f>
        <v>473</v>
      </c>
      <c r="H343" s="68" t="n">
        <f aca="false">1/(G343/F343)</f>
        <v>14.2579281183932</v>
      </c>
      <c r="I343" s="22" t="n">
        <v>125</v>
      </c>
      <c r="J343" s="23" t="n">
        <v>348</v>
      </c>
      <c r="K343" s="24" t="n">
        <v>2123</v>
      </c>
      <c r="L343" s="69" t="n">
        <f aca="false">G343*X343*R343</f>
        <v>2150.23522283078</v>
      </c>
      <c r="M343" s="25" t="n">
        <v>2822</v>
      </c>
      <c r="N343" s="70" t="n">
        <f aca="false">G343*X343*(1-R343)</f>
        <v>2860.40554109145</v>
      </c>
      <c r="O343" s="26" t="n">
        <f aca="false">I343/(I343+J343)</f>
        <v>0.264270613107822</v>
      </c>
      <c r="P343" s="28" t="n">
        <f aca="false">(I343+K343)/(I343+J343+K343+M343)</f>
        <v>0.414913252122554</v>
      </c>
      <c r="Q343" s="27" t="n">
        <f aca="false">K343/(K343+M343)</f>
        <v>0.429322548028311</v>
      </c>
      <c r="R343" s="27" t="n">
        <f aca="false">P343-(O343-P343)/X343</f>
        <v>0.429133782312428</v>
      </c>
      <c r="S343" s="29" t="n">
        <f aca="false">(K343+M343)/(I343+J343)</f>
        <v>10.4545454545455</v>
      </c>
      <c r="T343" s="31" t="n">
        <f aca="false">(P343-$B$1*O343-$B$2)/(1-$B$1*O343)-($B$3*POWER(P343,2)+$B$4*P343+$B$5)-($B$6*POWER(O343,2)+$B$7*O343+$B$8)</f>
        <v>0.428111290741029</v>
      </c>
      <c r="U343" s="29" t="n">
        <f aca="false">(O343-P343)/(P343-T343)</f>
        <v>11.4140171406881</v>
      </c>
      <c r="V343" s="29" t="n">
        <f aca="false">$B$12+($B$13*E343+$B$14*POWER(E343,2)+$B$15*POWER(E343,3))+($B$16*F343+$B$17*POWER(F343,2)+$B$18*POWER(F343,3))+($B$19*T343+$B$20*POWER(T343,2)+$B$21*POWER(T343,3))+($B$22*P343+$B$23*POWER(P343,2)+$B$24*POWER(P343,3))+($B$25*H343+$B$26*POWER(H343,2)+$B$27*POWER(H343,3))+($B$28*U343+$B$29*POWER(U343,2)+$B$30*POWER(U343,3))</f>
        <v>-0.820696286729936</v>
      </c>
      <c r="W343" s="71" t="n">
        <f aca="false">S343-U343</f>
        <v>-0.959471686142674</v>
      </c>
      <c r="X343" s="29" t="n">
        <f aca="false">U343+V343</f>
        <v>10.5933208539582</v>
      </c>
      <c r="Y343" s="16"/>
      <c r="Z343" s="60" t="n">
        <f aca="false">U343*G343</f>
        <v>5398.83010754549</v>
      </c>
      <c r="AA343" s="60" t="n">
        <f aca="false">(K343+M343)-Z343</f>
        <v>-453.830107545485</v>
      </c>
      <c r="AB343" s="16"/>
      <c r="AC343" s="60" t="n">
        <f aca="false">L343+N343</f>
        <v>5010.64076392223</v>
      </c>
      <c r="AD343" s="61" t="n">
        <f aca="false">AC343-Z343</f>
        <v>-388.189343623259</v>
      </c>
      <c r="AE343" s="17"/>
      <c r="AF343" s="16" t="n">
        <v>82.5651244923329</v>
      </c>
      <c r="AG343" s="16" t="n">
        <v>0.462162162162162</v>
      </c>
      <c r="AH343" s="16" t="n">
        <f aca="false">AF344+AH342</f>
        <v>226330.786124699</v>
      </c>
      <c r="AI343" s="63"/>
      <c r="AJ343" s="72" t="n">
        <v>97.5398105838967</v>
      </c>
      <c r="AK343" s="16" t="n">
        <v>0.462162162162162</v>
      </c>
      <c r="AL343" s="63" t="n">
        <f aca="false">AJ343+AL342</f>
        <v>217913.203438836</v>
      </c>
      <c r="AM343" s="35"/>
      <c r="AN343" s="35"/>
      <c r="AO343" s="35"/>
      <c r="AP343" s="35"/>
      <c r="AQ343" s="35"/>
      <c r="AR343" s="35"/>
      <c r="AS343" s="35"/>
      <c r="AT343" s="35"/>
    </row>
    <row r="344" customFormat="false" ht="12.75" hidden="false" customHeight="true" outlineLevel="0" collapsed="false">
      <c r="A344" s="36"/>
      <c r="B344" s="36"/>
      <c r="C344" s="2" t="n">
        <v>343</v>
      </c>
      <c r="D344" s="20" t="s">
        <v>175</v>
      </c>
      <c r="E344" s="65"/>
      <c r="F344" s="66" t="n">
        <v>1750</v>
      </c>
      <c r="G344" s="67" t="n">
        <f aca="false">I344+J344</f>
        <v>107</v>
      </c>
      <c r="H344" s="68" t="n">
        <f aca="false">1/(G344/F344)</f>
        <v>16.3551401869159</v>
      </c>
      <c r="I344" s="22" t="n">
        <v>30</v>
      </c>
      <c r="J344" s="23" t="n">
        <v>77</v>
      </c>
      <c r="K344" s="24" t="n">
        <v>499</v>
      </c>
      <c r="L344" s="69" t="n">
        <f aca="false">G344*X344*R344</f>
        <v>473.095031750964</v>
      </c>
      <c r="M344" s="25" t="n">
        <v>803</v>
      </c>
      <c r="N344" s="70" t="n">
        <f aca="false">G344*X344*(1-R344)</f>
        <v>759.906669075327</v>
      </c>
      <c r="O344" s="26" t="n">
        <f aca="false">I344/(I344+J344)</f>
        <v>0.280373831775701</v>
      </c>
      <c r="P344" s="28" t="n">
        <f aca="false">(I344+K344)/(I344+J344+K344+M344)</f>
        <v>0.375443577004968</v>
      </c>
      <c r="Q344" s="27" t="n">
        <f aca="false">K344/(K344+M344)</f>
        <v>0.383256528417819</v>
      </c>
      <c r="R344" s="27" t="n">
        <f aca="false">P344-(O344-P344)/X344</f>
        <v>0.383693738162665</v>
      </c>
      <c r="S344" s="29" t="n">
        <f aca="false">(K344+M344)/(I344+J344)</f>
        <v>12.1682242990654</v>
      </c>
      <c r="T344" s="31" t="n">
        <f aca="false">(P344-$B$1*O344-$B$2)/(1-$B$1*O344)-($B$3*POWER(P344,2)+$B$4*P344+$B$5)-($B$6*POWER(O344,2)+$B$7*O344+$B$8)</f>
        <v>0.386356763552721</v>
      </c>
      <c r="U344" s="29" t="n">
        <f aca="false">(O344-P344)/(P344-T344)</f>
        <v>8.71145607318891</v>
      </c>
      <c r="V344" s="29" t="n">
        <f aca="false">$B$12+($B$13*E344+$B$14*POWER(E344,2)+$B$15*POWER(E344,3))+($B$16*F344+$B$17*POWER(F344,2)+$B$18*POWER(F344,3))+($B$19*T344+$B$20*POWER(T344,2)+$B$21*POWER(T344,3))+($B$22*P344+$B$23*POWER(P344,2)+$B$24*POWER(P344,3))+($B$25*H344+$B$26*POWER(H344,2)+$B$27*POWER(H344,3))+($B$28*U344+$B$29*POWER(U344,2)+$B$30*POWER(U344,3))</f>
        <v>2.8119243083652</v>
      </c>
      <c r="W344" s="71" t="n">
        <f aca="false">S344-U344</f>
        <v>3.45676822587651</v>
      </c>
      <c r="X344" s="29" t="n">
        <f aca="false">U344+V344</f>
        <v>11.5233803815541</v>
      </c>
      <c r="Y344" s="16"/>
      <c r="Z344" s="60" t="n">
        <f aca="false">U344*G344</f>
        <v>932.125799831214</v>
      </c>
      <c r="AA344" s="60" t="n">
        <f aca="false">(K344+M344)-Z344</f>
        <v>369.874200168786</v>
      </c>
      <c r="AB344" s="16"/>
      <c r="AC344" s="60" t="n">
        <f aca="false">L344+N344</f>
        <v>1233.00170082629</v>
      </c>
      <c r="AD344" s="61" t="n">
        <f aca="false">AC344-Z344</f>
        <v>300.875900995077</v>
      </c>
      <c r="AE344" s="17"/>
      <c r="AF344" s="16" t="n">
        <v>81.164228795993</v>
      </c>
      <c r="AG344" s="16" t="n">
        <v>0.463513513513514</v>
      </c>
      <c r="AH344" s="16" t="n">
        <f aca="false">AF345+AH343</f>
        <v>226408.578096969</v>
      </c>
      <c r="AI344" s="63"/>
      <c r="AJ344" s="72" t="n">
        <v>96.9995026429398</v>
      </c>
      <c r="AK344" s="16" t="n">
        <v>0.463513513513514</v>
      </c>
      <c r="AL344" s="63" t="n">
        <f aca="false">AJ344+AL343</f>
        <v>218010.202941479</v>
      </c>
      <c r="AM344" s="35"/>
      <c r="AN344" s="35"/>
      <c r="AO344" s="35"/>
      <c r="AP344" s="35"/>
      <c r="AQ344" s="35"/>
      <c r="AR344" s="35"/>
      <c r="AS344" s="35"/>
      <c r="AT344" s="35"/>
    </row>
    <row r="345" customFormat="false" ht="12.75" hidden="false" customHeight="true" outlineLevel="0" collapsed="false">
      <c r="A345" s="36"/>
      <c r="B345" s="36"/>
      <c r="C345" s="2" t="n">
        <v>344</v>
      </c>
      <c r="D345" s="20" t="s">
        <v>443</v>
      </c>
      <c r="E345" s="65"/>
      <c r="F345" s="66" t="n">
        <v>3991</v>
      </c>
      <c r="G345" s="67" t="n">
        <f aca="false">I345+J345</f>
        <v>262</v>
      </c>
      <c r="H345" s="68" t="n">
        <f aca="false">1/(G345/F345)</f>
        <v>15.2328244274809</v>
      </c>
      <c r="I345" s="22" t="n">
        <v>74</v>
      </c>
      <c r="J345" s="23" t="n">
        <v>188</v>
      </c>
      <c r="K345" s="24" t="n">
        <v>1219</v>
      </c>
      <c r="L345" s="69" t="n">
        <f aca="false">G345*X345*R345</f>
        <v>1375.4138405342</v>
      </c>
      <c r="M345" s="25" t="n">
        <v>1391</v>
      </c>
      <c r="N345" s="70" t="n">
        <f aca="false">G345*X345*(1-R345)</f>
        <v>1582.01117881168</v>
      </c>
      <c r="O345" s="26" t="n">
        <f aca="false">I345/(I345+J345)</f>
        <v>0.282442748091603</v>
      </c>
      <c r="P345" s="28" t="n">
        <f aca="false">(I345+K345)/(I345+J345+K345+M345)</f>
        <v>0.450208913649025</v>
      </c>
      <c r="Q345" s="27" t="n">
        <f aca="false">K345/(K345+M345)</f>
        <v>0.467049808429119</v>
      </c>
      <c r="R345" s="27" t="n">
        <f aca="false">P345-(O345-P345)/X345</f>
        <v>0.465071415686614</v>
      </c>
      <c r="S345" s="29" t="n">
        <f aca="false">(K345+M345)/(I345+J345)</f>
        <v>9.9618320610687</v>
      </c>
      <c r="T345" s="31" t="n">
        <f aca="false">(P345-$B$1*O345-$B$2)/(1-$B$1*O345)-($B$3*POWER(P345,2)+$B$4*P345+$B$5)-($B$6*POWER(O345,2)+$B$7*O345+$B$8)</f>
        <v>0.464284828742583</v>
      </c>
      <c r="U345" s="29" t="n">
        <f aca="false">(O345-P345)/(P345-T345)</f>
        <v>11.9186684803321</v>
      </c>
      <c r="V345" s="29" t="n">
        <f aca="false">$B$12+($B$13*E345+$B$14*POWER(E345,2)+$B$15*POWER(E345,3))+($B$16*F345+$B$17*POWER(F345,2)+$B$18*POWER(F345,3))+($B$19*T345+$B$20*POWER(T345,2)+$B$21*POWER(T345,3))+($B$22*P345+$B$23*POWER(P345,2)+$B$24*POWER(P345,3))+($B$25*H345+$B$26*POWER(H345,2)+$B$27*POWER(H345,3))+($B$28*U345+$B$29*POWER(U345,2)+$B$30*POWER(U345,3))</f>
        <v>-0.630786727103519</v>
      </c>
      <c r="W345" s="71" t="n">
        <f aca="false">S345-U345</f>
        <v>-1.95683641926336</v>
      </c>
      <c r="X345" s="29" t="n">
        <f aca="false">U345+V345</f>
        <v>11.2878817532285</v>
      </c>
      <c r="Y345" s="16"/>
      <c r="Z345" s="60" t="n">
        <f aca="false">U345*G345</f>
        <v>3122.691141847</v>
      </c>
      <c r="AA345" s="60" t="n">
        <f aca="false">(K345+M345)-Z345</f>
        <v>-512.691141847001</v>
      </c>
      <c r="AB345" s="16"/>
      <c r="AC345" s="60" t="n">
        <f aca="false">L345+N345</f>
        <v>2957.42501934588</v>
      </c>
      <c r="AD345" s="61" t="n">
        <f aca="false">AC345-Z345</f>
        <v>-165.266122501122</v>
      </c>
      <c r="AE345" s="17"/>
      <c r="AF345" s="16" t="n">
        <v>77.7919722704785</v>
      </c>
      <c r="AG345" s="16" t="n">
        <v>0.464864864864865</v>
      </c>
      <c r="AH345" s="16" t="n">
        <f aca="false">AF346+AH344</f>
        <v>226486.273686317</v>
      </c>
      <c r="AI345" s="63"/>
      <c r="AJ345" s="72" t="n">
        <v>95.0027988522261</v>
      </c>
      <c r="AK345" s="16" t="n">
        <v>0.464864864864865</v>
      </c>
      <c r="AL345" s="63" t="n">
        <f aca="false">AJ345+AL344</f>
        <v>218105.205740332</v>
      </c>
      <c r="AM345" s="35"/>
      <c r="AN345" s="35"/>
      <c r="AO345" s="35"/>
      <c r="AP345" s="35"/>
      <c r="AQ345" s="35"/>
      <c r="AR345" s="35"/>
      <c r="AS345" s="35"/>
      <c r="AT345" s="35"/>
    </row>
    <row r="346" customFormat="false" ht="12.75" hidden="false" customHeight="true" outlineLevel="0" collapsed="false">
      <c r="A346" s="36"/>
      <c r="B346" s="36"/>
      <c r="C346" s="2" t="n">
        <v>345</v>
      </c>
      <c r="D346" s="20" t="s">
        <v>399</v>
      </c>
      <c r="E346" s="65"/>
      <c r="F346" s="66" t="n">
        <v>1155</v>
      </c>
      <c r="G346" s="67" t="n">
        <f aca="false">I346+J346</f>
        <v>48</v>
      </c>
      <c r="H346" s="68" t="n">
        <f aca="false">1/(G346/F346)</f>
        <v>24.0625</v>
      </c>
      <c r="I346" s="22" t="n">
        <v>8</v>
      </c>
      <c r="J346" s="23" t="n">
        <v>40</v>
      </c>
      <c r="K346" s="24" t="n">
        <v>421</v>
      </c>
      <c r="L346" s="69" t="n">
        <f aca="false">G346*X346*R346</f>
        <v>423.567654487521</v>
      </c>
      <c r="M346" s="25" t="n">
        <v>522</v>
      </c>
      <c r="N346" s="70" t="n">
        <f aca="false">G346*X346*(1-R346)</f>
        <v>525.363687230739</v>
      </c>
      <c r="O346" s="26" t="n">
        <f aca="false">I346/(I346+J346)</f>
        <v>0.166666666666667</v>
      </c>
      <c r="P346" s="28" t="n">
        <f aca="false">(I346+K346)/(I346+J346+K346+M346)</f>
        <v>0.432896064581231</v>
      </c>
      <c r="Q346" s="27" t="n">
        <f aca="false">K346/(K346+M346)</f>
        <v>0.44644750795334</v>
      </c>
      <c r="R346" s="27" t="n">
        <f aca="false">P346-(O346-P346)/X346</f>
        <v>0.44636280399439</v>
      </c>
      <c r="S346" s="29" t="n">
        <f aca="false">(K346+M346)/(I346+J346)</f>
        <v>19.6458333333333</v>
      </c>
      <c r="T346" s="31" t="n">
        <f aca="false">(P346-$B$1*O346-$B$2)/(1-$B$1*O346)-($B$3*POWER(P346,2)+$B$4*P346+$B$5)-($B$6*POWER(O346,2)+$B$7*O346+$B$8)</f>
        <v>0.449030605702195</v>
      </c>
      <c r="U346" s="29" t="n">
        <f aca="false">(O346-P346)/(P346-T346)</f>
        <v>16.5005869034999</v>
      </c>
      <c r="V346" s="29" t="n">
        <f aca="false">$B$12+($B$13*E346+$B$14*POWER(E346,2)+$B$15*POWER(E346,3))+($B$16*F346+$B$17*POWER(F346,2)+$B$18*POWER(F346,3))+($B$19*T346+$B$20*POWER(T346,2)+$B$21*POWER(T346,3))+($B$22*P346+$B$23*POWER(P346,2)+$B$24*POWER(P346,3))+($B$25*H346+$B$26*POWER(H346,2)+$B$27*POWER(H346,3))+($B$28*U346+$B$29*POWER(U346,2)+$B$30*POWER(U346,3))</f>
        <v>3.26881604896388</v>
      </c>
      <c r="W346" s="71" t="n">
        <f aca="false">S346-U346</f>
        <v>3.14524642983346</v>
      </c>
      <c r="X346" s="29" t="n">
        <f aca="false">U346+V346</f>
        <v>19.7694029524637</v>
      </c>
      <c r="Y346" s="16"/>
      <c r="Z346" s="60" t="n">
        <f aca="false">U346*G346</f>
        <v>792.028171367994</v>
      </c>
      <c r="AA346" s="60" t="n">
        <f aca="false">(K346+M346)-Z346</f>
        <v>150.971828632006</v>
      </c>
      <c r="AB346" s="16"/>
      <c r="AC346" s="60" t="n">
        <f aca="false">L346+N346</f>
        <v>948.93134171826</v>
      </c>
      <c r="AD346" s="61" t="n">
        <f aca="false">AC346-Z346</f>
        <v>156.903170350266</v>
      </c>
      <c r="AE346" s="17"/>
      <c r="AF346" s="16" t="n">
        <v>77.6955893476684</v>
      </c>
      <c r="AG346" s="16" t="n">
        <v>0.466216216216216</v>
      </c>
      <c r="AH346" s="16" t="n">
        <f aca="false">AF347+AH345</f>
        <v>226561.903310472</v>
      </c>
      <c r="AI346" s="63"/>
      <c r="AJ346" s="72" t="n">
        <v>89.6692897674961</v>
      </c>
      <c r="AK346" s="16" t="n">
        <v>0.466216216216216</v>
      </c>
      <c r="AL346" s="63" t="n">
        <f aca="false">AJ346+AL345</f>
        <v>218194.875030099</v>
      </c>
      <c r="AM346" s="35"/>
      <c r="AN346" s="35"/>
      <c r="AO346" s="35"/>
      <c r="AP346" s="35"/>
      <c r="AQ346" s="35"/>
      <c r="AR346" s="35"/>
      <c r="AS346" s="35"/>
      <c r="AT346" s="35"/>
    </row>
    <row r="347" customFormat="false" ht="12.75" hidden="false" customHeight="true" outlineLevel="0" collapsed="false">
      <c r="A347" s="36"/>
      <c r="B347" s="36"/>
      <c r="C347" s="2" t="n">
        <v>346</v>
      </c>
      <c r="D347" s="20" t="s">
        <v>544</v>
      </c>
      <c r="E347" s="65"/>
      <c r="F347" s="66" t="n">
        <v>6006</v>
      </c>
      <c r="G347" s="67" t="n">
        <f aca="false">I347+J347</f>
        <v>496</v>
      </c>
      <c r="H347" s="68" t="n">
        <f aca="false">1/(G347/F347)</f>
        <v>12.1088709677419</v>
      </c>
      <c r="I347" s="22" t="n">
        <v>285</v>
      </c>
      <c r="J347" s="23" t="n">
        <v>211</v>
      </c>
      <c r="K347" s="24" t="n">
        <v>2083</v>
      </c>
      <c r="L347" s="69" t="n">
        <f aca="false">G347*X347*R347</f>
        <v>2279.65850807879</v>
      </c>
      <c r="M347" s="25" t="n">
        <v>1050</v>
      </c>
      <c r="N347" s="70" t="n">
        <f aca="false">G347*X347*(1-R347)</f>
        <v>1154.72397748621</v>
      </c>
      <c r="O347" s="26" t="n">
        <f aca="false">I347/(I347+J347)</f>
        <v>0.574596774193548</v>
      </c>
      <c r="P347" s="28" t="n">
        <f aca="false">(I347+K347)/(I347+J347+K347+M347)</f>
        <v>0.652521355745384</v>
      </c>
      <c r="Q347" s="27" t="n">
        <f aca="false">K347/(K347+M347)</f>
        <v>0.66485796361315</v>
      </c>
      <c r="R347" s="27" t="n">
        <f aca="false">P347-(O347-P347)/X347</f>
        <v>0.663775370873915</v>
      </c>
      <c r="S347" s="29" t="n">
        <f aca="false">(K347+M347)/(I347+J347)</f>
        <v>6.31653225806452</v>
      </c>
      <c r="T347" s="31" t="n">
        <f aca="false">(P347-$B$1*O347-$B$2)/(1-$B$1*O347)-($B$3*POWER(P347,2)+$B$4*P347+$B$5)-($B$6*POWER(O347,2)+$B$7*O347+$B$8)</f>
        <v>0.662567232739602</v>
      </c>
      <c r="U347" s="29" t="n">
        <f aca="false">(O347-P347)/(P347-T347)</f>
        <v>7.7568719581864</v>
      </c>
      <c r="V347" s="29" t="n">
        <f aca="false">$B$12+($B$13*E347+$B$14*POWER(E347,2)+$B$15*POWER(E347,3))+($B$16*F347+$B$17*POWER(F347,2)+$B$18*POWER(F347,3))+($B$19*T347+$B$20*POWER(T347,2)+$B$21*POWER(T347,3))+($B$22*P347+$B$23*POWER(P347,2)+$B$24*POWER(P347,3))+($B$25*H347+$B$26*POWER(H347,2)+$B$27*POWER(H347,3))+($B$28*U347+$B$29*POWER(U347,2)+$B$30*POWER(U347,3))</f>
        <v>-0.832713721160189</v>
      </c>
      <c r="W347" s="71" t="n">
        <f aca="false">S347-U347</f>
        <v>-1.44033970012189</v>
      </c>
      <c r="X347" s="29" t="n">
        <f aca="false">U347+V347</f>
        <v>6.92415823702621</v>
      </c>
      <c r="Y347" s="16"/>
      <c r="Z347" s="60" t="n">
        <f aca="false">U347*G347</f>
        <v>3847.40849126045</v>
      </c>
      <c r="AA347" s="60" t="n">
        <f aca="false">(K347+M347)-Z347</f>
        <v>-714.408491260455</v>
      </c>
      <c r="AB347" s="16"/>
      <c r="AC347" s="60" t="n">
        <f aca="false">L347+N347</f>
        <v>3434.382485565</v>
      </c>
      <c r="AD347" s="61" t="n">
        <f aca="false">AC347-Z347</f>
        <v>-413.026005695454</v>
      </c>
      <c r="AE347" s="17"/>
      <c r="AF347" s="16" t="n">
        <v>75.6296241552973</v>
      </c>
      <c r="AG347" s="16" t="n">
        <v>0.467567567567568</v>
      </c>
      <c r="AH347" s="16" t="n">
        <f aca="false">AF348+AH346</f>
        <v>226637.213884531</v>
      </c>
      <c r="AI347" s="63"/>
      <c r="AJ347" s="72" t="n">
        <v>88.8333611661442</v>
      </c>
      <c r="AK347" s="16" t="n">
        <v>0.467567567567568</v>
      </c>
      <c r="AL347" s="63" t="n">
        <f aca="false">AJ347+AL346</f>
        <v>218283.708391265</v>
      </c>
      <c r="AM347" s="35"/>
      <c r="AN347" s="35"/>
      <c r="AO347" s="35"/>
      <c r="AP347" s="35"/>
      <c r="AQ347" s="35"/>
      <c r="AR347" s="35"/>
      <c r="AS347" s="35"/>
      <c r="AT347" s="35"/>
    </row>
    <row r="348" customFormat="false" ht="12.75" hidden="false" customHeight="true" outlineLevel="0" collapsed="false">
      <c r="A348" s="36"/>
      <c r="B348" s="36"/>
      <c r="C348" s="2" t="n">
        <v>347</v>
      </c>
      <c r="D348" s="20" t="s">
        <v>279</v>
      </c>
      <c r="E348" s="65"/>
      <c r="F348" s="66" t="n">
        <v>1324</v>
      </c>
      <c r="G348" s="67" t="n">
        <f aca="false">I348+J348</f>
        <v>29</v>
      </c>
      <c r="H348" s="68" t="n">
        <f aca="false">1/(G348/F348)</f>
        <v>45.6551724137931</v>
      </c>
      <c r="I348" s="22" t="n">
        <v>3</v>
      </c>
      <c r="J348" s="23" t="n">
        <v>26</v>
      </c>
      <c r="K348" s="24" t="n">
        <v>459</v>
      </c>
      <c r="L348" s="69" t="n">
        <f aca="false">G348*X348*R348</f>
        <v>465.644968029</v>
      </c>
      <c r="M348" s="25" t="n">
        <v>670</v>
      </c>
      <c r="N348" s="70" t="n">
        <f aca="false">G348*X348*(1-R348)</f>
        <v>680.010601186546</v>
      </c>
      <c r="O348" s="26" t="n">
        <f aca="false">I348/(I348+J348)</f>
        <v>0.103448275862069</v>
      </c>
      <c r="P348" s="28" t="n">
        <f aca="false">(I348+K348)/(I348+J348+K348+M348)</f>
        <v>0.398963730569948</v>
      </c>
      <c r="Q348" s="27" t="n">
        <f aca="false">K348/(K348+M348)</f>
        <v>0.406554472984942</v>
      </c>
      <c r="R348" s="27" t="n">
        <f aca="false">P348-(O348-P348)/X348</f>
        <v>0.406444118582548</v>
      </c>
      <c r="S348" s="29" t="n">
        <f aca="false">(K348+M348)/(I348+J348)</f>
        <v>38.9310344827586</v>
      </c>
      <c r="T348" s="31" t="n">
        <f aca="false">(P348-$B$1*O348-$B$2)/(1-$B$1*O348)-($B$3*POWER(P348,2)+$B$4*P348+$B$5)-($B$6*POWER(O348,2)+$B$7*O348+$B$8)</f>
        <v>0.414501689141873</v>
      </c>
      <c r="U348" s="29" t="n">
        <f aca="false">(O348-P348)/(P348-T348)</f>
        <v>19.0189369690967</v>
      </c>
      <c r="V348" s="29" t="n">
        <f aca="false">$B$12+($B$13*E348+$B$14*POWER(E348,2)+$B$15*POWER(E348,3))+($B$16*F348+$B$17*POWER(F348,2)+$B$18*POWER(F348,3))+($B$19*T348+$B$20*POWER(T348,2)+$B$21*POWER(T348,3))+($B$22*P348+$B$23*POWER(P348,2)+$B$24*POWER(P348,3))+($B$25*H348+$B$26*POWER(H348,2)+$B$27*POWER(H348,3))+($B$28*U348+$B$29*POWER(U348,2)+$B$30*POWER(U348,3))</f>
        <v>20.4864274866118</v>
      </c>
      <c r="W348" s="71" t="n">
        <f aca="false">S348-U348</f>
        <v>19.9120975136619</v>
      </c>
      <c r="X348" s="29" t="n">
        <f aca="false">U348+V348</f>
        <v>39.5053644557085</v>
      </c>
      <c r="Y348" s="16"/>
      <c r="Z348" s="60" t="n">
        <f aca="false">U348*G348</f>
        <v>551.549172103805</v>
      </c>
      <c r="AA348" s="60" t="n">
        <f aca="false">(K348+M348)-Z348</f>
        <v>577.450827896195</v>
      </c>
      <c r="AB348" s="16"/>
      <c r="AC348" s="60" t="n">
        <f aca="false">L348+N348</f>
        <v>1145.65556921555</v>
      </c>
      <c r="AD348" s="61" t="n">
        <f aca="false">AC348-Z348</f>
        <v>594.106397111741</v>
      </c>
      <c r="AE348" s="17"/>
      <c r="AF348" s="16" t="n">
        <v>75.3105740589414</v>
      </c>
      <c r="AG348" s="16" t="n">
        <v>0.468918918918919</v>
      </c>
      <c r="AH348" s="16" t="n">
        <f aca="false">AF349+AH347</f>
        <v>226710.625062</v>
      </c>
      <c r="AI348" s="63"/>
      <c r="AJ348" s="72" t="n">
        <v>88.1471176919247</v>
      </c>
      <c r="AK348" s="16" t="n">
        <v>0.468918918918919</v>
      </c>
      <c r="AL348" s="63" t="n">
        <f aca="false">AJ348+AL347</f>
        <v>218371.855508957</v>
      </c>
      <c r="AM348" s="35"/>
      <c r="AN348" s="35"/>
      <c r="AO348" s="35"/>
      <c r="AP348" s="35"/>
      <c r="AQ348" s="35"/>
      <c r="AR348" s="35"/>
      <c r="AS348" s="35"/>
      <c r="AT348" s="35"/>
    </row>
    <row r="349" customFormat="false" ht="12.75" hidden="false" customHeight="true" outlineLevel="0" collapsed="false">
      <c r="A349" s="36"/>
      <c r="B349" s="36"/>
      <c r="C349" s="2" t="n">
        <v>348</v>
      </c>
      <c r="D349" s="20" t="s">
        <v>546</v>
      </c>
      <c r="E349" s="65"/>
      <c r="F349" s="66" t="n">
        <v>5595</v>
      </c>
      <c r="G349" s="67" t="n">
        <f aca="false">I349+J349</f>
        <v>426</v>
      </c>
      <c r="H349" s="68" t="n">
        <f aca="false">1/(G349/F349)</f>
        <v>13.1338028169014</v>
      </c>
      <c r="I349" s="22" t="n">
        <v>217</v>
      </c>
      <c r="J349" s="23" t="n">
        <v>209</v>
      </c>
      <c r="K349" s="24" t="n">
        <v>2638</v>
      </c>
      <c r="L349" s="69" t="n">
        <f aca="false">G349*X349*R349</f>
        <v>2340.17786466707</v>
      </c>
      <c r="M349" s="25" t="n">
        <v>1381</v>
      </c>
      <c r="N349" s="70" t="n">
        <f aca="false">G349*X349*(1-R349)</f>
        <v>1215.13758487588</v>
      </c>
      <c r="O349" s="26" t="n">
        <f aca="false">I349/(I349+J349)</f>
        <v>0.509389671361502</v>
      </c>
      <c r="P349" s="28" t="n">
        <f aca="false">(I349+K349)/(I349+J349+K349+M349)</f>
        <v>0.642294713160855</v>
      </c>
      <c r="Q349" s="27" t="n">
        <f aca="false">K349/(K349+M349)</f>
        <v>0.656382184623041</v>
      </c>
      <c r="R349" s="27" t="n">
        <f aca="false">P349-(O349-P349)/X349</f>
        <v>0.658219473877602</v>
      </c>
      <c r="S349" s="29" t="n">
        <f aca="false">(K349+M349)/(I349+J349)</f>
        <v>9.43427230046948</v>
      </c>
      <c r="T349" s="31" t="n">
        <f aca="false">(P349-$B$1*O349-$B$2)/(1-$B$1*O349)-($B$3*POWER(P349,2)+$B$4*P349+$B$5)-($B$6*POWER(O349,2)+$B$7*O349+$B$8)</f>
        <v>0.656299802668964</v>
      </c>
      <c r="U349" s="29" t="n">
        <f aca="false">(O349-P349)/(P349-T349)</f>
        <v>9.48976739651698</v>
      </c>
      <c r="V349" s="29" t="n">
        <f aca="false">$B$12+($B$13*E349+$B$14*POWER(E349,2)+$B$15*POWER(E349,3))+($B$16*F349+$B$17*POWER(F349,2)+$B$18*POWER(F349,3))+($B$19*T349+$B$20*POWER(T349,2)+$B$21*POWER(T349,3))+($B$22*P349+$B$23*POWER(P349,2)+$B$24*POWER(P349,3))+($B$25*H349+$B$26*POWER(H349,2)+$B$27*POWER(H349,3))+($B$28*U349+$B$29*POWER(U349,2)+$B$30*POWER(U349,3))</f>
        <v>-1.14395648209691</v>
      </c>
      <c r="W349" s="71" t="n">
        <f aca="false">S349-U349</f>
        <v>-0.0554950960474994</v>
      </c>
      <c r="X349" s="29" t="n">
        <f aca="false">U349+V349</f>
        <v>8.34581091442008</v>
      </c>
      <c r="Y349" s="16"/>
      <c r="Z349" s="60" t="n">
        <f aca="false">U349*G349</f>
        <v>4042.64091091624</v>
      </c>
      <c r="AA349" s="60" t="n">
        <f aca="false">(K349+M349)-Z349</f>
        <v>-23.640910916235</v>
      </c>
      <c r="AB349" s="16"/>
      <c r="AC349" s="60" t="n">
        <f aca="false">L349+N349</f>
        <v>3555.31544954295</v>
      </c>
      <c r="AD349" s="61" t="n">
        <f aca="false">AC349-Z349</f>
        <v>-487.325461373283</v>
      </c>
      <c r="AE349" s="17"/>
      <c r="AF349" s="16" t="n">
        <v>73.4111774693722</v>
      </c>
      <c r="AG349" s="16" t="n">
        <v>0.47027027027027</v>
      </c>
      <c r="AH349" s="16" t="n">
        <f aca="false">AF350+AH348</f>
        <v>226780.784012181</v>
      </c>
      <c r="AI349" s="63"/>
      <c r="AJ349" s="72" t="n">
        <v>86.5142814284416</v>
      </c>
      <c r="AK349" s="16" t="n">
        <v>0.47027027027027</v>
      </c>
      <c r="AL349" s="63" t="n">
        <f aca="false">AJ349+AL348</f>
        <v>218458.369790386</v>
      </c>
      <c r="AM349" s="35"/>
      <c r="AN349" s="35"/>
      <c r="AO349" s="35"/>
      <c r="AP349" s="35"/>
      <c r="AQ349" s="35"/>
      <c r="AR349" s="35"/>
      <c r="AS349" s="35"/>
      <c r="AT349" s="35"/>
    </row>
    <row r="350" customFormat="false" ht="12.75" hidden="false" customHeight="true" outlineLevel="0" collapsed="false">
      <c r="A350" s="36"/>
      <c r="B350" s="36"/>
      <c r="C350" s="2" t="n">
        <v>349</v>
      </c>
      <c r="D350" s="20" t="s">
        <v>547</v>
      </c>
      <c r="E350" s="65"/>
      <c r="F350" s="66" t="n">
        <v>948</v>
      </c>
      <c r="G350" s="67" t="n">
        <f aca="false">I350+J350</f>
        <v>203</v>
      </c>
      <c r="H350" s="68" t="n">
        <f aca="false">1/(G350/F350)</f>
        <v>4.66995073891626</v>
      </c>
      <c r="I350" s="22" t="n">
        <v>184</v>
      </c>
      <c r="J350" s="23" t="n">
        <v>19</v>
      </c>
      <c r="K350" s="24" t="n">
        <v>205</v>
      </c>
      <c r="L350" s="69" t="n">
        <f aca="false">G350*X350*R350</f>
        <v>-335.278090163163</v>
      </c>
      <c r="M350" s="25" t="n">
        <v>18</v>
      </c>
      <c r="N350" s="70" t="n">
        <f aca="false">G350*X350*(1-R350)</f>
        <v>-33.3889186016376</v>
      </c>
      <c r="O350" s="26" t="n">
        <f aca="false">I350/(I350+J350)</f>
        <v>0.906403940886699</v>
      </c>
      <c r="P350" s="28" t="n">
        <f aca="false">(I350+K350)/(I350+J350+K350+M350)</f>
        <v>0.913145539906103</v>
      </c>
      <c r="Q350" s="27" t="n">
        <f aca="false">K350/(K350+M350)</f>
        <v>0.919282511210762</v>
      </c>
      <c r="R350" s="27" t="n">
        <f aca="false">P350-(O350-P350)/X350</f>
        <v>0.90943339705523</v>
      </c>
      <c r="S350" s="29" t="n">
        <f aca="false">(K350+M350)/(I350+J350)</f>
        <v>1.09852216748768</v>
      </c>
      <c r="T350" s="31" t="n">
        <f aca="false">(P350-$B$1*O350-$B$2)/(1-$B$1*O350)-($B$3*POWER(P350,2)+$B$4*P350+$B$5)-($B$6*POWER(O350,2)+$B$7*O350+$B$8)</f>
        <v>0.917283677933725</v>
      </c>
      <c r="U350" s="29" t="n">
        <f aca="false">(O350-P350)/(P350-T350)</f>
        <v>1.62913826808199</v>
      </c>
      <c r="V350" s="29" t="n">
        <f aca="false">$B$12+($B$13*E350+$B$14*POWER(E350,2)+$B$15*POWER(E350,3))+($B$16*F350+$B$17*POWER(F350,2)+$B$18*POWER(F350,3))+($B$19*T350+$B$20*POWER(T350,2)+$B$21*POWER(T350,3))+($B$22*P350+$B$23*POWER(P350,2)+$B$24*POWER(P350,3))+($B$25*H350+$B$26*POWER(H350,2)+$B$27*POWER(H350,3))+($B$28*U350+$B$29*POWER(U350,2)+$B$30*POWER(U350,3))</f>
        <v>-3.44523190731746</v>
      </c>
      <c r="W350" s="71" t="n">
        <f aca="false">S350-U350</f>
        <v>-0.530616100594306</v>
      </c>
      <c r="X350" s="29" t="n">
        <f aca="false">U350+V350</f>
        <v>-1.81609363923547</v>
      </c>
      <c r="Y350" s="16"/>
      <c r="Z350" s="60" t="n">
        <f aca="false">U350*G350</f>
        <v>330.715068420644</v>
      </c>
      <c r="AA350" s="60" t="n">
        <f aca="false">(K350+M350)-Z350</f>
        <v>-107.715068420644</v>
      </c>
      <c r="AB350" s="16"/>
      <c r="AC350" s="60" t="n">
        <f aca="false">L350+N350</f>
        <v>-368.667008764801</v>
      </c>
      <c r="AD350" s="61" t="n">
        <f aca="false">AC350-Z350</f>
        <v>-699.382077185445</v>
      </c>
      <c r="AE350" s="17"/>
      <c r="AF350" s="16" t="n">
        <v>70.1589501801318</v>
      </c>
      <c r="AG350" s="16" t="n">
        <v>0.471621621621622</v>
      </c>
      <c r="AH350" s="16" t="n">
        <f aca="false">AF351+AH349</f>
        <v>226848.609768197</v>
      </c>
      <c r="AI350" s="63"/>
      <c r="AJ350" s="72" t="n">
        <v>86.3717969110749</v>
      </c>
      <c r="AK350" s="16" t="n">
        <v>0.471621621621622</v>
      </c>
      <c r="AL350" s="63" t="n">
        <f aca="false">AJ350+AL349</f>
        <v>218544.741587297</v>
      </c>
      <c r="AM350" s="35"/>
      <c r="AN350" s="35"/>
      <c r="AO350" s="35"/>
      <c r="AP350" s="35"/>
      <c r="AQ350" s="35"/>
      <c r="AR350" s="35"/>
      <c r="AS350" s="35"/>
      <c r="AT350" s="35"/>
    </row>
    <row r="351" customFormat="false" ht="12.75" hidden="false" customHeight="true" outlineLevel="0" collapsed="false">
      <c r="A351" s="36"/>
      <c r="B351" s="36"/>
      <c r="C351" s="2" t="n">
        <v>350</v>
      </c>
      <c r="D351" s="20" t="s">
        <v>548</v>
      </c>
      <c r="E351" s="65"/>
      <c r="F351" s="66" t="n">
        <v>2195</v>
      </c>
      <c r="G351" s="67" t="n">
        <f aca="false">I351+J351</f>
        <v>142</v>
      </c>
      <c r="H351" s="68" t="n">
        <f aca="false">1/(G351/F351)</f>
        <v>15.4577464788732</v>
      </c>
      <c r="I351" s="22" t="n">
        <v>58</v>
      </c>
      <c r="J351" s="23" t="n">
        <v>84</v>
      </c>
      <c r="K351" s="24" t="n">
        <v>874</v>
      </c>
      <c r="L351" s="69" t="n">
        <f aca="false">G351*X351*R351</f>
        <v>837.711885937372</v>
      </c>
      <c r="M351" s="25" t="n">
        <v>708</v>
      </c>
      <c r="N351" s="70" t="n">
        <f aca="false">G351*X351*(1-R351)</f>
        <v>677.162890195706</v>
      </c>
      <c r="O351" s="26" t="n">
        <f aca="false">I351/(I351+J351)</f>
        <v>0.408450704225352</v>
      </c>
      <c r="P351" s="28" t="n">
        <f aca="false">(I351+K351)/(I351+J351+K351+M351)</f>
        <v>0.540603248259861</v>
      </c>
      <c r="Q351" s="27" t="n">
        <f aca="false">K351/(K351+M351)</f>
        <v>0.552465233881163</v>
      </c>
      <c r="R351" s="27" t="n">
        <f aca="false">P351-(O351-P351)/X351</f>
        <v>0.552990847253886</v>
      </c>
      <c r="S351" s="29" t="n">
        <f aca="false">(K351+M351)/(I351+J351)</f>
        <v>11.1408450704225</v>
      </c>
      <c r="T351" s="31" t="n">
        <f aca="false">(P351-$B$1*O351-$B$2)/(1-$B$1*O351)-($B$3*POWER(P351,2)+$B$4*P351+$B$5)-($B$6*POWER(O351,2)+$B$7*O351+$B$8)</f>
        <v>0.553756186833578</v>
      </c>
      <c r="U351" s="29" t="n">
        <f aca="false">(O351-P351)/(P351-T351)</f>
        <v>10.0473778763461</v>
      </c>
      <c r="V351" s="29" t="n">
        <f aca="false">$B$12+($B$13*E351+$B$14*POWER(E351,2)+$B$15*POWER(E351,3))+($B$16*F351+$B$17*POWER(F351,2)+$B$18*POWER(F351,3))+($B$19*T351+$B$20*POWER(T351,2)+$B$21*POWER(T351,3))+($B$22*P351+$B$23*POWER(P351,2)+$B$24*POWER(P351,3))+($B$25*H351+$B$26*POWER(H351,2)+$B$27*POWER(H351,3))+($B$28*U351+$B$29*POWER(U351,2)+$B$30*POWER(U351,3))</f>
        <v>0.620754349943132</v>
      </c>
      <c r="W351" s="71" t="n">
        <f aca="false">S351-U351</f>
        <v>1.09346719407639</v>
      </c>
      <c r="X351" s="29" t="n">
        <f aca="false">U351+V351</f>
        <v>10.6681322262893</v>
      </c>
      <c r="Y351" s="16"/>
      <c r="Z351" s="60" t="n">
        <f aca="false">U351*G351</f>
        <v>1426.72765844115</v>
      </c>
      <c r="AA351" s="60" t="n">
        <f aca="false">(K351+M351)-Z351</f>
        <v>155.272341558847</v>
      </c>
      <c r="AB351" s="16"/>
      <c r="AC351" s="60" t="n">
        <f aca="false">L351+N351</f>
        <v>1514.87477613308</v>
      </c>
      <c r="AD351" s="61" t="n">
        <f aca="false">AC351-Z351</f>
        <v>88.1471176919247</v>
      </c>
      <c r="AE351" s="17"/>
      <c r="AF351" s="16" t="n">
        <v>67.8257560162012</v>
      </c>
      <c r="AG351" s="16" t="n">
        <v>0.472972972972973</v>
      </c>
      <c r="AH351" s="16" t="n">
        <f aca="false">AF352+AH350</f>
        <v>226914.95881539</v>
      </c>
      <c r="AI351" s="63"/>
      <c r="AJ351" s="72" t="n">
        <v>81.3670584762606</v>
      </c>
      <c r="AK351" s="16" t="n">
        <v>0.472972972972973</v>
      </c>
      <c r="AL351" s="63" t="n">
        <f aca="false">AJ351+AL350</f>
        <v>218626.108645773</v>
      </c>
      <c r="AM351" s="35"/>
      <c r="AN351" s="35"/>
      <c r="AO351" s="35"/>
      <c r="AP351" s="35"/>
      <c r="AQ351" s="35"/>
      <c r="AR351" s="35"/>
      <c r="AS351" s="35"/>
      <c r="AT351" s="35"/>
    </row>
    <row r="352" customFormat="false" ht="12.75" hidden="false" customHeight="true" outlineLevel="0" collapsed="false">
      <c r="A352" s="36"/>
      <c r="B352" s="36"/>
      <c r="C352" s="2" t="n">
        <v>351</v>
      </c>
      <c r="D352" s="20" t="s">
        <v>293</v>
      </c>
      <c r="E352" s="65"/>
      <c r="F352" s="66" t="n">
        <v>4519</v>
      </c>
      <c r="G352" s="67" t="n">
        <f aca="false">I352+J352</f>
        <v>49</v>
      </c>
      <c r="H352" s="68" t="n">
        <f aca="false">1/(G352/F352)</f>
        <v>92.2244897959184</v>
      </c>
      <c r="I352" s="22" t="n">
        <v>7</v>
      </c>
      <c r="J352" s="23" t="n">
        <v>42</v>
      </c>
      <c r="K352" s="24" t="n">
        <v>1670</v>
      </c>
      <c r="L352" s="69" t="n">
        <f aca="false">G352*X352*R352</f>
        <v>1665.86104620727</v>
      </c>
      <c r="M352" s="25" t="n">
        <v>2430</v>
      </c>
      <c r="N352" s="70" t="n">
        <f aca="false">G352*X352*(1-R352)</f>
        <v>2423.89893036634</v>
      </c>
      <c r="O352" s="26" t="n">
        <f aca="false">I352/(I352+J352)</f>
        <v>0.142857142857143</v>
      </c>
      <c r="P352" s="28" t="n">
        <f aca="false">(I352+K352)/(I352+J352+K352+M352)</f>
        <v>0.404193781634129</v>
      </c>
      <c r="Q352" s="27" t="n">
        <f aca="false">K352/(K352+M352)</f>
        <v>0.407317073170732</v>
      </c>
      <c r="R352" s="27" t="n">
        <f aca="false">P352-(O352-P352)/X352</f>
        <v>0.407324893331007</v>
      </c>
      <c r="S352" s="29" t="n">
        <f aca="false">(K352+M352)/(I352+J352)</f>
        <v>83.6734693877551</v>
      </c>
      <c r="T352" s="31" t="n">
        <f aca="false">(P352-$B$1*O352-$B$2)/(1-$B$1*O352)-($B$3*POWER(P352,2)+$B$4*P352+$B$5)-($B$6*POWER(O352,2)+$B$7*O352+$B$8)</f>
        <v>0.419694212036997</v>
      </c>
      <c r="U352" s="29" t="n">
        <f aca="false">(O352-P352)/(P352-T352)</f>
        <v>16.8599601420507</v>
      </c>
      <c r="V352" s="29" t="n">
        <f aca="false">$B$12+($B$13*E352+$B$14*POWER(E352,2)+$B$15*POWER(E352,3))+($B$16*F352+$B$17*POWER(F352,2)+$B$18*POWER(F352,3))+($B$19*T352+$B$20*POWER(T352,2)+$B$21*POWER(T352,3))+($B$22*P352+$B$23*POWER(P352,2)+$B$24*POWER(P352,3))+($B$25*H352+$B$26*POWER(H352,2)+$B$27*POWER(H352,3))+($B$28*U352+$B$29*POWER(U352,2)+$B$30*POWER(U352,3))</f>
        <v>66.6045291757781</v>
      </c>
      <c r="W352" s="71" t="n">
        <f aca="false">S352-U352</f>
        <v>66.8135092457044</v>
      </c>
      <c r="X352" s="29" t="n">
        <f aca="false">U352+V352</f>
        <v>83.4644893178288</v>
      </c>
      <c r="Y352" s="16"/>
      <c r="Z352" s="60" t="n">
        <f aca="false">U352*G352</f>
        <v>826.138046960485</v>
      </c>
      <c r="AA352" s="60" t="n">
        <f aca="false">(K352+M352)-Z352</f>
        <v>3273.86195303952</v>
      </c>
      <c r="AB352" s="16"/>
      <c r="AC352" s="60" t="n">
        <f aca="false">L352+N352</f>
        <v>4089.75997657361</v>
      </c>
      <c r="AD352" s="61" t="n">
        <f aca="false">AC352-Z352</f>
        <v>3263.62192961312</v>
      </c>
      <c r="AE352" s="17"/>
      <c r="AF352" s="16" t="n">
        <v>66.3490471934119</v>
      </c>
      <c r="AG352" s="16" t="n">
        <v>0.474324324324324</v>
      </c>
      <c r="AH352" s="16" t="n">
        <f aca="false">AF353+AH351</f>
        <v>226980.8294899</v>
      </c>
      <c r="AI352" s="63"/>
      <c r="AJ352" s="72" t="n">
        <v>79.3793637789136</v>
      </c>
      <c r="AK352" s="16" t="n">
        <v>0.474324324324324</v>
      </c>
      <c r="AL352" s="63" t="n">
        <f aca="false">AJ352+AL351</f>
        <v>218705.488009552</v>
      </c>
      <c r="AM352" s="35"/>
      <c r="AN352" s="35"/>
      <c r="AO352" s="35"/>
      <c r="AP352" s="35"/>
      <c r="AQ352" s="35"/>
      <c r="AR352" s="35"/>
      <c r="AS352" s="35"/>
      <c r="AT352" s="35"/>
    </row>
    <row r="353" customFormat="false" ht="12.75" hidden="false" customHeight="true" outlineLevel="0" collapsed="false">
      <c r="A353" s="36"/>
      <c r="B353" s="36"/>
      <c r="C353" s="2" t="n">
        <v>352</v>
      </c>
      <c r="D353" s="20" t="s">
        <v>104</v>
      </c>
      <c r="E353" s="65"/>
      <c r="F353" s="66" t="n">
        <v>6678</v>
      </c>
      <c r="G353" s="67" t="n">
        <f aca="false">I353+J353</f>
        <v>444</v>
      </c>
      <c r="H353" s="68" t="n">
        <f aca="false">1/(G353/F353)</f>
        <v>15.0405405405405</v>
      </c>
      <c r="I353" s="22" t="n">
        <v>67</v>
      </c>
      <c r="J353" s="23" t="n">
        <v>377</v>
      </c>
      <c r="K353" s="24" t="n">
        <v>1962</v>
      </c>
      <c r="L353" s="69" t="n">
        <f aca="false">G353*X353*R353</f>
        <v>1890.3729108351</v>
      </c>
      <c r="M353" s="25" t="n">
        <v>3569</v>
      </c>
      <c r="N353" s="70" t="n">
        <f aca="false">G353*X353*(1-R353)</f>
        <v>3429.69960875077</v>
      </c>
      <c r="O353" s="26" t="n">
        <f aca="false">I353/(I353+J353)</f>
        <v>0.150900900900901</v>
      </c>
      <c r="P353" s="28" t="n">
        <f aca="false">(I353+K353)/(I353+J353+K353+M353)</f>
        <v>0.339581589958159</v>
      </c>
      <c r="Q353" s="27" t="n">
        <f aca="false">K353/(K353+M353)</f>
        <v>0.354727897306093</v>
      </c>
      <c r="R353" s="27" t="n">
        <f aca="false">P353-(O353-P353)/X353</f>
        <v>0.355328410256756</v>
      </c>
      <c r="S353" s="29" t="n">
        <f aca="false">(K353+M353)/(I353+J353)</f>
        <v>12.4572072072072</v>
      </c>
      <c r="T353" s="31" t="n">
        <f aca="false">(P353-$B$1*O353-$B$2)/(1-$B$1*O353)-($B$3*POWER(P353,2)+$B$4*P353+$B$5)-($B$6*POWER(O353,2)+$B$7*O353+$B$8)</f>
        <v>0.353171288681977</v>
      </c>
      <c r="U353" s="29" t="n">
        <f aca="false">(O353-P353)/(P353-T353)</f>
        <v>13.8840965419318</v>
      </c>
      <c r="V353" s="29" t="n">
        <f aca="false">$B$12+($B$13*E353+$B$14*POWER(E353,2)+$B$15*POWER(E353,3))+($B$16*F353+$B$17*POWER(F353,2)+$B$18*POWER(F353,3))+($B$19*T353+$B$20*POWER(T353,2)+$B$21*POWER(T353,3))+($B$22*P353+$B$23*POWER(P353,2)+$B$24*POWER(P353,3))+($B$25*H353+$B$26*POWER(H353,2)+$B$27*POWER(H353,3))+($B$28*U353+$B$29*POWER(U353,2)+$B$30*POWER(U353,3))</f>
        <v>-1.90195122754915</v>
      </c>
      <c r="W353" s="71" t="n">
        <f aca="false">S353-U353</f>
        <v>-1.42688933472455</v>
      </c>
      <c r="X353" s="29" t="n">
        <f aca="false">U353+V353</f>
        <v>11.9821453143826</v>
      </c>
      <c r="Y353" s="16"/>
      <c r="Z353" s="60" t="n">
        <f aca="false">U353*G353</f>
        <v>6164.5388646177</v>
      </c>
      <c r="AA353" s="60" t="n">
        <f aca="false">(K353+M353)-Z353</f>
        <v>-633.538864617702</v>
      </c>
      <c r="AB353" s="16"/>
      <c r="AC353" s="60" t="n">
        <f aca="false">L353+N353</f>
        <v>5320.07251958588</v>
      </c>
      <c r="AD353" s="61" t="n">
        <f aca="false">AC353-Z353</f>
        <v>-844.466345031823</v>
      </c>
      <c r="AE353" s="17"/>
      <c r="AF353" s="16" t="n">
        <v>65.8706745100769</v>
      </c>
      <c r="AG353" s="16" t="n">
        <v>0.475675675675676</v>
      </c>
      <c r="AH353" s="16" t="n">
        <f aca="false">AF354+AH352</f>
        <v>227044.09217904</v>
      </c>
      <c r="AI353" s="63"/>
      <c r="AJ353" s="72" t="n">
        <v>78.8176525822529</v>
      </c>
      <c r="AK353" s="16" t="n">
        <v>0.475675675675676</v>
      </c>
      <c r="AL353" s="63" t="n">
        <f aca="false">AJ353+AL352</f>
        <v>218784.305662134</v>
      </c>
      <c r="AM353" s="35"/>
      <c r="AN353" s="35"/>
      <c r="AO353" s="35"/>
      <c r="AP353" s="35"/>
      <c r="AQ353" s="35"/>
      <c r="AR353" s="35"/>
      <c r="AS353" s="35"/>
      <c r="AT353" s="35"/>
    </row>
    <row r="354" customFormat="false" ht="12.75" hidden="false" customHeight="true" outlineLevel="0" collapsed="false">
      <c r="A354" s="36"/>
      <c r="B354" s="36"/>
      <c r="C354" s="2" t="n">
        <v>353</v>
      </c>
      <c r="D354" s="20" t="s">
        <v>296</v>
      </c>
      <c r="E354" s="65"/>
      <c r="F354" s="66" t="n">
        <v>1441</v>
      </c>
      <c r="G354" s="67" t="n">
        <f aca="false">I354+J354</f>
        <v>39</v>
      </c>
      <c r="H354" s="68" t="n">
        <f aca="false">1/(G354/F354)</f>
        <v>36.9487179487179</v>
      </c>
      <c r="I354" s="22" t="n">
        <v>6</v>
      </c>
      <c r="J354" s="23" t="n">
        <v>33</v>
      </c>
      <c r="K354" s="24" t="n">
        <v>509</v>
      </c>
      <c r="L354" s="69" t="n">
        <f aca="false">G354*X354*R354</f>
        <v>508.838428702867</v>
      </c>
      <c r="M354" s="25" t="n">
        <v>725</v>
      </c>
      <c r="N354" s="70" t="n">
        <f aca="false">G354*X354*(1-R354)</f>
        <v>724.762192149074</v>
      </c>
      <c r="O354" s="26" t="n">
        <f aca="false">I354/(I354+J354)</f>
        <v>0.153846153846154</v>
      </c>
      <c r="P354" s="28" t="n">
        <f aca="false">(I354+K354)/(I354+J354+K354+M354)</f>
        <v>0.404556166535742</v>
      </c>
      <c r="Q354" s="27" t="n">
        <f aca="false">K354/(K354+M354)</f>
        <v>0.412479740680713</v>
      </c>
      <c r="R354" s="27" t="n">
        <f aca="false">P354-(O354-P354)/X354</f>
        <v>0.412482305943926</v>
      </c>
      <c r="S354" s="29" t="n">
        <f aca="false">(K354+M354)/(I354+J354)</f>
        <v>31.6410256410256</v>
      </c>
      <c r="T354" s="31" t="n">
        <f aca="false">(P354-$B$1*O354-$B$2)/(1-$B$1*O354)-($B$3*POWER(P354,2)+$B$4*P354+$B$5)-($B$6*POWER(O354,2)+$B$7*O354+$B$8)</f>
        <v>0.41995778136733</v>
      </c>
      <c r="U354" s="29" t="n">
        <f aca="false">(O354-P354)/(P354-T354)</f>
        <v>16.2781640387089</v>
      </c>
      <c r="V354" s="29" t="n">
        <f aca="false">$B$12+($B$13*E354+$B$14*POWER(E354,2)+$B$15*POWER(E354,3))+($B$16*F354+$B$17*POWER(F354,2)+$B$18*POWER(F354,3))+($B$19*T354+$B$20*POWER(T354,2)+$B$21*POWER(T354,3))+($B$22*P354+$B$23*POWER(P354,2)+$B$24*POWER(P354,3))+($B$25*H354+$B$26*POWER(H354,2)+$B$27*POWER(H354,3))+($B$28*U354+$B$29*POWER(U354,2)+$B$30*POWER(U354,3))</f>
        <v>15.3526211113409</v>
      </c>
      <c r="W354" s="71" t="n">
        <f aca="false">S354-U354</f>
        <v>15.3628616023168</v>
      </c>
      <c r="X354" s="29" t="n">
        <f aca="false">U354+V354</f>
        <v>31.6307851500498</v>
      </c>
      <c r="Y354" s="16"/>
      <c r="Z354" s="60" t="n">
        <f aca="false">U354*G354</f>
        <v>634.848397509645</v>
      </c>
      <c r="AA354" s="60" t="n">
        <f aca="false">(K354+M354)-Z354</f>
        <v>599.151602490355</v>
      </c>
      <c r="AB354" s="16"/>
      <c r="AC354" s="60" t="n">
        <f aca="false">L354+N354</f>
        <v>1233.60062085194</v>
      </c>
      <c r="AD354" s="61" t="n">
        <f aca="false">AC354-Z354</f>
        <v>598.752223342296</v>
      </c>
      <c r="AE354" s="17"/>
      <c r="AF354" s="16" t="n">
        <v>63.2626891392047</v>
      </c>
      <c r="AG354" s="16" t="n">
        <v>0.477027027027027</v>
      </c>
      <c r="AH354" s="16" t="n">
        <f aca="false">AF355+AH353</f>
        <v>227106.099064866</v>
      </c>
      <c r="AI354" s="63"/>
      <c r="AJ354" s="72" t="n">
        <v>76.6904420407822</v>
      </c>
      <c r="AK354" s="16" t="n">
        <v>0.477027027027027</v>
      </c>
      <c r="AL354" s="63" t="n">
        <f aca="false">AJ354+AL353</f>
        <v>218860.996104175</v>
      </c>
      <c r="AM354" s="35"/>
      <c r="AN354" s="35"/>
      <c r="AO354" s="35"/>
      <c r="AP354" s="35"/>
      <c r="AQ354" s="35"/>
      <c r="AR354" s="35"/>
      <c r="AS354" s="35"/>
      <c r="AT354" s="35"/>
    </row>
    <row r="355" customFormat="false" ht="12.75" hidden="false" customHeight="true" outlineLevel="0" collapsed="false">
      <c r="A355" s="36"/>
      <c r="B355" s="36"/>
      <c r="C355" s="2" t="n">
        <v>354</v>
      </c>
      <c r="D355" s="20" t="s">
        <v>552</v>
      </c>
      <c r="E355" s="65"/>
      <c r="F355" s="66" t="n">
        <v>4452</v>
      </c>
      <c r="G355" s="67" t="n">
        <f aca="false">I355+J355</f>
        <v>269</v>
      </c>
      <c r="H355" s="68" t="n">
        <f aca="false">1/(G355/F355)</f>
        <v>16.5501858736059</v>
      </c>
      <c r="I355" s="22" t="n">
        <v>93</v>
      </c>
      <c r="J355" s="23" t="n">
        <v>176</v>
      </c>
      <c r="K355" s="24" t="n">
        <v>2145</v>
      </c>
      <c r="L355" s="69" t="n">
        <f aca="false">G355*X355*R355</f>
        <v>2010.26806419078</v>
      </c>
      <c r="M355" s="25" t="n">
        <v>1411</v>
      </c>
      <c r="N355" s="70" t="n">
        <f aca="false">G355*X355*(1-R355)</f>
        <v>1315.45952541143</v>
      </c>
      <c r="O355" s="26" t="n">
        <f aca="false">I355/(I355+J355)</f>
        <v>0.345724907063197</v>
      </c>
      <c r="P355" s="28" t="n">
        <f aca="false">(I355+K355)/(I355+J355+K355+M355)</f>
        <v>0.585098039215686</v>
      </c>
      <c r="Q355" s="27" t="n">
        <f aca="false">K355/(K355+M355)</f>
        <v>0.603205849268841</v>
      </c>
      <c r="R355" s="27" t="n">
        <f aca="false">P355-(O355-P355)/X355</f>
        <v>0.604459628766898</v>
      </c>
      <c r="S355" s="29" t="n">
        <f aca="false">(K355+M355)/(I355+J355)</f>
        <v>13.2193308550186</v>
      </c>
      <c r="T355" s="31" t="n">
        <f aca="false">(P355-$B$1*O355-$B$2)/(1-$B$1*O355)-($B$3*POWER(P355,2)+$B$4*P355+$B$5)-($B$6*POWER(O355,2)+$B$7*O355+$B$8)</f>
        <v>0.603706759052332</v>
      </c>
      <c r="U355" s="29" t="n">
        <f aca="false">(O355-P355)/(P355-T355)</f>
        <v>12.8634927202838</v>
      </c>
      <c r="V355" s="29" t="n">
        <f aca="false">$B$12+($B$13*E355+$B$14*POWER(E355,2)+$B$15*POWER(E355,3))+($B$16*F355+$B$17*POWER(F355,2)+$B$18*POWER(F355,3))+($B$19*T355+$B$20*POWER(T355,2)+$B$21*POWER(T355,3))+($B$22*P355+$B$23*POWER(P355,2)+$B$24*POWER(P355,3))+($B$25*H355+$B$26*POWER(H355,2)+$B$27*POWER(H355,3))+($B$28*U355+$B$29*POWER(U355,2)+$B$30*POWER(U355,3))</f>
        <v>-0.500193130684471</v>
      </c>
      <c r="W355" s="71" t="n">
        <f aca="false">S355-U355</f>
        <v>0.355838134734816</v>
      </c>
      <c r="X355" s="29" t="n">
        <f aca="false">U355+V355</f>
        <v>12.3632995895993</v>
      </c>
      <c r="Y355" s="16"/>
      <c r="Z355" s="60" t="n">
        <f aca="false">U355*G355</f>
        <v>3460.27954175633</v>
      </c>
      <c r="AA355" s="60" t="n">
        <f aca="false">(K355+M355)-Z355</f>
        <v>95.7204582436657</v>
      </c>
      <c r="AB355" s="16"/>
      <c r="AC355" s="60" t="n">
        <f aca="false">L355+N355</f>
        <v>3325.72758960221</v>
      </c>
      <c r="AD355" s="61" t="n">
        <f aca="false">AC355-Z355</f>
        <v>-134.551952154122</v>
      </c>
      <c r="AE355" s="17"/>
      <c r="AF355" s="16" t="n">
        <v>62.006885826372</v>
      </c>
      <c r="AG355" s="16" t="n">
        <v>0.478378378378378</v>
      </c>
      <c r="AH355" s="16" t="n">
        <f aca="false">AF356+AH354</f>
        <v>227167.555459151</v>
      </c>
      <c r="AI355" s="63"/>
      <c r="AJ355" s="72" t="n">
        <v>76.3753405321097</v>
      </c>
      <c r="AK355" s="16" t="n">
        <v>0.478378378378378</v>
      </c>
      <c r="AL355" s="63" t="n">
        <f aca="false">AJ355+AL354</f>
        <v>218937.371444707</v>
      </c>
      <c r="AM355" s="35"/>
      <c r="AN355" s="35"/>
      <c r="AO355" s="35"/>
      <c r="AP355" s="35"/>
      <c r="AQ355" s="35"/>
      <c r="AR355" s="35"/>
      <c r="AS355" s="35"/>
      <c r="AT355" s="35"/>
    </row>
    <row r="356" customFormat="false" ht="12.75" hidden="false" customHeight="true" outlineLevel="0" collapsed="false">
      <c r="A356" s="36"/>
      <c r="B356" s="36"/>
      <c r="C356" s="2" t="n">
        <v>355</v>
      </c>
      <c r="D356" s="20" t="s">
        <v>554</v>
      </c>
      <c r="E356" s="65"/>
      <c r="F356" s="66" t="n">
        <v>1815</v>
      </c>
      <c r="G356" s="67" t="n">
        <f aca="false">I356+J356</f>
        <v>78</v>
      </c>
      <c r="H356" s="68" t="n">
        <f aca="false">1/(G356/F356)</f>
        <v>23.2692307692308</v>
      </c>
      <c r="I356" s="22" t="n">
        <v>20</v>
      </c>
      <c r="J356" s="23" t="n">
        <v>58</v>
      </c>
      <c r="K356" s="24" t="n">
        <v>856</v>
      </c>
      <c r="L356" s="69" t="n">
        <f aca="false">G356*X356*R356</f>
        <v>847.944040518658</v>
      </c>
      <c r="M356" s="25" t="n">
        <v>617</v>
      </c>
      <c r="N356" s="70" t="n">
        <f aca="false">G356*X356*(1-R356)</f>
        <v>610.792496974994</v>
      </c>
      <c r="O356" s="26" t="n">
        <f aca="false">I356/(I356+J356)</f>
        <v>0.256410256410256</v>
      </c>
      <c r="P356" s="28" t="n">
        <f aca="false">(I356+K356)/(I356+J356+K356+M356)</f>
        <v>0.564796905222437</v>
      </c>
      <c r="Q356" s="27" t="n">
        <f aca="false">K356/(K356+M356)</f>
        <v>0.58112695179905</v>
      </c>
      <c r="R356" s="27" t="n">
        <f aca="false">P356-(O356-P356)/X356</f>
        <v>0.581286626285213</v>
      </c>
      <c r="S356" s="29" t="n">
        <f aca="false">(K356+M356)/(I356+J356)</f>
        <v>18.8846153846154</v>
      </c>
      <c r="T356" s="31" t="n">
        <f aca="false">(P356-$B$1*O356-$B$2)/(1-$B$1*O356)-($B$3*POWER(P356,2)+$B$4*P356+$B$5)-($B$6*POWER(O356,2)+$B$7*O356+$B$8)</f>
        <v>0.584766975024859</v>
      </c>
      <c r="U356" s="29" t="n">
        <f aca="false">(O356-P356)/(P356-T356)</f>
        <v>15.4424422079275</v>
      </c>
      <c r="V356" s="29" t="n">
        <f aca="false">$B$12+($B$13*E356+$B$14*POWER(E356,2)+$B$15*POWER(E356,3))+($B$16*F356+$B$17*POWER(F356,2)+$B$18*POWER(F356,3))+($B$19*T356+$B$20*POWER(T356,2)+$B$21*POWER(T356,3))+($B$22*P356+$B$23*POWER(P356,2)+$B$24*POWER(P356,3))+($B$25*H356+$B$26*POWER(H356,2)+$B$27*POWER(H356,3))+($B$28*U356+$B$29*POWER(U356,2)+$B$30*POWER(U356,3))</f>
        <v>3.25930827276038</v>
      </c>
      <c r="W356" s="71" t="n">
        <f aca="false">S356-U356</f>
        <v>3.44217317668792</v>
      </c>
      <c r="X356" s="29" t="n">
        <f aca="false">U356+V356</f>
        <v>18.7017504806878</v>
      </c>
      <c r="Y356" s="16"/>
      <c r="Z356" s="60" t="n">
        <f aca="false">U356*G356</f>
        <v>1204.51049221834</v>
      </c>
      <c r="AA356" s="60" t="n">
        <f aca="false">(K356+M356)-Z356</f>
        <v>268.489507781658</v>
      </c>
      <c r="AB356" s="16"/>
      <c r="AC356" s="60" t="n">
        <f aca="false">L356+N356</f>
        <v>1458.73653749365</v>
      </c>
      <c r="AD356" s="61" t="n">
        <f aca="false">AC356-Z356</f>
        <v>254.22604527531</v>
      </c>
      <c r="AE356" s="17"/>
      <c r="AF356" s="16" t="n">
        <v>61.4563942847822</v>
      </c>
      <c r="AG356" s="16" t="n">
        <v>0.47972972972973</v>
      </c>
      <c r="AH356" s="16" t="n">
        <f aca="false">AF357+AH355</f>
        <v>227227.144837764</v>
      </c>
      <c r="AI356" s="63"/>
      <c r="AJ356" s="72" t="n">
        <v>75.0446166997876</v>
      </c>
      <c r="AK356" s="16" t="n">
        <v>0.47972972972973</v>
      </c>
      <c r="AL356" s="63" t="n">
        <f aca="false">AJ356+AL355</f>
        <v>219012.416061407</v>
      </c>
      <c r="AM356" s="35"/>
      <c r="AN356" s="35"/>
      <c r="AO356" s="35"/>
      <c r="AP356" s="35"/>
      <c r="AQ356" s="35"/>
      <c r="AR356" s="35"/>
      <c r="AS356" s="35"/>
      <c r="AT356" s="35"/>
    </row>
    <row r="357" customFormat="false" ht="12.75" hidden="false" customHeight="true" outlineLevel="0" collapsed="false">
      <c r="A357" s="36"/>
      <c r="B357" s="36"/>
      <c r="C357" s="2" t="n">
        <v>356</v>
      </c>
      <c r="D357" s="20" t="s">
        <v>556</v>
      </c>
      <c r="E357" s="65"/>
      <c r="F357" s="66" t="n">
        <v>6161</v>
      </c>
      <c r="G357" s="67" t="n">
        <f aca="false">I357+J357</f>
        <v>362</v>
      </c>
      <c r="H357" s="68" t="n">
        <f aca="false">1/(G357/F357)</f>
        <v>17.0193370165746</v>
      </c>
      <c r="I357" s="22" t="n">
        <v>106</v>
      </c>
      <c r="J357" s="23" t="n">
        <v>256</v>
      </c>
      <c r="K357" s="24" t="n">
        <v>2588</v>
      </c>
      <c r="L357" s="69" t="n">
        <f aca="false">G357*X357*R357</f>
        <v>2510.56109447229</v>
      </c>
      <c r="M357" s="25" t="n">
        <v>2329</v>
      </c>
      <c r="N357" s="70" t="n">
        <f aca="false">G357*X357*(1-R357)</f>
        <v>2254.69429443611</v>
      </c>
      <c r="O357" s="26" t="n">
        <f aca="false">I357/(I357+J357)</f>
        <v>0.292817679558011</v>
      </c>
      <c r="P357" s="28" t="n">
        <f aca="false">(I357+K357)/(I357+J357+K357+M357)</f>
        <v>0.510323924985793</v>
      </c>
      <c r="Q357" s="27" t="n">
        <f aca="false">K357/(K357+M357)</f>
        <v>0.526337197478137</v>
      </c>
      <c r="R357" s="27" t="n">
        <f aca="false">P357-(O357-P357)/X357</f>
        <v>0.526847123517423</v>
      </c>
      <c r="S357" s="29" t="n">
        <f aca="false">(K357+M357)/(I357+J357)</f>
        <v>13.5828729281768</v>
      </c>
      <c r="T357" s="31" t="n">
        <f aca="false">(P357-$B$1*O357-$B$2)/(1-$B$1*O357)-($B$3*POWER(P357,2)+$B$4*P357+$B$5)-($B$6*POWER(O357,2)+$B$7*O357+$B$8)</f>
        <v>0.526834848726175</v>
      </c>
      <c r="U357" s="29" t="n">
        <f aca="false">(O357-P357)/(P357-T357)</f>
        <v>13.1734752608547</v>
      </c>
      <c r="V357" s="29" t="n">
        <f aca="false">$B$12+($B$13*E357+$B$14*POWER(E357,2)+$B$15*POWER(E357,3))+($B$16*F357+$B$17*POWER(F357,2)+$B$18*POWER(F357,3))+($B$19*T357+$B$20*POWER(T357,2)+$B$21*POWER(T357,3))+($B$22*P357+$B$23*POWER(P357,2)+$B$24*POWER(P357,3))+($B$25*H357+$B$26*POWER(H357,2)+$B$27*POWER(H357,3))+($B$28*U357+$B$29*POWER(U357,2)+$B$30*POWER(U357,3))</f>
        <v>-0.00978634121822708</v>
      </c>
      <c r="W357" s="71" t="n">
        <f aca="false">S357-U357</f>
        <v>0.409397667322123</v>
      </c>
      <c r="X357" s="29" t="n">
        <f aca="false">U357+V357</f>
        <v>13.1636889196364</v>
      </c>
      <c r="Y357" s="16"/>
      <c r="Z357" s="60" t="n">
        <f aca="false">U357*G357</f>
        <v>4768.79804442939</v>
      </c>
      <c r="AA357" s="60" t="n">
        <f aca="false">(K357+M357)-Z357</f>
        <v>148.201955570608</v>
      </c>
      <c r="AB357" s="16"/>
      <c r="AC357" s="60" t="n">
        <f aca="false">L357+N357</f>
        <v>4765.25538890839</v>
      </c>
      <c r="AD357" s="61" t="n">
        <f aca="false">AC357-Z357</f>
        <v>-3.54265552099787</v>
      </c>
      <c r="AE357" s="17"/>
      <c r="AF357" s="16" t="n">
        <v>59.5893786130746</v>
      </c>
      <c r="AG357" s="16" t="n">
        <v>0.481081081081081</v>
      </c>
      <c r="AH357" s="16" t="n">
        <f aca="false">AF358+AH356</f>
        <v>227278.523097462</v>
      </c>
      <c r="AI357" s="63"/>
      <c r="AJ357" s="72" t="n">
        <v>71.1519955984679</v>
      </c>
      <c r="AK357" s="16" t="n">
        <v>0.481081081081081</v>
      </c>
      <c r="AL357" s="63" t="n">
        <f aca="false">AJ357+AL356</f>
        <v>219083.568057005</v>
      </c>
      <c r="AM357" s="35"/>
      <c r="AN357" s="35"/>
      <c r="AO357" s="35"/>
      <c r="AP357" s="35"/>
      <c r="AQ357" s="35"/>
      <c r="AR357" s="35"/>
      <c r="AS357" s="35"/>
      <c r="AT357" s="35"/>
    </row>
    <row r="358" customFormat="false" ht="12.75" hidden="false" customHeight="true" outlineLevel="0" collapsed="false">
      <c r="A358" s="36"/>
      <c r="B358" s="36"/>
      <c r="C358" s="2" t="n">
        <v>357</v>
      </c>
      <c r="D358" s="20" t="s">
        <v>558</v>
      </c>
      <c r="E358" s="65"/>
      <c r="F358" s="66" t="n">
        <v>3840</v>
      </c>
      <c r="G358" s="67" t="n">
        <f aca="false">I358+J358</f>
        <v>229</v>
      </c>
      <c r="H358" s="68" t="n">
        <f aca="false">1/(G358/F358)</f>
        <v>16.7685589519651</v>
      </c>
      <c r="I358" s="22" t="n">
        <v>60</v>
      </c>
      <c r="J358" s="23" t="n">
        <v>169</v>
      </c>
      <c r="K358" s="24" t="n">
        <v>1626</v>
      </c>
      <c r="L358" s="69" t="n">
        <f aca="false">G358*X358*R358</f>
        <v>1576.30798686312</v>
      </c>
      <c r="M358" s="25" t="n">
        <v>1441</v>
      </c>
      <c r="N358" s="70" t="n">
        <f aca="false">G358*X358*(1-R358)</f>
        <v>1393.54795898554</v>
      </c>
      <c r="O358" s="26" t="n">
        <f aca="false">I358/(I358+J358)</f>
        <v>0.262008733624454</v>
      </c>
      <c r="P358" s="28" t="n">
        <f aca="false">(I358+K358)/(I358+J358+K358+M358)</f>
        <v>0.511529126213592</v>
      </c>
      <c r="Q358" s="27" t="n">
        <f aca="false">K358/(K358+M358)</f>
        <v>0.530159765242908</v>
      </c>
      <c r="R358" s="27" t="n">
        <f aca="false">P358-(O358-P358)/X358</f>
        <v>0.530769173860612</v>
      </c>
      <c r="S358" s="29" t="n">
        <f aca="false">(K358+M358)/(I358+J358)</f>
        <v>13.3930131004367</v>
      </c>
      <c r="T358" s="31" t="n">
        <f aca="false">(P358-$B$1*O358-$B$2)/(1-$B$1*O358)-($B$3*POWER(P358,2)+$B$4*P358+$B$5)-($B$6*POWER(O358,2)+$B$7*O358+$B$8)</f>
        <v>0.528966749578966</v>
      </c>
      <c r="U358" s="29" t="n">
        <f aca="false">(O358-P358)/(P358-T358)</f>
        <v>14.3093119607469</v>
      </c>
      <c r="V358" s="29" t="n">
        <f aca="false">$B$12+($B$13*E358+$B$14*POWER(E358,2)+$B$15*POWER(E358,3))+($B$16*F358+$B$17*POWER(F358,2)+$B$18*POWER(F358,3))+($B$19*T358+$B$20*POWER(T358,2)+$B$21*POWER(T358,3))+($B$22*P358+$B$23*POWER(P358,2)+$B$24*POWER(P358,3))+($B$25*H358+$B$26*POWER(H358,2)+$B$27*POWER(H358,3))+($B$28*U358+$B$29*POWER(U358,2)+$B$30*POWER(U358,3))</f>
        <v>-1.34050870376585</v>
      </c>
      <c r="W358" s="71" t="n">
        <f aca="false">S358-U358</f>
        <v>-0.916298860310215</v>
      </c>
      <c r="X358" s="29" t="n">
        <f aca="false">U358+V358</f>
        <v>12.9688032569811</v>
      </c>
      <c r="Y358" s="16"/>
      <c r="Z358" s="60" t="n">
        <f aca="false">U358*G358</f>
        <v>3276.83243901104</v>
      </c>
      <c r="AA358" s="60" t="n">
        <f aca="false">(K358+M358)-Z358</f>
        <v>-209.832439011039</v>
      </c>
      <c r="AB358" s="16"/>
      <c r="AC358" s="60" t="n">
        <f aca="false">L358+N358</f>
        <v>2969.85594584866</v>
      </c>
      <c r="AD358" s="61" t="n">
        <f aca="false">AC358-Z358</f>
        <v>-306.976493162379</v>
      </c>
      <c r="AE358" s="17"/>
      <c r="AF358" s="16" t="n">
        <v>51.3782596987312</v>
      </c>
      <c r="AG358" s="16" t="n">
        <v>0.482432432432432</v>
      </c>
      <c r="AH358" s="16" t="n">
        <f aca="false">AF359+AH357</f>
        <v>227329.239564497</v>
      </c>
      <c r="AI358" s="63"/>
      <c r="AJ358" s="72" t="n">
        <v>71.0665968997632</v>
      </c>
      <c r="AK358" s="16" t="n">
        <v>0.482432432432432</v>
      </c>
      <c r="AL358" s="63" t="n">
        <f aca="false">AJ358+AL357</f>
        <v>219154.634653905</v>
      </c>
      <c r="AM358" s="35"/>
      <c r="AN358" s="35"/>
      <c r="AO358" s="35"/>
      <c r="AP358" s="35"/>
      <c r="AQ358" s="35"/>
      <c r="AR358" s="35"/>
      <c r="AS358" s="35"/>
      <c r="AT358" s="35"/>
    </row>
    <row r="359" customFormat="false" ht="12.75" hidden="false" customHeight="true" outlineLevel="0" collapsed="false">
      <c r="A359" s="36"/>
      <c r="B359" s="36"/>
      <c r="C359" s="2" t="n">
        <v>358</v>
      </c>
      <c r="D359" s="20" t="s">
        <v>286</v>
      </c>
      <c r="E359" s="65"/>
      <c r="F359" s="66" t="n">
        <v>4955</v>
      </c>
      <c r="G359" s="67" t="n">
        <f aca="false">I359+J359</f>
        <v>327</v>
      </c>
      <c r="H359" s="68" t="n">
        <f aca="false">1/(G359/F359)</f>
        <v>15.1529051987768</v>
      </c>
      <c r="I359" s="22" t="n">
        <v>86</v>
      </c>
      <c r="J359" s="23" t="n">
        <v>241</v>
      </c>
      <c r="K359" s="24" t="n">
        <v>1491</v>
      </c>
      <c r="L359" s="69" t="n">
        <f aca="false">G359*X359*R359</f>
        <v>1511.26456779844</v>
      </c>
      <c r="M359" s="25" t="n">
        <v>2105</v>
      </c>
      <c r="N359" s="70" t="n">
        <f aca="false">G359*X359*(1-R359)</f>
        <v>2135.14627524105</v>
      </c>
      <c r="O359" s="26" t="n">
        <f aca="false">I359/(I359+J359)</f>
        <v>0.262996941896024</v>
      </c>
      <c r="P359" s="28" t="n">
        <f aca="false">(I359+K359)/(I359+J359+K359+M359)</f>
        <v>0.401988274279888</v>
      </c>
      <c r="Q359" s="27" t="n">
        <f aca="false">K359/(K359+M359)</f>
        <v>0.414627363737486</v>
      </c>
      <c r="R359" s="27" t="n">
        <f aca="false">P359-(O359-P359)/X359</f>
        <v>0.414452631053147</v>
      </c>
      <c r="S359" s="29" t="n">
        <f aca="false">(K359+M359)/(I359+J359)</f>
        <v>10.9969418960245</v>
      </c>
      <c r="T359" s="31" t="n">
        <f aca="false">(P359-$B$1*O359-$B$2)/(1-$B$1*O359)-($B$3*POWER(P359,2)+$B$4*P359+$B$5)-($B$6*POWER(O359,2)+$B$7*O359+$B$8)</f>
        <v>0.414697394528307</v>
      </c>
      <c r="U359" s="29" t="n">
        <f aca="false">(O359-P359)/(P359-T359)</f>
        <v>10.9363456846004</v>
      </c>
      <c r="V359" s="29" t="n">
        <f aca="false">$B$12+($B$13*E359+$B$14*POWER(E359,2)+$B$15*POWER(E359,3))+($B$16*F359+$B$17*POWER(F359,2)+$B$18*POWER(F359,3))+($B$19*T359+$B$20*POWER(T359,2)+$B$21*POWER(T359,3))+($B$22*P359+$B$23*POWER(P359,2)+$B$24*POWER(P359,3))+($B$25*H359+$B$26*POWER(H359,2)+$B$27*POWER(H359,3))+($B$28*U359+$B$29*POWER(U359,2)+$B$30*POWER(U359,3))</f>
        <v>0.214757810933239</v>
      </c>
      <c r="W359" s="71" t="n">
        <f aca="false">S359-U359</f>
        <v>0.0605962114240963</v>
      </c>
      <c r="X359" s="29" t="n">
        <f aca="false">U359+V359</f>
        <v>11.1511034955336</v>
      </c>
      <c r="Y359" s="16"/>
      <c r="Z359" s="60" t="n">
        <f aca="false">U359*G359</f>
        <v>3576.18503886432</v>
      </c>
      <c r="AA359" s="60" t="n">
        <f aca="false">(K359+M359)-Z359</f>
        <v>19.8149611356794</v>
      </c>
      <c r="AB359" s="16"/>
      <c r="AC359" s="60" t="n">
        <f aca="false">L359+N359</f>
        <v>3646.41084303949</v>
      </c>
      <c r="AD359" s="61" t="n">
        <f aca="false">AC359-Z359</f>
        <v>70.2258041751693</v>
      </c>
      <c r="AE359" s="17"/>
      <c r="AF359" s="16" t="n">
        <v>50.7164670343734</v>
      </c>
      <c r="AG359" s="16" t="n">
        <v>0.483783783783784</v>
      </c>
      <c r="AH359" s="16" t="n">
        <f aca="false">AF360+AH358</f>
        <v>227379.376755596</v>
      </c>
      <c r="AI359" s="63"/>
      <c r="AJ359" s="72" t="n">
        <v>70.2258041751693</v>
      </c>
      <c r="AK359" s="16" t="n">
        <v>0.483783783783784</v>
      </c>
      <c r="AL359" s="63" t="n">
        <f aca="false">AJ359+AL358</f>
        <v>219224.86045808</v>
      </c>
      <c r="AM359" s="35"/>
      <c r="AN359" s="35"/>
      <c r="AO359" s="35"/>
      <c r="AP359" s="35"/>
      <c r="AQ359" s="35"/>
      <c r="AR359" s="35"/>
      <c r="AS359" s="35"/>
      <c r="AT359" s="35"/>
    </row>
    <row r="360" customFormat="false" ht="12.75" hidden="false" customHeight="true" outlineLevel="0" collapsed="false">
      <c r="A360" s="36"/>
      <c r="B360" s="36"/>
      <c r="C360" s="2" t="n">
        <v>359</v>
      </c>
      <c r="D360" s="20" t="s">
        <v>235</v>
      </c>
      <c r="E360" s="65"/>
      <c r="F360" s="66" t="n">
        <v>5421</v>
      </c>
      <c r="G360" s="67" t="n">
        <f aca="false">I360+J360</f>
        <v>234</v>
      </c>
      <c r="H360" s="68" t="n">
        <f aca="false">1/(G360/F360)</f>
        <v>23.1666666666667</v>
      </c>
      <c r="I360" s="22" t="n">
        <v>33</v>
      </c>
      <c r="J360" s="23" t="n">
        <v>201</v>
      </c>
      <c r="K360" s="24" t="n">
        <v>1798</v>
      </c>
      <c r="L360" s="69" t="n">
        <f aca="false">G360*X360*R360</f>
        <v>1818.24020552377</v>
      </c>
      <c r="M360" s="25" t="n">
        <v>2650</v>
      </c>
      <c r="N360" s="70" t="n">
        <f aca="false">G360*X360*(1-R360)</f>
        <v>2681.51547020659</v>
      </c>
      <c r="O360" s="26" t="n">
        <f aca="false">I360/(I360+J360)</f>
        <v>0.141025641025641</v>
      </c>
      <c r="P360" s="28" t="n">
        <f aca="false">(I360+K360)/(I360+J360+K360+M360)</f>
        <v>0.391072191371209</v>
      </c>
      <c r="Q360" s="27" t="n">
        <f aca="false">K360/(K360+M360)</f>
        <v>0.404226618705036</v>
      </c>
      <c r="R360" s="27" t="n">
        <f aca="false">P360-(O360-P360)/X360</f>
        <v>0.404075317984603</v>
      </c>
      <c r="S360" s="29" t="n">
        <f aca="false">(K360+M360)/(I360+J360)</f>
        <v>19.008547008547</v>
      </c>
      <c r="T360" s="31" t="n">
        <f aca="false">(P360-$B$1*O360-$B$2)/(1-$B$1*O360)-($B$3*POWER(P360,2)+$B$4*P360+$B$5)-($B$6*POWER(O360,2)+$B$7*O360+$B$8)</f>
        <v>0.406217783844352</v>
      </c>
      <c r="U360" s="29" t="n">
        <f aca="false">(O360-P360)/(P360-T360)</f>
        <v>16.5095258431756</v>
      </c>
      <c r="V360" s="29" t="n">
        <f aca="false">$B$12+($B$13*E360+$B$14*POWER(E360,2)+$B$15*POWER(E360,3))+($B$16*F360+$B$17*POWER(F360,2)+$B$18*POWER(F360,3))+($B$19*T360+$B$20*POWER(T360,2)+$B$21*POWER(T360,3))+($B$22*P360+$B$23*POWER(P360,2)+$B$24*POWER(P360,3))+($B$25*H360+$B$26*POWER(H360,2)+$B$27*POWER(H360,3))+($B$28*U360+$B$29*POWER(U360,2)+$B$30*POWER(U360,3))</f>
        <v>2.72019926678327</v>
      </c>
      <c r="W360" s="71" t="n">
        <f aca="false">S360-U360</f>
        <v>2.49902116537146</v>
      </c>
      <c r="X360" s="29" t="n">
        <f aca="false">U360+V360</f>
        <v>19.2297251099588</v>
      </c>
      <c r="Y360" s="16"/>
      <c r="Z360" s="60" t="n">
        <f aca="false">U360*G360</f>
        <v>3863.22904730308</v>
      </c>
      <c r="AA360" s="60" t="n">
        <f aca="false">(K360+M360)-Z360</f>
        <v>584.770952696921</v>
      </c>
      <c r="AB360" s="16"/>
      <c r="AC360" s="60" t="n">
        <f aca="false">L360+N360</f>
        <v>4499.75567573036</v>
      </c>
      <c r="AD360" s="61" t="n">
        <f aca="false">AC360-Z360</f>
        <v>636.526628427284</v>
      </c>
      <c r="AE360" s="17"/>
      <c r="AF360" s="16" t="n">
        <v>50.137191098753</v>
      </c>
      <c r="AG360" s="16" t="n">
        <v>0.485135135135135</v>
      </c>
      <c r="AH360" s="16" t="n">
        <f aca="false">AF361+AH359</f>
        <v>227429.156659709</v>
      </c>
      <c r="AI360" s="63"/>
      <c r="AJ360" s="72" t="n">
        <v>70.0660077552457</v>
      </c>
      <c r="AK360" s="16" t="n">
        <v>0.485135135135135</v>
      </c>
      <c r="AL360" s="63" t="n">
        <f aca="false">AJ360+AL359</f>
        <v>219294.926465835</v>
      </c>
      <c r="AM360" s="35"/>
      <c r="AN360" s="35"/>
      <c r="AO360" s="35"/>
      <c r="AP360" s="35"/>
      <c r="AQ360" s="35"/>
      <c r="AR360" s="35"/>
      <c r="AS360" s="35"/>
      <c r="AT360" s="35"/>
    </row>
    <row r="361" customFormat="false" ht="12.75" hidden="false" customHeight="true" outlineLevel="0" collapsed="false">
      <c r="A361" s="36"/>
      <c r="B361" s="36"/>
      <c r="C361" s="2" t="n">
        <v>360</v>
      </c>
      <c r="D361" s="20" t="s">
        <v>561</v>
      </c>
      <c r="E361" s="65"/>
      <c r="F361" s="66" t="n">
        <v>3897</v>
      </c>
      <c r="G361" s="67" t="n">
        <f aca="false">I361+J361</f>
        <v>230</v>
      </c>
      <c r="H361" s="68" t="n">
        <f aca="false">1/(G361/F361)</f>
        <v>16.9434782608696</v>
      </c>
      <c r="I361" s="22" t="n">
        <v>170</v>
      </c>
      <c r="J361" s="23" t="n">
        <v>60</v>
      </c>
      <c r="K361" s="24" t="n">
        <v>1718</v>
      </c>
      <c r="L361" s="69" t="n">
        <f aca="false">G361*X361*R361</f>
        <v>1737.78938654386</v>
      </c>
      <c r="M361" s="25" t="n">
        <v>527</v>
      </c>
      <c r="N361" s="70" t="n">
        <f aca="false">G361*X361*(1-R361)</f>
        <v>533.152738295152</v>
      </c>
      <c r="O361" s="26" t="n">
        <f aca="false">I361/(I361+J361)</f>
        <v>0.739130434782609</v>
      </c>
      <c r="P361" s="28" t="n">
        <f aca="false">(I361+K361)/(I361+J361+K361+M361)</f>
        <v>0.762828282828283</v>
      </c>
      <c r="Q361" s="27" t="n">
        <f aca="false">K361/(K361+M361)</f>
        <v>0.765256124721604</v>
      </c>
      <c r="R361" s="27" t="n">
        <f aca="false">P361-(O361-P361)/X361</f>
        <v>0.765228390251052</v>
      </c>
      <c r="S361" s="29" t="n">
        <f aca="false">(K361+M361)/(I361+J361)</f>
        <v>9.76086956521739</v>
      </c>
      <c r="T361" s="31" t="n">
        <f aca="false">(P361-$B$1*O361-$B$2)/(1-$B$1*O361)-($B$3*POWER(P361,2)+$B$4*P361+$B$5)-($B$6*POWER(O361,2)+$B$7*O361+$B$8)</f>
        <v>0.768172751035142</v>
      </c>
      <c r="U361" s="29" t="n">
        <f aca="false">(O361-P361)/(P361-T361)</f>
        <v>4.43408906713281</v>
      </c>
      <c r="V361" s="29" t="n">
        <f aca="false">$B$12+($B$13*E361+$B$14*POWER(E361,2)+$B$15*POWER(E361,3))+($B$16*F361+$B$17*POWER(F361,2)+$B$18*POWER(F361,3))+($B$19*T361+$B$20*POWER(T361,2)+$B$21*POWER(T361,3))+($B$22*P361+$B$23*POWER(P361,2)+$B$24*POWER(P361,3))+($B$25*H361+$B$26*POWER(H361,2)+$B$27*POWER(H361,3))+($B$28*U361+$B$29*POWER(U361,2)+$B$30*POWER(U361,3))</f>
        <v>5.43957234521073</v>
      </c>
      <c r="W361" s="71" t="n">
        <f aca="false">S361-U361</f>
        <v>5.32678049808458</v>
      </c>
      <c r="X361" s="29" t="n">
        <f aca="false">U361+V361</f>
        <v>9.87366141234354</v>
      </c>
      <c r="Y361" s="16"/>
      <c r="Z361" s="60" t="n">
        <f aca="false">U361*G361</f>
        <v>1019.84048544055</v>
      </c>
      <c r="AA361" s="60" t="n">
        <f aca="false">(K361+M361)-Z361</f>
        <v>1225.15951455945</v>
      </c>
      <c r="AB361" s="16"/>
      <c r="AC361" s="60" t="n">
        <f aca="false">L361+N361</f>
        <v>2270.94212483901</v>
      </c>
      <c r="AD361" s="61" t="n">
        <f aca="false">AC361-Z361</f>
        <v>1251.10163939847</v>
      </c>
      <c r="AE361" s="17"/>
      <c r="AF361" s="16" t="n">
        <v>49.7799041138208</v>
      </c>
      <c r="AG361" s="16" t="n">
        <v>0.486486486486487</v>
      </c>
      <c r="AH361" s="16" t="n">
        <f aca="false">AF362+AH360</f>
        <v>227478.697836855</v>
      </c>
      <c r="AI361" s="63"/>
      <c r="AJ361" s="72" t="n">
        <v>69.0651014382984</v>
      </c>
      <c r="AK361" s="16" t="n">
        <v>0.486486486486487</v>
      </c>
      <c r="AL361" s="63" t="n">
        <f aca="false">AJ361+AL360</f>
        <v>219363.991567274</v>
      </c>
      <c r="AM361" s="35"/>
      <c r="AN361" s="35"/>
      <c r="AO361" s="35"/>
      <c r="AP361" s="35"/>
      <c r="AQ361" s="35"/>
      <c r="AR361" s="35"/>
      <c r="AS361" s="35"/>
      <c r="AT361" s="35"/>
    </row>
    <row r="362" customFormat="false" ht="12.75" hidden="false" customHeight="true" outlineLevel="0" collapsed="false">
      <c r="A362" s="36"/>
      <c r="B362" s="36"/>
      <c r="C362" s="2" t="n">
        <v>361</v>
      </c>
      <c r="D362" s="20" t="s">
        <v>441</v>
      </c>
      <c r="E362" s="65"/>
      <c r="F362" s="66" t="n">
        <v>1858</v>
      </c>
      <c r="G362" s="67" t="n">
        <f aca="false">I362+J362</f>
        <v>98</v>
      </c>
      <c r="H362" s="68" t="n">
        <f aca="false">1/(G362/F362)</f>
        <v>18.9591836734694</v>
      </c>
      <c r="I362" s="22" t="n">
        <v>30</v>
      </c>
      <c r="J362" s="23" t="n">
        <v>68</v>
      </c>
      <c r="K362" s="24" t="n">
        <v>682</v>
      </c>
      <c r="L362" s="69" t="n">
        <f aca="false">G362*X362*R362</f>
        <v>643.182249847235</v>
      </c>
      <c r="M362" s="25" t="n">
        <v>802</v>
      </c>
      <c r="N362" s="70" t="n">
        <f aca="false">G362*X362*(1-R362)</f>
        <v>754.56819854929</v>
      </c>
      <c r="O362" s="26" t="n">
        <f aca="false">I362/(I362+J362)</f>
        <v>0.306122448979592</v>
      </c>
      <c r="P362" s="28" t="n">
        <f aca="false">(I362+K362)/(I362+J362+K362+M362)</f>
        <v>0.450063211125158</v>
      </c>
      <c r="Q362" s="27" t="n">
        <f aca="false">K362/(K362+M362)</f>
        <v>0.459568733153639</v>
      </c>
      <c r="R362" s="27" t="n">
        <f aca="false">P362-(O362-P362)/X362</f>
        <v>0.460155280640462</v>
      </c>
      <c r="S362" s="29" t="n">
        <f aca="false">(K362+M362)/(I362+J362)</f>
        <v>15.1428571428571</v>
      </c>
      <c r="T362" s="31" t="n">
        <f aca="false">(P362-$B$1*O362-$B$2)/(1-$B$1*O362)-($B$3*POWER(P362,2)+$B$4*P362+$B$5)-($B$6*POWER(O362,2)+$B$7*O362+$B$8)</f>
        <v>0.463219498257692</v>
      </c>
      <c r="U362" s="29" t="n">
        <f aca="false">(O362-P362)/(P362-T362)</f>
        <v>10.9408346515648</v>
      </c>
      <c r="V362" s="29" t="n">
        <f aca="false">$B$12+($B$13*E362+$B$14*POWER(E362,2)+$B$15*POWER(E362,3))+($B$16*F362+$B$17*POWER(F362,2)+$B$18*POWER(F362,3))+($B$19*T362+$B$20*POWER(T362,2)+$B$21*POWER(T362,3))+($B$22*P362+$B$23*POWER(P362,2)+$B$24*POWER(P362,3))+($B$25*H362+$B$26*POWER(H362,2)+$B$27*POWER(H362,3))+($B$28*U362+$B$29*POWER(U362,2)+$B$30*POWER(U362,3))</f>
        <v>3.32192502595081</v>
      </c>
      <c r="W362" s="71" t="n">
        <f aca="false">S362-U362</f>
        <v>4.20202249129239</v>
      </c>
      <c r="X362" s="29" t="n">
        <f aca="false">U362+V362</f>
        <v>14.2627596775156</v>
      </c>
      <c r="Y362" s="16"/>
      <c r="Z362" s="60" t="n">
        <f aca="false">U362*G362</f>
        <v>1072.20179585335</v>
      </c>
      <c r="AA362" s="60" t="n">
        <f aca="false">(K362+M362)-Z362</f>
        <v>411.798204146655</v>
      </c>
      <c r="AB362" s="16"/>
      <c r="AC362" s="60" t="n">
        <f aca="false">L362+N362</f>
        <v>1397.75044839652</v>
      </c>
      <c r="AD362" s="61" t="n">
        <f aca="false">AC362-Z362</f>
        <v>325.548652543179</v>
      </c>
      <c r="AE362" s="17"/>
      <c r="AF362" s="16" t="n">
        <v>49.5411771459297</v>
      </c>
      <c r="AG362" s="16" t="n">
        <v>0.487837837837838</v>
      </c>
      <c r="AH362" s="16" t="n">
        <f aca="false">AF363+AH361</f>
        <v>227526.006133803</v>
      </c>
      <c r="AI362" s="63"/>
      <c r="AJ362" s="72" t="n">
        <v>67.9783522781984</v>
      </c>
      <c r="AK362" s="16" t="n">
        <v>0.487837837837838</v>
      </c>
      <c r="AL362" s="63" t="n">
        <f aca="false">AJ362+AL361</f>
        <v>219431.969919552</v>
      </c>
      <c r="AM362" s="35"/>
      <c r="AN362" s="35"/>
      <c r="AO362" s="35"/>
      <c r="AP362" s="35"/>
      <c r="AQ362" s="35"/>
      <c r="AR362" s="35"/>
      <c r="AS362" s="35"/>
      <c r="AT362" s="35"/>
    </row>
    <row r="363" customFormat="false" ht="12.75" hidden="false" customHeight="true" outlineLevel="0" collapsed="false">
      <c r="A363" s="36"/>
      <c r="B363" s="36"/>
      <c r="C363" s="2" t="n">
        <v>362</v>
      </c>
      <c r="D363" s="20" t="s">
        <v>563</v>
      </c>
      <c r="E363" s="65"/>
      <c r="F363" s="66" t="n">
        <v>3107</v>
      </c>
      <c r="G363" s="67" t="n">
        <f aca="false">I363+J363</f>
        <v>217</v>
      </c>
      <c r="H363" s="68" t="n">
        <f aca="false">1/(G363/F363)</f>
        <v>14.3179723502304</v>
      </c>
      <c r="I363" s="22" t="n">
        <v>142</v>
      </c>
      <c r="J363" s="23" t="n">
        <v>75</v>
      </c>
      <c r="K363" s="24" t="n">
        <v>1415</v>
      </c>
      <c r="L363" s="69" t="n">
        <f aca="false">G363*X363*R363</f>
        <v>1438.63911184646</v>
      </c>
      <c r="M363" s="25" t="n">
        <v>371</v>
      </c>
      <c r="N363" s="70" t="n">
        <f aca="false">G363*X363*(1-R363)</f>
        <v>377.771383354863</v>
      </c>
      <c r="O363" s="26" t="n">
        <f aca="false">I363/(I363+J363)</f>
        <v>0.654377880184332</v>
      </c>
      <c r="P363" s="28" t="n">
        <f aca="false">(I363+K363)/(I363+J363+K363+M363)</f>
        <v>0.777333999001498</v>
      </c>
      <c r="Q363" s="27" t="n">
        <f aca="false">K363/(K363+M363)</f>
        <v>0.792273236282195</v>
      </c>
      <c r="R363" s="27" t="n">
        <f aca="false">P363-(O363-P363)/X363</f>
        <v>0.792023122332272</v>
      </c>
      <c r="S363" s="29" t="n">
        <f aca="false">(K363+M363)/(I363+J363)</f>
        <v>8.23041474654378</v>
      </c>
      <c r="T363" s="31" t="n">
        <f aca="false">(P363-$B$1*O363-$B$2)/(1-$B$1*O363)-($B$3*POWER(P363,2)+$B$4*P363+$B$5)-($B$6*POWER(O363,2)+$B$7*O363+$B$8)</f>
        <v>0.792105854843992</v>
      </c>
      <c r="U363" s="29" t="n">
        <f aca="false">(O363-P363)/(P363-T363)</f>
        <v>8.32367443388232</v>
      </c>
      <c r="V363" s="29" t="n">
        <f aca="false">$B$12+($B$13*E363+$B$14*POWER(E363,2)+$B$15*POWER(E363,3))+($B$16*F363+$B$17*POWER(F363,2)+$B$18*POWER(F363,3))+($B$19*T363+$B$20*POWER(T363,2)+$B$21*POWER(T363,3))+($B$22*P363+$B$23*POWER(P363,2)+$B$24*POWER(P363,3))+($B$25*H363+$B$26*POWER(H363,2)+$B$27*POWER(H363,3))+($B$28*U363+$B$29*POWER(U363,2)+$B$30*POWER(U363,3))</f>
        <v>0.046880843543132</v>
      </c>
      <c r="W363" s="71" t="n">
        <f aca="false">S363-U363</f>
        <v>-0.093259687338545</v>
      </c>
      <c r="X363" s="29" t="n">
        <f aca="false">U363+V363</f>
        <v>8.37055527742546</v>
      </c>
      <c r="Y363" s="16"/>
      <c r="Z363" s="60" t="n">
        <f aca="false">U363*G363</f>
        <v>1806.23735215246</v>
      </c>
      <c r="AA363" s="60" t="n">
        <f aca="false">(K363+M363)-Z363</f>
        <v>-20.2373521524644</v>
      </c>
      <c r="AB363" s="16"/>
      <c r="AC363" s="60" t="n">
        <f aca="false">L363+N363</f>
        <v>1816.41049520132</v>
      </c>
      <c r="AD363" s="61" t="n">
        <f aca="false">AC363-Z363</f>
        <v>10.1731430488596</v>
      </c>
      <c r="AE363" s="17"/>
      <c r="AF363" s="16" t="n">
        <v>47.3082969474881</v>
      </c>
      <c r="AG363" s="16" t="n">
        <v>0.489189189189189</v>
      </c>
      <c r="AH363" s="16" t="n">
        <f aca="false">AF364+AH362</f>
        <v>227573.044431629</v>
      </c>
      <c r="AI363" s="63"/>
      <c r="AJ363" s="72" t="n">
        <v>67.2461271862387</v>
      </c>
      <c r="AK363" s="16" t="n">
        <v>0.489189189189189</v>
      </c>
      <c r="AL363" s="63" t="n">
        <f aca="false">AJ363+AL362</f>
        <v>219499.216046738</v>
      </c>
      <c r="AM363" s="35"/>
      <c r="AN363" s="35"/>
      <c r="AO363" s="35"/>
      <c r="AP363" s="35"/>
      <c r="AQ363" s="35"/>
      <c r="AR363" s="35"/>
      <c r="AS363" s="35"/>
      <c r="AT363" s="35"/>
    </row>
    <row r="364" customFormat="false" ht="12.75" hidden="false" customHeight="true" outlineLevel="0" collapsed="false">
      <c r="A364" s="36"/>
      <c r="B364" s="36"/>
      <c r="C364" s="2" t="n">
        <v>363</v>
      </c>
      <c r="D364" s="20" t="s">
        <v>565</v>
      </c>
      <c r="E364" s="65"/>
      <c r="F364" s="66" t="n">
        <v>6870</v>
      </c>
      <c r="G364" s="67" t="n">
        <f aca="false">I364+J364</f>
        <v>525</v>
      </c>
      <c r="H364" s="68" t="n">
        <f aca="false">1/(G364/F364)</f>
        <v>13.0857142857143</v>
      </c>
      <c r="I364" s="22" t="n">
        <v>324</v>
      </c>
      <c r="J364" s="23" t="n">
        <v>201</v>
      </c>
      <c r="K364" s="24" t="n">
        <v>3297</v>
      </c>
      <c r="L364" s="69" t="n">
        <f aca="false">G364*X364*R364</f>
        <v>3044.56694000517</v>
      </c>
      <c r="M364" s="25" t="n">
        <v>1132</v>
      </c>
      <c r="N364" s="70" t="n">
        <f aca="false">G364*X364*(1-R364)</f>
        <v>1039.07172908779</v>
      </c>
      <c r="O364" s="26" t="n">
        <f aca="false">I364/(I364+J364)</f>
        <v>0.617142857142857</v>
      </c>
      <c r="P364" s="28" t="n">
        <f aca="false">(I364+K364)/(I364+J364+K364+M364)</f>
        <v>0.730924505450141</v>
      </c>
      <c r="Q364" s="27" t="n">
        <f aca="false">K364/(K364+M364)</f>
        <v>0.744411831113118</v>
      </c>
      <c r="R364" s="27" t="n">
        <f aca="false">P364-(O364-P364)/X364</f>
        <v>0.745552480695217</v>
      </c>
      <c r="S364" s="29" t="n">
        <f aca="false">(K364+M364)/(I364+J364)</f>
        <v>8.43619047619048</v>
      </c>
      <c r="T364" s="31" t="n">
        <f aca="false">(P364-$B$1*O364-$B$2)/(1-$B$1*O364)-($B$3*POWER(P364,2)+$B$4*P364+$B$5)-($B$6*POWER(O364,2)+$B$7*O364+$B$8)</f>
        <v>0.744395766437436</v>
      </c>
      <c r="U364" s="29" t="n">
        <f aca="false">(O364-P364)/(P364-T364)</f>
        <v>8.44625075667367</v>
      </c>
      <c r="V364" s="29" t="n">
        <f aca="false">$B$12+($B$13*E364+$B$14*POWER(E364,2)+$B$15*POWER(E364,3))+($B$16*F364+$B$17*POWER(F364,2)+$B$18*POWER(F364,3))+($B$19*T364+$B$20*POWER(T364,2)+$B$21*POWER(T364,3))+($B$22*P364+$B$23*POWER(P364,2)+$B$24*POWER(P364,3))+($B$25*H364+$B$26*POWER(H364,2)+$B$27*POWER(H364,3))+($B$28*U364+$B$29*POWER(U364,2)+$B$30*POWER(U364,3))</f>
        <v>-0.667891386972788</v>
      </c>
      <c r="W364" s="71" t="n">
        <f aca="false">S364-U364</f>
        <v>-0.0100602804831897</v>
      </c>
      <c r="X364" s="29" t="n">
        <f aca="false">U364+V364</f>
        <v>7.77835936970088</v>
      </c>
      <c r="Y364" s="16"/>
      <c r="Z364" s="60" t="n">
        <f aca="false">U364*G364</f>
        <v>4434.28164725367</v>
      </c>
      <c r="AA364" s="60" t="n">
        <f aca="false">(K364+M364)-Z364</f>
        <v>-5.28164725367424</v>
      </c>
      <c r="AB364" s="16"/>
      <c r="AC364" s="60" t="n">
        <f aca="false">L364+N364</f>
        <v>4083.63866909296</v>
      </c>
      <c r="AD364" s="61" t="n">
        <f aca="false">AC364-Z364</f>
        <v>-350.642978160714</v>
      </c>
      <c r="AE364" s="17"/>
      <c r="AF364" s="16" t="n">
        <v>47.038297826075</v>
      </c>
      <c r="AG364" s="16" t="n">
        <v>0.490540540540541</v>
      </c>
      <c r="AH364" s="16" t="n">
        <f aca="false">AF365+AH363</f>
        <v>227613.303730852</v>
      </c>
      <c r="AI364" s="63"/>
      <c r="AJ364" s="72" t="n">
        <v>66.9036538939113</v>
      </c>
      <c r="AK364" s="16" t="n">
        <v>0.490540540540541</v>
      </c>
      <c r="AL364" s="63" t="n">
        <f aca="false">AJ364+AL363</f>
        <v>219566.119700632</v>
      </c>
      <c r="AM364" s="35"/>
      <c r="AN364" s="35"/>
      <c r="AO364" s="35"/>
      <c r="AP364" s="35"/>
      <c r="AQ364" s="35"/>
      <c r="AR364" s="35"/>
      <c r="AS364" s="35"/>
      <c r="AT364" s="35"/>
    </row>
    <row r="365" customFormat="false" ht="12.75" hidden="false" customHeight="true" outlineLevel="0" collapsed="false">
      <c r="A365" s="36"/>
      <c r="B365" s="36"/>
      <c r="C365" s="2" t="n">
        <v>364</v>
      </c>
      <c r="D365" s="20" t="s">
        <v>557</v>
      </c>
      <c r="E365" s="65"/>
      <c r="F365" s="66" t="n">
        <v>576</v>
      </c>
      <c r="G365" s="67" t="n">
        <f aca="false">I365+J365</f>
        <v>19</v>
      </c>
      <c r="H365" s="68" t="n">
        <f aca="false">1/(G365/F365)</f>
        <v>30.3157894736842</v>
      </c>
      <c r="I365" s="22" t="n">
        <v>5</v>
      </c>
      <c r="J365" s="23" t="n">
        <v>14</v>
      </c>
      <c r="K365" s="24" t="n">
        <v>248</v>
      </c>
      <c r="L365" s="69" t="n">
        <f aca="false">G365*X365*R365</f>
        <v>243.099410010782</v>
      </c>
      <c r="M365" s="25" t="n">
        <v>239</v>
      </c>
      <c r="N365" s="70" t="n">
        <f aca="false">G365*X365*(1-R365)</f>
        <v>234.099410010782</v>
      </c>
      <c r="O365" s="26" t="n">
        <f aca="false">I365/(I365+J365)</f>
        <v>0.263157894736842</v>
      </c>
      <c r="P365" s="28" t="n">
        <f aca="false">(I365+K365)/(I365+J365+K365+M365)</f>
        <v>0.5</v>
      </c>
      <c r="Q365" s="27" t="n">
        <f aca="false">K365/(K365+M365)</f>
        <v>0.509240246406571</v>
      </c>
      <c r="R365" s="27" t="n">
        <f aca="false">P365-(O365-P365)/X365</f>
        <v>0.509430031699988</v>
      </c>
      <c r="S365" s="29" t="n">
        <f aca="false">(K365+M365)/(I365+J365)</f>
        <v>25.6315789473684</v>
      </c>
      <c r="T365" s="31" t="n">
        <f aca="false">(P365-$B$1*O365-$B$2)/(1-$B$1*O365)-($B$3*POWER(P365,2)+$B$4*P365+$B$5)-($B$6*POWER(O365,2)+$B$7*O365+$B$8)</f>
        <v>0.516894614402486</v>
      </c>
      <c r="U365" s="29" t="n">
        <f aca="false">(O365-P365)/(P365-T365)</f>
        <v>14.0187931858512</v>
      </c>
      <c r="V365" s="29" t="n">
        <f aca="false">$B$12+($B$13*E365+$B$14*POWER(E365,2)+$B$15*POWER(E365,3))+($B$16*F365+$B$17*POWER(F365,2)+$B$18*POWER(F365,3))+($B$19*T365+$B$20*POWER(T365,2)+$B$21*POWER(T365,3))+($B$22*P365+$B$23*POWER(P365,2)+$B$24*POWER(P365,3))+($B$25*H365+$B$26*POWER(H365,2)+$B$27*POWER(H365,3))+($B$28*U365+$B$29*POWER(U365,2)+$B$30*POWER(U365,3))</f>
        <v>11.0969341837048</v>
      </c>
      <c r="W365" s="71" t="n">
        <f aca="false">S365-U365</f>
        <v>11.6127857615173</v>
      </c>
      <c r="X365" s="29" t="n">
        <f aca="false">U365+V365</f>
        <v>25.115727369556</v>
      </c>
      <c r="Y365" s="16"/>
      <c r="Z365" s="60" t="n">
        <f aca="false">U365*G365</f>
        <v>266.357070531172</v>
      </c>
      <c r="AA365" s="60" t="n">
        <f aca="false">(K365+M365)-Z365</f>
        <v>220.642929468828</v>
      </c>
      <c r="AB365" s="16"/>
      <c r="AC365" s="60" t="n">
        <f aca="false">L365+N365</f>
        <v>477.198820021563</v>
      </c>
      <c r="AD365" s="61" t="n">
        <f aca="false">AC365-Z365</f>
        <v>210.841749490391</v>
      </c>
      <c r="AE365" s="17"/>
      <c r="AF365" s="16" t="n">
        <v>40.2592992230971</v>
      </c>
      <c r="AG365" s="16" t="n">
        <v>0.491891891891892</v>
      </c>
      <c r="AH365" s="16" t="n">
        <f aca="false">AF366+AH364</f>
        <v>227653.436044229</v>
      </c>
      <c r="AI365" s="63"/>
      <c r="AJ365" s="72" t="n">
        <v>65.942623989275</v>
      </c>
      <c r="AK365" s="16" t="n">
        <v>0.491891891891892</v>
      </c>
      <c r="AL365" s="63" t="n">
        <f aca="false">AJ365+AL364</f>
        <v>219632.062324621</v>
      </c>
      <c r="AM365" s="35"/>
      <c r="AN365" s="35"/>
      <c r="AO365" s="35"/>
      <c r="AP365" s="35"/>
      <c r="AQ365" s="35"/>
      <c r="AR365" s="35"/>
      <c r="AS365" s="35"/>
      <c r="AT365" s="35"/>
    </row>
    <row r="366" customFormat="false" ht="12.75" hidden="false" customHeight="true" outlineLevel="0" collapsed="false">
      <c r="A366" s="36"/>
      <c r="B366" s="36"/>
      <c r="C366" s="2" t="n">
        <v>365</v>
      </c>
      <c r="D366" s="20" t="s">
        <v>150</v>
      </c>
      <c r="E366" s="65"/>
      <c r="F366" s="66" t="n">
        <v>2709</v>
      </c>
      <c r="G366" s="67" t="n">
        <f aca="false">I366+J366</f>
        <v>220</v>
      </c>
      <c r="H366" s="68" t="n">
        <f aca="false">1/(G366/F366)</f>
        <v>12.3136363636364</v>
      </c>
      <c r="I366" s="22" t="n">
        <v>65</v>
      </c>
      <c r="J366" s="23" t="n">
        <v>155</v>
      </c>
      <c r="K366" s="24" t="n">
        <v>653</v>
      </c>
      <c r="L366" s="69" t="n">
        <f aca="false">G366*X366*R366</f>
        <v>632.316213066676</v>
      </c>
      <c r="M366" s="25" t="n">
        <v>1079</v>
      </c>
      <c r="N366" s="70" t="n">
        <f aca="false">G366*X366*(1-R366)</f>
        <v>1043.45154167727</v>
      </c>
      <c r="O366" s="26" t="n">
        <f aca="false">I366/(I366+J366)</f>
        <v>0.295454545454545</v>
      </c>
      <c r="P366" s="28" t="n">
        <f aca="false">(I366+K366)/(I366+J366+K366+M366)</f>
        <v>0.367827868852459</v>
      </c>
      <c r="Q366" s="27" t="n">
        <f aca="false">K366/(K366+M366)</f>
        <v>0.377020785219399</v>
      </c>
      <c r="R366" s="27" t="n">
        <f aca="false">P366-(O366-P366)/X366</f>
        <v>0.377329263722044</v>
      </c>
      <c r="S366" s="29" t="n">
        <f aca="false">(K366+M366)/(I366+J366)</f>
        <v>7.87272727272727</v>
      </c>
      <c r="T366" s="31" t="n">
        <f aca="false">(P366-$B$1*O366-$B$2)/(1-$B$1*O366)-($B$3*POWER(P366,2)+$B$4*P366+$B$5)-($B$6*POWER(O366,2)+$B$7*O366+$B$8)</f>
        <v>0.377730988703307</v>
      </c>
      <c r="U366" s="29" t="n">
        <f aca="false">(O366-P366)/(P366-T366)</f>
        <v>7.30813364757157</v>
      </c>
      <c r="V366" s="29" t="n">
        <f aca="false">$B$12+($B$13*E366+$B$14*POWER(E366,2)+$B$15*POWER(E366,3))+($B$16*F366+$B$17*POWER(F366,2)+$B$18*POWER(F366,3))+($B$19*T366+$B$20*POWER(T366,2)+$B$21*POWER(T366,3))+($B$22*P366+$B$23*POWER(P366,2)+$B$24*POWER(P366,3))+($B$25*H366+$B$26*POWER(H366,2)+$B$27*POWER(H366,3))+($B$28*U366+$B$29*POWER(U366,2)+$B$30*POWER(U366,3))</f>
        <v>0.308992510355447</v>
      </c>
      <c r="W366" s="71" t="n">
        <f aca="false">S366-U366</f>
        <v>0.564593625155702</v>
      </c>
      <c r="X366" s="29" t="n">
        <f aca="false">U366+V366</f>
        <v>7.61712615792702</v>
      </c>
      <c r="Y366" s="16"/>
      <c r="Z366" s="60" t="n">
        <f aca="false">U366*G366</f>
        <v>1607.78940246575</v>
      </c>
      <c r="AA366" s="60" t="n">
        <f aca="false">(K366+M366)-Z366</f>
        <v>124.210597534254</v>
      </c>
      <c r="AB366" s="16"/>
      <c r="AC366" s="60" t="n">
        <f aca="false">L366+N366</f>
        <v>1675.76775474394</v>
      </c>
      <c r="AD366" s="61" t="n">
        <f aca="false">AC366-Z366</f>
        <v>67.9783522781984</v>
      </c>
      <c r="AE366" s="17"/>
      <c r="AF366" s="16" t="n">
        <v>40.1323133766974</v>
      </c>
      <c r="AG366" s="16" t="n">
        <v>0.493243243243243</v>
      </c>
      <c r="AH366" s="16" t="n">
        <f aca="false">AF367+AH365</f>
        <v>227688.319418346</v>
      </c>
      <c r="AI366" s="63"/>
      <c r="AJ366" s="72" t="n">
        <v>65.0998363582862</v>
      </c>
      <c r="AK366" s="16" t="n">
        <v>0.493243243243243</v>
      </c>
      <c r="AL366" s="63" t="n">
        <f aca="false">AJ366+AL365</f>
        <v>219697.16216098</v>
      </c>
      <c r="AM366" s="35"/>
      <c r="AN366" s="35"/>
      <c r="AO366" s="35"/>
      <c r="AP366" s="35"/>
      <c r="AQ366" s="35"/>
      <c r="AR366" s="35"/>
      <c r="AS366" s="35"/>
      <c r="AT366" s="35"/>
    </row>
    <row r="367" customFormat="false" ht="12.75" hidden="false" customHeight="true" outlineLevel="0" collapsed="false">
      <c r="A367" s="36"/>
      <c r="B367" s="36"/>
      <c r="C367" s="2" t="n">
        <v>366</v>
      </c>
      <c r="D367" s="20" t="s">
        <v>268</v>
      </c>
      <c r="E367" s="65"/>
      <c r="F367" s="66" t="n">
        <v>2431</v>
      </c>
      <c r="G367" s="67" t="n">
        <f aca="false">I367+J367</f>
        <v>34</v>
      </c>
      <c r="H367" s="68" t="n">
        <f aca="false">1/(G367/F367)</f>
        <v>71.5</v>
      </c>
      <c r="I367" s="22" t="n">
        <v>6</v>
      </c>
      <c r="J367" s="23" t="n">
        <v>28</v>
      </c>
      <c r="K367" s="24" t="n">
        <v>868</v>
      </c>
      <c r="L367" s="69" t="n">
        <f aca="false">G367*X367*R367</f>
        <v>872.198063790752</v>
      </c>
      <c r="M367" s="25" t="n">
        <v>1298</v>
      </c>
      <c r="N367" s="70" t="n">
        <f aca="false">G367*X367*(1-R367)</f>
        <v>1304.36914483585</v>
      </c>
      <c r="O367" s="26" t="n">
        <f aca="false">I367/(I367+J367)</f>
        <v>0.176470588235294</v>
      </c>
      <c r="P367" s="28" t="n">
        <f aca="false">(I367+K367)/(I367+J367+K367+M367)</f>
        <v>0.397272727272727</v>
      </c>
      <c r="Q367" s="27" t="n">
        <f aca="false">K367/(K367+M367)</f>
        <v>0.400738688827332</v>
      </c>
      <c r="R367" s="27" t="n">
        <f aca="false">P367-(O367-P367)/X367</f>
        <v>0.400721861624067</v>
      </c>
      <c r="S367" s="29" t="n">
        <f aca="false">(K367+M367)/(I367+J367)</f>
        <v>63.7058823529412</v>
      </c>
      <c r="T367" s="31" t="n">
        <f aca="false">(P367-$B$1*O367-$B$2)/(1-$B$1*O367)-($B$3*POWER(P367,2)+$B$4*P367+$B$5)-($B$6*POWER(O367,2)+$B$7*O367+$B$8)</f>
        <v>0.412129368384521</v>
      </c>
      <c r="U367" s="29" t="n">
        <f aca="false">(O367-P367)/(P367-T367)</f>
        <v>14.8621843508188</v>
      </c>
      <c r="V367" s="29" t="n">
        <f aca="false">$B$12+($B$13*E367+$B$14*POWER(E367,2)+$B$15*POWER(E367,3))+($B$16*F367+$B$17*POWER(F367,2)+$B$18*POWER(F367,3))+($B$19*T367+$B$20*POWER(T367,2)+$B$21*POWER(T367,3))+($B$22*P367+$B$23*POWER(P367,2)+$B$24*POWER(P367,3))+($B$25*H367+$B$26*POWER(H367,2)+$B$27*POWER(H367,3))+($B$28*U367+$B$29*POWER(U367,2)+$B$30*POWER(U367,3))</f>
        <v>49.1544982558461</v>
      </c>
      <c r="W367" s="71" t="n">
        <f aca="false">S367-U367</f>
        <v>48.8436980021224</v>
      </c>
      <c r="X367" s="29" t="n">
        <f aca="false">U367+V367</f>
        <v>64.0166826066649</v>
      </c>
      <c r="Y367" s="16"/>
      <c r="Z367" s="60" t="n">
        <f aca="false">U367*G367</f>
        <v>505.314267927838</v>
      </c>
      <c r="AA367" s="60" t="n">
        <f aca="false">(K367+M367)-Z367</f>
        <v>1660.68573207216</v>
      </c>
      <c r="AB367" s="16"/>
      <c r="AC367" s="60" t="n">
        <f aca="false">L367+N367</f>
        <v>2176.56720862661</v>
      </c>
      <c r="AD367" s="61" t="n">
        <f aca="false">AC367-Z367</f>
        <v>1671.25294069877</v>
      </c>
      <c r="AE367" s="17"/>
      <c r="AF367" s="16" t="n">
        <v>34.8833741173703</v>
      </c>
      <c r="AG367" s="16" t="n">
        <v>0.494594594594595</v>
      </c>
      <c r="AH367" s="16" t="n">
        <f aca="false">AF368+AH366</f>
        <v>227722.636914253</v>
      </c>
      <c r="AI367" s="63"/>
      <c r="AJ367" s="72" t="n">
        <v>64.6771655997322</v>
      </c>
      <c r="AK367" s="16" t="n">
        <v>0.494594594594595</v>
      </c>
      <c r="AL367" s="63" t="n">
        <f aca="false">AJ367+AL366</f>
        <v>219761.839326579</v>
      </c>
      <c r="AM367" s="35"/>
      <c r="AN367" s="35"/>
      <c r="AO367" s="35"/>
      <c r="AP367" s="35"/>
      <c r="AQ367" s="35"/>
      <c r="AR367" s="35"/>
      <c r="AS367" s="35"/>
      <c r="AT367" s="35"/>
    </row>
    <row r="368" customFormat="false" ht="12.75" hidden="false" customHeight="true" outlineLevel="0" collapsed="false">
      <c r="A368" s="36"/>
      <c r="B368" s="36"/>
      <c r="C368" s="2" t="n">
        <v>367</v>
      </c>
      <c r="D368" s="20" t="s">
        <v>568</v>
      </c>
      <c r="E368" s="65"/>
      <c r="F368" s="66" t="n">
        <v>1527</v>
      </c>
      <c r="G368" s="67" t="n">
        <f aca="false">I368+J368</f>
        <v>95</v>
      </c>
      <c r="H368" s="68" t="n">
        <f aca="false">1/(G368/F368)</f>
        <v>16.0736842105263</v>
      </c>
      <c r="I368" s="22" t="n">
        <v>72</v>
      </c>
      <c r="J368" s="23" t="n">
        <v>23</v>
      </c>
      <c r="K368" s="24" t="n">
        <v>722</v>
      </c>
      <c r="L368" s="69" t="n">
        <f aca="false">G368*X368*R368</f>
        <v>683.827569939993</v>
      </c>
      <c r="M368" s="25" t="n">
        <v>186</v>
      </c>
      <c r="N368" s="70" t="n">
        <f aca="false">G368*X368*(1-R368)</f>
        <v>175.952093346925</v>
      </c>
      <c r="O368" s="26" t="n">
        <f aca="false">I368/(I368+J368)</f>
        <v>0.757894736842105</v>
      </c>
      <c r="P368" s="28" t="n">
        <f aca="false">(I368+K368)/(I368+J368+K368+M368)</f>
        <v>0.791625124626122</v>
      </c>
      <c r="Q368" s="27" t="n">
        <f aca="false">K368/(K368+M368)</f>
        <v>0.795154185022026</v>
      </c>
      <c r="R368" s="27" t="n">
        <f aca="false">P368-(O368-P368)/X368</f>
        <v>0.795352110709081</v>
      </c>
      <c r="S368" s="29" t="n">
        <f aca="false">(K368+M368)/(I368+J368)</f>
        <v>9.55789473684211</v>
      </c>
      <c r="T368" s="31" t="n">
        <f aca="false">(P368-$B$1*O368-$B$2)/(1-$B$1*O368)-($B$3*POWER(P368,2)+$B$4*P368+$B$5)-($B$6*POWER(O368,2)+$B$7*O368+$B$8)</f>
        <v>0.798110213067319</v>
      </c>
      <c r="U368" s="29" t="n">
        <f aca="false">(O368-P368)/(P368-T368)</f>
        <v>5.20122247982581</v>
      </c>
      <c r="V368" s="29" t="n">
        <f aca="false">$B$12+($B$13*E368+$B$14*POWER(E368,2)+$B$15*POWER(E368,3))+($B$16*F368+$B$17*POWER(F368,2)+$B$18*POWER(F368,3))+($B$19*T368+$B$20*POWER(T368,2)+$B$21*POWER(T368,3))+($B$22*P368+$B$23*POWER(P368,2)+$B$24*POWER(P368,3))+($B$25*H368+$B$26*POWER(H368,2)+$B$27*POWER(H368,3))+($B$28*U368+$B$29*POWER(U368,2)+$B$30*POWER(U368,3))</f>
        <v>3.84908976529965</v>
      </c>
      <c r="W368" s="71" t="n">
        <f aca="false">S368-U368</f>
        <v>4.35667225701629</v>
      </c>
      <c r="X368" s="29" t="n">
        <f aca="false">U368+V368</f>
        <v>9.05031224512546</v>
      </c>
      <c r="Y368" s="16"/>
      <c r="Z368" s="60" t="n">
        <f aca="false">U368*G368</f>
        <v>494.116135583452</v>
      </c>
      <c r="AA368" s="60" t="n">
        <f aca="false">(K368+M368)-Z368</f>
        <v>413.883864416548</v>
      </c>
      <c r="AB368" s="16"/>
      <c r="AC368" s="60" t="n">
        <f aca="false">L368+N368</f>
        <v>859.779663286918</v>
      </c>
      <c r="AD368" s="61" t="n">
        <f aca="false">AC368-Z368</f>
        <v>365.663527703466</v>
      </c>
      <c r="AE368" s="17"/>
      <c r="AF368" s="16" t="n">
        <v>34.3174959069911</v>
      </c>
      <c r="AG368" s="16" t="n">
        <v>0.495945945945946</v>
      </c>
      <c r="AH368" s="16" t="n">
        <f aca="false">AF369+AH367</f>
        <v>227755.307988362</v>
      </c>
      <c r="AI368" s="63"/>
      <c r="AJ368" s="72" t="n">
        <v>62.9311827621942</v>
      </c>
      <c r="AK368" s="16" t="n">
        <v>0.495945945945946</v>
      </c>
      <c r="AL368" s="63" t="n">
        <f aca="false">AJ368+AL367</f>
        <v>219824.770509342</v>
      </c>
      <c r="AM368" s="35"/>
      <c r="AN368" s="35"/>
      <c r="AO368" s="35"/>
      <c r="AP368" s="35"/>
      <c r="AQ368" s="35"/>
      <c r="AR368" s="35"/>
      <c r="AS368" s="35"/>
      <c r="AT368" s="35"/>
    </row>
    <row r="369" customFormat="false" ht="12.75" hidden="false" customHeight="true" outlineLevel="0" collapsed="false">
      <c r="A369" s="36"/>
      <c r="B369" s="36"/>
      <c r="C369" s="2" t="n">
        <v>368</v>
      </c>
      <c r="D369" s="20" t="s">
        <v>302</v>
      </c>
      <c r="E369" s="65"/>
      <c r="F369" s="66" t="n">
        <v>2395</v>
      </c>
      <c r="G369" s="67" t="n">
        <f aca="false">I369+J369</f>
        <v>149</v>
      </c>
      <c r="H369" s="68" t="n">
        <f aca="false">1/(G369/F369)</f>
        <v>16.0738255033557</v>
      </c>
      <c r="I369" s="22" t="n">
        <v>29</v>
      </c>
      <c r="J369" s="23" t="n">
        <v>120</v>
      </c>
      <c r="K369" s="24" t="n">
        <v>728</v>
      </c>
      <c r="L369" s="69" t="n">
        <f aca="false">G369*X369*R369</f>
        <v>786.766474119898</v>
      </c>
      <c r="M369" s="25" t="n">
        <v>993</v>
      </c>
      <c r="N369" s="70" t="n">
        <f aca="false">G369*X369*(1-R369)</f>
        <v>1079.40301941274</v>
      </c>
      <c r="O369" s="26" t="n">
        <f aca="false">I369/(I369+J369)</f>
        <v>0.194630872483221</v>
      </c>
      <c r="P369" s="28" t="n">
        <f aca="false">(I369+K369)/(I369+J369+K369+M369)</f>
        <v>0.404812834224599</v>
      </c>
      <c r="Q369" s="27" t="n">
        <f aca="false">K369/(K369+M369)</f>
        <v>0.42300987797792</v>
      </c>
      <c r="R369" s="27" t="n">
        <f aca="false">P369-(O369-P369)/X369</f>
        <v>0.421594328300028</v>
      </c>
      <c r="S369" s="29" t="n">
        <f aca="false">(K369+M369)/(I369+J369)</f>
        <v>11.5503355704698</v>
      </c>
      <c r="T369" s="31" t="n">
        <f aca="false">(P369-$B$1*O369-$B$2)/(1-$B$1*O369)-($B$3*POWER(P369,2)+$B$4*P369+$B$5)-($B$6*POWER(O369,2)+$B$7*O369+$B$8)</f>
        <v>0.419576091769502</v>
      </c>
      <c r="U369" s="29" t="n">
        <f aca="false">(O369-P369)/(P369-T369)</f>
        <v>14.2368282272458</v>
      </c>
      <c r="V369" s="29" t="n">
        <f aca="false">$B$12+($B$13*E369+$B$14*POWER(E369,2)+$B$15*POWER(E369,3))+($B$16*F369+$B$17*POWER(F369,2)+$B$18*POWER(F369,3))+($B$19*T369+$B$20*POWER(T369,2)+$B$21*POWER(T369,3))+($B$22*P369+$B$23*POWER(P369,2)+$B$24*POWER(P369,3))+($B$25*H369+$B$26*POWER(H369,2)+$B$27*POWER(H369,3))+($B$28*U369+$B$29*POWER(U369,2)+$B$30*POWER(U369,3))</f>
        <v>-1.71220075387236</v>
      </c>
      <c r="W369" s="71" t="n">
        <f aca="false">S369-U369</f>
        <v>-2.686492656776</v>
      </c>
      <c r="X369" s="29" t="n">
        <f aca="false">U369+V369</f>
        <v>12.5246274733734</v>
      </c>
      <c r="Y369" s="16"/>
      <c r="Z369" s="60" t="n">
        <f aca="false">U369*G369</f>
        <v>2121.28740585962</v>
      </c>
      <c r="AA369" s="60" t="n">
        <f aca="false">(K369+M369)-Z369</f>
        <v>-400.287405859624</v>
      </c>
      <c r="AB369" s="16"/>
      <c r="AC369" s="60" t="n">
        <f aca="false">L369+N369</f>
        <v>1866.16949353264</v>
      </c>
      <c r="AD369" s="61" t="n">
        <f aca="false">AC369-Z369</f>
        <v>-255.117912326981</v>
      </c>
      <c r="AE369" s="17"/>
      <c r="AF369" s="16" t="n">
        <v>32.6710741086389</v>
      </c>
      <c r="AG369" s="16" t="n">
        <v>0.497297297297297</v>
      </c>
      <c r="AH369" s="16" t="n">
        <f aca="false">AF370+AH368</f>
        <v>227787.765741473</v>
      </c>
      <c r="AI369" s="63"/>
      <c r="AJ369" s="72" t="n">
        <v>61.9846328535502</v>
      </c>
      <c r="AK369" s="16" t="n">
        <v>0.497297297297297</v>
      </c>
      <c r="AL369" s="63" t="n">
        <f aca="false">AJ369+AL368</f>
        <v>219886.755142195</v>
      </c>
      <c r="AM369" s="35"/>
      <c r="AN369" s="35"/>
      <c r="AO369" s="35"/>
      <c r="AP369" s="35"/>
      <c r="AQ369" s="35"/>
      <c r="AR369" s="35"/>
      <c r="AS369" s="35"/>
      <c r="AT369" s="35"/>
    </row>
    <row r="370" customFormat="false" ht="12.75" hidden="false" customHeight="true" outlineLevel="0" collapsed="false">
      <c r="A370" s="36"/>
      <c r="B370" s="36"/>
      <c r="C370" s="2" t="n">
        <v>369</v>
      </c>
      <c r="D370" s="20" t="s">
        <v>320</v>
      </c>
      <c r="E370" s="65"/>
      <c r="F370" s="66" t="n">
        <v>2886</v>
      </c>
      <c r="G370" s="67" t="n">
        <f aca="false">I370+J370</f>
        <v>264</v>
      </c>
      <c r="H370" s="68" t="n">
        <f aca="false">1/(G370/F370)</f>
        <v>10.9318181818182</v>
      </c>
      <c r="I370" s="22" t="n">
        <v>75</v>
      </c>
      <c r="J370" s="23" t="n">
        <v>189</v>
      </c>
      <c r="K370" s="24" t="n">
        <v>895</v>
      </c>
      <c r="L370" s="69" t="n">
        <f aca="false">G370*X370*R370</f>
        <v>800.833205797812</v>
      </c>
      <c r="M370" s="25" t="n">
        <v>1215</v>
      </c>
      <c r="N370" s="70" t="n">
        <f aca="false">G370*X370*(1-R370)</f>
        <v>1078.70084633003</v>
      </c>
      <c r="O370" s="26" t="n">
        <f aca="false">I370/(I370+J370)</f>
        <v>0.284090909090909</v>
      </c>
      <c r="P370" s="28" t="n">
        <f aca="false">(I370+K370)/(I370+J370+K370+M370)</f>
        <v>0.408593091828138</v>
      </c>
      <c r="Q370" s="27" t="n">
        <f aca="false">K370/(K370+M370)</f>
        <v>0.424170616113744</v>
      </c>
      <c r="R370" s="27" t="n">
        <f aca="false">P370-(O370-P370)/X370</f>
        <v>0.426080711275851</v>
      </c>
      <c r="S370" s="29" t="n">
        <f aca="false">(K370+M370)/(I370+J370)</f>
        <v>7.99242424242424</v>
      </c>
      <c r="T370" s="31" t="n">
        <f aca="false">(P370-$B$1*O370-$B$2)/(1-$B$1*O370)-($B$3*POWER(P370,2)+$B$4*P370+$B$5)-($B$6*POWER(O370,2)+$B$7*O370+$B$8)</f>
        <v>0.420768392807986</v>
      </c>
      <c r="U370" s="29" t="n">
        <f aca="false">(O370-P370)/(P370-T370)</f>
        <v>10.2257991768168</v>
      </c>
      <c r="V370" s="29" t="n">
        <f aca="false">$B$12+($B$13*E370+$B$14*POWER(E370,2)+$B$15*POWER(E370,3))+($B$16*F370+$B$17*POWER(F370,2)+$B$18*POWER(F370,3))+($B$19*T370+$B$20*POWER(T370,2)+$B$21*POWER(T370,3))+($B$22*P370+$B$23*POWER(P370,2)+$B$24*POWER(P370,3))+($B$25*H370+$B$26*POWER(H370,2)+$B$27*POWER(H370,3))+($B$28*U370+$B$29*POWER(U370,2)+$B$30*POWER(U370,3))</f>
        <v>-3.10635200966593</v>
      </c>
      <c r="W370" s="71" t="n">
        <f aca="false">S370-U370</f>
        <v>-2.2333749343926</v>
      </c>
      <c r="X370" s="29" t="n">
        <f aca="false">U370+V370</f>
        <v>7.11944716715091</v>
      </c>
      <c r="Y370" s="16"/>
      <c r="Z370" s="60" t="n">
        <f aca="false">U370*G370</f>
        <v>2699.61098267965</v>
      </c>
      <c r="AA370" s="60" t="n">
        <f aca="false">(K370+M370)-Z370</f>
        <v>-589.610982679647</v>
      </c>
      <c r="AB370" s="16"/>
      <c r="AC370" s="60" t="n">
        <f aca="false">L370+N370</f>
        <v>1879.53405212784</v>
      </c>
      <c r="AD370" s="61" t="n">
        <f aca="false">AC370-Z370</f>
        <v>-820.076930551806</v>
      </c>
      <c r="AE370" s="17"/>
      <c r="AF370" s="16" t="n">
        <v>32.457753111255</v>
      </c>
      <c r="AG370" s="16" t="n">
        <v>0.498648648648649</v>
      </c>
      <c r="AH370" s="16" t="n">
        <f aca="false">AF371+AH369</f>
        <v>227817.795602872</v>
      </c>
      <c r="AI370" s="63"/>
      <c r="AJ370" s="72" t="n">
        <v>61.0152612201582</v>
      </c>
      <c r="AK370" s="16" t="n">
        <v>0.498648648648649</v>
      </c>
      <c r="AL370" s="63" t="n">
        <f aca="false">AJ370+AL369</f>
        <v>219947.770403415</v>
      </c>
      <c r="AM370" s="35"/>
      <c r="AN370" s="35"/>
      <c r="AO370" s="35"/>
      <c r="AP370" s="35"/>
      <c r="AQ370" s="35"/>
      <c r="AR370" s="35"/>
      <c r="AS370" s="35"/>
      <c r="AT370" s="35"/>
    </row>
    <row r="371" customFormat="false" ht="12.75" hidden="false" customHeight="true" outlineLevel="0" collapsed="false">
      <c r="A371" s="36"/>
      <c r="B371" s="36"/>
      <c r="C371" s="2" t="n">
        <v>370</v>
      </c>
      <c r="D371" s="20" t="s">
        <v>329</v>
      </c>
      <c r="E371" s="65"/>
      <c r="F371" s="66" t="n">
        <v>3127</v>
      </c>
      <c r="G371" s="67" t="n">
        <f aca="false">I371+J371</f>
        <v>188</v>
      </c>
      <c r="H371" s="68" t="n">
        <f aca="false">1/(G371/F371)</f>
        <v>16.6329787234043</v>
      </c>
      <c r="I371" s="22" t="n">
        <v>54</v>
      </c>
      <c r="J371" s="23" t="n">
        <v>134</v>
      </c>
      <c r="K371" s="24" t="n">
        <v>962</v>
      </c>
      <c r="L371" s="69" t="n">
        <f aca="false">G371*X371*R371</f>
        <v>958.393575281107</v>
      </c>
      <c r="M371" s="25" t="n">
        <v>1325</v>
      </c>
      <c r="N371" s="70" t="n">
        <f aca="false">G371*X371*(1-R371)</f>
        <v>1319.82108891254</v>
      </c>
      <c r="O371" s="26" t="n">
        <f aca="false">I371/(I371+J371)</f>
        <v>0.287234042553191</v>
      </c>
      <c r="P371" s="28" t="n">
        <f aca="false">(I371+K371)/(I371+J371+K371+M371)</f>
        <v>0.410505050505051</v>
      </c>
      <c r="Q371" s="27" t="n">
        <f aca="false">K371/(K371+M371)</f>
        <v>0.420638390905116</v>
      </c>
      <c r="R371" s="27" t="n">
        <f aca="false">P371-(O371-P371)/X371</f>
        <v>0.420677467467853</v>
      </c>
      <c r="S371" s="29" t="n">
        <f aca="false">(K371+M371)/(I371+J371)</f>
        <v>12.1648936170213</v>
      </c>
      <c r="T371" s="31" t="n">
        <f aca="false">(P371-$B$1*O371-$B$2)/(1-$B$1*O371)-($B$3*POWER(P371,2)+$B$4*P371+$B$5)-($B$6*POWER(O371,2)+$B$7*O371+$B$8)</f>
        <v>0.422635469557048</v>
      </c>
      <c r="U371" s="29" t="n">
        <f aca="false">(O371-P371)/(P371-T371)</f>
        <v>10.1621392817062</v>
      </c>
      <c r="V371" s="29" t="n">
        <f aca="false">$B$12+($B$13*E371+$B$14*POWER(E371,2)+$B$15*POWER(E371,3))+($B$16*F371+$B$17*POWER(F371,2)+$B$18*POWER(F371,3))+($B$19*T371+$B$20*POWER(T371,2)+$B$21*POWER(T371,3))+($B$22*P371+$B$23*POWER(P371,2)+$B$24*POWER(P371,3))+($B$25*H371+$B$26*POWER(H371,2)+$B$27*POWER(H371,3))+($B$28*U371+$B$29*POWER(U371,2)+$B$30*POWER(U371,3))</f>
        <v>1.9560238257068</v>
      </c>
      <c r="W371" s="71" t="n">
        <f aca="false">S371-U371</f>
        <v>2.00275433531508</v>
      </c>
      <c r="X371" s="29" t="n">
        <f aca="false">U371+V371</f>
        <v>12.118163107413</v>
      </c>
      <c r="Y371" s="16"/>
      <c r="Z371" s="60" t="n">
        <f aca="false">U371*G371</f>
        <v>1910.48218496076</v>
      </c>
      <c r="AA371" s="60" t="n">
        <f aca="false">(K371+M371)-Z371</f>
        <v>376.517815039236</v>
      </c>
      <c r="AB371" s="16"/>
      <c r="AC371" s="60" t="n">
        <f aca="false">L371+N371</f>
        <v>2278.21466419364</v>
      </c>
      <c r="AD371" s="61" t="n">
        <f aca="false">AC371-Z371</f>
        <v>367.732479232878</v>
      </c>
      <c r="AE371" s="17"/>
      <c r="AF371" s="16" t="n">
        <v>30.029861398627</v>
      </c>
      <c r="AG371" s="16" t="n">
        <v>0.5</v>
      </c>
      <c r="AH371" s="16" t="n">
        <f aca="false">AF372+AH370</f>
        <v>227846.306887242</v>
      </c>
      <c r="AI371" s="63"/>
      <c r="AJ371" s="72" t="n">
        <v>58.214810101405</v>
      </c>
      <c r="AK371" s="16" t="n">
        <v>0.5</v>
      </c>
      <c r="AL371" s="63" t="n">
        <f aca="false">AJ371+AL370</f>
        <v>220005.985213517</v>
      </c>
      <c r="AM371" s="35"/>
      <c r="AN371" s="35"/>
      <c r="AO371" s="35"/>
      <c r="AP371" s="35"/>
      <c r="AQ371" s="35"/>
      <c r="AR371" s="35"/>
      <c r="AS371" s="35"/>
      <c r="AT371" s="35"/>
    </row>
    <row r="372" customFormat="false" ht="12.75" hidden="false" customHeight="true" outlineLevel="0" collapsed="false">
      <c r="A372" s="36"/>
      <c r="B372" s="36"/>
      <c r="C372" s="2" t="n">
        <v>371</v>
      </c>
      <c r="D372" s="20" t="s">
        <v>545</v>
      </c>
      <c r="E372" s="65"/>
      <c r="F372" s="66" t="n">
        <v>2189</v>
      </c>
      <c r="G372" s="67" t="n">
        <f aca="false">I372+J372</f>
        <v>151</v>
      </c>
      <c r="H372" s="68" t="n">
        <f aca="false">1/(G372/F372)</f>
        <v>14.4966887417219</v>
      </c>
      <c r="I372" s="22" t="n">
        <v>63</v>
      </c>
      <c r="J372" s="23" t="n">
        <v>88</v>
      </c>
      <c r="K372" s="24" t="n">
        <v>789</v>
      </c>
      <c r="L372" s="69" t="n">
        <f aca="false">G372*X372*R372</f>
        <v>707.479577503215</v>
      </c>
      <c r="M372" s="25" t="n">
        <v>781</v>
      </c>
      <c r="N372" s="70" t="n">
        <f aca="false">G372*X372*(1-R372)</f>
        <v>697.852996303161</v>
      </c>
      <c r="O372" s="26" t="n">
        <f aca="false">I372/(I372+J372)</f>
        <v>0.417218543046358</v>
      </c>
      <c r="P372" s="28" t="n">
        <f aca="false">(I372+K372)/(I372+J372+K372+M372)</f>
        <v>0.495061011040093</v>
      </c>
      <c r="Q372" s="27" t="n">
        <f aca="false">K372/(K372+M372)</f>
        <v>0.502547770700637</v>
      </c>
      <c r="R372" s="27" t="n">
        <f aca="false">P372-(O372-P372)/X372</f>
        <v>0.503425018881466</v>
      </c>
      <c r="S372" s="29" t="n">
        <f aca="false">(K372+M372)/(I372+J372)</f>
        <v>10.3973509933775</v>
      </c>
      <c r="T372" s="31" t="n">
        <f aca="false">(P372-$B$1*O372-$B$2)/(1-$B$1*O372)-($B$3*POWER(P372,2)+$B$4*P372+$B$5)-($B$6*POWER(O372,2)+$B$7*O372+$B$8)</f>
        <v>0.504921590918548</v>
      </c>
      <c r="U372" s="29" t="n">
        <f aca="false">(O372-P372)/(P372-T372)</f>
        <v>7.89430935637148</v>
      </c>
      <c r="V372" s="29" t="n">
        <f aca="false">$B$12+($B$13*E372+$B$14*POWER(E372,2)+$B$15*POWER(E372,3))+($B$16*F372+$B$17*POWER(F372,2)+$B$18*POWER(F372,3))+($B$19*T372+$B$20*POWER(T372,2)+$B$21*POWER(T372,3))+($B$22*P372+$B$23*POWER(P372,2)+$B$24*POWER(P372,3))+($B$25*H372+$B$26*POWER(H372,2)+$B$27*POWER(H372,3))+($B$28*U372+$B$29*POWER(U372,2)+$B$30*POWER(U372,3))</f>
        <v>1.41252888075684</v>
      </c>
      <c r="W372" s="71" t="n">
        <f aca="false">S372-U372</f>
        <v>2.503041637006</v>
      </c>
      <c r="X372" s="29" t="n">
        <f aca="false">U372+V372</f>
        <v>9.30683823712832</v>
      </c>
      <c r="Y372" s="16"/>
      <c r="Z372" s="60" t="n">
        <f aca="false">U372*G372</f>
        <v>1192.04071281209</v>
      </c>
      <c r="AA372" s="60" t="n">
        <f aca="false">(K372+M372)-Z372</f>
        <v>377.959287187906</v>
      </c>
      <c r="AB372" s="16"/>
      <c r="AC372" s="60" t="n">
        <f aca="false">L372+N372</f>
        <v>1405.33257380638</v>
      </c>
      <c r="AD372" s="61" t="n">
        <f aca="false">AC372-Z372</f>
        <v>213.291860994282</v>
      </c>
      <c r="AE372" s="17"/>
      <c r="AF372" s="16" t="n">
        <v>28.5112843699462</v>
      </c>
      <c r="AG372" s="16" t="n">
        <v>0.501351351351351</v>
      </c>
      <c r="AH372" s="16" t="n">
        <f aca="false">AF373+AH371</f>
        <v>227874.7127933</v>
      </c>
      <c r="AI372" s="63"/>
      <c r="AJ372" s="72" t="n">
        <v>57.1182360946127</v>
      </c>
      <c r="AK372" s="16" t="n">
        <v>0.501351351351351</v>
      </c>
      <c r="AL372" s="63" t="n">
        <f aca="false">AJ372+AL371</f>
        <v>220063.103449611</v>
      </c>
      <c r="AM372" s="35"/>
      <c r="AN372" s="35"/>
      <c r="AO372" s="35"/>
      <c r="AP372" s="35"/>
      <c r="AQ372" s="35"/>
      <c r="AR372" s="35"/>
      <c r="AS372" s="35"/>
      <c r="AT372" s="35"/>
    </row>
    <row r="373" customFormat="false" ht="12.75" hidden="false" customHeight="true" outlineLevel="0" collapsed="false">
      <c r="A373" s="36"/>
      <c r="B373" s="36"/>
      <c r="C373" s="2" t="n">
        <v>372</v>
      </c>
      <c r="D373" s="20" t="s">
        <v>314</v>
      </c>
      <c r="E373" s="65"/>
      <c r="F373" s="66" t="n">
        <v>3456</v>
      </c>
      <c r="G373" s="67" t="n">
        <f aca="false">I373+J373</f>
        <v>228</v>
      </c>
      <c r="H373" s="68" t="n">
        <f aca="false">1/(G373/F373)</f>
        <v>15.1578947368421</v>
      </c>
      <c r="I373" s="22" t="n">
        <v>59</v>
      </c>
      <c r="J373" s="23" t="n">
        <v>169</v>
      </c>
      <c r="K373" s="24" t="n">
        <v>1095</v>
      </c>
      <c r="L373" s="69" t="n">
        <f aca="false">G373*X373*R373</f>
        <v>1068.76642958299</v>
      </c>
      <c r="M373" s="25" t="n">
        <v>1513</v>
      </c>
      <c r="N373" s="70" t="n">
        <f aca="false">G373*X373*(1-R373)</f>
        <v>1474.76354814436</v>
      </c>
      <c r="O373" s="26" t="n">
        <f aca="false">I373/(I373+J373)</f>
        <v>0.258771929824561</v>
      </c>
      <c r="P373" s="28" t="n">
        <f aca="false">(I373+K373)/(I373+J373+K373+M373)</f>
        <v>0.406911142454161</v>
      </c>
      <c r="Q373" s="27" t="n">
        <f aca="false">K373/(K373+M373)</f>
        <v>0.419861963190184</v>
      </c>
      <c r="R373" s="27" t="n">
        <f aca="false">P373-(O373-P373)/X373</f>
        <v>0.420190223406738</v>
      </c>
      <c r="S373" s="29" t="n">
        <f aca="false">(K373+M373)/(I373+J373)</f>
        <v>11.4385964912281</v>
      </c>
      <c r="T373" s="31" t="n">
        <f aca="false">(P373-$B$1*O373-$B$2)/(1-$B$1*O373)-($B$3*POWER(P373,2)+$B$4*P373+$B$5)-($B$6*POWER(O373,2)+$B$7*O373+$B$8)</f>
        <v>0.41997282318333</v>
      </c>
      <c r="U373" s="29" t="n">
        <f aca="false">(O373-P373)/(P373-T373)</f>
        <v>11.3415122985499</v>
      </c>
      <c r="V373" s="29" t="n">
        <f aca="false">$B$12+($B$13*E373+$B$14*POWER(E373,2)+$B$15*POWER(E373,3))+($B$16*F373+$B$17*POWER(F373,2)+$B$18*POWER(F373,3))+($B$19*T373+$B$20*POWER(T373,2)+$B$21*POWER(T373,3))+($B$22*P373+$B$23*POWER(P373,2)+$B$24*POWER(P373,3))+($B$25*H373+$B$26*POWER(H373,2)+$B$27*POWER(H373,3))+($B$28*U373+$B$29*POWER(U373,2)+$B$30*POWER(U373,3))</f>
        <v>-0.185679062903644</v>
      </c>
      <c r="W373" s="71" t="n">
        <f aca="false">S373-U373</f>
        <v>0.0970841926781869</v>
      </c>
      <c r="X373" s="29" t="n">
        <f aca="false">U373+V373</f>
        <v>11.1558332356462</v>
      </c>
      <c r="Y373" s="16"/>
      <c r="Z373" s="60" t="n">
        <f aca="false">U373*G373</f>
        <v>2585.86480406937</v>
      </c>
      <c r="AA373" s="60" t="n">
        <f aca="false">(K373+M373)-Z373</f>
        <v>22.1351959306266</v>
      </c>
      <c r="AB373" s="16"/>
      <c r="AC373" s="60" t="n">
        <f aca="false">L373+N373</f>
        <v>2543.52997772734</v>
      </c>
      <c r="AD373" s="61" t="n">
        <f aca="false">AC373-Z373</f>
        <v>-42.3348263420303</v>
      </c>
      <c r="AE373" s="17"/>
      <c r="AF373" s="16" t="n">
        <v>28.4059060583402</v>
      </c>
      <c r="AG373" s="16" t="n">
        <v>0.502702702702703</v>
      </c>
      <c r="AH373" s="16" t="n">
        <f aca="false">AF374+AH372</f>
        <v>227901.6973466</v>
      </c>
      <c r="AI373" s="63"/>
      <c r="AJ373" s="72" t="n">
        <v>56.5818613696858</v>
      </c>
      <c r="AK373" s="16" t="n">
        <v>0.502702702702703</v>
      </c>
      <c r="AL373" s="63" t="n">
        <f aca="false">AJ373+AL372</f>
        <v>220119.685310981</v>
      </c>
      <c r="AM373" s="35"/>
      <c r="AN373" s="35"/>
      <c r="AO373" s="35"/>
      <c r="AP373" s="35"/>
      <c r="AQ373" s="35"/>
      <c r="AR373" s="35"/>
      <c r="AS373" s="35"/>
      <c r="AT373" s="35"/>
    </row>
    <row r="374" customFormat="false" ht="12.75" hidden="false" customHeight="true" outlineLevel="0" collapsed="false">
      <c r="A374" s="36"/>
      <c r="B374" s="36"/>
      <c r="C374" s="2" t="n">
        <v>373</v>
      </c>
      <c r="D374" s="20" t="s">
        <v>573</v>
      </c>
      <c r="E374" s="65"/>
      <c r="F374" s="66" t="n">
        <v>3275</v>
      </c>
      <c r="G374" s="67" t="n">
        <f aca="false">I374+J374</f>
        <v>214</v>
      </c>
      <c r="H374" s="68" t="n">
        <f aca="false">1/(G374/F374)</f>
        <v>15.303738317757</v>
      </c>
      <c r="I374" s="22" t="n">
        <v>59</v>
      </c>
      <c r="J374" s="23" t="n">
        <v>155</v>
      </c>
      <c r="K374" s="24" t="n">
        <v>1278</v>
      </c>
      <c r="L374" s="69" t="n">
        <f aca="false">G374*X374*R374</f>
        <v>1319.64132842576</v>
      </c>
      <c r="M374" s="25" t="n">
        <v>1116</v>
      </c>
      <c r="N374" s="70" t="n">
        <f aca="false">G374*X374*(1-R374)</f>
        <v>1155.58573554909</v>
      </c>
      <c r="O374" s="26" t="n">
        <f aca="false">I374/(I374+J374)</f>
        <v>0.275700934579439</v>
      </c>
      <c r="P374" s="28" t="n">
        <f aca="false">(I374+K374)/(I374+J374+K374+M374)</f>
        <v>0.512653374233129</v>
      </c>
      <c r="Q374" s="27" t="n">
        <f aca="false">K374/(K374+M374)</f>
        <v>0.533834586466165</v>
      </c>
      <c r="R374" s="27" t="n">
        <f aca="false">P374-(O374-P374)/X374</f>
        <v>0.533139503697333</v>
      </c>
      <c r="S374" s="29" t="n">
        <f aca="false">(K374+M374)/(I374+J374)</f>
        <v>11.1869158878505</v>
      </c>
      <c r="T374" s="31" t="n">
        <f aca="false">(P374-$B$1*O374-$B$2)/(1-$B$1*O374)-($B$3*POWER(P374,2)+$B$4*P374+$B$5)-($B$6*POWER(O374,2)+$B$7*O374+$B$8)</f>
        <v>0.529783341108033</v>
      </c>
      <c r="U374" s="29" t="n">
        <f aca="false">(O374-P374)/(P374-T374)</f>
        <v>13.832626845346</v>
      </c>
      <c r="V374" s="29" t="n">
        <f aca="false">$B$12+($B$13*E374+$B$14*POWER(E374,2)+$B$15*POWER(E374,3))+($B$16*F374+$B$17*POWER(F374,2)+$B$18*POWER(F374,3))+($B$19*T374+$B$20*POWER(T374,2)+$B$21*POWER(T374,3))+($B$22*P374+$B$23*POWER(P374,2)+$B$24*POWER(P374,3))+($B$25*H374+$B$26*POWER(H374,2)+$B$27*POWER(H374,3))+($B$28*U374+$B$29*POWER(U374,2)+$B$30*POWER(U374,3))</f>
        <v>-2.26614523798692</v>
      </c>
      <c r="W374" s="71" t="n">
        <f aca="false">S374-U374</f>
        <v>-2.64571095749556</v>
      </c>
      <c r="X374" s="29" t="n">
        <f aca="false">U374+V374</f>
        <v>11.5664816073591</v>
      </c>
      <c r="Y374" s="16"/>
      <c r="Z374" s="60" t="n">
        <f aca="false">U374*G374</f>
        <v>2960.18214490405</v>
      </c>
      <c r="AA374" s="60" t="n">
        <f aca="false">(K374+M374)-Z374</f>
        <v>-566.18214490405</v>
      </c>
      <c r="AB374" s="16"/>
      <c r="AC374" s="60" t="n">
        <f aca="false">L374+N374</f>
        <v>2475.22706397485</v>
      </c>
      <c r="AD374" s="61" t="n">
        <f aca="false">AC374-Z374</f>
        <v>-484.955080929201</v>
      </c>
      <c r="AE374" s="17"/>
      <c r="AF374" s="16" t="n">
        <v>26.9845533000127</v>
      </c>
      <c r="AG374" s="16" t="n">
        <v>0.504054054054054</v>
      </c>
      <c r="AH374" s="16" t="n">
        <f aca="false">AF375+AH373</f>
        <v>227927.693353943</v>
      </c>
      <c r="AI374" s="63"/>
      <c r="AJ374" s="72" t="n">
        <v>54.9844701338966</v>
      </c>
      <c r="AK374" s="16" t="n">
        <v>0.504054054054054</v>
      </c>
      <c r="AL374" s="63" t="n">
        <f aca="false">AJ374+AL373</f>
        <v>220174.669781115</v>
      </c>
      <c r="AM374" s="35"/>
      <c r="AN374" s="35"/>
      <c r="AO374" s="35"/>
      <c r="AP374" s="35"/>
      <c r="AQ374" s="35"/>
      <c r="AR374" s="35"/>
      <c r="AS374" s="35"/>
      <c r="AT374" s="35"/>
    </row>
    <row r="375" customFormat="false" ht="12.75" hidden="false" customHeight="true" outlineLevel="0" collapsed="false">
      <c r="A375" s="36"/>
      <c r="B375" s="36"/>
      <c r="C375" s="2" t="n">
        <v>374</v>
      </c>
      <c r="D375" s="20" t="s">
        <v>575</v>
      </c>
      <c r="E375" s="65"/>
      <c r="F375" s="66" t="n">
        <v>3944</v>
      </c>
      <c r="G375" s="67" t="n">
        <f aca="false">I375+J375</f>
        <v>232</v>
      </c>
      <c r="H375" s="68" t="n">
        <f aca="false">1/(G375/F375)</f>
        <v>17</v>
      </c>
      <c r="I375" s="22" t="n">
        <v>125</v>
      </c>
      <c r="J375" s="23" t="n">
        <v>107</v>
      </c>
      <c r="K375" s="24" t="n">
        <v>2058</v>
      </c>
      <c r="L375" s="69" t="n">
        <f aca="false">G375*X375*R375</f>
        <v>1957.96609939373</v>
      </c>
      <c r="M375" s="25" t="n">
        <v>752</v>
      </c>
      <c r="N375" s="70" t="n">
        <f aca="false">G375*X375*(1-R375)</f>
        <v>712.637141263955</v>
      </c>
      <c r="O375" s="26" t="n">
        <f aca="false">I375/(I375+J375)</f>
        <v>0.538793103448276</v>
      </c>
      <c r="P375" s="28" t="n">
        <f aca="false">(I375+K375)/(I375+J375+K375+M375)</f>
        <v>0.717619986850756</v>
      </c>
      <c r="Q375" s="27" t="n">
        <f aca="false">K375/(K375+M375)</f>
        <v>0.732384341637011</v>
      </c>
      <c r="R375" s="27" t="n">
        <f aca="false">P375-(O375-P375)/X375</f>
        <v>0.733154992694289</v>
      </c>
      <c r="S375" s="29" t="n">
        <f aca="false">(K375+M375)/(I375+J375)</f>
        <v>12.1120689655172</v>
      </c>
      <c r="T375" s="31" t="n">
        <f aca="false">(P375-$B$1*O375-$B$2)/(1-$B$1*O375)-($B$3*POWER(P375,2)+$B$4*P375+$B$5)-($B$6*POWER(O375,2)+$B$7*O375+$B$8)</f>
        <v>0.735634217283129</v>
      </c>
      <c r="U375" s="29" t="n">
        <f aca="false">(O375-P375)/(P375-T375)</f>
        <v>9.92697878900871</v>
      </c>
      <c r="V375" s="29" t="n">
        <f aca="false">$B$12+($B$13*E375+$B$14*POWER(E375,2)+$B$15*POWER(E375,3))+($B$16*F375+$B$17*POWER(F375,2)+$B$18*POWER(F375,3))+($B$19*T375+$B$20*POWER(T375,2)+$B$21*POWER(T375,3))+($B$22*P375+$B$23*POWER(P375,2)+$B$24*POWER(P375,3))+($B$25*H375+$B$26*POWER(H375,2)+$B$27*POWER(H375,3))+($B$28*U375+$B$29*POWER(U375,2)+$B$30*POWER(U375,3))</f>
        <v>1.5842420758951</v>
      </c>
      <c r="W375" s="71" t="n">
        <f aca="false">S375-U375</f>
        <v>2.18509017650853</v>
      </c>
      <c r="X375" s="29" t="n">
        <f aca="false">U375+V375</f>
        <v>11.5112208649038</v>
      </c>
      <c r="Y375" s="16"/>
      <c r="Z375" s="60" t="n">
        <f aca="false">U375*G375</f>
        <v>2303.05907905002</v>
      </c>
      <c r="AA375" s="60" t="n">
        <f aca="false">(K375+M375)-Z375</f>
        <v>506.94092094998</v>
      </c>
      <c r="AB375" s="16"/>
      <c r="AC375" s="60" t="n">
        <f aca="false">L375+N375</f>
        <v>2670.60324065768</v>
      </c>
      <c r="AD375" s="61" t="n">
        <f aca="false">AC375-Z375</f>
        <v>367.544161607664</v>
      </c>
      <c r="AE375" s="17"/>
      <c r="AF375" s="16" t="n">
        <v>25.9960073431494</v>
      </c>
      <c r="AG375" s="16" t="n">
        <v>0.505405405405405</v>
      </c>
      <c r="AH375" s="16" t="n">
        <f aca="false">AF376+AH374</f>
        <v>227953.368577695</v>
      </c>
      <c r="AI375" s="63"/>
      <c r="AJ375" s="72" t="n">
        <v>53.6354818714121</v>
      </c>
      <c r="AK375" s="16" t="n">
        <v>0.505405405405405</v>
      </c>
      <c r="AL375" s="63" t="n">
        <f aca="false">AJ375+AL374</f>
        <v>220228.305262986</v>
      </c>
      <c r="AM375" s="35"/>
      <c r="AN375" s="35"/>
      <c r="AO375" s="35"/>
      <c r="AP375" s="35"/>
      <c r="AQ375" s="35"/>
      <c r="AR375" s="35"/>
      <c r="AS375" s="35"/>
      <c r="AT375" s="35"/>
    </row>
    <row r="376" customFormat="false" ht="12.75" hidden="false" customHeight="true" outlineLevel="0" collapsed="false">
      <c r="A376" s="36"/>
      <c r="B376" s="36"/>
      <c r="C376" s="2" t="n">
        <v>375</v>
      </c>
      <c r="D376" s="20" t="s">
        <v>134</v>
      </c>
      <c r="E376" s="65"/>
      <c r="F376" s="66" t="n">
        <v>2171</v>
      </c>
      <c r="G376" s="67" t="n">
        <f aca="false">I376+J376</f>
        <v>104</v>
      </c>
      <c r="H376" s="68" t="n">
        <f aca="false">1/(G376/F376)</f>
        <v>20.875</v>
      </c>
      <c r="I376" s="22" t="n">
        <v>16</v>
      </c>
      <c r="J376" s="23" t="n">
        <v>88</v>
      </c>
      <c r="K376" s="24" t="n">
        <v>674</v>
      </c>
      <c r="L376" s="69" t="n">
        <f aca="false">G376*X376*R376</f>
        <v>651.89225358</v>
      </c>
      <c r="M376" s="25" t="n">
        <v>1150</v>
      </c>
      <c r="N376" s="70" t="n">
        <f aca="false">G376*X376*(1-R376)</f>
        <v>1110.33421729281</v>
      </c>
      <c r="O376" s="26" t="n">
        <f aca="false">I376/(I376+J376)</f>
        <v>0.153846153846154</v>
      </c>
      <c r="P376" s="28" t="n">
        <f aca="false">(I376+K376)/(I376+J376+K376+M376)</f>
        <v>0.357883817427386</v>
      </c>
      <c r="Q376" s="27" t="n">
        <f aca="false">K376/(K376+M376)</f>
        <v>0.369517543859649</v>
      </c>
      <c r="R376" s="27" t="n">
        <f aca="false">P376-(O376-P376)/X376</f>
        <v>0.36992535542672</v>
      </c>
      <c r="S376" s="29" t="n">
        <f aca="false">(K376+M376)/(I376+J376)</f>
        <v>17.5384615384615</v>
      </c>
      <c r="T376" s="31" t="n">
        <f aca="false">(P376-$B$1*O376-$B$2)/(1-$B$1*O376)-($B$3*POWER(P376,2)+$B$4*P376+$B$5)-($B$6*POWER(O376,2)+$B$7*O376+$B$8)</f>
        <v>0.37193225580701</v>
      </c>
      <c r="U376" s="29" t="n">
        <f aca="false">(O376-P376)/(P376-T376)</f>
        <v>14.5238679252185</v>
      </c>
      <c r="V376" s="29" t="n">
        <f aca="false">$B$12+($B$13*E376+$B$14*POWER(E376,2)+$B$15*POWER(E376,3))+($B$16*F376+$B$17*POWER(F376,2)+$B$18*POWER(F376,3))+($B$19*T376+$B$20*POWER(T376,2)+$B$21*POWER(T376,3))+($B$22*P376+$B$23*POWER(P376,2)+$B$24*POWER(P376,3))+($B$25*H376+$B$26*POWER(H376,2)+$B$27*POWER(H376,3))+($B$28*U376+$B$29*POWER(U376,2)+$B$30*POWER(U376,3))</f>
        <v>2.42061737163546</v>
      </c>
      <c r="W376" s="71" t="n">
        <f aca="false">S376-U376</f>
        <v>3.01459361324303</v>
      </c>
      <c r="X376" s="29" t="n">
        <f aca="false">U376+V376</f>
        <v>16.944485296854</v>
      </c>
      <c r="Y376" s="16"/>
      <c r="Z376" s="60" t="n">
        <f aca="false">U376*G376</f>
        <v>1510.48226422273</v>
      </c>
      <c r="AA376" s="60" t="n">
        <f aca="false">(K376+M376)-Z376</f>
        <v>313.517735777275</v>
      </c>
      <c r="AB376" s="16"/>
      <c r="AC376" s="60" t="n">
        <f aca="false">L376+N376</f>
        <v>1762.22647087281</v>
      </c>
      <c r="AD376" s="61" t="n">
        <f aca="false">AC376-Z376</f>
        <v>251.744206650088</v>
      </c>
      <c r="AE376" s="17"/>
      <c r="AF376" s="16" t="n">
        <v>25.6752237523378</v>
      </c>
      <c r="AG376" s="16" t="n">
        <v>0.506756756756757</v>
      </c>
      <c r="AH376" s="16" t="n">
        <f aca="false">AF377+AH375</f>
        <v>227978.799711159</v>
      </c>
      <c r="AI376" s="63"/>
      <c r="AJ376" s="72" t="n">
        <v>50.5340816336798</v>
      </c>
      <c r="AK376" s="16" t="n">
        <v>0.506756756756757</v>
      </c>
      <c r="AL376" s="63" t="n">
        <f aca="false">AJ376+AL375</f>
        <v>220278.83934462</v>
      </c>
      <c r="AM376" s="35"/>
      <c r="AN376" s="35"/>
      <c r="AO376" s="35"/>
      <c r="AP376" s="35"/>
      <c r="AQ376" s="35"/>
      <c r="AR376" s="35"/>
      <c r="AS376" s="35"/>
      <c r="AT376" s="35"/>
    </row>
    <row r="377" customFormat="false" ht="12.75" hidden="false" customHeight="true" outlineLevel="0" collapsed="false">
      <c r="A377" s="36"/>
      <c r="B377" s="36"/>
      <c r="C377" s="2" t="n">
        <v>376</v>
      </c>
      <c r="D377" s="20" t="s">
        <v>577</v>
      </c>
      <c r="E377" s="65"/>
      <c r="F377" s="66" t="n">
        <v>28</v>
      </c>
      <c r="G377" s="67" t="n">
        <f aca="false">I377+J377</f>
        <v>2</v>
      </c>
      <c r="H377" s="68" t="n">
        <f aca="false">1/(G377/F377)</f>
        <v>14</v>
      </c>
      <c r="I377" s="22" t="n">
        <v>2</v>
      </c>
      <c r="J377" s="23" t="n">
        <v>0</v>
      </c>
      <c r="K377" s="24" t="n">
        <v>11</v>
      </c>
      <c r="L377" s="69" t="n">
        <f aca="false">G377*X377*R377</f>
        <v>9.98752493464415</v>
      </c>
      <c r="M377" s="25" t="n">
        <v>5</v>
      </c>
      <c r="N377" s="70" t="n">
        <f aca="false">G377*X377*(1-R377)</f>
        <v>4.61058651332467</v>
      </c>
      <c r="O377" s="26" t="n">
        <f aca="false">I377/(I377+J377)</f>
        <v>1</v>
      </c>
      <c r="P377" s="28" t="n">
        <f aca="false">(I377+K377)/(I377+J377+K377+M377)</f>
        <v>0.722222222222222</v>
      </c>
      <c r="Q377" s="27" t="n">
        <f aca="false">K377/(K377+M377)</f>
        <v>0.6875</v>
      </c>
      <c r="R377" s="27" t="n">
        <f aca="false">P377-(O377-P377)/X377</f>
        <v>0.684165549101477</v>
      </c>
      <c r="S377" s="29" t="n">
        <f aca="false">(K377+M377)/(I377+J377)</f>
        <v>8</v>
      </c>
      <c r="T377" s="31" t="n">
        <f aca="false">(P377-$B$1*O377-$B$2)/(1-$B$1*O377)-($B$3*POWER(P377,2)+$B$4*P377+$B$5)-($B$6*POWER(O377,2)+$B$7*O377+$B$8)</f>
        <v>0.687279307673757</v>
      </c>
      <c r="U377" s="29" t="n">
        <f aca="false">(O377-P377)/(P377-T377)</f>
        <v>7.94947363055541</v>
      </c>
      <c r="V377" s="29" t="n">
        <f aca="false">$B$12+($B$13*E377+$B$14*POWER(E377,2)+$B$15*POWER(E377,3))+($B$16*F377+$B$17*POWER(F377,2)+$B$18*POWER(F377,3))+($B$19*T377+$B$20*POWER(T377,2)+$B$21*POWER(T377,3))+($B$22*P377+$B$23*POWER(P377,2)+$B$24*POWER(P377,3))+($B$25*H377+$B$26*POWER(H377,2)+$B$27*POWER(H377,3))+($B$28*U377+$B$29*POWER(U377,2)+$B$30*POWER(U377,3))</f>
        <v>-0.650417906570999</v>
      </c>
      <c r="W377" s="71" t="n">
        <f aca="false">S377-U377</f>
        <v>0.050526369444591</v>
      </c>
      <c r="X377" s="29" t="n">
        <f aca="false">U377+V377</f>
        <v>7.29905572398441</v>
      </c>
      <c r="Y377" s="16"/>
      <c r="Z377" s="60" t="n">
        <f aca="false">U377*G377</f>
        <v>15.8989472611108</v>
      </c>
      <c r="AA377" s="60" t="n">
        <f aca="false">(K377+M377)-Z377</f>
        <v>0.101052738889182</v>
      </c>
      <c r="AB377" s="16"/>
      <c r="AC377" s="60" t="n">
        <f aca="false">L377+N377</f>
        <v>14.5981114479688</v>
      </c>
      <c r="AD377" s="61" t="n">
        <f aca="false">AC377-Z377</f>
        <v>-1.300835813142</v>
      </c>
      <c r="AE377" s="17"/>
      <c r="AF377" s="16" t="n">
        <v>25.4311334633121</v>
      </c>
      <c r="AG377" s="16" t="n">
        <v>0.508108108108108</v>
      </c>
      <c r="AH377" s="16" t="n">
        <f aca="false">AF378+AH376</f>
        <v>228004.115822175</v>
      </c>
      <c r="AI377" s="63"/>
      <c r="AJ377" s="72" t="n">
        <v>42.3139377060329</v>
      </c>
      <c r="AK377" s="16" t="n">
        <v>0.508108108108108</v>
      </c>
      <c r="AL377" s="63" t="n">
        <f aca="false">AJ377+AL376</f>
        <v>220321.153282326</v>
      </c>
      <c r="AM377" s="35"/>
      <c r="AN377" s="35"/>
      <c r="AO377" s="35"/>
      <c r="AP377" s="35"/>
      <c r="AQ377" s="35"/>
      <c r="AR377" s="35"/>
      <c r="AS377" s="35"/>
      <c r="AT377" s="35"/>
    </row>
    <row r="378" customFormat="false" ht="12.75" hidden="false" customHeight="true" outlineLevel="0" collapsed="false">
      <c r="A378" s="36"/>
      <c r="B378" s="36"/>
      <c r="C378" s="2" t="n">
        <v>377</v>
      </c>
      <c r="D378" s="20" t="s">
        <v>166</v>
      </c>
      <c r="E378" s="65"/>
      <c r="F378" s="66" t="n">
        <v>7423</v>
      </c>
      <c r="G378" s="67" t="n">
        <f aca="false">I378+J378</f>
        <v>392</v>
      </c>
      <c r="H378" s="68" t="n">
        <f aca="false">1/(G378/F378)</f>
        <v>18.9362244897959</v>
      </c>
      <c r="I378" s="22" t="n">
        <v>42</v>
      </c>
      <c r="J378" s="23" t="n">
        <v>350</v>
      </c>
      <c r="K378" s="24" t="n">
        <v>2423</v>
      </c>
      <c r="L378" s="69" t="n">
        <f aca="false">G378*X378*R378</f>
        <v>2379.8406923273</v>
      </c>
      <c r="M378" s="25" t="n">
        <v>3794</v>
      </c>
      <c r="N378" s="70" t="n">
        <f aca="false">G378*X378*(1-R378)</f>
        <v>3721.44333833847</v>
      </c>
      <c r="O378" s="26" t="n">
        <f aca="false">I378/(I378+J378)</f>
        <v>0.107142857142857</v>
      </c>
      <c r="P378" s="28" t="n">
        <f aca="false">(I378+K378)/(I378+J378+K378+M378)</f>
        <v>0.372976244515055</v>
      </c>
      <c r="Q378" s="27" t="n">
        <f aca="false">K378/(K378+M378)</f>
        <v>0.38973781566672</v>
      </c>
      <c r="R378" s="27" t="n">
        <f aca="false">P378-(O378-P378)/X378</f>
        <v>0.390055712923041</v>
      </c>
      <c r="S378" s="29" t="n">
        <f aca="false">(K378+M378)/(I378+J378)</f>
        <v>15.859693877551</v>
      </c>
      <c r="T378" s="31" t="n">
        <f aca="false">(P378-$B$1*O378-$B$2)/(1-$B$1*O378)-($B$3*POWER(P378,2)+$B$4*P378+$B$5)-($B$6*POWER(O378,2)+$B$7*O378+$B$8)</f>
        <v>0.387878745339743</v>
      </c>
      <c r="U378" s="29" t="n">
        <f aca="false">(O378-P378)/(P378-T378)</f>
        <v>17.83817296838</v>
      </c>
      <c r="V378" s="29" t="n">
        <f aca="false">$B$12+($B$13*E378+$B$14*POWER(E378,2)+$B$15*POWER(E378,3))+($B$16*F378+$B$17*POWER(F378,2)+$B$18*POWER(F378,3))+($B$19*T378+$B$20*POWER(T378,2)+$B$21*POWER(T378,3))+($B$22*P378+$B$23*POWER(P378,2)+$B$24*POWER(P378,3))+($B$25*H378+$B$26*POWER(H378,2)+$B$27*POWER(H378,3))+($B$28*U378+$B$29*POWER(U378,2)+$B$30*POWER(U378,3))</f>
        <v>-2.27367289015101</v>
      </c>
      <c r="W378" s="71" t="n">
        <f aca="false">S378-U378</f>
        <v>-1.97847909082901</v>
      </c>
      <c r="X378" s="29" t="n">
        <f aca="false">U378+V378</f>
        <v>15.564500078229</v>
      </c>
      <c r="Y378" s="16"/>
      <c r="Z378" s="60" t="n">
        <f aca="false">U378*G378</f>
        <v>6992.56380360497</v>
      </c>
      <c r="AA378" s="60" t="n">
        <f aca="false">(K378+M378)-Z378</f>
        <v>-775.56380360497</v>
      </c>
      <c r="AB378" s="16"/>
      <c r="AC378" s="60" t="n">
        <f aca="false">L378+N378</f>
        <v>6101.28403066577</v>
      </c>
      <c r="AD378" s="61" t="n">
        <f aca="false">AC378-Z378</f>
        <v>-891.279772939197</v>
      </c>
      <c r="AE378" s="17"/>
      <c r="AF378" s="16" t="n">
        <v>25.3161110165452</v>
      </c>
      <c r="AG378" s="16" t="n">
        <v>0.50945945945946</v>
      </c>
      <c r="AH378" s="16" t="n">
        <f aca="false">AF379+AH377</f>
        <v>228028.873206397</v>
      </c>
      <c r="AI378" s="63"/>
      <c r="AJ378" s="72" t="n">
        <v>41.3445291393443</v>
      </c>
      <c r="AK378" s="16" t="n">
        <v>0.50945945945946</v>
      </c>
      <c r="AL378" s="63" t="n">
        <f aca="false">AJ378+AL377</f>
        <v>220362.497811465</v>
      </c>
      <c r="AM378" s="35"/>
      <c r="AN378" s="35"/>
      <c r="AO378" s="35"/>
      <c r="AP378" s="35"/>
      <c r="AQ378" s="35"/>
      <c r="AR378" s="35"/>
      <c r="AS378" s="35"/>
      <c r="AT378" s="35"/>
    </row>
    <row r="379" customFormat="false" ht="12.75" hidden="false" customHeight="true" outlineLevel="0" collapsed="false">
      <c r="A379" s="36"/>
      <c r="B379" s="36"/>
      <c r="C379" s="2" t="n">
        <v>378</v>
      </c>
      <c r="D379" s="20" t="s">
        <v>580</v>
      </c>
      <c r="E379" s="65"/>
      <c r="F379" s="66" t="n">
        <v>3245</v>
      </c>
      <c r="G379" s="67" t="n">
        <f aca="false">I379+J379</f>
        <v>272</v>
      </c>
      <c r="H379" s="68" t="n">
        <f aca="false">1/(G379/F379)</f>
        <v>11.9301470588235</v>
      </c>
      <c r="I379" s="22" t="n">
        <v>179</v>
      </c>
      <c r="J379" s="23" t="n">
        <v>93</v>
      </c>
      <c r="K379" s="24" t="n">
        <v>1413</v>
      </c>
      <c r="L379" s="69" t="n">
        <f aca="false">G379*X379*R379</f>
        <v>1345.3030773907</v>
      </c>
      <c r="M379" s="25" t="n">
        <v>378</v>
      </c>
      <c r="N379" s="70" t="n">
        <f aca="false">G379*X379*(1-R379)</f>
        <v>357.971576288328</v>
      </c>
      <c r="O379" s="26" t="n">
        <f aca="false">I379/(I379+J379)</f>
        <v>0.658088235294118</v>
      </c>
      <c r="P379" s="28" t="n">
        <f aca="false">(I379+K379)/(I379+J379+K379+M379)</f>
        <v>0.771691711100339</v>
      </c>
      <c r="Q379" s="27" t="n">
        <f aca="false">K379/(K379+M379)</f>
        <v>0.78894472361809</v>
      </c>
      <c r="R379" s="27" t="n">
        <f aca="false">P379-(O379-P379)/X379</f>
        <v>0.789833321645972</v>
      </c>
      <c r="S379" s="29" t="n">
        <f aca="false">(K379+M379)/(I379+J379)</f>
        <v>6.58455882352941</v>
      </c>
      <c r="T379" s="31" t="n">
        <f aca="false">(P379-$B$1*O379-$B$2)/(1-$B$1*O379)-($B$3*POWER(P379,2)+$B$4*P379+$B$5)-($B$6*POWER(O379,2)+$B$7*O379+$B$8)</f>
        <v>0.785603538078719</v>
      </c>
      <c r="U379" s="29" t="n">
        <f aca="false">(O379-P379)/(P379-T379)</f>
        <v>8.16596382220477</v>
      </c>
      <c r="V379" s="29" t="n">
        <f aca="false">$B$12+($B$13*E379+$B$14*POWER(E379,2)+$B$15*POWER(E379,3))+($B$16*F379+$B$17*POWER(F379,2)+$B$18*POWER(F379,3))+($B$19*T379+$B$20*POWER(T379,2)+$B$21*POWER(T379,3))+($B$22*P379+$B$23*POWER(P379,2)+$B$24*POWER(P379,3))+($B$25*H379+$B$26*POWER(H379,2)+$B$27*POWER(H379,3))+($B$28*U379+$B$29*POWER(U379,2)+$B$30*POWER(U379,3))</f>
        <v>-1.90392465426718</v>
      </c>
      <c r="W379" s="71" t="n">
        <f aca="false">S379-U379</f>
        <v>-1.58140499867536</v>
      </c>
      <c r="X379" s="29" t="n">
        <f aca="false">U379+V379</f>
        <v>6.26203916793759</v>
      </c>
      <c r="Y379" s="16"/>
      <c r="Z379" s="60" t="n">
        <f aca="false">U379*G379</f>
        <v>2221.1421596397</v>
      </c>
      <c r="AA379" s="60" t="n">
        <f aca="false">(K379+M379)-Z379</f>
        <v>-430.142159639699</v>
      </c>
      <c r="AB379" s="16"/>
      <c r="AC379" s="60" t="n">
        <f aca="false">L379+N379</f>
        <v>1703.27465367903</v>
      </c>
      <c r="AD379" s="61" t="n">
        <f aca="false">AC379-Z379</f>
        <v>-517.867505960674</v>
      </c>
      <c r="AE379" s="17"/>
      <c r="AF379" s="16" t="n">
        <v>24.7573842218586</v>
      </c>
      <c r="AG379" s="16" t="n">
        <v>0.510810810810811</v>
      </c>
      <c r="AH379" s="16" t="n">
        <f aca="false">AF380+AH378</f>
        <v>228051.512518197</v>
      </c>
      <c r="AI379" s="63"/>
      <c r="AJ379" s="72" t="n">
        <v>37.1747809171067</v>
      </c>
      <c r="AK379" s="16" t="n">
        <v>0.510810810810811</v>
      </c>
      <c r="AL379" s="63" t="n">
        <f aca="false">AJ379+AL378</f>
        <v>220399.672592383</v>
      </c>
      <c r="AM379" s="35"/>
      <c r="AN379" s="35"/>
      <c r="AO379" s="35"/>
      <c r="AP379" s="35"/>
      <c r="AQ379" s="35"/>
      <c r="AR379" s="35"/>
      <c r="AS379" s="35"/>
      <c r="AT379" s="35"/>
    </row>
    <row r="380" customFormat="false" ht="12.75" hidden="false" customHeight="true" outlineLevel="0" collapsed="false">
      <c r="A380" s="36"/>
      <c r="B380" s="36"/>
      <c r="C380" s="2" t="n">
        <v>379</v>
      </c>
      <c r="D380" s="20" t="s">
        <v>88</v>
      </c>
      <c r="E380" s="65"/>
      <c r="F380" s="66" t="n">
        <v>2812</v>
      </c>
      <c r="G380" s="67" t="n">
        <f aca="false">I380+J380</f>
        <v>173</v>
      </c>
      <c r="H380" s="68" t="n">
        <f aca="false">1/(G380/F380)</f>
        <v>16.2543352601156</v>
      </c>
      <c r="I380" s="22" t="n">
        <v>28</v>
      </c>
      <c r="J380" s="23" t="n">
        <v>145</v>
      </c>
      <c r="K380" s="24" t="n">
        <v>753</v>
      </c>
      <c r="L380" s="69" t="n">
        <f aca="false">G380*X380*R380</f>
        <v>729.908483643936</v>
      </c>
      <c r="M380" s="25" t="n">
        <v>1495</v>
      </c>
      <c r="N380" s="70" t="n">
        <f aca="false">G380*X380*(1-R380)</f>
        <v>1446.51077231249</v>
      </c>
      <c r="O380" s="26" t="n">
        <f aca="false">I380/(I380+J380)</f>
        <v>0.161849710982659</v>
      </c>
      <c r="P380" s="28" t="n">
        <f aca="false">(I380+K380)/(I380+J380+K380+M380)</f>
        <v>0.322593969434118</v>
      </c>
      <c r="Q380" s="27" t="n">
        <f aca="false">K380/(K380+M380)</f>
        <v>0.334964412811388</v>
      </c>
      <c r="R380" s="27" t="n">
        <f aca="false">P380-(O380-P380)/X380</f>
        <v>0.335371267115158</v>
      </c>
      <c r="S380" s="29" t="n">
        <f aca="false">(K380+M380)/(I380+J380)</f>
        <v>12.9942196531792</v>
      </c>
      <c r="T380" s="31" t="n">
        <f aca="false">(P380-$B$1*O380-$B$2)/(1-$B$1*O380)-($B$3*POWER(P380,2)+$B$4*P380+$B$5)-($B$6*POWER(O380,2)+$B$7*O380+$B$8)</f>
        <v>0.335503689087696</v>
      </c>
      <c r="U380" s="29" t="n">
        <f aca="false">(O380-P380)/(P380-T380)</f>
        <v>12.4514135678318</v>
      </c>
      <c r="V380" s="29" t="n">
        <f aca="false">$B$12+($B$13*E380+$B$14*POWER(E380,2)+$B$15*POWER(E380,3))+($B$16*F380+$B$17*POWER(F380,2)+$B$18*POWER(F380,3))+($B$19*T380+$B$20*POWER(T380,2)+$B$21*POWER(T380,3))+($B$22*P380+$B$23*POWER(P380,2)+$B$24*POWER(P380,3))+($B$25*H380+$B$26*POWER(H380,2)+$B$27*POWER(H380,3))+($B$28*U380+$B$29*POWER(U380,2)+$B$30*POWER(U380,3))</f>
        <v>0.129044559083967</v>
      </c>
      <c r="W380" s="71" t="n">
        <f aca="false">S380-U380</f>
        <v>0.542806085347392</v>
      </c>
      <c r="X380" s="29" t="n">
        <f aca="false">U380+V380</f>
        <v>12.5804581269158</v>
      </c>
      <c r="Y380" s="16"/>
      <c r="Z380" s="60" t="n">
        <f aca="false">U380*G380</f>
        <v>2154.0945472349</v>
      </c>
      <c r="AA380" s="60" t="n">
        <f aca="false">(K380+M380)-Z380</f>
        <v>93.9054527650987</v>
      </c>
      <c r="AB380" s="16"/>
      <c r="AC380" s="60" t="n">
        <f aca="false">L380+N380</f>
        <v>2176.41925595643</v>
      </c>
      <c r="AD380" s="61" t="n">
        <f aca="false">AC380-Z380</f>
        <v>22.3247087215259</v>
      </c>
      <c r="AE380" s="17"/>
      <c r="AF380" s="16" t="n">
        <v>22.6393118000148</v>
      </c>
      <c r="AG380" s="16" t="n">
        <v>0.512162162162162</v>
      </c>
      <c r="AH380" s="16" t="n">
        <f aca="false">AF381+AH379</f>
        <v>228073.647714128</v>
      </c>
      <c r="AI380" s="63"/>
      <c r="AJ380" s="72" t="n">
        <v>37.015986811318</v>
      </c>
      <c r="AK380" s="16" t="n">
        <v>0.512162162162162</v>
      </c>
      <c r="AL380" s="63" t="n">
        <f aca="false">AJ380+AL379</f>
        <v>220436.688579194</v>
      </c>
      <c r="AM380" s="35"/>
      <c r="AN380" s="35"/>
      <c r="AO380" s="35"/>
      <c r="AP380" s="35"/>
      <c r="AQ380" s="35"/>
      <c r="AR380" s="35"/>
      <c r="AS380" s="35"/>
      <c r="AT380" s="35"/>
    </row>
    <row r="381" customFormat="false" ht="12.75" hidden="false" customHeight="true" outlineLevel="0" collapsed="false">
      <c r="A381" s="36"/>
      <c r="B381" s="36"/>
      <c r="C381" s="2" t="n">
        <v>380</v>
      </c>
      <c r="D381" s="20" t="s">
        <v>581</v>
      </c>
      <c r="E381" s="65"/>
      <c r="F381" s="66" t="n">
        <v>4487</v>
      </c>
      <c r="G381" s="67" t="n">
        <f aca="false">I381+J381</f>
        <v>223</v>
      </c>
      <c r="H381" s="68" t="n">
        <f aca="false">1/(G381/F381)</f>
        <v>20.1210762331839</v>
      </c>
      <c r="I381" s="22" t="n">
        <v>83</v>
      </c>
      <c r="J381" s="23" t="n">
        <v>140</v>
      </c>
      <c r="K381" s="24" t="n">
        <v>2043</v>
      </c>
      <c r="L381" s="69" t="n">
        <f aca="false">G381*X381*R381</f>
        <v>1964.72848369928</v>
      </c>
      <c r="M381" s="25" t="n">
        <v>1515</v>
      </c>
      <c r="N381" s="70" t="n">
        <f aca="false">G381*X381*(1-R381)</f>
        <v>1454.06897484587</v>
      </c>
      <c r="O381" s="26" t="n">
        <f aca="false">I381/(I381+J381)</f>
        <v>0.37219730941704</v>
      </c>
      <c r="P381" s="28" t="n">
        <f aca="false">(I381+K381)/(I381+J381+K381+M381)</f>
        <v>0.562285109759323</v>
      </c>
      <c r="Q381" s="27" t="n">
        <f aca="false">K381/(K381+M381)</f>
        <v>0.574198988195616</v>
      </c>
      <c r="R381" s="27" t="n">
        <f aca="false">P381-(O381-P381)/X381</f>
        <v>0.574684083372217</v>
      </c>
      <c r="S381" s="29" t="n">
        <f aca="false">(K381+M381)/(I381+J381)</f>
        <v>15.9551569506726</v>
      </c>
      <c r="T381" s="31" t="n">
        <f aca="false">(P381-$B$1*O381-$B$2)/(1-$B$1*O381)-($B$3*POWER(P381,2)+$B$4*P381+$B$5)-($B$6*POWER(O381,2)+$B$7*O381+$B$8)</f>
        <v>0.578530189952509</v>
      </c>
      <c r="U381" s="29" t="n">
        <f aca="false">(O381-P381)/(P381-T381)</f>
        <v>11.7012534306859</v>
      </c>
      <c r="V381" s="29" t="n">
        <f aca="false">$B$12+($B$13*E381+$B$14*POWER(E381,2)+$B$15*POWER(E381,3))+($B$16*F381+$B$17*POWER(F381,2)+$B$18*POWER(F381,3))+($B$19*T381+$B$20*POWER(T381,2)+$B$21*POWER(T381,3))+($B$22*P381+$B$23*POWER(P381,2)+$B$24*POWER(P381,3))+($B$25*H381+$B$26*POWER(H381,2)+$B$27*POWER(H381,3))+($B$28*U381+$B$29*POWER(U381,2)+$B$30*POWER(U381,3))</f>
        <v>3.6296768766914</v>
      </c>
      <c r="W381" s="71" t="n">
        <f aca="false">S381-U381</f>
        <v>4.25390351998671</v>
      </c>
      <c r="X381" s="29" t="n">
        <f aca="false">U381+V381</f>
        <v>15.3309303073773</v>
      </c>
      <c r="Y381" s="16"/>
      <c r="Z381" s="60" t="n">
        <f aca="false">U381*G381</f>
        <v>2609.37951504296</v>
      </c>
      <c r="AA381" s="60" t="n">
        <f aca="false">(K381+M381)-Z381</f>
        <v>948.620484957036</v>
      </c>
      <c r="AB381" s="16"/>
      <c r="AC381" s="60" t="n">
        <f aca="false">L381+N381</f>
        <v>3418.79745854515</v>
      </c>
      <c r="AD381" s="61" t="n">
        <f aca="false">AC381-Z381</f>
        <v>809.417943502182</v>
      </c>
      <c r="AE381" s="17"/>
      <c r="AF381" s="16" t="n">
        <v>22.1351959306266</v>
      </c>
      <c r="AG381" s="16" t="n">
        <v>0.513513513513513</v>
      </c>
      <c r="AH381" s="16" t="n">
        <f aca="false">AF382+AH380</f>
        <v>228093.639450746</v>
      </c>
      <c r="AI381" s="63"/>
      <c r="AJ381" s="72" t="n">
        <v>35.815192848992</v>
      </c>
      <c r="AK381" s="16" t="n">
        <v>0.513513513513513</v>
      </c>
      <c r="AL381" s="63" t="n">
        <f aca="false">AJ381+AL380</f>
        <v>220472.503772043</v>
      </c>
      <c r="AM381" s="35"/>
      <c r="AN381" s="35"/>
      <c r="AO381" s="35"/>
      <c r="AP381" s="35"/>
      <c r="AQ381" s="35"/>
      <c r="AR381" s="35"/>
      <c r="AS381" s="35"/>
      <c r="AT381" s="35"/>
    </row>
    <row r="382" customFormat="false" ht="12.75" hidden="false" customHeight="true" outlineLevel="0" collapsed="false">
      <c r="A382" s="36"/>
      <c r="B382" s="36"/>
      <c r="C382" s="2" t="n">
        <v>381</v>
      </c>
      <c r="D382" s="20" t="s">
        <v>582</v>
      </c>
      <c r="E382" s="65"/>
      <c r="F382" s="66" t="n">
        <v>1825</v>
      </c>
      <c r="G382" s="67" t="n">
        <f aca="false">I382+J382</f>
        <v>151</v>
      </c>
      <c r="H382" s="68" t="n">
        <f aca="false">1/(G382/F382)</f>
        <v>12.0860927152318</v>
      </c>
      <c r="I382" s="22" t="n">
        <v>77</v>
      </c>
      <c r="J382" s="23" t="n">
        <v>74</v>
      </c>
      <c r="K382" s="24" t="n">
        <v>745</v>
      </c>
      <c r="L382" s="69" t="n">
        <f aca="false">G382*X382*R382</f>
        <v>763.386093962647</v>
      </c>
      <c r="M382" s="25" t="n">
        <v>328</v>
      </c>
      <c r="N382" s="70" t="n">
        <f aca="false">G382*X382*(1-R382)</f>
        <v>336.991739383192</v>
      </c>
      <c r="O382" s="26" t="n">
        <f aca="false">I382/(I382+J382)</f>
        <v>0.509933774834437</v>
      </c>
      <c r="P382" s="28" t="n">
        <f aca="false">(I382+K382)/(I382+J382+K382+M382)</f>
        <v>0.67156862745098</v>
      </c>
      <c r="Q382" s="27" t="n">
        <f aca="false">K382/(K382+M382)</f>
        <v>0.694315004659832</v>
      </c>
      <c r="R382" s="27" t="n">
        <f aca="false">P382-(O382-P382)/X382</f>
        <v>0.693749065847205</v>
      </c>
      <c r="S382" s="29" t="n">
        <f aca="false">(K382+M382)/(I382+J382)</f>
        <v>7.10596026490066</v>
      </c>
      <c r="T382" s="31" t="n">
        <f aca="false">(P382-$B$1*O382-$B$2)/(1-$B$1*O382)-($B$3*POWER(P382,2)+$B$4*P382+$B$5)-($B$6*POWER(O382,2)+$B$7*O382+$B$8)</f>
        <v>0.687775861544585</v>
      </c>
      <c r="U382" s="29" t="n">
        <f aca="false">(O382-P382)/(P382-T382)</f>
        <v>9.97300660205325</v>
      </c>
      <c r="V382" s="29" t="n">
        <f aca="false">$B$12+($B$13*E382+$B$14*POWER(E382,2)+$B$15*POWER(E382,3))+($B$16*F382+$B$17*POWER(F382,2)+$B$18*POWER(F382,3))+($B$19*T382+$B$20*POWER(T382,2)+$B$21*POWER(T382,3))+($B$22*P382+$B$23*POWER(P382,2)+$B$24*POWER(P382,3))+($B$25*H382+$B$26*POWER(H382,2)+$B$27*POWER(H382,3))+($B$28*U382+$B$29*POWER(U382,2)+$B$30*POWER(U382,3))</f>
        <v>-2.68573618254438</v>
      </c>
      <c r="W382" s="71" t="n">
        <f aca="false">S382-U382</f>
        <v>-2.86704633715259</v>
      </c>
      <c r="X382" s="29" t="n">
        <f aca="false">U382+V382</f>
        <v>7.28727041950887</v>
      </c>
      <c r="Y382" s="16"/>
      <c r="Z382" s="60" t="n">
        <f aca="false">U382*G382</f>
        <v>1505.92399691004</v>
      </c>
      <c r="AA382" s="60" t="n">
        <f aca="false">(K382+M382)-Z382</f>
        <v>-432.92399691004</v>
      </c>
      <c r="AB382" s="16"/>
      <c r="AC382" s="60" t="n">
        <f aca="false">L382+N382</f>
        <v>1100.37783334584</v>
      </c>
      <c r="AD382" s="61" t="n">
        <f aca="false">AC382-Z382</f>
        <v>-405.546163564201</v>
      </c>
      <c r="AE382" s="17"/>
      <c r="AF382" s="16" t="n">
        <v>19.9917366181917</v>
      </c>
      <c r="AG382" s="16" t="n">
        <v>0.514864864864865</v>
      </c>
      <c r="AH382" s="16" t="n">
        <f aca="false">AF383+AH381</f>
        <v>228113.454411882</v>
      </c>
      <c r="AI382" s="63"/>
      <c r="AJ382" s="72" t="n">
        <v>35.2128727432989</v>
      </c>
      <c r="AK382" s="16" t="n">
        <v>0.514864864864865</v>
      </c>
      <c r="AL382" s="63" t="n">
        <f aca="false">AJ382+AL381</f>
        <v>220507.716644786</v>
      </c>
      <c r="AM382" s="35"/>
      <c r="AN382" s="35"/>
      <c r="AO382" s="35"/>
      <c r="AP382" s="35"/>
      <c r="AQ382" s="35"/>
      <c r="AR382" s="35"/>
      <c r="AS382" s="35"/>
      <c r="AT382" s="35"/>
    </row>
    <row r="383" customFormat="false" ht="12.75" hidden="false" customHeight="true" outlineLevel="0" collapsed="false">
      <c r="A383" s="36"/>
      <c r="B383" s="36"/>
      <c r="C383" s="2" t="n">
        <v>382</v>
      </c>
      <c r="D383" s="20" t="s">
        <v>583</v>
      </c>
      <c r="E383" s="65"/>
      <c r="F383" s="66" t="n">
        <v>2998</v>
      </c>
      <c r="G383" s="67" t="n">
        <f aca="false">I383+J383</f>
        <v>121</v>
      </c>
      <c r="H383" s="68" t="n">
        <f aca="false">1/(G383/F383)</f>
        <v>24.7768595041322</v>
      </c>
      <c r="I383" s="22" t="n">
        <v>42</v>
      </c>
      <c r="J383" s="23" t="n">
        <v>79</v>
      </c>
      <c r="K383" s="24" t="n">
        <v>1323</v>
      </c>
      <c r="L383" s="69" t="n">
        <f aca="false">G383*X383*R383</f>
        <v>1274.93187957986</v>
      </c>
      <c r="M383" s="25" t="n">
        <v>1133</v>
      </c>
      <c r="N383" s="70" t="n">
        <f aca="false">G383*X383*(1-R383)</f>
        <v>1090.31973483574</v>
      </c>
      <c r="O383" s="26" t="n">
        <f aca="false">I383/(I383+J383)</f>
        <v>0.347107438016529</v>
      </c>
      <c r="P383" s="28" t="n">
        <f aca="false">(I383+K383)/(I383+J383+K383+M383)</f>
        <v>0.529685681024447</v>
      </c>
      <c r="Q383" s="27" t="n">
        <f aca="false">K383/(K383+M383)</f>
        <v>0.538680781758958</v>
      </c>
      <c r="R383" s="27" t="n">
        <f aca="false">P383-(O383-P383)/X383</f>
        <v>0.539025899743383</v>
      </c>
      <c r="S383" s="29" t="n">
        <f aca="false">(K383+M383)/(I383+J383)</f>
        <v>20.297520661157</v>
      </c>
      <c r="T383" s="31" t="n">
        <f aca="false">(P383-$B$1*O383-$B$2)/(1-$B$1*O383)-($B$3*POWER(P383,2)+$B$4*P383+$B$5)-($B$6*POWER(O383,2)+$B$7*O383+$B$8)</f>
        <v>0.545179896585591</v>
      </c>
      <c r="U383" s="29" t="n">
        <f aca="false">(O383-P383)/(P383-T383)</f>
        <v>11.7836390159554</v>
      </c>
      <c r="V383" s="29" t="n">
        <f aca="false">$B$12+($B$13*E383+$B$14*POWER(E383,2)+$B$15*POWER(E383,3))+($B$16*F383+$B$17*POWER(F383,2)+$B$18*POWER(F383,3))+($B$19*T383+$B$20*POWER(T383,2)+$B$21*POWER(T383,3))+($B$22*P383+$B$23*POWER(P383,2)+$B$24*POWER(P383,3))+($B$25*H383+$B$26*POWER(H383,2)+$B$27*POWER(H383,3))+($B$28*U383+$B$29*POWER(U383,2)+$B$30*POWER(U383,3))</f>
        <v>7.76389498747927</v>
      </c>
      <c r="W383" s="71" t="n">
        <f aca="false">S383-U383</f>
        <v>8.5138816452016</v>
      </c>
      <c r="X383" s="29" t="n">
        <f aca="false">U383+V383</f>
        <v>19.5475340034347</v>
      </c>
      <c r="Y383" s="16"/>
      <c r="Z383" s="60" t="n">
        <f aca="false">U383*G383</f>
        <v>1425.82032093061</v>
      </c>
      <c r="AA383" s="60" t="n">
        <f aca="false">(K383+M383)-Z383</f>
        <v>1030.17967906939</v>
      </c>
      <c r="AB383" s="16"/>
      <c r="AC383" s="60" t="n">
        <f aca="false">L383+N383</f>
        <v>2365.2516144156</v>
      </c>
      <c r="AD383" s="61" t="n">
        <f aca="false">AC383-Z383</f>
        <v>939.431293484992</v>
      </c>
      <c r="AE383" s="17"/>
      <c r="AF383" s="16" t="n">
        <v>19.8149611356794</v>
      </c>
      <c r="AG383" s="16" t="n">
        <v>0.516216216216216</v>
      </c>
      <c r="AH383" s="16" t="n">
        <f aca="false">AF384+AH382</f>
        <v>228130.150217287</v>
      </c>
      <c r="AI383" s="63"/>
      <c r="AJ383" s="72" t="n">
        <v>33.3811727603229</v>
      </c>
      <c r="AK383" s="16" t="n">
        <v>0.516216216216216</v>
      </c>
      <c r="AL383" s="63" t="n">
        <f aca="false">AJ383+AL382</f>
        <v>220541.097817546</v>
      </c>
      <c r="AM383" s="35"/>
      <c r="AN383" s="35"/>
      <c r="AO383" s="35"/>
      <c r="AP383" s="35"/>
      <c r="AQ383" s="35"/>
      <c r="AR383" s="35"/>
      <c r="AS383" s="35"/>
      <c r="AT383" s="35"/>
    </row>
    <row r="384" customFormat="false" ht="12.75" hidden="false" customHeight="true" outlineLevel="0" collapsed="false">
      <c r="A384" s="36"/>
      <c r="B384" s="36"/>
      <c r="C384" s="2" t="n">
        <v>383</v>
      </c>
      <c r="D384" s="20" t="s">
        <v>116</v>
      </c>
      <c r="E384" s="65"/>
      <c r="F384" s="66" t="n">
        <v>3323</v>
      </c>
      <c r="G384" s="67" t="n">
        <f aca="false">I384+J384</f>
        <v>206</v>
      </c>
      <c r="H384" s="68" t="n">
        <f aca="false">1/(G384/F384)</f>
        <v>16.131067961165</v>
      </c>
      <c r="I384" s="22" t="n">
        <v>47</v>
      </c>
      <c r="J384" s="23" t="n">
        <v>159</v>
      </c>
      <c r="K384" s="24" t="n">
        <v>849</v>
      </c>
      <c r="L384" s="69" t="n">
        <f aca="false">G384*X384*R384</f>
        <v>876.64084212</v>
      </c>
      <c r="M384" s="25" t="n">
        <v>1513</v>
      </c>
      <c r="N384" s="70" t="n">
        <f aca="false">G384*X384*(1-R384)</f>
        <v>1564.57978574179</v>
      </c>
      <c r="O384" s="26" t="n">
        <f aca="false">I384/(I384+J384)</f>
        <v>0.228155339805825</v>
      </c>
      <c r="P384" s="28" t="n">
        <f aca="false">(I384+K384)/(I384+J384+K384+M384)</f>
        <v>0.348909657320872</v>
      </c>
      <c r="Q384" s="27" t="n">
        <f aca="false">K384/(K384+M384)</f>
        <v>0.359441151566469</v>
      </c>
      <c r="R384" s="27" t="n">
        <f aca="false">P384-(O384-P384)/X384</f>
        <v>0.359099391556359</v>
      </c>
      <c r="S384" s="29" t="n">
        <f aca="false">(K384+M384)/(I384+J384)</f>
        <v>11.4660194174757</v>
      </c>
      <c r="T384" s="31" t="n">
        <f aca="false">(P384-$B$1*O384-$B$2)/(1-$B$1*O384)-($B$3*POWER(P384,2)+$B$4*P384+$B$5)-($B$6*POWER(O384,2)+$B$7*O384+$B$8)</f>
        <v>0.360812214035777</v>
      </c>
      <c r="U384" s="29" t="n">
        <f aca="false">(O384-P384)/(P384-T384)</f>
        <v>10.1452419347712</v>
      </c>
      <c r="V384" s="29" t="n">
        <f aca="false">$B$12+($B$13*E384+$B$14*POWER(E384,2)+$B$15*POWER(E384,3))+($B$16*F384+$B$17*POWER(F384,2)+$B$18*POWER(F384,3))+($B$19*T384+$B$20*POWER(T384,2)+$B$21*POWER(T384,3))+($B$22*P384+$B$23*POWER(P384,2)+$B$24*POWER(P384,3))+($B$25*H384+$B$26*POWER(H384,2)+$B$27*POWER(H384,3))+($B$28*U384+$B$29*POWER(U384,2)+$B$30*POWER(U384,3))</f>
        <v>1.70534363737334</v>
      </c>
      <c r="W384" s="71" t="n">
        <f aca="false">S384-U384</f>
        <v>1.32077748270449</v>
      </c>
      <c r="X384" s="29" t="n">
        <f aca="false">U384+V384</f>
        <v>11.8505855721446</v>
      </c>
      <c r="Y384" s="16"/>
      <c r="Z384" s="60" t="n">
        <f aca="false">U384*G384</f>
        <v>2089.91983856288</v>
      </c>
      <c r="AA384" s="60" t="n">
        <f aca="false">(K384+M384)-Z384</f>
        <v>272.080161437124</v>
      </c>
      <c r="AB384" s="16"/>
      <c r="AC384" s="60" t="n">
        <f aca="false">L384+N384</f>
        <v>2441.22062786179</v>
      </c>
      <c r="AD384" s="61" t="n">
        <f aca="false">AC384-Z384</f>
        <v>351.300789298909</v>
      </c>
      <c r="AE384" s="17"/>
      <c r="AF384" s="16" t="n">
        <v>16.6958054056672</v>
      </c>
      <c r="AG384" s="16" t="n">
        <v>0.517567567567568</v>
      </c>
      <c r="AH384" s="16" t="n">
        <f aca="false">AF385+AH383</f>
        <v>228145.617280359</v>
      </c>
      <c r="AI384" s="63"/>
      <c r="AJ384" s="72" t="n">
        <v>31.2776214168825</v>
      </c>
      <c r="AK384" s="16" t="n">
        <v>0.517567567567568</v>
      </c>
      <c r="AL384" s="63" t="n">
        <f aca="false">AJ384+AL383</f>
        <v>220572.375438963</v>
      </c>
      <c r="AM384" s="35"/>
      <c r="AN384" s="35"/>
      <c r="AO384" s="35"/>
      <c r="AP384" s="35"/>
      <c r="AQ384" s="35"/>
      <c r="AR384" s="35"/>
      <c r="AS384" s="35"/>
      <c r="AT384" s="35"/>
    </row>
    <row r="385" customFormat="false" ht="12.75" hidden="false" customHeight="true" outlineLevel="0" collapsed="false">
      <c r="A385" s="36"/>
      <c r="B385" s="36"/>
      <c r="C385" s="2" t="n">
        <v>384</v>
      </c>
      <c r="D385" s="20" t="s">
        <v>284</v>
      </c>
      <c r="E385" s="65"/>
      <c r="F385" s="66" t="n">
        <v>4409</v>
      </c>
      <c r="G385" s="67" t="n">
        <f aca="false">I385+J385</f>
        <v>221</v>
      </c>
      <c r="H385" s="68" t="n">
        <f aca="false">1/(G385/F385)</f>
        <v>19.9502262443439</v>
      </c>
      <c r="I385" s="22" t="n">
        <v>35</v>
      </c>
      <c r="J385" s="23" t="n">
        <v>186</v>
      </c>
      <c r="K385" s="24" t="n">
        <v>1469</v>
      </c>
      <c r="L385" s="69" t="n">
        <f aca="false">G385*X385*R385</f>
        <v>1494.22301867683</v>
      </c>
      <c r="M385" s="25" t="n">
        <v>2056</v>
      </c>
      <c r="N385" s="70" t="n">
        <f aca="false">G385*X385*(1-R385)</f>
        <v>2093.59973927757</v>
      </c>
      <c r="O385" s="26" t="n">
        <f aca="false">I385/(I385+J385)</f>
        <v>0.158371040723982</v>
      </c>
      <c r="P385" s="28" t="n">
        <f aca="false">(I385+K385)/(I385+J385+K385+M385)</f>
        <v>0.401494927923118</v>
      </c>
      <c r="Q385" s="27" t="n">
        <f aca="false">K385/(K385+M385)</f>
        <v>0.416737588652482</v>
      </c>
      <c r="R385" s="27" t="n">
        <f aca="false">P385-(O385-P385)/X385</f>
        <v>0.416470689741866</v>
      </c>
      <c r="S385" s="29" t="n">
        <f aca="false">(K385+M385)/(I385+J385)</f>
        <v>15.9502262443439</v>
      </c>
      <c r="T385" s="31" t="n">
        <f aca="false">(P385-$B$1*O385-$B$2)/(1-$B$1*O385)-($B$3*POWER(P385,2)+$B$4*P385+$B$5)-($B$6*POWER(O385,2)+$B$7*O385+$B$8)</f>
        <v>0.416751091400356</v>
      </c>
      <c r="U385" s="29" t="n">
        <f aca="false">(O385-P385)/(P385-T385)</f>
        <v>15.9361092034621</v>
      </c>
      <c r="V385" s="29" t="n">
        <f aca="false">$B$12+($B$13*E385+$B$14*POWER(E385,2)+$B$15*POWER(E385,3))+($B$16*F385+$B$17*POWER(F385,2)+$B$18*POWER(F385,3))+($B$19*T385+$B$20*POWER(T385,2)+$B$21*POWER(T385,3))+($B$22*P385+$B$23*POWER(P385,2)+$B$24*POWER(P385,3))+($B$25*H385+$B$26*POWER(H385,2)+$B$27*POWER(H385,3))+($B$28*U385+$B$29*POWER(U385,2)+$B$30*POWER(U385,3))</f>
        <v>0.298382913978621</v>
      </c>
      <c r="W385" s="71" t="n">
        <f aca="false">S385-U385</f>
        <v>0.0141170408817857</v>
      </c>
      <c r="X385" s="29" t="n">
        <f aca="false">U385+V385</f>
        <v>16.2344921174407</v>
      </c>
      <c r="Y385" s="16"/>
      <c r="Z385" s="60" t="n">
        <f aca="false">U385*G385</f>
        <v>3521.88013396513</v>
      </c>
      <c r="AA385" s="60" t="n">
        <f aca="false">(K385+M385)-Z385</f>
        <v>3.11986603487458</v>
      </c>
      <c r="AB385" s="16"/>
      <c r="AC385" s="60" t="n">
        <f aca="false">L385+N385</f>
        <v>3587.8227579544</v>
      </c>
      <c r="AD385" s="61" t="n">
        <f aca="false">AC385-Z385</f>
        <v>65.942623989275</v>
      </c>
      <c r="AE385" s="17"/>
      <c r="AF385" s="16" t="n">
        <v>15.4670630714322</v>
      </c>
      <c r="AG385" s="16" t="n">
        <v>0.518918918918919</v>
      </c>
      <c r="AH385" s="16" t="n">
        <f aca="false">AF386+AH384</f>
        <v>228158.670043594</v>
      </c>
      <c r="AI385" s="63"/>
      <c r="AJ385" s="72" t="n">
        <v>30.6808079688782</v>
      </c>
      <c r="AK385" s="16" t="n">
        <v>0.518918918918919</v>
      </c>
      <c r="AL385" s="63" t="n">
        <f aca="false">AJ385+AL384</f>
        <v>220603.056246932</v>
      </c>
      <c r="AM385" s="35"/>
      <c r="AN385" s="35"/>
      <c r="AO385" s="35"/>
      <c r="AP385" s="35"/>
      <c r="AQ385" s="35"/>
      <c r="AR385" s="35"/>
      <c r="AS385" s="35"/>
      <c r="AT385" s="35"/>
    </row>
    <row r="386" customFormat="false" ht="12.75" hidden="false" customHeight="true" outlineLevel="0" collapsed="false">
      <c r="A386" s="36"/>
      <c r="B386" s="36"/>
      <c r="C386" s="2" t="n">
        <v>385</v>
      </c>
      <c r="D386" s="20" t="s">
        <v>586</v>
      </c>
      <c r="E386" s="65"/>
      <c r="F386" s="66" t="n">
        <v>1745</v>
      </c>
      <c r="G386" s="67" t="n">
        <f aca="false">I386+J386</f>
        <v>76</v>
      </c>
      <c r="H386" s="68" t="n">
        <f aca="false">1/(G386/F386)</f>
        <v>22.9605263157895</v>
      </c>
      <c r="I386" s="22" t="n">
        <v>48</v>
      </c>
      <c r="J386" s="23" t="n">
        <v>28</v>
      </c>
      <c r="K386" s="24" t="n">
        <v>721</v>
      </c>
      <c r="L386" s="69" t="n">
        <f aca="false">G386*X386*R386</f>
        <v>972.077793996672</v>
      </c>
      <c r="M386" s="25" t="n">
        <v>186</v>
      </c>
      <c r="N386" s="70" t="n">
        <f aca="false">G386*X386*(1-R386)</f>
        <v>255.870803530933</v>
      </c>
      <c r="O386" s="26" t="n">
        <f aca="false">I386/(I386+J386)</f>
        <v>0.631578947368421</v>
      </c>
      <c r="P386" s="28" t="n">
        <f aca="false">(I386+K386)/(I386+J386+K386+M386)</f>
        <v>0.782299084435402</v>
      </c>
      <c r="Q386" s="27" t="n">
        <f aca="false">K386/(K386+M386)</f>
        <v>0.794928335170893</v>
      </c>
      <c r="R386" s="27" t="n">
        <f aca="false">P386-(O386-P386)/X386</f>
        <v>0.791627431273497</v>
      </c>
      <c r="S386" s="29" t="n">
        <f aca="false">(K386+M386)/(I386+J386)</f>
        <v>11.9342105263158</v>
      </c>
      <c r="T386" s="31" t="n">
        <f aca="false">(P386-$B$1*O386-$B$2)/(1-$B$1*O386)-($B$3*POWER(P386,2)+$B$4*P386+$B$5)-($B$6*POWER(O386,2)+$B$7*O386+$B$8)</f>
        <v>0.799388064340764</v>
      </c>
      <c r="U386" s="29" t="n">
        <f aca="false">(O386-P386)/(P386-T386)</f>
        <v>8.81972697619545</v>
      </c>
      <c r="V386" s="29" t="n">
        <f aca="false">$B$12+($B$13*E386+$B$14*POWER(E386,2)+$B$15*POWER(E386,3))+($B$16*F386+$B$17*POWER(F386,2)+$B$18*POWER(F386,3))+($B$19*T386+$B$20*POWER(T386,2)+$B$21*POWER(T386,3))+($B$22*P386+$B$23*POWER(P386,2)+$B$24*POWER(P386,3))+($B$25*H386+$B$26*POWER(H386,2)+$B$27*POWER(H386,3))+($B$28*U386+$B$29*POWER(U386,2)+$B$30*POWER(U386,3))</f>
        <v>7.33749141232567</v>
      </c>
      <c r="W386" s="71" t="n">
        <f aca="false">S386-U386</f>
        <v>3.11448355012034</v>
      </c>
      <c r="X386" s="29" t="n">
        <f aca="false">U386+V386</f>
        <v>16.1572183885211</v>
      </c>
      <c r="Y386" s="16"/>
      <c r="Z386" s="60" t="n">
        <f aca="false">U386*G386</f>
        <v>670.299250190854</v>
      </c>
      <c r="AA386" s="60" t="n">
        <f aca="false">(K386+M386)-Z386</f>
        <v>236.700749809146</v>
      </c>
      <c r="AB386" s="16"/>
      <c r="AC386" s="60" t="n">
        <f aca="false">L386+N386</f>
        <v>1227.9485975276</v>
      </c>
      <c r="AD386" s="61" t="n">
        <f aca="false">AC386-Z386</f>
        <v>557.649347336751</v>
      </c>
      <c r="AE386" s="17"/>
      <c r="AF386" s="16" t="n">
        <v>13.0527632350677</v>
      </c>
      <c r="AG386" s="16" t="n">
        <v>0.52027027027027</v>
      </c>
      <c r="AH386" s="16" t="n">
        <f aca="false">AF387+AH385</f>
        <v>228169.502613883</v>
      </c>
      <c r="AI386" s="63"/>
      <c r="AJ386" s="79" t="n">
        <v>28.9991986207492</v>
      </c>
      <c r="AK386" s="16" t="n">
        <v>0.52027027027027</v>
      </c>
      <c r="AL386" s="63" t="n">
        <f aca="false">AJ386+AL385</f>
        <v>220632.055445553</v>
      </c>
      <c r="AM386" s="35"/>
      <c r="AN386" s="35"/>
      <c r="AO386" s="35"/>
      <c r="AP386" s="35"/>
      <c r="AQ386" s="35"/>
      <c r="AR386" s="35"/>
      <c r="AS386" s="35"/>
      <c r="AT386" s="35"/>
    </row>
    <row r="387" customFormat="false" ht="12.75" hidden="false" customHeight="true" outlineLevel="0" collapsed="false">
      <c r="A387" s="36"/>
      <c r="B387" s="36"/>
      <c r="C387" s="2" t="n">
        <v>386</v>
      </c>
      <c r="D387" s="20" t="s">
        <v>379</v>
      </c>
      <c r="E387" s="65"/>
      <c r="F387" s="66" t="n">
        <v>7692</v>
      </c>
      <c r="G387" s="67" t="n">
        <f aca="false">I387+J387</f>
        <v>476</v>
      </c>
      <c r="H387" s="68" t="n">
        <f aca="false">1/(G387/F387)</f>
        <v>16.1596638655462</v>
      </c>
      <c r="I387" s="22" t="n">
        <v>126</v>
      </c>
      <c r="J387" s="23" t="n">
        <v>350</v>
      </c>
      <c r="K387" s="24" t="n">
        <v>2360</v>
      </c>
      <c r="L387" s="69" t="n">
        <f aca="false">G387*X387*R387</f>
        <v>2579.97974852779</v>
      </c>
      <c r="M387" s="25" t="n">
        <v>3028</v>
      </c>
      <c r="N387" s="70" t="n">
        <f aca="false">G387*X387*(1-R387)</f>
        <v>3326.91053520792</v>
      </c>
      <c r="O387" s="26" t="n">
        <f aca="false">I387/(I387+J387)</f>
        <v>0.264705882352941</v>
      </c>
      <c r="P387" s="28" t="n">
        <f aca="false">(I387+K387)/(I387+J387+K387+M387)</f>
        <v>0.423942701227831</v>
      </c>
      <c r="Q387" s="27" t="n">
        <f aca="false">K387/(K387+M387)</f>
        <v>0.438010393466964</v>
      </c>
      <c r="R387" s="27" t="n">
        <f aca="false">P387-(O387-P387)/X387</f>
        <v>0.436774618216902</v>
      </c>
      <c r="S387" s="29" t="n">
        <f aca="false">(K387+M387)/(I387+J387)</f>
        <v>11.3193277310924</v>
      </c>
      <c r="T387" s="31" t="n">
        <f aca="false">(P387-$B$1*O387-$B$2)/(1-$B$1*O387)-($B$3*POWER(P387,2)+$B$4*P387+$B$5)-($B$6*POWER(O387,2)+$B$7*O387+$B$8)</f>
        <v>0.437503237362281</v>
      </c>
      <c r="U387" s="29" t="n">
        <f aca="false">(O387-P387)/(P387-T387)</f>
        <v>11.7426639548821</v>
      </c>
      <c r="V387" s="29" t="n">
        <f aca="false">$B$12+($B$13*E387+$B$14*POWER(E387,2)+$B$15*POWER(E387,3))+($B$16*F387+$B$17*POWER(F387,2)+$B$18*POWER(F387,3))+($B$19*T387+$B$20*POWER(T387,2)+$B$21*POWER(T387,3))+($B$22*P387+$B$23*POWER(P387,2)+$B$24*POWER(P387,3))+($B$25*H387+$B$26*POWER(H387,2)+$B$27*POWER(H387,3))+($B$28*U387+$B$29*POWER(U387,2)+$B$30*POWER(U387,3))</f>
        <v>0.666769414310521</v>
      </c>
      <c r="W387" s="71" t="n">
        <f aca="false">S387-U387</f>
        <v>-0.423336223789711</v>
      </c>
      <c r="X387" s="29" t="n">
        <f aca="false">U387+V387</f>
        <v>12.4094333691927</v>
      </c>
      <c r="Y387" s="16"/>
      <c r="Z387" s="60" t="n">
        <f aca="false">U387*G387</f>
        <v>5589.5080425239</v>
      </c>
      <c r="AA387" s="60" t="n">
        <f aca="false">(K387+M387)-Z387</f>
        <v>-201.508042523903</v>
      </c>
      <c r="AB387" s="16"/>
      <c r="AC387" s="60" t="n">
        <f aca="false">L387+N387</f>
        <v>5906.89028373571</v>
      </c>
      <c r="AD387" s="61" t="n">
        <f aca="false">AC387-Z387</f>
        <v>317.382241211808</v>
      </c>
      <c r="AE387" s="17"/>
      <c r="AF387" s="16" t="n">
        <v>10.8325702895104</v>
      </c>
      <c r="AG387" s="16" t="n">
        <v>0.521621621621622</v>
      </c>
      <c r="AH387" s="16" t="n">
        <f aca="false">AF388+AH386</f>
        <v>228180.210011689</v>
      </c>
      <c r="AI387" s="63"/>
      <c r="AJ387" s="72" t="n">
        <v>27.1692743099699</v>
      </c>
      <c r="AK387" s="16" t="n">
        <v>0.521621621621622</v>
      </c>
      <c r="AL387" s="63" t="n">
        <f aca="false">AJ387+AL386</f>
        <v>220659.224719863</v>
      </c>
      <c r="AM387" s="35"/>
      <c r="AN387" s="35"/>
      <c r="AO387" s="35"/>
      <c r="AP387" s="35"/>
      <c r="AQ387" s="35"/>
      <c r="AR387" s="35"/>
      <c r="AS387" s="35"/>
      <c r="AT387" s="35"/>
    </row>
    <row r="388" customFormat="false" ht="12.75" hidden="false" customHeight="true" outlineLevel="0" collapsed="false">
      <c r="A388" s="36"/>
      <c r="B388" s="36"/>
      <c r="C388" s="2" t="n">
        <v>387</v>
      </c>
      <c r="D388" s="20" t="s">
        <v>588</v>
      </c>
      <c r="E388" s="65"/>
      <c r="F388" s="66" t="n">
        <v>3858</v>
      </c>
      <c r="G388" s="67" t="n">
        <f aca="false">I388+J388</f>
        <v>220</v>
      </c>
      <c r="H388" s="68" t="n">
        <f aca="false">1/(G388/F388)</f>
        <v>17.5363636363636</v>
      </c>
      <c r="I388" s="22" t="n">
        <v>142</v>
      </c>
      <c r="J388" s="23" t="n">
        <v>78</v>
      </c>
      <c r="K388" s="24" t="n">
        <v>1582</v>
      </c>
      <c r="L388" s="69" t="n">
        <f aca="false">G388*X388*R388</f>
        <v>1712.95566946811</v>
      </c>
      <c r="M388" s="25" t="n">
        <v>668</v>
      </c>
      <c r="N388" s="70" t="n">
        <f aca="false">G388*X388*(1-R388)</f>
        <v>724.666432380053</v>
      </c>
      <c r="O388" s="26" t="n">
        <f aca="false">I388/(I388+J388)</f>
        <v>0.645454545454546</v>
      </c>
      <c r="P388" s="28" t="n">
        <f aca="false">(I388+K388)/(I388+J388+K388+M388)</f>
        <v>0.697975708502024</v>
      </c>
      <c r="Q388" s="27" t="n">
        <f aca="false">K388/(K388+M388)</f>
        <v>0.703111111111111</v>
      </c>
      <c r="R388" s="27" t="n">
        <f aca="false">P388-(O388-P388)/X388</f>
        <v>0.702715842693327</v>
      </c>
      <c r="S388" s="29" t="n">
        <f aca="false">(K388+M388)/(I388+J388)</f>
        <v>10.2272727272727</v>
      </c>
      <c r="T388" s="31" t="n">
        <f aca="false">(P388-$B$1*O388-$B$2)/(1-$B$1*O388)-($B$3*POWER(P388,2)+$B$4*P388+$B$5)-($B$6*POWER(O388,2)+$B$7*O388+$B$8)</f>
        <v>0.705988097730315</v>
      </c>
      <c r="U388" s="29" t="n">
        <f aca="false">(O388-P388)/(P388-T388)</f>
        <v>6.55499396634853</v>
      </c>
      <c r="V388" s="29" t="n">
        <f aca="false">$B$12+($B$13*E388+$B$14*POWER(E388,2)+$B$15*POWER(E388,3))+($B$16*F388+$B$17*POWER(F388,2)+$B$18*POWER(F388,3))+($B$19*T388+$B$20*POWER(T388,2)+$B$21*POWER(T388,3))+($B$22*P388+$B$23*POWER(P388,2)+$B$24*POWER(P388,3))+($B$25*H388+$B$26*POWER(H388,2)+$B$27*POWER(H388,3))+($B$28*U388+$B$29*POWER(U388,2)+$B$30*POWER(U388,3))</f>
        <v>4.52510649659768</v>
      </c>
      <c r="W388" s="71" t="n">
        <f aca="false">S388-U388</f>
        <v>3.6722787609242</v>
      </c>
      <c r="X388" s="29" t="n">
        <f aca="false">U388+V388</f>
        <v>11.0801004629462</v>
      </c>
      <c r="Y388" s="16"/>
      <c r="Z388" s="60" t="n">
        <f aca="false">U388*G388</f>
        <v>1442.09867259668</v>
      </c>
      <c r="AA388" s="60" t="n">
        <f aca="false">(K388+M388)-Z388</f>
        <v>807.901327403323</v>
      </c>
      <c r="AB388" s="16"/>
      <c r="AC388" s="60" t="n">
        <f aca="false">L388+N388</f>
        <v>2437.62210184817</v>
      </c>
      <c r="AD388" s="61" t="n">
        <f aca="false">AC388-Z388</f>
        <v>995.523429251489</v>
      </c>
      <c r="AE388" s="17"/>
      <c r="AF388" s="16" t="n">
        <v>10.707397805606</v>
      </c>
      <c r="AG388" s="16" t="n">
        <v>0.522972972972973</v>
      </c>
      <c r="AH388" s="16" t="n">
        <f aca="false">AF389+AH387</f>
        <v>228190.724398986</v>
      </c>
      <c r="AI388" s="63"/>
      <c r="AJ388" s="72" t="n">
        <v>26.4029701814698</v>
      </c>
      <c r="AK388" s="16" t="n">
        <v>0.522972972972973</v>
      </c>
      <c r="AL388" s="63" t="n">
        <f aca="false">AJ388+AL387</f>
        <v>220685.627690044</v>
      </c>
      <c r="AM388" s="35"/>
      <c r="AN388" s="35"/>
      <c r="AO388" s="35"/>
      <c r="AP388" s="35"/>
      <c r="AQ388" s="35"/>
      <c r="AR388" s="35"/>
      <c r="AS388" s="35"/>
      <c r="AT388" s="35"/>
    </row>
    <row r="389" customFormat="false" ht="12.75" hidden="false" customHeight="true" outlineLevel="0" collapsed="false">
      <c r="A389" s="36"/>
      <c r="B389" s="36"/>
      <c r="C389" s="2" t="n">
        <v>388</v>
      </c>
      <c r="D389" s="20" t="s">
        <v>590</v>
      </c>
      <c r="E389" s="65"/>
      <c r="F389" s="66" t="n">
        <v>3054</v>
      </c>
      <c r="G389" s="67" t="n">
        <f aca="false">I389+J389</f>
        <v>250</v>
      </c>
      <c r="H389" s="68" t="n">
        <f aca="false">1/(G389/F389)</f>
        <v>12.216</v>
      </c>
      <c r="I389" s="22" t="n">
        <v>95</v>
      </c>
      <c r="J389" s="23" t="n">
        <v>155</v>
      </c>
      <c r="K389" s="24" t="n">
        <v>1076</v>
      </c>
      <c r="L389" s="69" t="n">
        <f aca="false">G389*X389*R389</f>
        <v>1127.86419304157</v>
      </c>
      <c r="M389" s="25" t="n">
        <v>853</v>
      </c>
      <c r="N389" s="70" t="n">
        <f aca="false">G389*X389*(1-R389)</f>
        <v>897.644839099831</v>
      </c>
      <c r="O389" s="26" t="n">
        <f aca="false">I389/(I389+J389)</f>
        <v>0.38</v>
      </c>
      <c r="P389" s="28" t="n">
        <f aca="false">(I389+K389)/(I389+J389+K389+M389)</f>
        <v>0.53740247820101</v>
      </c>
      <c r="Q389" s="27" t="n">
        <f aca="false">K389/(K389+M389)</f>
        <v>0.557801969932608</v>
      </c>
      <c r="R389" s="27" t="n">
        <f aca="false">P389-(O389-P389)/X389</f>
        <v>0.556829999345485</v>
      </c>
      <c r="S389" s="29" t="n">
        <f aca="false">(K389+M389)/(I389+J389)</f>
        <v>7.716</v>
      </c>
      <c r="T389" s="31" t="n">
        <f aca="false">(P389-$B$1*O389-$B$2)/(1-$B$1*O389)-($B$3*POWER(P389,2)+$B$4*P389+$B$5)-($B$6*POWER(O389,2)+$B$7*O389+$B$8)</f>
        <v>0.551837270706817</v>
      </c>
      <c r="U389" s="29" t="n">
        <f aca="false">(O389-P389)/(P389-T389)</f>
        <v>10.9043810735541</v>
      </c>
      <c r="V389" s="29" t="n">
        <f aca="false">$B$12+($B$13*E389+$B$14*POWER(E389,2)+$B$15*POWER(E389,3))+($B$16*F389+$B$17*POWER(F389,2)+$B$18*POWER(F389,3))+($B$19*T389+$B$20*POWER(T389,2)+$B$21*POWER(T389,3))+($B$22*P389+$B$23*POWER(P389,2)+$B$24*POWER(P389,3))+($B$25*H389+$B$26*POWER(H389,2)+$B$27*POWER(H389,3))+($B$28*U389+$B$29*POWER(U389,2)+$B$30*POWER(U389,3))</f>
        <v>-2.80234494498847</v>
      </c>
      <c r="W389" s="71" t="n">
        <f aca="false">S389-U389</f>
        <v>-3.18838107355407</v>
      </c>
      <c r="X389" s="29" t="n">
        <f aca="false">U389+V389</f>
        <v>8.1020361285656</v>
      </c>
      <c r="Y389" s="16"/>
      <c r="Z389" s="60" t="n">
        <f aca="false">U389*G389</f>
        <v>2726.09526838852</v>
      </c>
      <c r="AA389" s="60" t="n">
        <f aca="false">(K389+M389)-Z389</f>
        <v>-797.095268388517</v>
      </c>
      <c r="AB389" s="16"/>
      <c r="AC389" s="60" t="n">
        <f aca="false">L389+N389</f>
        <v>2025.5090321414</v>
      </c>
      <c r="AD389" s="61" t="n">
        <f aca="false">AC389-Z389</f>
        <v>-700.586236247117</v>
      </c>
      <c r="AE389" s="17"/>
      <c r="AF389" s="16" t="n">
        <v>10.5143872971751</v>
      </c>
      <c r="AG389" s="16" t="n">
        <v>0.524324324324324</v>
      </c>
      <c r="AH389" s="16" t="n">
        <f aca="false">AF390+AH388</f>
        <v>228201.008623643</v>
      </c>
      <c r="AI389" s="63"/>
      <c r="AJ389" s="72" t="n">
        <v>25.1791365138624</v>
      </c>
      <c r="AK389" s="16" t="n">
        <v>0.524324324324324</v>
      </c>
      <c r="AL389" s="63" t="n">
        <f aca="false">AJ389+AL388</f>
        <v>220710.806826558</v>
      </c>
      <c r="AM389" s="35"/>
      <c r="AN389" s="35"/>
      <c r="AO389" s="35"/>
      <c r="AP389" s="35"/>
      <c r="AQ389" s="35"/>
      <c r="AR389" s="35"/>
      <c r="AS389" s="35"/>
      <c r="AT389" s="35"/>
    </row>
    <row r="390" customFormat="false" ht="12.75" hidden="false" customHeight="true" outlineLevel="0" collapsed="false">
      <c r="A390" s="36"/>
      <c r="B390" s="36"/>
      <c r="C390" s="2" t="n">
        <v>389</v>
      </c>
      <c r="D390" s="20" t="s">
        <v>592</v>
      </c>
      <c r="E390" s="65"/>
      <c r="F390" s="66" t="n">
        <v>2781</v>
      </c>
      <c r="G390" s="67" t="n">
        <f aca="false">I390+J390</f>
        <v>193</v>
      </c>
      <c r="H390" s="68" t="n">
        <f aca="false">1/(G390/F390)</f>
        <v>14.4093264248705</v>
      </c>
      <c r="I390" s="22" t="n">
        <v>142</v>
      </c>
      <c r="J390" s="23" t="n">
        <v>51</v>
      </c>
      <c r="K390" s="24" t="n">
        <v>1132</v>
      </c>
      <c r="L390" s="69" t="n">
        <f aca="false">G390*X390*R390</f>
        <v>1287.85233850413</v>
      </c>
      <c r="M390" s="25" t="n">
        <v>207</v>
      </c>
      <c r="N390" s="70" t="n">
        <f aca="false">G390*X390*(1-R390)</f>
        <v>238.561933543222</v>
      </c>
      <c r="O390" s="26" t="n">
        <f aca="false">I390/(I390+J390)</f>
        <v>0.735751295336788</v>
      </c>
      <c r="P390" s="28" t="n">
        <f aca="false">(I390+K390)/(I390+J390+K390+M390)</f>
        <v>0.831592689295039</v>
      </c>
      <c r="Q390" s="27" t="n">
        <f aca="false">K390/(K390+M390)</f>
        <v>0.845407020164302</v>
      </c>
      <c r="R390" s="27" t="n">
        <f aca="false">P390-(O390-P390)/X390</f>
        <v>0.843710886414051</v>
      </c>
      <c r="S390" s="29" t="n">
        <f aca="false">(K390+M390)/(I390+J390)</f>
        <v>6.93782383419689</v>
      </c>
      <c r="T390" s="31" t="n">
        <f aca="false">(P390-$B$1*O390-$B$2)/(1-$B$1*O390)-($B$3*POWER(P390,2)+$B$4*P390+$B$5)-($B$6*POWER(O390,2)+$B$7*O390+$B$8)</f>
        <v>0.844639290089436</v>
      </c>
      <c r="U390" s="29" t="n">
        <f aca="false">(O390-P390)/(P390-T390)</f>
        <v>7.34608159386734</v>
      </c>
      <c r="V390" s="29" t="n">
        <f aca="false">$B$12+($B$13*E390+$B$14*POWER(E390,2)+$B$15*POWER(E390,3))+($B$16*F390+$B$17*POWER(F390,2)+$B$18*POWER(F390,3))+($B$19*T390+$B$20*POWER(T390,2)+$B$21*POWER(T390,3))+($B$22*P390+$B$23*POWER(P390,2)+$B$24*POWER(P390,3))+($B$25*H390+$B$26*POWER(H390,2)+$B$27*POWER(H390,3))+($B$28*U390+$B$29*POWER(U390,2)+$B$30*POWER(U390,3))</f>
        <v>0.562800644719978</v>
      </c>
      <c r="W390" s="71" t="n">
        <f aca="false">S390-U390</f>
        <v>-0.408257759670449</v>
      </c>
      <c r="X390" s="29" t="n">
        <f aca="false">U390+V390</f>
        <v>7.90888223858732</v>
      </c>
      <c r="Y390" s="16"/>
      <c r="Z390" s="60" t="n">
        <f aca="false">U390*G390</f>
        <v>1417.7937476164</v>
      </c>
      <c r="AA390" s="60" t="n">
        <f aca="false">(K390+M390)-Z390</f>
        <v>-78.7937476163966</v>
      </c>
      <c r="AB390" s="16"/>
      <c r="AC390" s="60" t="n">
        <f aca="false">L390+N390</f>
        <v>1526.41427204735</v>
      </c>
      <c r="AD390" s="61" t="n">
        <f aca="false">AC390-Z390</f>
        <v>108.620524430956</v>
      </c>
      <c r="AE390" s="17"/>
      <c r="AF390" s="16" t="n">
        <v>10.2842246568052</v>
      </c>
      <c r="AG390" s="16" t="n">
        <v>0.525675675675676</v>
      </c>
      <c r="AH390" s="16" t="n">
        <f aca="false">AF391+AH389</f>
        <v>228211.059799802</v>
      </c>
      <c r="AI390" s="63"/>
      <c r="AJ390" s="72" t="n">
        <v>24.2319971801512</v>
      </c>
      <c r="AK390" s="16" t="n">
        <v>0.525675675675676</v>
      </c>
      <c r="AL390" s="63" t="n">
        <f aca="false">AJ390+AL389</f>
        <v>220735.038823738</v>
      </c>
      <c r="AM390" s="35"/>
      <c r="AN390" s="35"/>
      <c r="AO390" s="35"/>
      <c r="AP390" s="35"/>
      <c r="AQ390" s="35"/>
      <c r="AR390" s="35"/>
      <c r="AS390" s="35"/>
      <c r="AT390" s="35"/>
    </row>
    <row r="391" customFormat="false" ht="12.75" hidden="false" customHeight="true" outlineLevel="0" collapsed="false">
      <c r="A391" s="36"/>
      <c r="B391" s="36"/>
      <c r="C391" s="2" t="n">
        <v>390</v>
      </c>
      <c r="D391" s="20" t="s">
        <v>593</v>
      </c>
      <c r="E391" s="65"/>
      <c r="F391" s="66" t="n">
        <v>1995</v>
      </c>
      <c r="G391" s="67" t="n">
        <f aca="false">I391+J391</f>
        <v>69</v>
      </c>
      <c r="H391" s="68" t="n">
        <f aca="false">1/(G391/F391)</f>
        <v>28.9130434782609</v>
      </c>
      <c r="I391" s="22" t="n">
        <v>16</v>
      </c>
      <c r="J391" s="23" t="n">
        <v>53</v>
      </c>
      <c r="K391" s="24" t="n">
        <v>992</v>
      </c>
      <c r="L391" s="69" t="n">
        <f aca="false">G391*X391*R391</f>
        <v>947.876502250975</v>
      </c>
      <c r="M391" s="25" t="n">
        <v>734</v>
      </c>
      <c r="N391" s="70" t="n">
        <f aca="false">G391*X391*(1-R391)</f>
        <v>699.550404039203</v>
      </c>
      <c r="O391" s="26" t="n">
        <f aca="false">I391/(I391+J391)</f>
        <v>0.231884057971014</v>
      </c>
      <c r="P391" s="28" t="n">
        <f aca="false">(I391+K391)/(I391+J391+K391+M391)</f>
        <v>0.561559888579387</v>
      </c>
      <c r="Q391" s="27" t="n">
        <f aca="false">K391/(K391+M391)</f>
        <v>0.574739281575898</v>
      </c>
      <c r="R391" s="27" t="n">
        <f aca="false">P391-(O391-P391)/X391</f>
        <v>0.575367865264194</v>
      </c>
      <c r="S391" s="29" t="n">
        <f aca="false">(K391+M391)/(I391+J391)</f>
        <v>25.0144927536232</v>
      </c>
      <c r="T391" s="31" t="n">
        <f aca="false">(P391-$B$1*O391-$B$2)/(1-$B$1*O391)-($B$3*POWER(P391,2)+$B$4*P391+$B$5)-($B$6*POWER(O391,2)+$B$7*O391+$B$8)</f>
        <v>0.581759035665637</v>
      </c>
      <c r="U391" s="29" t="n">
        <f aca="false">(O391-P391)/(P391-T391)</f>
        <v>16.3212748142613</v>
      </c>
      <c r="V391" s="29" t="n">
        <f aca="false">$B$12+($B$13*E391+$B$14*POWER(E391,2)+$B$15*POWER(E391,3))+($B$16*F391+$B$17*POWER(F391,2)+$B$18*POWER(F391,3))+($B$19*T391+$B$20*POWER(T391,2)+$B$21*POWER(T391,3))+($B$22*P391+$B$23*POWER(P391,2)+$B$24*POWER(P391,3))+($B$25*H391+$B$26*POWER(H391,2)+$B$27*POWER(H391,3))+($B$28*U391+$B$29*POWER(U391,2)+$B$30*POWER(U391,3))</f>
        <v>7.55447745081372</v>
      </c>
      <c r="W391" s="71" t="n">
        <f aca="false">S391-U391</f>
        <v>8.69321793936187</v>
      </c>
      <c r="X391" s="29" t="n">
        <f aca="false">U391+V391</f>
        <v>23.875752265075</v>
      </c>
      <c r="Y391" s="16"/>
      <c r="Z391" s="60" t="n">
        <f aca="false">U391*G391</f>
        <v>1126.16796218403</v>
      </c>
      <c r="AA391" s="60" t="n">
        <f aca="false">(K391+M391)-Z391</f>
        <v>599.832037815969</v>
      </c>
      <c r="AB391" s="16"/>
      <c r="AC391" s="60" t="n">
        <f aca="false">L391+N391</f>
        <v>1647.42690629018</v>
      </c>
      <c r="AD391" s="61" t="n">
        <f aca="false">AC391-Z391</f>
        <v>521.258944106147</v>
      </c>
      <c r="AE391" s="17"/>
      <c r="AF391" s="16" t="n">
        <v>10.0511761594651</v>
      </c>
      <c r="AG391" s="16" t="n">
        <v>0.527027027027027</v>
      </c>
      <c r="AH391" s="16" t="n">
        <f aca="false">AF392+AH390</f>
        <v>228220.059799802</v>
      </c>
      <c r="AI391" s="63"/>
      <c r="AJ391" s="72" t="n">
        <v>23.9925023098026</v>
      </c>
      <c r="AK391" s="16" t="n">
        <v>0.527027027027027</v>
      </c>
      <c r="AL391" s="63" t="n">
        <f aca="false">AJ391+AL390</f>
        <v>220759.031326048</v>
      </c>
      <c r="AM391" s="35"/>
      <c r="AN391" s="35"/>
      <c r="AO391" s="35"/>
      <c r="AP391" s="35"/>
      <c r="AQ391" s="35"/>
      <c r="AR391" s="35"/>
      <c r="AS391" s="35"/>
      <c r="AT391" s="35"/>
    </row>
    <row r="392" customFormat="false" ht="12.75" hidden="false" customHeight="true" outlineLevel="0" collapsed="false">
      <c r="A392" s="36"/>
      <c r="B392" s="36"/>
      <c r="C392" s="2" t="n">
        <v>391</v>
      </c>
      <c r="D392" s="20" t="s">
        <v>594</v>
      </c>
      <c r="E392" s="65"/>
      <c r="F392" s="66" t="n">
        <v>4578</v>
      </c>
      <c r="G392" s="67" t="n">
        <f aca="false">I392+J392</f>
        <v>270</v>
      </c>
      <c r="H392" s="68" t="n">
        <f aca="false">1/(G392/F392)</f>
        <v>16.9555555555556</v>
      </c>
      <c r="I392" s="22" t="n">
        <v>161</v>
      </c>
      <c r="J392" s="23" t="n">
        <v>109</v>
      </c>
      <c r="K392" s="24" t="n">
        <v>2520</v>
      </c>
      <c r="L392" s="69" t="n">
        <f aca="false">G392*X392*R392</f>
        <v>2332.07669323234</v>
      </c>
      <c r="M392" s="25" t="n">
        <v>732</v>
      </c>
      <c r="N392" s="70" t="n">
        <f aca="false">G392*X392*(1-R392)</f>
        <v>673.050540473106</v>
      </c>
      <c r="O392" s="26" t="n">
        <f aca="false">I392/(I392+J392)</f>
        <v>0.596296296296296</v>
      </c>
      <c r="P392" s="28" t="n">
        <f aca="false">(I392+K392)/(I392+J392+K392+M392)</f>
        <v>0.761215218625781</v>
      </c>
      <c r="Q392" s="27" t="n">
        <f aca="false">K392/(K392+M392)</f>
        <v>0.774907749077491</v>
      </c>
      <c r="R392" s="27" t="n">
        <f aca="false">P392-(O392-P392)/X392</f>
        <v>0.7760325975805</v>
      </c>
      <c r="S392" s="29" t="n">
        <f aca="false">(K392+M392)/(I392+J392)</f>
        <v>12.0444444444444</v>
      </c>
      <c r="T392" s="31" t="n">
        <f aca="false">(P392-$B$1*O392-$B$2)/(1-$B$1*O392)-($B$3*POWER(P392,2)+$B$4*P392+$B$5)-($B$6*POWER(O392,2)+$B$7*O392+$B$8)</f>
        <v>0.779019849505009</v>
      </c>
      <c r="U392" s="29" t="n">
        <f aca="false">(O392-P392)/(P392-T392)</f>
        <v>9.26269819622535</v>
      </c>
      <c r="V392" s="29" t="n">
        <f aca="false">$B$12+($B$13*E392+$B$14*POWER(E392,2)+$B$15*POWER(E392,3))+($B$16*F392+$B$17*POWER(F392,2)+$B$18*POWER(F392,3))+($B$19*T392+$B$20*POWER(T392,2)+$B$21*POWER(T392,3))+($B$22*P392+$B$23*POWER(P392,2)+$B$24*POWER(P392,3))+($B$25*H392+$B$26*POWER(H392,2)+$B$27*POWER(H392,3))+($B$28*U392+$B$29*POWER(U392,2)+$B$30*POWER(U392,3))</f>
        <v>1.86740266935037</v>
      </c>
      <c r="W392" s="71" t="n">
        <f aca="false">S392-U392</f>
        <v>2.7817462482191</v>
      </c>
      <c r="X392" s="29" t="n">
        <f aca="false">U392+V392</f>
        <v>11.1301008655757</v>
      </c>
      <c r="Y392" s="16"/>
      <c r="Z392" s="60" t="n">
        <f aca="false">U392*G392</f>
        <v>2500.92851298084</v>
      </c>
      <c r="AA392" s="60" t="n">
        <f aca="false">(K392+M392)-Z392</f>
        <v>751.071487019156</v>
      </c>
      <c r="AB392" s="16"/>
      <c r="AC392" s="60" t="n">
        <f aca="false">L392+N392</f>
        <v>3005.12723370544</v>
      </c>
      <c r="AD392" s="61" t="n">
        <f aca="false">AC392-Z392</f>
        <v>504.198720724601</v>
      </c>
      <c r="AE392" s="17"/>
      <c r="AF392" s="16" t="n">
        <v>9</v>
      </c>
      <c r="AG392" s="16" t="n">
        <v>0.528378378378378</v>
      </c>
      <c r="AH392" s="16" t="n">
        <f aca="false">AF393+AH391</f>
        <v>228226.492627696</v>
      </c>
      <c r="AI392" s="63"/>
      <c r="AJ392" s="72" t="n">
        <v>22.3247087215259</v>
      </c>
      <c r="AK392" s="16" t="n">
        <v>0.528378378378378</v>
      </c>
      <c r="AL392" s="63" t="n">
        <f aca="false">AJ392+AL391</f>
        <v>220781.35603477</v>
      </c>
      <c r="AM392" s="35"/>
      <c r="AN392" s="35"/>
      <c r="AO392" s="35"/>
      <c r="AP392" s="35"/>
      <c r="AQ392" s="35"/>
      <c r="AR392" s="35"/>
      <c r="AS392" s="35"/>
      <c r="AT392" s="35"/>
    </row>
    <row r="393" customFormat="false" ht="12.75" hidden="false" customHeight="true" outlineLevel="0" collapsed="false">
      <c r="A393" s="36"/>
      <c r="B393" s="36"/>
      <c r="C393" s="2" t="n">
        <v>392</v>
      </c>
      <c r="D393" s="20" t="s">
        <v>596</v>
      </c>
      <c r="E393" s="65"/>
      <c r="F393" s="66" t="n">
        <v>3328</v>
      </c>
      <c r="G393" s="67" t="n">
        <f aca="false">I393+J393</f>
        <v>227</v>
      </c>
      <c r="H393" s="68" t="n">
        <f aca="false">1/(G393/F393)</f>
        <v>14.6607929515419</v>
      </c>
      <c r="I393" s="22" t="n">
        <v>174</v>
      </c>
      <c r="J393" s="23" t="n">
        <v>53</v>
      </c>
      <c r="K393" s="24" t="n">
        <v>1233</v>
      </c>
      <c r="L393" s="69" t="n">
        <f aca="false">G393*X393*R393</f>
        <v>1422.95725460623</v>
      </c>
      <c r="M393" s="25" t="n">
        <v>300</v>
      </c>
      <c r="N393" s="70" t="n">
        <f aca="false">G393*X393*(1-R393)</f>
        <v>347.658074538734</v>
      </c>
      <c r="O393" s="26" t="n">
        <f aca="false">I393/(I393+J393)</f>
        <v>0.766519823788546</v>
      </c>
      <c r="P393" s="28" t="n">
        <f aca="false">(I393+K393)/(I393+J393+K393+M393)</f>
        <v>0.799431818181818</v>
      </c>
      <c r="Q393" s="27" t="n">
        <f aca="false">K393/(K393+M393)</f>
        <v>0.804305283757338</v>
      </c>
      <c r="R393" s="27" t="n">
        <f aca="false">P393-(O393-P393)/X393</f>
        <v>0.803651268112188</v>
      </c>
      <c r="S393" s="29" t="n">
        <f aca="false">(K393+M393)/(I393+J393)</f>
        <v>6.75330396475771</v>
      </c>
      <c r="T393" s="31" t="n">
        <f aca="false">(P393-$B$1*O393-$B$2)/(1-$B$1*O393)-($B$3*POWER(P393,2)+$B$4*P393+$B$5)-($B$6*POWER(O393,2)+$B$7*O393+$B$8)</f>
        <v>0.805865909143899</v>
      </c>
      <c r="U393" s="29" t="n">
        <f aca="false">(O393-P393)/(P393-T393)</f>
        <v>5.11525164739473</v>
      </c>
      <c r="V393" s="29" t="n">
        <f aca="false">$B$12+($B$13*E393+$B$14*POWER(E393,2)+$B$15*POWER(E393,3))+($B$16*F393+$B$17*POWER(F393,2)+$B$18*POWER(F393,3))+($B$19*T393+$B$20*POWER(T393,2)+$B$21*POWER(T393,3))+($B$22*P393+$B$23*POWER(P393,2)+$B$24*POWER(P393,3))+($B$25*H393+$B$26*POWER(H393,2)+$B$27*POWER(H393,3))+($B$28*U393+$B$29*POWER(U393,2)+$B$30*POWER(U393,3))</f>
        <v>2.68481588187823</v>
      </c>
      <c r="W393" s="71" t="n">
        <f aca="false">S393-U393</f>
        <v>1.63805231736298</v>
      </c>
      <c r="X393" s="29" t="n">
        <f aca="false">U393+V393</f>
        <v>7.80006752927296</v>
      </c>
      <c r="Y393" s="16"/>
      <c r="Z393" s="60" t="n">
        <f aca="false">U393*G393</f>
        <v>1161.1621239586</v>
      </c>
      <c r="AA393" s="60" t="n">
        <f aca="false">(K393+M393)-Z393</f>
        <v>371.837876041396</v>
      </c>
      <c r="AB393" s="16"/>
      <c r="AC393" s="60" t="n">
        <f aca="false">L393+N393</f>
        <v>1770.61532914496</v>
      </c>
      <c r="AD393" s="61" t="n">
        <f aca="false">AC393-Z393</f>
        <v>609.453205186358</v>
      </c>
      <c r="AE393" s="17"/>
      <c r="AF393" s="16" t="n">
        <v>6.43282789400519</v>
      </c>
      <c r="AG393" s="16" t="n">
        <v>0.52972972972973</v>
      </c>
      <c r="AH393" s="16" t="n">
        <f aca="false">AF394+AH392</f>
        <v>228229.612493731</v>
      </c>
      <c r="AI393" s="63"/>
      <c r="AJ393" s="72" t="n">
        <v>15.2747749728583</v>
      </c>
      <c r="AK393" s="16" t="n">
        <v>0.52972972972973</v>
      </c>
      <c r="AL393" s="63" t="n">
        <f aca="false">AJ393+AL392</f>
        <v>220796.630809743</v>
      </c>
      <c r="AM393" s="35"/>
      <c r="AN393" s="35"/>
      <c r="AO393" s="35"/>
      <c r="AP393" s="35"/>
      <c r="AQ393" s="35"/>
      <c r="AR393" s="35"/>
      <c r="AS393" s="35"/>
      <c r="AT393" s="35"/>
    </row>
    <row r="394" customFormat="false" ht="12.75" hidden="false" customHeight="true" outlineLevel="0" collapsed="false">
      <c r="A394" s="36"/>
      <c r="B394" s="36"/>
      <c r="C394" s="2" t="n">
        <v>393</v>
      </c>
      <c r="D394" s="20" t="s">
        <v>388</v>
      </c>
      <c r="E394" s="65"/>
      <c r="F394" s="66" t="n">
        <v>2283</v>
      </c>
      <c r="G394" s="67" t="n">
        <f aca="false">I394+J394</f>
        <v>162</v>
      </c>
      <c r="H394" s="68" t="n">
        <f aca="false">1/(G394/F394)</f>
        <v>14.0925925925926</v>
      </c>
      <c r="I394" s="22" t="n">
        <v>39</v>
      </c>
      <c r="J394" s="23" t="n">
        <v>123</v>
      </c>
      <c r="K394" s="24" t="n">
        <v>711</v>
      </c>
      <c r="L394" s="69" t="n">
        <f aca="false">G394*X394*R394</f>
        <v>760.616689684351</v>
      </c>
      <c r="M394" s="25" t="n">
        <v>874</v>
      </c>
      <c r="N394" s="70" t="n">
        <f aca="false">G394*X394*(1-R394)</f>
        <v>939.957119487063</v>
      </c>
      <c r="O394" s="26" t="n">
        <f aca="false">I394/(I394+J394)</f>
        <v>0.240740740740741</v>
      </c>
      <c r="P394" s="28" t="n">
        <f aca="false">(I394+K394)/(I394+J394+K394+M394)</f>
        <v>0.429307384087006</v>
      </c>
      <c r="Q394" s="27" t="n">
        <f aca="false">K394/(K394+M394)</f>
        <v>0.448580441640379</v>
      </c>
      <c r="R394" s="27" t="n">
        <f aca="false">P394-(O394-P394)/X394</f>
        <v>0.447270612767436</v>
      </c>
      <c r="S394" s="29" t="n">
        <f aca="false">(K394+M394)/(I394+J394)</f>
        <v>9.78395061728395</v>
      </c>
      <c r="T394" s="31" t="n">
        <f aca="false">(P394-$B$1*O394-$B$2)/(1-$B$1*O394)-($B$3*POWER(P394,2)+$B$4*P394+$B$5)-($B$6*POWER(O394,2)+$B$7*O394+$B$8)</f>
        <v>0.443842703546266</v>
      </c>
      <c r="U394" s="29" t="n">
        <f aca="false">(O394-P394)/(P394-T394)</f>
        <v>12.9729961474041</v>
      </c>
      <c r="V394" s="29" t="n">
        <f aca="false">$B$12+($B$13*E394+$B$14*POWER(E394,2)+$B$15*POWER(E394,3))+($B$16*F394+$B$17*POWER(F394,2)+$B$18*POWER(F394,3))+($B$19*T394+$B$20*POWER(T394,2)+$B$21*POWER(T394,3))+($B$22*P394+$B$23*POWER(P394,2)+$B$24*POWER(P394,3))+($B$25*H394+$B$26*POWER(H394,2)+$B$27*POWER(H394,3))+($B$28*U394+$B$29*POWER(U394,2)+$B$30*POWER(U394,3))</f>
        <v>-2.47562695498795</v>
      </c>
      <c r="W394" s="71" t="n">
        <f aca="false">S394-U394</f>
        <v>-3.18904553012013</v>
      </c>
      <c r="X394" s="29" t="n">
        <f aca="false">U394+V394</f>
        <v>10.4973691924161</v>
      </c>
      <c r="Y394" s="16"/>
      <c r="Z394" s="60" t="n">
        <f aca="false">U394*G394</f>
        <v>2101.62537587946</v>
      </c>
      <c r="AA394" s="60" t="n">
        <f aca="false">(K394+M394)-Z394</f>
        <v>-516.625375879462</v>
      </c>
      <c r="AB394" s="16"/>
      <c r="AC394" s="60" t="n">
        <f aca="false">L394+N394</f>
        <v>1700.57380917141</v>
      </c>
      <c r="AD394" s="61" t="n">
        <f aca="false">AC394-Z394</f>
        <v>-401.051566708048</v>
      </c>
      <c r="AE394" s="17"/>
      <c r="AF394" s="16" t="n">
        <v>3.11986603487458</v>
      </c>
      <c r="AG394" s="16" t="n">
        <v>0.531081081081081</v>
      </c>
      <c r="AH394" s="16" t="n">
        <f aca="false">AF395+AH393</f>
        <v>228232.721341037</v>
      </c>
      <c r="AI394" s="63"/>
      <c r="AJ394" s="72" t="n">
        <v>13.7628714531596</v>
      </c>
      <c r="AK394" s="16" t="n">
        <v>0.531081081081081</v>
      </c>
      <c r="AL394" s="63" t="n">
        <f aca="false">AJ394+AL393</f>
        <v>220810.393681196</v>
      </c>
      <c r="AM394" s="35"/>
      <c r="AN394" s="35"/>
      <c r="AO394" s="35"/>
      <c r="AP394" s="35"/>
      <c r="AQ394" s="35"/>
      <c r="AR394" s="35"/>
      <c r="AS394" s="35"/>
      <c r="AT394" s="35"/>
    </row>
    <row r="395" customFormat="false" ht="12.75" hidden="false" customHeight="true" outlineLevel="0" collapsed="false">
      <c r="A395" s="36"/>
      <c r="B395" s="36"/>
      <c r="C395" s="2" t="n">
        <v>394</v>
      </c>
      <c r="D395" s="20" t="s">
        <v>598</v>
      </c>
      <c r="E395" s="65"/>
      <c r="F395" s="66" t="n">
        <v>6038</v>
      </c>
      <c r="G395" s="67" t="n">
        <f aca="false">I395+J395</f>
        <v>425</v>
      </c>
      <c r="H395" s="68" t="n">
        <f aca="false">1/(G395/F395)</f>
        <v>14.2070588235294</v>
      </c>
      <c r="I395" s="22" t="n">
        <v>175</v>
      </c>
      <c r="J395" s="23" t="n">
        <v>250</v>
      </c>
      <c r="K395" s="24" t="n">
        <v>2825</v>
      </c>
      <c r="L395" s="69" t="n">
        <f aca="false">G395*X395*R395</f>
        <v>2646.20900458034</v>
      </c>
      <c r="M395" s="25" t="n">
        <v>1714</v>
      </c>
      <c r="N395" s="70" t="n">
        <f aca="false">G395*X395*(1-R395)</f>
        <v>1596.95149499859</v>
      </c>
      <c r="O395" s="26" t="n">
        <f aca="false">I395/(I395+J395)</f>
        <v>0.411764705882353</v>
      </c>
      <c r="P395" s="28" t="n">
        <f aca="false">(I395+K395)/(I395+J395+K395+M395)</f>
        <v>0.604351329572925</v>
      </c>
      <c r="Q395" s="27" t="n">
        <f aca="false">K395/(K395+M395)</f>
        <v>0.622383784974664</v>
      </c>
      <c r="R395" s="27" t="n">
        <f aca="false">P395-(O395-P395)/X395</f>
        <v>0.623641034752971</v>
      </c>
      <c r="S395" s="29" t="n">
        <f aca="false">(K395+M395)/(I395+J395)</f>
        <v>10.68</v>
      </c>
      <c r="T395" s="31" t="n">
        <f aca="false">(P395-$B$1*O395-$B$2)/(1-$B$1*O395)-($B$3*POWER(P395,2)+$B$4*P395+$B$5)-($B$6*POWER(O395,2)+$B$7*O395+$B$8)</f>
        <v>0.621325070928627</v>
      </c>
      <c r="U395" s="29" t="n">
        <f aca="false">(O395-P395)/(P395-T395)</f>
        <v>11.3461504835455</v>
      </c>
      <c r="V395" s="29" t="n">
        <f aca="false">$B$12+($B$13*E395+$B$14*POWER(E395,2)+$B$15*POWER(E395,3))+($B$16*F395+$B$17*POWER(F395,2)+$B$18*POWER(F395,3))+($B$19*T395+$B$20*POWER(T395,2)+$B$21*POWER(T395,3))+($B$22*P395+$B$23*POWER(P395,2)+$B$24*POWER(P395,3))+($B$25*H395+$B$26*POWER(H395,2)+$B$27*POWER(H395,3))+($B$28*U395+$B$29*POWER(U395,2)+$B$30*POWER(U395,3))</f>
        <v>-1.36224342571268</v>
      </c>
      <c r="W395" s="71" t="n">
        <f aca="false">S395-U395</f>
        <v>-0.666150483545465</v>
      </c>
      <c r="X395" s="29" t="n">
        <f aca="false">U395+V395</f>
        <v>9.98390705783278</v>
      </c>
      <c r="Y395" s="16"/>
      <c r="Z395" s="60" t="n">
        <f aca="false">U395*G395</f>
        <v>4822.11395550682</v>
      </c>
      <c r="AA395" s="60" t="n">
        <f aca="false">(K395+M395)-Z395</f>
        <v>-283.113955506822</v>
      </c>
      <c r="AB395" s="16"/>
      <c r="AC395" s="60" t="n">
        <f aca="false">L395+N395</f>
        <v>4243.16049957893</v>
      </c>
      <c r="AD395" s="61" t="n">
        <f aca="false">AC395-Z395</f>
        <v>-578.95345592789</v>
      </c>
      <c r="AE395" s="17"/>
      <c r="AF395" s="16" t="n">
        <v>3.10884730527687</v>
      </c>
      <c r="AG395" s="16" t="n">
        <v>0.532432432432432</v>
      </c>
      <c r="AH395" s="16" t="n">
        <f aca="false">AF396+AH394</f>
        <v>228232.822393775</v>
      </c>
      <c r="AI395" s="63"/>
      <c r="AJ395" s="72" t="n">
        <v>13.3553245630246</v>
      </c>
      <c r="AK395" s="16" t="n">
        <v>0.532432432432432</v>
      </c>
      <c r="AL395" s="63" t="n">
        <f aca="false">AJ395+AL394</f>
        <v>220823.749005759</v>
      </c>
      <c r="AM395" s="35"/>
      <c r="AN395" s="35"/>
      <c r="AO395" s="35"/>
      <c r="AP395" s="35"/>
      <c r="AQ395" s="35"/>
      <c r="AR395" s="35"/>
      <c r="AS395" s="35"/>
      <c r="AT395" s="35"/>
    </row>
    <row r="396" customFormat="false" ht="12.75" hidden="false" customHeight="true" outlineLevel="0" collapsed="false">
      <c r="A396" s="36"/>
      <c r="B396" s="36"/>
      <c r="C396" s="2" t="n">
        <v>395</v>
      </c>
      <c r="D396" s="20" t="s">
        <v>183</v>
      </c>
      <c r="E396" s="65"/>
      <c r="F396" s="66" t="n">
        <v>4044</v>
      </c>
      <c r="G396" s="67" t="n">
        <f aca="false">I396+J396</f>
        <v>247</v>
      </c>
      <c r="H396" s="68" t="n">
        <f aca="false">1/(G396/F396)</f>
        <v>16.3724696356275</v>
      </c>
      <c r="I396" s="22" t="n">
        <v>46</v>
      </c>
      <c r="J396" s="23" t="n">
        <v>201</v>
      </c>
      <c r="K396" s="24" t="n">
        <v>1210</v>
      </c>
      <c r="L396" s="69" t="n">
        <f aca="false">G396*X396*R396</f>
        <v>1241.54089733622</v>
      </c>
      <c r="M396" s="25" t="n">
        <v>1875</v>
      </c>
      <c r="N396" s="70" t="n">
        <f aca="false">G396*X396*(1-R396)</f>
        <v>1927.13288445063</v>
      </c>
      <c r="O396" s="26" t="n">
        <f aca="false">I396/(I396+J396)</f>
        <v>0.186234817813765</v>
      </c>
      <c r="P396" s="28" t="n">
        <f aca="false">(I396+K396)/(I396+J396+K396+M396)</f>
        <v>0.376950780312125</v>
      </c>
      <c r="Q396" s="27" t="n">
        <f aca="false">K396/(K396+M396)</f>
        <v>0.392220421393841</v>
      </c>
      <c r="R396" s="27" t="n">
        <f aca="false">P396-(O396-P396)/X396</f>
        <v>0.391817202664549</v>
      </c>
      <c r="S396" s="29" t="n">
        <f aca="false">(K396+M396)/(I396+J396)</f>
        <v>12.4898785425101</v>
      </c>
      <c r="T396" s="31" t="n">
        <f aca="false">(P396-$B$1*O396-$B$2)/(1-$B$1*O396)-($B$3*POWER(P396,2)+$B$4*P396+$B$5)-($B$6*POWER(O396,2)+$B$7*O396+$B$8)</f>
        <v>0.390967836475077</v>
      </c>
      <c r="U396" s="29" t="n">
        <f aca="false">(O396-P396)/(P396-T396)</f>
        <v>13.6059926050975</v>
      </c>
      <c r="V396" s="29" t="n">
        <f aca="false">$B$12+($B$13*E396+$B$14*POWER(E396,2)+$B$15*POWER(E396,3))+($B$16*F396+$B$17*POWER(F396,2)+$B$18*POWER(F396,3))+($B$19*T396+$B$20*POWER(T396,2)+$B$21*POWER(T396,3))+($B$22*P396+$B$23*POWER(P396,2)+$B$24*POWER(P396,3))+($B$25*H396+$B$26*POWER(H396,2)+$B$27*POWER(H396,3))+($B$28*U396+$B$29*POWER(U396,2)+$B$30*POWER(U396,3))</f>
        <v>-0.77735381243826</v>
      </c>
      <c r="W396" s="71" t="n">
        <f aca="false">S396-U396</f>
        <v>-1.11611406258742</v>
      </c>
      <c r="X396" s="29" t="n">
        <f aca="false">U396+V396</f>
        <v>12.8286387926593</v>
      </c>
      <c r="Y396" s="16"/>
      <c r="Z396" s="60" t="n">
        <f aca="false">U396*G396</f>
        <v>3360.68017345909</v>
      </c>
      <c r="AA396" s="60" t="n">
        <f aca="false">(K396+M396)-Z396</f>
        <v>-275.680173459092</v>
      </c>
      <c r="AB396" s="16"/>
      <c r="AC396" s="60" t="n">
        <f aca="false">L396+N396</f>
        <v>3168.67378178684</v>
      </c>
      <c r="AD396" s="61" t="n">
        <f aca="false">AC396-Z396</f>
        <v>-192.006391672251</v>
      </c>
      <c r="AE396" s="17"/>
      <c r="AF396" s="16" t="n">
        <v>0.101052738889182</v>
      </c>
      <c r="AG396" s="16" t="n">
        <v>0.533783783783784</v>
      </c>
      <c r="AH396" s="16" t="n">
        <f aca="false">AF397+AH395</f>
        <v>228231.9612834</v>
      </c>
      <c r="AI396" s="63"/>
      <c r="AJ396" s="72" t="n">
        <v>10.1731430488596</v>
      </c>
      <c r="AK396" s="16" t="n">
        <v>0.533783783783784</v>
      </c>
      <c r="AL396" s="63" t="n">
        <f aca="false">AJ396+AL395</f>
        <v>220833.922148808</v>
      </c>
      <c r="AM396" s="35"/>
      <c r="AN396" s="35"/>
      <c r="AO396" s="35"/>
      <c r="AP396" s="35"/>
      <c r="AQ396" s="35"/>
      <c r="AR396" s="35"/>
      <c r="AS396" s="35"/>
      <c r="AT396" s="35"/>
    </row>
    <row r="397" customFormat="false" ht="12.75" hidden="false" customHeight="true" outlineLevel="0" collapsed="false">
      <c r="A397" s="36"/>
      <c r="B397" s="36"/>
      <c r="C397" s="2" t="n">
        <v>396</v>
      </c>
      <c r="D397" s="20" t="s">
        <v>516</v>
      </c>
      <c r="E397" s="65"/>
      <c r="F397" s="66" t="n">
        <v>3526</v>
      </c>
      <c r="G397" s="67" t="n">
        <f aca="false">I397+J397</f>
        <v>266</v>
      </c>
      <c r="H397" s="68" t="n">
        <f aca="false">1/(G397/F397)</f>
        <v>13.2556390977444</v>
      </c>
      <c r="I397" s="22" t="n">
        <v>92</v>
      </c>
      <c r="J397" s="23" t="n">
        <v>174</v>
      </c>
      <c r="K397" s="24" t="n">
        <v>1119</v>
      </c>
      <c r="L397" s="69" t="n">
        <f aca="false">G397*X397*R397</f>
        <v>1199.68360557202</v>
      </c>
      <c r="M397" s="25" t="n">
        <v>1124</v>
      </c>
      <c r="N397" s="70" t="n">
        <f aca="false">G397*X397*(1-R397)</f>
        <v>1210.48003305738</v>
      </c>
      <c r="O397" s="26" t="n">
        <f aca="false">I397/(I397+J397)</f>
        <v>0.345864661654135</v>
      </c>
      <c r="P397" s="28" t="n">
        <f aca="false">(I397+K397)/(I397+J397+K397+M397)</f>
        <v>0.482662415304902</v>
      </c>
      <c r="Q397" s="27" t="n">
        <f aca="false">K397/(K397+M397)</f>
        <v>0.498885421310745</v>
      </c>
      <c r="R397" s="27" t="n">
        <f aca="false">P397-(O397-P397)/X397</f>
        <v>0.497760229365278</v>
      </c>
      <c r="S397" s="29" t="n">
        <f aca="false">(K397+M397)/(I397+J397)</f>
        <v>8.43233082706767</v>
      </c>
      <c r="T397" s="31" t="n">
        <f aca="false">(P397-$B$1*O397-$B$2)/(1-$B$1*O397)-($B$3*POWER(P397,2)+$B$4*P397+$B$5)-($B$6*POWER(O397,2)+$B$7*O397+$B$8)</f>
        <v>0.495696039908946</v>
      </c>
      <c r="U397" s="29" t="n">
        <f aca="false">(O397-P397)/(P397-T397)</f>
        <v>10.4957567680999</v>
      </c>
      <c r="V397" s="29" t="n">
        <f aca="false">$B$12+($B$13*E397+$B$14*POWER(E397,2)+$B$15*POWER(E397,3))+($B$16*F397+$B$17*POWER(F397,2)+$B$18*POWER(F397,3))+($B$19*T397+$B$20*POWER(T397,2)+$B$21*POWER(T397,3))+($B$22*P397+$B$23*POWER(P397,2)+$B$24*POWER(P397,3))+($B$25*H397+$B$26*POWER(H397,2)+$B$27*POWER(H397,3))+($B$28*U397+$B$29*POWER(U397,2)+$B$30*POWER(U397,3))</f>
        <v>-1.43499120934272</v>
      </c>
      <c r="W397" s="71" t="n">
        <f aca="false">S397-U397</f>
        <v>-2.06342594103218</v>
      </c>
      <c r="X397" s="29" t="n">
        <f aca="false">U397+V397</f>
        <v>9.06076555875713</v>
      </c>
      <c r="Y397" s="16"/>
      <c r="Z397" s="60" t="n">
        <f aca="false">U397*G397</f>
        <v>2791.87130031456</v>
      </c>
      <c r="AA397" s="60" t="n">
        <f aca="false">(K397+M397)-Z397</f>
        <v>-548.871300314561</v>
      </c>
      <c r="AB397" s="16"/>
      <c r="AC397" s="60" t="n">
        <f aca="false">L397+N397</f>
        <v>2410.1636386294</v>
      </c>
      <c r="AD397" s="61" t="n">
        <f aca="false">AC397-Z397</f>
        <v>-381.707661685164</v>
      </c>
      <c r="AE397" s="17"/>
      <c r="AF397" s="16" t="n">
        <v>-0.86111037521323</v>
      </c>
      <c r="AG397" s="16" t="n">
        <v>0.535135135135135</v>
      </c>
      <c r="AH397" s="16" t="n">
        <f aca="false">AF398+AH396</f>
        <v>228227.744778937</v>
      </c>
      <c r="AI397" s="63"/>
      <c r="AJ397" s="72" t="n">
        <v>9.85498516728512</v>
      </c>
      <c r="AK397" s="16" t="n">
        <v>0.535135135135135</v>
      </c>
      <c r="AL397" s="63" t="n">
        <f aca="false">AJ397+AL396</f>
        <v>220843.777133975</v>
      </c>
      <c r="AM397" s="35"/>
      <c r="AN397" s="35"/>
      <c r="AO397" s="35"/>
      <c r="AP397" s="35"/>
      <c r="AQ397" s="35"/>
      <c r="AR397" s="35"/>
      <c r="AS397" s="35"/>
      <c r="AT397" s="35"/>
    </row>
    <row r="398" customFormat="false" ht="12.75" hidden="false" customHeight="true" outlineLevel="0" collapsed="false">
      <c r="A398" s="36"/>
      <c r="B398" s="36"/>
      <c r="C398" s="2" t="n">
        <v>397</v>
      </c>
      <c r="D398" s="20" t="s">
        <v>601</v>
      </c>
      <c r="E398" s="65"/>
      <c r="F398" s="66" t="n">
        <v>2820</v>
      </c>
      <c r="G398" s="67" t="n">
        <f aca="false">I398+J398</f>
        <v>210</v>
      </c>
      <c r="H398" s="68" t="n">
        <f aca="false">1/(G398/F398)</f>
        <v>13.4285714285714</v>
      </c>
      <c r="I398" s="22" t="n">
        <v>104</v>
      </c>
      <c r="J398" s="23" t="n">
        <v>106</v>
      </c>
      <c r="K398" s="24" t="n">
        <v>1024</v>
      </c>
      <c r="L398" s="69" t="n">
        <f aca="false">G398*X398*R398</f>
        <v>1219.35903570221</v>
      </c>
      <c r="M398" s="25" t="n">
        <v>480</v>
      </c>
      <c r="N398" s="70" t="n">
        <f aca="false">G398*X398*(1-R398)</f>
        <v>581.489711809838</v>
      </c>
      <c r="O398" s="26" t="n">
        <f aca="false">I398/(I398+J398)</f>
        <v>0.495238095238095</v>
      </c>
      <c r="P398" s="28" t="n">
        <f aca="false">(I398+K398)/(I398+J398+K398+M398)</f>
        <v>0.658109684947491</v>
      </c>
      <c r="Q398" s="27" t="n">
        <f aca="false">K398/(K398+M398)</f>
        <v>0.680851063829787</v>
      </c>
      <c r="R398" s="27" t="n">
        <f aca="false">P398-(O398-P398)/X398</f>
        <v>0.677102414840119</v>
      </c>
      <c r="S398" s="29" t="n">
        <f aca="false">(K398+M398)/(I398+J398)</f>
        <v>7.16190476190476</v>
      </c>
      <c r="T398" s="31" t="n">
        <f aca="false">(P398-$B$1*O398-$B$2)/(1-$B$1*O398)-($B$3*POWER(P398,2)+$B$4*P398+$B$5)-($B$6*POWER(O398,2)+$B$7*O398+$B$8)</f>
        <v>0.674212648199622</v>
      </c>
      <c r="U398" s="29" t="n">
        <f aca="false">(O398-P398)/(P398-T398)</f>
        <v>10.1143862256436</v>
      </c>
      <c r="V398" s="29" t="n">
        <f aca="false">$B$12+($B$13*E398+$B$14*POWER(E398,2)+$B$15*POWER(E398,3))+($B$16*F398+$B$17*POWER(F398,2)+$B$18*POWER(F398,3))+($B$19*T398+$B$20*POWER(T398,2)+$B$21*POWER(T398,3))+($B$22*P398+$B$23*POWER(P398,2)+$B$24*POWER(P398,3))+($B$25*H398+$B$26*POWER(H398,2)+$B$27*POWER(H398,3))+($B$28*U398+$B$29*POWER(U398,2)+$B$30*POWER(U398,3))</f>
        <v>-1.5389159993957</v>
      </c>
      <c r="W398" s="71" t="n">
        <f aca="false">S398-U398</f>
        <v>-2.95248146373879</v>
      </c>
      <c r="X398" s="29" t="n">
        <f aca="false">U398+V398</f>
        <v>8.57547022624786</v>
      </c>
      <c r="Y398" s="16"/>
      <c r="Z398" s="60" t="n">
        <f aca="false">U398*G398</f>
        <v>2124.02110738515</v>
      </c>
      <c r="AA398" s="60" t="n">
        <f aca="false">(K398+M398)-Z398</f>
        <v>-620.021107385147</v>
      </c>
      <c r="AB398" s="16"/>
      <c r="AC398" s="60" t="n">
        <f aca="false">L398+N398</f>
        <v>1800.84874751205</v>
      </c>
      <c r="AD398" s="61" t="n">
        <f aca="false">AC398-Z398</f>
        <v>-323.172359873096</v>
      </c>
      <c r="AE398" s="17"/>
      <c r="AF398" s="16" t="n">
        <v>-4.21650446323656</v>
      </c>
      <c r="AG398" s="16" t="n">
        <v>0.536486486486486</v>
      </c>
      <c r="AH398" s="16" t="n">
        <f aca="false">AF399+AH397</f>
        <v>228222.463131683</v>
      </c>
      <c r="AI398" s="63"/>
      <c r="AJ398" s="72" t="n">
        <v>7.59598757713229</v>
      </c>
      <c r="AK398" s="16" t="n">
        <v>0.536486486486486</v>
      </c>
      <c r="AL398" s="63" t="n">
        <f aca="false">AJ398+AL397</f>
        <v>220851.373121552</v>
      </c>
      <c r="AM398" s="35"/>
      <c r="AN398" s="35"/>
      <c r="AO398" s="35"/>
      <c r="AP398" s="35"/>
      <c r="AQ398" s="35"/>
      <c r="AR398" s="35"/>
      <c r="AS398" s="35"/>
      <c r="AT398" s="35"/>
    </row>
    <row r="399" customFormat="false" ht="12.75" hidden="false" customHeight="true" outlineLevel="0" collapsed="false">
      <c r="A399" s="36"/>
      <c r="B399" s="36"/>
      <c r="C399" s="2" t="n">
        <v>398</v>
      </c>
      <c r="D399" s="20" t="s">
        <v>602</v>
      </c>
      <c r="E399" s="65"/>
      <c r="F399" s="66" t="n">
        <v>2030</v>
      </c>
      <c r="G399" s="67" t="n">
        <f aca="false">I399+J399</f>
        <v>132</v>
      </c>
      <c r="H399" s="68" t="n">
        <f aca="false">1/(G399/F399)</f>
        <v>15.3787878787879</v>
      </c>
      <c r="I399" s="22" t="n">
        <v>47</v>
      </c>
      <c r="J399" s="23" t="n">
        <v>85</v>
      </c>
      <c r="K399" s="24" t="n">
        <v>716</v>
      </c>
      <c r="L399" s="69" t="n">
        <f aca="false">G399*X399*R399</f>
        <v>857.263636188925</v>
      </c>
      <c r="M399" s="25" t="n">
        <v>503</v>
      </c>
      <c r="N399" s="70" t="n">
        <f aca="false">G399*X399*(1-R399)</f>
        <v>611.863719631832</v>
      </c>
      <c r="O399" s="26" t="n">
        <f aca="false">I399/(I399+J399)</f>
        <v>0.356060606060606</v>
      </c>
      <c r="P399" s="28" t="n">
        <f aca="false">(I399+K399)/(I399+J399+K399+M399)</f>
        <v>0.564766839378238</v>
      </c>
      <c r="Q399" s="27" t="n">
        <f aca="false">K399/(K399+M399)</f>
        <v>0.587366694011485</v>
      </c>
      <c r="R399" s="27" t="n">
        <f aca="false">P399-(O399-P399)/X399</f>
        <v>0.583518939180053</v>
      </c>
      <c r="S399" s="29" t="n">
        <f aca="false">(K399+M399)/(I399+J399)</f>
        <v>9.23484848484848</v>
      </c>
      <c r="T399" s="31" t="n">
        <f aca="false">(P399-$B$1*O399-$B$2)/(1-$B$1*O399)-($B$3*POWER(P399,2)+$B$4*P399+$B$5)-($B$6*POWER(O399,2)+$B$7*O399+$B$8)</f>
        <v>0.581837001065348</v>
      </c>
      <c r="U399" s="29" t="n">
        <f aca="false">(O399-P399)/(P399-T399)</f>
        <v>12.2263770632723</v>
      </c>
      <c r="V399" s="29" t="n">
        <f aca="false">$B$12+($B$13*E399+$B$14*POWER(E399,2)+$B$15*POWER(E399,3))+($B$16*F399+$B$17*POWER(F399,2)+$B$18*POWER(F399,3))+($B$19*T399+$B$20*POWER(T399,2)+$B$21*POWER(T399,3))+($B$22*P399+$B$23*POWER(P399,2)+$B$24*POWER(P399,3))+($B$25*H399+$B$26*POWER(H399,2)+$B$27*POWER(H399,3))+($B$28*U399+$B$29*POWER(U399,2)+$B$30*POWER(U399,3))</f>
        <v>-1.09662436766051</v>
      </c>
      <c r="W399" s="71" t="n">
        <f aca="false">S399-U399</f>
        <v>-2.99152857842383</v>
      </c>
      <c r="X399" s="29" t="n">
        <f aca="false">U399+V399</f>
        <v>11.1297526956118</v>
      </c>
      <c r="Y399" s="16"/>
      <c r="Z399" s="60" t="n">
        <f aca="false">U399*G399</f>
        <v>1613.88177235195</v>
      </c>
      <c r="AA399" s="60" t="n">
        <f aca="false">(K399+M399)-Z399</f>
        <v>-394.881772351945</v>
      </c>
      <c r="AB399" s="16"/>
      <c r="AC399" s="60" t="n">
        <f aca="false">L399+N399</f>
        <v>1469.12735582076</v>
      </c>
      <c r="AD399" s="61" t="n">
        <f aca="false">AC399-Z399</f>
        <v>-144.754416531188</v>
      </c>
      <c r="AE399" s="17"/>
      <c r="AF399" s="16" t="n">
        <v>-5.28164725367424</v>
      </c>
      <c r="AG399" s="16" t="n">
        <v>0.537837837837838</v>
      </c>
      <c r="AH399" s="16" t="n">
        <f aca="false">AF400+AH398</f>
        <v>228215.232013983</v>
      </c>
      <c r="AI399" s="63"/>
      <c r="AJ399" s="72" t="n">
        <v>7.06897724285875</v>
      </c>
      <c r="AK399" s="16" t="n">
        <v>0.537837837837838</v>
      </c>
      <c r="AL399" s="63" t="n">
        <f aca="false">AJ399+AL398</f>
        <v>220858.442098795</v>
      </c>
      <c r="AM399" s="35"/>
      <c r="AN399" s="35"/>
      <c r="AO399" s="35"/>
      <c r="AP399" s="35"/>
      <c r="AQ399" s="35"/>
      <c r="AR399" s="35"/>
      <c r="AS399" s="35"/>
      <c r="AT399" s="35"/>
    </row>
    <row r="400" customFormat="false" ht="12.75" hidden="false" customHeight="true" outlineLevel="0" collapsed="false">
      <c r="A400" s="36"/>
      <c r="B400" s="36"/>
      <c r="C400" s="2" t="n">
        <v>399</v>
      </c>
      <c r="D400" s="20" t="s">
        <v>604</v>
      </c>
      <c r="E400" s="65"/>
      <c r="F400" s="66" t="n">
        <v>3228</v>
      </c>
      <c r="G400" s="67" t="n">
        <f aca="false">I400+J400</f>
        <v>199</v>
      </c>
      <c r="H400" s="68" t="n">
        <f aca="false">1/(G400/F400)</f>
        <v>16.2211055276382</v>
      </c>
      <c r="I400" s="22" t="n">
        <v>61</v>
      </c>
      <c r="J400" s="23" t="n">
        <v>138</v>
      </c>
      <c r="K400" s="24" t="n">
        <v>1354</v>
      </c>
      <c r="L400" s="69" t="n">
        <f aca="false">G400*X400*R400</f>
        <v>1431.42684526826</v>
      </c>
      <c r="M400" s="25" t="n">
        <v>943</v>
      </c>
      <c r="N400" s="70" t="n">
        <f aca="false">G400*X400*(1-R400)</f>
        <v>1002.15082666783</v>
      </c>
      <c r="O400" s="26" t="n">
        <f aca="false">I400/(I400+J400)</f>
        <v>0.306532663316583</v>
      </c>
      <c r="P400" s="28" t="n">
        <f aca="false">(I400+K400)/(I400+J400+K400+M400)</f>
        <v>0.566907051282051</v>
      </c>
      <c r="Q400" s="27" t="n">
        <f aca="false">K400/(K400+M400)</f>
        <v>0.589464518937745</v>
      </c>
      <c r="R400" s="27" t="n">
        <f aca="false">P400-(O400-P400)/X400</f>
        <v>0.588198544790827</v>
      </c>
      <c r="S400" s="29" t="n">
        <f aca="false">(K400+M400)/(I400+J400)</f>
        <v>11.5427135678392</v>
      </c>
      <c r="T400" s="31" t="n">
        <f aca="false">(P400-$B$1*O400-$B$2)/(1-$B$1*O400)-($B$3*POWER(P400,2)+$B$4*P400+$B$5)-($B$6*POWER(O400,2)+$B$7*O400+$B$8)</f>
        <v>0.585808117764734</v>
      </c>
      <c r="U400" s="29" t="n">
        <f aca="false">(O400-P400)/(P400-T400)</f>
        <v>13.775645316312</v>
      </c>
      <c r="V400" s="29" t="n">
        <f aca="false">$B$12+($B$13*E400+$B$14*POWER(E400,2)+$B$15*POWER(E400,3))+($B$16*F400+$B$17*POWER(F400,2)+$B$18*POWER(F400,3))+($B$19*T400+$B$20*POWER(T400,2)+$B$21*POWER(T400,3))+($B$22*P400+$B$23*POWER(P400,2)+$B$24*POWER(P400,3))+($B$25*H400+$B$26*POWER(H400,2)+$B$27*POWER(H400,3))+($B$28*U400+$B$29*POWER(U400,2)+$B$30*POWER(U400,3))</f>
        <v>-1.54661178899494</v>
      </c>
      <c r="W400" s="71" t="n">
        <f aca="false">S400-U400</f>
        <v>-2.23293174847278</v>
      </c>
      <c r="X400" s="29" t="n">
        <f aca="false">U400+V400</f>
        <v>12.229033527317</v>
      </c>
      <c r="Y400" s="16"/>
      <c r="Z400" s="60" t="n">
        <f aca="false">U400*G400</f>
        <v>2741.35341794608</v>
      </c>
      <c r="AA400" s="60" t="n">
        <f aca="false">(K400+M400)-Z400</f>
        <v>-444.353417946084</v>
      </c>
      <c r="AB400" s="16"/>
      <c r="AC400" s="60" t="n">
        <f aca="false">L400+N400</f>
        <v>2433.57767193609</v>
      </c>
      <c r="AD400" s="61" t="n">
        <f aca="false">AC400-Z400</f>
        <v>-307.775746009994</v>
      </c>
      <c r="AE400" s="17"/>
      <c r="AF400" s="16" t="n">
        <v>-7.23111770069136</v>
      </c>
      <c r="AG400" s="16" t="n">
        <v>0.539189189189189</v>
      </c>
      <c r="AH400" s="16" t="n">
        <f aca="false">AF401+AH399</f>
        <v>228207.433972911</v>
      </c>
      <c r="AI400" s="63"/>
      <c r="AJ400" s="72" t="n">
        <v>6.6986878656503</v>
      </c>
      <c r="AK400" s="16" t="n">
        <v>0.539189189189189</v>
      </c>
      <c r="AL400" s="63" t="n">
        <f aca="false">AJ400+AL399</f>
        <v>220865.14078666</v>
      </c>
      <c r="AM400" s="35"/>
      <c r="AN400" s="35"/>
      <c r="AO400" s="35"/>
      <c r="AP400" s="35"/>
      <c r="AQ400" s="35"/>
      <c r="AR400" s="35"/>
      <c r="AS400" s="35"/>
      <c r="AT400" s="35"/>
    </row>
    <row r="401" customFormat="false" ht="12.75" hidden="false" customHeight="true" outlineLevel="0" collapsed="false">
      <c r="A401" s="36"/>
      <c r="B401" s="36"/>
      <c r="C401" s="2" t="n">
        <v>400</v>
      </c>
      <c r="D401" s="20" t="s">
        <v>605</v>
      </c>
      <c r="E401" s="65"/>
      <c r="F401" s="66" t="n">
        <v>2399</v>
      </c>
      <c r="G401" s="67" t="n">
        <f aca="false">I401+J401</f>
        <v>177</v>
      </c>
      <c r="H401" s="68" t="n">
        <f aca="false">1/(G401/F401)</f>
        <v>13.5536723163842</v>
      </c>
      <c r="I401" s="22" t="n">
        <v>68</v>
      </c>
      <c r="J401" s="23" t="n">
        <v>109</v>
      </c>
      <c r="K401" s="24" t="n">
        <v>813</v>
      </c>
      <c r="L401" s="69" t="n">
        <f aca="false">G401*X401*R401</f>
        <v>900.116712898528</v>
      </c>
      <c r="M401" s="25" t="n">
        <v>654</v>
      </c>
      <c r="N401" s="70" t="n">
        <f aca="false">G401*X401*(1-R401)</f>
        <v>729.448413100541</v>
      </c>
      <c r="O401" s="26" t="n">
        <f aca="false">I401/(I401+J401)</f>
        <v>0.384180790960452</v>
      </c>
      <c r="P401" s="28" t="n">
        <f aca="false">(I401+K401)/(I401+J401+K401+M401)</f>
        <v>0.535888077858881</v>
      </c>
      <c r="Q401" s="27" t="n">
        <f aca="false">K401/(K401+M401)</f>
        <v>0.554192229038855</v>
      </c>
      <c r="R401" s="27" t="n">
        <f aca="false">P401-(O401-P401)/X401</f>
        <v>0.552366210185479</v>
      </c>
      <c r="S401" s="29" t="n">
        <f aca="false">(K401+M401)/(I401+J401)</f>
        <v>8.28813559322034</v>
      </c>
      <c r="T401" s="31" t="n">
        <f aca="false">(P401-$B$1*O401-$B$2)/(1-$B$1*O401)-($B$3*POWER(P401,2)+$B$4*P401+$B$5)-($B$6*POWER(O401,2)+$B$7*O401+$B$8)</f>
        <v>0.55002843834786</v>
      </c>
      <c r="U401" s="29" t="n">
        <f aca="false">(O401-P401)/(P401-T401)</f>
        <v>10.72867180555</v>
      </c>
      <c r="V401" s="29" t="n">
        <f aca="false">$B$12+($B$13*E401+$B$14*POWER(E401,2)+$B$15*POWER(E401,3))+($B$16*F401+$B$17*POWER(F401,2)+$B$18*POWER(F401,3))+($B$19*T401+$B$20*POWER(T401,2)+$B$21*POWER(T401,3))+($B$22*P401+$B$23*POWER(P401,2)+$B$24*POWER(P401,3))+($B$25*H401+$B$26*POWER(H401,2)+$B$27*POWER(H401,3))+($B$28*U401+$B$29*POWER(U401,2)+$B$30*POWER(U401,3))</f>
        <v>-1.52208917278691</v>
      </c>
      <c r="W401" s="71" t="n">
        <f aca="false">S401-U401</f>
        <v>-2.44053621232968</v>
      </c>
      <c r="X401" s="29" t="n">
        <f aca="false">U401+V401</f>
        <v>9.2065826327631</v>
      </c>
      <c r="Y401" s="16"/>
      <c r="Z401" s="60" t="n">
        <f aca="false">U401*G401</f>
        <v>1898.97490958235</v>
      </c>
      <c r="AA401" s="60" t="n">
        <f aca="false">(K401+M401)-Z401</f>
        <v>-431.974909582353</v>
      </c>
      <c r="AB401" s="16"/>
      <c r="AC401" s="60" t="n">
        <f aca="false">L401+N401</f>
        <v>1629.56512599907</v>
      </c>
      <c r="AD401" s="61" t="n">
        <f aca="false">AC401-Z401</f>
        <v>-269.409783583284</v>
      </c>
      <c r="AE401" s="17"/>
      <c r="AF401" s="16" t="n">
        <v>-7.79804107121572</v>
      </c>
      <c r="AG401" s="16" t="n">
        <v>0.540540540540541</v>
      </c>
      <c r="AH401" s="16" t="n">
        <f aca="false">AF402+AH400</f>
        <v>228199.501148343</v>
      </c>
      <c r="AI401" s="63"/>
      <c r="AJ401" s="72" t="n">
        <v>5.34818244243229</v>
      </c>
      <c r="AK401" s="16" t="n">
        <v>0.540540540540541</v>
      </c>
      <c r="AL401" s="63" t="n">
        <f aca="false">AJ401+AL400</f>
        <v>220870.488969103</v>
      </c>
      <c r="AM401" s="35"/>
      <c r="AN401" s="35"/>
      <c r="AO401" s="35"/>
      <c r="AP401" s="35"/>
      <c r="AQ401" s="35"/>
      <c r="AR401" s="35"/>
      <c r="AS401" s="35"/>
      <c r="AT401" s="35"/>
    </row>
    <row r="402" customFormat="false" ht="12.75" hidden="false" customHeight="true" outlineLevel="0" collapsed="false">
      <c r="A402" s="36"/>
      <c r="B402" s="36"/>
      <c r="C402" s="2" t="n">
        <v>401</v>
      </c>
      <c r="D402" s="20" t="s">
        <v>606</v>
      </c>
      <c r="E402" s="65"/>
      <c r="F402" s="66" t="n">
        <v>3204</v>
      </c>
      <c r="G402" s="67" t="n">
        <f aca="false">I402+J402</f>
        <v>255</v>
      </c>
      <c r="H402" s="68" t="n">
        <f aca="false">1/(G402/F402)</f>
        <v>12.5647058823529</v>
      </c>
      <c r="I402" s="22" t="n">
        <v>151</v>
      </c>
      <c r="J402" s="23" t="n">
        <v>104</v>
      </c>
      <c r="K402" s="24" t="n">
        <v>1238</v>
      </c>
      <c r="L402" s="69" t="n">
        <f aca="false">G402*X402*R402</f>
        <v>1109.74555743235</v>
      </c>
      <c r="M402" s="25" t="n">
        <v>687</v>
      </c>
      <c r="N402" s="70" t="n">
        <f aca="false">G402*X402*(1-R402)</f>
        <v>613.96237287904</v>
      </c>
      <c r="O402" s="26" t="n">
        <f aca="false">I402/(I402+J402)</f>
        <v>0.592156862745098</v>
      </c>
      <c r="P402" s="28" t="n">
        <f aca="false">(I402+K402)/(I402+J402+K402+M402)</f>
        <v>0.637155963302752</v>
      </c>
      <c r="Q402" s="27" t="n">
        <f aca="false">K402/(K402+M402)</f>
        <v>0.643116883116883</v>
      </c>
      <c r="R402" s="27" t="n">
        <f aca="false">P402-(O402-P402)/X402</f>
        <v>0.643812990540614</v>
      </c>
      <c r="S402" s="29" t="n">
        <f aca="false">(K402+M402)/(I402+J402)</f>
        <v>7.54901960784314</v>
      </c>
      <c r="T402" s="31" t="n">
        <f aca="false">(P402-$B$1*O402-$B$2)/(1-$B$1*O402)-($B$3*POWER(P402,2)+$B$4*P402+$B$5)-($B$6*POWER(O402,2)+$B$7*O402+$B$8)</f>
        <v>0.644452758661803</v>
      </c>
      <c r="U402" s="29" t="n">
        <f aca="false">(O402-P402)/(P402-T402)</f>
        <v>6.16696759925384</v>
      </c>
      <c r="V402" s="29" t="n">
        <f aca="false">$B$12+($B$13*E402+$B$14*POWER(E402,2)+$B$15*POWER(E402,3))+($B$16*F402+$B$17*POWER(F402,2)+$B$18*POWER(F402,3))+($B$19*T402+$B$20*POWER(T402,2)+$B$21*POWER(T402,3))+($B$22*P402+$B$23*POWER(P402,2)+$B$24*POWER(P402,3))+($B$25*H402+$B$26*POWER(H402,2)+$B$27*POWER(H402,3))+($B$28*U402+$B$29*POWER(U402,2)+$B$30*POWER(U402,3))</f>
        <v>0.592671343143755</v>
      </c>
      <c r="W402" s="71" t="n">
        <f aca="false">S402-U402</f>
        <v>1.3820520085893</v>
      </c>
      <c r="X402" s="29" t="n">
        <f aca="false">U402+V402</f>
        <v>6.7596389423976</v>
      </c>
      <c r="Y402" s="16"/>
      <c r="Z402" s="60" t="n">
        <f aca="false">U402*G402</f>
        <v>1572.57673780973</v>
      </c>
      <c r="AA402" s="60" t="n">
        <f aca="false">(K402+M402)-Z402</f>
        <v>352.42326219027</v>
      </c>
      <c r="AB402" s="16"/>
      <c r="AC402" s="60" t="n">
        <f aca="false">L402+N402</f>
        <v>1723.70793031139</v>
      </c>
      <c r="AD402" s="61" t="n">
        <f aca="false">AC402-Z402</f>
        <v>151.131192501658</v>
      </c>
      <c r="AE402" s="17"/>
      <c r="AF402" s="16" t="n">
        <v>-7.9328245685798</v>
      </c>
      <c r="AG402" s="16" t="n">
        <v>0.541891891891892</v>
      </c>
      <c r="AH402" s="16" t="n">
        <f aca="false">AF403+AH401</f>
        <v>228189.573183427</v>
      </c>
      <c r="AI402" s="63"/>
      <c r="AJ402" s="72" t="n">
        <v>5.2686422669799</v>
      </c>
      <c r="AK402" s="16" t="n">
        <v>0.541891891891892</v>
      </c>
      <c r="AL402" s="63" t="n">
        <f aca="false">AJ402+AL401</f>
        <v>220875.75761137</v>
      </c>
      <c r="AM402" s="35"/>
      <c r="AN402" s="35"/>
      <c r="AO402" s="35"/>
      <c r="AP402" s="35"/>
      <c r="AQ402" s="35"/>
      <c r="AR402" s="35"/>
      <c r="AS402" s="35"/>
      <c r="AT402" s="35"/>
    </row>
    <row r="403" customFormat="false" ht="12.75" hidden="false" customHeight="true" outlineLevel="0" collapsed="false">
      <c r="A403" s="36"/>
      <c r="B403" s="36"/>
      <c r="C403" s="2" t="n">
        <v>402</v>
      </c>
      <c r="D403" s="20" t="s">
        <v>608</v>
      </c>
      <c r="E403" s="65"/>
      <c r="F403" s="66" t="n">
        <v>4457</v>
      </c>
      <c r="G403" s="67" t="n">
        <f aca="false">I403+J403</f>
        <v>318</v>
      </c>
      <c r="H403" s="68" t="n">
        <f aca="false">1/(G403/F403)</f>
        <v>14.0157232704403</v>
      </c>
      <c r="I403" s="22" t="n">
        <v>244</v>
      </c>
      <c r="J403" s="23" t="n">
        <v>74</v>
      </c>
      <c r="K403" s="24" t="n">
        <v>1732</v>
      </c>
      <c r="L403" s="69" t="n">
        <f aca="false">G403*X403*R403</f>
        <v>1799.89871511228</v>
      </c>
      <c r="M403" s="25" t="n">
        <v>459</v>
      </c>
      <c r="N403" s="70" t="n">
        <f aca="false">G403*X403*(1-R403)</f>
        <v>477.31478499739</v>
      </c>
      <c r="O403" s="26" t="n">
        <f aca="false">I403/(I403+J403)</f>
        <v>0.767295597484277</v>
      </c>
      <c r="P403" s="28" t="n">
        <f aca="false">(I403+K403)/(I403+J403+K403+M403)</f>
        <v>0.787564766839378</v>
      </c>
      <c r="Q403" s="27" t="n">
        <f aca="false">K403/(K403+M403)</f>
        <v>0.790506617982656</v>
      </c>
      <c r="R403" s="27" t="n">
        <f aca="false">P403-(O403-P403)/X403</f>
        <v>0.790395241827609</v>
      </c>
      <c r="S403" s="29" t="n">
        <f aca="false">(K403+M403)/(I403+J403)</f>
        <v>6.88993710691824</v>
      </c>
      <c r="T403" s="31" t="n">
        <f aca="false">(P403-$B$1*O403-$B$2)/(1-$B$1*O403)-($B$3*POWER(P403,2)+$B$4*P403+$B$5)-($B$6*POWER(O403,2)+$B$7*O403+$B$8)</f>
        <v>0.792605652553555</v>
      </c>
      <c r="U403" s="29" t="n">
        <f aca="false">(O403-P403)/(P403-T403)</f>
        <v>4.02095395618605</v>
      </c>
      <c r="V403" s="29" t="n">
        <f aca="false">$B$12+($B$13*E403+$B$14*POWER(E403,2)+$B$15*POWER(E403,3))+($B$16*F403+$B$17*POWER(F403,2)+$B$18*POWER(F403,3))+($B$19*T403+$B$20*POWER(T403,2)+$B$21*POWER(T403,3))+($B$22*P403+$B$23*POWER(P403,2)+$B$24*POWER(P403,3))+($B$25*H403+$B$26*POWER(H403,2)+$B$27*POWER(H403,3))+($B$28*U403+$B$29*POWER(U403,2)+$B$30*POWER(U403,3))</f>
        <v>3.14009478629718</v>
      </c>
      <c r="W403" s="71" t="n">
        <f aca="false">S403-U403</f>
        <v>2.86898315073219</v>
      </c>
      <c r="X403" s="29" t="n">
        <f aca="false">U403+V403</f>
        <v>7.16104874248323</v>
      </c>
      <c r="Y403" s="16"/>
      <c r="Z403" s="60" t="n">
        <f aca="false">U403*G403</f>
        <v>1278.66335806716</v>
      </c>
      <c r="AA403" s="60" t="n">
        <f aca="false">(K403+M403)-Z403</f>
        <v>912.336641932837</v>
      </c>
      <c r="AB403" s="16"/>
      <c r="AC403" s="60" t="n">
        <f aca="false">L403+N403</f>
        <v>2277.21350010967</v>
      </c>
      <c r="AD403" s="61" t="n">
        <f aca="false">AC403-Z403</f>
        <v>998.550142042503</v>
      </c>
      <c r="AE403" s="17"/>
      <c r="AF403" s="16" t="n">
        <v>-9.92796491629974</v>
      </c>
      <c r="AG403" s="16" t="n">
        <v>0.543243243243243</v>
      </c>
      <c r="AH403" s="16" t="n">
        <f aca="false">AF404+AH402</f>
        <v>228178.296151359</v>
      </c>
      <c r="AI403" s="63"/>
      <c r="AJ403" s="72" t="n">
        <v>4.24084893916188</v>
      </c>
      <c r="AK403" s="16" t="n">
        <v>0.543243243243243</v>
      </c>
      <c r="AL403" s="63" t="n">
        <f aca="false">AJ403+AL402</f>
        <v>220879.998460309</v>
      </c>
      <c r="AM403" s="35"/>
      <c r="AN403" s="35"/>
      <c r="AO403" s="35"/>
      <c r="AP403" s="35"/>
      <c r="AQ403" s="35"/>
      <c r="AR403" s="35"/>
      <c r="AS403" s="35"/>
      <c r="AT403" s="35"/>
    </row>
    <row r="404" customFormat="false" ht="12.75" hidden="false" customHeight="true" outlineLevel="0" collapsed="false">
      <c r="A404" s="36"/>
      <c r="B404" s="36"/>
      <c r="C404" s="2" t="n">
        <v>403</v>
      </c>
      <c r="D404" s="20" t="s">
        <v>610</v>
      </c>
      <c r="E404" s="65"/>
      <c r="F404" s="66" t="n">
        <v>4495</v>
      </c>
      <c r="G404" s="67" t="n">
        <f aca="false">I404+J404</f>
        <v>260</v>
      </c>
      <c r="H404" s="68" t="n">
        <f aca="false">1/(G404/F404)</f>
        <v>17.2884615384615</v>
      </c>
      <c r="I404" s="22" t="n">
        <v>136</v>
      </c>
      <c r="J404" s="23" t="n">
        <v>124</v>
      </c>
      <c r="K404" s="24" t="n">
        <v>2233</v>
      </c>
      <c r="L404" s="69" t="n">
        <f aca="false">G404*X404*R404</f>
        <v>2180.68742991305</v>
      </c>
      <c r="M404" s="25" t="n">
        <v>939</v>
      </c>
      <c r="N404" s="70" t="n">
        <f aca="false">G404*X404*(1-R404)</f>
        <v>915.526693962672</v>
      </c>
      <c r="O404" s="26" t="n">
        <f aca="false">I404/(I404+J404)</f>
        <v>0.523076923076923</v>
      </c>
      <c r="P404" s="28" t="n">
        <f aca="false">(I404+K404)/(I404+J404+K404+M404)</f>
        <v>0.690268065268065</v>
      </c>
      <c r="Q404" s="27" t="n">
        <f aca="false">K404/(K404+M404)</f>
        <v>0.703972257250946</v>
      </c>
      <c r="R404" s="27" t="n">
        <f aca="false">P404-(O404-P404)/X404</f>
        <v>0.704307694063274</v>
      </c>
      <c r="S404" s="29" t="n">
        <f aca="false">(K404+M404)/(I404+J404)</f>
        <v>12.2</v>
      </c>
      <c r="T404" s="31" t="n">
        <f aca="false">(P404-$B$1*O404-$B$2)/(1-$B$1*O404)-($B$3*POWER(P404,2)+$B$4*P404+$B$5)-($B$6*POWER(O404,2)+$B$7*O404+$B$8)</f>
        <v>0.707095901230365</v>
      </c>
      <c r="U404" s="29" t="n">
        <f aca="false">(O404-P404)/(P404-T404)</f>
        <v>9.93539172628693</v>
      </c>
      <c r="V404" s="29" t="n">
        <f aca="false">$B$12+($B$13*E404+$B$14*POWER(E404,2)+$B$15*POWER(E404,3))+($B$16*F404+$B$17*POWER(F404,2)+$B$18*POWER(F404,3))+($B$19*T404+$B$20*POWER(T404,2)+$B$21*POWER(T404,3))+($B$22*P404+$B$23*POWER(P404,2)+$B$24*POWER(P404,3))+($B$25*H404+$B$26*POWER(H404,2)+$B$27*POWER(H404,3))+($B$28*U404+$B$29*POWER(U404,2)+$B$30*POWER(U404,3))</f>
        <v>1.97312413477353</v>
      </c>
      <c r="W404" s="71" t="n">
        <f aca="false">S404-U404</f>
        <v>2.26460827371307</v>
      </c>
      <c r="X404" s="29" t="n">
        <f aca="false">U404+V404</f>
        <v>11.9085158610605</v>
      </c>
      <c r="Y404" s="16"/>
      <c r="Z404" s="60" t="n">
        <f aca="false">U404*G404</f>
        <v>2583.2018488346</v>
      </c>
      <c r="AA404" s="60" t="n">
        <f aca="false">(K404+M404)-Z404</f>
        <v>588.798151165399</v>
      </c>
      <c r="AB404" s="16"/>
      <c r="AC404" s="60" t="n">
        <f aca="false">L404+N404</f>
        <v>3096.21412387572</v>
      </c>
      <c r="AD404" s="61" t="n">
        <f aca="false">AC404-Z404</f>
        <v>513.012275041117</v>
      </c>
      <c r="AE404" s="17"/>
      <c r="AF404" s="16" t="n">
        <v>-11.2770320678716</v>
      </c>
      <c r="AG404" s="16" t="n">
        <v>0.544594594594595</v>
      </c>
      <c r="AH404" s="16" t="n">
        <f aca="false">AF405+AH403</f>
        <v>228166.986508877</v>
      </c>
      <c r="AI404" s="63"/>
      <c r="AJ404" s="72" t="n">
        <v>1.76565920781559</v>
      </c>
      <c r="AK404" s="16" t="n">
        <v>0.544594594594595</v>
      </c>
      <c r="AL404" s="63" t="n">
        <f aca="false">AJ404+AL403</f>
        <v>220881.764119517</v>
      </c>
      <c r="AM404" s="35"/>
      <c r="AN404" s="35"/>
      <c r="AO404" s="35"/>
      <c r="AP404" s="35"/>
      <c r="AQ404" s="35"/>
      <c r="AR404" s="35"/>
      <c r="AS404" s="35"/>
      <c r="AT404" s="35"/>
    </row>
    <row r="405" customFormat="false" ht="12.75" hidden="false" customHeight="true" outlineLevel="0" collapsed="false">
      <c r="A405" s="36"/>
      <c r="B405" s="36"/>
      <c r="C405" s="2" t="n">
        <v>404</v>
      </c>
      <c r="D405" s="20" t="s">
        <v>451</v>
      </c>
      <c r="E405" s="65"/>
      <c r="F405" s="66" t="n">
        <v>3702</v>
      </c>
      <c r="G405" s="67" t="n">
        <f aca="false">I405+J405</f>
        <v>217</v>
      </c>
      <c r="H405" s="68" t="n">
        <f aca="false">1/(G405/F405)</f>
        <v>17.0599078341014</v>
      </c>
      <c r="I405" s="22" t="n">
        <v>56</v>
      </c>
      <c r="J405" s="23" t="n">
        <v>161</v>
      </c>
      <c r="K405" s="24" t="n">
        <v>1308</v>
      </c>
      <c r="L405" s="69" t="n">
        <f aca="false">G405*X405*R405</f>
        <v>1332.08618016906</v>
      </c>
      <c r="M405" s="25" t="n">
        <v>1487</v>
      </c>
      <c r="N405" s="70" t="n">
        <f aca="false">G405*X405*(1-R405)</f>
        <v>1516.1011912893</v>
      </c>
      <c r="O405" s="26" t="n">
        <f aca="false">I405/(I405+J405)</f>
        <v>0.258064516129032</v>
      </c>
      <c r="P405" s="28" t="n">
        <f aca="false">(I405+K405)/(I405+J405+K405+M405)</f>
        <v>0.452855245683931</v>
      </c>
      <c r="Q405" s="27" t="n">
        <f aca="false">K405/(K405+M405)</f>
        <v>0.467978533094812</v>
      </c>
      <c r="R405" s="27" t="n">
        <f aca="false">P405-(O405-P405)/X405</f>
        <v>0.467696119123999</v>
      </c>
      <c r="S405" s="29" t="n">
        <f aca="false">(K405+M405)/(I405+J405)</f>
        <v>12.8801843317972</v>
      </c>
      <c r="T405" s="31" t="n">
        <f aca="false">(P405-$B$1*O405-$B$2)/(1-$B$1*O405)-($B$3*POWER(P405,2)+$B$4*P405+$B$5)-($B$6*POWER(O405,2)+$B$7*O405+$B$8)</f>
        <v>0.467848777765497</v>
      </c>
      <c r="U405" s="29" t="n">
        <f aca="false">(O405-P405)/(P405-T405)</f>
        <v>12.991650566072</v>
      </c>
      <c r="V405" s="29" t="n">
        <f aca="false">$B$12+($B$13*E405+$B$14*POWER(E405,2)+$B$15*POWER(E405,3))+($B$16*F405+$B$17*POWER(F405,2)+$B$18*POWER(F405,3))+($B$19*T405+$B$20*POWER(T405,2)+$B$21*POWER(T405,3))+($B$22*P405+$B$23*POWER(P405,2)+$B$24*POWER(P405,3))+($B$25*H405+$B$26*POWER(H405,2)+$B$27*POWER(H405,3))+($B$28*U405+$B$29*POWER(U405,2)+$B$30*POWER(U405,3))</f>
        <v>0.133636860003453</v>
      </c>
      <c r="W405" s="71" t="n">
        <f aca="false">S405-U405</f>
        <v>-0.111466234274722</v>
      </c>
      <c r="X405" s="29" t="n">
        <f aca="false">U405+V405</f>
        <v>13.1252874260754</v>
      </c>
      <c r="Y405" s="16"/>
      <c r="Z405" s="60" t="n">
        <f aca="false">U405*G405</f>
        <v>2819.18817283761</v>
      </c>
      <c r="AA405" s="60" t="n">
        <f aca="false">(K405+M405)-Z405</f>
        <v>-24.1881728376147</v>
      </c>
      <c r="AB405" s="16"/>
      <c r="AC405" s="60" t="n">
        <f aca="false">L405+N405</f>
        <v>2848.18737145836</v>
      </c>
      <c r="AD405" s="61" t="n">
        <f aca="false">AC405-Z405</f>
        <v>28.9991986207492</v>
      </c>
      <c r="AE405" s="17"/>
      <c r="AF405" s="16" t="n">
        <v>-11.3096424820919</v>
      </c>
      <c r="AG405" s="16" t="n">
        <v>0.545945945945946</v>
      </c>
      <c r="AH405" s="16" t="n">
        <f aca="false">AF406+AH404</f>
        <v>228155.189845756</v>
      </c>
      <c r="AI405" s="63"/>
      <c r="AJ405" s="62" t="n">
        <v>0</v>
      </c>
      <c r="AK405" s="16" t="n">
        <v>0.545945945945946</v>
      </c>
      <c r="AL405" s="63" t="n">
        <f aca="false">AJ405+AL404</f>
        <v>220881.764119517</v>
      </c>
      <c r="AM405" s="35"/>
      <c r="AN405" s="35"/>
      <c r="AO405" s="35"/>
      <c r="AP405" s="35"/>
      <c r="AQ405" s="35"/>
      <c r="AR405" s="35"/>
      <c r="AS405" s="35"/>
      <c r="AT405" s="35"/>
    </row>
    <row r="406" customFormat="false" ht="12.75" hidden="false" customHeight="true" outlineLevel="0" collapsed="false">
      <c r="A406" s="36"/>
      <c r="B406" s="36"/>
      <c r="C406" s="2" t="n">
        <v>405</v>
      </c>
      <c r="D406" s="20" t="s">
        <v>112</v>
      </c>
      <c r="E406" s="65"/>
      <c r="F406" s="66" t="n">
        <v>1126</v>
      </c>
      <c r="G406" s="67" t="n">
        <f aca="false">I406+J406</f>
        <v>136</v>
      </c>
      <c r="H406" s="68" t="n">
        <f aca="false">1/(G406/F406)</f>
        <v>8.27941176470588</v>
      </c>
      <c r="I406" s="22" t="n">
        <v>34</v>
      </c>
      <c r="J406" s="23" t="n">
        <v>102</v>
      </c>
      <c r="K406" s="24" t="n">
        <v>227</v>
      </c>
      <c r="L406" s="69" t="n">
        <f aca="false">G406*X406*R406</f>
        <v>226.864238655184</v>
      </c>
      <c r="M406" s="25" t="n">
        <v>392</v>
      </c>
      <c r="N406" s="70" t="n">
        <f aca="false">G406*X406*(1-R406)</f>
        <v>391.743041745827</v>
      </c>
      <c r="O406" s="26" t="n">
        <f aca="false">I406/(I406+J406)</f>
        <v>0.25</v>
      </c>
      <c r="P406" s="28" t="n">
        <f aca="false">(I406+K406)/(I406+J406+K406+M406)</f>
        <v>0.345695364238411</v>
      </c>
      <c r="Q406" s="27" t="n">
        <f aca="false">K406/(K406+M406)</f>
        <v>0.366720516962843</v>
      </c>
      <c r="R406" s="27" t="n">
        <f aca="false">P406-(O406-P406)/X406</f>
        <v>0.366733864671168</v>
      </c>
      <c r="S406" s="29" t="n">
        <f aca="false">(K406+M406)/(I406+J406)</f>
        <v>4.55147058823529</v>
      </c>
      <c r="T406" s="31" t="n">
        <f aca="false">(P406-$B$1*O406-$B$2)/(1-$B$1*O406)-($B$3*POWER(P406,2)+$B$4*P406+$B$5)-($B$6*POWER(O406,2)+$B$7*O406+$B$8)</f>
        <v>0.356677440510525</v>
      </c>
      <c r="U406" s="29" t="n">
        <f aca="false">(O406-P406)/(P406-T406)</f>
        <v>8.71377705520061</v>
      </c>
      <c r="V406" s="29" t="n">
        <f aca="false">$B$12+($B$13*E406+$B$14*POWER(E406,2)+$B$15*POWER(E406,3))+($B$16*F406+$B$17*POWER(F406,2)+$B$18*POWER(F406,3))+($B$19*T406+$B$20*POWER(T406,2)+$B$21*POWER(T406,3))+($B$22*P406+$B$23*POWER(P406,2)+$B$24*POWER(P406,3))+($B$25*H406+$B$26*POWER(H406,2)+$B$27*POWER(H406,3))+($B$28*U406+$B$29*POWER(U406,2)+$B$30*POWER(U406,3))</f>
        <v>-4.16519411107554</v>
      </c>
      <c r="W406" s="71" t="n">
        <f aca="false">S406-U406</f>
        <v>-4.16230646696532</v>
      </c>
      <c r="X406" s="29" t="n">
        <f aca="false">U406+V406</f>
        <v>4.54858294412508</v>
      </c>
      <c r="Y406" s="16"/>
      <c r="Z406" s="60" t="n">
        <f aca="false">U406*G406</f>
        <v>1185.07367950728</v>
      </c>
      <c r="AA406" s="60" t="n">
        <f aca="false">(K406+M406)-Z406</f>
        <v>-566.073679507283</v>
      </c>
      <c r="AB406" s="16"/>
      <c r="AC406" s="60" t="n">
        <f aca="false">L406+N406</f>
        <v>618.60728040101</v>
      </c>
      <c r="AD406" s="61" t="n">
        <f aca="false">AC406-Z406</f>
        <v>-566.466399106273</v>
      </c>
      <c r="AE406" s="17"/>
      <c r="AF406" s="16" t="n">
        <v>-11.7966631207382</v>
      </c>
      <c r="AG406" s="16" t="n">
        <v>0.547297297297297</v>
      </c>
      <c r="AH406" s="16" t="n">
        <f aca="false">AF407+AH405</f>
        <v>228139.826118292</v>
      </c>
      <c r="AI406" s="63"/>
      <c r="AJ406" s="72" t="n">
        <v>-0.292705235958675</v>
      </c>
      <c r="AK406" s="16" t="n">
        <v>0.547297297297297</v>
      </c>
      <c r="AL406" s="63" t="n">
        <f aca="false">AJ406+AL405</f>
        <v>220881.471414281</v>
      </c>
      <c r="AM406" s="35"/>
      <c r="AN406" s="35"/>
      <c r="AO406" s="35"/>
      <c r="AP406" s="35"/>
      <c r="AQ406" s="35"/>
      <c r="AR406" s="35"/>
      <c r="AS406" s="35"/>
      <c r="AT406" s="35"/>
    </row>
    <row r="407" customFormat="false" ht="12.75" hidden="false" customHeight="true" outlineLevel="0" collapsed="false">
      <c r="A407" s="36"/>
      <c r="B407" s="36"/>
      <c r="C407" s="2" t="n">
        <v>406</v>
      </c>
      <c r="D407" s="20" t="s">
        <v>613</v>
      </c>
      <c r="E407" s="65"/>
      <c r="F407" s="66" t="n">
        <v>1983</v>
      </c>
      <c r="G407" s="67" t="n">
        <f aca="false">I407+J407</f>
        <v>110</v>
      </c>
      <c r="H407" s="68" t="n">
        <f aca="false">1/(G407/F407)</f>
        <v>18.0272727272727</v>
      </c>
      <c r="I407" s="22" t="n">
        <v>75</v>
      </c>
      <c r="J407" s="23" t="n">
        <v>35</v>
      </c>
      <c r="K407" s="24" t="n">
        <v>938</v>
      </c>
      <c r="L407" s="69" t="n">
        <f aca="false">G407*X407*R407</f>
        <v>869.623076602928</v>
      </c>
      <c r="M407" s="25" t="n">
        <v>375</v>
      </c>
      <c r="N407" s="70" t="n">
        <f aca="false">G407*X407*(1-R407)</f>
        <v>347.325233373347</v>
      </c>
      <c r="O407" s="26" t="n">
        <f aca="false">I407/(I407+J407)</f>
        <v>0.681818181818182</v>
      </c>
      <c r="P407" s="28" t="n">
        <f aca="false">(I407+K407)/(I407+J407+K407+M407)</f>
        <v>0.711876317638791</v>
      </c>
      <c r="Q407" s="27" t="n">
        <f aca="false">K407/(K407+M407)</f>
        <v>0.714394516374714</v>
      </c>
      <c r="R407" s="27" t="n">
        <f aca="false">P407-(O407-P407)/X407</f>
        <v>0.714593273579452</v>
      </c>
      <c r="S407" s="29" t="n">
        <f aca="false">(K407+M407)/(I407+J407)</f>
        <v>11.9363636363636</v>
      </c>
      <c r="T407" s="31" t="n">
        <f aca="false">(P407-$B$1*O407-$B$2)/(1-$B$1*O407)-($B$3*POWER(P407,2)+$B$4*P407+$B$5)-($B$6*POWER(O407,2)+$B$7*O407+$B$8)</f>
        <v>0.717797838102226</v>
      </c>
      <c r="U407" s="29" t="n">
        <f aca="false">(O407-P407)/(P407-T407)</f>
        <v>5.07608409127682</v>
      </c>
      <c r="V407" s="29" t="n">
        <f aca="false">$B$12+($B$13*E407+$B$14*POWER(E407,2)+$B$15*POWER(E407,3))+($B$16*F407+$B$17*POWER(F407,2)+$B$18*POWER(F407,3))+($B$19*T407+$B$20*POWER(T407,2)+$B$21*POWER(T407,3))+($B$22*P407+$B$23*POWER(P407,2)+$B$24*POWER(P407,3))+($B$25*H407+$B$26*POWER(H407,2)+$B$27*POWER(H407,3))+($B$28*U407+$B$29*POWER(U407,2)+$B$30*POWER(U407,3))</f>
        <v>5.98708236305295</v>
      </c>
      <c r="W407" s="71" t="n">
        <f aca="false">S407-U407</f>
        <v>6.86027954508682</v>
      </c>
      <c r="X407" s="29" t="n">
        <f aca="false">U407+V407</f>
        <v>11.0631664543298</v>
      </c>
      <c r="Y407" s="16"/>
      <c r="Z407" s="60" t="n">
        <f aca="false">U407*G407</f>
        <v>558.36925004045</v>
      </c>
      <c r="AA407" s="60" t="n">
        <f aca="false">(K407+M407)-Z407</f>
        <v>754.63074995955</v>
      </c>
      <c r="AB407" s="16"/>
      <c r="AC407" s="60" t="n">
        <f aca="false">L407+N407</f>
        <v>1216.94830997627</v>
      </c>
      <c r="AD407" s="61" t="n">
        <f aca="false">AC407-Z407</f>
        <v>658.579059935824</v>
      </c>
      <c r="AE407" s="17"/>
      <c r="AF407" s="16" t="n">
        <v>-15.3637274640005</v>
      </c>
      <c r="AG407" s="16" t="n">
        <v>0.548648648648649</v>
      </c>
      <c r="AH407" s="16" t="n">
        <f aca="false">AF408+AH406</f>
        <v>228123.449536828</v>
      </c>
      <c r="AI407" s="63"/>
      <c r="AJ407" s="72" t="n">
        <v>-1.300835813142</v>
      </c>
      <c r="AK407" s="16" t="n">
        <v>0.548648648648649</v>
      </c>
      <c r="AL407" s="63" t="n">
        <f aca="false">AJ407+AL406</f>
        <v>220880.170578468</v>
      </c>
      <c r="AM407" s="35"/>
      <c r="AN407" s="35"/>
      <c r="AO407" s="35"/>
      <c r="AP407" s="35"/>
      <c r="AQ407" s="35"/>
      <c r="AR407" s="35"/>
      <c r="AS407" s="35"/>
      <c r="AT407" s="35"/>
    </row>
    <row r="408" customFormat="false" ht="12.75" hidden="false" customHeight="true" outlineLevel="0" collapsed="false">
      <c r="A408" s="36"/>
      <c r="B408" s="36"/>
      <c r="C408" s="2" t="n">
        <v>407</v>
      </c>
      <c r="D408" s="20" t="s">
        <v>614</v>
      </c>
      <c r="E408" s="65"/>
      <c r="F408" s="66" t="n">
        <v>3434</v>
      </c>
      <c r="G408" s="67" t="n">
        <f aca="false">I408+J408</f>
        <v>245</v>
      </c>
      <c r="H408" s="68" t="n">
        <f aca="false">1/(G408/F408)</f>
        <v>14.0163265306122</v>
      </c>
      <c r="I408" s="22" t="n">
        <v>168</v>
      </c>
      <c r="J408" s="23" t="n">
        <v>77</v>
      </c>
      <c r="K408" s="24" t="n">
        <v>1347</v>
      </c>
      <c r="L408" s="69" t="n">
        <f aca="false">G408*X408*R408</f>
        <v>1472.74620509569</v>
      </c>
      <c r="M408" s="25" t="n">
        <v>414</v>
      </c>
      <c r="N408" s="70" t="n">
        <f aca="false">G408*X408*(1-R408)</f>
        <v>454.753390562364</v>
      </c>
      <c r="O408" s="26" t="n">
        <f aca="false">I408/(I408+J408)</f>
        <v>0.685714285714286</v>
      </c>
      <c r="P408" s="28" t="n">
        <f aca="false">(I408+K408)/(I408+J408+K408+M408)</f>
        <v>0.755234297108674</v>
      </c>
      <c r="Q408" s="27" t="n">
        <f aca="false">K408/(K408+M408)</f>
        <v>0.764906303236797</v>
      </c>
      <c r="R408" s="27" t="n">
        <f aca="false">P408-(O408-P408)/X408</f>
        <v>0.764070824405485</v>
      </c>
      <c r="S408" s="29" t="n">
        <f aca="false">(K408+M408)/(I408+J408)</f>
        <v>7.18775510204082</v>
      </c>
      <c r="T408" s="31" t="n">
        <f aca="false">(P408-$B$1*O408-$B$2)/(1-$B$1*O408)-($B$3*POWER(P408,2)+$B$4*P408+$B$5)-($B$6*POWER(O408,2)+$B$7*O408+$B$8)</f>
        <v>0.765065473864957</v>
      </c>
      <c r="U408" s="29" t="n">
        <f aca="false">(O408-P408)/(P408-T408)</f>
        <v>7.07138251277573</v>
      </c>
      <c r="V408" s="29" t="n">
        <f aca="false">$B$12+($B$13*E408+$B$14*POWER(E408,2)+$B$15*POWER(E408,3))+($B$16*F408+$B$17*POWER(F408,2)+$B$18*POWER(F408,3))+($B$19*T408+$B$20*POWER(T408,2)+$B$21*POWER(T408,3))+($B$22*P408+$B$23*POWER(P408,2)+$B$24*POWER(P408,3))+($B$25*H408+$B$26*POWER(H408,2)+$B$27*POWER(H408,3))+($B$28*U408+$B$29*POWER(U408,2)+$B$30*POWER(U408,3))</f>
        <v>0.795962775624474</v>
      </c>
      <c r="W408" s="71" t="n">
        <f aca="false">S408-U408</f>
        <v>0.116372589265087</v>
      </c>
      <c r="X408" s="29" t="n">
        <f aca="false">U408+V408</f>
        <v>7.8673452884002</v>
      </c>
      <c r="Y408" s="16"/>
      <c r="Z408" s="60" t="n">
        <f aca="false">U408*G408</f>
        <v>1732.48871563005</v>
      </c>
      <c r="AA408" s="60" t="n">
        <f aca="false">(K408+M408)-Z408</f>
        <v>28.5112843699462</v>
      </c>
      <c r="AB408" s="16"/>
      <c r="AC408" s="60" t="n">
        <f aca="false">L408+N408</f>
        <v>1927.49959565805</v>
      </c>
      <c r="AD408" s="61" t="n">
        <f aca="false">AC408-Z408</f>
        <v>195.010880027996</v>
      </c>
      <c r="AE408" s="17"/>
      <c r="AF408" s="16" t="n">
        <v>-16.3765814638091</v>
      </c>
      <c r="AG408" s="16" t="n">
        <v>0.55</v>
      </c>
      <c r="AH408" s="16" t="n">
        <f aca="false">AF409+AH407</f>
        <v>228105.997426744</v>
      </c>
      <c r="AI408" s="63"/>
      <c r="AJ408" s="72" t="n">
        <v>-2.40650026606636</v>
      </c>
      <c r="AK408" s="16" t="n">
        <v>0.55</v>
      </c>
      <c r="AL408" s="63" t="n">
        <f aca="false">AJ408+AL407</f>
        <v>220877.764078202</v>
      </c>
      <c r="AM408" s="35"/>
      <c r="AN408" s="35"/>
      <c r="AO408" s="35"/>
      <c r="AP408" s="35"/>
      <c r="AQ408" s="35"/>
      <c r="AR408" s="35"/>
      <c r="AS408" s="35"/>
      <c r="AT408" s="35"/>
    </row>
    <row r="409" customFormat="false" ht="12.75" hidden="false" customHeight="true" outlineLevel="0" collapsed="false">
      <c r="A409" s="36"/>
      <c r="B409" s="36"/>
      <c r="C409" s="2" t="n">
        <v>408</v>
      </c>
      <c r="D409" s="20" t="s">
        <v>616</v>
      </c>
      <c r="E409" s="65"/>
      <c r="F409" s="66" t="n">
        <v>4496</v>
      </c>
      <c r="G409" s="67" t="n">
        <f aca="false">I409+J409</f>
        <v>237</v>
      </c>
      <c r="H409" s="68" t="n">
        <f aca="false">1/(G409/F409)</f>
        <v>18.9704641350211</v>
      </c>
      <c r="I409" s="22" t="n">
        <v>100</v>
      </c>
      <c r="J409" s="23" t="n">
        <v>137</v>
      </c>
      <c r="K409" s="24" t="n">
        <v>2216</v>
      </c>
      <c r="L409" s="69" t="n">
        <f aca="false">G409*X409*R409</f>
        <v>2266.91022903601</v>
      </c>
      <c r="M409" s="25" t="n">
        <v>1034</v>
      </c>
      <c r="N409" s="70" t="n">
        <f aca="false">G409*X409*(1-R409)</f>
        <v>1059.74088005232</v>
      </c>
      <c r="O409" s="26" t="n">
        <f aca="false">I409/(I409+J409)</f>
        <v>0.421940928270042</v>
      </c>
      <c r="P409" s="28" t="n">
        <f aca="false">(I409+K409)/(I409+J409+K409+M409)</f>
        <v>0.664181244622885</v>
      </c>
      <c r="Q409" s="27" t="n">
        <f aca="false">K409/(K409+M409)</f>
        <v>0.681846153846154</v>
      </c>
      <c r="R409" s="27" t="n">
        <f aca="false">P409-(O409-P409)/X409</f>
        <v>0.681439127428442</v>
      </c>
      <c r="S409" s="29" t="n">
        <f aca="false">(K409+M409)/(I409+J409)</f>
        <v>13.7130801687764</v>
      </c>
      <c r="T409" s="31" t="n">
        <f aca="false">(P409-$B$1*O409-$B$2)/(1-$B$1*O409)-($B$3*POWER(P409,2)+$B$4*P409+$B$5)-($B$6*POWER(O409,2)+$B$7*O409+$B$8)</f>
        <v>0.684597714664628</v>
      </c>
      <c r="U409" s="29" t="n">
        <f aca="false">(O409-P409)/(P409-T409)</f>
        <v>11.8649460880142</v>
      </c>
      <c r="V409" s="29" t="n">
        <f aca="false">$B$12+($B$13*E409+$B$14*POWER(E409,2)+$B$15*POWER(E409,3))+($B$16*F409+$B$17*POWER(F409,2)+$B$18*POWER(F409,3))+($B$19*T409+$B$20*POWER(T409,2)+$B$21*POWER(T409,3))+($B$22*P409+$B$23*POWER(P409,2)+$B$24*POWER(P409,3))+($B$25*H409+$B$26*POWER(H409,2)+$B$27*POWER(H409,3))+($B$28*U409+$B$29*POWER(U409,2)+$B$30*POWER(U409,3))</f>
        <v>2.17155648197875</v>
      </c>
      <c r="W409" s="71" t="n">
        <f aca="false">S409-U409</f>
        <v>1.84813408076216</v>
      </c>
      <c r="X409" s="29" t="n">
        <f aca="false">U409+V409</f>
        <v>14.036502569993</v>
      </c>
      <c r="Y409" s="16"/>
      <c r="Z409" s="60" t="n">
        <f aca="false">U409*G409</f>
        <v>2811.99222285937</v>
      </c>
      <c r="AA409" s="60" t="n">
        <f aca="false">(K409+M409)-Z409</f>
        <v>438.007777140632</v>
      </c>
      <c r="AB409" s="16"/>
      <c r="AC409" s="60" t="n">
        <f aca="false">L409+N409</f>
        <v>3326.65110908833</v>
      </c>
      <c r="AD409" s="61" t="n">
        <f aca="false">AC409-Z409</f>
        <v>514.658886228964</v>
      </c>
      <c r="AE409" s="17"/>
      <c r="AF409" s="16" t="n">
        <v>-17.4521100837077</v>
      </c>
      <c r="AG409" s="16" t="n">
        <v>0.551351351351351</v>
      </c>
      <c r="AH409" s="16" t="n">
        <f aca="false">AF410+AH408</f>
        <v>228086.994409192</v>
      </c>
      <c r="AI409" s="63"/>
      <c r="AJ409" s="72" t="n">
        <v>-3.54265552099787</v>
      </c>
      <c r="AK409" s="16" t="n">
        <v>0.551351351351351</v>
      </c>
      <c r="AL409" s="63" t="n">
        <f aca="false">AJ409+AL408</f>
        <v>220874.221422681</v>
      </c>
      <c r="AM409" s="35"/>
      <c r="AN409" s="35"/>
      <c r="AO409" s="35"/>
      <c r="AP409" s="35"/>
      <c r="AQ409" s="35"/>
      <c r="AR409" s="35"/>
      <c r="AS409" s="35"/>
      <c r="AT409" s="35"/>
    </row>
    <row r="410" customFormat="false" ht="12.75" hidden="false" customHeight="true" outlineLevel="0" collapsed="false">
      <c r="A410" s="36"/>
      <c r="B410" s="36"/>
      <c r="C410" s="2" t="n">
        <v>409</v>
      </c>
      <c r="D410" s="20" t="s">
        <v>617</v>
      </c>
      <c r="E410" s="65"/>
      <c r="F410" s="66" t="n">
        <v>1493</v>
      </c>
      <c r="G410" s="67" t="n">
        <f aca="false">I410+J410</f>
        <v>89</v>
      </c>
      <c r="H410" s="68" t="n">
        <f aca="false">1/(G410/F410)</f>
        <v>16.7752808988764</v>
      </c>
      <c r="I410" s="22" t="n">
        <v>47</v>
      </c>
      <c r="J410" s="23" t="n">
        <v>42</v>
      </c>
      <c r="K410" s="24" t="n">
        <v>533</v>
      </c>
      <c r="L410" s="69" t="n">
        <f aca="false">G410*X410*R410</f>
        <v>613.805297324807</v>
      </c>
      <c r="M410" s="25" t="n">
        <v>320</v>
      </c>
      <c r="N410" s="70" t="n">
        <f aca="false">G410*X410*(1-R410)</f>
        <v>370.433651088931</v>
      </c>
      <c r="O410" s="26" t="n">
        <f aca="false">I410/(I410+J410)</f>
        <v>0.528089887640449</v>
      </c>
      <c r="P410" s="28" t="n">
        <f aca="false">(I410+K410)/(I410+J410+K410+M410)</f>
        <v>0.615711252653928</v>
      </c>
      <c r="Q410" s="27" t="n">
        <f aca="false">K410/(K410+M410)</f>
        <v>0.624853458382181</v>
      </c>
      <c r="R410" s="27" t="n">
        <f aca="false">P410-(O410-P410)/X410</f>
        <v>0.623634431774981</v>
      </c>
      <c r="S410" s="29" t="n">
        <f aca="false">(K410+M410)/(I410+J410)</f>
        <v>9.58426966292135</v>
      </c>
      <c r="T410" s="31" t="n">
        <f aca="false">(P410-$B$1*O410-$B$2)/(1-$B$1*O410)-($B$3*POWER(P410,2)+$B$4*P410+$B$5)-($B$6*POWER(O410,2)+$B$7*O410+$B$8)</f>
        <v>0.626373092337974</v>
      </c>
      <c r="U410" s="29" t="n">
        <f aca="false">(O410-P410)/(P410-T410)</f>
        <v>8.21822195887904</v>
      </c>
      <c r="V410" s="29" t="n">
        <f aca="false">$B$12+($B$13*E410+$B$14*POWER(E410,2)+$B$15*POWER(E410,3))+($B$16*F410+$B$17*POWER(F410,2)+$B$18*POWER(F410,3))+($B$19*T410+$B$20*POWER(T410,2)+$B$21*POWER(T410,3))+($B$22*P410+$B$23*POWER(P410,2)+$B$24*POWER(P410,3))+($B$25*H410+$B$26*POWER(H410,2)+$B$27*POWER(H410,3))+($B$28*U410+$B$29*POWER(U410,2)+$B$30*POWER(U410,3))</f>
        <v>2.84064263003937</v>
      </c>
      <c r="W410" s="71" t="n">
        <f aca="false">S410-U410</f>
        <v>1.36604770404231</v>
      </c>
      <c r="X410" s="29" t="n">
        <f aca="false">U410+V410</f>
        <v>11.0588645889184</v>
      </c>
      <c r="Y410" s="16"/>
      <c r="Z410" s="60" t="n">
        <f aca="false">U410*G410</f>
        <v>731.421754340235</v>
      </c>
      <c r="AA410" s="60" t="n">
        <f aca="false">(K410+M410)-Z410</f>
        <v>121.578245659765</v>
      </c>
      <c r="AB410" s="16"/>
      <c r="AC410" s="60" t="n">
        <f aca="false">L410+N410</f>
        <v>984.238948413738</v>
      </c>
      <c r="AD410" s="61" t="n">
        <f aca="false">AC410-Z410</f>
        <v>252.817194073504</v>
      </c>
      <c r="AE410" s="17"/>
      <c r="AF410" s="16" t="n">
        <v>-19.0030175524421</v>
      </c>
      <c r="AG410" s="16" t="n">
        <v>0.552702702702703</v>
      </c>
      <c r="AH410" s="16" t="n">
        <f aca="false">AF411+AH409</f>
        <v>228067.728750825</v>
      </c>
      <c r="AI410" s="63"/>
      <c r="AJ410" s="72" t="n">
        <v>-9.00536560903447</v>
      </c>
      <c r="AK410" s="16" t="n">
        <v>0.552702702702703</v>
      </c>
      <c r="AL410" s="63" t="n">
        <f aca="false">AJ410+AL409</f>
        <v>220865.216057072</v>
      </c>
      <c r="AM410" s="35"/>
      <c r="AN410" s="35"/>
      <c r="AO410" s="35"/>
      <c r="AP410" s="35"/>
      <c r="AQ410" s="35"/>
      <c r="AR410" s="35"/>
      <c r="AS410" s="35"/>
      <c r="AT410" s="35"/>
    </row>
    <row r="411" customFormat="false" ht="12.75" hidden="false" customHeight="true" outlineLevel="0" collapsed="false">
      <c r="A411" s="36"/>
      <c r="B411" s="36"/>
      <c r="C411" s="2" t="n">
        <v>410</v>
      </c>
      <c r="D411" s="20" t="s">
        <v>585</v>
      </c>
      <c r="E411" s="65"/>
      <c r="F411" s="66" t="n">
        <v>6349</v>
      </c>
      <c r="G411" s="67" t="n">
        <f aca="false">I411+J411</f>
        <v>273</v>
      </c>
      <c r="H411" s="68" t="n">
        <f aca="false">1/(G411/F411)</f>
        <v>23.2564102564103</v>
      </c>
      <c r="I411" s="22" t="n">
        <v>67</v>
      </c>
      <c r="J411" s="23" t="n">
        <v>206</v>
      </c>
      <c r="K411" s="24" t="n">
        <v>2719</v>
      </c>
      <c r="L411" s="69" t="n">
        <f aca="false">G411*X411*R411</f>
        <v>2743.47461155395</v>
      </c>
      <c r="M411" s="25" t="n">
        <v>2429</v>
      </c>
      <c r="N411" s="70" t="n">
        <f aca="false">G411*X411*(1-R411)</f>
        <v>2452.14809814956</v>
      </c>
      <c r="O411" s="26" t="n">
        <f aca="false">I411/(I411+J411)</f>
        <v>0.245421245421245</v>
      </c>
      <c r="P411" s="28" t="n">
        <f aca="false">(I411+K411)/(I411+J411+K411+M411)</f>
        <v>0.513927319682715</v>
      </c>
      <c r="Q411" s="27" t="n">
        <f aca="false">K411/(K411+M411)</f>
        <v>0.528166278166278</v>
      </c>
      <c r="R411" s="27" t="n">
        <f aca="false">P411-(O411-P411)/X411</f>
        <v>0.528035764881494</v>
      </c>
      <c r="S411" s="29" t="n">
        <f aca="false">(K411+M411)/(I411+J411)</f>
        <v>18.8571428571429</v>
      </c>
      <c r="T411" s="31" t="n">
        <f aca="false">(P411-$B$1*O411-$B$2)/(1-$B$1*O411)-($B$3*POWER(P411,2)+$B$4*P411+$B$5)-($B$6*POWER(O411,2)+$B$7*O411+$B$8)</f>
        <v>0.531846604782404</v>
      </c>
      <c r="U411" s="29" t="n">
        <f aca="false">(O411-P411)/(P411-T411)</f>
        <v>14.9841956734167</v>
      </c>
      <c r="V411" s="29" t="n">
        <f aca="false">$B$12+($B$13*E411+$B$14*POWER(E411,2)+$B$15*POWER(E411,3))+($B$16*F411+$B$17*POWER(F411,2)+$B$18*POWER(F411,3))+($B$19*T411+$B$20*POWER(T411,2)+$B$21*POWER(T411,3))+($B$22*P411+$B$23*POWER(P411,2)+$B$24*POWER(P411,3))+($B$25*H411+$B$26*POWER(H411,2)+$B$27*POWER(H411,3))+($B$28*U411+$B$29*POWER(U411,2)+$B$30*POWER(U411,3))</f>
        <v>4.04738934381228</v>
      </c>
      <c r="W411" s="71" t="n">
        <f aca="false">S411-U411</f>
        <v>3.87294718372617</v>
      </c>
      <c r="X411" s="29" t="n">
        <f aca="false">U411+V411</f>
        <v>19.031585017229</v>
      </c>
      <c r="Y411" s="16"/>
      <c r="Z411" s="60" t="n">
        <f aca="false">U411*G411</f>
        <v>4090.68541884276</v>
      </c>
      <c r="AA411" s="60" t="n">
        <f aca="false">(K411+M411)-Z411</f>
        <v>1057.31458115724</v>
      </c>
      <c r="AB411" s="16"/>
      <c r="AC411" s="60" t="n">
        <f aca="false">L411+N411</f>
        <v>5195.62270970351</v>
      </c>
      <c r="AD411" s="61" t="n">
        <f aca="false">AC411-Z411</f>
        <v>1104.93729086075</v>
      </c>
      <c r="AE411" s="17"/>
      <c r="AF411" s="16" t="n">
        <v>-19.2656583671437</v>
      </c>
      <c r="AG411" s="16" t="n">
        <v>0.554054054054054</v>
      </c>
      <c r="AH411" s="16" t="n">
        <f aca="false">AF412+AH410</f>
        <v>228047.491398672</v>
      </c>
      <c r="AI411" s="63"/>
      <c r="AJ411" s="72" t="n">
        <v>-9.14611879974473</v>
      </c>
      <c r="AK411" s="16" t="n">
        <v>0.554054054054054</v>
      </c>
      <c r="AL411" s="63" t="n">
        <f aca="false">AJ411+AL410</f>
        <v>220856.069938272</v>
      </c>
      <c r="AM411" s="35"/>
      <c r="AN411" s="35"/>
      <c r="AO411" s="35"/>
      <c r="AP411" s="35"/>
      <c r="AQ411" s="35"/>
      <c r="AR411" s="35"/>
      <c r="AS411" s="35"/>
      <c r="AT411" s="35"/>
    </row>
    <row r="412" customFormat="false" ht="12.75" hidden="false" customHeight="true" outlineLevel="0" collapsed="false">
      <c r="A412" s="36"/>
      <c r="B412" s="36"/>
      <c r="C412" s="2" t="n">
        <v>411</v>
      </c>
      <c r="D412" s="20" t="s">
        <v>618</v>
      </c>
      <c r="E412" s="65"/>
      <c r="F412" s="66" t="n">
        <v>1051</v>
      </c>
      <c r="G412" s="67" t="n">
        <f aca="false">I412+J412</f>
        <v>40</v>
      </c>
      <c r="H412" s="68" t="n">
        <f aca="false">1/(G412/F412)</f>
        <v>26.275</v>
      </c>
      <c r="I412" s="22" t="n">
        <v>16</v>
      </c>
      <c r="J412" s="23" t="n">
        <v>24</v>
      </c>
      <c r="K412" s="24" t="n">
        <v>468</v>
      </c>
      <c r="L412" s="69" t="n">
        <f aca="false">G412*X412*R412</f>
        <v>465.336386896573</v>
      </c>
      <c r="M412" s="25" t="n">
        <v>358</v>
      </c>
      <c r="N412" s="70" t="n">
        <f aca="false">G412*X412*(1-R412)</f>
        <v>355.897726848122</v>
      </c>
      <c r="O412" s="26" t="n">
        <f aca="false">I412/(I412+J412)</f>
        <v>0.4</v>
      </c>
      <c r="P412" s="28" t="n">
        <f aca="false">(I412+K412)/(I412+J412+K412+M412)</f>
        <v>0.558891454965358</v>
      </c>
      <c r="Q412" s="27" t="n">
        <f aca="false">K412/(K412+M412)</f>
        <v>0.566585956416465</v>
      </c>
      <c r="R412" s="27" t="n">
        <f aca="false">P412-(O412-P412)/X412</f>
        <v>0.566630610088412</v>
      </c>
      <c r="S412" s="29" t="n">
        <f aca="false">(K412+M412)/(I412+J412)</f>
        <v>20.65</v>
      </c>
      <c r="T412" s="31" t="n">
        <f aca="false">(P412-$B$1*O412-$B$2)/(1-$B$1*O412)-($B$3*POWER(P412,2)+$B$4*P412+$B$5)-($B$6*POWER(O412,2)+$B$7*O412+$B$8)</f>
        <v>0.573610792336432</v>
      </c>
      <c r="U412" s="29" t="n">
        <f aca="false">(O412-P412)/(P412-T412)</f>
        <v>10.7947423827383</v>
      </c>
      <c r="V412" s="29" t="n">
        <f aca="false">$B$12+($B$13*E412+$B$14*POWER(E412,2)+$B$15*POWER(E412,3))+($B$16*F412+$B$17*POWER(F412,2)+$B$18*POWER(F412,3))+($B$19*T412+$B$20*POWER(T412,2)+$B$21*POWER(T412,3))+($B$22*P412+$B$23*POWER(P412,2)+$B$24*POWER(P412,3))+($B$25*H412+$B$26*POWER(H412,2)+$B$27*POWER(H412,3))+($B$28*U412+$B$29*POWER(U412,2)+$B$30*POWER(U412,3))</f>
        <v>9.73611046087914</v>
      </c>
      <c r="W412" s="71" t="n">
        <f aca="false">S412-U412</f>
        <v>9.85525761726175</v>
      </c>
      <c r="X412" s="29" t="n">
        <f aca="false">U412+V412</f>
        <v>20.5308528436174</v>
      </c>
      <c r="Y412" s="16"/>
      <c r="Z412" s="60" t="n">
        <f aca="false">U412*G412</f>
        <v>431.78969530953</v>
      </c>
      <c r="AA412" s="60" t="n">
        <f aca="false">(K412+M412)-Z412</f>
        <v>394.21030469047</v>
      </c>
      <c r="AB412" s="16"/>
      <c r="AC412" s="60" t="n">
        <f aca="false">L412+N412</f>
        <v>821.234113744695</v>
      </c>
      <c r="AD412" s="61" t="n">
        <f aca="false">AC412-Z412</f>
        <v>389.444418435165</v>
      </c>
      <c r="AE412" s="17"/>
      <c r="AF412" s="16" t="n">
        <v>-20.2373521524644</v>
      </c>
      <c r="AG412" s="16" t="n">
        <v>0.555405405405405</v>
      </c>
      <c r="AH412" s="16" t="n">
        <f aca="false">AF413+AH411</f>
        <v>228025.657502653</v>
      </c>
      <c r="AI412" s="63"/>
      <c r="AJ412" s="72" t="n">
        <v>-10.6111057211617</v>
      </c>
      <c r="AK412" s="16" t="n">
        <v>0.555405405405405</v>
      </c>
      <c r="AL412" s="63" t="n">
        <f aca="false">AJ412+AL411</f>
        <v>220845.458832551</v>
      </c>
      <c r="AM412" s="35"/>
      <c r="AN412" s="35"/>
      <c r="AO412" s="35"/>
      <c r="AP412" s="35"/>
      <c r="AQ412" s="35"/>
      <c r="AR412" s="35"/>
      <c r="AS412" s="35"/>
      <c r="AT412" s="35"/>
    </row>
    <row r="413" customFormat="false" ht="12.75" hidden="false" customHeight="true" outlineLevel="0" collapsed="false">
      <c r="A413" s="36"/>
      <c r="B413" s="36"/>
      <c r="C413" s="2" t="n">
        <v>412</v>
      </c>
      <c r="D413" s="20" t="s">
        <v>619</v>
      </c>
      <c r="E413" s="65"/>
      <c r="F413" s="66" t="n">
        <v>2312</v>
      </c>
      <c r="G413" s="67" t="n">
        <f aca="false">I413+J413</f>
        <v>119</v>
      </c>
      <c r="H413" s="68" t="n">
        <f aca="false">1/(G413/F413)</f>
        <v>19.4285714285714</v>
      </c>
      <c r="I413" s="22" t="n">
        <v>77</v>
      </c>
      <c r="J413" s="23" t="n">
        <v>42</v>
      </c>
      <c r="K413" s="24" t="n">
        <v>1475</v>
      </c>
      <c r="L413" s="69" t="n">
        <f aca="false">G413*X413*R413</f>
        <v>1296.70322315099</v>
      </c>
      <c r="M413" s="25" t="n">
        <v>250</v>
      </c>
      <c r="N413" s="70" t="n">
        <f aca="false">G413*X413*(1-R413)</f>
        <v>216.454472396965</v>
      </c>
      <c r="O413" s="26" t="n">
        <f aca="false">I413/(I413+J413)</f>
        <v>0.647058823529412</v>
      </c>
      <c r="P413" s="28" t="n">
        <f aca="false">(I413+K413)/(I413+J413+K413+M413)</f>
        <v>0.841648590021692</v>
      </c>
      <c r="Q413" s="27" t="n">
        <f aca="false">K413/(K413+M413)</f>
        <v>0.855072463768116</v>
      </c>
      <c r="R413" s="27" t="n">
        <f aca="false">P413-(O413-P413)/X413</f>
        <v>0.856951808107098</v>
      </c>
      <c r="S413" s="29" t="n">
        <f aca="false">(K413+M413)/(I413+J413)</f>
        <v>14.4957983193277</v>
      </c>
      <c r="T413" s="31" t="n">
        <f aca="false">(P413-$B$1*O413-$B$2)/(1-$B$1*O413)-($B$3*POWER(P413,2)+$B$4*P413+$B$5)-($B$6*POWER(O413,2)+$B$7*O413+$B$8)</f>
        <v>0.863270858826583</v>
      </c>
      <c r="U413" s="29" t="n">
        <f aca="false">(O413-P413)/(P413-T413)</f>
        <v>8.99950732497897</v>
      </c>
      <c r="V413" s="29" t="n">
        <f aca="false">$B$12+($B$13*E413+$B$14*POWER(E413,2)+$B$15*POWER(E413,3))+($B$16*F413+$B$17*POWER(F413,2)+$B$18*POWER(F413,3))+($B$19*T413+$B$20*POWER(T413,2)+$B$21*POWER(T413,3))+($B$22*P413+$B$23*POWER(P413,2)+$B$24*POWER(P413,3))+($B$25*H413+$B$26*POWER(H413,2)+$B$27*POWER(H413,3))+($B$28*U413+$B$29*POWER(U413,2)+$B$30*POWER(U413,3))</f>
        <v>3.71610356197867</v>
      </c>
      <c r="W413" s="71" t="n">
        <f aca="false">S413-U413</f>
        <v>5.49629099434876</v>
      </c>
      <c r="X413" s="29" t="n">
        <f aca="false">U413+V413</f>
        <v>12.7156108869576</v>
      </c>
      <c r="Y413" s="16"/>
      <c r="Z413" s="60" t="n">
        <f aca="false">U413*G413</f>
        <v>1070.9413716725</v>
      </c>
      <c r="AA413" s="60" t="n">
        <f aca="false">(K413+M413)-Z413</f>
        <v>654.058628327503</v>
      </c>
      <c r="AB413" s="16"/>
      <c r="AC413" s="60" t="n">
        <f aca="false">L413+N413</f>
        <v>1513.15769554796</v>
      </c>
      <c r="AD413" s="61" t="n">
        <f aca="false">AC413-Z413</f>
        <v>442.216323875462</v>
      </c>
      <c r="AE413" s="17"/>
      <c r="AF413" s="16" t="n">
        <v>-21.8338960198125</v>
      </c>
      <c r="AG413" s="16" t="n">
        <v>0.556756756756757</v>
      </c>
      <c r="AH413" s="16" t="n">
        <f aca="false">AF414+AH412</f>
        <v>228002.016591736</v>
      </c>
      <c r="AI413" s="63"/>
      <c r="AJ413" s="72" t="n">
        <v>-11.3375043494311</v>
      </c>
      <c r="AK413" s="16" t="n">
        <v>0.556756756756757</v>
      </c>
      <c r="AL413" s="63" t="n">
        <f aca="false">AJ413+AL412</f>
        <v>220834.121328201</v>
      </c>
      <c r="AM413" s="35"/>
      <c r="AN413" s="35"/>
      <c r="AO413" s="35"/>
      <c r="AP413" s="35"/>
      <c r="AQ413" s="35"/>
      <c r="AR413" s="35"/>
      <c r="AS413" s="35"/>
      <c r="AT413" s="35"/>
    </row>
    <row r="414" customFormat="false" ht="12.75" hidden="false" customHeight="true" outlineLevel="0" collapsed="false">
      <c r="A414" s="36"/>
      <c r="B414" s="36"/>
      <c r="C414" s="2" t="n">
        <v>413</v>
      </c>
      <c r="D414" s="20" t="s">
        <v>620</v>
      </c>
      <c r="E414" s="65"/>
      <c r="F414" s="66" t="n">
        <v>4013</v>
      </c>
      <c r="G414" s="67" t="n">
        <f aca="false">I414+J414</f>
        <v>324</v>
      </c>
      <c r="H414" s="68" t="n">
        <f aca="false">1/(G414/F414)</f>
        <v>12.3858024691358</v>
      </c>
      <c r="I414" s="22" t="n">
        <v>129</v>
      </c>
      <c r="J414" s="23" t="n">
        <v>195</v>
      </c>
      <c r="K414" s="24" t="n">
        <v>1652</v>
      </c>
      <c r="L414" s="69" t="n">
        <f aca="false">G414*X414*R414</f>
        <v>1627.74770268329</v>
      </c>
      <c r="M414" s="25" t="n">
        <v>1079</v>
      </c>
      <c r="N414" s="70" t="n">
        <f aca="false">G414*X414*(1-R414)</f>
        <v>1061.65164133549</v>
      </c>
      <c r="O414" s="26" t="n">
        <f aca="false">I414/(I414+J414)</f>
        <v>0.398148148148148</v>
      </c>
      <c r="P414" s="28" t="n">
        <f aca="false">(I414+K414)/(I414+J414+K414+M414)</f>
        <v>0.582978723404255</v>
      </c>
      <c r="Q414" s="27" t="n">
        <f aca="false">K414/(K414+M414)</f>
        <v>0.604906627608934</v>
      </c>
      <c r="R414" s="27" t="n">
        <f aca="false">P414-(O414-P414)/X414</f>
        <v>0.605245816804186</v>
      </c>
      <c r="S414" s="29" t="n">
        <f aca="false">(K414+M414)/(I414+J414)</f>
        <v>8.42901234567901</v>
      </c>
      <c r="T414" s="31" t="n">
        <f aca="false">(P414-$B$1*O414-$B$2)/(1-$B$1*O414)-($B$3*POWER(P414,2)+$B$4*P414+$B$5)-($B$6*POWER(O414,2)+$B$7*O414+$B$8)</f>
        <v>0.599267929254876</v>
      </c>
      <c r="U414" s="29" t="n">
        <f aca="false">(O414-P414)/(P414-T414)</f>
        <v>11.3468131565826</v>
      </c>
      <c r="V414" s="29" t="n">
        <f aca="false">$B$12+($B$13*E414+$B$14*POWER(E414,2)+$B$15*POWER(E414,3))+($B$16*F414+$B$17*POWER(F414,2)+$B$18*POWER(F414,3))+($B$19*T414+$B$20*POWER(T414,2)+$B$21*POWER(T414,3))+($B$22*P414+$B$23*POWER(P414,2)+$B$24*POWER(P414,3))+($B$25*H414+$B$26*POWER(H414,2)+$B$27*POWER(H414,3))+($B$28*U414+$B$29*POWER(U414,2)+$B$30*POWER(U414,3))</f>
        <v>-3.04619789726535</v>
      </c>
      <c r="W414" s="71" t="n">
        <f aca="false">S414-U414</f>
        <v>-2.91780081090358</v>
      </c>
      <c r="X414" s="29" t="n">
        <f aca="false">U414+V414</f>
        <v>8.30061525931725</v>
      </c>
      <c r="Y414" s="16"/>
      <c r="Z414" s="60" t="n">
        <f aca="false">U414*G414</f>
        <v>3676.36746273276</v>
      </c>
      <c r="AA414" s="60" t="n">
        <f aca="false">(K414+M414)-Z414</f>
        <v>-945.36746273276</v>
      </c>
      <c r="AB414" s="16"/>
      <c r="AC414" s="60" t="n">
        <f aca="false">L414+N414</f>
        <v>2689.39934401879</v>
      </c>
      <c r="AD414" s="61" t="n">
        <f aca="false">AC414-Z414</f>
        <v>-986.968118713972</v>
      </c>
      <c r="AE414" s="17"/>
      <c r="AF414" s="16" t="n">
        <v>-23.640910916235</v>
      </c>
      <c r="AG414" s="16" t="n">
        <v>0.558108108108108</v>
      </c>
      <c r="AH414" s="16" t="n">
        <f aca="false">AF415+AH413</f>
        <v>227977.828418899</v>
      </c>
      <c r="AI414" s="63"/>
      <c r="AJ414" s="72" t="n">
        <v>-11.4854136869872</v>
      </c>
      <c r="AK414" s="16" t="n">
        <v>0.558108108108108</v>
      </c>
      <c r="AL414" s="63" t="n">
        <f aca="false">AJ414+AL413</f>
        <v>220822.635914514</v>
      </c>
      <c r="AM414" s="35"/>
      <c r="AN414" s="35"/>
      <c r="AO414" s="35"/>
      <c r="AP414" s="35"/>
      <c r="AQ414" s="35"/>
      <c r="AR414" s="35"/>
      <c r="AS414" s="35"/>
      <c r="AT414" s="35"/>
    </row>
    <row r="415" customFormat="false" ht="12.75" hidden="false" customHeight="true" outlineLevel="0" collapsed="false">
      <c r="A415" s="36"/>
      <c r="B415" s="36"/>
      <c r="C415" s="2" t="n">
        <v>414</v>
      </c>
      <c r="D415" s="20" t="s">
        <v>621</v>
      </c>
      <c r="E415" s="65"/>
      <c r="F415" s="66" t="n">
        <v>3736</v>
      </c>
      <c r="G415" s="67" t="n">
        <f aca="false">I415+J415</f>
        <v>217</v>
      </c>
      <c r="H415" s="68" t="n">
        <f aca="false">1/(G415/F415)</f>
        <v>17.2165898617512</v>
      </c>
      <c r="I415" s="22" t="n">
        <v>65</v>
      </c>
      <c r="J415" s="23" t="n">
        <v>152</v>
      </c>
      <c r="K415" s="24" t="n">
        <v>1794</v>
      </c>
      <c r="L415" s="69" t="n">
        <f aca="false">G415*X415*R415</f>
        <v>1728.48442571472</v>
      </c>
      <c r="M415" s="25" t="n">
        <v>1175</v>
      </c>
      <c r="N415" s="70" t="n">
        <f aca="false">G415*X415*(1-R415)</f>
        <v>1128.23336897442</v>
      </c>
      <c r="O415" s="26" t="n">
        <f aca="false">I415/(I415+J415)</f>
        <v>0.299539170506912</v>
      </c>
      <c r="P415" s="28" t="n">
        <f aca="false">(I415+K415)/(I415+J415+K415+M415)</f>
        <v>0.583490269930948</v>
      </c>
      <c r="Q415" s="27" t="n">
        <f aca="false">K415/(K415+M415)</f>
        <v>0.604243853149209</v>
      </c>
      <c r="R415" s="27" t="n">
        <f aca="false">P415-(O415-P415)/X415</f>
        <v>0.605059564836299</v>
      </c>
      <c r="S415" s="29" t="n">
        <f aca="false">(K415+M415)/(I415+J415)</f>
        <v>13.6820276497696</v>
      </c>
      <c r="T415" s="31" t="n">
        <f aca="false">(P415-$B$1*O415-$B$2)/(1-$B$1*O415)-($B$3*POWER(P415,2)+$B$4*P415+$B$5)-($B$6*POWER(O415,2)+$B$7*O415+$B$8)</f>
        <v>0.60343106499549</v>
      </c>
      <c r="U415" s="29" t="n">
        <f aca="false">(O415-P415)/(P415-T415)</f>
        <v>14.2397080209177</v>
      </c>
      <c r="V415" s="29" t="n">
        <f aca="false">$B$12+($B$13*E415+$B$14*POWER(E415,2)+$B$15*POWER(E415,3))+($B$16*F415+$B$17*POWER(F415,2)+$B$18*POWER(F415,3))+($B$19*T415+$B$20*POWER(T415,2)+$B$21*POWER(T415,3))+($B$22*P415+$B$23*POWER(P415,2)+$B$24*POWER(P415,3))+($B$25*H415+$B$26*POWER(H415,2)+$B$27*POWER(H415,3))+($B$28*U415+$B$29*POWER(U415,2)+$B$30*POWER(U415,3))</f>
        <v>-1.07510988870968</v>
      </c>
      <c r="W415" s="71" t="n">
        <f aca="false">S415-U415</f>
        <v>-0.557680371148113</v>
      </c>
      <c r="X415" s="29" t="n">
        <f aca="false">U415+V415</f>
        <v>13.164598132208</v>
      </c>
      <c r="Y415" s="16"/>
      <c r="Z415" s="60" t="n">
        <f aca="false">U415*G415</f>
        <v>3090.01664053914</v>
      </c>
      <c r="AA415" s="60" t="n">
        <f aca="false">(K415+M415)-Z415</f>
        <v>-121.016640539141</v>
      </c>
      <c r="AB415" s="16"/>
      <c r="AC415" s="60" t="n">
        <f aca="false">L415+N415</f>
        <v>2856.71779468914</v>
      </c>
      <c r="AD415" s="61" t="n">
        <f aca="false">AC415-Z415</f>
        <v>-233.29884585</v>
      </c>
      <c r="AE415" s="17"/>
      <c r="AF415" s="16" t="n">
        <v>-24.1881728376147</v>
      </c>
      <c r="AG415" s="16" t="n">
        <v>0.559459459459459</v>
      </c>
      <c r="AH415" s="16" t="n">
        <f aca="false">AF416+AH414</f>
        <v>227952.788816266</v>
      </c>
      <c r="AI415" s="63"/>
      <c r="AJ415" s="72" t="n">
        <v>-12.7317045436055</v>
      </c>
      <c r="AK415" s="16" t="n">
        <v>0.559459459459459</v>
      </c>
      <c r="AL415" s="63" t="n">
        <f aca="false">AJ415+AL414</f>
        <v>220809.904209971</v>
      </c>
      <c r="AM415" s="35"/>
      <c r="AN415" s="35"/>
      <c r="AO415" s="35"/>
      <c r="AP415" s="35"/>
      <c r="AQ415" s="35"/>
      <c r="AR415" s="35"/>
      <c r="AS415" s="35"/>
      <c r="AT415" s="35"/>
    </row>
    <row r="416" customFormat="false" ht="12.75" hidden="false" customHeight="true" outlineLevel="0" collapsed="false">
      <c r="A416" s="36"/>
      <c r="B416" s="36"/>
      <c r="C416" s="2" t="n">
        <v>415</v>
      </c>
      <c r="D416" s="20" t="s">
        <v>468</v>
      </c>
      <c r="E416" s="65"/>
      <c r="F416" s="66" t="n">
        <v>8121</v>
      </c>
      <c r="G416" s="67" t="n">
        <f aca="false">I416+J416</f>
        <v>412</v>
      </c>
      <c r="H416" s="68" t="n">
        <f aca="false">1/(G416/F416)</f>
        <v>19.7111650485437</v>
      </c>
      <c r="I416" s="22" t="n">
        <v>101</v>
      </c>
      <c r="J416" s="23" t="n">
        <v>311</v>
      </c>
      <c r="K416" s="24" t="n">
        <v>3106</v>
      </c>
      <c r="L416" s="69" t="n">
        <f aca="false">G416*X416*R416</f>
        <v>3129.0445026329</v>
      </c>
      <c r="M416" s="25" t="n">
        <v>3414</v>
      </c>
      <c r="N416" s="70" t="n">
        <f aca="false">G416*X416*(1-R416)</f>
        <v>3440.76668921345</v>
      </c>
      <c r="O416" s="26" t="n">
        <f aca="false">I416/(I416+J416)</f>
        <v>0.245145631067961</v>
      </c>
      <c r="P416" s="28" t="n">
        <f aca="false">(I416+K416)/(I416+J416+K416+M416)</f>
        <v>0.46263704558569</v>
      </c>
      <c r="Q416" s="27" t="n">
        <f aca="false">K416/(K416+M416)</f>
        <v>0.47638036809816</v>
      </c>
      <c r="R416" s="27" t="n">
        <f aca="false">P416-(O416-P416)/X416</f>
        <v>0.476276168562696</v>
      </c>
      <c r="S416" s="29" t="n">
        <f aca="false">(K416+M416)/(I416+J416)</f>
        <v>15.8252427184466</v>
      </c>
      <c r="T416" s="31" t="n">
        <f aca="false">(P416-$B$1*O416-$B$2)/(1-$B$1*O416)-($B$3*POWER(P416,2)+$B$4*P416+$B$5)-($B$6*POWER(O416,2)+$B$7*O416+$B$8)</f>
        <v>0.478400985727657</v>
      </c>
      <c r="U416" s="29" t="n">
        <f aca="false">(O416-P416)/(P416-T416)</f>
        <v>13.7967673410989</v>
      </c>
      <c r="V416" s="29" t="n">
        <f aca="false">$B$12+($B$13*E416+$B$14*POWER(E416,2)+$B$15*POWER(E416,3))+($B$16*F416+$B$17*POWER(F416,2)+$B$18*POWER(F416,3))+($B$19*T416+$B$20*POWER(T416,2)+$B$21*POWER(T416,3))+($B$22*P416+$B$23*POWER(P416,2)+$B$24*POWER(P416,3))+($B$25*H416+$B$26*POWER(H416,2)+$B$27*POWER(H416,3))+($B$28*U416+$B$29*POWER(U416,2)+$B$30*POWER(U416,3))</f>
        <v>2.14937632843109</v>
      </c>
      <c r="W416" s="71" t="n">
        <f aca="false">S416-U416</f>
        <v>2.02847537734771</v>
      </c>
      <c r="X416" s="29" t="n">
        <f aca="false">U416+V416</f>
        <v>15.94614366953</v>
      </c>
      <c r="Y416" s="16"/>
      <c r="Z416" s="60" t="n">
        <f aca="false">U416*G416</f>
        <v>5684.26814453274</v>
      </c>
      <c r="AA416" s="60" t="n">
        <f aca="false">(K416+M416)-Z416</f>
        <v>835.731855467258</v>
      </c>
      <c r="AB416" s="16"/>
      <c r="AC416" s="60" t="n">
        <f aca="false">L416+N416</f>
        <v>6569.81119184635</v>
      </c>
      <c r="AD416" s="61" t="n">
        <f aca="false">AC416-Z416</f>
        <v>885.543047313611</v>
      </c>
      <c r="AE416" s="17"/>
      <c r="AF416" s="16" t="n">
        <v>-25.0396026329731</v>
      </c>
      <c r="AG416" s="16" t="n">
        <v>0.560810810810811</v>
      </c>
      <c r="AH416" s="16" t="n">
        <f aca="false">AF417+AH415</f>
        <v>227927.410515335</v>
      </c>
      <c r="AI416" s="63"/>
      <c r="AJ416" s="72" t="n">
        <v>-13.0386284447995</v>
      </c>
      <c r="AK416" s="16" t="n">
        <v>0.560810810810811</v>
      </c>
      <c r="AL416" s="63" t="n">
        <f aca="false">AJ416+AL415</f>
        <v>220796.865581526</v>
      </c>
      <c r="AM416" s="35"/>
      <c r="AN416" s="35"/>
      <c r="AO416" s="35"/>
      <c r="AP416" s="35"/>
      <c r="AQ416" s="35"/>
      <c r="AR416" s="35"/>
      <c r="AS416" s="35"/>
      <c r="AT416" s="35"/>
    </row>
    <row r="417" customFormat="false" ht="12.75" hidden="false" customHeight="true" outlineLevel="0" collapsed="false">
      <c r="A417" s="36"/>
      <c r="B417" s="36"/>
      <c r="C417" s="2" t="n">
        <v>416</v>
      </c>
      <c r="D417" s="20" t="s">
        <v>449</v>
      </c>
      <c r="E417" s="65"/>
      <c r="F417" s="66" t="n">
        <v>7240</v>
      </c>
      <c r="G417" s="67" t="n">
        <f aca="false">I417+J417</f>
        <v>537</v>
      </c>
      <c r="H417" s="68" t="n">
        <f aca="false">1/(G417/F417)</f>
        <v>13.4823091247672</v>
      </c>
      <c r="I417" s="22" t="n">
        <v>151</v>
      </c>
      <c r="J417" s="23" t="n">
        <v>386</v>
      </c>
      <c r="K417" s="24" t="n">
        <v>2501</v>
      </c>
      <c r="L417" s="69" t="n">
        <f aca="false">G417*X417*R417</f>
        <v>2526.09639559645</v>
      </c>
      <c r="M417" s="25" t="n">
        <v>2822</v>
      </c>
      <c r="N417" s="70" t="n">
        <f aca="false">G417*X417*(1-R417)</f>
        <v>2852.35793253145</v>
      </c>
      <c r="O417" s="26" t="n">
        <f aca="false">I417/(I417+J417)</f>
        <v>0.281191806331471</v>
      </c>
      <c r="P417" s="28" t="n">
        <f aca="false">(I417+K417)/(I417+J417+K417+M417)</f>
        <v>0.452559726962457</v>
      </c>
      <c r="Q417" s="27" t="n">
        <f aca="false">K417/(K417+M417)</f>
        <v>0.469847830170956</v>
      </c>
      <c r="R417" s="27" t="n">
        <f aca="false">P417-(O417-P417)/X417</f>
        <v>0.469669581906763</v>
      </c>
      <c r="S417" s="29" t="n">
        <f aca="false">(K417+M417)/(I417+J417)</f>
        <v>9.91247672253259</v>
      </c>
      <c r="T417" s="31" t="n">
        <f aca="false">(P417-$B$1*O417-$B$2)/(1-$B$1*O417)-($B$3*POWER(P417,2)+$B$4*P417+$B$5)-($B$6*POWER(O417,2)+$B$7*O417+$B$8)</f>
        <v>0.466785337796875</v>
      </c>
      <c r="U417" s="29" t="n">
        <f aca="false">(O417-P417)/(P417-T417)</f>
        <v>12.0464367137316</v>
      </c>
      <c r="V417" s="29" t="n">
        <f aca="false">$B$12+($B$13*E417+$B$14*POWER(E417,2)+$B$15*POWER(E417,3))+($B$16*F417+$B$17*POWER(F417,2)+$B$18*POWER(F417,3))+($B$19*T417+$B$20*POWER(T417,2)+$B$21*POWER(T417,3))+($B$22*P417+$B$23*POWER(P417,2)+$B$24*POWER(P417,3))+($B$25*H417+$B$26*POWER(H417,2)+$B$27*POWER(H417,3))+($B$28*U417+$B$29*POWER(U417,2)+$B$30*POWER(U417,3))</f>
        <v>-2.03069308593287</v>
      </c>
      <c r="W417" s="71" t="n">
        <f aca="false">S417-U417</f>
        <v>-2.13395999119897</v>
      </c>
      <c r="X417" s="29" t="n">
        <f aca="false">U417+V417</f>
        <v>10.0157436277987</v>
      </c>
      <c r="Y417" s="16"/>
      <c r="Z417" s="60" t="n">
        <f aca="false">U417*G417</f>
        <v>6468.93651527385</v>
      </c>
      <c r="AA417" s="60" t="n">
        <f aca="false">(K417+M417)-Z417</f>
        <v>-1145.93651527385</v>
      </c>
      <c r="AB417" s="16"/>
      <c r="AC417" s="60" t="n">
        <f aca="false">L417+N417</f>
        <v>5378.4543281279</v>
      </c>
      <c r="AD417" s="61" t="n">
        <f aca="false">AC417-Z417</f>
        <v>-1090.48218714595</v>
      </c>
      <c r="AE417" s="17"/>
      <c r="AF417" s="16" t="n">
        <v>-25.3783009310514</v>
      </c>
      <c r="AG417" s="16" t="n">
        <v>0.562162162162162</v>
      </c>
      <c r="AH417" s="16" t="n">
        <f aca="false">AF418+AH416</f>
        <v>227899.764342944</v>
      </c>
      <c r="AI417" s="63"/>
      <c r="AJ417" s="72" t="n">
        <v>-15.1354411099089</v>
      </c>
      <c r="AK417" s="16" t="n">
        <v>0.562162162162162</v>
      </c>
      <c r="AL417" s="63" t="n">
        <f aca="false">AJ417+AL416</f>
        <v>220781.730140416</v>
      </c>
      <c r="AM417" s="35"/>
      <c r="AN417" s="35"/>
      <c r="AO417" s="35"/>
      <c r="AP417" s="35"/>
      <c r="AQ417" s="35"/>
      <c r="AR417" s="35"/>
      <c r="AS417" s="35"/>
      <c r="AT417" s="35"/>
    </row>
    <row r="418" customFormat="false" ht="12.75" hidden="false" customHeight="true" outlineLevel="0" collapsed="false">
      <c r="A418" s="36"/>
      <c r="B418" s="36"/>
      <c r="C418" s="2" t="n">
        <v>417</v>
      </c>
      <c r="D418" s="20" t="s">
        <v>307</v>
      </c>
      <c r="E418" s="65"/>
      <c r="F418" s="66" t="n">
        <v>1524</v>
      </c>
      <c r="G418" s="67" t="n">
        <f aca="false">I418+J418</f>
        <v>103</v>
      </c>
      <c r="H418" s="68" t="n">
        <f aca="false">1/(G418/F418)</f>
        <v>14.7961165048544</v>
      </c>
      <c r="I418" s="22" t="n">
        <v>35</v>
      </c>
      <c r="J418" s="23" t="n">
        <v>68</v>
      </c>
      <c r="K418" s="24" t="n">
        <v>431</v>
      </c>
      <c r="L418" s="69" t="n">
        <f aca="false">G418*X418*R418</f>
        <v>407.946129722292</v>
      </c>
      <c r="M418" s="25" t="n">
        <v>613</v>
      </c>
      <c r="N418" s="70" t="n">
        <f aca="false">G418*X418*(1-R418)</f>
        <v>579.309687426783</v>
      </c>
      <c r="O418" s="26" t="n">
        <f aca="false">I418/(I418+J418)</f>
        <v>0.339805825242718</v>
      </c>
      <c r="P418" s="28" t="n">
        <f aca="false">(I418+K418)/(I418+J418+K418+M418)</f>
        <v>0.406277244986922</v>
      </c>
      <c r="Q418" s="27" t="n">
        <f aca="false">K418/(K418+M418)</f>
        <v>0.412835249042146</v>
      </c>
      <c r="R418" s="27" t="n">
        <f aca="false">P418-(O418-P418)/X418</f>
        <v>0.413212181317228</v>
      </c>
      <c r="S418" s="29" t="n">
        <f aca="false">(K418+M418)/(I418+J418)</f>
        <v>10.1359223300971</v>
      </c>
      <c r="T418" s="31" t="n">
        <f aca="false">(P418-$B$1*O418-$B$2)/(1-$B$1*O418)-($B$3*POWER(P418,2)+$B$4*P418+$B$5)-($B$6*POWER(O418,2)+$B$7*O418+$B$8)</f>
        <v>0.415718510754423</v>
      </c>
      <c r="U418" s="29" t="n">
        <f aca="false">(O418-P418)/(P418-T418)</f>
        <v>7.0405199240358</v>
      </c>
      <c r="V418" s="29" t="n">
        <f aca="false">$B$12+($B$13*E418+$B$14*POWER(E418,2)+$B$15*POWER(E418,3))+($B$16*F418+$B$17*POWER(F418,2)+$B$18*POWER(F418,3))+($B$19*T418+$B$20*POWER(T418,2)+$B$21*POWER(T418,3))+($B$22*P418+$B$23*POWER(P418,2)+$B$24*POWER(P418,3))+($B$25*H418+$B$26*POWER(H418,2)+$B$27*POWER(H418,3))+($B$28*U418+$B$29*POWER(U418,2)+$B$30*POWER(U418,3))</f>
        <v>2.54448800945036</v>
      </c>
      <c r="W418" s="71" t="n">
        <f aca="false">S418-U418</f>
        <v>3.09540240606128</v>
      </c>
      <c r="X418" s="29" t="n">
        <f aca="false">U418+V418</f>
        <v>9.58500793348616</v>
      </c>
      <c r="Y418" s="16"/>
      <c r="Z418" s="60" t="n">
        <f aca="false">U418*G418</f>
        <v>725.173552175688</v>
      </c>
      <c r="AA418" s="60" t="n">
        <f aca="false">(K418+M418)-Z418</f>
        <v>318.826447824312</v>
      </c>
      <c r="AB418" s="16"/>
      <c r="AC418" s="60" t="n">
        <f aca="false">L418+N418</f>
        <v>987.255817149075</v>
      </c>
      <c r="AD418" s="61" t="n">
        <f aca="false">AC418-Z418</f>
        <v>262.082264973387</v>
      </c>
      <c r="AE418" s="17"/>
      <c r="AF418" s="16" t="n">
        <v>-27.6461723908078</v>
      </c>
      <c r="AG418" s="16" t="n">
        <v>0.563513513513514</v>
      </c>
      <c r="AH418" s="16" t="n">
        <f aca="false">AF419+AH417</f>
        <v>227869.083854898</v>
      </c>
      <c r="AI418" s="63"/>
      <c r="AJ418" s="72" t="n">
        <v>-16.4796623853561</v>
      </c>
      <c r="AK418" s="16" t="n">
        <v>0.563513513513514</v>
      </c>
      <c r="AL418" s="63" t="n">
        <f aca="false">AJ418+AL417</f>
        <v>220765.250478031</v>
      </c>
      <c r="AM418" s="35"/>
      <c r="AN418" s="35"/>
      <c r="AO418" s="35"/>
      <c r="AP418" s="35"/>
      <c r="AQ418" s="35"/>
      <c r="AR418" s="35"/>
      <c r="AS418" s="35"/>
      <c r="AT418" s="35"/>
    </row>
    <row r="419" customFormat="false" ht="12.75" hidden="false" customHeight="true" outlineLevel="0" collapsed="false">
      <c r="A419" s="36"/>
      <c r="B419" s="36"/>
      <c r="C419" s="2" t="n">
        <v>418</v>
      </c>
      <c r="D419" s="20" t="s">
        <v>625</v>
      </c>
      <c r="E419" s="65"/>
      <c r="F419" s="66" t="n">
        <v>3077</v>
      </c>
      <c r="G419" s="67" t="n">
        <f aca="false">I419+J419</f>
        <v>221</v>
      </c>
      <c r="H419" s="68" t="n">
        <f aca="false">1/(G419/F419)</f>
        <v>13.9230769230769</v>
      </c>
      <c r="I419" s="22" t="n">
        <v>116</v>
      </c>
      <c r="J419" s="23" t="n">
        <v>105</v>
      </c>
      <c r="K419" s="24" t="n">
        <v>974</v>
      </c>
      <c r="L419" s="69" t="n">
        <f aca="false">G419*X419*R419</f>
        <v>982.628572172561</v>
      </c>
      <c r="M419" s="25" t="n">
        <v>761</v>
      </c>
      <c r="N419" s="70" t="n">
        <f aca="false">G419*X419*(1-R419)</f>
        <v>767.855361010494</v>
      </c>
      <c r="O419" s="26" t="n">
        <f aca="false">I419/(I419+J419)</f>
        <v>0.524886877828054</v>
      </c>
      <c r="P419" s="28" t="n">
        <f aca="false">(I419+K419)/(I419+J419+K419+M419)</f>
        <v>0.557259713701431</v>
      </c>
      <c r="Q419" s="27" t="n">
        <f aca="false">K419/(K419+M419)</f>
        <v>0.561383285302594</v>
      </c>
      <c r="R419" s="27" t="n">
        <f aca="false">P419-(O419-P419)/X419</f>
        <v>0.561346810185092</v>
      </c>
      <c r="S419" s="29" t="n">
        <f aca="false">(K419+M419)/(I419+J419)</f>
        <v>7.85067873303167</v>
      </c>
      <c r="T419" s="31" t="n">
        <f aca="false">(P419-$B$1*O419-$B$2)/(1-$B$1*O419)-($B$3*POWER(P419,2)+$B$4*P419+$B$5)-($B$6*POWER(O419,2)+$B$7*O419+$B$8)</f>
        <v>0.563729505911582</v>
      </c>
      <c r="U419" s="29" t="n">
        <f aca="false">(O419-P419)/(P419-T419)</f>
        <v>5.00369019929029</v>
      </c>
      <c r="V419" s="29" t="n">
        <f aca="false">$B$12+($B$13*E419+$B$14*POWER(E419,2)+$B$15*POWER(E419,3))+($B$16*F419+$B$17*POWER(F419,2)+$B$18*POWER(F419,3))+($B$19*T419+$B$20*POWER(T419,2)+$B$21*POWER(T419,3))+($B$22*P419+$B$23*POWER(P419,2)+$B$24*POWER(P419,3))+($B$25*H419+$B$26*POWER(H419,2)+$B$27*POWER(H419,3))+($B$28*U419+$B$29*POWER(U419,2)+$B$30*POWER(U419,3))</f>
        <v>2.91705157981855</v>
      </c>
      <c r="W419" s="71" t="n">
        <f aca="false">S419-U419</f>
        <v>2.84698853374138</v>
      </c>
      <c r="X419" s="29" t="n">
        <f aca="false">U419+V419</f>
        <v>7.92074177910884</v>
      </c>
      <c r="Y419" s="16"/>
      <c r="Z419" s="60" t="n">
        <f aca="false">U419*G419</f>
        <v>1105.81553404315</v>
      </c>
      <c r="AA419" s="60" t="n">
        <f aca="false">(K419+M419)-Z419</f>
        <v>629.184465956846</v>
      </c>
      <c r="AB419" s="16"/>
      <c r="AC419" s="60" t="n">
        <f aca="false">L419+N419</f>
        <v>1750.48393318305</v>
      </c>
      <c r="AD419" s="61" t="n">
        <f aca="false">AC419-Z419</f>
        <v>644.6683991399</v>
      </c>
      <c r="AE419" s="17"/>
      <c r="AF419" s="16" t="n">
        <v>-30.6804880456032</v>
      </c>
      <c r="AG419" s="16" t="n">
        <v>0.564864864864865</v>
      </c>
      <c r="AH419" s="16" t="n">
        <f aca="false">AF420+AH418</f>
        <v>227833.632123011</v>
      </c>
      <c r="AI419" s="63"/>
      <c r="AJ419" s="72" t="n">
        <v>-17.7261755563591</v>
      </c>
      <c r="AK419" s="16" t="n">
        <v>0.564864864864865</v>
      </c>
      <c r="AL419" s="63" t="n">
        <f aca="false">AJ419+AL418</f>
        <v>220747.524302474</v>
      </c>
      <c r="AM419" s="35"/>
      <c r="AN419" s="35"/>
      <c r="AO419" s="35"/>
      <c r="AP419" s="35"/>
      <c r="AQ419" s="35"/>
      <c r="AR419" s="35"/>
      <c r="AS419" s="35"/>
      <c r="AT419" s="35"/>
    </row>
    <row r="420" customFormat="false" ht="12.75" hidden="false" customHeight="true" outlineLevel="0" collapsed="false">
      <c r="A420" s="36"/>
      <c r="B420" s="36"/>
      <c r="C420" s="2" t="n">
        <v>419</v>
      </c>
      <c r="D420" s="20" t="s">
        <v>521</v>
      </c>
      <c r="E420" s="65"/>
      <c r="F420" s="66" t="n">
        <v>3710</v>
      </c>
      <c r="G420" s="67" t="n">
        <f aca="false">I420+J420</f>
        <v>237</v>
      </c>
      <c r="H420" s="68" t="n">
        <f aca="false">1/(G420/F420)</f>
        <v>15.6540084388186</v>
      </c>
      <c r="I420" s="22" t="n">
        <v>74</v>
      </c>
      <c r="J420" s="23" t="n">
        <v>163</v>
      </c>
      <c r="K420" s="24" t="n">
        <v>1338</v>
      </c>
      <c r="L420" s="69" t="n">
        <f aca="false">G420*X420*R420</f>
        <v>1362.81320790995</v>
      </c>
      <c r="M420" s="25" t="n">
        <v>1344</v>
      </c>
      <c r="N420" s="70" t="n">
        <f aca="false">G420*X420*(1-R420)</f>
        <v>1370.48265178491</v>
      </c>
      <c r="O420" s="26" t="n">
        <f aca="false">I420/(I420+J420)</f>
        <v>0.312236286919831</v>
      </c>
      <c r="P420" s="28" t="n">
        <f aca="false">(I420+K420)/(I420+J420+K420+M420)</f>
        <v>0.483727303871189</v>
      </c>
      <c r="Q420" s="27" t="n">
        <f aca="false">K420/(K420+M420)</f>
        <v>0.498881431767338</v>
      </c>
      <c r="R420" s="27" t="n">
        <f aca="false">P420-(O420-P420)/X420</f>
        <v>0.49859703371522</v>
      </c>
      <c r="S420" s="29" t="n">
        <f aca="false">(K420+M420)/(I420+J420)</f>
        <v>11.3164556962025</v>
      </c>
      <c r="T420" s="31" t="n">
        <f aca="false">(P420-$B$1*O420-$B$2)/(1-$B$1*O420)-($B$3*POWER(P420,2)+$B$4*P420+$B$5)-($B$6*POWER(O420,2)+$B$7*O420+$B$8)</f>
        <v>0.498259957329352</v>
      </c>
      <c r="U420" s="29" t="n">
        <f aca="false">(O420-P420)/(P420-T420)</f>
        <v>11.8003926430262</v>
      </c>
      <c r="V420" s="29" t="n">
        <f aca="false">$B$12+($B$13*E420+$B$14*POWER(E420,2)+$B$15*POWER(E420,3))+($B$16*F420+$B$17*POWER(F420,2)+$B$18*POWER(F420,3))+($B$19*T420+$B$20*POWER(T420,2)+$B$21*POWER(T420,3))+($B$22*P420+$B$23*POWER(P420,2)+$B$24*POWER(P420,3))+($B$25*H420+$B$26*POWER(H420,2)+$B$27*POWER(H420,3))+($B$28*U420+$B$29*POWER(U420,2)+$B$30*POWER(U420,3))</f>
        <v>-0.267498720263042</v>
      </c>
      <c r="W420" s="71" t="n">
        <f aca="false">S420-U420</f>
        <v>-0.483936946823633</v>
      </c>
      <c r="X420" s="29" t="n">
        <f aca="false">U420+V420</f>
        <v>11.5328939227631</v>
      </c>
      <c r="Y420" s="16"/>
      <c r="Z420" s="60" t="n">
        <f aca="false">U420*G420</f>
        <v>2796.6930563972</v>
      </c>
      <c r="AA420" s="60" t="n">
        <f aca="false">(K420+M420)-Z420</f>
        <v>-114.693056397201</v>
      </c>
      <c r="AB420" s="16"/>
      <c r="AC420" s="60" t="n">
        <f aca="false">L420+N420</f>
        <v>2733.29585969486</v>
      </c>
      <c r="AD420" s="61" t="n">
        <f aca="false">AC420-Z420</f>
        <v>-63.3971967023408</v>
      </c>
      <c r="AE420" s="17"/>
      <c r="AF420" s="16" t="n">
        <v>-35.4517318872</v>
      </c>
      <c r="AG420" s="16" t="n">
        <v>0.566216216216216</v>
      </c>
      <c r="AH420" s="16" t="n">
        <f aca="false">AF421+AH419</f>
        <v>227793.011110961</v>
      </c>
      <c r="AI420" s="63"/>
      <c r="AJ420" s="72" t="n">
        <v>-19.5357060267686</v>
      </c>
      <c r="AK420" s="16" t="n">
        <v>0.566216216216216</v>
      </c>
      <c r="AL420" s="63" t="n">
        <f aca="false">AJ420+AL419</f>
        <v>220727.988596448</v>
      </c>
      <c r="AM420" s="35"/>
      <c r="AN420" s="35"/>
      <c r="AO420" s="35"/>
      <c r="AP420" s="35"/>
      <c r="AQ420" s="35"/>
      <c r="AR420" s="35"/>
      <c r="AS420" s="35"/>
      <c r="AT420" s="35"/>
    </row>
    <row r="421" customFormat="false" ht="12.75" hidden="false" customHeight="true" outlineLevel="0" collapsed="false">
      <c r="A421" s="36"/>
      <c r="B421" s="36"/>
      <c r="C421" s="2" t="n">
        <v>420</v>
      </c>
      <c r="D421" s="20" t="s">
        <v>171</v>
      </c>
      <c r="E421" s="65"/>
      <c r="F421" s="66" t="n">
        <v>8003</v>
      </c>
      <c r="G421" s="67" t="n">
        <f aca="false">I421+J421</f>
        <v>474</v>
      </c>
      <c r="H421" s="68" t="n">
        <f aca="false">1/(G421/F421)</f>
        <v>16.8839662447257</v>
      </c>
      <c r="I421" s="22" t="n">
        <v>97</v>
      </c>
      <c r="J421" s="23" t="n">
        <v>377</v>
      </c>
      <c r="K421" s="24" t="n">
        <v>2359</v>
      </c>
      <c r="L421" s="69" t="n">
        <f aca="false">G421*X421*R421</f>
        <v>2463.49066609853</v>
      </c>
      <c r="M421" s="25" t="n">
        <v>3713</v>
      </c>
      <c r="N421" s="70" t="n">
        <f aca="false">G421*X421*(1-R421)</f>
        <v>3887.00929329927</v>
      </c>
      <c r="O421" s="26" t="n">
        <f aca="false">I421/(I421+J421)</f>
        <v>0.20464135021097</v>
      </c>
      <c r="P421" s="28" t="n">
        <f aca="false">(I421+K421)/(I421+J421+K421+M421)</f>
        <v>0.375190956309196</v>
      </c>
      <c r="Q421" s="27" t="n">
        <f aca="false">K421/(K421+M421)</f>
        <v>0.388504611330698</v>
      </c>
      <c r="R421" s="27" t="n">
        <f aca="false">P421-(O421-P421)/X421</f>
        <v>0.387920743539716</v>
      </c>
      <c r="S421" s="29" t="n">
        <f aca="false">(K421+M421)/(I421+J421)</f>
        <v>12.8101265822785</v>
      </c>
      <c r="T421" s="31" t="n">
        <f aca="false">(P421-$B$1*O421-$B$2)/(1-$B$1*O421)-($B$3*POWER(P421,2)+$B$4*P421+$B$5)-($B$6*POWER(O421,2)+$B$7*O421+$B$8)</f>
        <v>0.388713735684023</v>
      </c>
      <c r="U421" s="29" t="n">
        <f aca="false">(O421-P421)/(P421-T421)</f>
        <v>12.6120231182445</v>
      </c>
      <c r="V421" s="29" t="n">
        <f aca="false">$B$12+($B$13*E421+$B$14*POWER(E421,2)+$B$15*POWER(E421,3))+($B$16*F421+$B$17*POWER(F421,2)+$B$18*POWER(F421,3))+($B$19*T421+$B$20*POWER(T421,2)+$B$21*POWER(T421,3))+($B$22*P421+$B$23*POWER(P421,2)+$B$24*POWER(P421,3))+($B$25*H421+$B$26*POWER(H421,2)+$B$27*POWER(H421,3))+($B$28*U421+$B$29*POWER(U421,2)+$B$30*POWER(U421,3))</f>
        <v>0.785656120991421</v>
      </c>
      <c r="W421" s="71" t="n">
        <f aca="false">S421-U421</f>
        <v>0.19810346403403</v>
      </c>
      <c r="X421" s="29" t="n">
        <f aca="false">U421+V421</f>
        <v>13.3976792392359</v>
      </c>
      <c r="Y421" s="16"/>
      <c r="Z421" s="60" t="n">
        <f aca="false">U421*G421</f>
        <v>5978.09895804787</v>
      </c>
      <c r="AA421" s="60" t="n">
        <f aca="false">(K421+M421)-Z421</f>
        <v>93.9010419521301</v>
      </c>
      <c r="AB421" s="16"/>
      <c r="AC421" s="60" t="n">
        <f aca="false">L421+N421</f>
        <v>6350.49995939781</v>
      </c>
      <c r="AD421" s="61" t="n">
        <f aca="false">AC421-Z421</f>
        <v>372.401001349935</v>
      </c>
      <c r="AE421" s="17"/>
      <c r="AF421" s="16" t="n">
        <v>-40.6210120500696</v>
      </c>
      <c r="AG421" s="16" t="n">
        <v>0.567567567567568</v>
      </c>
      <c r="AH421" s="16" t="n">
        <f aca="false">AF422+AH420</f>
        <v>227749.576098011</v>
      </c>
      <c r="AI421" s="63"/>
      <c r="AJ421" s="72" t="n">
        <v>-22.6329837619251</v>
      </c>
      <c r="AK421" s="16" t="n">
        <v>0.567567567567568</v>
      </c>
      <c r="AL421" s="63" t="n">
        <f aca="false">AJ421+AL420</f>
        <v>220705.355612686</v>
      </c>
      <c r="AM421" s="35"/>
      <c r="AN421" s="35"/>
      <c r="AO421" s="35"/>
      <c r="AP421" s="35"/>
      <c r="AQ421" s="35"/>
      <c r="AR421" s="35"/>
      <c r="AS421" s="35"/>
      <c r="AT421" s="35"/>
    </row>
    <row r="422" customFormat="false" ht="12.75" hidden="false" customHeight="true" outlineLevel="0" collapsed="false">
      <c r="A422" s="36"/>
      <c r="B422" s="36"/>
      <c r="C422" s="2" t="n">
        <v>421</v>
      </c>
      <c r="D422" s="20" t="s">
        <v>627</v>
      </c>
      <c r="E422" s="65"/>
      <c r="F422" s="66" t="n">
        <v>2471</v>
      </c>
      <c r="G422" s="67" t="n">
        <f aca="false">I422+J422</f>
        <v>175</v>
      </c>
      <c r="H422" s="68" t="n">
        <f aca="false">1/(G422/F422)</f>
        <v>14.12</v>
      </c>
      <c r="I422" s="22" t="n">
        <v>73</v>
      </c>
      <c r="J422" s="23" t="n">
        <v>102</v>
      </c>
      <c r="K422" s="24" t="n">
        <v>848</v>
      </c>
      <c r="L422" s="69" t="n">
        <f aca="false">G422*X422*R422</f>
        <v>1087.95942686021</v>
      </c>
      <c r="M422" s="25" t="n">
        <v>459</v>
      </c>
      <c r="N422" s="70" t="n">
        <f aca="false">G422*X422*(1-R422)</f>
        <v>605.164211149377</v>
      </c>
      <c r="O422" s="26" t="n">
        <f aca="false">I422/(I422+J422)</f>
        <v>0.417142857142857</v>
      </c>
      <c r="P422" s="28" t="n">
        <f aca="false">(I422+K422)/(I422+J422+K422+M422)</f>
        <v>0.621457489878543</v>
      </c>
      <c r="Q422" s="27" t="n">
        <f aca="false">K422/(K422+M422)</f>
        <v>0.648814078041316</v>
      </c>
      <c r="R422" s="27" t="n">
        <f aca="false">P422-(O422-P422)/X422</f>
        <v>0.642575298363443</v>
      </c>
      <c r="S422" s="29" t="n">
        <f aca="false">(K422+M422)/(I422+J422)</f>
        <v>7.46857142857143</v>
      </c>
      <c r="T422" s="31" t="n">
        <f aca="false">(P422-$B$1*O422-$B$2)/(1-$B$1*O422)-($B$3*POWER(P422,2)+$B$4*P422+$B$5)-($B$6*POWER(O422,2)+$B$7*O422+$B$8)</f>
        <v>0.639274180539398</v>
      </c>
      <c r="U422" s="29" t="n">
        <f aca="false">(O422-P422)/(P422-T422)</f>
        <v>11.4675972449014</v>
      </c>
      <c r="V422" s="29" t="n">
        <f aca="false">$B$12+($B$13*E422+$B$14*POWER(E422,2)+$B$15*POWER(E422,3))+($B$16*F422+$B$17*POWER(F422,2)+$B$18*POWER(F422,3))+($B$19*T422+$B$20*POWER(T422,2)+$B$21*POWER(T422,3))+($B$22*P422+$B$23*POWER(P422,2)+$B$24*POWER(P422,3))+($B$25*H422+$B$26*POWER(H422,2)+$B$27*POWER(H422,3))+($B$28*U422+$B$29*POWER(U422,2)+$B$30*POWER(U422,3))</f>
        <v>-1.79260502770379</v>
      </c>
      <c r="W422" s="71" t="n">
        <f aca="false">S422-U422</f>
        <v>-3.99902581632998</v>
      </c>
      <c r="X422" s="29" t="n">
        <f aca="false">U422+V422</f>
        <v>9.67499221719763</v>
      </c>
      <c r="Y422" s="16"/>
      <c r="Z422" s="60" t="n">
        <f aca="false">U422*G422</f>
        <v>2006.82951785775</v>
      </c>
      <c r="AA422" s="60" t="n">
        <f aca="false">(K422+M422)-Z422</f>
        <v>-699.829517857747</v>
      </c>
      <c r="AB422" s="16"/>
      <c r="AC422" s="60" t="n">
        <f aca="false">L422+N422</f>
        <v>1693.12363800958</v>
      </c>
      <c r="AD422" s="61" t="n">
        <f aca="false">AC422-Z422</f>
        <v>-313.705879848163</v>
      </c>
      <c r="AE422" s="17"/>
      <c r="AF422" s="16" t="n">
        <v>-43.4350129502627</v>
      </c>
      <c r="AG422" s="16" t="n">
        <v>0.568918918918919</v>
      </c>
      <c r="AH422" s="16" t="n">
        <f aca="false">AF423+AH421</f>
        <v>227702.887481733</v>
      </c>
      <c r="AI422" s="63"/>
      <c r="AJ422" s="72" t="n">
        <v>-26.8297450065107</v>
      </c>
      <c r="AK422" s="16" t="n">
        <v>0.568918918918919</v>
      </c>
      <c r="AL422" s="63" t="n">
        <f aca="false">AJ422+AL421</f>
        <v>220678.525867679</v>
      </c>
      <c r="AM422" s="35"/>
      <c r="AN422" s="35"/>
      <c r="AO422" s="35"/>
      <c r="AP422" s="35"/>
      <c r="AQ422" s="35"/>
      <c r="AR422" s="35"/>
      <c r="AS422" s="35"/>
      <c r="AT422" s="35"/>
    </row>
    <row r="423" customFormat="false" ht="12.75" hidden="false" customHeight="true" outlineLevel="0" collapsed="false">
      <c r="A423" s="36"/>
      <c r="B423" s="36"/>
      <c r="C423" s="2" t="n">
        <v>422</v>
      </c>
      <c r="D423" s="20" t="s">
        <v>453</v>
      </c>
      <c r="E423" s="65"/>
      <c r="F423" s="66" t="n">
        <v>1643</v>
      </c>
      <c r="G423" s="67" t="n">
        <f aca="false">I423+J423</f>
        <v>115</v>
      </c>
      <c r="H423" s="68" t="n">
        <f aca="false">1/(G423/F423)</f>
        <v>14.2869565217391</v>
      </c>
      <c r="I423" s="22" t="n">
        <v>31</v>
      </c>
      <c r="J423" s="23" t="n">
        <v>84</v>
      </c>
      <c r="K423" s="24" t="n">
        <v>537</v>
      </c>
      <c r="L423" s="69" t="n">
        <f aca="false">G423*X423*R423</f>
        <v>568.453696629007</v>
      </c>
      <c r="M423" s="25" t="n">
        <v>602</v>
      </c>
      <c r="N423" s="70" t="n">
        <f aca="false">G423*X423*(1-R423)</f>
        <v>639.988091351231</v>
      </c>
      <c r="O423" s="26" t="n">
        <f aca="false">I423/(I423+J423)</f>
        <v>0.269565217391304</v>
      </c>
      <c r="P423" s="28" t="n">
        <f aca="false">(I423+K423)/(I423+J423+K423+M423)</f>
        <v>0.452950558213716</v>
      </c>
      <c r="Q423" s="27" t="n">
        <f aca="false">K423/(K423+M423)</f>
        <v>0.471466198419666</v>
      </c>
      <c r="R423" s="27" t="n">
        <f aca="false">P423-(O423-P423)/X423</f>
        <v>0.470402217370444</v>
      </c>
      <c r="S423" s="29" t="n">
        <f aca="false">(K423+M423)/(I423+J423)</f>
        <v>9.90434782608696</v>
      </c>
      <c r="T423" s="31" t="n">
        <f aca="false">(P423-$B$1*O423-$B$2)/(1-$B$1*O423)-($B$3*POWER(P423,2)+$B$4*P423+$B$5)-($B$6*POWER(O423,2)+$B$7*O423+$B$8)</f>
        <v>0.467588208058266</v>
      </c>
      <c r="U423" s="29" t="n">
        <f aca="false">(O423-P423)/(P423-T423)</f>
        <v>12.5283322643966</v>
      </c>
      <c r="V423" s="29" t="n">
        <f aca="false">$B$12+($B$13*E423+$B$14*POWER(E423,2)+$B$15*POWER(E423,3))+($B$16*F423+$B$17*POWER(F423,2)+$B$18*POWER(F423,3))+($B$19*T423+$B$20*POWER(T423,2)+$B$21*POWER(T423,3))+($B$22*P423+$B$23*POWER(P423,2)+$B$24*POWER(P423,3))+($B$25*H423+$B$26*POWER(H423,2)+$B$27*POWER(H423,3))+($B$28*U423+$B$29*POWER(U423,2)+$B$30*POWER(U423,3))</f>
        <v>-2.02014280369884</v>
      </c>
      <c r="W423" s="71" t="n">
        <f aca="false">S423-U423</f>
        <v>-2.6239844383096</v>
      </c>
      <c r="X423" s="29" t="n">
        <f aca="false">U423+V423</f>
        <v>10.5081894606977</v>
      </c>
      <c r="Y423" s="16"/>
      <c r="Z423" s="60" t="n">
        <f aca="false">U423*G423</f>
        <v>1440.7582104056</v>
      </c>
      <c r="AA423" s="60" t="n">
        <f aca="false">(K423+M423)-Z423</f>
        <v>-301.758210405604</v>
      </c>
      <c r="AB423" s="16"/>
      <c r="AC423" s="60" t="n">
        <f aca="false">L423+N423</f>
        <v>1208.44178798024</v>
      </c>
      <c r="AD423" s="61" t="n">
        <f aca="false">AC423-Z423</f>
        <v>-232.316422425366</v>
      </c>
      <c r="AE423" s="17"/>
      <c r="AF423" s="16" t="n">
        <v>-46.6886162776191</v>
      </c>
      <c r="AG423" s="16" t="n">
        <v>0.57027027027027</v>
      </c>
      <c r="AH423" s="16" t="n">
        <f aca="false">AF424+AH422</f>
        <v>227652.84908849</v>
      </c>
      <c r="AI423" s="63"/>
      <c r="AJ423" s="72" t="n">
        <v>-27.5209520485309</v>
      </c>
      <c r="AK423" s="16" t="n">
        <v>0.57027027027027</v>
      </c>
      <c r="AL423" s="63" t="n">
        <f aca="false">AJ423+AL422</f>
        <v>220651.004915631</v>
      </c>
      <c r="AM423" s="35"/>
      <c r="AN423" s="35"/>
      <c r="AO423" s="35"/>
      <c r="AP423" s="35"/>
      <c r="AQ423" s="35"/>
      <c r="AR423" s="35"/>
      <c r="AS423" s="35"/>
      <c r="AT423" s="35"/>
    </row>
    <row r="424" customFormat="false" ht="12.75" hidden="false" customHeight="true" outlineLevel="0" collapsed="false">
      <c r="A424" s="36"/>
      <c r="B424" s="36"/>
      <c r="C424" s="2" t="n">
        <v>423</v>
      </c>
      <c r="D424" s="20" t="s">
        <v>216</v>
      </c>
      <c r="E424" s="65"/>
      <c r="F424" s="66" t="n">
        <v>3671</v>
      </c>
      <c r="G424" s="67" t="n">
        <f aca="false">I424+J424</f>
        <v>82</v>
      </c>
      <c r="H424" s="68" t="n">
        <f aca="false">1/(G424/F424)</f>
        <v>44.7682926829268</v>
      </c>
      <c r="I424" s="22" t="n">
        <v>10</v>
      </c>
      <c r="J424" s="23" t="n">
        <v>72</v>
      </c>
      <c r="K424" s="24" t="n">
        <v>1230</v>
      </c>
      <c r="L424" s="69" t="n">
        <f aca="false">G424*X424*R424</f>
        <v>1256.20138429186</v>
      </c>
      <c r="M424" s="25" t="n">
        <v>1899</v>
      </c>
      <c r="N424" s="70" t="n">
        <f aca="false">G424*X424*(1-R424)</f>
        <v>1940.64752293488</v>
      </c>
      <c r="O424" s="26" t="n">
        <f aca="false">I424/(I424+J424)</f>
        <v>0.121951219512195</v>
      </c>
      <c r="P424" s="28" t="n">
        <f aca="false">(I424+K424)/(I424+J424+K424+M424)</f>
        <v>0.38617253192152</v>
      </c>
      <c r="Q424" s="27" t="n">
        <f aca="false">K424/(K424+M424)</f>
        <v>0.393096836049856</v>
      </c>
      <c r="R424" s="27" t="n">
        <f aca="false">P424-(O424-P424)/X424</f>
        <v>0.392949876815295</v>
      </c>
      <c r="S424" s="29" t="n">
        <f aca="false">(K424+M424)/(I424+J424)</f>
        <v>38.1585365853658</v>
      </c>
      <c r="T424" s="31" t="n">
        <f aca="false">(P424-$B$1*O424-$B$2)/(1-$B$1*O424)-($B$3*POWER(P424,2)+$B$4*P424+$B$5)-($B$6*POWER(O424,2)+$B$7*O424+$B$8)</f>
        <v>0.401333212575949</v>
      </c>
      <c r="U424" s="29" t="n">
        <f aca="false">(O424-P424)/(P424-T424)</f>
        <v>17.4280639789166</v>
      </c>
      <c r="V424" s="29" t="n">
        <f aca="false">$B$12+($B$13*E424+$B$14*POWER(E424,2)+$B$15*POWER(E424,3))+($B$16*F424+$B$17*POWER(F424,2)+$B$18*POWER(F424,3))+($B$19*T424+$B$20*POWER(T424,2)+$B$21*POWER(T424,3))+($B$22*P424+$B$23*POWER(P424,2)+$B$24*POWER(P424,3))+($B$25*H424+$B$26*POWER(H424,2)+$B$27*POWER(H424,3))+($B$28*U424+$B$29*POWER(U424,2)+$B$30*POWER(U424,3))</f>
        <v>21.5578983043362</v>
      </c>
      <c r="W424" s="71" t="n">
        <f aca="false">S424-U424</f>
        <v>20.7304726064492</v>
      </c>
      <c r="X424" s="29" t="n">
        <f aca="false">U424+V424</f>
        <v>38.9859622832528</v>
      </c>
      <c r="Y424" s="16"/>
      <c r="Z424" s="60" t="n">
        <f aca="false">U424*G424</f>
        <v>1429.10124627116</v>
      </c>
      <c r="AA424" s="60" t="n">
        <f aca="false">(K424+M424)-Z424</f>
        <v>1699.89875372884</v>
      </c>
      <c r="AB424" s="16"/>
      <c r="AC424" s="60" t="n">
        <f aca="false">L424+N424</f>
        <v>3196.84890722673</v>
      </c>
      <c r="AD424" s="61" t="n">
        <f aca="false">AC424-Z424</f>
        <v>1767.74766095557</v>
      </c>
      <c r="AE424" s="17"/>
      <c r="AF424" s="16" t="n">
        <v>-50.0383932430686</v>
      </c>
      <c r="AG424" s="16" t="n">
        <v>0.571621621621622</v>
      </c>
      <c r="AH424" s="16" t="n">
        <f aca="false">AF425+AH423</f>
        <v>227598.839383721</v>
      </c>
      <c r="AI424" s="63"/>
      <c r="AJ424" s="72" t="n">
        <v>-27.8909698909179</v>
      </c>
      <c r="AK424" s="16" t="n">
        <v>0.571621621621622</v>
      </c>
      <c r="AL424" s="63" t="n">
        <f aca="false">AJ424+AL423</f>
        <v>220623.11394574</v>
      </c>
      <c r="AM424" s="35"/>
      <c r="AN424" s="35"/>
      <c r="AO424" s="35"/>
      <c r="AP424" s="35"/>
      <c r="AQ424" s="35"/>
      <c r="AR424" s="35"/>
      <c r="AS424" s="35"/>
      <c r="AT424" s="35"/>
    </row>
    <row r="425" customFormat="false" ht="12.75" hidden="false" customHeight="true" outlineLevel="0" collapsed="false">
      <c r="A425" s="36"/>
      <c r="B425" s="36"/>
      <c r="C425" s="2" t="n">
        <v>424</v>
      </c>
      <c r="D425" s="20" t="s">
        <v>630</v>
      </c>
      <c r="E425" s="65"/>
      <c r="F425" s="66" t="n">
        <v>2056</v>
      </c>
      <c r="G425" s="67" t="n">
        <f aca="false">I425+J425</f>
        <v>159</v>
      </c>
      <c r="H425" s="68" t="n">
        <f aca="false">1/(G425/F425)</f>
        <v>12.9308176100629</v>
      </c>
      <c r="I425" s="22" t="n">
        <v>115</v>
      </c>
      <c r="J425" s="23" t="n">
        <v>44</v>
      </c>
      <c r="K425" s="24" t="n">
        <v>748</v>
      </c>
      <c r="L425" s="69" t="n">
        <f aca="false">G425*X425*R425</f>
        <v>789.017915501144</v>
      </c>
      <c r="M425" s="25" t="n">
        <v>228</v>
      </c>
      <c r="N425" s="70" t="n">
        <f aca="false">G425*X425*(1-R425)</f>
        <v>240.928010447638</v>
      </c>
      <c r="O425" s="26" t="n">
        <f aca="false">I425/(I425+J425)</f>
        <v>0.723270440251572</v>
      </c>
      <c r="P425" s="28" t="n">
        <f aca="false">(I425+K425)/(I425+J425+K425+M425)</f>
        <v>0.760352422907489</v>
      </c>
      <c r="Q425" s="27" t="n">
        <f aca="false">K425/(K425+M425)</f>
        <v>0.766393442622951</v>
      </c>
      <c r="R425" s="27" t="n">
        <f aca="false">P425-(O425-P425)/X425</f>
        <v>0.766077029504539</v>
      </c>
      <c r="S425" s="29" t="n">
        <f aca="false">(K425+M425)/(I425+J425)</f>
        <v>6.13836477987421</v>
      </c>
      <c r="T425" s="31" t="n">
        <f aca="false">(P425-$B$1*O425-$B$2)/(1-$B$1*O425)-($B$3*POWER(P425,2)+$B$4*P425+$B$5)-($B$6*POWER(O425,2)+$B$7*O425+$B$8)</f>
        <v>0.767062228348757</v>
      </c>
      <c r="U425" s="29" t="n">
        <f aca="false">(O425-P425)/(P425-T425)</f>
        <v>5.52653619847895</v>
      </c>
      <c r="V425" s="29" t="n">
        <f aca="false">$B$12+($B$13*E425+$B$14*POWER(E425,2)+$B$15*POWER(E425,3))+($B$16*F425+$B$17*POWER(F425,2)+$B$18*POWER(F425,3))+($B$19*T425+$B$20*POWER(T425,2)+$B$21*POWER(T425,3))+($B$22*P425+$B$23*POWER(P425,2)+$B$24*POWER(P425,3))+($B$25*H425+$B$26*POWER(H425,2)+$B$27*POWER(H425,3))+($B$28*U425+$B$29*POWER(U425,2)+$B$30*POWER(U425,3))</f>
        <v>0.951111134532258</v>
      </c>
      <c r="W425" s="71" t="n">
        <f aca="false">S425-U425</f>
        <v>0.611828581395265</v>
      </c>
      <c r="X425" s="29" t="n">
        <f aca="false">U425+V425</f>
        <v>6.47764733301121</v>
      </c>
      <c r="Y425" s="16"/>
      <c r="Z425" s="60" t="n">
        <f aca="false">U425*G425</f>
        <v>878.719255558153</v>
      </c>
      <c r="AA425" s="60" t="n">
        <f aca="false">(K425+M425)-Z425</f>
        <v>97.2807444418471</v>
      </c>
      <c r="AB425" s="16"/>
      <c r="AC425" s="60" t="n">
        <f aca="false">L425+N425</f>
        <v>1029.94592594878</v>
      </c>
      <c r="AD425" s="61" t="n">
        <f aca="false">AC425-Z425</f>
        <v>151.226670390629</v>
      </c>
      <c r="AE425" s="17"/>
      <c r="AF425" s="16" t="n">
        <v>-54.0097047688547</v>
      </c>
      <c r="AG425" s="16" t="n">
        <v>0.572972972972973</v>
      </c>
      <c r="AH425" s="16" t="n">
        <f aca="false">AF426+AH424</f>
        <v>227540.821495473</v>
      </c>
      <c r="AI425" s="63"/>
      <c r="AJ425" s="72" t="n">
        <v>-29.2669938981467</v>
      </c>
      <c r="AK425" s="16" t="n">
        <v>0.572972972972973</v>
      </c>
      <c r="AL425" s="63" t="n">
        <f aca="false">AJ425+AL424</f>
        <v>220593.846951842</v>
      </c>
      <c r="AM425" s="35"/>
      <c r="AN425" s="35"/>
      <c r="AO425" s="35"/>
      <c r="AP425" s="35"/>
      <c r="AQ425" s="35"/>
      <c r="AR425" s="35"/>
      <c r="AS425" s="35"/>
      <c r="AT425" s="35"/>
    </row>
    <row r="426" customFormat="false" ht="12.75" hidden="false" customHeight="true" outlineLevel="0" collapsed="false">
      <c r="A426" s="36"/>
      <c r="B426" s="36"/>
      <c r="C426" s="2" t="n">
        <v>425</v>
      </c>
      <c r="D426" s="20" t="s">
        <v>579</v>
      </c>
      <c r="E426" s="65"/>
      <c r="F426" s="66" t="n">
        <v>5714</v>
      </c>
      <c r="G426" s="67" t="n">
        <f aca="false">I426+J426</f>
        <v>353</v>
      </c>
      <c r="H426" s="68" t="n">
        <f aca="false">1/(G426/F426)</f>
        <v>16.1869688385269</v>
      </c>
      <c r="I426" s="22" t="n">
        <v>100</v>
      </c>
      <c r="J426" s="23" t="n">
        <v>253</v>
      </c>
      <c r="K426" s="24" t="n">
        <v>2186</v>
      </c>
      <c r="L426" s="69" t="n">
        <f aca="false">G426*X426*R426</f>
        <v>2326.44514077968</v>
      </c>
      <c r="M426" s="25" t="n">
        <v>1936</v>
      </c>
      <c r="N426" s="70" t="n">
        <f aca="false">G426*X426*(1-R426)</f>
        <v>2070.48574504231</v>
      </c>
      <c r="O426" s="26" t="n">
        <f aca="false">I426/(I426+J426)</f>
        <v>0.28328611898017</v>
      </c>
      <c r="P426" s="28" t="n">
        <f aca="false">(I426+K426)/(I426+J426+K426+M426)</f>
        <v>0.510837988826816</v>
      </c>
      <c r="Q426" s="27" t="n">
        <f aca="false">K426/(K426+M426)</f>
        <v>0.530325084910238</v>
      </c>
      <c r="R426" s="27" t="n">
        <f aca="false">P426-(O426-P426)/X426</f>
        <v>0.529106597577269</v>
      </c>
      <c r="S426" s="29" t="n">
        <f aca="false">(K426+M426)/(I426+J426)</f>
        <v>11.6770538243626</v>
      </c>
      <c r="T426" s="31" t="n">
        <f aca="false">(P426-$B$1*O426-$B$2)/(1-$B$1*O426)-($B$3*POWER(P426,2)+$B$4*P426+$B$5)-($B$6*POWER(O426,2)+$B$7*O426+$B$8)</f>
        <v>0.527666105198196</v>
      </c>
      <c r="U426" s="29" t="n">
        <f aca="false">(O426-P426)/(P426-T426)</f>
        <v>13.5221236188764</v>
      </c>
      <c r="V426" s="29" t="n">
        <f aca="false">$B$12+($B$13*E426+$B$14*POWER(E426,2)+$B$15*POWER(E426,3))+($B$16*F426+$B$17*POWER(F426,2)+$B$18*POWER(F426,3))+($B$19*T426+$B$20*POWER(T426,2)+$B$21*POWER(T426,3))+($B$22*P426+$B$23*POWER(P426,2)+$B$24*POWER(P426,3))+($B$25*H426+$B$26*POWER(H426,2)+$B$27*POWER(H426,3))+($B$28*U426+$B$29*POWER(U426,2)+$B$30*POWER(U426,3))</f>
        <v>-1.06622875819084</v>
      </c>
      <c r="W426" s="71" t="n">
        <f aca="false">S426-U426</f>
        <v>-1.84506979451376</v>
      </c>
      <c r="X426" s="29" t="n">
        <f aca="false">U426+V426</f>
        <v>12.4558948606855</v>
      </c>
      <c r="Y426" s="16"/>
      <c r="Z426" s="60" t="n">
        <f aca="false">U426*G426</f>
        <v>4773.30963746336</v>
      </c>
      <c r="AA426" s="60" t="n">
        <f aca="false">(K426+M426)-Z426</f>
        <v>-651.309637463358</v>
      </c>
      <c r="AB426" s="16"/>
      <c r="AC426" s="60" t="n">
        <f aca="false">L426+N426</f>
        <v>4396.93088582199</v>
      </c>
      <c r="AD426" s="61" t="n">
        <f aca="false">AC426-Z426</f>
        <v>-376.378751641366</v>
      </c>
      <c r="AE426" s="17"/>
      <c r="AF426" s="16" t="n">
        <v>-58.0178882482944</v>
      </c>
      <c r="AG426" s="16" t="n">
        <v>0.574324324324324</v>
      </c>
      <c r="AH426" s="16" t="n">
        <f aca="false">AF427+AH425</f>
        <v>227480.061687079</v>
      </c>
      <c r="AI426" s="63"/>
      <c r="AJ426" s="72" t="n">
        <v>-31.3258533801418</v>
      </c>
      <c r="AK426" s="16" t="n">
        <v>0.574324324324324</v>
      </c>
      <c r="AL426" s="63" t="n">
        <f aca="false">AJ426+AL425</f>
        <v>220562.521098461</v>
      </c>
      <c r="AM426" s="35"/>
      <c r="AN426" s="35"/>
      <c r="AO426" s="35"/>
      <c r="AP426" s="35"/>
      <c r="AQ426" s="35"/>
      <c r="AR426" s="35"/>
      <c r="AS426" s="35"/>
      <c r="AT426" s="35"/>
    </row>
    <row r="427" customFormat="false" ht="12.75" hidden="false" customHeight="true" outlineLevel="0" collapsed="false">
      <c r="A427" s="36"/>
      <c r="B427" s="36"/>
      <c r="C427" s="2" t="n">
        <v>426</v>
      </c>
      <c r="D427" s="20" t="s">
        <v>632</v>
      </c>
      <c r="E427" s="65"/>
      <c r="F427" s="66" t="n">
        <v>3804</v>
      </c>
      <c r="G427" s="67" t="n">
        <f aca="false">I427+J427</f>
        <v>271</v>
      </c>
      <c r="H427" s="68" t="n">
        <f aca="false">1/(G427/F427)</f>
        <v>14.0369003690037</v>
      </c>
      <c r="I427" s="22" t="n">
        <v>86</v>
      </c>
      <c r="J427" s="23" t="n">
        <v>185</v>
      </c>
      <c r="K427" s="24" t="n">
        <v>1562</v>
      </c>
      <c r="L427" s="69" t="n">
        <f aca="false">G427*X427*R427</f>
        <v>1563.51392290302</v>
      </c>
      <c r="M427" s="25" t="n">
        <v>1212</v>
      </c>
      <c r="N427" s="70" t="n">
        <f aca="false">G427*X427*(1-R427)</f>
        <v>1213.28334362592</v>
      </c>
      <c r="O427" s="26" t="n">
        <f aca="false">I427/(I427+J427)</f>
        <v>0.317343173431734</v>
      </c>
      <c r="P427" s="28" t="n">
        <f aca="false">(I427+K427)/(I427+J427+K427+M427)</f>
        <v>0.541215106732348</v>
      </c>
      <c r="Q427" s="27" t="n">
        <f aca="false">K427/(K427+M427)</f>
        <v>0.56308579668349</v>
      </c>
      <c r="R427" s="27" t="n">
        <f aca="false">P427-(O427-P427)/X427</f>
        <v>0.563063764772949</v>
      </c>
      <c r="S427" s="29" t="n">
        <f aca="false">(K427+M427)/(I427+J427)</f>
        <v>10.2361623616236</v>
      </c>
      <c r="T427" s="31" t="n">
        <f aca="false">(P427-$B$1*O427-$B$2)/(1-$B$1*O427)-($B$3*POWER(P427,2)+$B$4*P427+$B$5)-($B$6*POWER(O427,2)+$B$7*O427+$B$8)</f>
        <v>0.558454020554547</v>
      </c>
      <c r="U427" s="29" t="n">
        <f aca="false">(O427-P427)/(P427-T427)</f>
        <v>12.9864291688919</v>
      </c>
      <c r="V427" s="29" t="n">
        <f aca="false">$B$12+($B$13*E427+$B$14*POWER(E427,2)+$B$15*POWER(E427,3))+($B$16*F427+$B$17*POWER(F427,2)+$B$18*POWER(F427,3))+($B$19*T427+$B$20*POWER(T427,2)+$B$21*POWER(T427,3))+($B$22*P427+$B$23*POWER(P427,2)+$B$24*POWER(P427,3))+($B$25*H427+$B$26*POWER(H427,2)+$B$27*POWER(H427,3))+($B$28*U427+$B$29*POWER(U427,2)+$B$30*POWER(U427,3))</f>
        <v>-2.73994479055634</v>
      </c>
      <c r="W427" s="71" t="n">
        <f aca="false">S427-U427</f>
        <v>-2.75026680726832</v>
      </c>
      <c r="X427" s="29" t="n">
        <f aca="false">U427+V427</f>
        <v>10.2464843783356</v>
      </c>
      <c r="Y427" s="16"/>
      <c r="Z427" s="60" t="n">
        <f aca="false">U427*G427</f>
        <v>3519.32230476972</v>
      </c>
      <c r="AA427" s="60" t="n">
        <f aca="false">(K427+M427)-Z427</f>
        <v>-745.322304769716</v>
      </c>
      <c r="AB427" s="16"/>
      <c r="AC427" s="60" t="n">
        <f aca="false">L427+N427</f>
        <v>2776.79726652895</v>
      </c>
      <c r="AD427" s="61" t="n">
        <f aca="false">AC427-Z427</f>
        <v>-742.525038240768</v>
      </c>
      <c r="AE427" s="17"/>
      <c r="AF427" s="16" t="n">
        <v>-60.7598083938085</v>
      </c>
      <c r="AG427" s="16" t="n">
        <v>0.575675675675676</v>
      </c>
      <c r="AH427" s="16" t="n">
        <f aca="false">AF428+AH426</f>
        <v>227415.424197935</v>
      </c>
      <c r="AI427" s="63"/>
      <c r="AJ427" s="72" t="n">
        <v>-32.6773140529003</v>
      </c>
      <c r="AK427" s="16" t="n">
        <v>0.575675675675676</v>
      </c>
      <c r="AL427" s="63" t="n">
        <f aca="false">AJ427+AL426</f>
        <v>220529.843784408</v>
      </c>
      <c r="AM427" s="35"/>
      <c r="AN427" s="35"/>
      <c r="AO427" s="35"/>
      <c r="AP427" s="35"/>
      <c r="AQ427" s="35"/>
      <c r="AR427" s="35"/>
      <c r="AS427" s="35"/>
      <c r="AT427" s="35"/>
    </row>
    <row r="428" customFormat="false" ht="12.75" hidden="false" customHeight="true" outlineLevel="0" collapsed="false">
      <c r="A428" s="36"/>
      <c r="B428" s="36"/>
      <c r="C428" s="2" t="n">
        <v>427</v>
      </c>
      <c r="D428" s="20" t="s">
        <v>634</v>
      </c>
      <c r="E428" s="65"/>
      <c r="F428" s="66" t="n">
        <v>2387</v>
      </c>
      <c r="G428" s="67" t="n">
        <f aca="false">I428+J428</f>
        <v>127</v>
      </c>
      <c r="H428" s="68" t="n">
        <f aca="false">1/(G428/F428)</f>
        <v>18.7952755905512</v>
      </c>
      <c r="I428" s="22" t="n">
        <v>65</v>
      </c>
      <c r="J428" s="23" t="n">
        <v>62</v>
      </c>
      <c r="K428" s="24" t="n">
        <v>1400</v>
      </c>
      <c r="L428" s="69" t="n">
        <f aca="false">G428*X428*R428</f>
        <v>1346.14822714851</v>
      </c>
      <c r="M428" s="25" t="n">
        <v>309</v>
      </c>
      <c r="N428" s="70" t="n">
        <f aca="false">G428*X428*(1-R428)</f>
        <v>295.362452062865</v>
      </c>
      <c r="O428" s="26" t="n">
        <f aca="false">I428/(I428+J428)</f>
        <v>0.511811023622047</v>
      </c>
      <c r="P428" s="28" t="n">
        <f aca="false">(I428+K428)/(I428+J428+K428+M428)</f>
        <v>0.797930283224401</v>
      </c>
      <c r="Q428" s="27" t="n">
        <f aca="false">K428/(K428+M428)</f>
        <v>0.819192510239906</v>
      </c>
      <c r="R428" s="27" t="n">
        <f aca="false">P428-(O428-P428)/X428</f>
        <v>0.820066688689004</v>
      </c>
      <c r="S428" s="29" t="n">
        <f aca="false">(K428+M428)/(I428+J428)</f>
        <v>13.4566929133858</v>
      </c>
      <c r="T428" s="31" t="n">
        <f aca="false">(P428-$B$1*O428-$B$2)/(1-$B$1*O428)-($B$3*POWER(P428,2)+$B$4*P428+$B$5)-($B$6*POWER(O428,2)+$B$7*O428+$B$8)</f>
        <v>0.824040264012903</v>
      </c>
      <c r="U428" s="29" t="n">
        <f aca="false">(O428-P428)/(P428-T428)</f>
        <v>10.95823324881</v>
      </c>
      <c r="V428" s="29" t="n">
        <f aca="false">$B$12+($B$13*E428+$B$14*POWER(E428,2)+$B$15*POWER(E428,3))+($B$16*F428+$B$17*POWER(F428,2)+$B$18*POWER(F428,3))+($B$19*T428+$B$20*POWER(T428,2)+$B$21*POWER(T428,3))+($B$22*P428+$B$23*POWER(P428,2)+$B$24*POWER(P428,3))+($B$25*H428+$B$26*POWER(H428,2)+$B$27*POWER(H428,3))+($B$28*U428+$B$29*POWER(U428,2)+$B$30*POWER(U428,3))</f>
        <v>1.96704768986224</v>
      </c>
      <c r="W428" s="71" t="n">
        <f aca="false">S428-U428</f>
        <v>2.49845966457581</v>
      </c>
      <c r="X428" s="29" t="n">
        <f aca="false">U428+V428</f>
        <v>12.9252809386723</v>
      </c>
      <c r="Y428" s="16"/>
      <c r="Z428" s="60" t="n">
        <f aca="false">U428*G428</f>
        <v>1391.69562259887</v>
      </c>
      <c r="AA428" s="60" t="n">
        <f aca="false">(K428+M428)-Z428</f>
        <v>317.304377401128</v>
      </c>
      <c r="AB428" s="16"/>
      <c r="AC428" s="60" t="n">
        <f aca="false">L428+N428</f>
        <v>1641.51067921138</v>
      </c>
      <c r="AD428" s="61" t="n">
        <f aca="false">AC428-Z428</f>
        <v>249.815056612505</v>
      </c>
      <c r="AE428" s="17"/>
      <c r="AF428" s="16" t="n">
        <v>-64.6374891440566</v>
      </c>
      <c r="AG428" s="16" t="n">
        <v>0.577027027027027</v>
      </c>
      <c r="AH428" s="16" t="n">
        <f aca="false">AF429+AH427</f>
        <v>227349.967432768</v>
      </c>
      <c r="AI428" s="63"/>
      <c r="AJ428" s="72" t="n">
        <v>-33.4088183721519</v>
      </c>
      <c r="AK428" s="16" t="n">
        <v>0.577027027027027</v>
      </c>
      <c r="AL428" s="63" t="n">
        <f aca="false">AJ428+AL427</f>
        <v>220496.434966036</v>
      </c>
      <c r="AM428" s="35"/>
      <c r="AN428" s="35"/>
      <c r="AO428" s="35"/>
      <c r="AP428" s="35"/>
      <c r="AQ428" s="35"/>
      <c r="AR428" s="35"/>
      <c r="AS428" s="35"/>
      <c r="AT428" s="35"/>
    </row>
    <row r="429" customFormat="false" ht="12.75" hidden="false" customHeight="true" outlineLevel="0" collapsed="false">
      <c r="A429" s="36"/>
      <c r="B429" s="36"/>
      <c r="C429" s="2" t="n">
        <v>428</v>
      </c>
      <c r="D429" s="20" t="s">
        <v>57</v>
      </c>
      <c r="E429" s="65"/>
      <c r="F429" s="66" t="n">
        <v>61</v>
      </c>
      <c r="G429" s="67" t="n">
        <f aca="false">I429+J429</f>
        <v>9</v>
      </c>
      <c r="H429" s="68" t="n">
        <f aca="false">1/(G429/F429)</f>
        <v>6.77777777777778</v>
      </c>
      <c r="I429" s="22" t="n">
        <v>0</v>
      </c>
      <c r="J429" s="23" t="n">
        <v>9</v>
      </c>
      <c r="K429" s="24" t="n">
        <v>13</v>
      </c>
      <c r="L429" s="69" t="n">
        <f aca="false">G429*X429*R429</f>
        <v>11.7608427238978</v>
      </c>
      <c r="M429" s="25" t="n">
        <v>24</v>
      </c>
      <c r="N429" s="70" t="n">
        <f aca="false">G429*X429*(1-R429)</f>
        <v>20.8544469145098</v>
      </c>
      <c r="O429" s="26" t="n">
        <f aca="false">I429/(I429+J429)</f>
        <v>0</v>
      </c>
      <c r="P429" s="28" t="n">
        <f aca="false">(I429+K429)/(I429+J429+K429+M429)</f>
        <v>0.282608695652174</v>
      </c>
      <c r="Q429" s="27" t="n">
        <f aca="false">K429/(K429+M429)</f>
        <v>0.351351351351351</v>
      </c>
      <c r="R429" s="27" t="n">
        <f aca="false">P429-(O429-P429)/X429</f>
        <v>0.360592926025967</v>
      </c>
      <c r="S429" s="29" t="n">
        <f aca="false">(K429+M429)/(I429+J429)</f>
        <v>4.11111111111111</v>
      </c>
      <c r="T429" s="31" t="n">
        <f aca="false">(P429-$B$1*O429-$B$2)/(1-$B$1*O429)-($B$3*POWER(P429,2)+$B$4*P429+$B$5)-($B$6*POWER(O429,2)+$B$7*O429+$B$8)</f>
        <v>0.295550352265258</v>
      </c>
      <c r="U429" s="29" t="n">
        <f aca="false">(O429-P429)/(P429-T429)</f>
        <v>21.8371344644119</v>
      </c>
      <c r="V429" s="29" t="n">
        <f aca="false">$B$12+($B$13*E429+$B$14*POWER(E429,2)+$B$15*POWER(E429,3))+($B$16*F429+$B$17*POWER(F429,2)+$B$18*POWER(F429,3))+($B$19*T429+$B$20*POWER(T429,2)+$B$21*POWER(T429,3))+($B$22*P429+$B$23*POWER(P429,2)+$B$24*POWER(P429,3))+($B$25*H429+$B$26*POWER(H429,2)+$B$27*POWER(H429,3))+($B$28*U429+$B$29*POWER(U429,2)+$B$30*POWER(U429,3))</f>
        <v>-18.2132133934777</v>
      </c>
      <c r="W429" s="71" t="n">
        <f aca="false">S429-U429</f>
        <v>-17.7260233533008</v>
      </c>
      <c r="X429" s="29" t="n">
        <f aca="false">U429+V429</f>
        <v>3.62392107093417</v>
      </c>
      <c r="Y429" s="16"/>
      <c r="Z429" s="60" t="n">
        <f aca="false">U429*G429</f>
        <v>196.534210179707</v>
      </c>
      <c r="AA429" s="60" t="n">
        <f aca="false">(K429+M429)-Z429</f>
        <v>-159.534210179707</v>
      </c>
      <c r="AB429" s="16"/>
      <c r="AC429" s="60" t="n">
        <f aca="false">L429+N429</f>
        <v>32.6152896384076</v>
      </c>
      <c r="AD429" s="61" t="n">
        <f aca="false">AC429-Z429</f>
        <v>-163.918920541299</v>
      </c>
      <c r="AE429" s="17"/>
      <c r="AF429" s="16" t="n">
        <v>-65.4567651673656</v>
      </c>
      <c r="AG429" s="16" t="n">
        <v>0.578378378378378</v>
      </c>
      <c r="AH429" s="16" t="n">
        <f aca="false">AF430+AH428</f>
        <v>227281.154942579</v>
      </c>
      <c r="AI429" s="63"/>
      <c r="AJ429" s="72" t="n">
        <v>-33.5805456002045</v>
      </c>
      <c r="AK429" s="16" t="n">
        <v>0.578378378378378</v>
      </c>
      <c r="AL429" s="63" t="n">
        <f aca="false">AJ429+AL428</f>
        <v>220462.854420436</v>
      </c>
      <c r="AM429" s="35"/>
      <c r="AN429" s="35"/>
      <c r="AO429" s="35"/>
      <c r="AP429" s="35"/>
      <c r="AQ429" s="35"/>
      <c r="AR429" s="35"/>
      <c r="AS429" s="35"/>
      <c r="AT429" s="35"/>
    </row>
    <row r="430" customFormat="false" ht="12.75" hidden="false" customHeight="true" outlineLevel="0" collapsed="false">
      <c r="A430" s="36"/>
      <c r="B430" s="36"/>
      <c r="C430" s="2" t="n">
        <v>429</v>
      </c>
      <c r="D430" s="20" t="s">
        <v>635</v>
      </c>
      <c r="E430" s="65"/>
      <c r="F430" s="66" t="n">
        <v>3881</v>
      </c>
      <c r="G430" s="67" t="n">
        <f aca="false">I430+J430</f>
        <v>204</v>
      </c>
      <c r="H430" s="68" t="n">
        <f aca="false">1/(G430/F430)</f>
        <v>19.0245098039216</v>
      </c>
      <c r="I430" s="22" t="n">
        <v>56</v>
      </c>
      <c r="J430" s="23" t="n">
        <v>148</v>
      </c>
      <c r="K430" s="24" t="n">
        <v>1631</v>
      </c>
      <c r="L430" s="69" t="n">
        <f aca="false">G430*X430*R430</f>
        <v>1701.33316097963</v>
      </c>
      <c r="M430" s="25" t="n">
        <v>1283</v>
      </c>
      <c r="N430" s="70" t="n">
        <f aca="false">G430*X430*(1-R430)</f>
        <v>1342.66019760631</v>
      </c>
      <c r="O430" s="26" t="n">
        <f aca="false">I430/(I430+J430)</f>
        <v>0.274509803921569</v>
      </c>
      <c r="P430" s="28" t="n">
        <f aca="false">(I430+K430)/(I430+J430+K430+M430)</f>
        <v>0.541051956382296</v>
      </c>
      <c r="Q430" s="27" t="n">
        <f aca="false">K430/(K430+M430)</f>
        <v>0.559711736444749</v>
      </c>
      <c r="R430" s="27" t="n">
        <f aca="false">P430-(O430-P430)/X430</f>
        <v>0.558914872853063</v>
      </c>
      <c r="S430" s="29" t="n">
        <f aca="false">(K430+M430)/(I430+J430)</f>
        <v>14.2843137254902</v>
      </c>
      <c r="T430" s="31" t="n">
        <f aca="false">(P430-$B$1*O430-$B$2)/(1-$B$1*O430)-($B$3*POWER(P430,2)+$B$4*P430+$B$5)-($B$6*POWER(O430,2)+$B$7*O430+$B$8)</f>
        <v>0.559536368142055</v>
      </c>
      <c r="U430" s="29" t="n">
        <f aca="false">(O430-P430)/(P430-T430)</f>
        <v>14.4198341783863</v>
      </c>
      <c r="V430" s="29" t="n">
        <f aca="false">$B$12+($B$13*E430+$B$14*POWER(E430,2)+$B$15*POWER(E430,3))+($B$16*F430+$B$17*POWER(F430,2)+$B$18*POWER(F430,3))+($B$19*T430+$B$20*POWER(T430,2)+$B$21*POWER(T430,3))+($B$22*P430+$B$23*POWER(P430,2)+$B$24*POWER(P430,3))+($B$25*H430+$B$26*POWER(H430,2)+$B$27*POWER(H430,3))+($B$28*U430+$B$29*POWER(U430,2)+$B$30*POWER(U430,3))</f>
        <v>0.501701893113427</v>
      </c>
      <c r="W430" s="71" t="n">
        <f aca="false">S430-U430</f>
        <v>-0.135520452896115</v>
      </c>
      <c r="X430" s="29" t="n">
        <f aca="false">U430+V430</f>
        <v>14.9215360714997</v>
      </c>
      <c r="Y430" s="16"/>
      <c r="Z430" s="60" t="n">
        <f aca="false">U430*G430</f>
        <v>2941.64617239081</v>
      </c>
      <c r="AA430" s="60" t="n">
        <f aca="false">(K430+M430)-Z430</f>
        <v>-27.6461723908078</v>
      </c>
      <c r="AB430" s="16"/>
      <c r="AC430" s="60" t="n">
        <f aca="false">L430+N430</f>
        <v>3043.99335858595</v>
      </c>
      <c r="AD430" s="61" t="n">
        <f aca="false">AC430-Z430</f>
        <v>102.347186195139</v>
      </c>
      <c r="AE430" s="17"/>
      <c r="AF430" s="16" t="n">
        <v>-68.8124901883753</v>
      </c>
      <c r="AG430" s="16" t="n">
        <v>0.57972972972973</v>
      </c>
      <c r="AH430" s="16" t="n">
        <f aca="false">AF431+AH429</f>
        <v>227211.910052911</v>
      </c>
      <c r="AI430" s="63"/>
      <c r="AJ430" s="72" t="n">
        <v>-36.828581176178</v>
      </c>
      <c r="AK430" s="16" t="n">
        <v>0.57972972972973</v>
      </c>
      <c r="AL430" s="63" t="n">
        <f aca="false">AJ430+AL429</f>
        <v>220426.02583926</v>
      </c>
      <c r="AM430" s="35"/>
      <c r="AN430" s="35"/>
      <c r="AO430" s="35"/>
      <c r="AP430" s="35"/>
      <c r="AQ430" s="35"/>
      <c r="AR430" s="35"/>
      <c r="AS430" s="35"/>
      <c r="AT430" s="35"/>
    </row>
    <row r="431" customFormat="false" ht="12.75" hidden="false" customHeight="true" outlineLevel="0" collapsed="false">
      <c r="A431" s="36"/>
      <c r="B431" s="36"/>
      <c r="C431" s="2" t="n">
        <v>430</v>
      </c>
      <c r="D431" s="20" t="s">
        <v>316</v>
      </c>
      <c r="E431" s="65"/>
      <c r="F431" s="66" t="n">
        <v>2489</v>
      </c>
      <c r="G431" s="67" t="n">
        <f aca="false">I431+J431</f>
        <v>173</v>
      </c>
      <c r="H431" s="68" t="n">
        <f aca="false">1/(G431/F431)</f>
        <v>14.3872832369942</v>
      </c>
      <c r="I431" s="22" t="n">
        <v>35</v>
      </c>
      <c r="J431" s="23" t="n">
        <v>138</v>
      </c>
      <c r="K431" s="24" t="n">
        <v>713</v>
      </c>
      <c r="L431" s="69" t="n">
        <f aca="false">G431*X431*R431</f>
        <v>811.178605452345</v>
      </c>
      <c r="M431" s="25" t="n">
        <v>948</v>
      </c>
      <c r="N431" s="70" t="n">
        <f aca="false">G431*X431*(1-R431)</f>
        <v>1090.54273465407</v>
      </c>
      <c r="O431" s="26" t="n">
        <f aca="false">I431/(I431+J431)</f>
        <v>0.202312138728324</v>
      </c>
      <c r="P431" s="28" t="n">
        <f aca="false">(I431+K431)/(I431+J431+K431+M431)</f>
        <v>0.407851690294438</v>
      </c>
      <c r="Q431" s="27" t="n">
        <f aca="false">K431/(K431+M431)</f>
        <v>0.429259482239615</v>
      </c>
      <c r="R431" s="27" t="n">
        <f aca="false">P431-(O431-P431)/X431</f>
        <v>0.426549667580084</v>
      </c>
      <c r="S431" s="29" t="n">
        <f aca="false">(K431+M431)/(I431+J431)</f>
        <v>9.60115606936416</v>
      </c>
      <c r="T431" s="31" t="n">
        <f aca="false">(P431-$B$1*O431-$B$2)/(1-$B$1*O431)-($B$3*POWER(P431,2)+$B$4*P431+$B$5)-($B$6*POWER(O431,2)+$B$7*O431+$B$8)</f>
        <v>0.422556600155144</v>
      </c>
      <c r="U431" s="29" t="n">
        <f aca="false">(O431-P431)/(P431-T431)</f>
        <v>13.977613838719</v>
      </c>
      <c r="V431" s="29" t="n">
        <f aca="false">$B$12+($B$13*E431+$B$14*POWER(E431,2)+$B$15*POWER(E431,3))+($B$16*F431+$B$17*POWER(F431,2)+$B$18*POWER(F431,3))+($B$19*T431+$B$20*POWER(T431,2)+$B$21*POWER(T431,3))+($B$22*P431+$B$23*POWER(P431,2)+$B$24*POWER(P431,3))+($B$25*H431+$B$26*POWER(H431,2)+$B$27*POWER(H431,3))+($B$28*U431+$B$29*POWER(U431,2)+$B$30*POWER(U431,3))</f>
        <v>-2.9850049363698</v>
      </c>
      <c r="W431" s="71" t="n">
        <f aca="false">S431-U431</f>
        <v>-4.37645776935488</v>
      </c>
      <c r="X431" s="29" t="n">
        <f aca="false">U431+V431</f>
        <v>10.9926089023492</v>
      </c>
      <c r="Y431" s="16"/>
      <c r="Z431" s="60" t="n">
        <f aca="false">U431*G431</f>
        <v>2418.12719409839</v>
      </c>
      <c r="AA431" s="60" t="n">
        <f aca="false">(K431+M431)-Z431</f>
        <v>-757.127194098393</v>
      </c>
      <c r="AB431" s="16"/>
      <c r="AC431" s="60" t="n">
        <f aca="false">L431+N431</f>
        <v>1901.72134010642</v>
      </c>
      <c r="AD431" s="61" t="n">
        <f aca="false">AC431-Z431</f>
        <v>-516.405853991975</v>
      </c>
      <c r="AE431" s="17"/>
      <c r="AF431" s="16" t="n">
        <v>-69.2448896682117</v>
      </c>
      <c r="AG431" s="16" t="n">
        <v>0.581081081081081</v>
      </c>
      <c r="AH431" s="16" t="n">
        <f aca="false">AF432+AH430</f>
        <v>227137.861081771</v>
      </c>
      <c r="AI431" s="63"/>
      <c r="AJ431" s="72" t="n">
        <v>-37.1983572906483</v>
      </c>
      <c r="AK431" s="16" t="n">
        <v>0.581081081081081</v>
      </c>
      <c r="AL431" s="63" t="n">
        <f aca="false">AJ431+AL430</f>
        <v>220388.827481969</v>
      </c>
      <c r="AM431" s="35"/>
      <c r="AN431" s="35"/>
      <c r="AO431" s="35"/>
      <c r="AP431" s="35"/>
      <c r="AQ431" s="35"/>
      <c r="AR431" s="35"/>
      <c r="AS431" s="35"/>
      <c r="AT431" s="35"/>
    </row>
    <row r="432" customFormat="false" ht="12.75" hidden="false" customHeight="true" outlineLevel="0" collapsed="false">
      <c r="A432" s="36"/>
      <c r="B432" s="36"/>
      <c r="C432" s="2" t="n">
        <v>431</v>
      </c>
      <c r="D432" s="20" t="s">
        <v>636</v>
      </c>
      <c r="E432" s="65"/>
      <c r="F432" s="66" t="n">
        <v>3530</v>
      </c>
      <c r="G432" s="67" t="n">
        <f aca="false">I432+J432</f>
        <v>258</v>
      </c>
      <c r="H432" s="68" t="n">
        <f aca="false">1/(G432/F432)</f>
        <v>13.6821705426357</v>
      </c>
      <c r="I432" s="22" t="n">
        <v>162</v>
      </c>
      <c r="J432" s="23" t="n">
        <v>96</v>
      </c>
      <c r="K432" s="24" t="n">
        <v>1695</v>
      </c>
      <c r="L432" s="69" t="n">
        <f aca="false">G432*X432*R432</f>
        <v>1611.14914716469</v>
      </c>
      <c r="M432" s="25" t="n">
        <v>478</v>
      </c>
      <c r="N432" s="70" t="n">
        <f aca="false">G432*X432*(1-R432)</f>
        <v>452.081642688492</v>
      </c>
      <c r="O432" s="26" t="n">
        <f aca="false">I432/(I432+J432)</f>
        <v>0.627906976744186</v>
      </c>
      <c r="P432" s="28" t="n">
        <f aca="false">(I432+K432)/(I432+J432+K432+M432)</f>
        <v>0.763883175647882</v>
      </c>
      <c r="Q432" s="27" t="n">
        <f aca="false">K432/(K432+M432)</f>
        <v>0.780027611596871</v>
      </c>
      <c r="R432" s="27" t="n">
        <f aca="false">P432-(O432-P432)/X432</f>
        <v>0.780886537312356</v>
      </c>
      <c r="S432" s="29" t="n">
        <f aca="false">(K432+M432)/(I432+J432)</f>
        <v>8.42248062015504</v>
      </c>
      <c r="T432" s="31" t="n">
        <f aca="false">(P432-$B$1*O432-$B$2)/(1-$B$1*O432)-($B$3*POWER(P432,2)+$B$4*P432+$B$5)-($B$6*POWER(O432,2)+$B$7*O432+$B$8)</f>
        <v>0.779532057733557</v>
      </c>
      <c r="U432" s="29" t="n">
        <f aca="false">(O432-P432)/(P432-T432)</f>
        <v>8.68919569840456</v>
      </c>
      <c r="V432" s="29" t="n">
        <f aca="false">$B$12+($B$13*E432+$B$14*POWER(E432,2)+$B$15*POWER(E432,3))+($B$16*F432+$B$17*POWER(F432,2)+$B$18*POWER(F432,3))+($B$19*T432+$B$20*POWER(T432,2)+$B$21*POWER(T432,3))+($B$22*P432+$B$23*POWER(P432,2)+$B$24*POWER(P432,3))+($B$25*H432+$B$26*POWER(H432,2)+$B$27*POWER(H432,3))+($B$28*U432+$B$29*POWER(U432,2)+$B$30*POWER(U432,3))</f>
        <v>-0.692177133082163</v>
      </c>
      <c r="W432" s="71" t="n">
        <f aca="false">S432-U432</f>
        <v>-0.266715078249517</v>
      </c>
      <c r="X432" s="29" t="n">
        <f aca="false">U432+V432</f>
        <v>7.99701856532239</v>
      </c>
      <c r="Y432" s="16"/>
      <c r="Z432" s="60" t="n">
        <f aca="false">U432*G432</f>
        <v>2241.81249018838</v>
      </c>
      <c r="AA432" s="60" t="n">
        <f aca="false">(K432+M432)-Z432</f>
        <v>-68.8124901883753</v>
      </c>
      <c r="AB432" s="16"/>
      <c r="AC432" s="60" t="n">
        <f aca="false">L432+N432</f>
        <v>2063.23078985318</v>
      </c>
      <c r="AD432" s="61" t="n">
        <f aca="false">AC432-Z432</f>
        <v>-178.581700335198</v>
      </c>
      <c r="AE432" s="17"/>
      <c r="AF432" s="16" t="n">
        <v>-74.048971139744</v>
      </c>
      <c r="AG432" s="16" t="n">
        <v>0.582432432432432</v>
      </c>
      <c r="AH432" s="16" t="n">
        <f aca="false">AF433+AH431</f>
        <v>227063.500180265</v>
      </c>
      <c r="AI432" s="63"/>
      <c r="AJ432" s="72" t="n">
        <v>-39.3581345837952</v>
      </c>
      <c r="AK432" s="16" t="n">
        <v>0.582432432432432</v>
      </c>
      <c r="AL432" s="63" t="n">
        <f aca="false">AJ432+AL431</f>
        <v>220349.469347385</v>
      </c>
      <c r="AM432" s="35"/>
      <c r="AN432" s="35"/>
      <c r="AO432" s="35"/>
      <c r="AP432" s="35"/>
      <c r="AQ432" s="35"/>
      <c r="AR432" s="35"/>
      <c r="AS432" s="35"/>
      <c r="AT432" s="35"/>
    </row>
    <row r="433" customFormat="false" ht="12.75" hidden="false" customHeight="true" outlineLevel="0" collapsed="false">
      <c r="A433" s="36"/>
      <c r="B433" s="36"/>
      <c r="C433" s="2" t="n">
        <v>432</v>
      </c>
      <c r="D433" s="20" t="s">
        <v>611</v>
      </c>
      <c r="E433" s="65"/>
      <c r="F433" s="66" t="n">
        <v>4619</v>
      </c>
      <c r="G433" s="67" t="n">
        <f aca="false">I433+J433</f>
        <v>223</v>
      </c>
      <c r="H433" s="68" t="n">
        <f aca="false">1/(G433/F433)</f>
        <v>20.7130044843049</v>
      </c>
      <c r="I433" s="22" t="n">
        <v>54</v>
      </c>
      <c r="J433" s="23" t="n">
        <v>169</v>
      </c>
      <c r="K433" s="24" t="n">
        <v>2063</v>
      </c>
      <c r="L433" s="69" t="n">
        <f aca="false">G433*X433*R433</f>
        <v>2015.6655004945</v>
      </c>
      <c r="M433" s="25" t="n">
        <v>1732</v>
      </c>
      <c r="N433" s="70" t="n">
        <f aca="false">G433*X433*(1-R433)</f>
        <v>1689.49509515354</v>
      </c>
      <c r="O433" s="26" t="n">
        <f aca="false">I433/(I433+J433)</f>
        <v>0.242152466367713</v>
      </c>
      <c r="P433" s="28" t="n">
        <f aca="false">(I433+K433)/(I433+J433+K433+M433)</f>
        <v>0.526879044300647</v>
      </c>
      <c r="Q433" s="27" t="n">
        <f aca="false">K433/(K433+M433)</f>
        <v>0.543610013175231</v>
      </c>
      <c r="R433" s="27" t="n">
        <f aca="false">P433-(O433-P433)/X433</f>
        <v>0.544015690672635</v>
      </c>
      <c r="S433" s="29" t="n">
        <f aca="false">(K433+M433)/(I433+J433)</f>
        <v>17.0179372197309</v>
      </c>
      <c r="T433" s="31" t="n">
        <f aca="false">(P433-$B$1*O433-$B$2)/(1-$B$1*O433)-($B$3*POWER(P433,2)+$B$4*P433+$B$5)-($B$6*POWER(O433,2)+$B$7*O433+$B$8)</f>
        <v>0.545420489658287</v>
      </c>
      <c r="U433" s="29" t="n">
        <f aca="false">(O433-P433)/(P433-T433)</f>
        <v>15.3562234464972</v>
      </c>
      <c r="V433" s="29" t="n">
        <f aca="false">$B$12+($B$13*E433+$B$14*POWER(E433,2)+$B$15*POWER(E433,3))+($B$16*F433+$B$17*POWER(F433,2)+$B$18*POWER(F433,3))+($B$19*T433+$B$20*POWER(T433,2)+$B$21*POWER(T433,3))+($B$22*P433+$B$23*POWER(P433,2)+$B$24*POWER(P433,3))+($B$25*H433+$B$26*POWER(H433,2)+$B$27*POWER(H433,3))+($B$28*U433+$B$29*POWER(U433,2)+$B$30*POWER(U433,3))</f>
        <v>1.25884648914416</v>
      </c>
      <c r="W433" s="71" t="n">
        <f aca="false">S433-U433</f>
        <v>1.66171377323369</v>
      </c>
      <c r="X433" s="29" t="n">
        <f aca="false">U433+V433</f>
        <v>16.6150699356414</v>
      </c>
      <c r="Y433" s="16"/>
      <c r="Z433" s="60" t="n">
        <f aca="false">U433*G433</f>
        <v>3424.43782856889</v>
      </c>
      <c r="AA433" s="60" t="n">
        <f aca="false">(K433+M433)-Z433</f>
        <v>370.562171431114</v>
      </c>
      <c r="AB433" s="16"/>
      <c r="AC433" s="60" t="n">
        <f aca="false">L433+N433</f>
        <v>3705.16059564803</v>
      </c>
      <c r="AD433" s="61" t="n">
        <f aca="false">AC433-Z433</f>
        <v>280.722767079147</v>
      </c>
      <c r="AE433" s="17"/>
      <c r="AF433" s="16" t="n">
        <v>-74.3609015062039</v>
      </c>
      <c r="AG433" s="16" t="n">
        <v>0.583783783783784</v>
      </c>
      <c r="AH433" s="16" t="n">
        <f aca="false">AF434+AH432</f>
        <v>226989.135233299</v>
      </c>
      <c r="AI433" s="63"/>
      <c r="AJ433" s="72" t="n">
        <v>-39.4569814285446</v>
      </c>
      <c r="AK433" s="16" t="n">
        <v>0.583783783783784</v>
      </c>
      <c r="AL433" s="63" t="n">
        <f aca="false">AJ433+AL432</f>
        <v>220310.012365957</v>
      </c>
      <c r="AM433" s="35"/>
      <c r="AN433" s="35"/>
      <c r="AO433" s="35"/>
      <c r="AP433" s="35"/>
      <c r="AQ433" s="35"/>
      <c r="AR433" s="35"/>
      <c r="AS433" s="35"/>
      <c r="AT433" s="35"/>
    </row>
    <row r="434" customFormat="false" ht="12.75" hidden="false" customHeight="true" outlineLevel="0" collapsed="false">
      <c r="A434" s="36"/>
      <c r="B434" s="36"/>
      <c r="C434" s="2" t="n">
        <v>433</v>
      </c>
      <c r="D434" s="20" t="s">
        <v>637</v>
      </c>
      <c r="E434" s="65"/>
      <c r="F434" s="66" t="n">
        <v>2012</v>
      </c>
      <c r="G434" s="67" t="n">
        <f aca="false">I434+J434</f>
        <v>194</v>
      </c>
      <c r="H434" s="68" t="n">
        <f aca="false">1/(G434/F434)</f>
        <v>10.3711340206186</v>
      </c>
      <c r="I434" s="22" t="n">
        <v>154</v>
      </c>
      <c r="J434" s="23" t="n">
        <v>40</v>
      </c>
      <c r="K434" s="24" t="n">
        <v>766</v>
      </c>
      <c r="L434" s="69" t="n">
        <f aca="false">G434*X434*R434</f>
        <v>564.868179850675</v>
      </c>
      <c r="M434" s="25" t="n">
        <v>189</v>
      </c>
      <c r="N434" s="70" t="n">
        <f aca="false">G434*X434*(1-R434)</f>
        <v>138.935666506309</v>
      </c>
      <c r="O434" s="26" t="n">
        <f aca="false">I434/(I434+J434)</f>
        <v>0.793814432989691</v>
      </c>
      <c r="P434" s="28" t="n">
        <f aca="false">(I434+K434)/(I434+J434+K434+M434)</f>
        <v>0.800696257615318</v>
      </c>
      <c r="Q434" s="27" t="n">
        <f aca="false">K434/(K434+M434)</f>
        <v>0.802094240837696</v>
      </c>
      <c r="R434" s="27" t="n">
        <f aca="false">P434-(O434-P434)/X434</f>
        <v>0.80259319805445</v>
      </c>
      <c r="S434" s="29" t="n">
        <f aca="false">(K434+M434)/(I434+J434)</f>
        <v>4.92268041237113</v>
      </c>
      <c r="T434" s="31" t="n">
        <f aca="false">(P434-$B$1*O434-$B$2)/(1-$B$1*O434)-($B$3*POWER(P434,2)+$B$4*P434+$B$5)-($B$6*POWER(O434,2)+$B$7*O434+$B$8)</f>
        <v>0.804300644535153</v>
      </c>
      <c r="U434" s="29" t="n">
        <f aca="false">(O434-P434)/(P434-T434)</f>
        <v>1.9092913104738</v>
      </c>
      <c r="V434" s="29" t="n">
        <f aca="false">$B$12+($B$13*E434+$B$14*POWER(E434,2)+$B$15*POWER(E434,3))+($B$16*F434+$B$17*POWER(F434,2)+$B$18*POWER(F434,3))+($B$19*T434+$B$20*POWER(T434,2)+$B$21*POWER(T434,3))+($B$22*P434+$B$23*POWER(P434,2)+$B$24*POWER(P434,3))+($B$25*H434+$B$26*POWER(H434,2)+$B$27*POWER(H434,3))+($B$28*U434+$B$29*POWER(U434,2)+$B$30*POWER(U434,3))</f>
        <v>1.71856356765498</v>
      </c>
      <c r="W434" s="71" t="n">
        <f aca="false">S434-U434</f>
        <v>3.01338910189733</v>
      </c>
      <c r="X434" s="29" t="n">
        <f aca="false">U434+V434</f>
        <v>3.62785487812878</v>
      </c>
      <c r="Y434" s="16"/>
      <c r="Z434" s="60" t="n">
        <f aca="false">U434*G434</f>
        <v>370.402514231917</v>
      </c>
      <c r="AA434" s="60" t="n">
        <f aca="false">(K434+M434)-Z434</f>
        <v>584.597485768083</v>
      </c>
      <c r="AB434" s="16"/>
      <c r="AC434" s="60" t="n">
        <f aca="false">L434+N434</f>
        <v>703.803846356984</v>
      </c>
      <c r="AD434" s="61" t="n">
        <f aca="false">AC434-Z434</f>
        <v>333.401332125067</v>
      </c>
      <c r="AE434" s="17"/>
      <c r="AF434" s="16" t="n">
        <v>-74.364946965693</v>
      </c>
      <c r="AG434" s="16" t="n">
        <v>0.585135135135135</v>
      </c>
      <c r="AH434" s="16" t="n">
        <f aca="false">AF435+AH433</f>
        <v>226911.024460808</v>
      </c>
      <c r="AI434" s="63"/>
      <c r="AJ434" s="72" t="n">
        <v>-39.4674111848744</v>
      </c>
      <c r="AK434" s="16" t="n">
        <v>0.585135135135135</v>
      </c>
      <c r="AL434" s="63" t="n">
        <f aca="false">AJ434+AL433</f>
        <v>220270.544954772</v>
      </c>
      <c r="AM434" s="35"/>
      <c r="AN434" s="35"/>
      <c r="AO434" s="35"/>
      <c r="AP434" s="35"/>
      <c r="AQ434" s="35"/>
      <c r="AR434" s="35"/>
      <c r="AS434" s="35"/>
      <c r="AT434" s="35"/>
    </row>
    <row r="435" customFormat="false" ht="12.75" hidden="false" customHeight="true" outlineLevel="0" collapsed="false">
      <c r="A435" s="36"/>
      <c r="B435" s="36"/>
      <c r="C435" s="2" t="n">
        <v>434</v>
      </c>
      <c r="D435" s="20" t="s">
        <v>639</v>
      </c>
      <c r="E435" s="65"/>
      <c r="F435" s="66" t="n">
        <v>2474</v>
      </c>
      <c r="G435" s="67" t="n">
        <f aca="false">I435+J435</f>
        <v>206</v>
      </c>
      <c r="H435" s="68" t="n">
        <f aca="false">1/(G435/F435)</f>
        <v>12.0097087378641</v>
      </c>
      <c r="I435" s="22" t="n">
        <v>128</v>
      </c>
      <c r="J435" s="23" t="n">
        <v>78</v>
      </c>
      <c r="K435" s="24" t="n">
        <v>834</v>
      </c>
      <c r="L435" s="69" t="n">
        <f aca="false">G435*X435*R435</f>
        <v>971.231542533833</v>
      </c>
      <c r="M435" s="25" t="n">
        <v>309</v>
      </c>
      <c r="N435" s="70" t="n">
        <f aca="false">G435*X435*(1-R435)</f>
        <v>364.206452141989</v>
      </c>
      <c r="O435" s="26" t="n">
        <f aca="false">I435/(I435+J435)</f>
        <v>0.621359223300971</v>
      </c>
      <c r="P435" s="28" t="n">
        <f aca="false">(I435+K435)/(I435+J435+K435+M435)</f>
        <v>0.713120830244626</v>
      </c>
      <c r="Q435" s="27" t="n">
        <f aca="false">K435/(K435+M435)</f>
        <v>0.729658792650919</v>
      </c>
      <c r="R435" s="27" t="n">
        <f aca="false">P435-(O435-P435)/X435</f>
        <v>0.727275655182778</v>
      </c>
      <c r="S435" s="29" t="n">
        <f aca="false">(K435+M435)/(I435+J435)</f>
        <v>5.54854368932039</v>
      </c>
      <c r="T435" s="31" t="n">
        <f aca="false">(P435-$B$1*O435-$B$2)/(1-$B$1*O435)-($B$3*POWER(P435,2)+$B$4*P435+$B$5)-($B$6*POWER(O435,2)+$B$7*O435+$B$8)</f>
        <v>0.724626597333809</v>
      </c>
      <c r="U435" s="29" t="n">
        <f aca="false">(O435-P435)/(P435-T435)</f>
        <v>7.97527068229306</v>
      </c>
      <c r="V435" s="29" t="n">
        <f aca="false">$B$12+($B$13*E435+$B$14*POWER(E435,2)+$B$15*POWER(E435,3))+($B$16*F435+$B$17*POWER(F435,2)+$B$18*POWER(F435,3))+($B$19*T435+$B$20*POWER(T435,2)+$B$21*POWER(T435,3))+($B$22*P435+$B$23*POWER(P435,2)+$B$24*POWER(P435,3))+($B$25*H435+$B$26*POWER(H435,2)+$B$27*POWER(H435,3))+($B$28*U435+$B$29*POWER(U435,2)+$B$30*POWER(U435,3))</f>
        <v>-1.49256197027451</v>
      </c>
      <c r="W435" s="71" t="n">
        <f aca="false">S435-U435</f>
        <v>-2.42672699297268</v>
      </c>
      <c r="X435" s="29" t="n">
        <f aca="false">U435+V435</f>
        <v>6.48270871201855</v>
      </c>
      <c r="Y435" s="16"/>
      <c r="Z435" s="60" t="n">
        <f aca="false">U435*G435</f>
        <v>1642.90576055237</v>
      </c>
      <c r="AA435" s="60" t="n">
        <f aca="false">(K435+M435)-Z435</f>
        <v>-499.905760552371</v>
      </c>
      <c r="AB435" s="16"/>
      <c r="AC435" s="60" t="n">
        <f aca="false">L435+N435</f>
        <v>1335.43799467582</v>
      </c>
      <c r="AD435" s="61" t="n">
        <f aca="false">AC435-Z435</f>
        <v>-307.46776587655</v>
      </c>
      <c r="AE435" s="17"/>
      <c r="AF435" s="16" t="n">
        <v>-78.1107724915209</v>
      </c>
      <c r="AG435" s="16" t="n">
        <v>0.586486486486487</v>
      </c>
      <c r="AH435" s="16" t="n">
        <f aca="false">AF436+AH434</f>
        <v>226832.230713191</v>
      </c>
      <c r="AI435" s="63"/>
      <c r="AJ435" s="72" t="n">
        <v>-42.3348263420303</v>
      </c>
      <c r="AK435" s="16" t="n">
        <v>0.586486486486487</v>
      </c>
      <c r="AL435" s="63" t="n">
        <f aca="false">AJ435+AL434</f>
        <v>220228.21012843</v>
      </c>
      <c r="AM435" s="35"/>
      <c r="AN435" s="35"/>
      <c r="AO435" s="35"/>
      <c r="AP435" s="35"/>
      <c r="AQ435" s="35"/>
      <c r="AR435" s="35"/>
      <c r="AS435" s="35"/>
      <c r="AT435" s="35"/>
    </row>
    <row r="436" customFormat="false" ht="12.75" hidden="false" customHeight="true" outlineLevel="0" collapsed="false">
      <c r="A436" s="36"/>
      <c r="B436" s="36"/>
      <c r="C436" s="2" t="n">
        <v>435</v>
      </c>
      <c r="D436" s="20" t="s">
        <v>126</v>
      </c>
      <c r="E436" s="65"/>
      <c r="F436" s="66" t="n">
        <v>4556</v>
      </c>
      <c r="G436" s="67" t="n">
        <f aca="false">I436+J436</f>
        <v>258</v>
      </c>
      <c r="H436" s="68" t="n">
        <f aca="false">1/(G436/F436)</f>
        <v>17.6589147286822</v>
      </c>
      <c r="I436" s="22" t="n">
        <v>47</v>
      </c>
      <c r="J436" s="23" t="n">
        <v>211</v>
      </c>
      <c r="K436" s="24" t="n">
        <v>1362</v>
      </c>
      <c r="L436" s="69" t="n">
        <f aca="false">G436*X436*R436</f>
        <v>1324.63554303076</v>
      </c>
      <c r="M436" s="25" t="n">
        <v>2337</v>
      </c>
      <c r="N436" s="70" t="n">
        <f aca="false">G436*X436*(1-R436)</f>
        <v>2269.43106007266</v>
      </c>
      <c r="O436" s="26" t="n">
        <f aca="false">I436/(I436+J436)</f>
        <v>0.182170542635659</v>
      </c>
      <c r="P436" s="28" t="n">
        <f aca="false">(I436+K436)/(I436+J436+K436+M436)</f>
        <v>0.356077836745009</v>
      </c>
      <c r="Q436" s="27" t="n">
        <f aca="false">K436/(K436+M436)</f>
        <v>0.368207623682076</v>
      </c>
      <c r="R436" s="27" t="n">
        <f aca="false">P436-(O436-P436)/X436</f>
        <v>0.368561768412126</v>
      </c>
      <c r="S436" s="29" t="n">
        <f aca="false">(K436+M436)/(I436+J436)</f>
        <v>14.3372093023256</v>
      </c>
      <c r="T436" s="31" t="n">
        <f aca="false">(P436-$B$1*O436-$B$2)/(1-$B$1*O436)-($B$3*POWER(P436,2)+$B$4*P436+$B$5)-($B$6*POWER(O436,2)+$B$7*O436+$B$8)</f>
        <v>0.369524387800921</v>
      </c>
      <c r="U436" s="29" t="n">
        <f aca="false">(O436-P436)/(P436-T436)</f>
        <v>12.9332267721457</v>
      </c>
      <c r="V436" s="29" t="n">
        <f aca="false">$B$12+($B$13*E436+$B$14*POWER(E436,2)+$B$15*POWER(E436,3))+($B$16*F436+$B$17*POWER(F436,2)+$B$18*POWER(F436,3))+($B$19*T436+$B$20*POWER(T436,2)+$B$21*POWER(T436,3))+($B$22*P436+$B$23*POWER(P436,2)+$B$24*POWER(P436,3))+($B$25*H436+$B$26*POWER(H436,2)+$B$27*POWER(H436,3))+($B$28*U436+$B$29*POWER(U436,2)+$B$30*POWER(U436,3))</f>
        <v>0.997263937557493</v>
      </c>
      <c r="W436" s="71" t="n">
        <f aca="false">S436-U436</f>
        <v>1.40398253017987</v>
      </c>
      <c r="X436" s="29" t="n">
        <f aca="false">U436+V436</f>
        <v>13.9304907097032</v>
      </c>
      <c r="Y436" s="16"/>
      <c r="Z436" s="60" t="n">
        <f aca="false">U436*G436</f>
        <v>3336.77250721359</v>
      </c>
      <c r="AA436" s="60" t="n">
        <f aca="false">(K436+M436)-Z436</f>
        <v>362.227492786405</v>
      </c>
      <c r="AB436" s="16"/>
      <c r="AC436" s="60" t="n">
        <f aca="false">L436+N436</f>
        <v>3594.06660310343</v>
      </c>
      <c r="AD436" s="61" t="n">
        <f aca="false">AC436-Z436</f>
        <v>257.294095889833</v>
      </c>
      <c r="AE436" s="17"/>
      <c r="AF436" s="16" t="n">
        <v>-78.7937476163966</v>
      </c>
      <c r="AG436" s="16" t="n">
        <v>0.587837837837838</v>
      </c>
      <c r="AH436" s="16" t="n">
        <f aca="false">AF437+AH435</f>
        <v>226748.914269105</v>
      </c>
      <c r="AI436" s="63"/>
      <c r="AJ436" s="72" t="n">
        <v>-42.9556460251311</v>
      </c>
      <c r="AK436" s="16" t="n">
        <v>0.587837837837838</v>
      </c>
      <c r="AL436" s="63" t="n">
        <f aca="false">AJ436+AL435</f>
        <v>220185.254482405</v>
      </c>
      <c r="AM436" s="35"/>
      <c r="AN436" s="35"/>
      <c r="AO436" s="35"/>
      <c r="AP436" s="35"/>
      <c r="AQ436" s="35"/>
      <c r="AR436" s="35"/>
      <c r="AS436" s="35"/>
      <c r="AT436" s="35"/>
    </row>
    <row r="437" customFormat="false" ht="12.75" hidden="false" customHeight="true" outlineLevel="0" collapsed="false">
      <c r="A437" s="36"/>
      <c r="B437" s="36"/>
      <c r="C437" s="2" t="n">
        <v>436</v>
      </c>
      <c r="D437" s="20" t="s">
        <v>489</v>
      </c>
      <c r="E437" s="65"/>
      <c r="F437" s="66" t="n">
        <v>2928</v>
      </c>
      <c r="G437" s="67" t="n">
        <f aca="false">I437+J437</f>
        <v>108</v>
      </c>
      <c r="H437" s="68" t="n">
        <f aca="false">1/(G437/F437)</f>
        <v>27.1111111111111</v>
      </c>
      <c r="I437" s="22" t="n">
        <v>24</v>
      </c>
      <c r="J437" s="23" t="n">
        <v>84</v>
      </c>
      <c r="K437" s="24" t="n">
        <v>1134</v>
      </c>
      <c r="L437" s="69" t="n">
        <f aca="false">G437*X437*R437</f>
        <v>1163.55979534829</v>
      </c>
      <c r="M437" s="25" t="n">
        <v>1222</v>
      </c>
      <c r="N437" s="70" t="n">
        <f aca="false">G437*X437*(1-R437)</f>
        <v>1255.33773119591</v>
      </c>
      <c r="O437" s="26" t="n">
        <f aca="false">I437/(I437+J437)</f>
        <v>0.222222222222222</v>
      </c>
      <c r="P437" s="28" t="n">
        <f aca="false">(I437+K437)/(I437+J437+K437+M437)</f>
        <v>0.469967532467533</v>
      </c>
      <c r="Q437" s="27" t="n">
        <f aca="false">K437/(K437+M437)</f>
        <v>0.481324278438031</v>
      </c>
      <c r="R437" s="27" t="n">
        <f aca="false">P437-(O437-P437)/X437</f>
        <v>0.481028973976681</v>
      </c>
      <c r="S437" s="29" t="n">
        <f aca="false">(K437+M437)/(I437+J437)</f>
        <v>21.8148148148148</v>
      </c>
      <c r="T437" s="31" t="n">
        <f aca="false">(P437-$B$1*O437-$B$2)/(1-$B$1*O437)-($B$3*POWER(P437,2)+$B$4*P437+$B$5)-($B$6*POWER(O437,2)+$B$7*O437+$B$8)</f>
        <v>0.486553658263033</v>
      </c>
      <c r="U437" s="29" t="n">
        <f aca="false">(O437-P437)/(P437-T437)</f>
        <v>14.9369004733171</v>
      </c>
      <c r="V437" s="29" t="n">
        <f aca="false">$B$12+($B$13*E437+$B$14*POWER(E437,2)+$B$15*POWER(E437,3))+($B$16*F437+$B$17*POWER(F437,2)+$B$18*POWER(F437,3))+($B$19*T437+$B$20*POWER(T437,2)+$B$21*POWER(T437,3))+($B$22*P437+$B$23*POWER(P437,2)+$B$24*POWER(P437,3))+($B$25*H437+$B$26*POWER(H437,2)+$B$27*POWER(H437,3))+($B$28*U437+$B$29*POWER(U437,2)+$B$30*POWER(U437,3))</f>
        <v>7.46029884653662</v>
      </c>
      <c r="W437" s="71" t="n">
        <f aca="false">S437-U437</f>
        <v>6.87791434149771</v>
      </c>
      <c r="X437" s="29" t="n">
        <f aca="false">U437+V437</f>
        <v>22.3971993198537</v>
      </c>
      <c r="Y437" s="16"/>
      <c r="Z437" s="60" t="n">
        <f aca="false">U437*G437</f>
        <v>1613.18525111825</v>
      </c>
      <c r="AA437" s="60" t="n">
        <f aca="false">(K437+M437)-Z437</f>
        <v>742.814748881752</v>
      </c>
      <c r="AB437" s="16"/>
      <c r="AC437" s="60" t="n">
        <f aca="false">L437+N437</f>
        <v>2418.8975265442</v>
      </c>
      <c r="AD437" s="61" t="n">
        <f aca="false">AC437-Z437</f>
        <v>805.712275425955</v>
      </c>
      <c r="AE437" s="17"/>
      <c r="AF437" s="16" t="n">
        <v>-83.3164440869155</v>
      </c>
      <c r="AG437" s="16" t="n">
        <v>0.589189189189189</v>
      </c>
      <c r="AH437" s="16" t="n">
        <f aca="false">AF438+AH436</f>
        <v>226665.579518952</v>
      </c>
      <c r="AI437" s="63"/>
      <c r="AJ437" s="72" t="n">
        <v>-43.2812968222042</v>
      </c>
      <c r="AK437" s="16" t="n">
        <v>0.589189189189189</v>
      </c>
      <c r="AL437" s="63" t="n">
        <f aca="false">AJ437+AL436</f>
        <v>220141.973185583</v>
      </c>
      <c r="AM437" s="35"/>
      <c r="AN437" s="35"/>
      <c r="AO437" s="35"/>
      <c r="AP437" s="35"/>
      <c r="AQ437" s="35"/>
      <c r="AR437" s="35"/>
      <c r="AS437" s="35"/>
      <c r="AT437" s="35"/>
    </row>
    <row r="438" customFormat="false" ht="12.75" hidden="false" customHeight="true" outlineLevel="0" collapsed="false">
      <c r="A438" s="36"/>
      <c r="B438" s="36"/>
      <c r="C438" s="2" t="n">
        <v>437</v>
      </c>
      <c r="D438" s="20" t="s">
        <v>33</v>
      </c>
      <c r="E438" s="65"/>
      <c r="F438" s="66" t="n">
        <v>963</v>
      </c>
      <c r="G438" s="67" t="n">
        <f aca="false">I438+J438</f>
        <v>141</v>
      </c>
      <c r="H438" s="68" t="n">
        <f aca="false">1/(G438/F438)</f>
        <v>6.82978723404255</v>
      </c>
      <c r="I438" s="22" t="n">
        <v>9</v>
      </c>
      <c r="J438" s="23" t="n">
        <v>132</v>
      </c>
      <c r="K438" s="24" t="n">
        <v>166</v>
      </c>
      <c r="L438" s="69" t="n">
        <f aca="false">G438*X438*R438</f>
        <v>182.623848725078</v>
      </c>
      <c r="M438" s="25" t="n">
        <v>441</v>
      </c>
      <c r="N438" s="70" t="n">
        <f aca="false">G438*X438*(1-R438)</f>
        <v>495.43123039697</v>
      </c>
      <c r="O438" s="26" t="n">
        <f aca="false">I438/(I438+J438)</f>
        <v>0.0638297872340425</v>
      </c>
      <c r="P438" s="28" t="n">
        <f aca="false">(I438+K438)/(I438+J438+K438+M438)</f>
        <v>0.233957219251337</v>
      </c>
      <c r="Q438" s="27" t="n">
        <f aca="false">K438/(K438+M438)</f>
        <v>0.273476112026359</v>
      </c>
      <c r="R438" s="27" t="n">
        <f aca="false">P438-(O438-P438)/X438</f>
        <v>0.269334828907323</v>
      </c>
      <c r="S438" s="29" t="n">
        <f aca="false">(K438+M438)/(I438+J438)</f>
        <v>4.30496453900709</v>
      </c>
      <c r="T438" s="31" t="n">
        <f aca="false">(P438-$B$1*O438-$B$2)/(1-$B$1*O438)-($B$3*POWER(P438,2)+$B$4*P438+$B$5)-($B$6*POWER(O438,2)+$B$7*O438+$B$8)</f>
        <v>0.246421593361988</v>
      </c>
      <c r="U438" s="29" t="n">
        <f aca="false">(O438-P438)/(P438-T438)</f>
        <v>13.6490954545337</v>
      </c>
      <c r="V438" s="29" t="n">
        <f aca="false">$B$12+($B$13*E438+$B$14*POWER(E438,2)+$B$15*POWER(E438,3))+($B$16*F438+$B$17*POWER(F438,2)+$B$18*POWER(F438,3))+($B$19*T438+$B$20*POWER(T438,2)+$B$21*POWER(T438,3))+($B$22*P438+$B$23*POWER(P438,2)+$B$24*POWER(P438,3))+($B$25*H438+$B$26*POWER(H438,2)+$B$27*POWER(H438,3))+($B$28*U438+$B$29*POWER(U438,2)+$B$30*POWER(U438,3))</f>
        <v>-8.84019418416453</v>
      </c>
      <c r="W438" s="71" t="n">
        <f aca="false">S438-U438</f>
        <v>-9.34413091552658</v>
      </c>
      <c r="X438" s="29" t="n">
        <f aca="false">U438+V438</f>
        <v>4.80890127036914</v>
      </c>
      <c r="Y438" s="16"/>
      <c r="Z438" s="60" t="n">
        <f aca="false">U438*G438</f>
        <v>1924.52245908925</v>
      </c>
      <c r="AA438" s="60" t="n">
        <f aca="false">(K438+M438)-Z438</f>
        <v>-1317.52245908925</v>
      </c>
      <c r="AB438" s="16"/>
      <c r="AC438" s="60" t="n">
        <f aca="false">L438+N438</f>
        <v>678.055079122048</v>
      </c>
      <c r="AD438" s="61" t="n">
        <f aca="false">AC438-Z438</f>
        <v>-1246.4673799672</v>
      </c>
      <c r="AE438" s="17"/>
      <c r="AF438" s="16" t="n">
        <v>-83.3347501522853</v>
      </c>
      <c r="AG438" s="16" t="n">
        <v>0.59054054054054</v>
      </c>
      <c r="AH438" s="16" t="n">
        <f aca="false">AF439+AH437</f>
        <v>226580.948855097</v>
      </c>
      <c r="AI438" s="63"/>
      <c r="AJ438" s="72" t="n">
        <v>-48.6550833343936</v>
      </c>
      <c r="AK438" s="16" t="n">
        <v>0.59054054054054</v>
      </c>
      <c r="AL438" s="63" t="n">
        <f aca="false">AJ438+AL437</f>
        <v>220093.318102248</v>
      </c>
      <c r="AM438" s="35"/>
      <c r="AN438" s="35"/>
      <c r="AO438" s="35"/>
      <c r="AP438" s="35"/>
      <c r="AQ438" s="35"/>
      <c r="AR438" s="35"/>
      <c r="AS438" s="35"/>
      <c r="AT438" s="35"/>
    </row>
    <row r="439" customFormat="false" ht="12.75" hidden="false" customHeight="true" outlineLevel="0" collapsed="false">
      <c r="A439" s="36"/>
      <c r="B439" s="36"/>
      <c r="C439" s="2" t="n">
        <v>438</v>
      </c>
      <c r="D439" s="20" t="s">
        <v>641</v>
      </c>
      <c r="E439" s="65"/>
      <c r="F439" s="66" t="n">
        <v>4423</v>
      </c>
      <c r="G439" s="67" t="n">
        <f aca="false">I439+J439</f>
        <v>255</v>
      </c>
      <c r="H439" s="68" t="n">
        <f aca="false">1/(G439/F439)</f>
        <v>17.3450980392157</v>
      </c>
      <c r="I439" s="22" t="n">
        <v>91</v>
      </c>
      <c r="J439" s="23" t="n">
        <v>164</v>
      </c>
      <c r="K439" s="24" t="n">
        <v>1864</v>
      </c>
      <c r="L439" s="69" t="n">
        <f aca="false">G439*X439*R439</f>
        <v>1856.99108135044</v>
      </c>
      <c r="M439" s="25" t="n">
        <v>1447</v>
      </c>
      <c r="N439" s="70" t="n">
        <f aca="false">G439*X439*(1-R439)</f>
        <v>1441.2243642228</v>
      </c>
      <c r="O439" s="26" t="n">
        <f aca="false">I439/(I439+J439)</f>
        <v>0.356862745098039</v>
      </c>
      <c r="P439" s="28" t="n">
        <f aca="false">(I439+K439)/(I439+J439+K439+M439)</f>
        <v>0.54823331463825</v>
      </c>
      <c r="Q439" s="27" t="n">
        <f aca="false">K439/(K439+M439)</f>
        <v>0.562971911809121</v>
      </c>
      <c r="R439" s="27" t="n">
        <f aca="false">P439-(O439-P439)/X439</f>
        <v>0.563029041611832</v>
      </c>
      <c r="S439" s="29" t="n">
        <f aca="false">(K439+M439)/(I439+J439)</f>
        <v>12.9843137254902</v>
      </c>
      <c r="T439" s="31" t="n">
        <f aca="false">(P439-$B$1*O439-$B$2)/(1-$B$1*O439)-($B$3*POWER(P439,2)+$B$4*P439+$B$5)-($B$6*POWER(O439,2)+$B$7*O439+$B$8)</f>
        <v>0.564339772100201</v>
      </c>
      <c r="U439" s="29" t="n">
        <f aca="false">(O439-P439)/(P439-T439)</f>
        <v>11.8816052500862</v>
      </c>
      <c r="V439" s="29" t="n">
        <f aca="false">$B$12+($B$13*E439+$B$14*POWER(E439,2)+$B$15*POWER(E439,3))+($B$16*F439+$B$17*POWER(F439,2)+$B$18*POWER(F439,3))+($B$19*T439+$B$20*POWER(T439,2)+$B$21*POWER(T439,3))+($B$22*P439+$B$23*POWER(P439,2)+$B$24*POWER(P439,3))+($B$25*H439+$B$26*POWER(H439,2)+$B$27*POWER(H439,3))+($B$28*U439+$B$29*POWER(U439,2)+$B$30*POWER(U439,3))</f>
        <v>1.05257296784804</v>
      </c>
      <c r="W439" s="71" t="n">
        <f aca="false">S439-U439</f>
        <v>1.10270847540396</v>
      </c>
      <c r="X439" s="29" t="n">
        <f aca="false">U439+V439</f>
        <v>12.9341782179343</v>
      </c>
      <c r="Y439" s="16"/>
      <c r="Z439" s="60" t="n">
        <f aca="false">U439*G439</f>
        <v>3029.80933877199</v>
      </c>
      <c r="AA439" s="60" t="n">
        <f aca="false">(K439+M439)-Z439</f>
        <v>281.19066122801</v>
      </c>
      <c r="AB439" s="16"/>
      <c r="AC439" s="60" t="n">
        <f aca="false">L439+N439</f>
        <v>3298.21544557324</v>
      </c>
      <c r="AD439" s="61" t="n">
        <f aca="false">AC439-Z439</f>
        <v>268.406106801249</v>
      </c>
      <c r="AE439" s="17"/>
      <c r="AF439" s="16" t="n">
        <v>-84.63066385496</v>
      </c>
      <c r="AG439" s="16" t="n">
        <v>0.591891891891892</v>
      </c>
      <c r="AH439" s="16" t="n">
        <f aca="false">AF440+AH438</f>
        <v>226496.298743913</v>
      </c>
      <c r="AI439" s="63"/>
      <c r="AJ439" s="72" t="n">
        <v>-51.1983495041131</v>
      </c>
      <c r="AK439" s="16" t="n">
        <v>0.591891891891892</v>
      </c>
      <c r="AL439" s="63" t="n">
        <f aca="false">AJ439+AL438</f>
        <v>220042.119752744</v>
      </c>
      <c r="AM439" s="35"/>
      <c r="AN439" s="35"/>
      <c r="AO439" s="35"/>
      <c r="AP439" s="35"/>
      <c r="AQ439" s="35"/>
      <c r="AR439" s="35"/>
      <c r="AS439" s="35"/>
      <c r="AT439" s="35"/>
    </row>
    <row r="440" customFormat="false" ht="12.75" hidden="false" customHeight="true" outlineLevel="0" collapsed="false">
      <c r="A440" s="36"/>
      <c r="B440" s="36"/>
      <c r="C440" s="2" t="n">
        <v>439</v>
      </c>
      <c r="D440" s="20" t="s">
        <v>84</v>
      </c>
      <c r="E440" s="65"/>
      <c r="F440" s="66" t="n">
        <v>5711</v>
      </c>
      <c r="G440" s="67" t="n">
        <f aca="false">I440+J440</f>
        <v>313</v>
      </c>
      <c r="H440" s="68" t="n">
        <f aca="false">1/(G440/F440)</f>
        <v>18.2460063897764</v>
      </c>
      <c r="I440" s="22" t="n">
        <v>50</v>
      </c>
      <c r="J440" s="23" t="n">
        <v>263</v>
      </c>
      <c r="K440" s="24" t="n">
        <v>1537</v>
      </c>
      <c r="L440" s="69" t="n">
        <f aca="false">G440*X440*R440</f>
        <v>1506.12907010241</v>
      </c>
      <c r="M440" s="25" t="n">
        <v>3108</v>
      </c>
      <c r="N440" s="70" t="n">
        <f aca="false">G440*X440*(1-R440)</f>
        <v>3042.42602099257</v>
      </c>
      <c r="O440" s="26" t="n">
        <f aca="false">I440/(I440+J440)</f>
        <v>0.159744408945687</v>
      </c>
      <c r="P440" s="28" t="n">
        <f aca="false">(I440+K440)/(I440+J440+K440+M440)</f>
        <v>0.32008874546188</v>
      </c>
      <c r="Q440" s="27" t="n">
        <f aca="false">K440/(K440+M440)</f>
        <v>0.330893433799785</v>
      </c>
      <c r="R440" s="27" t="n">
        <f aca="false">P440-(O440-P440)/X440</f>
        <v>0.33112253010875</v>
      </c>
      <c r="S440" s="29" t="n">
        <f aca="false">(K440+M440)/(I440+J440)</f>
        <v>14.8402555910543</v>
      </c>
      <c r="T440" s="31" t="n">
        <f aca="false">(P440-$B$1*O440-$B$2)/(1-$B$1*O440)-($B$3*POWER(P440,2)+$B$4*P440+$B$5)-($B$6*POWER(O440,2)+$B$7*O440+$B$8)</f>
        <v>0.332974143044022</v>
      </c>
      <c r="U440" s="29" t="n">
        <f aca="false">(O440-P440)/(P440-T440)</f>
        <v>12.4438796314996</v>
      </c>
      <c r="V440" s="29" t="n">
        <f aca="false">$B$12+($B$13*E440+$B$14*POWER(E440,2)+$B$15*POWER(E440,3))+($B$16*F440+$B$17*POWER(F440,2)+$B$18*POWER(F440,3))+($B$19*T440+$B$20*POWER(T440,2)+$B$21*POWER(T440,3))+($B$22*P440+$B$23*POWER(P440,2)+$B$24*POWER(P440,3))+($B$25*H440+$B$26*POWER(H440,2)+$B$27*POWER(H440,3))+($B$28*U440+$B$29*POWER(U440,2)+$B$30*POWER(U440,3))</f>
        <v>2.08824526017768</v>
      </c>
      <c r="W440" s="71" t="n">
        <f aca="false">S440-U440</f>
        <v>2.39637595955475</v>
      </c>
      <c r="X440" s="29" t="n">
        <f aca="false">U440+V440</f>
        <v>14.5321248916772</v>
      </c>
      <c r="Y440" s="16"/>
      <c r="Z440" s="60" t="n">
        <f aca="false">U440*G440</f>
        <v>3894.93432465936</v>
      </c>
      <c r="AA440" s="60" t="n">
        <f aca="false">(K440+M440)-Z440</f>
        <v>750.065675340637</v>
      </c>
      <c r="AB440" s="16"/>
      <c r="AC440" s="60" t="n">
        <f aca="false">L440+N440</f>
        <v>4548.55509109498</v>
      </c>
      <c r="AD440" s="61" t="n">
        <f aca="false">AC440-Z440</f>
        <v>653.620766435613</v>
      </c>
      <c r="AE440" s="17"/>
      <c r="AF440" s="16" t="n">
        <v>-84.6501111845216</v>
      </c>
      <c r="AG440" s="16" t="n">
        <v>0.593243243243243</v>
      </c>
      <c r="AH440" s="16" t="n">
        <f aca="false">AF441+AH439</f>
        <v>226409.968723463</v>
      </c>
      <c r="AI440" s="63"/>
      <c r="AJ440" s="72" t="n">
        <v>-57.9989619119192</v>
      </c>
      <c r="AK440" s="16" t="n">
        <v>0.593243243243243</v>
      </c>
      <c r="AL440" s="63" t="n">
        <f aca="false">AJ440+AL439</f>
        <v>219984.120790832</v>
      </c>
      <c r="AM440" s="35"/>
      <c r="AN440" s="35"/>
      <c r="AO440" s="35"/>
      <c r="AP440" s="35"/>
      <c r="AQ440" s="35"/>
      <c r="AR440" s="35"/>
      <c r="AS440" s="35"/>
      <c r="AT440" s="35"/>
    </row>
    <row r="441" customFormat="false" ht="12.75" hidden="false" customHeight="true" outlineLevel="0" collapsed="false">
      <c r="A441" s="36"/>
      <c r="B441" s="36"/>
      <c r="C441" s="2" t="n">
        <v>440</v>
      </c>
      <c r="D441" s="20" t="s">
        <v>643</v>
      </c>
      <c r="E441" s="65"/>
      <c r="F441" s="66" t="n">
        <v>4029</v>
      </c>
      <c r="G441" s="67" t="n">
        <f aca="false">I441+J441</f>
        <v>208</v>
      </c>
      <c r="H441" s="68" t="n">
        <f aca="false">1/(G441/F441)</f>
        <v>19.3701923076923</v>
      </c>
      <c r="I441" s="22" t="n">
        <v>66</v>
      </c>
      <c r="J441" s="23" t="n">
        <v>142</v>
      </c>
      <c r="K441" s="24" t="n">
        <v>1873</v>
      </c>
      <c r="L441" s="69" t="n">
        <f aca="false">G441*X441*R441</f>
        <v>1789.62982176459</v>
      </c>
      <c r="M441" s="25" t="n">
        <v>1398</v>
      </c>
      <c r="N441" s="70" t="n">
        <f aca="false">G441*X441*(1-R441)</f>
        <v>1331.78541800798</v>
      </c>
      <c r="O441" s="26" t="n">
        <f aca="false">I441/(I441+J441)</f>
        <v>0.317307692307692</v>
      </c>
      <c r="P441" s="28" t="n">
        <f aca="false">(I441+K441)/(I441+J441+K441+M441)</f>
        <v>0.557344064386318</v>
      </c>
      <c r="Q441" s="27" t="n">
        <f aca="false">K441/(K441+M441)</f>
        <v>0.572607765209416</v>
      </c>
      <c r="R441" s="27" t="n">
        <f aca="false">P441-(O441-P441)/X441</f>
        <v>0.573339233742892</v>
      </c>
      <c r="S441" s="29" t="n">
        <f aca="false">(K441+M441)/(I441+J441)</f>
        <v>15.7259615384615</v>
      </c>
      <c r="T441" s="31" t="n">
        <f aca="false">(P441-$B$1*O441-$B$2)/(1-$B$1*O441)-($B$3*POWER(P441,2)+$B$4*P441+$B$5)-($B$6*POWER(O441,2)+$B$7*O441+$B$8)</f>
        <v>0.575420383011556</v>
      </c>
      <c r="U441" s="29" t="n">
        <f aca="false">(O441-P441)/(P441-T441)</f>
        <v>13.2790518387679</v>
      </c>
      <c r="V441" s="29" t="n">
        <f aca="false">$B$12+($B$13*E441+$B$14*POWER(E441,2)+$B$15*POWER(E441,3))+($B$16*F441+$B$17*POWER(F441,2)+$B$18*POWER(F441,3))+($B$19*T441+$B$20*POWER(T441,2)+$B$21*POWER(T441,3))+($B$22*P441+$B$23*POWER(P441,2)+$B$24*POWER(P441,3))+($B$25*H441+$B$26*POWER(H441,2)+$B$27*POWER(H441,3))+($B$28*U441+$B$29*POWER(U441,2)+$B$30*POWER(U441,3))</f>
        <v>1.72775219860021</v>
      </c>
      <c r="W441" s="71" t="n">
        <f aca="false">S441-U441</f>
        <v>2.4469096996936</v>
      </c>
      <c r="X441" s="29" t="n">
        <f aca="false">U441+V441</f>
        <v>15.0068040373682</v>
      </c>
      <c r="Y441" s="16"/>
      <c r="Z441" s="60" t="n">
        <f aca="false">U441*G441</f>
        <v>2762.04278246373</v>
      </c>
      <c r="AA441" s="60" t="n">
        <f aca="false">(K441+M441)-Z441</f>
        <v>508.957217536269</v>
      </c>
      <c r="AB441" s="16"/>
      <c r="AC441" s="60" t="n">
        <f aca="false">L441+N441</f>
        <v>3121.41523977258</v>
      </c>
      <c r="AD441" s="61" t="n">
        <f aca="false">AC441-Z441</f>
        <v>359.372457308845</v>
      </c>
      <c r="AE441" s="17"/>
      <c r="AF441" s="16" t="n">
        <v>-86.3300204495769</v>
      </c>
      <c r="AG441" s="16" t="n">
        <v>0.594594594594595</v>
      </c>
      <c r="AH441" s="16" t="n">
        <f aca="false">AF442+AH440</f>
        <v>226316.500215743</v>
      </c>
      <c r="AI441" s="63"/>
      <c r="AJ441" s="72" t="n">
        <v>-58.7106246291712</v>
      </c>
      <c r="AK441" s="16" t="n">
        <v>0.594594594594595</v>
      </c>
      <c r="AL441" s="63" t="n">
        <f aca="false">AJ441+AL440</f>
        <v>219925.410166203</v>
      </c>
      <c r="AM441" s="35"/>
      <c r="AN441" s="35"/>
      <c r="AO441" s="35"/>
      <c r="AP441" s="35"/>
      <c r="AQ441" s="35"/>
      <c r="AR441" s="35"/>
      <c r="AS441" s="35"/>
      <c r="AT441" s="35"/>
    </row>
    <row r="442" customFormat="false" ht="12.75" hidden="false" customHeight="true" outlineLevel="0" collapsed="false">
      <c r="A442" s="36"/>
      <c r="B442" s="36"/>
      <c r="C442" s="2" t="n">
        <v>441</v>
      </c>
      <c r="D442" s="20" t="s">
        <v>645</v>
      </c>
      <c r="E442" s="65"/>
      <c r="F442" s="66" t="n">
        <v>6834</v>
      </c>
      <c r="G442" s="67" t="n">
        <f aca="false">I442+J442</f>
        <v>389</v>
      </c>
      <c r="H442" s="68" t="n">
        <f aca="false">1/(G442/F442)</f>
        <v>17.5681233933162</v>
      </c>
      <c r="I442" s="22" t="n">
        <v>167</v>
      </c>
      <c r="J442" s="23" t="n">
        <v>222</v>
      </c>
      <c r="K442" s="24" t="n">
        <v>2953</v>
      </c>
      <c r="L442" s="69" t="n">
        <f aca="false">G442*X442*R442</f>
        <v>2931.27940579894</v>
      </c>
      <c r="M442" s="25" t="n">
        <v>2067</v>
      </c>
      <c r="N442" s="70" t="n">
        <f aca="false">G442*X442*(1-R442)</f>
        <v>2051.06460252365</v>
      </c>
      <c r="O442" s="26" t="n">
        <f aca="false">I442/(I442+J442)</f>
        <v>0.429305912596401</v>
      </c>
      <c r="P442" s="28" t="n">
        <f aca="false">(I442+K442)/(I442+J442+K442+M442)</f>
        <v>0.57681641708264</v>
      </c>
      <c r="Q442" s="27" t="n">
        <f aca="false">K442/(K442+M442)</f>
        <v>0.588247011952191</v>
      </c>
      <c r="R442" s="27" t="n">
        <f aca="false">P442-(O442-P442)/X442</f>
        <v>0.588333403093501</v>
      </c>
      <c r="S442" s="29" t="n">
        <f aca="false">(K442+M442)/(I442+J442)</f>
        <v>12.9048843187661</v>
      </c>
      <c r="T442" s="31" t="n">
        <f aca="false">(P442-$B$1*O442-$B$2)/(1-$B$1*O442)-($B$3*POWER(P442,2)+$B$4*P442+$B$5)-($B$6*POWER(O442,2)+$B$7*O442+$B$8)</f>
        <v>0.591103158900467</v>
      </c>
      <c r="U442" s="29" t="n">
        <f aca="false">(O442-P442)/(P442-T442)</f>
        <v>10.3249926657296</v>
      </c>
      <c r="V442" s="29" t="n">
        <f aca="false">$B$12+($B$13*E442+$B$14*POWER(E442,2)+$B$15*POWER(E442,3))+($B$16*F442+$B$17*POWER(F442,2)+$B$18*POWER(F442,3))+($B$19*T442+$B$20*POWER(T442,2)+$B$21*POWER(T442,3))+($B$22*P442+$B$23*POWER(P442,2)+$B$24*POWER(P442,3))+($B$25*H442+$B$26*POWER(H442,2)+$B$27*POWER(H442,3))+($B$28*U442+$B$29*POWER(U442,2)+$B$30*POWER(U442,3))</f>
        <v>2.48308961787604</v>
      </c>
      <c r="W442" s="71" t="n">
        <f aca="false">S442-U442</f>
        <v>2.57989165303648</v>
      </c>
      <c r="X442" s="29" t="n">
        <f aca="false">U442+V442</f>
        <v>12.8080822836056</v>
      </c>
      <c r="Y442" s="16"/>
      <c r="Z442" s="60" t="n">
        <f aca="false">U442*G442</f>
        <v>4016.42214696881</v>
      </c>
      <c r="AA442" s="60" t="n">
        <f aca="false">(K442+M442)-Z442</f>
        <v>1003.57785303119</v>
      </c>
      <c r="AB442" s="16"/>
      <c r="AC442" s="60" t="n">
        <f aca="false">L442+N442</f>
        <v>4982.34400832259</v>
      </c>
      <c r="AD442" s="61" t="n">
        <f aca="false">AC442-Z442</f>
        <v>965.921861353781</v>
      </c>
      <c r="AE442" s="17"/>
      <c r="AF442" s="16" t="n">
        <v>-93.4685077206491</v>
      </c>
      <c r="AG442" s="16" t="n">
        <v>0.595945945945946</v>
      </c>
      <c r="AH442" s="16" t="n">
        <f aca="false">AF443+AH441</f>
        <v>226221.247499027</v>
      </c>
      <c r="AI442" s="63"/>
      <c r="AJ442" s="72" t="n">
        <v>-62.2979558641491</v>
      </c>
      <c r="AK442" s="16" t="n">
        <v>0.595945945945946</v>
      </c>
      <c r="AL442" s="63" t="n">
        <f aca="false">AJ442+AL441</f>
        <v>219863.112210339</v>
      </c>
      <c r="AM442" s="35"/>
      <c r="AN442" s="35"/>
      <c r="AO442" s="35"/>
      <c r="AP442" s="35"/>
      <c r="AQ442" s="35"/>
      <c r="AR442" s="35"/>
      <c r="AS442" s="35"/>
      <c r="AT442" s="35"/>
    </row>
    <row r="443" customFormat="false" ht="12.75" hidden="false" customHeight="true" outlineLevel="0" collapsed="false">
      <c r="A443" s="36"/>
      <c r="B443" s="36"/>
      <c r="C443" s="2" t="n">
        <v>442</v>
      </c>
      <c r="D443" s="20" t="s">
        <v>537</v>
      </c>
      <c r="E443" s="65"/>
      <c r="F443" s="66" t="n">
        <v>4417</v>
      </c>
      <c r="G443" s="67" t="n">
        <f aca="false">I443+J443</f>
        <v>215</v>
      </c>
      <c r="H443" s="68" t="n">
        <f aca="false">1/(G443/F443)</f>
        <v>20.5441860465116</v>
      </c>
      <c r="I443" s="22" t="n">
        <v>53</v>
      </c>
      <c r="J443" s="23" t="n">
        <v>162</v>
      </c>
      <c r="K443" s="24" t="n">
        <v>1781</v>
      </c>
      <c r="L443" s="69" t="n">
        <f aca="false">G443*X443*R443</f>
        <v>1780.9772456692</v>
      </c>
      <c r="M443" s="25" t="n">
        <v>1753</v>
      </c>
      <c r="N443" s="70" t="n">
        <f aca="false">G443*X443*(1-R443)</f>
        <v>1752.97624070694</v>
      </c>
      <c r="O443" s="26" t="n">
        <f aca="false">I443/(I443+J443)</f>
        <v>0.246511627906977</v>
      </c>
      <c r="P443" s="28" t="n">
        <f aca="false">(I443+K443)/(I443+J443+K443+M443)</f>
        <v>0.489197119231795</v>
      </c>
      <c r="Q443" s="27" t="n">
        <f aca="false">K443/(K443+M443)</f>
        <v>0.503961516694963</v>
      </c>
      <c r="R443" s="27" t="n">
        <f aca="false">P443-(O443-P443)/X443</f>
        <v>0.503961711022827</v>
      </c>
      <c r="S443" s="29" t="n">
        <f aca="false">(K443+M443)/(I443+J443)</f>
        <v>16.4372093023256</v>
      </c>
      <c r="T443" s="31" t="n">
        <f aca="false">(P443-$B$1*O443-$B$2)/(1-$B$1*O443)-($B$3*POWER(P443,2)+$B$4*P443+$B$5)-($B$6*POWER(O443,2)+$B$7*O443+$B$8)</f>
        <v>0.506037043142363</v>
      </c>
      <c r="U443" s="29" t="n">
        <f aca="false">(O443-P443)/(P443-T443)</f>
        <v>14.4113175697026</v>
      </c>
      <c r="V443" s="29" t="n">
        <f aca="false">$B$12+($B$13*E443+$B$14*POWER(E443,2)+$B$15*POWER(E443,3))+($B$16*F443+$B$17*POWER(F443,2)+$B$18*POWER(F443,3))+($B$19*T443+$B$20*POWER(T443,2)+$B$21*POWER(T443,3))+($B$22*P443+$B$23*POWER(P443,2)+$B$24*POWER(P443,3))+($B$25*H443+$B$26*POWER(H443,2)+$B$27*POWER(H443,3))+($B$28*U443+$B$29*POWER(U443,2)+$B$30*POWER(U443,3))</f>
        <v>2.02567539018636</v>
      </c>
      <c r="W443" s="71" t="n">
        <f aca="false">S443-U443</f>
        <v>2.02589173262294</v>
      </c>
      <c r="X443" s="29" t="n">
        <f aca="false">U443+V443</f>
        <v>16.436992959889</v>
      </c>
      <c r="Y443" s="16"/>
      <c r="Z443" s="60" t="n">
        <f aca="false">U443*G443</f>
        <v>3098.43327748607</v>
      </c>
      <c r="AA443" s="60" t="n">
        <f aca="false">(K443+M443)-Z443</f>
        <v>435.566722513933</v>
      </c>
      <c r="AB443" s="16"/>
      <c r="AC443" s="60" t="n">
        <f aca="false">L443+N443</f>
        <v>3533.95348637614</v>
      </c>
      <c r="AD443" s="61" t="n">
        <f aca="false">AC443-Z443</f>
        <v>435.520208890069</v>
      </c>
      <c r="AE443" s="17"/>
      <c r="AF443" s="16" t="n">
        <v>-95.2527167150998</v>
      </c>
      <c r="AG443" s="16" t="n">
        <v>0.597297297297297</v>
      </c>
      <c r="AH443" s="16" t="n">
        <f aca="false">AF444+AH442</f>
        <v>226120.263534947</v>
      </c>
      <c r="AI443" s="63"/>
      <c r="AJ443" s="72" t="n">
        <v>-63.3971967023408</v>
      </c>
      <c r="AK443" s="16" t="n">
        <v>0.597297297297297</v>
      </c>
      <c r="AL443" s="63" t="n">
        <f aca="false">AJ443+AL442</f>
        <v>219799.715013637</v>
      </c>
      <c r="AM443" s="35"/>
      <c r="AN443" s="35"/>
      <c r="AO443" s="35"/>
      <c r="AP443" s="35"/>
      <c r="AQ443" s="35"/>
      <c r="AR443" s="35"/>
      <c r="AS443" s="35"/>
      <c r="AT443" s="35"/>
    </row>
    <row r="444" customFormat="false" ht="12.75" hidden="false" customHeight="true" outlineLevel="0" collapsed="false">
      <c r="A444" s="36"/>
      <c r="B444" s="36"/>
      <c r="C444" s="2" t="n">
        <v>443</v>
      </c>
      <c r="D444" s="20" t="s">
        <v>527</v>
      </c>
      <c r="E444" s="65"/>
      <c r="F444" s="66" t="n">
        <v>4591</v>
      </c>
      <c r="G444" s="67" t="n">
        <f aca="false">I444+J444</f>
        <v>285</v>
      </c>
      <c r="H444" s="68" t="n">
        <f aca="false">1/(G444/F444)</f>
        <v>16.1087719298246</v>
      </c>
      <c r="I444" s="22" t="n">
        <v>71</v>
      </c>
      <c r="J444" s="23" t="n">
        <v>214</v>
      </c>
      <c r="K444" s="24" t="n">
        <v>1754</v>
      </c>
      <c r="L444" s="69" t="n">
        <f aca="false">G444*X444*R444</f>
        <v>1792.52919077851</v>
      </c>
      <c r="M444" s="25" t="n">
        <v>1723</v>
      </c>
      <c r="N444" s="70" t="n">
        <f aca="false">G444*X444*(1-R444)</f>
        <v>1763.89372193861</v>
      </c>
      <c r="O444" s="26" t="n">
        <f aca="false">I444/(I444+J444)</f>
        <v>0.249122807017544</v>
      </c>
      <c r="P444" s="28" t="n">
        <f aca="false">(I444+K444)/(I444+J444+K444+M444)</f>
        <v>0.485114300903775</v>
      </c>
      <c r="Q444" s="27" t="n">
        <f aca="false">K444/(K444+M444)</f>
        <v>0.504457865976416</v>
      </c>
      <c r="R444" s="27" t="n">
        <f aca="false">P444-(O444-P444)/X444</f>
        <v>0.504025880715353</v>
      </c>
      <c r="S444" s="29" t="n">
        <f aca="false">(K444+M444)/(I444+J444)</f>
        <v>12.2</v>
      </c>
      <c r="T444" s="31" t="n">
        <f aca="false">(P444-$B$1*O444-$B$2)/(1-$B$1*O444)-($B$3*POWER(P444,2)+$B$4*P444+$B$5)-($B$6*POWER(O444,2)+$B$7*O444+$B$8)</f>
        <v>0.501718423696603</v>
      </c>
      <c r="U444" s="29" t="n">
        <f aca="false">(O444-P444)/(P444-T444)</f>
        <v>14.2128251417269</v>
      </c>
      <c r="V444" s="29" t="n">
        <f aca="false">$B$12+($B$13*E444+$B$14*POWER(E444,2)+$B$15*POWER(E444,3))+($B$16*F444+$B$17*POWER(F444,2)+$B$18*POWER(F444,3))+($B$19*T444+$B$20*POWER(T444,2)+$B$21*POWER(T444,3))+($B$22*P444+$B$23*POWER(P444,2)+$B$24*POWER(P444,3))+($B$25*H444+$B$26*POWER(H444,2)+$B$27*POWER(H444,3))+($B$28*U444+$B$29*POWER(U444,2)+$B$30*POWER(U444,3))</f>
        <v>-1.73414825500015</v>
      </c>
      <c r="W444" s="71" t="n">
        <f aca="false">S444-U444</f>
        <v>-2.0128251417269</v>
      </c>
      <c r="X444" s="29" t="n">
        <f aca="false">U444+V444</f>
        <v>12.4786768867267</v>
      </c>
      <c r="Y444" s="16"/>
      <c r="Z444" s="60" t="n">
        <f aca="false">U444*G444</f>
        <v>4050.65516539217</v>
      </c>
      <c r="AA444" s="60" t="n">
        <f aca="false">(K444+M444)-Z444</f>
        <v>-573.655165392166</v>
      </c>
      <c r="AB444" s="16"/>
      <c r="AC444" s="60" t="n">
        <f aca="false">L444+N444</f>
        <v>3556.42291271712</v>
      </c>
      <c r="AD444" s="61" t="n">
        <f aca="false">AC444-Z444</f>
        <v>-494.232252675043</v>
      </c>
      <c r="AE444" s="17"/>
      <c r="AF444" s="16" t="n">
        <v>-100.983964080016</v>
      </c>
      <c r="AG444" s="16" t="n">
        <v>0.598648648648649</v>
      </c>
      <c r="AH444" s="16" t="n">
        <f aca="false">AF445+AH443</f>
        <v>226019.018472435</v>
      </c>
      <c r="AI444" s="63"/>
      <c r="AJ444" s="72" t="n">
        <v>-64.3006007666636</v>
      </c>
      <c r="AK444" s="16" t="n">
        <v>0.598648648648649</v>
      </c>
      <c r="AL444" s="63" t="n">
        <f aca="false">AJ444+AL443</f>
        <v>219735.41441287</v>
      </c>
      <c r="AM444" s="35"/>
      <c r="AN444" s="35"/>
      <c r="AO444" s="35"/>
      <c r="AP444" s="35"/>
      <c r="AQ444" s="35"/>
      <c r="AR444" s="35"/>
      <c r="AS444" s="35"/>
      <c r="AT444" s="35"/>
    </row>
    <row r="445" customFormat="false" ht="12.75" hidden="false" customHeight="true" outlineLevel="0" collapsed="false">
      <c r="A445" s="36"/>
      <c r="B445" s="36"/>
      <c r="C445" s="2" t="n">
        <v>444</v>
      </c>
      <c r="D445" s="20" t="s">
        <v>47</v>
      </c>
      <c r="E445" s="65"/>
      <c r="F445" s="66" t="n">
        <v>4827</v>
      </c>
      <c r="G445" s="67" t="n">
        <f aca="false">I445+J445</f>
        <v>413</v>
      </c>
      <c r="H445" s="68" t="n">
        <f aca="false">1/(G445/F445)</f>
        <v>11.6876513317191</v>
      </c>
      <c r="I445" s="22" t="n">
        <v>41</v>
      </c>
      <c r="J445" s="23" t="n">
        <v>372</v>
      </c>
      <c r="K445" s="24" t="n">
        <v>1031</v>
      </c>
      <c r="L445" s="69" t="n">
        <f aca="false">G445*X445*R445</f>
        <v>1046.00947478852</v>
      </c>
      <c r="M445" s="25" t="n">
        <v>2614</v>
      </c>
      <c r="N445" s="70" t="n">
        <f aca="false">G445*X445*(1-R445)</f>
        <v>2655.80810794639</v>
      </c>
      <c r="O445" s="26" t="n">
        <f aca="false">I445/(I445+J445)</f>
        <v>0.099273607748184</v>
      </c>
      <c r="P445" s="28" t="n">
        <f aca="false">(I445+K445)/(I445+J445+K445+M445)</f>
        <v>0.264169541646131</v>
      </c>
      <c r="Q445" s="27" t="n">
        <f aca="false">K445/(K445+M445)</f>
        <v>0.282853223593964</v>
      </c>
      <c r="R445" s="27" t="n">
        <f aca="false">P445-(O445-P445)/X445</f>
        <v>0.282566455912646</v>
      </c>
      <c r="S445" s="29" t="n">
        <f aca="false">(K445+M445)/(I445+J445)</f>
        <v>8.82566585956416</v>
      </c>
      <c r="T445" s="31" t="n">
        <f aca="false">(P445-$B$1*O445-$B$2)/(1-$B$1*O445)-($B$3*POWER(P445,2)+$B$4*P445+$B$5)-($B$6*POWER(O445,2)+$B$7*O445+$B$8)</f>
        <v>0.276780178088881</v>
      </c>
      <c r="U445" s="29" t="n">
        <f aca="false">(O445-P445)/(P445-T445)</f>
        <v>13.0759406669554</v>
      </c>
      <c r="V445" s="29" t="n">
        <f aca="false">$B$12+($B$13*E445+$B$14*POWER(E445,2)+$B$15*POWER(E445,3))+($B$16*F445+$B$17*POWER(F445,2)+$B$18*POWER(F445,3))+($B$19*T445+$B$20*POWER(T445,2)+$B$21*POWER(T445,3))+($B$22*P445+$B$23*POWER(P445,2)+$B$24*POWER(P445,3))+($B$25*H445+$B$26*POWER(H445,2)+$B$27*POWER(H445,3))+($B$28*U445+$B$29*POWER(U445,2)+$B$30*POWER(U445,3))</f>
        <v>-4.11270196783936</v>
      </c>
      <c r="W445" s="71" t="n">
        <f aca="false">S445-U445</f>
        <v>-4.2502748073912</v>
      </c>
      <c r="X445" s="29" t="n">
        <f aca="false">U445+V445</f>
        <v>8.963238699116</v>
      </c>
      <c r="Y445" s="16"/>
      <c r="Z445" s="60" t="n">
        <f aca="false">U445*G445</f>
        <v>5400.36349545257</v>
      </c>
      <c r="AA445" s="60" t="n">
        <f aca="false">(K445+M445)-Z445</f>
        <v>-1755.36349545257</v>
      </c>
      <c r="AB445" s="16"/>
      <c r="AC445" s="60" t="n">
        <f aca="false">L445+N445</f>
        <v>3701.81758273491</v>
      </c>
      <c r="AD445" s="61" t="n">
        <f aca="false">AC445-Z445</f>
        <v>-1698.54591271766</v>
      </c>
      <c r="AE445" s="17"/>
      <c r="AF445" s="16" t="n">
        <v>-101.245062512265</v>
      </c>
      <c r="AG445" s="16" t="n">
        <v>0.6</v>
      </c>
      <c r="AH445" s="16" t="n">
        <f aca="false">AF446+AH444</f>
        <v>225917.650402386</v>
      </c>
      <c r="AI445" s="63"/>
      <c r="AJ445" s="72" t="n">
        <v>-64.3505452757668</v>
      </c>
      <c r="AK445" s="16" t="n">
        <v>0.6</v>
      </c>
      <c r="AL445" s="63" t="n">
        <f aca="false">AJ445+AL444</f>
        <v>219671.063867594</v>
      </c>
      <c r="AM445" s="35"/>
      <c r="AN445" s="35"/>
      <c r="AO445" s="35"/>
      <c r="AP445" s="35"/>
      <c r="AQ445" s="35"/>
      <c r="AR445" s="35"/>
      <c r="AS445" s="35"/>
      <c r="AT445" s="35"/>
    </row>
    <row r="446" customFormat="false" ht="12.75" hidden="false" customHeight="true" outlineLevel="0" collapsed="false">
      <c r="A446" s="36"/>
      <c r="B446" s="36"/>
      <c r="C446" s="2" t="n">
        <v>445</v>
      </c>
      <c r="D446" s="20" t="s">
        <v>647</v>
      </c>
      <c r="E446" s="65"/>
      <c r="F446" s="66" t="n">
        <v>2897</v>
      </c>
      <c r="G446" s="67" t="n">
        <f aca="false">I446+J446</f>
        <v>181</v>
      </c>
      <c r="H446" s="68" t="n">
        <f aca="false">1/(G446/F446)</f>
        <v>16.0055248618785</v>
      </c>
      <c r="I446" s="22" t="n">
        <v>85</v>
      </c>
      <c r="J446" s="23" t="n">
        <v>96</v>
      </c>
      <c r="K446" s="24" t="n">
        <v>1041</v>
      </c>
      <c r="L446" s="69" t="n">
        <f aca="false">G446*X446*R446</f>
        <v>1178.89324687065</v>
      </c>
      <c r="M446" s="25" t="n">
        <v>688</v>
      </c>
      <c r="N446" s="70" t="n">
        <f aca="false">G446*X446*(1-R446)</f>
        <v>784.010928549366</v>
      </c>
      <c r="O446" s="26" t="n">
        <f aca="false">I446/(I446+J446)</f>
        <v>0.469613259668508</v>
      </c>
      <c r="P446" s="28" t="n">
        <f aca="false">(I446+K446)/(I446+J446+K446+M446)</f>
        <v>0.589528795811518</v>
      </c>
      <c r="Q446" s="27" t="n">
        <f aca="false">K446/(K446+M446)</f>
        <v>0.602082128397918</v>
      </c>
      <c r="R446" s="27" t="n">
        <f aca="false">P446-(O446-P446)/X446</f>
        <v>0.600586244419391</v>
      </c>
      <c r="S446" s="29" t="n">
        <f aca="false">(K446+M446)/(I446+J446)</f>
        <v>9.5524861878453</v>
      </c>
      <c r="T446" s="31" t="n">
        <f aca="false">(P446-$B$1*O446-$B$2)/(1-$B$1*O446)-($B$3*POWER(P446,2)+$B$4*P446+$B$5)-($B$6*POWER(O446,2)+$B$7*O446+$B$8)</f>
        <v>0.602273752450183</v>
      </c>
      <c r="U446" s="29" t="n">
        <f aca="false">(O446-P446)/(P446-T446)</f>
        <v>9.40886183788315</v>
      </c>
      <c r="V446" s="29" t="n">
        <f aca="false">$B$12+($B$13*E446+$B$14*POWER(E446,2)+$B$15*POWER(E446,3))+($B$16*F446+$B$17*POWER(F446,2)+$B$18*POWER(F446,3))+($B$19*T446+$B$20*POWER(T446,2)+$B$21*POWER(T446,3))+($B$22*P446+$B$23*POWER(P446,2)+$B$24*POWER(P446,3))+($B$25*H446+$B$26*POWER(H446,2)+$B$27*POWER(H446,3))+($B$28*U446+$B$29*POWER(U446,2)+$B$30*POWER(U446,3))</f>
        <v>1.43591261195116</v>
      </c>
      <c r="W446" s="71" t="n">
        <f aca="false">S446-U446</f>
        <v>0.143624349962151</v>
      </c>
      <c r="X446" s="29" t="n">
        <f aca="false">U446+V446</f>
        <v>10.8447744498343</v>
      </c>
      <c r="Y446" s="16"/>
      <c r="Z446" s="60" t="n">
        <f aca="false">U446*G446</f>
        <v>1703.00399265685</v>
      </c>
      <c r="AA446" s="60" t="n">
        <f aca="false">(K446+M446)-Z446</f>
        <v>25.9960073431494</v>
      </c>
      <c r="AB446" s="16"/>
      <c r="AC446" s="60" t="n">
        <f aca="false">L446+N446</f>
        <v>1962.90417542001</v>
      </c>
      <c r="AD446" s="61" t="n">
        <f aca="false">AC446-Z446</f>
        <v>259.90018276316</v>
      </c>
      <c r="AE446" s="17"/>
      <c r="AF446" s="16" t="n">
        <v>-101.368070049422</v>
      </c>
      <c r="AG446" s="16" t="n">
        <v>0.601351351351351</v>
      </c>
      <c r="AH446" s="16" t="n">
        <f aca="false">AF447+AH445</f>
        <v>225811.959232048</v>
      </c>
      <c r="AI446" s="63"/>
      <c r="AJ446" s="72" t="n">
        <v>-69.5154571837677</v>
      </c>
      <c r="AK446" s="16" t="n">
        <v>0.601351351351351</v>
      </c>
      <c r="AL446" s="63" t="n">
        <f aca="false">AJ446+AL445</f>
        <v>219601.54841041</v>
      </c>
      <c r="AM446" s="35"/>
      <c r="AN446" s="35"/>
      <c r="AO446" s="35"/>
      <c r="AP446" s="35"/>
      <c r="AQ446" s="35"/>
      <c r="AR446" s="35"/>
      <c r="AS446" s="35"/>
      <c r="AT446" s="35"/>
    </row>
    <row r="447" customFormat="false" ht="12.75" hidden="false" customHeight="true" outlineLevel="0" collapsed="false">
      <c r="A447" s="36"/>
      <c r="B447" s="36"/>
      <c r="C447" s="2" t="n">
        <v>446</v>
      </c>
      <c r="D447" s="20" t="s">
        <v>551</v>
      </c>
      <c r="E447" s="65"/>
      <c r="F447" s="66" t="n">
        <v>3338</v>
      </c>
      <c r="G447" s="67" t="n">
        <f aca="false">I447+J447</f>
        <v>166</v>
      </c>
      <c r="H447" s="68" t="n">
        <f aca="false">1/(G447/F447)</f>
        <v>20.1084337349398</v>
      </c>
      <c r="I447" s="22" t="n">
        <v>41</v>
      </c>
      <c r="J447" s="23" t="n">
        <v>125</v>
      </c>
      <c r="K447" s="24" t="n">
        <v>1381</v>
      </c>
      <c r="L447" s="69" t="n">
        <f aca="false">G447*X447*R447</f>
        <v>1366.11377313502</v>
      </c>
      <c r="M447" s="25" t="n">
        <v>1303</v>
      </c>
      <c r="N447" s="70" t="n">
        <f aca="false">G447*X447*(1-R447)</f>
        <v>1288.0509620512</v>
      </c>
      <c r="O447" s="26" t="n">
        <f aca="false">I447/(I447+J447)</f>
        <v>0.246987951807229</v>
      </c>
      <c r="P447" s="28" t="n">
        <f aca="false">(I447+K447)/(I447+J447+K447+M447)</f>
        <v>0.498947368421053</v>
      </c>
      <c r="Q447" s="27" t="n">
        <f aca="false">K447/(K447+M447)</f>
        <v>0.514530551415797</v>
      </c>
      <c r="R447" s="27" t="n">
        <f aca="false">P447-(O447-P447)/X447</f>
        <v>0.514705720795876</v>
      </c>
      <c r="S447" s="29" t="n">
        <f aca="false">(K447+M447)/(I447+J447)</f>
        <v>16.1686746987952</v>
      </c>
      <c r="T447" s="31" t="n">
        <f aca="false">(P447-$B$1*O447-$B$2)/(1-$B$1*O447)-($B$3*POWER(P447,2)+$B$4*P447+$B$5)-($B$6*POWER(O447,2)+$B$7*O447+$B$8)</f>
        <v>0.516190673451932</v>
      </c>
      <c r="U447" s="29" t="n">
        <f aca="false">(O447-P447)/(P447-T447)</f>
        <v>14.6120141215743</v>
      </c>
      <c r="V447" s="29" t="n">
        <f aca="false">$B$12+($B$13*E447+$B$14*POWER(E447,2)+$B$15*POWER(E447,3))+($B$16*F447+$B$17*POWER(F447,2)+$B$18*POWER(F447,3))+($B$19*T447+$B$20*POWER(T447,2)+$B$21*POWER(T447,3))+($B$22*P447+$B$23*POWER(P447,2)+$B$24*POWER(P447,3))+($B$25*H447+$B$26*POWER(H447,2)+$B$27*POWER(H447,3))+($B$28*U447+$B$29*POWER(U447,2)+$B$30*POWER(U447,3))</f>
        <v>1.37693006629441</v>
      </c>
      <c r="W447" s="71" t="n">
        <f aca="false">S447-U447</f>
        <v>1.55666057722083</v>
      </c>
      <c r="X447" s="29" t="n">
        <f aca="false">U447+V447</f>
        <v>15.9889441878688</v>
      </c>
      <c r="Y447" s="16"/>
      <c r="Z447" s="60" t="n">
        <f aca="false">U447*G447</f>
        <v>2425.59434418134</v>
      </c>
      <c r="AA447" s="60" t="n">
        <f aca="false">(K447+M447)-Z447</f>
        <v>258.405655818658</v>
      </c>
      <c r="AB447" s="16"/>
      <c r="AC447" s="60" t="n">
        <f aca="false">L447+N447</f>
        <v>2654.16473518621</v>
      </c>
      <c r="AD447" s="61" t="n">
        <f aca="false">AC447-Z447</f>
        <v>228.570391004871</v>
      </c>
      <c r="AE447" s="17"/>
      <c r="AF447" s="16" t="n">
        <v>-105.691170337367</v>
      </c>
      <c r="AG447" s="16" t="n">
        <v>0.602702702702703</v>
      </c>
      <c r="AH447" s="16" t="n">
        <f aca="false">AF448+AH446</f>
        <v>225704.244163628</v>
      </c>
      <c r="AI447" s="63"/>
      <c r="AJ447" s="72" t="n">
        <v>-72.8736161685513</v>
      </c>
      <c r="AK447" s="16" t="n">
        <v>0.602702702702703</v>
      </c>
      <c r="AL447" s="63" t="n">
        <f aca="false">AJ447+AL446</f>
        <v>219528.674794242</v>
      </c>
      <c r="AM447" s="35"/>
      <c r="AN447" s="35"/>
      <c r="AO447" s="35"/>
      <c r="AP447" s="35"/>
      <c r="AQ447" s="35"/>
      <c r="AR447" s="35"/>
      <c r="AS447" s="35"/>
      <c r="AT447" s="35"/>
    </row>
    <row r="448" customFormat="false" ht="12.75" hidden="false" customHeight="true" outlineLevel="0" collapsed="false">
      <c r="A448" s="36"/>
      <c r="B448" s="36"/>
      <c r="C448" s="2" t="n">
        <v>447</v>
      </c>
      <c r="D448" s="20" t="s">
        <v>416</v>
      </c>
      <c r="E448" s="65"/>
      <c r="F448" s="66" t="n">
        <v>8646</v>
      </c>
      <c r="G448" s="67" t="n">
        <f aca="false">I448+J448</f>
        <v>524</v>
      </c>
      <c r="H448" s="68" t="n">
        <f aca="false">1/(G448/F448)</f>
        <v>16.5</v>
      </c>
      <c r="I448" s="22" t="n">
        <v>120</v>
      </c>
      <c r="J448" s="23" t="n">
        <v>404</v>
      </c>
      <c r="K448" s="24" t="n">
        <v>3064</v>
      </c>
      <c r="L448" s="69" t="n">
        <f aca="false">G448*X448*R448</f>
        <v>3142.61473527151</v>
      </c>
      <c r="M448" s="25" t="n">
        <v>3663</v>
      </c>
      <c r="N448" s="70" t="n">
        <f aca="false">G448*X448*(1-R448)</f>
        <v>3763.41649759712</v>
      </c>
      <c r="O448" s="26" t="n">
        <f aca="false">I448/(I448+J448)</f>
        <v>0.229007633587786</v>
      </c>
      <c r="P448" s="28" t="n">
        <f aca="false">(I448+K448)/(I448+J448+K448+M448)</f>
        <v>0.439111846641842</v>
      </c>
      <c r="Q448" s="27" t="n">
        <f aca="false">K448/(K448+M448)</f>
        <v>0.455477924780734</v>
      </c>
      <c r="R448" s="27" t="n">
        <f aca="false">P448-(O448-P448)/X448</f>
        <v>0.45505365227926</v>
      </c>
      <c r="S448" s="29" t="n">
        <f aca="false">(K448+M448)/(I448+J448)</f>
        <v>12.837786259542</v>
      </c>
      <c r="T448" s="31" t="n">
        <f aca="false">(P448-$B$1*O448-$B$2)/(1-$B$1*O448)-($B$3*POWER(P448,2)+$B$4*P448+$B$5)-($B$6*POWER(O448,2)+$B$7*O448+$B$8)</f>
        <v>0.45434441567747</v>
      </c>
      <c r="U448" s="29" t="n">
        <f aca="false">(O448-P448)/(P448-T448)</f>
        <v>13.7930911432369</v>
      </c>
      <c r="V448" s="29" t="n">
        <f aca="false">$B$12+($B$13*E448+$B$14*POWER(E448,2)+$B$15*POWER(E448,3))+($B$16*F448+$B$17*POWER(F448,2)+$B$18*POWER(F448,3))+($B$19*T448+$B$20*POWER(T448,2)+$B$21*POWER(T448,3))+($B$22*P448+$B$23*POWER(P448,2)+$B$24*POWER(P448,3))+($B$25*H448+$B$26*POWER(H448,2)+$B$27*POWER(H448,3))+($B$28*U448+$B$29*POWER(U448,2)+$B$30*POWER(U448,3))</f>
        <v>-0.61364222554872</v>
      </c>
      <c r="W448" s="71" t="n">
        <f aca="false">S448-U448</f>
        <v>-0.955304883694952</v>
      </c>
      <c r="X448" s="29" t="n">
        <f aca="false">U448+V448</f>
        <v>13.1794489176882</v>
      </c>
      <c r="Y448" s="16"/>
      <c r="Z448" s="60" t="n">
        <f aca="false">U448*G448</f>
        <v>7227.57975905616</v>
      </c>
      <c r="AA448" s="60" t="n">
        <f aca="false">(K448+M448)-Z448</f>
        <v>-500.579759056155</v>
      </c>
      <c r="AB448" s="16"/>
      <c r="AC448" s="60" t="n">
        <f aca="false">L448+N448</f>
        <v>6906.03123286863</v>
      </c>
      <c r="AD448" s="61" t="n">
        <f aca="false">AC448-Z448</f>
        <v>-321.548526187529</v>
      </c>
      <c r="AE448" s="17"/>
      <c r="AF448" s="16" t="n">
        <v>-107.715068420644</v>
      </c>
      <c r="AG448" s="16" t="n">
        <v>0.604054054054054</v>
      </c>
      <c r="AH448" s="16" t="n">
        <f aca="false">AF449+AH447</f>
        <v>225595.117976695</v>
      </c>
      <c r="AI448" s="63"/>
      <c r="AJ448" s="72" t="n">
        <v>-73.335782259753</v>
      </c>
      <c r="AK448" s="16" t="n">
        <v>0.604054054054054</v>
      </c>
      <c r="AL448" s="63" t="n">
        <f aca="false">AJ448+AL447</f>
        <v>219455.339011982</v>
      </c>
      <c r="AM448" s="35"/>
      <c r="AN448" s="35"/>
      <c r="AO448" s="35"/>
      <c r="AP448" s="35"/>
      <c r="AQ448" s="35"/>
      <c r="AR448" s="35"/>
      <c r="AS448" s="35"/>
      <c r="AT448" s="35"/>
    </row>
    <row r="449" customFormat="false" ht="12.75" hidden="false" customHeight="true" outlineLevel="0" collapsed="false">
      <c r="A449" s="36"/>
      <c r="B449" s="36"/>
      <c r="C449" s="2" t="n">
        <v>448</v>
      </c>
      <c r="D449" s="20" t="s">
        <v>649</v>
      </c>
      <c r="E449" s="65"/>
      <c r="F449" s="66" t="n">
        <v>3040</v>
      </c>
      <c r="G449" s="67" t="n">
        <f aca="false">I449+J449</f>
        <v>98</v>
      </c>
      <c r="H449" s="68" t="n">
        <f aca="false">1/(G449/F449)</f>
        <v>31.0204081632653</v>
      </c>
      <c r="I449" s="22" t="n">
        <v>54</v>
      </c>
      <c r="J449" s="23" t="n">
        <v>44</v>
      </c>
      <c r="K449" s="24" t="n">
        <v>1939</v>
      </c>
      <c r="L449" s="69" t="n">
        <f aca="false">G449*X449*R449</f>
        <v>1888.03709698196</v>
      </c>
      <c r="M449" s="25" t="n">
        <v>462</v>
      </c>
      <c r="N449" s="70" t="n">
        <f aca="false">G449*X449*(1-R449)</f>
        <v>449.061099384282</v>
      </c>
      <c r="O449" s="26" t="n">
        <f aca="false">I449/(I449+J449)</f>
        <v>0.551020408163265</v>
      </c>
      <c r="P449" s="28" t="n">
        <f aca="false">(I449+K449)/(I449+J449+K449+M449)</f>
        <v>0.797519007603041</v>
      </c>
      <c r="Q449" s="27" t="n">
        <f aca="false">K449/(K449+M449)</f>
        <v>0.807580174927114</v>
      </c>
      <c r="R449" s="27" t="n">
        <f aca="false">P449-(O449-P449)/X449</f>
        <v>0.807855271086817</v>
      </c>
      <c r="S449" s="29" t="n">
        <f aca="false">(K449+M449)/(I449+J449)</f>
        <v>24.5</v>
      </c>
      <c r="T449" s="31" t="n">
        <f aca="false">(P449-$B$1*O449-$B$2)/(1-$B$1*O449)-($B$3*POWER(P449,2)+$B$4*P449+$B$5)-($B$6*POWER(O449,2)+$B$7*O449+$B$8)</f>
        <v>0.821474281495608</v>
      </c>
      <c r="U449" s="29" t="n">
        <f aca="false">(O449-P449)/(P449-T449)</f>
        <v>10.289951204284</v>
      </c>
      <c r="V449" s="29" t="n">
        <f aca="false">$B$12+($B$13*E449+$B$14*POWER(E449,2)+$B$15*POWER(E449,3))+($B$16*F449+$B$17*POWER(F449,2)+$B$18*POWER(F449,3))+($B$19*T449+$B$20*POWER(T449,2)+$B$21*POWER(T449,3))+($B$22*P449+$B$23*POWER(P449,2)+$B$24*POWER(P449,3))+($B$25*H449+$B$26*POWER(H449,2)+$B$27*POWER(H449,3))+($B$28*U449+$B$29*POWER(U449,2)+$B$30*POWER(U449,3))</f>
        <v>13.5579895749634</v>
      </c>
      <c r="W449" s="71" t="n">
        <f aca="false">S449-U449</f>
        <v>14.210048795716</v>
      </c>
      <c r="X449" s="29" t="n">
        <f aca="false">U449+V449</f>
        <v>23.8479407792474</v>
      </c>
      <c r="Y449" s="16"/>
      <c r="Z449" s="60" t="n">
        <f aca="false">U449*G449</f>
        <v>1008.41521801983</v>
      </c>
      <c r="AA449" s="60" t="n">
        <f aca="false">(K449+M449)-Z449</f>
        <v>1392.58478198017</v>
      </c>
      <c r="AB449" s="16"/>
      <c r="AC449" s="60" t="n">
        <f aca="false">L449+N449</f>
        <v>2337.09819636624</v>
      </c>
      <c r="AD449" s="61" t="n">
        <f aca="false">AC449-Z449</f>
        <v>1328.68297834641</v>
      </c>
      <c r="AE449" s="17"/>
      <c r="AF449" s="16" t="n">
        <v>-109.126186933075</v>
      </c>
      <c r="AG449" s="16" t="n">
        <v>0.605405405405405</v>
      </c>
      <c r="AH449" s="16" t="n">
        <f aca="false">AF450+AH448</f>
        <v>225483.326841296</v>
      </c>
      <c r="AI449" s="63"/>
      <c r="AJ449" s="72" t="n">
        <v>-78.3897065523121</v>
      </c>
      <c r="AK449" s="16" t="n">
        <v>0.605405405405405</v>
      </c>
      <c r="AL449" s="63" t="n">
        <f aca="false">AJ449+AL448</f>
        <v>219376.94930543</v>
      </c>
      <c r="AM449" s="35"/>
      <c r="AN449" s="35"/>
      <c r="AO449" s="35"/>
      <c r="AP449" s="35"/>
      <c r="AQ449" s="35"/>
      <c r="AR449" s="35"/>
      <c r="AS449" s="35"/>
      <c r="AT449" s="35"/>
    </row>
    <row r="450" customFormat="false" ht="12.75" hidden="false" customHeight="true" outlineLevel="0" collapsed="false">
      <c r="A450" s="36"/>
      <c r="B450" s="36"/>
      <c r="C450" s="2" t="n">
        <v>449</v>
      </c>
      <c r="D450" s="20" t="s">
        <v>651</v>
      </c>
      <c r="E450" s="65"/>
      <c r="F450" s="66" t="n">
        <v>507</v>
      </c>
      <c r="G450" s="67" t="n">
        <f aca="false">I450+J450</f>
        <v>24</v>
      </c>
      <c r="H450" s="68" t="n">
        <f aca="false">1/(G450/F450)</f>
        <v>21.125</v>
      </c>
      <c r="I450" s="22" t="n">
        <v>9</v>
      </c>
      <c r="J450" s="23" t="n">
        <v>15</v>
      </c>
      <c r="K450" s="24" t="n">
        <v>259</v>
      </c>
      <c r="L450" s="69" t="n">
        <f aca="false">G450*X450*R450</f>
        <v>233.557701361455</v>
      </c>
      <c r="M450" s="25" t="n">
        <v>172</v>
      </c>
      <c r="N450" s="70" t="n">
        <f aca="false">G450*X450*(1-R450)</f>
        <v>154.247351323105</v>
      </c>
      <c r="O450" s="26" t="n">
        <f aca="false">I450/(I450+J450)</f>
        <v>0.375</v>
      </c>
      <c r="P450" s="28" t="n">
        <f aca="false">(I450+K450)/(I450+J450+K450+M450)</f>
        <v>0.589010989010989</v>
      </c>
      <c r="Q450" s="27" t="n">
        <f aca="false">K450/(K450+M450)</f>
        <v>0.60092807424594</v>
      </c>
      <c r="R450" s="27" t="n">
        <f aca="false">P450-(O450-P450)/X450</f>
        <v>0.602255436706315</v>
      </c>
      <c r="S450" s="29" t="n">
        <f aca="false">(K450+M450)/(I450+J450)</f>
        <v>17.9583333333333</v>
      </c>
      <c r="T450" s="31" t="n">
        <f aca="false">(P450-$B$1*O450-$B$2)/(1-$B$1*O450)-($B$3*POWER(P450,2)+$B$4*P450+$B$5)-($B$6*POWER(O450,2)+$B$7*O450+$B$8)</f>
        <v>0.606706058868793</v>
      </c>
      <c r="U450" s="29" t="n">
        <f aca="false">(O450-P450)/(P450-T450)</f>
        <v>12.0943850875277</v>
      </c>
      <c r="V450" s="29" t="n">
        <f aca="false">$B$12+($B$13*E450+$B$14*POWER(E450,2)+$B$15*POWER(E450,3))+($B$16*F450+$B$17*POWER(F450,2)+$B$18*POWER(F450,3))+($B$19*T450+$B$20*POWER(T450,2)+$B$21*POWER(T450,3))+($B$22*P450+$B$23*POWER(P450,2)+$B$24*POWER(P450,3))+($B$25*H450+$B$26*POWER(H450,2)+$B$27*POWER(H450,3))+($B$28*U450+$B$29*POWER(U450,2)+$B$30*POWER(U450,3))</f>
        <v>4.06415877432903</v>
      </c>
      <c r="W450" s="71" t="n">
        <f aca="false">S450-U450</f>
        <v>5.86394824580567</v>
      </c>
      <c r="X450" s="29" t="n">
        <f aca="false">U450+V450</f>
        <v>16.1585438618567</v>
      </c>
      <c r="Y450" s="16"/>
      <c r="Z450" s="60" t="n">
        <f aca="false">U450*G450</f>
        <v>290.265242100664</v>
      </c>
      <c r="AA450" s="60" t="n">
        <f aca="false">(K450+M450)-Z450</f>
        <v>140.734757899336</v>
      </c>
      <c r="AB450" s="16"/>
      <c r="AC450" s="60" t="n">
        <f aca="false">L450+N450</f>
        <v>387.805052684561</v>
      </c>
      <c r="AD450" s="61" t="n">
        <f aca="false">AC450-Z450</f>
        <v>97.5398105838967</v>
      </c>
      <c r="AE450" s="17"/>
      <c r="AF450" s="16" t="n">
        <v>-111.791135398505</v>
      </c>
      <c r="AG450" s="16" t="n">
        <v>0.606756756756757</v>
      </c>
      <c r="AH450" s="16" t="n">
        <f aca="false">AF451+AH449</f>
        <v>225370.843274263</v>
      </c>
      <c r="AI450" s="63"/>
      <c r="AJ450" s="72" t="n">
        <v>-79.8117973966455</v>
      </c>
      <c r="AK450" s="16" t="n">
        <v>0.606756756756757</v>
      </c>
      <c r="AL450" s="63" t="n">
        <f aca="false">AJ450+AL449</f>
        <v>219297.137508033</v>
      </c>
      <c r="AM450" s="35"/>
      <c r="AN450" s="35"/>
      <c r="AO450" s="35"/>
      <c r="AP450" s="35"/>
      <c r="AQ450" s="35"/>
      <c r="AR450" s="35"/>
      <c r="AS450" s="35"/>
      <c r="AT450" s="35"/>
    </row>
    <row r="451" customFormat="false" ht="12.75" hidden="false" customHeight="true" outlineLevel="0" collapsed="false">
      <c r="A451" s="36"/>
      <c r="B451" s="36"/>
      <c r="C451" s="2" t="n">
        <v>450</v>
      </c>
      <c r="D451" s="20" t="s">
        <v>652</v>
      </c>
      <c r="E451" s="65"/>
      <c r="F451" s="66" t="n">
        <v>1429</v>
      </c>
      <c r="G451" s="67" t="n">
        <f aca="false">I451+J451</f>
        <v>134</v>
      </c>
      <c r="H451" s="68" t="n">
        <f aca="false">1/(G451/F451)</f>
        <v>10.6641791044776</v>
      </c>
      <c r="I451" s="22" t="n">
        <v>69</v>
      </c>
      <c r="J451" s="23" t="n">
        <v>65</v>
      </c>
      <c r="K451" s="24" t="n">
        <v>480</v>
      </c>
      <c r="L451" s="69" t="n">
        <f aca="false">G451*X451*R451</f>
        <v>536.007378159833</v>
      </c>
      <c r="M451" s="25" t="n">
        <v>233</v>
      </c>
      <c r="N451" s="70" t="n">
        <f aca="false">G451*X451*(1-R451)</f>
        <v>263.401090512988</v>
      </c>
      <c r="O451" s="26" t="n">
        <f aca="false">I451/(I451+J451)</f>
        <v>0.514925373134328</v>
      </c>
      <c r="P451" s="28" t="n">
        <f aca="false">(I451+K451)/(I451+J451+K451+M451)</f>
        <v>0.648170011806375</v>
      </c>
      <c r="Q451" s="27" t="n">
        <f aca="false">K451/(K451+M451)</f>
        <v>0.673211781206171</v>
      </c>
      <c r="R451" s="27" t="n">
        <f aca="false">P451-(O451-P451)/X451</f>
        <v>0.670505003593111</v>
      </c>
      <c r="S451" s="29" t="n">
        <f aca="false">(K451+M451)/(I451+J451)</f>
        <v>5.32089552238806</v>
      </c>
      <c r="T451" s="31" t="n">
        <f aca="false">(P451-$B$1*O451-$B$2)/(1-$B$1*O451)-($B$3*POWER(P451,2)+$B$4*P451+$B$5)-($B$6*POWER(O451,2)+$B$7*O451+$B$8)</f>
        <v>0.66225391177172</v>
      </c>
      <c r="U451" s="29" t="n">
        <f aca="false">(O451-P451)/(P451-T451)</f>
        <v>9.46077712848796</v>
      </c>
      <c r="V451" s="29" t="n">
        <f aca="false">$B$12+($B$13*E451+$B$14*POWER(E451,2)+$B$15*POWER(E451,3))+($B$16*F451+$B$17*POWER(F451,2)+$B$18*POWER(F451,3))+($B$19*T451+$B$20*POWER(T451,2)+$B$21*POWER(T451,3))+($B$22*P451+$B$23*POWER(P451,2)+$B$24*POWER(P451,3))+($B$25*H451+$B$26*POWER(H451,2)+$B$27*POWER(H451,3))+($B$28*U451+$B$29*POWER(U451,2)+$B$30*POWER(U451,3))</f>
        <v>-3.49504228764601</v>
      </c>
      <c r="W451" s="71" t="n">
        <f aca="false">S451-U451</f>
        <v>-4.13988160609989</v>
      </c>
      <c r="X451" s="29" t="n">
        <f aca="false">U451+V451</f>
        <v>5.96573484084194</v>
      </c>
      <c r="Y451" s="16"/>
      <c r="Z451" s="60" t="n">
        <f aca="false">U451*G451</f>
        <v>1267.74413521739</v>
      </c>
      <c r="AA451" s="60" t="n">
        <f aca="false">(K451+M451)-Z451</f>
        <v>-554.744135217386</v>
      </c>
      <c r="AB451" s="16"/>
      <c r="AC451" s="60" t="n">
        <f aca="false">L451+N451</f>
        <v>799.40846867282</v>
      </c>
      <c r="AD451" s="61" t="n">
        <f aca="false">AC451-Z451</f>
        <v>-468.335666544566</v>
      </c>
      <c r="AE451" s="17"/>
      <c r="AF451" s="16" t="n">
        <v>-112.483567032808</v>
      </c>
      <c r="AG451" s="16" t="n">
        <v>0.608108108108108</v>
      </c>
      <c r="AH451" s="16" t="n">
        <f aca="false">AF452+AH450</f>
        <v>225257.719681309</v>
      </c>
      <c r="AI451" s="63"/>
      <c r="AJ451" s="72" t="n">
        <v>-84.5203316485531</v>
      </c>
      <c r="AK451" s="16" t="n">
        <v>0.608108108108108</v>
      </c>
      <c r="AL451" s="63" t="n">
        <f aca="false">AJ451+AL450</f>
        <v>219212.617176385</v>
      </c>
      <c r="AM451" s="35"/>
      <c r="AN451" s="35"/>
      <c r="AO451" s="35"/>
      <c r="AP451" s="35"/>
      <c r="AQ451" s="35"/>
      <c r="AR451" s="35"/>
      <c r="AS451" s="35"/>
      <c r="AT451" s="35"/>
    </row>
    <row r="452" customFormat="false" ht="12.75" hidden="false" customHeight="true" outlineLevel="0" collapsed="false">
      <c r="A452" s="36"/>
      <c r="B452" s="36"/>
      <c r="C452" s="2" t="n">
        <v>451</v>
      </c>
      <c r="D452" s="20" t="s">
        <v>653</v>
      </c>
      <c r="E452" s="65"/>
      <c r="F452" s="66" t="n">
        <v>1907</v>
      </c>
      <c r="G452" s="67" t="n">
        <f aca="false">I452+J452</f>
        <v>148</v>
      </c>
      <c r="H452" s="68" t="n">
        <f aca="false">1/(G452/F452)</f>
        <v>12.8851351351351</v>
      </c>
      <c r="I452" s="22" t="n">
        <v>52</v>
      </c>
      <c r="J452" s="23" t="n">
        <v>96</v>
      </c>
      <c r="K452" s="24" t="n">
        <v>877</v>
      </c>
      <c r="L452" s="69" t="n">
        <f aca="false">G452*X452*R452</f>
        <v>815.603532824447</v>
      </c>
      <c r="M452" s="25" t="n">
        <v>558</v>
      </c>
      <c r="N452" s="70" t="n">
        <f aca="false">G452*X452*(1-R452)</f>
        <v>514.777944528729</v>
      </c>
      <c r="O452" s="26" t="n">
        <f aca="false">I452/(I452+J452)</f>
        <v>0.351351351351351</v>
      </c>
      <c r="P452" s="28" t="n">
        <f aca="false">(I452+K452)/(I452+J452+K452+M452)</f>
        <v>0.586860391661402</v>
      </c>
      <c r="Q452" s="27" t="n">
        <f aca="false">K452/(K452+M452)</f>
        <v>0.611149825783972</v>
      </c>
      <c r="R452" s="27" t="n">
        <f aca="false">P452-(O452-P452)/X452</f>
        <v>0.613059898012944</v>
      </c>
      <c r="S452" s="29" t="n">
        <f aca="false">(K452+M452)/(I452+J452)</f>
        <v>9.69594594594595</v>
      </c>
      <c r="T452" s="31" t="n">
        <f aca="false">(P452-$B$1*O452-$B$2)/(1-$B$1*O452)-($B$3*POWER(P452,2)+$B$4*P452+$B$5)-($B$6*POWER(O452,2)+$B$7*O452+$B$8)</f>
        <v>0.605363910286851</v>
      </c>
      <c r="U452" s="29" t="n">
        <f aca="false">(O452-P452)/(P452-T452)</f>
        <v>12.7277976193211</v>
      </c>
      <c r="V452" s="29" t="n">
        <f aca="false">$B$12+($B$13*E452+$B$14*POWER(E452,2)+$B$15*POWER(E452,3))+($B$16*F452+$B$17*POWER(F452,2)+$B$18*POWER(F452,3))+($B$19*T452+$B$20*POWER(T452,2)+$B$21*POWER(T452,3))+($B$22*P452+$B$23*POWER(P452,2)+$B$24*POWER(P452,3))+($B$25*H452+$B$26*POWER(H452,2)+$B$27*POWER(H452,3))+($B$28*U452+$B$29*POWER(U452,2)+$B$30*POWER(U452,3))</f>
        <v>-3.73873358315104</v>
      </c>
      <c r="W452" s="71" t="n">
        <f aca="false">S452-U452</f>
        <v>-3.0318516733752</v>
      </c>
      <c r="X452" s="29" t="n">
        <f aca="false">U452+V452</f>
        <v>8.98906403617011</v>
      </c>
      <c r="Y452" s="16"/>
      <c r="Z452" s="60" t="n">
        <f aca="false">U452*G452</f>
        <v>1883.71404765953</v>
      </c>
      <c r="AA452" s="60" t="n">
        <f aca="false">(K452+M452)-Z452</f>
        <v>-448.714047659529</v>
      </c>
      <c r="AB452" s="16"/>
      <c r="AC452" s="60" t="n">
        <f aca="false">L452+N452</f>
        <v>1330.38147735318</v>
      </c>
      <c r="AD452" s="61" t="n">
        <f aca="false">AC452-Z452</f>
        <v>-553.332570306353</v>
      </c>
      <c r="AE452" s="17"/>
      <c r="AF452" s="16" t="n">
        <v>-113.123592954716</v>
      </c>
      <c r="AG452" s="16" t="n">
        <v>0.609459459459459</v>
      </c>
      <c r="AH452" s="16" t="n">
        <f aca="false">AF453+AH451</f>
        <v>225143.026624911</v>
      </c>
      <c r="AI452" s="63"/>
      <c r="AJ452" s="72" t="n">
        <v>-84.6983037090076</v>
      </c>
      <c r="AK452" s="16" t="n">
        <v>0.609459459459459</v>
      </c>
      <c r="AL452" s="63" t="n">
        <f aca="false">AJ452+AL451</f>
        <v>219127.918872676</v>
      </c>
      <c r="AM452" s="35"/>
      <c r="AN452" s="35"/>
      <c r="AO452" s="35"/>
      <c r="AP452" s="35"/>
      <c r="AQ452" s="35"/>
      <c r="AR452" s="35"/>
      <c r="AS452" s="35"/>
      <c r="AT452" s="35"/>
    </row>
    <row r="453" customFormat="false" ht="12.75" hidden="false" customHeight="true" outlineLevel="0" collapsed="false">
      <c r="A453" s="36"/>
      <c r="B453" s="36"/>
      <c r="C453" s="2" t="n">
        <v>452</v>
      </c>
      <c r="D453" s="20" t="s">
        <v>405</v>
      </c>
      <c r="E453" s="65"/>
      <c r="F453" s="66" t="n">
        <v>1114</v>
      </c>
      <c r="G453" s="67" t="n">
        <f aca="false">I453+J453</f>
        <v>55</v>
      </c>
      <c r="H453" s="68" t="n">
        <f aca="false">1/(G453/F453)</f>
        <v>20.2545454545455</v>
      </c>
      <c r="I453" s="22" t="n">
        <v>15</v>
      </c>
      <c r="J453" s="23" t="n">
        <v>40</v>
      </c>
      <c r="K453" s="24" t="n">
        <v>402</v>
      </c>
      <c r="L453" s="69" t="n">
        <f aca="false">G453*X453*R453</f>
        <v>384.88726358868</v>
      </c>
      <c r="M453" s="25" t="n">
        <v>500</v>
      </c>
      <c r="N453" s="70" t="n">
        <f aca="false">G453*X453*(1-R453)</f>
        <v>477.839621913399</v>
      </c>
      <c r="O453" s="26" t="n">
        <f aca="false">I453/(I453+J453)</f>
        <v>0.272727272727273</v>
      </c>
      <c r="P453" s="28" t="n">
        <f aca="false">(I453+K453)/(I453+J453+K453+M453)</f>
        <v>0.435736677115987</v>
      </c>
      <c r="Q453" s="27" t="n">
        <f aca="false">K453/(K453+M453)</f>
        <v>0.445676274944568</v>
      </c>
      <c r="R453" s="27" t="n">
        <f aca="false">P453-(O453-P453)/X453</f>
        <v>0.446128746022199</v>
      </c>
      <c r="S453" s="29" t="n">
        <f aca="false">(K453+M453)/(I453+J453)</f>
        <v>16.4</v>
      </c>
      <c r="T453" s="31" t="n">
        <f aca="false">(P453-$B$1*O453-$B$2)/(1-$B$1*O453)-($B$3*POWER(P453,2)+$B$4*P453+$B$5)-($B$6*POWER(O453,2)+$B$7*O453+$B$8)</f>
        <v>0.449520437493531</v>
      </c>
      <c r="U453" s="29" t="n">
        <f aca="false">(O453-P453)/(P453-T453)</f>
        <v>11.8261925573147</v>
      </c>
      <c r="V453" s="29" t="n">
        <f aca="false">$B$12+($B$13*E453+$B$14*POWER(E453,2)+$B$15*POWER(E453,3))+($B$16*F453+$B$17*POWER(F453,2)+$B$18*POWER(F453,3))+($B$19*T453+$B$20*POWER(T453,2)+$B$21*POWER(T453,3))+($B$22*P453+$B$23*POWER(P453,2)+$B$24*POWER(P453,3))+($B$25*H453+$B$26*POWER(H453,2)+$B$27*POWER(H453,3))+($B$28*U453+$B$29*POWER(U453,2)+$B$30*POWER(U453,3))</f>
        <v>3.85975081545036</v>
      </c>
      <c r="W453" s="71" t="n">
        <f aca="false">S453-U453</f>
        <v>4.57380744268528</v>
      </c>
      <c r="X453" s="29" t="n">
        <f aca="false">U453+V453</f>
        <v>15.6859433727651</v>
      </c>
      <c r="Y453" s="16"/>
      <c r="Z453" s="60" t="n">
        <f aca="false">U453*G453</f>
        <v>650.440590652309</v>
      </c>
      <c r="AA453" s="60" t="n">
        <f aca="false">(K453+M453)-Z453</f>
        <v>251.559409347691</v>
      </c>
      <c r="AB453" s="16"/>
      <c r="AC453" s="60" t="n">
        <f aca="false">L453+N453</f>
        <v>862.726885502079</v>
      </c>
      <c r="AD453" s="61" t="n">
        <f aca="false">AC453-Z453</f>
        <v>212.28629484977</v>
      </c>
      <c r="AE453" s="17"/>
      <c r="AF453" s="16" t="n">
        <v>-114.693056397201</v>
      </c>
      <c r="AG453" s="16" t="n">
        <v>0.610810810810811</v>
      </c>
      <c r="AH453" s="16" t="n">
        <f aca="false">AF454+AH452</f>
        <v>225022.58511734</v>
      </c>
      <c r="AI453" s="63"/>
      <c r="AJ453" s="72" t="n">
        <v>-87.7973794767931</v>
      </c>
      <c r="AK453" s="16" t="n">
        <v>0.610810810810811</v>
      </c>
      <c r="AL453" s="63" t="n">
        <f aca="false">AJ453+AL452</f>
        <v>219040.121493199</v>
      </c>
      <c r="AM453" s="35"/>
      <c r="AN453" s="35"/>
      <c r="AO453" s="35"/>
      <c r="AP453" s="35"/>
      <c r="AQ453" s="35"/>
      <c r="AR453" s="35"/>
      <c r="AS453" s="35"/>
      <c r="AT453" s="35"/>
    </row>
    <row r="454" customFormat="false" ht="12.75" hidden="false" customHeight="true" outlineLevel="0" collapsed="false">
      <c r="A454" s="36"/>
      <c r="B454" s="36"/>
      <c r="C454" s="2" t="n">
        <v>453</v>
      </c>
      <c r="D454" s="20" t="s">
        <v>654</v>
      </c>
      <c r="E454" s="65"/>
      <c r="F454" s="66" t="n">
        <v>4492</v>
      </c>
      <c r="G454" s="67" t="n">
        <f aca="false">I454+J454</f>
        <v>206</v>
      </c>
      <c r="H454" s="68" t="n">
        <f aca="false">1/(G454/F454)</f>
        <v>21.8058252427184</v>
      </c>
      <c r="I454" s="22" t="n">
        <v>68</v>
      </c>
      <c r="J454" s="23" t="n">
        <v>138</v>
      </c>
      <c r="K454" s="24" t="n">
        <v>2183</v>
      </c>
      <c r="L454" s="69" t="n">
        <f aca="false">G454*X454*R454</f>
        <v>2067.96333467203</v>
      </c>
      <c r="M454" s="25" t="n">
        <v>1551</v>
      </c>
      <c r="N454" s="70" t="n">
        <f aca="false">G454*X454*(1-R454)</f>
        <v>1464.68417248382</v>
      </c>
      <c r="O454" s="26" t="n">
        <f aca="false">I454/(I454+J454)</f>
        <v>0.330097087378641</v>
      </c>
      <c r="P454" s="28" t="n">
        <f aca="false">(I454+K454)/(I454+J454+K454+M454)</f>
        <v>0.571319796954315</v>
      </c>
      <c r="Q454" s="27" t="n">
        <f aca="false">K454/(K454+M454)</f>
        <v>0.584627745045528</v>
      </c>
      <c r="R454" s="27" t="n">
        <f aca="false">P454-(O454-P454)/X454</f>
        <v>0.585386266386074</v>
      </c>
      <c r="S454" s="29" t="n">
        <f aca="false">(K454+M454)/(I454+J454)</f>
        <v>18.126213592233</v>
      </c>
      <c r="T454" s="31" t="n">
        <f aca="false">(P454-$B$1*O454-$B$2)/(1-$B$1*O454)-($B$3*POWER(P454,2)+$B$4*P454+$B$5)-($B$6*POWER(O454,2)+$B$7*O454+$B$8)</f>
        <v>0.589714276751931</v>
      </c>
      <c r="U454" s="29" t="n">
        <f aca="false">(O454-P454)/(P454-T454)</f>
        <v>13.1138641717356</v>
      </c>
      <c r="V454" s="29" t="n">
        <f aca="false">$B$12+($B$13*E454+$B$14*POWER(E454,2)+$B$15*POWER(E454,3))+($B$16*F454+$B$17*POWER(F454,2)+$B$18*POWER(F454,3))+($B$19*T454+$B$20*POWER(T454,2)+$B$21*POWER(T454,3))+($B$22*P454+$B$23*POWER(P454,2)+$B$24*POWER(P454,3))+($B$25*H454+$B$26*POWER(H454,2)+$B$27*POWER(H454,3))+($B$28*U454+$B$29*POWER(U454,2)+$B$30*POWER(U454,3))</f>
        <v>4.03491013484618</v>
      </c>
      <c r="W454" s="71" t="n">
        <f aca="false">S454-U454</f>
        <v>5.0123494204974</v>
      </c>
      <c r="X454" s="29" t="n">
        <f aca="false">U454+V454</f>
        <v>17.1487743065818</v>
      </c>
      <c r="Y454" s="16"/>
      <c r="Z454" s="60" t="n">
        <f aca="false">U454*G454</f>
        <v>2701.45601937754</v>
      </c>
      <c r="AA454" s="60" t="n">
        <f aca="false">(K454+M454)-Z454</f>
        <v>1032.54398062246</v>
      </c>
      <c r="AB454" s="16"/>
      <c r="AC454" s="60" t="n">
        <f aca="false">L454+N454</f>
        <v>3532.64750715585</v>
      </c>
      <c r="AD454" s="61" t="n">
        <f aca="false">AC454-Z454</f>
        <v>831.191487778312</v>
      </c>
      <c r="AE454" s="17"/>
      <c r="AF454" s="16" t="n">
        <v>-120.44150757154</v>
      </c>
      <c r="AG454" s="16" t="n">
        <v>0.612162162162162</v>
      </c>
      <c r="AH454" s="16" t="n">
        <f aca="false">AF455+AH453</f>
        <v>224901.568476801</v>
      </c>
      <c r="AI454" s="63"/>
      <c r="AJ454" s="72" t="n">
        <v>-88.0362801847978</v>
      </c>
      <c r="AK454" s="16" t="n">
        <v>0.612162162162162</v>
      </c>
      <c r="AL454" s="63" t="n">
        <f aca="false">AJ454+AL453</f>
        <v>218952.085213014</v>
      </c>
      <c r="AM454" s="35"/>
      <c r="AN454" s="35"/>
      <c r="AO454" s="35"/>
      <c r="AP454" s="35"/>
      <c r="AQ454" s="35"/>
      <c r="AR454" s="35"/>
      <c r="AS454" s="35"/>
      <c r="AT454" s="35"/>
    </row>
    <row r="455" customFormat="false" ht="12.75" hidden="false" customHeight="true" outlineLevel="0" collapsed="false">
      <c r="A455" s="36"/>
      <c r="B455" s="36"/>
      <c r="C455" s="2" t="n">
        <v>454</v>
      </c>
      <c r="D455" s="20" t="s">
        <v>260</v>
      </c>
      <c r="E455" s="65"/>
      <c r="F455" s="66" t="n">
        <v>4878</v>
      </c>
      <c r="G455" s="67" t="n">
        <f aca="false">I455+J455</f>
        <v>86</v>
      </c>
      <c r="H455" s="68" t="n">
        <f aca="false">1/(G455/F455)</f>
        <v>56.7209302325581</v>
      </c>
      <c r="I455" s="22" t="n">
        <v>13</v>
      </c>
      <c r="J455" s="23" t="n">
        <v>73</v>
      </c>
      <c r="K455" s="24" t="n">
        <v>1739</v>
      </c>
      <c r="L455" s="69" t="n">
        <f aca="false">G455*X455*R455</f>
        <v>1735.80106679077</v>
      </c>
      <c r="M455" s="25" t="n">
        <v>2595</v>
      </c>
      <c r="N455" s="70" t="n">
        <f aca="false">G455*X455*(1-R455)</f>
        <v>2590.12856518139</v>
      </c>
      <c r="O455" s="26" t="n">
        <f aca="false">I455/(I455+J455)</f>
        <v>0.151162790697674</v>
      </c>
      <c r="P455" s="28" t="n">
        <f aca="false">(I455+K455)/(I455+J455+K455+M455)</f>
        <v>0.396380090497738</v>
      </c>
      <c r="Q455" s="27" t="n">
        <f aca="false">K455/(K455+M455)</f>
        <v>0.401245962159668</v>
      </c>
      <c r="R455" s="27" t="n">
        <f aca="false">P455-(O455-P455)/X455</f>
        <v>0.401255039832776</v>
      </c>
      <c r="S455" s="29" t="n">
        <f aca="false">(K455+M455)/(I455+J455)</f>
        <v>50.3953488372093</v>
      </c>
      <c r="T455" s="31" t="n">
        <f aca="false">(P455-$B$1*O455-$B$2)/(1-$B$1*O455)-($B$3*POWER(P455,2)+$B$4*P455+$B$5)-($B$6*POWER(O455,2)+$B$7*O455+$B$8)</f>
        <v>0.411570791079892</v>
      </c>
      <c r="U455" s="29" t="n">
        <f aca="false">(O455-P455)/(P455-T455)</f>
        <v>16.1425931920567</v>
      </c>
      <c r="V455" s="29" t="n">
        <f aca="false">$B$12+($B$13*E455+$B$14*POWER(E455,2)+$B$15*POWER(E455,3))+($B$16*F455+$B$17*POWER(F455,2)+$B$18*POWER(F455,3))+($B$19*T455+$B$20*POWER(T455,2)+$B$21*POWER(T455,3))+($B$22*P455+$B$23*POWER(P455,2)+$B$24*POWER(P455,3))+($B$25*H455+$B$26*POWER(H455,2)+$B$27*POWER(H455,3))+($B$28*U455+$B$29*POWER(U455,2)+$B$30*POWER(U455,3))</f>
        <v>34.1589141564567</v>
      </c>
      <c r="W455" s="71" t="n">
        <f aca="false">S455-U455</f>
        <v>34.2527556451526</v>
      </c>
      <c r="X455" s="29" t="n">
        <f aca="false">U455+V455</f>
        <v>50.3015073485135</v>
      </c>
      <c r="Y455" s="16"/>
      <c r="Z455" s="60" t="n">
        <f aca="false">U455*G455</f>
        <v>1388.26301451688</v>
      </c>
      <c r="AA455" s="60" t="n">
        <f aca="false">(K455+M455)-Z455</f>
        <v>2945.73698548312</v>
      </c>
      <c r="AB455" s="16"/>
      <c r="AC455" s="60" t="n">
        <f aca="false">L455+N455</f>
        <v>4325.92963197216</v>
      </c>
      <c r="AD455" s="61" t="n">
        <f aca="false">AC455-Z455</f>
        <v>2937.66661745528</v>
      </c>
      <c r="AE455" s="17"/>
      <c r="AF455" s="16" t="n">
        <v>-121.016640539141</v>
      </c>
      <c r="AG455" s="16" t="n">
        <v>0.613513513513513</v>
      </c>
      <c r="AH455" s="16" t="n">
        <f aca="false">AF456+AH454</f>
        <v>224780.477306382</v>
      </c>
      <c r="AI455" s="63"/>
      <c r="AJ455" s="72" t="n">
        <v>-88.1347456029011</v>
      </c>
      <c r="AK455" s="16" t="n">
        <v>0.613513513513513</v>
      </c>
      <c r="AL455" s="63" t="n">
        <f aca="false">AJ455+AL454</f>
        <v>218863.950467411</v>
      </c>
      <c r="AM455" s="35"/>
      <c r="AN455" s="35"/>
      <c r="AO455" s="35"/>
      <c r="AP455" s="35"/>
      <c r="AQ455" s="35"/>
      <c r="AR455" s="35"/>
      <c r="AS455" s="35"/>
      <c r="AT455" s="35"/>
    </row>
    <row r="456" customFormat="false" ht="12.75" hidden="false" customHeight="true" outlineLevel="0" collapsed="false">
      <c r="A456" s="36"/>
      <c r="B456" s="36"/>
      <c r="C456" s="2" t="n">
        <v>455</v>
      </c>
      <c r="D456" s="20" t="s">
        <v>208</v>
      </c>
      <c r="E456" s="65"/>
      <c r="F456" s="66" t="n">
        <v>6921</v>
      </c>
      <c r="G456" s="67" t="n">
        <f aca="false">I456+J456</f>
        <v>313</v>
      </c>
      <c r="H456" s="68" t="n">
        <f aca="false">1/(G456/F456)</f>
        <v>22.111821086262</v>
      </c>
      <c r="I456" s="22" t="n">
        <v>78</v>
      </c>
      <c r="J456" s="23" t="n">
        <v>235</v>
      </c>
      <c r="K456" s="24" t="n">
        <v>2117</v>
      </c>
      <c r="L456" s="69" t="n">
        <f aca="false">G456*X456*R456</f>
        <v>2150.01681764262</v>
      </c>
      <c r="M456" s="25" t="n">
        <v>3282</v>
      </c>
      <c r="N456" s="70" t="n">
        <f aca="false">G456*X456*(1-R456)</f>
        <v>3334.90211737999</v>
      </c>
      <c r="O456" s="26" t="n">
        <f aca="false">I456/(I456+J456)</f>
        <v>0.249201277955272</v>
      </c>
      <c r="P456" s="28" t="n">
        <f aca="false">(I456+K456)/(I456+J456+K456+M456)</f>
        <v>0.384278711484594</v>
      </c>
      <c r="Q456" s="27" t="n">
        <f aca="false">K456/(K456+M456)</f>
        <v>0.392109649935173</v>
      </c>
      <c r="R456" s="27" t="n">
        <f aca="false">P456-(O456-P456)/X456</f>
        <v>0.391986981596794</v>
      </c>
      <c r="S456" s="29" t="n">
        <f aca="false">(K456+M456)/(I456+J456)</f>
        <v>17.2492012779553</v>
      </c>
      <c r="T456" s="31" t="n">
        <f aca="false">(P456-$B$1*O456-$B$2)/(1-$B$1*O456)-($B$3*POWER(P456,2)+$B$4*P456+$B$5)-($B$6*POWER(O456,2)+$B$7*O456+$B$8)</f>
        <v>0.396772800134647</v>
      </c>
      <c r="U456" s="29" t="n">
        <f aca="false">(O456-P456)/(P456-T456)</f>
        <v>10.8113074360771</v>
      </c>
      <c r="V456" s="29" t="n">
        <f aca="false">$B$12+($B$13*E456+$B$14*POWER(E456,2)+$B$15*POWER(E456,3))+($B$16*F456+$B$17*POWER(F456,2)+$B$18*POWER(F456,3))+($B$19*T456+$B$20*POWER(T456,2)+$B$21*POWER(T456,3))+($B$22*P456+$B$23*POWER(P456,2)+$B$24*POWER(P456,3))+($B$25*H456+$B$26*POWER(H456,2)+$B$27*POWER(H456,3))+($B$28*U456+$B$29*POWER(U456,2)+$B$30*POWER(U456,3))</f>
        <v>6.71239523172678</v>
      </c>
      <c r="W456" s="71" t="n">
        <f aca="false">S456-U456</f>
        <v>6.43789384187818</v>
      </c>
      <c r="X456" s="29" t="n">
        <f aca="false">U456+V456</f>
        <v>17.5237026678039</v>
      </c>
      <c r="Y456" s="16"/>
      <c r="Z456" s="60" t="n">
        <f aca="false">U456*G456</f>
        <v>3383.93922749213</v>
      </c>
      <c r="AA456" s="60" t="n">
        <f aca="false">(K456+M456)-Z456</f>
        <v>2015.06077250787</v>
      </c>
      <c r="AB456" s="16"/>
      <c r="AC456" s="60" t="n">
        <f aca="false">L456+N456</f>
        <v>5484.91893502261</v>
      </c>
      <c r="AD456" s="61" t="n">
        <f aca="false">AC456-Z456</f>
        <v>2100.97970753048</v>
      </c>
      <c r="AE456" s="17"/>
      <c r="AF456" s="16" t="n">
        <v>-121.091170418591</v>
      </c>
      <c r="AG456" s="16" t="n">
        <v>0.614864864864865</v>
      </c>
      <c r="AH456" s="16" t="n">
        <f aca="false">AF457+AH455</f>
        <v>224657.341415521</v>
      </c>
      <c r="AI456" s="63"/>
      <c r="AJ456" s="72" t="n">
        <v>-89.6797958400539</v>
      </c>
      <c r="AK456" s="16" t="n">
        <v>0.614864864864865</v>
      </c>
      <c r="AL456" s="63" t="n">
        <f aca="false">AJ456+AL455</f>
        <v>218774.270671571</v>
      </c>
      <c r="AM456" s="35"/>
      <c r="AN456" s="35"/>
      <c r="AO456" s="35"/>
      <c r="AP456" s="35"/>
      <c r="AQ456" s="35"/>
      <c r="AR456" s="35"/>
      <c r="AS456" s="35"/>
      <c r="AT456" s="35"/>
    </row>
    <row r="457" customFormat="false" ht="12.75" hidden="false" customHeight="true" outlineLevel="0" collapsed="false">
      <c r="A457" s="36"/>
      <c r="B457" s="36"/>
      <c r="C457" s="2" t="n">
        <v>456</v>
      </c>
      <c r="D457" s="20" t="s">
        <v>656</v>
      </c>
      <c r="E457" s="65"/>
      <c r="F457" s="66" t="n">
        <v>1838</v>
      </c>
      <c r="G457" s="67" t="n">
        <f aca="false">I457+J457</f>
        <v>139</v>
      </c>
      <c r="H457" s="68" t="n">
        <f aca="false">1/(G457/F457)</f>
        <v>13.2230215827338</v>
      </c>
      <c r="I457" s="22" t="n">
        <v>83</v>
      </c>
      <c r="J457" s="23" t="n">
        <v>56</v>
      </c>
      <c r="K457" s="24" t="n">
        <v>712</v>
      </c>
      <c r="L457" s="69" t="n">
        <f aca="false">G457*X457*R457</f>
        <v>703.383264165511</v>
      </c>
      <c r="M457" s="25" t="n">
        <v>345</v>
      </c>
      <c r="N457" s="70" t="n">
        <f aca="false">G457*X457*(1-R457)</f>
        <v>340.653696767761</v>
      </c>
      <c r="O457" s="26" t="n">
        <f aca="false">I457/(I457+J457)</f>
        <v>0.597122302158273</v>
      </c>
      <c r="P457" s="28" t="n">
        <f aca="false">(I457+K457)/(I457+J457+K457+M457)</f>
        <v>0.664715719063545</v>
      </c>
      <c r="Q457" s="27" t="n">
        <f aca="false">K457/(K457+M457)</f>
        <v>0.67360454115421</v>
      </c>
      <c r="R457" s="27" t="n">
        <f aca="false">P457-(O457-P457)/X457</f>
        <v>0.673714907120483</v>
      </c>
      <c r="S457" s="29" t="n">
        <f aca="false">(K457+M457)/(I457+J457)</f>
        <v>7.60431654676259</v>
      </c>
      <c r="T457" s="31" t="n">
        <f aca="false">(P457-$B$1*O457-$B$2)/(1-$B$1*O457)-($B$3*POWER(P457,2)+$B$4*P457+$B$5)-($B$6*POWER(O457,2)+$B$7*O457+$B$8)</f>
        <v>0.673955352767545</v>
      </c>
      <c r="U457" s="29" t="n">
        <f aca="false">(O457-P457)/(P457-T457)</f>
        <v>7.31559486779354</v>
      </c>
      <c r="V457" s="29" t="n">
        <f aca="false">$B$12+($B$13*E457+$B$14*POWER(E457,2)+$B$15*POWER(E457,3))+($B$16*F457+$B$17*POWER(F457,2)+$B$18*POWER(F457,3))+($B$19*T457+$B$20*POWER(T457,2)+$B$21*POWER(T457,3))+($B$22*P457+$B$23*POWER(P457,2)+$B$24*POWER(P457,3))+($B$25*H457+$B$26*POWER(H457,2)+$B$27*POWER(H457,3))+($B$28*U457+$B$29*POWER(U457,2)+$B$30*POWER(U457,3))</f>
        <v>0.195462405107697</v>
      </c>
      <c r="W457" s="71" t="n">
        <f aca="false">S457-U457</f>
        <v>0.288721678969046</v>
      </c>
      <c r="X457" s="29" t="n">
        <f aca="false">U457+V457</f>
        <v>7.51105727290124</v>
      </c>
      <c r="Y457" s="16"/>
      <c r="Z457" s="60" t="n">
        <f aca="false">U457*G457</f>
        <v>1016.8676866233</v>
      </c>
      <c r="AA457" s="60" t="n">
        <f aca="false">(K457+M457)-Z457</f>
        <v>40.1323133766974</v>
      </c>
      <c r="AB457" s="16"/>
      <c r="AC457" s="60" t="n">
        <f aca="false">L457+N457</f>
        <v>1044.03696093327</v>
      </c>
      <c r="AD457" s="61" t="n">
        <f aca="false">AC457-Z457</f>
        <v>27.1692743099699</v>
      </c>
      <c r="AE457" s="17"/>
      <c r="AF457" s="16" t="n">
        <v>-123.135890861511</v>
      </c>
      <c r="AG457" s="16" t="n">
        <v>0.616216216216216</v>
      </c>
      <c r="AH457" s="16" t="n">
        <f aca="false">AF458+AH456</f>
        <v>224527.582645162</v>
      </c>
      <c r="AI457" s="63"/>
      <c r="AJ457" s="72" t="n">
        <v>-97.4598112600549</v>
      </c>
      <c r="AK457" s="16" t="n">
        <v>0.616216216216216</v>
      </c>
      <c r="AL457" s="63" t="n">
        <f aca="false">AJ457+AL456</f>
        <v>218676.810860311</v>
      </c>
      <c r="AM457" s="35"/>
      <c r="AN457" s="35"/>
      <c r="AO457" s="35"/>
      <c r="AP457" s="35"/>
      <c r="AQ457" s="35"/>
      <c r="AR457" s="35"/>
      <c r="AS457" s="35"/>
      <c r="AT457" s="35"/>
    </row>
    <row r="458" customFormat="false" ht="12.75" hidden="false" customHeight="true" outlineLevel="0" collapsed="false">
      <c r="A458" s="36"/>
      <c r="B458" s="36"/>
      <c r="C458" s="2" t="n">
        <v>457</v>
      </c>
      <c r="D458" s="20" t="s">
        <v>572</v>
      </c>
      <c r="E458" s="65"/>
      <c r="F458" s="66" t="n">
        <v>3821</v>
      </c>
      <c r="G458" s="67" t="n">
        <f aca="false">I458+J458</f>
        <v>272</v>
      </c>
      <c r="H458" s="68" t="n">
        <f aca="false">1/(G458/F458)</f>
        <v>14.0477941176471</v>
      </c>
      <c r="I458" s="22" t="n">
        <v>81</v>
      </c>
      <c r="J458" s="23" t="n">
        <v>191</v>
      </c>
      <c r="K458" s="24" t="n">
        <v>1278</v>
      </c>
      <c r="L458" s="69" t="n">
        <f aca="false">G458*X458*R458</f>
        <v>1485.3326289981</v>
      </c>
      <c r="M458" s="25" t="n">
        <v>1124</v>
      </c>
      <c r="N458" s="70" t="n">
        <f aca="false">G458*X458*(1-R458)</f>
        <v>1324.61987279802</v>
      </c>
      <c r="O458" s="26" t="n">
        <f aca="false">I458/(I458+J458)</f>
        <v>0.297794117647059</v>
      </c>
      <c r="P458" s="28" t="n">
        <f aca="false">(I458+K458)/(I458+J458+K458+M458)</f>
        <v>0.508227374719521</v>
      </c>
      <c r="Q458" s="27" t="n">
        <f aca="false">K458/(K458+M458)</f>
        <v>0.532056619483763</v>
      </c>
      <c r="R458" s="27" t="n">
        <f aca="false">P458-(O458-P458)/X458</f>
        <v>0.528597059220282</v>
      </c>
      <c r="S458" s="29" t="n">
        <f aca="false">(K458+M458)/(I458+J458)</f>
        <v>8.83088235294118</v>
      </c>
      <c r="T458" s="31" t="n">
        <f aca="false">(P458-$B$1*O458-$B$2)/(1-$B$1*O458)-($B$3*POWER(P458,2)+$B$4*P458+$B$5)-($B$6*POWER(O458,2)+$B$7*O458+$B$8)</f>
        <v>0.52447558968533</v>
      </c>
      <c r="U458" s="29" t="n">
        <f aca="false">(O458-P458)/(P458-T458)</f>
        <v>12.951161559302</v>
      </c>
      <c r="V458" s="29" t="n">
        <f aca="false">$B$12+($B$13*E458+$B$14*POWER(E458,2)+$B$15*POWER(E458,3))+($B$16*F458+$B$17*POWER(F458,2)+$B$18*POWER(F458,3))+($B$19*T458+$B$20*POWER(T458,2)+$B$21*POWER(T458,3))+($B$22*P458+$B$23*POWER(P458,2)+$B$24*POWER(P458,3))+($B$25*H458+$B$26*POWER(H458,2)+$B$27*POWER(H458,3))+($B$28*U458+$B$29*POWER(U458,2)+$B$30*POWER(U458,3))</f>
        <v>-2.6204538321104</v>
      </c>
      <c r="W458" s="71" t="n">
        <f aca="false">S458-U458</f>
        <v>-4.12027920636085</v>
      </c>
      <c r="X458" s="29" t="n">
        <f aca="false">U458+V458</f>
        <v>10.3307077271916</v>
      </c>
      <c r="Y458" s="16"/>
      <c r="Z458" s="60" t="n">
        <f aca="false">U458*G458</f>
        <v>3522.71594413015</v>
      </c>
      <c r="AA458" s="60" t="n">
        <f aca="false">(K458+M458)-Z458</f>
        <v>-1120.71594413015</v>
      </c>
      <c r="AB458" s="16"/>
      <c r="AC458" s="60" t="n">
        <f aca="false">L458+N458</f>
        <v>2809.95250179612</v>
      </c>
      <c r="AD458" s="61" t="n">
        <f aca="false">AC458-Z458</f>
        <v>-712.763442334029</v>
      </c>
      <c r="AE458" s="17"/>
      <c r="AF458" s="16" t="n">
        <v>-129.758770358677</v>
      </c>
      <c r="AG458" s="16" t="n">
        <v>0.617567567567568</v>
      </c>
      <c r="AH458" s="16" t="n">
        <f aca="false">AF459+AH457</f>
        <v>224396.733163806</v>
      </c>
      <c r="AI458" s="63"/>
      <c r="AJ458" s="72" t="n">
        <v>-101.847157686471</v>
      </c>
      <c r="AK458" s="16" t="n">
        <v>0.617567567567568</v>
      </c>
      <c r="AL458" s="63" t="n">
        <f aca="false">AJ458+AL457</f>
        <v>218574.963702624</v>
      </c>
      <c r="AM458" s="35"/>
      <c r="AN458" s="35"/>
      <c r="AO458" s="35"/>
      <c r="AP458" s="35"/>
      <c r="AQ458" s="35"/>
      <c r="AR458" s="35"/>
      <c r="AS458" s="35"/>
      <c r="AT458" s="35"/>
    </row>
    <row r="459" customFormat="false" ht="12.75" hidden="false" customHeight="true" outlineLevel="0" collapsed="false">
      <c r="A459" s="36"/>
      <c r="B459" s="36"/>
      <c r="C459" s="2" t="n">
        <v>458</v>
      </c>
      <c r="D459" s="20" t="s">
        <v>318</v>
      </c>
      <c r="E459" s="65"/>
      <c r="F459" s="66" t="n">
        <v>2587</v>
      </c>
      <c r="G459" s="67" t="n">
        <f aca="false">I459+J459</f>
        <v>89</v>
      </c>
      <c r="H459" s="68" t="n">
        <f aca="false">1/(G459/F459)</f>
        <v>29.0674157303371</v>
      </c>
      <c r="I459" s="22" t="n">
        <v>14</v>
      </c>
      <c r="J459" s="23" t="n">
        <v>75</v>
      </c>
      <c r="K459" s="24" t="n">
        <v>893</v>
      </c>
      <c r="L459" s="69" t="n">
        <f aca="false">G459*X459*R459</f>
        <v>908.242794437143</v>
      </c>
      <c r="M459" s="25" t="n">
        <v>1240</v>
      </c>
      <c r="N459" s="70" t="n">
        <f aca="false">G459*X459*(1-R459)</f>
        <v>1262.0995310748</v>
      </c>
      <c r="O459" s="26" t="n">
        <f aca="false">I459/(I459+J459)</f>
        <v>0.157303370786517</v>
      </c>
      <c r="P459" s="28" t="n">
        <f aca="false">(I459+K459)/(I459+J459+K459+M459)</f>
        <v>0.408190819081908</v>
      </c>
      <c r="Q459" s="27" t="n">
        <f aca="false">K459/(K459+M459)</f>
        <v>0.418659165494609</v>
      </c>
      <c r="R459" s="27" t="n">
        <f aca="false">P459-(O459-P459)/X459</f>
        <v>0.418479049945683</v>
      </c>
      <c r="S459" s="29" t="n">
        <f aca="false">(K459+M459)/(I459+J459)</f>
        <v>23.9662921348315</v>
      </c>
      <c r="T459" s="31" t="n">
        <f aca="false">(P459-$B$1*O459-$B$2)/(1-$B$1*O459)-($B$3*POWER(P459,2)+$B$4*P459+$B$5)-($B$6*POWER(O459,2)+$B$7*O459+$B$8)</f>
        <v>0.423662141856029</v>
      </c>
      <c r="U459" s="29" t="n">
        <f aca="false">(O459-P459)/(P459-T459)</f>
        <v>16.2162894510255</v>
      </c>
      <c r="V459" s="29" t="n">
        <f aca="false">$B$12+($B$13*E459+$B$14*POWER(E459,2)+$B$15*POWER(E459,3))+($B$16*F459+$B$17*POWER(F459,2)+$B$18*POWER(F459,3))+($B$19*T459+$B$20*POWER(T459,2)+$B$21*POWER(T459,3))+($B$22*P459+$B$23*POWER(P459,2)+$B$24*POWER(P459,3))+($B$25*H459+$B$26*POWER(H459,2)+$B$27*POWER(H459,3))+($B$28*U459+$B$29*POWER(U459,2)+$B$30*POWER(U459,3))</f>
        <v>8.16957937495134</v>
      </c>
      <c r="W459" s="71" t="n">
        <f aca="false">S459-U459</f>
        <v>7.75000268380592</v>
      </c>
      <c r="X459" s="29" t="n">
        <f aca="false">U459+V459</f>
        <v>24.3858688259769</v>
      </c>
      <c r="Y459" s="16"/>
      <c r="Z459" s="60" t="n">
        <f aca="false">U459*G459</f>
        <v>1443.24976114127</v>
      </c>
      <c r="AA459" s="60" t="n">
        <f aca="false">(K459+M459)-Z459</f>
        <v>689.750238858727</v>
      </c>
      <c r="AB459" s="16"/>
      <c r="AC459" s="60" t="n">
        <f aca="false">L459+N459</f>
        <v>2170.34232551194</v>
      </c>
      <c r="AD459" s="61" t="n">
        <f aca="false">AC459-Z459</f>
        <v>727.092564370669</v>
      </c>
      <c r="AE459" s="17"/>
      <c r="AF459" s="16" t="n">
        <v>-130.849481355828</v>
      </c>
      <c r="AG459" s="16" t="n">
        <v>0.618918918918919</v>
      </c>
      <c r="AH459" s="16" t="n">
        <f aca="false">AF460+AH458</f>
        <v>224265.436778493</v>
      </c>
      <c r="AI459" s="63"/>
      <c r="AJ459" s="72" t="n">
        <v>-109.198671962984</v>
      </c>
      <c r="AK459" s="16" t="n">
        <v>0.618918918918919</v>
      </c>
      <c r="AL459" s="63" t="n">
        <f aca="false">AJ459+AL458</f>
        <v>218465.765030661</v>
      </c>
      <c r="AM459" s="35"/>
      <c r="AN459" s="35"/>
      <c r="AO459" s="35"/>
      <c r="AP459" s="35"/>
      <c r="AQ459" s="35"/>
      <c r="AR459" s="35"/>
      <c r="AS459" s="35"/>
      <c r="AT459" s="35"/>
    </row>
    <row r="460" customFormat="false" ht="12.75" hidden="false" customHeight="true" outlineLevel="0" collapsed="false">
      <c r="A460" s="36"/>
      <c r="B460" s="36"/>
      <c r="C460" s="2" t="n">
        <v>459</v>
      </c>
      <c r="D460" s="20" t="s">
        <v>658</v>
      </c>
      <c r="E460" s="65"/>
      <c r="F460" s="66" t="n">
        <v>3300</v>
      </c>
      <c r="G460" s="67" t="n">
        <f aca="false">I460+J460</f>
        <v>200</v>
      </c>
      <c r="H460" s="68" t="n">
        <f aca="false">1/(G460/F460)</f>
        <v>16.5</v>
      </c>
      <c r="I460" s="22" t="n">
        <v>89</v>
      </c>
      <c r="J460" s="23" t="n">
        <v>111</v>
      </c>
      <c r="K460" s="24" t="n">
        <v>1695</v>
      </c>
      <c r="L460" s="69" t="n">
        <f aca="false">G460*X460*R460</f>
        <v>1590.50608094067</v>
      </c>
      <c r="M460" s="25" t="n">
        <v>789</v>
      </c>
      <c r="N460" s="70" t="n">
        <f aca="false">G460*X460*(1-R460)</f>
        <v>736.284457873659</v>
      </c>
      <c r="O460" s="26" t="n">
        <f aca="false">I460/(I460+J460)</f>
        <v>0.445</v>
      </c>
      <c r="P460" s="28" t="n">
        <f aca="false">(I460+K460)/(I460+J460+K460+M460)</f>
        <v>0.66467958271237</v>
      </c>
      <c r="Q460" s="27" t="n">
        <f aca="false">K460/(K460+M460)</f>
        <v>0.682367149758454</v>
      </c>
      <c r="R460" s="27" t="n">
        <f aca="false">P460-(O460-P460)/X460</f>
        <v>0.683562209149755</v>
      </c>
      <c r="S460" s="29" t="n">
        <f aca="false">(K460+M460)/(I460+J460)</f>
        <v>12.42</v>
      </c>
      <c r="T460" s="31" t="n">
        <f aca="false">(P460-$B$1*O460-$B$2)/(1-$B$1*O460)-($B$3*POWER(P460,2)+$B$4*P460+$B$5)-($B$6*POWER(O460,2)+$B$7*O460+$B$8)</f>
        <v>0.684046763620807</v>
      </c>
      <c r="U460" s="29" t="n">
        <f aca="false">(O460-P460)/(P460-T460)</f>
        <v>11.3428786435646</v>
      </c>
      <c r="V460" s="29" t="n">
        <f aca="false">$B$12+($B$13*E460+$B$14*POWER(E460,2)+$B$15*POWER(E460,3))+($B$16*F460+$B$17*POWER(F460,2)+$B$18*POWER(F460,3))+($B$19*T460+$B$20*POWER(T460,2)+$B$21*POWER(T460,3))+($B$22*P460+$B$23*POWER(P460,2)+$B$24*POWER(P460,3))+($B$25*H460+$B$26*POWER(H460,2)+$B$27*POWER(H460,3))+($B$28*U460+$B$29*POWER(U460,2)+$B$30*POWER(U460,3))</f>
        <v>0.291074050507024</v>
      </c>
      <c r="W460" s="71" t="n">
        <f aca="false">S460-U460</f>
        <v>1.07712135643536</v>
      </c>
      <c r="X460" s="29" t="n">
        <f aca="false">U460+V460</f>
        <v>11.6339526940717</v>
      </c>
      <c r="Y460" s="16"/>
      <c r="Z460" s="60" t="n">
        <f aca="false">U460*G460</f>
        <v>2268.57572871293</v>
      </c>
      <c r="AA460" s="60" t="n">
        <f aca="false">(K460+M460)-Z460</f>
        <v>215.424271287071</v>
      </c>
      <c r="AB460" s="16"/>
      <c r="AC460" s="60" t="n">
        <f aca="false">L460+N460</f>
        <v>2326.79053881433</v>
      </c>
      <c r="AD460" s="61" t="n">
        <f aca="false">AC460-Z460</f>
        <v>58.214810101405</v>
      </c>
      <c r="AE460" s="17"/>
      <c r="AF460" s="16" t="n">
        <v>-131.29638531285</v>
      </c>
      <c r="AG460" s="16" t="n">
        <v>0.62027027027027</v>
      </c>
      <c r="AH460" s="16" t="n">
        <f aca="false">AF461+AH459</f>
        <v>224133.637162359</v>
      </c>
      <c r="AI460" s="63"/>
      <c r="AJ460" s="72" t="n">
        <v>-112.698055523844</v>
      </c>
      <c r="AK460" s="16" t="n">
        <v>0.62027027027027</v>
      </c>
      <c r="AL460" s="63" t="n">
        <f aca="false">AJ460+AL459</f>
        <v>218353.066975138</v>
      </c>
      <c r="AM460" s="35"/>
      <c r="AN460" s="35"/>
      <c r="AO460" s="35"/>
      <c r="AP460" s="35"/>
      <c r="AQ460" s="35"/>
      <c r="AR460" s="35"/>
      <c r="AS460" s="35"/>
      <c r="AT460" s="35"/>
    </row>
    <row r="461" customFormat="false" ht="12.75" hidden="false" customHeight="true" outlineLevel="0" collapsed="false">
      <c r="A461" s="36"/>
      <c r="B461" s="36"/>
      <c r="C461" s="2" t="n">
        <v>460</v>
      </c>
      <c r="D461" s="20" t="s">
        <v>659</v>
      </c>
      <c r="E461" s="65"/>
      <c r="F461" s="66" t="n">
        <v>2380</v>
      </c>
      <c r="G461" s="67" t="n">
        <f aca="false">I461+J461</f>
        <v>80</v>
      </c>
      <c r="H461" s="68" t="n">
        <f aca="false">1/(G461/F461)</f>
        <v>29.75</v>
      </c>
      <c r="I461" s="22" t="n">
        <v>22</v>
      </c>
      <c r="J461" s="23" t="n">
        <v>58</v>
      </c>
      <c r="K461" s="24" t="n">
        <v>1217</v>
      </c>
      <c r="L461" s="69" t="n">
        <f aca="false">G461*X461*R461</f>
        <v>1186.23171018786</v>
      </c>
      <c r="M461" s="25" t="n">
        <v>795</v>
      </c>
      <c r="N461" s="70" t="n">
        <f aca="false">G461*X461*(1-R461)</f>
        <v>773.817311372269</v>
      </c>
      <c r="O461" s="26" t="n">
        <f aca="false">I461/(I461+J461)</f>
        <v>0.275</v>
      </c>
      <c r="P461" s="28" t="n">
        <f aca="false">(I461+K461)/(I461+J461+K461+M461)</f>
        <v>0.59225621414914</v>
      </c>
      <c r="Q461" s="27" t="n">
        <f aca="false">K461/(K461+M461)</f>
        <v>0.604870775347913</v>
      </c>
      <c r="R461" s="27" t="n">
        <f aca="false">P461-(O461-P461)/X461</f>
        <v>0.605205123514544</v>
      </c>
      <c r="S461" s="29" t="n">
        <f aca="false">(K461+M461)/(I461+J461)</f>
        <v>25.15</v>
      </c>
      <c r="T461" s="31" t="n">
        <f aca="false">(P461-$B$1*O461-$B$2)/(1-$B$1*O461)-($B$3*POWER(P461,2)+$B$4*P461+$B$5)-($B$6*POWER(O461,2)+$B$7*O461+$B$8)</f>
        <v>0.613183420451315</v>
      </c>
      <c r="U461" s="29" t="n">
        <f aca="false">(O461-P461)/(P461-T461)</f>
        <v>15.1599888474437</v>
      </c>
      <c r="V461" s="29" t="n">
        <f aca="false">$B$12+($B$13*E461+$B$14*POWER(E461,2)+$B$15*POWER(E461,3))+($B$16*F461+$B$17*POWER(F461,2)+$B$18*POWER(F461,3))+($B$19*T461+$B$20*POWER(T461,2)+$B$21*POWER(T461,3))+($B$22*P461+$B$23*POWER(P461,2)+$B$24*POWER(P461,3))+($B$25*H461+$B$26*POWER(H461,2)+$B$27*POWER(H461,3))+($B$28*U461+$B$29*POWER(U461,2)+$B$30*POWER(U461,3))</f>
        <v>9.34062392205783</v>
      </c>
      <c r="W461" s="71" t="n">
        <f aca="false">S461-U461</f>
        <v>9.99001115255627</v>
      </c>
      <c r="X461" s="29" t="n">
        <f aca="false">U461+V461</f>
        <v>24.5006127695016</v>
      </c>
      <c r="Y461" s="16"/>
      <c r="Z461" s="60" t="n">
        <f aca="false">U461*G461</f>
        <v>1212.7991077955</v>
      </c>
      <c r="AA461" s="60" t="n">
        <f aca="false">(K461+M461)-Z461</f>
        <v>799.200892204502</v>
      </c>
      <c r="AB461" s="16"/>
      <c r="AC461" s="60" t="n">
        <f aca="false">L461+N461</f>
        <v>1960.04902156012</v>
      </c>
      <c r="AD461" s="61" t="n">
        <f aca="false">AC461-Z461</f>
        <v>747.249913764626</v>
      </c>
      <c r="AE461" s="17"/>
      <c r="AF461" s="16" t="n">
        <v>-131.799616133901</v>
      </c>
      <c r="AG461" s="16" t="n">
        <v>0.621621621621622</v>
      </c>
      <c r="AH461" s="16" t="n">
        <f aca="false">AF462+AH460</f>
        <v>224000.850769505</v>
      </c>
      <c r="AI461" s="63"/>
      <c r="AJ461" s="72" t="n">
        <v>-114.425436034184</v>
      </c>
      <c r="AK461" s="16" t="n">
        <v>0.621621621621622</v>
      </c>
      <c r="AL461" s="63" t="n">
        <f aca="false">AJ461+AL460</f>
        <v>218238.641539103</v>
      </c>
      <c r="AM461" s="35"/>
      <c r="AN461" s="35"/>
      <c r="AO461" s="35"/>
      <c r="AP461" s="35"/>
      <c r="AQ461" s="35"/>
      <c r="AR461" s="35"/>
      <c r="AS461" s="35"/>
      <c r="AT461" s="35"/>
    </row>
    <row r="462" customFormat="false" ht="12.75" hidden="false" customHeight="true" outlineLevel="0" collapsed="false">
      <c r="A462" s="36"/>
      <c r="B462" s="36"/>
      <c r="C462" s="2" t="n">
        <v>461</v>
      </c>
      <c r="D462" s="20" t="s">
        <v>661</v>
      </c>
      <c r="E462" s="65"/>
      <c r="F462" s="66" t="n">
        <v>3723</v>
      </c>
      <c r="G462" s="67" t="n">
        <f aca="false">I462+J462</f>
        <v>247</v>
      </c>
      <c r="H462" s="68" t="n">
        <f aca="false">1/(G462/F462)</f>
        <v>15.0728744939271</v>
      </c>
      <c r="I462" s="22" t="n">
        <v>89</v>
      </c>
      <c r="J462" s="23" t="n">
        <v>158</v>
      </c>
      <c r="K462" s="24" t="n">
        <v>1911</v>
      </c>
      <c r="L462" s="69" t="n">
        <f aca="false">G462*X462*R462</f>
        <v>1755.79252898498</v>
      </c>
      <c r="M462" s="25" t="n">
        <v>1033</v>
      </c>
      <c r="N462" s="70" t="n">
        <f aca="false">G462*X462*(1-R462)</f>
        <v>940.573951010558</v>
      </c>
      <c r="O462" s="26" t="n">
        <f aca="false">I462/(I462+J462)</f>
        <v>0.360323886639676</v>
      </c>
      <c r="P462" s="28" t="n">
        <f aca="false">(I462+K462)/(I462+J462+K462+M462)</f>
        <v>0.626762770291445</v>
      </c>
      <c r="Q462" s="27" t="n">
        <f aca="false">K462/(K462+M462)</f>
        <v>0.649116847826087</v>
      </c>
      <c r="R462" s="27" t="n">
        <f aca="false">P462-(O462-P462)/X462</f>
        <v>0.651169839860896</v>
      </c>
      <c r="S462" s="29" t="n">
        <f aca="false">(K462+M462)/(I462+J462)</f>
        <v>11.919028340081</v>
      </c>
      <c r="T462" s="31" t="n">
        <f aca="false">(P462-$B$1*O462-$B$2)/(1-$B$1*O462)-($B$3*POWER(P462,2)+$B$4*P462+$B$5)-($B$6*POWER(O462,2)+$B$7*O462+$B$8)</f>
        <v>0.647256536613772</v>
      </c>
      <c r="U462" s="29" t="n">
        <f aca="false">(O462-P462)/(P462-T462)</f>
        <v>13.0009720742004</v>
      </c>
      <c r="V462" s="29" t="n">
        <f aca="false">$B$12+($B$13*E462+$B$14*POWER(E462,2)+$B$15*POWER(E462,3))+($B$16*F462+$B$17*POWER(F462,2)+$B$18*POWER(F462,3))+($B$19*T462+$B$20*POWER(T462,2)+$B$21*POWER(T462,3))+($B$22*P462+$B$23*POWER(P462,2)+$B$24*POWER(P462,3))+($B$25*H462+$B$26*POWER(H462,2)+$B$27*POWER(H462,3))+($B$28*U462+$B$29*POWER(U462,2)+$B$30*POWER(U462,3))</f>
        <v>-2.08450859243703</v>
      </c>
      <c r="W462" s="71" t="n">
        <f aca="false">S462-U462</f>
        <v>-1.08194373411938</v>
      </c>
      <c r="X462" s="29" t="n">
        <f aca="false">U462+V462</f>
        <v>10.9164634817633</v>
      </c>
      <c r="Y462" s="16"/>
      <c r="Z462" s="60" t="n">
        <f aca="false">U462*G462</f>
        <v>3211.24010232749</v>
      </c>
      <c r="AA462" s="60" t="n">
        <f aca="false">(K462+M462)-Z462</f>
        <v>-267.240102327488</v>
      </c>
      <c r="AB462" s="16"/>
      <c r="AC462" s="60" t="n">
        <f aca="false">L462+N462</f>
        <v>2696.36647999554</v>
      </c>
      <c r="AD462" s="61" t="n">
        <f aca="false">AC462-Z462</f>
        <v>-514.873622331946</v>
      </c>
      <c r="AE462" s="17"/>
      <c r="AF462" s="16" t="n">
        <v>-132.78639285388</v>
      </c>
      <c r="AG462" s="16" t="n">
        <v>0.622972972972973</v>
      </c>
      <c r="AH462" s="16" t="n">
        <f aca="false">AF463+AH461</f>
        <v>223862.938704839</v>
      </c>
      <c r="AI462" s="63"/>
      <c r="AJ462" s="72" t="n">
        <v>-115.728917001904</v>
      </c>
      <c r="AK462" s="16" t="n">
        <v>0.622972972972973</v>
      </c>
      <c r="AL462" s="63" t="n">
        <f aca="false">AJ462+AL461</f>
        <v>218122.912622102</v>
      </c>
      <c r="AM462" s="35"/>
      <c r="AN462" s="35"/>
      <c r="AO462" s="35"/>
      <c r="AP462" s="35"/>
      <c r="AQ462" s="35"/>
      <c r="AR462" s="35"/>
      <c r="AS462" s="35"/>
      <c r="AT462" s="35"/>
    </row>
    <row r="463" customFormat="false" ht="12.75" hidden="false" customHeight="true" outlineLevel="0" collapsed="false">
      <c r="A463" s="36"/>
      <c r="B463" s="36"/>
      <c r="C463" s="2" t="n">
        <v>462</v>
      </c>
      <c r="D463" s="20" t="s">
        <v>394</v>
      </c>
      <c r="E463" s="65"/>
      <c r="F463" s="66" t="n">
        <v>1413</v>
      </c>
      <c r="G463" s="67" t="n">
        <f aca="false">I463+J463</f>
        <v>47</v>
      </c>
      <c r="H463" s="68" t="n">
        <f aca="false">1/(G463/F463)</f>
        <v>30.063829787234</v>
      </c>
      <c r="I463" s="22" t="n">
        <v>11</v>
      </c>
      <c r="J463" s="23" t="n">
        <v>36</v>
      </c>
      <c r="K463" s="24" t="n">
        <v>516</v>
      </c>
      <c r="L463" s="69" t="n">
        <f aca="false">G463*X463*R463</f>
        <v>514.194685373973</v>
      </c>
      <c r="M463" s="25" t="n">
        <v>659</v>
      </c>
      <c r="N463" s="70" t="n">
        <f aca="false">G463*X463*(1-R463)</f>
        <v>656.619177106093</v>
      </c>
      <c r="O463" s="26" t="n">
        <f aca="false">I463/(I463+J463)</f>
        <v>0.234042553191489</v>
      </c>
      <c r="P463" s="28" t="n">
        <f aca="false">(I463+K463)/(I463+J463+K463+M463)</f>
        <v>0.43126022913257</v>
      </c>
      <c r="Q463" s="27" t="n">
        <f aca="false">K463/(K463+M463)</f>
        <v>0.439148936170213</v>
      </c>
      <c r="R463" s="27" t="n">
        <f aca="false">P463-(O463-P463)/X463</f>
        <v>0.439177141518281</v>
      </c>
      <c r="S463" s="29" t="n">
        <f aca="false">(K463+M463)/(I463+J463)</f>
        <v>25</v>
      </c>
      <c r="T463" s="31" t="n">
        <f aca="false">(P463-$B$1*O463-$B$2)/(1-$B$1*O463)-($B$3*POWER(P463,2)+$B$4*P463+$B$5)-($B$6*POWER(O463,2)+$B$7*O463+$B$8)</f>
        <v>0.446057534100865</v>
      </c>
      <c r="U463" s="29" t="n">
        <f aca="false">(O463-P463)/(P463-T463)</f>
        <v>13.3279456200735</v>
      </c>
      <c r="V463" s="29" t="n">
        <f aca="false">$B$12+($B$13*E463+$B$14*POWER(E463,2)+$B$15*POWER(E463,3))+($B$16*F463+$B$17*POWER(F463,2)+$B$18*POWER(F463,3))+($B$19*T463+$B$20*POWER(T463,2)+$B$21*POWER(T463,3))+($B$22*P463+$B$23*POWER(P463,2)+$B$24*POWER(P463,3))+($B$25*H463+$B$26*POWER(H463,2)+$B$27*POWER(H463,3))+($B$28*U463+$B$29*POWER(U463,2)+$B$30*POWER(U463,3))</f>
        <v>11.5829876241832</v>
      </c>
      <c r="W463" s="71" t="n">
        <f aca="false">S463-U463</f>
        <v>11.6720543799265</v>
      </c>
      <c r="X463" s="29" t="n">
        <f aca="false">U463+V463</f>
        <v>24.9109332442567</v>
      </c>
      <c r="Y463" s="16"/>
      <c r="Z463" s="60" t="n">
        <f aca="false">U463*G463</f>
        <v>626.413444143455</v>
      </c>
      <c r="AA463" s="60" t="n">
        <f aca="false">(K463+M463)-Z463</f>
        <v>548.586555856545</v>
      </c>
      <c r="AB463" s="16"/>
      <c r="AC463" s="60" t="n">
        <f aca="false">L463+N463</f>
        <v>1170.81386248007</v>
      </c>
      <c r="AD463" s="61" t="n">
        <f aca="false">AC463-Z463</f>
        <v>544.400418336611</v>
      </c>
      <c r="AE463" s="17"/>
      <c r="AF463" s="16" t="n">
        <v>-137.912064666167</v>
      </c>
      <c r="AG463" s="16" t="n">
        <v>0.624324324324324</v>
      </c>
      <c r="AH463" s="16" t="n">
        <f aca="false">AF464+AH462</f>
        <v>223722.042001057</v>
      </c>
      <c r="AI463" s="63"/>
      <c r="AJ463" s="72" t="n">
        <v>-123.270862235467</v>
      </c>
      <c r="AK463" s="16" t="n">
        <v>0.624324324324324</v>
      </c>
      <c r="AL463" s="63" t="n">
        <f aca="false">AJ463+AL462</f>
        <v>217999.641759866</v>
      </c>
      <c r="AM463" s="35"/>
      <c r="AN463" s="35"/>
      <c r="AO463" s="35"/>
      <c r="AP463" s="35"/>
      <c r="AQ463" s="35"/>
      <c r="AR463" s="35"/>
      <c r="AS463" s="35"/>
      <c r="AT463" s="35"/>
    </row>
    <row r="464" customFormat="false" ht="12.75" hidden="false" customHeight="true" outlineLevel="0" collapsed="false">
      <c r="A464" s="36"/>
      <c r="B464" s="36"/>
      <c r="C464" s="2" t="n">
        <v>463</v>
      </c>
      <c r="D464" s="20" t="s">
        <v>662</v>
      </c>
      <c r="E464" s="65"/>
      <c r="F464" s="66" t="n">
        <v>2285</v>
      </c>
      <c r="G464" s="67" t="n">
        <f aca="false">I464+J464</f>
        <v>127</v>
      </c>
      <c r="H464" s="68" t="n">
        <f aca="false">1/(G464/F464)</f>
        <v>17.992125984252</v>
      </c>
      <c r="I464" s="22" t="n">
        <v>61</v>
      </c>
      <c r="J464" s="23" t="n">
        <v>66</v>
      </c>
      <c r="K464" s="24" t="n">
        <v>1118</v>
      </c>
      <c r="L464" s="69" t="n">
        <f aca="false">G464*X464*R464</f>
        <v>1084.15938311856</v>
      </c>
      <c r="M464" s="25" t="n">
        <v>546</v>
      </c>
      <c r="N464" s="70" t="n">
        <f aca="false">G464*X464*(1-R464)</f>
        <v>528.433878260015</v>
      </c>
      <c r="O464" s="26" t="n">
        <f aca="false">I464/(I464+J464)</f>
        <v>0.480314960629921</v>
      </c>
      <c r="P464" s="28" t="n">
        <f aca="false">(I464+K464)/(I464+J464+K464+M464)</f>
        <v>0.658291457286432</v>
      </c>
      <c r="Q464" s="27" t="n">
        <f aca="false">K464/(K464+M464)</f>
        <v>0.671875</v>
      </c>
      <c r="R464" s="27" t="n">
        <f aca="false">P464-(O464-P464)/X464</f>
        <v>0.672308020307447</v>
      </c>
      <c r="S464" s="29" t="n">
        <f aca="false">(K464+M464)/(I464+J464)</f>
        <v>13.1023622047244</v>
      </c>
      <c r="T464" s="31" t="n">
        <f aca="false">(P464-$B$1*O464-$B$2)/(1-$B$1*O464)-($B$3*POWER(P464,2)+$B$4*P464+$B$5)-($B$6*POWER(O464,2)+$B$7*O464+$B$8)</f>
        <v>0.675300942191335</v>
      </c>
      <c r="U464" s="29" t="n">
        <f aca="false">(O464-P464)/(P464-T464)</f>
        <v>10.463367800468</v>
      </c>
      <c r="V464" s="29" t="n">
        <f aca="false">$B$12+($B$13*E464+$B$14*POWER(E464,2)+$B$15*POWER(E464,3))+($B$16*F464+$B$17*POWER(F464,2)+$B$18*POWER(F464,3))+($B$19*T464+$B$20*POWER(T464,2)+$B$21*POWER(T464,3))+($B$22*P464+$B$23*POWER(P464,2)+$B$24*POWER(P464,3))+($B$25*H464+$B$26*POWER(H464,2)+$B$27*POWER(H464,3))+($B$28*U464+$B$29*POWER(U464,2)+$B$30*POWER(U464,3))</f>
        <v>2.23421693479633</v>
      </c>
      <c r="W464" s="71" t="n">
        <f aca="false">S464-U464</f>
        <v>2.63899440425638</v>
      </c>
      <c r="X464" s="29" t="n">
        <f aca="false">U464+V464</f>
        <v>12.6975847352644</v>
      </c>
      <c r="Y464" s="16"/>
      <c r="Z464" s="60" t="n">
        <f aca="false">U464*G464</f>
        <v>1328.84771065944</v>
      </c>
      <c r="AA464" s="60" t="n">
        <f aca="false">(K464+M464)-Z464</f>
        <v>335.15228934056</v>
      </c>
      <c r="AB464" s="16"/>
      <c r="AC464" s="60" t="n">
        <f aca="false">L464+N464</f>
        <v>1612.59326137857</v>
      </c>
      <c r="AD464" s="61" t="n">
        <f aca="false">AC464-Z464</f>
        <v>283.745550719133</v>
      </c>
      <c r="AE464" s="17"/>
      <c r="AF464" s="16" t="n">
        <v>-140.896703781943</v>
      </c>
      <c r="AG464" s="16" t="n">
        <v>0.625675675675676</v>
      </c>
      <c r="AH464" s="16" t="n">
        <f aca="false">AF465+AH463</f>
        <v>223580.692629797</v>
      </c>
      <c r="AI464" s="63"/>
      <c r="AJ464" s="72" t="n">
        <v>-128.443919998549</v>
      </c>
      <c r="AK464" s="16" t="n">
        <v>0.625675675675676</v>
      </c>
      <c r="AL464" s="63" t="n">
        <f aca="false">AJ464+AL463</f>
        <v>217871.197839868</v>
      </c>
      <c r="AM464" s="35"/>
      <c r="AN464" s="35"/>
      <c r="AO464" s="35"/>
      <c r="AP464" s="35"/>
      <c r="AQ464" s="35"/>
      <c r="AR464" s="35"/>
      <c r="AS464" s="35"/>
      <c r="AT464" s="35"/>
    </row>
    <row r="465" customFormat="false" ht="12.75" hidden="false" customHeight="true" outlineLevel="0" collapsed="false">
      <c r="A465" s="36"/>
      <c r="B465" s="36"/>
      <c r="C465" s="2" t="n">
        <v>464</v>
      </c>
      <c r="D465" s="20" t="s">
        <v>499</v>
      </c>
      <c r="E465" s="65"/>
      <c r="F465" s="66" t="n">
        <v>8352</v>
      </c>
      <c r="G465" s="67" t="n">
        <f aca="false">I465+J465</f>
        <v>705</v>
      </c>
      <c r="H465" s="68" t="n">
        <f aca="false">1/(G465/F465)</f>
        <v>11.8468085106383</v>
      </c>
      <c r="I465" s="22" t="n">
        <v>269</v>
      </c>
      <c r="J465" s="23" t="n">
        <v>436</v>
      </c>
      <c r="K465" s="24" t="n">
        <v>2675</v>
      </c>
      <c r="L465" s="69" t="n">
        <f aca="false">G465*X465*R465</f>
        <v>2636.39647089542</v>
      </c>
      <c r="M465" s="25" t="n">
        <v>2815</v>
      </c>
      <c r="N465" s="70" t="n">
        <f aca="false">G465*X465*(1-R465)</f>
        <v>2772.37089907643</v>
      </c>
      <c r="O465" s="26" t="n">
        <f aca="false">I465/(I465+J465)</f>
        <v>0.381560283687943</v>
      </c>
      <c r="P465" s="28" t="n">
        <f aca="false">(I465+K465)/(I465+J465+K465+M465)</f>
        <v>0.475221953188055</v>
      </c>
      <c r="Q465" s="27" t="n">
        <f aca="false">K465/(K465+M465)</f>
        <v>0.487249544626594</v>
      </c>
      <c r="R465" s="27" t="n">
        <f aca="false">P465-(O465-P465)/X465</f>
        <v>0.487430183359715</v>
      </c>
      <c r="S465" s="29" t="n">
        <f aca="false">(K465+M465)/(I465+J465)</f>
        <v>7.78723404255319</v>
      </c>
      <c r="T465" s="31" t="n">
        <f aca="false">(P465-$B$1*O465-$B$2)/(1-$B$1*O465)-($B$3*POWER(P465,2)+$B$4*P465+$B$5)-($B$6*POWER(O465,2)+$B$7*O465+$B$8)</f>
        <v>0.486018456085583</v>
      </c>
      <c r="U465" s="29" t="n">
        <f aca="false">(O465-P465)/(P465-T465)</f>
        <v>8.67518588093519</v>
      </c>
      <c r="V465" s="29" t="n">
        <f aca="false">$B$12+($B$13*E465+$B$14*POWER(E465,2)+$B$15*POWER(E465,3))+($B$16*F465+$B$17*POWER(F465,2)+$B$18*POWER(F465,3))+($B$19*T465+$B$20*POWER(T465,2)+$B$21*POWER(T465,3))+($B$22*P465+$B$23*POWER(P465,2)+$B$24*POWER(P465,3))+($B$25*H465+$B$26*POWER(H465,2)+$B$27*POWER(H465,3))+($B$28*U465+$B$29*POWER(U465,2)+$B$30*POWER(U465,3))</f>
        <v>-1.00317542707441</v>
      </c>
      <c r="W465" s="71" t="n">
        <f aca="false">S465-U465</f>
        <v>-0.887951838382002</v>
      </c>
      <c r="X465" s="29" t="n">
        <f aca="false">U465+V465</f>
        <v>7.67201045386078</v>
      </c>
      <c r="Y465" s="16"/>
      <c r="Z465" s="60" t="n">
        <f aca="false">U465*G465</f>
        <v>6116.00604605931</v>
      </c>
      <c r="AA465" s="60" t="n">
        <f aca="false">(K465+M465)-Z465</f>
        <v>-626.006046059312</v>
      </c>
      <c r="AB465" s="16"/>
      <c r="AC465" s="60" t="n">
        <f aca="false">L465+N465</f>
        <v>5408.76736997185</v>
      </c>
      <c r="AD465" s="61" t="n">
        <f aca="false">AC465-Z465</f>
        <v>-707.238676087461</v>
      </c>
      <c r="AE465" s="17"/>
      <c r="AF465" s="16" t="n">
        <v>-141.3493712606</v>
      </c>
      <c r="AG465" s="16" t="n">
        <v>0.627027027027027</v>
      </c>
      <c r="AH465" s="16" t="n">
        <f aca="false">AF466+AH464</f>
        <v>223436.755917184</v>
      </c>
      <c r="AI465" s="63"/>
      <c r="AJ465" s="72" t="n">
        <v>-128.768404026298</v>
      </c>
      <c r="AK465" s="16" t="n">
        <v>0.627027027027027</v>
      </c>
      <c r="AL465" s="63" t="n">
        <f aca="false">AJ465+AL464</f>
        <v>217742.429435841</v>
      </c>
      <c r="AM465" s="35"/>
      <c r="AN465" s="35"/>
      <c r="AO465" s="35"/>
      <c r="AP465" s="35"/>
      <c r="AQ465" s="35"/>
      <c r="AR465" s="35"/>
      <c r="AS465" s="35"/>
      <c r="AT465" s="35"/>
    </row>
    <row r="466" customFormat="false" ht="12.75" hidden="false" customHeight="true" outlineLevel="0" collapsed="false">
      <c r="A466" s="36"/>
      <c r="B466" s="36"/>
      <c r="C466" s="2" t="n">
        <v>465</v>
      </c>
      <c r="D466" s="20" t="s">
        <v>663</v>
      </c>
      <c r="E466" s="65"/>
      <c r="F466" s="66" t="n">
        <v>4819</v>
      </c>
      <c r="G466" s="67" t="n">
        <f aca="false">I466+J466</f>
        <v>412</v>
      </c>
      <c r="H466" s="68" t="n">
        <f aca="false">1/(G466/F466)</f>
        <v>11.6966019417476</v>
      </c>
      <c r="I466" s="22" t="n">
        <v>201</v>
      </c>
      <c r="J466" s="23" t="n">
        <v>211</v>
      </c>
      <c r="K466" s="24" t="n">
        <v>2128</v>
      </c>
      <c r="L466" s="69" t="n">
        <f aca="false">G466*X466*R466</f>
        <v>2032.5548115043</v>
      </c>
      <c r="M466" s="25" t="n">
        <v>992</v>
      </c>
      <c r="N466" s="70" t="n">
        <f aca="false">G466*X466*(1-R466)</f>
        <v>942.699629986979</v>
      </c>
      <c r="O466" s="26" t="n">
        <f aca="false">I466/(I466+J466)</f>
        <v>0.487864077669903</v>
      </c>
      <c r="P466" s="28" t="n">
        <f aca="false">(I466+K466)/(I466+J466+K466+M466)</f>
        <v>0.659399773499434</v>
      </c>
      <c r="Q466" s="27" t="n">
        <f aca="false">K466/(K466+M466)</f>
        <v>0.682051282051282</v>
      </c>
      <c r="R466" s="27" t="n">
        <f aca="false">P466-(O466-P466)/X466</f>
        <v>0.683153273602216</v>
      </c>
      <c r="S466" s="29" t="n">
        <f aca="false">(K466+M466)/(I466+J466)</f>
        <v>7.57281553398058</v>
      </c>
      <c r="T466" s="31" t="n">
        <f aca="false">(P466-$B$1*O466-$B$2)/(1-$B$1*O466)-($B$3*POWER(P466,2)+$B$4*P466+$B$5)-($B$6*POWER(O466,2)+$B$7*O466+$B$8)</f>
        <v>0.676045916505805</v>
      </c>
      <c r="U466" s="29" t="n">
        <f aca="false">(O466-P466)/(P466-T466)</f>
        <v>10.304831321218</v>
      </c>
      <c r="V466" s="29" t="n">
        <f aca="false">$B$12+($B$13*E466+$B$14*POWER(E466,2)+$B$15*POWER(E466,3))+($B$16*F466+$B$17*POWER(F466,2)+$B$18*POWER(F466,3))+($B$19*T466+$B$20*POWER(T466,2)+$B$21*POWER(T466,3))+($B$22*P466+$B$23*POWER(P466,2)+$B$24*POWER(P466,3))+($B$25*H466+$B$26*POWER(H466,2)+$B$27*POWER(H466,3))+($B$28*U466+$B$29*POWER(U466,2)+$B$30*POWER(U466,3))</f>
        <v>-3.0833399583751</v>
      </c>
      <c r="W466" s="71" t="n">
        <f aca="false">S466-U466</f>
        <v>-2.73201578723743</v>
      </c>
      <c r="X466" s="29" t="n">
        <f aca="false">U466+V466</f>
        <v>7.22149136284292</v>
      </c>
      <c r="Y466" s="16"/>
      <c r="Z466" s="60" t="n">
        <f aca="false">U466*G466</f>
        <v>4245.59050434182</v>
      </c>
      <c r="AA466" s="60" t="n">
        <f aca="false">(K466+M466)-Z466</f>
        <v>-1125.59050434182</v>
      </c>
      <c r="AB466" s="16"/>
      <c r="AC466" s="60" t="n">
        <f aca="false">L466+N466</f>
        <v>2975.25444149128</v>
      </c>
      <c r="AD466" s="61" t="n">
        <f aca="false">AC466-Z466</f>
        <v>-1270.33606285054</v>
      </c>
      <c r="AE466" s="17"/>
      <c r="AF466" s="16" t="n">
        <v>-143.936712612654</v>
      </c>
      <c r="AG466" s="16" t="n">
        <v>0.628378378378378</v>
      </c>
      <c r="AH466" s="16" t="n">
        <f aca="false">AF467+AH465</f>
        <v>223292.138680901</v>
      </c>
      <c r="AI466" s="63"/>
      <c r="AJ466" s="72" t="n">
        <v>-130.271305846768</v>
      </c>
      <c r="AK466" s="16" t="n">
        <v>0.628378378378378</v>
      </c>
      <c r="AL466" s="63" t="n">
        <f aca="false">AJ466+AL465</f>
        <v>217612.158129994</v>
      </c>
      <c r="AM466" s="35"/>
      <c r="AN466" s="35"/>
      <c r="AO466" s="35"/>
      <c r="AP466" s="35"/>
      <c r="AQ466" s="35"/>
      <c r="AR466" s="35"/>
      <c r="AS466" s="35"/>
      <c r="AT466" s="35"/>
    </row>
    <row r="467" customFormat="false" ht="12.75" hidden="false" customHeight="true" outlineLevel="0" collapsed="false">
      <c r="A467" s="36"/>
      <c r="B467" s="36"/>
      <c r="C467" s="2" t="n">
        <v>466</v>
      </c>
      <c r="D467" s="20" t="s">
        <v>648</v>
      </c>
      <c r="E467" s="65"/>
      <c r="F467" s="66" t="n">
        <v>4073</v>
      </c>
      <c r="G467" s="67" t="n">
        <f aca="false">I467+J467</f>
        <v>295</v>
      </c>
      <c r="H467" s="68" t="n">
        <f aca="false">1/(G467/F467)</f>
        <v>13.806779661017</v>
      </c>
      <c r="I467" s="22" t="n">
        <v>130</v>
      </c>
      <c r="J467" s="23" t="n">
        <v>165</v>
      </c>
      <c r="K467" s="24" t="n">
        <v>1483</v>
      </c>
      <c r="L467" s="69" t="n">
        <f aca="false">G467*X467*R467</f>
        <v>1499.04621572381</v>
      </c>
      <c r="M467" s="25" t="n">
        <v>1149</v>
      </c>
      <c r="N467" s="70" t="n">
        <f aca="false">G467*X467*(1-R467)</f>
        <v>1162.07174672107</v>
      </c>
      <c r="O467" s="26" t="n">
        <f aca="false">I467/(I467+J467)</f>
        <v>0.440677966101695</v>
      </c>
      <c r="P467" s="28" t="n">
        <f aca="false">(I467+K467)/(I467+J467+K467+M467)</f>
        <v>0.551076187222412</v>
      </c>
      <c r="Q467" s="27" t="n">
        <f aca="false">K467/(K467+M467)</f>
        <v>0.563449848024316</v>
      </c>
      <c r="R467" s="27" t="n">
        <f aca="false">P467-(O467-P467)/X467</f>
        <v>0.563314455382719</v>
      </c>
      <c r="S467" s="29" t="n">
        <f aca="false">(K467+M467)/(I467+J467)</f>
        <v>8.92203389830508</v>
      </c>
      <c r="T467" s="31" t="n">
        <f aca="false">(P467-$B$1*O467-$B$2)/(1-$B$1*O467)-($B$3*POWER(P467,2)+$B$4*P467+$B$5)-($B$6*POWER(O467,2)+$B$7*O467+$B$8)</f>
        <v>0.563025499840905</v>
      </c>
      <c r="U467" s="29" t="n">
        <f aca="false">(O467-P467)/(P467-T467)</f>
        <v>9.23887629735813</v>
      </c>
      <c r="V467" s="29" t="n">
        <f aca="false">$B$12+($B$13*E467+$B$14*POWER(E467,2)+$B$15*POWER(E467,3))+($B$16*F467+$B$17*POWER(F467,2)+$B$18*POWER(F467,3))+($B$19*T467+$B$20*POWER(T467,2)+$B$21*POWER(T467,3))+($B$22*P467+$B$23*POWER(P467,2)+$B$24*POWER(P467,3))+($B$25*H467+$B$26*POWER(H467,2)+$B$27*POWER(H467,3))+($B$28*U467+$B$29*POWER(U467,2)+$B$30*POWER(U467,3))</f>
        <v>-0.218137441612768</v>
      </c>
      <c r="W467" s="71" t="n">
        <f aca="false">S467-U467</f>
        <v>-0.316842399053048</v>
      </c>
      <c r="X467" s="29" t="n">
        <f aca="false">U467+V467</f>
        <v>9.02073885574536</v>
      </c>
      <c r="Y467" s="16"/>
      <c r="Z467" s="60" t="n">
        <f aca="false">U467*G467</f>
        <v>2725.46850772065</v>
      </c>
      <c r="AA467" s="60" t="n">
        <f aca="false">(K467+M467)-Z467</f>
        <v>-93.4685077206491</v>
      </c>
      <c r="AB467" s="16"/>
      <c r="AC467" s="60" t="n">
        <f aca="false">L467+N467</f>
        <v>2661.11796244488</v>
      </c>
      <c r="AD467" s="61" t="n">
        <f aca="false">AC467-Z467</f>
        <v>-64.3505452757668</v>
      </c>
      <c r="AE467" s="17"/>
      <c r="AF467" s="16" t="n">
        <v>-144.617236283319</v>
      </c>
      <c r="AG467" s="16" t="n">
        <v>0.62972972972973</v>
      </c>
      <c r="AH467" s="16" t="n">
        <f aca="false">AF468+AH466</f>
        <v>223146.390723299</v>
      </c>
      <c r="AI467" s="63"/>
      <c r="AJ467" s="72" t="n">
        <v>-132.316543241294</v>
      </c>
      <c r="AK467" s="16" t="n">
        <v>0.62972972972973</v>
      </c>
      <c r="AL467" s="63" t="n">
        <f aca="false">AJ467+AL466</f>
        <v>217479.841586753</v>
      </c>
      <c r="AM467" s="35"/>
      <c r="AN467" s="35"/>
      <c r="AO467" s="35"/>
      <c r="AP467" s="35"/>
      <c r="AQ467" s="35"/>
      <c r="AR467" s="35"/>
      <c r="AS467" s="35"/>
      <c r="AT467" s="35"/>
    </row>
    <row r="468" customFormat="false" ht="12.75" hidden="false" customHeight="true" outlineLevel="0" collapsed="false">
      <c r="A468" s="36"/>
      <c r="B468" s="36"/>
      <c r="C468" s="2" t="n">
        <v>467</v>
      </c>
      <c r="D468" s="20" t="s">
        <v>310</v>
      </c>
      <c r="E468" s="65"/>
      <c r="F468" s="66" t="n">
        <v>4357</v>
      </c>
      <c r="G468" s="67" t="n">
        <f aca="false">I468+J468</f>
        <v>200</v>
      </c>
      <c r="H468" s="68" t="n">
        <f aca="false">1/(G468/F468)</f>
        <v>21.785</v>
      </c>
      <c r="I468" s="22" t="n">
        <v>34</v>
      </c>
      <c r="J468" s="23" t="n">
        <v>166</v>
      </c>
      <c r="K468" s="24" t="n">
        <v>1592</v>
      </c>
      <c r="L468" s="69" t="n">
        <f aca="false">G468*X468*R468</f>
        <v>1497.54723181816</v>
      </c>
      <c r="M468" s="25" t="n">
        <v>2209</v>
      </c>
      <c r="N468" s="70" t="n">
        <f aca="false">G468*X468*(1-R468)</f>
        <v>2071.03854585985</v>
      </c>
      <c r="O468" s="26" t="n">
        <f aca="false">I468/(I468+J468)</f>
        <v>0.17</v>
      </c>
      <c r="P468" s="28" t="n">
        <f aca="false">(I468+K468)/(I468+J468+K468+M468)</f>
        <v>0.4063984003999</v>
      </c>
      <c r="Q468" s="27" t="n">
        <f aca="false">K468/(K468+M468)</f>
        <v>0.418837148118916</v>
      </c>
      <c r="R468" s="27" t="n">
        <f aca="false">P468-(O468-P468)/X468</f>
        <v>0.419647256676726</v>
      </c>
      <c r="S468" s="29" t="n">
        <f aca="false">(K468+M468)/(I468+J468)</f>
        <v>19.005</v>
      </c>
      <c r="T468" s="31" t="n">
        <f aca="false">(P468-$B$1*O468-$B$2)/(1-$B$1*O468)-($B$3*POWER(P468,2)+$B$4*P468+$B$5)-($B$6*POWER(O468,2)+$B$7*O468+$B$8)</f>
        <v>0.421647294649181</v>
      </c>
      <c r="U468" s="29" t="n">
        <f aca="false">(O468-P468)/(P468-T468)</f>
        <v>15.5026585229973</v>
      </c>
      <c r="V468" s="29" t="n">
        <f aca="false">$B$12+($B$13*E468+$B$14*POWER(E468,2)+$B$15*POWER(E468,3))+($B$16*F468+$B$17*POWER(F468,2)+$B$18*POWER(F468,3))+($B$19*T468+$B$20*POWER(T468,2)+$B$21*POWER(T468,3))+($B$22*P468+$B$23*POWER(P468,2)+$B$24*POWER(P468,3))+($B$25*H468+$B$26*POWER(H468,2)+$B$27*POWER(H468,3))+($B$28*U468+$B$29*POWER(U468,2)+$B$30*POWER(U468,3))</f>
        <v>2.34027036539274</v>
      </c>
      <c r="W468" s="71" t="n">
        <f aca="false">S468-U468</f>
        <v>3.50234147700268</v>
      </c>
      <c r="X468" s="29" t="n">
        <f aca="false">U468+V468</f>
        <v>17.8429288883901</v>
      </c>
      <c r="Y468" s="16"/>
      <c r="Z468" s="60" t="n">
        <f aca="false">U468*G468</f>
        <v>3100.53170459946</v>
      </c>
      <c r="AA468" s="60" t="n">
        <f aca="false">(K468+M468)-Z468</f>
        <v>700.468295400536</v>
      </c>
      <c r="AB468" s="16"/>
      <c r="AC468" s="60" t="n">
        <f aca="false">L468+N468</f>
        <v>3568.58577767801</v>
      </c>
      <c r="AD468" s="61" t="n">
        <f aca="false">AC468-Z468</f>
        <v>468.054073078549</v>
      </c>
      <c r="AE468" s="17"/>
      <c r="AF468" s="16" t="n">
        <v>-145.747957601402</v>
      </c>
      <c r="AG468" s="16" t="n">
        <v>0.631081081081081</v>
      </c>
      <c r="AH468" s="16" t="n">
        <f aca="false">AF469+AH467</f>
        <v>223000.577390569</v>
      </c>
      <c r="AI468" s="63"/>
      <c r="AJ468" s="72" t="n">
        <v>-134.551952154122</v>
      </c>
      <c r="AK468" s="16" t="n">
        <v>0.631081081081081</v>
      </c>
      <c r="AL468" s="63" t="n">
        <f aca="false">AJ468+AL467</f>
        <v>217345.289634599</v>
      </c>
      <c r="AM468" s="35"/>
      <c r="AN468" s="35"/>
      <c r="AO468" s="35"/>
      <c r="AP468" s="35"/>
      <c r="AQ468" s="35"/>
      <c r="AR468" s="35"/>
      <c r="AS468" s="35"/>
      <c r="AT468" s="35"/>
    </row>
    <row r="469" customFormat="false" ht="12.75" hidden="false" customHeight="true" outlineLevel="0" collapsed="false">
      <c r="A469" s="36"/>
      <c r="B469" s="36"/>
      <c r="C469" s="2" t="n">
        <v>468</v>
      </c>
      <c r="D469" s="20" t="s">
        <v>291</v>
      </c>
      <c r="E469" s="65"/>
      <c r="F469" s="66" t="n">
        <v>2706</v>
      </c>
      <c r="G469" s="67" t="n">
        <f aca="false">I469+J469</f>
        <v>184</v>
      </c>
      <c r="H469" s="68" t="n">
        <f aca="false">1/(G469/F469)</f>
        <v>14.7065217391304</v>
      </c>
      <c r="I469" s="22" t="n">
        <v>44</v>
      </c>
      <c r="J469" s="23" t="n">
        <v>140</v>
      </c>
      <c r="K469" s="24" t="n">
        <v>858</v>
      </c>
      <c r="L469" s="69" t="n">
        <f aca="false">G469*X469*R469</f>
        <v>841.945876492887</v>
      </c>
      <c r="M469" s="25" t="n">
        <v>1192</v>
      </c>
      <c r="N469" s="70" t="n">
        <f aca="false">G469*X469*(1-R469)</f>
        <v>1168.29258036422</v>
      </c>
      <c r="O469" s="26" t="n">
        <f aca="false">I469/(I469+J469)</f>
        <v>0.239130434782609</v>
      </c>
      <c r="P469" s="28" t="n">
        <f aca="false">(I469+K469)/(I469+J469+K469+M469)</f>
        <v>0.403760071620412</v>
      </c>
      <c r="Q469" s="27" t="n">
        <f aca="false">K469/(K469+M469)</f>
        <v>0.418536585365854</v>
      </c>
      <c r="R469" s="27" t="n">
        <f aca="false">P469-(O469-P469)/X469</f>
        <v>0.418828857651655</v>
      </c>
      <c r="S469" s="29" t="n">
        <f aca="false">(K469+M469)/(I469+J469)</f>
        <v>11.1413043478261</v>
      </c>
      <c r="T469" s="31" t="n">
        <f aca="false">(P469-$B$1*O469-$B$2)/(1-$B$1*O469)-($B$3*POWER(P469,2)+$B$4*P469+$B$5)-($B$6*POWER(O469,2)+$B$7*O469+$B$8)</f>
        <v>0.417342974183766</v>
      </c>
      <c r="U469" s="29" t="n">
        <f aca="false">(O469-P469)/(P469-T469)</f>
        <v>12.1203576385775</v>
      </c>
      <c r="V469" s="29" t="n">
        <f aca="false">$B$12+($B$13*E469+$B$14*POWER(E469,2)+$B$15*POWER(E469,3))+($B$16*F469+$B$17*POWER(F469,2)+$B$18*POWER(F469,3))+($B$19*T469+$B$20*POWER(T469,2)+$B$21*POWER(T469,3))+($B$22*P469+$B$23*POWER(P469,2)+$B$24*POWER(P469,3))+($B$25*H469+$B$26*POWER(H469,2)+$B$27*POWER(H469,3))+($B$28*U469+$B$29*POWER(U469,2)+$B$30*POWER(U469,3))</f>
        <v>-1.1951486339193</v>
      </c>
      <c r="W469" s="71" t="n">
        <f aca="false">S469-U469</f>
        <v>-0.979053290751395</v>
      </c>
      <c r="X469" s="29" t="n">
        <f aca="false">U469+V469</f>
        <v>10.9252090046582</v>
      </c>
      <c r="Y469" s="16"/>
      <c r="Z469" s="60" t="n">
        <f aca="false">U469*G469</f>
        <v>2230.14580549826</v>
      </c>
      <c r="AA469" s="60" t="n">
        <f aca="false">(K469+M469)-Z469</f>
        <v>-180.145805498257</v>
      </c>
      <c r="AB469" s="16"/>
      <c r="AC469" s="60" t="n">
        <f aca="false">L469+N469</f>
        <v>2010.23845685711</v>
      </c>
      <c r="AD469" s="61" t="n">
        <f aca="false">AC469-Z469</f>
        <v>-219.90734864115</v>
      </c>
      <c r="AE469" s="17"/>
      <c r="AF469" s="16" t="n">
        <v>-145.81333273</v>
      </c>
      <c r="AG469" s="16" t="n">
        <v>0.632432432432432</v>
      </c>
      <c r="AH469" s="16" t="n">
        <f aca="false">AF470+AH468</f>
        <v>222854.600634827</v>
      </c>
      <c r="AI469" s="63"/>
      <c r="AJ469" s="72" t="n">
        <v>-134.854681368604</v>
      </c>
      <c r="AK469" s="16" t="n">
        <v>0.632432432432432</v>
      </c>
      <c r="AL469" s="63" t="n">
        <f aca="false">AJ469+AL468</f>
        <v>217210.43495323</v>
      </c>
      <c r="AM469" s="35"/>
      <c r="AN469" s="35"/>
      <c r="AO469" s="35"/>
      <c r="AP469" s="35"/>
      <c r="AQ469" s="35"/>
      <c r="AR469" s="35"/>
      <c r="AS469" s="35"/>
      <c r="AT469" s="35"/>
    </row>
    <row r="470" customFormat="false" ht="12.75" hidden="false" customHeight="true" outlineLevel="0" collapsed="false">
      <c r="A470" s="36"/>
      <c r="B470" s="36"/>
      <c r="C470" s="2" t="n">
        <v>469</v>
      </c>
      <c r="D470" s="20" t="s">
        <v>666</v>
      </c>
      <c r="E470" s="65"/>
      <c r="F470" s="66" t="n">
        <v>4817</v>
      </c>
      <c r="G470" s="67" t="n">
        <f aca="false">I470+J470</f>
        <v>417</v>
      </c>
      <c r="H470" s="68" t="n">
        <f aca="false">1/(G470/F470)</f>
        <v>11.5515587529976</v>
      </c>
      <c r="I470" s="22" t="n">
        <v>181</v>
      </c>
      <c r="J470" s="23" t="n">
        <v>236</v>
      </c>
      <c r="K470" s="24" t="n">
        <v>2114</v>
      </c>
      <c r="L470" s="69" t="n">
        <f aca="false">G470*X470*R470</f>
        <v>1974.52895514831</v>
      </c>
      <c r="M470" s="25" t="n">
        <v>1206</v>
      </c>
      <c r="N470" s="70" t="n">
        <f aca="false">G470*X470*(1-R470)</f>
        <v>1118.36721277728</v>
      </c>
      <c r="O470" s="26" t="n">
        <f aca="false">I470/(I470+J470)</f>
        <v>0.434052757793765</v>
      </c>
      <c r="P470" s="28" t="n">
        <f aca="false">(I470+K470)/(I470+J470+K470+M470)</f>
        <v>0.614128980465614</v>
      </c>
      <c r="Q470" s="27" t="n">
        <f aca="false">K470/(K470+M470)</f>
        <v>0.636746987951807</v>
      </c>
      <c r="R470" s="27" t="n">
        <f aca="false">P470-(O470-P470)/X470</f>
        <v>0.6384077731496</v>
      </c>
      <c r="S470" s="29" t="n">
        <f aca="false">(K470+M470)/(I470+J470)</f>
        <v>7.96163069544365</v>
      </c>
      <c r="T470" s="31" t="n">
        <f aca="false">(P470-$B$1*O470-$B$2)/(1-$B$1*O470)-($B$3*POWER(P470,2)+$B$4*P470+$B$5)-($B$6*POWER(O470,2)+$B$7*O470+$B$8)</f>
        <v>0.630612447043992</v>
      </c>
      <c r="U470" s="29" t="n">
        <f aca="false">(O470-P470)/(P470-T470)</f>
        <v>10.9246572506822</v>
      </c>
      <c r="V470" s="29" t="n">
        <f aca="false">$B$12+($B$13*E470+$B$14*POWER(E470,2)+$B$15*POWER(E470,3))+($B$16*F470+$B$17*POWER(F470,2)+$B$18*POWER(F470,3))+($B$19*T470+$B$20*POWER(T470,2)+$B$21*POWER(T470,3))+($B$22*P470+$B$23*POWER(P470,2)+$B$24*POWER(P470,3))+($B$25*H470+$B$26*POWER(H470,2)+$B$27*POWER(H470,3))+($B$28*U470+$B$29*POWER(U470,2)+$B$30*POWER(U470,3))</f>
        <v>-3.50764006141225</v>
      </c>
      <c r="W470" s="71" t="n">
        <f aca="false">S470-U470</f>
        <v>-2.9630265552386</v>
      </c>
      <c r="X470" s="29" t="n">
        <f aca="false">U470+V470</f>
        <v>7.41701718926999</v>
      </c>
      <c r="Y470" s="16"/>
      <c r="Z470" s="60" t="n">
        <f aca="false">U470*G470</f>
        <v>4555.5820735345</v>
      </c>
      <c r="AA470" s="60" t="n">
        <f aca="false">(K470+M470)-Z470</f>
        <v>-1235.5820735345</v>
      </c>
      <c r="AB470" s="16"/>
      <c r="AC470" s="60" t="n">
        <f aca="false">L470+N470</f>
        <v>3092.89616792559</v>
      </c>
      <c r="AD470" s="61" t="n">
        <f aca="false">AC470-Z470</f>
        <v>-1462.68590560891</v>
      </c>
      <c r="AE470" s="17"/>
      <c r="AF470" s="16" t="n">
        <v>-145.976755741905</v>
      </c>
      <c r="AG470" s="16" t="n">
        <v>0.633783783783784</v>
      </c>
      <c r="AH470" s="16" t="n">
        <f aca="false">AF471+AH469</f>
        <v>222707.189421384</v>
      </c>
      <c r="AI470" s="63"/>
      <c r="AJ470" s="72" t="n">
        <v>-140.392185572292</v>
      </c>
      <c r="AK470" s="16" t="n">
        <v>0.633783783783784</v>
      </c>
      <c r="AL470" s="63" t="n">
        <f aca="false">AJ470+AL469</f>
        <v>217070.042767658</v>
      </c>
      <c r="AM470" s="35"/>
      <c r="AN470" s="35"/>
      <c r="AO470" s="35"/>
      <c r="AP470" s="35"/>
      <c r="AQ470" s="35"/>
      <c r="AR470" s="35"/>
      <c r="AS470" s="35"/>
      <c r="AT470" s="35"/>
    </row>
    <row r="471" customFormat="false" ht="12.75" hidden="false" customHeight="true" outlineLevel="0" collapsed="false">
      <c r="A471" s="36"/>
      <c r="B471" s="36"/>
      <c r="C471" s="2" t="n">
        <v>470</v>
      </c>
      <c r="D471" s="20" t="s">
        <v>305</v>
      </c>
      <c r="E471" s="65"/>
      <c r="F471" s="66" t="n">
        <v>3022</v>
      </c>
      <c r="G471" s="67" t="n">
        <f aca="false">I471+J471</f>
        <v>134</v>
      </c>
      <c r="H471" s="68" t="n">
        <f aca="false">1/(G471/F471)</f>
        <v>22.5522388059701</v>
      </c>
      <c r="I471" s="22" t="n">
        <v>32</v>
      </c>
      <c r="J471" s="23" t="n">
        <v>102</v>
      </c>
      <c r="K471" s="24" t="n">
        <v>1081</v>
      </c>
      <c r="L471" s="69" t="n">
        <f aca="false">G471*X471*R471</f>
        <v>999.502262938777</v>
      </c>
      <c r="M471" s="25" t="n">
        <v>1525</v>
      </c>
      <c r="N471" s="70" t="n">
        <f aca="false">G471*X471*(1-R471)</f>
        <v>1405.86539245408</v>
      </c>
      <c r="O471" s="26" t="n">
        <f aca="false">I471/(I471+J471)</f>
        <v>0.238805970149254</v>
      </c>
      <c r="P471" s="28" t="n">
        <f aca="false">(I471+K471)/(I471+J471+K471+M471)</f>
        <v>0.406204379562044</v>
      </c>
      <c r="Q471" s="27" t="n">
        <f aca="false">K471/(K471+M471)</f>
        <v>0.41481197237145</v>
      </c>
      <c r="R471" s="27" t="n">
        <f aca="false">P471-(O471-P471)/X471</f>
        <v>0.415529933936662</v>
      </c>
      <c r="S471" s="29" t="n">
        <f aca="false">(K471+M471)/(I471+J471)</f>
        <v>19.4477611940299</v>
      </c>
      <c r="T471" s="31" t="n">
        <f aca="false">(P471-$B$1*O471-$B$2)/(1-$B$1*O471)-($B$3*POWER(P471,2)+$B$4*P471+$B$5)-($B$6*POWER(O471,2)+$B$7*O471+$B$8)</f>
        <v>0.419891717955854</v>
      </c>
      <c r="U471" s="29" t="n">
        <f aca="false">(O471-P471)/(P471-T471)</f>
        <v>12.2301651786803</v>
      </c>
      <c r="V471" s="29" t="n">
        <f aca="false">$B$12+($B$13*E471+$B$14*POWER(E471,2)+$B$15*POWER(E471,3))+($B$16*F471+$B$17*POWER(F471,2)+$B$18*POWER(F471,3))+($B$19*T471+$B$20*POWER(T471,2)+$B$21*POWER(T471,3))+($B$22*P471+$B$23*POWER(P471,2)+$B$24*POWER(P471,3))+($B$25*H471+$B$26*POWER(H471,2)+$B$27*POWER(H471,3))+($B$28*U471+$B$29*POWER(U471,2)+$B$30*POWER(U471,3))</f>
        <v>5.72033971231111</v>
      </c>
      <c r="W471" s="71" t="n">
        <f aca="false">S471-U471</f>
        <v>7.2175960153495</v>
      </c>
      <c r="X471" s="29" t="n">
        <f aca="false">U471+V471</f>
        <v>17.9505048909915</v>
      </c>
      <c r="Y471" s="16"/>
      <c r="Z471" s="60" t="n">
        <f aca="false">U471*G471</f>
        <v>1638.84213394317</v>
      </c>
      <c r="AA471" s="60" t="n">
        <f aca="false">(K471+M471)-Z471</f>
        <v>967.157866056833</v>
      </c>
      <c r="AB471" s="16"/>
      <c r="AC471" s="60" t="n">
        <f aca="false">L471+N471</f>
        <v>2405.36765539286</v>
      </c>
      <c r="AD471" s="61" t="n">
        <f aca="false">AC471-Z471</f>
        <v>766.525521449689</v>
      </c>
      <c r="AE471" s="17"/>
      <c r="AF471" s="16" t="n">
        <v>-147.411213443121</v>
      </c>
      <c r="AG471" s="16" t="n">
        <v>0.635135135135135</v>
      </c>
      <c r="AH471" s="16" t="n">
        <f aca="false">AF472+AH470</f>
        <v>222558.748439794</v>
      </c>
      <c r="AI471" s="63"/>
      <c r="AJ471" s="72" t="n">
        <v>-140.534324943525</v>
      </c>
      <c r="AK471" s="16" t="n">
        <v>0.635135135135135</v>
      </c>
      <c r="AL471" s="63" t="n">
        <f aca="false">AJ471+AL470</f>
        <v>216929.508442715</v>
      </c>
      <c r="AM471" s="35"/>
      <c r="AN471" s="35"/>
      <c r="AO471" s="35"/>
      <c r="AP471" s="35"/>
      <c r="AQ471" s="35"/>
      <c r="AR471" s="35"/>
      <c r="AS471" s="35"/>
      <c r="AT471" s="35"/>
    </row>
    <row r="472" customFormat="false" ht="12.75" hidden="false" customHeight="true" outlineLevel="0" collapsed="false">
      <c r="A472" s="36"/>
      <c r="B472" s="36"/>
      <c r="C472" s="2" t="n">
        <v>471</v>
      </c>
      <c r="D472" s="20" t="s">
        <v>665</v>
      </c>
      <c r="E472" s="65"/>
      <c r="F472" s="66" t="n">
        <v>533</v>
      </c>
      <c r="G472" s="67" t="n">
        <f aca="false">I472+J472</f>
        <v>40</v>
      </c>
      <c r="H472" s="68" t="n">
        <f aca="false">1/(G472/F472)</f>
        <v>13.325</v>
      </c>
      <c r="I472" s="22" t="n">
        <v>22</v>
      </c>
      <c r="J472" s="23" t="n">
        <v>18</v>
      </c>
      <c r="K472" s="24" t="n">
        <v>155</v>
      </c>
      <c r="L472" s="69" t="n">
        <f aca="false">G472*X472*R472</f>
        <v>158.859629322674</v>
      </c>
      <c r="M472" s="25" t="n">
        <v>119</v>
      </c>
      <c r="N472" s="70" t="n">
        <f aca="false">G472*X472*(1-R472)</f>
        <v>121.987396707381</v>
      </c>
      <c r="O472" s="26" t="n">
        <f aca="false">I472/(I472+J472)</f>
        <v>0.55</v>
      </c>
      <c r="P472" s="28" t="n">
        <f aca="false">(I472+K472)/(I472+J472+K472+M472)</f>
        <v>0.563694267515924</v>
      </c>
      <c r="Q472" s="27" t="n">
        <f aca="false">K472/(K472+M472)</f>
        <v>0.565693430656934</v>
      </c>
      <c r="R472" s="27" t="n">
        <f aca="false">P472-(O472-P472)/X472</f>
        <v>0.565644691233703</v>
      </c>
      <c r="S472" s="29" t="n">
        <f aca="false">(K472+M472)/(I472+J472)</f>
        <v>6.85</v>
      </c>
      <c r="T472" s="31" t="n">
        <f aca="false">(P472-$B$1*O472-$B$2)/(1-$B$1*O472)-($B$3*POWER(P472,2)+$B$4*P472+$B$5)-($B$6*POWER(O472,2)+$B$7*O472+$B$8)</f>
        <v>0.568597788005749</v>
      </c>
      <c r="U472" s="29" t="n">
        <f aca="false">(O472-P472)/(P472-T472)</f>
        <v>2.79274197881673</v>
      </c>
      <c r="V472" s="29" t="n">
        <f aca="false">$B$12+($B$13*E472+$B$14*POWER(E472,2)+$B$15*POWER(E472,3))+($B$16*F472+$B$17*POWER(F472,2)+$B$18*POWER(F472,3))+($B$19*T472+$B$20*POWER(T472,2)+$B$21*POWER(T472,3))+($B$22*P472+$B$23*POWER(P472,2)+$B$24*POWER(P472,3))+($B$25*H472+$B$26*POWER(H472,2)+$B$27*POWER(H472,3))+($B$28*U472+$B$29*POWER(U472,2)+$B$30*POWER(U472,3))</f>
        <v>4.22843367193464</v>
      </c>
      <c r="W472" s="71" t="n">
        <f aca="false">S472-U472</f>
        <v>4.05725802118327</v>
      </c>
      <c r="X472" s="29" t="n">
        <f aca="false">U472+V472</f>
        <v>7.02117565075137</v>
      </c>
      <c r="Y472" s="16"/>
      <c r="Z472" s="60" t="n">
        <f aca="false">U472*G472</f>
        <v>111.709679152669</v>
      </c>
      <c r="AA472" s="60" t="n">
        <f aca="false">(K472+M472)-Z472</f>
        <v>162.290320847331</v>
      </c>
      <c r="AB472" s="16"/>
      <c r="AC472" s="60" t="n">
        <f aca="false">L472+N472</f>
        <v>280.847026030055</v>
      </c>
      <c r="AD472" s="61" t="n">
        <f aca="false">AC472-Z472</f>
        <v>169.137346877386</v>
      </c>
      <c r="AE472" s="17"/>
      <c r="AF472" s="16" t="n">
        <v>-148.440981590384</v>
      </c>
      <c r="AG472" s="16" t="n">
        <v>0.636486486486487</v>
      </c>
      <c r="AH472" s="16" t="n">
        <f aca="false">AF473+AH471</f>
        <v>222405.450441112</v>
      </c>
      <c r="AI472" s="63"/>
      <c r="AJ472" s="72" t="n">
        <v>-140.954628320086</v>
      </c>
      <c r="AK472" s="16" t="n">
        <v>0.636486486486487</v>
      </c>
      <c r="AL472" s="63" t="n">
        <f aca="false">AJ472+AL471</f>
        <v>216788.553814395</v>
      </c>
      <c r="AM472" s="35"/>
      <c r="AN472" s="35"/>
      <c r="AO472" s="35"/>
      <c r="AP472" s="35"/>
      <c r="AQ472" s="35"/>
      <c r="AR472" s="35"/>
      <c r="AS472" s="35"/>
      <c r="AT472" s="35"/>
    </row>
    <row r="473" customFormat="false" ht="12.75" hidden="false" customHeight="true" outlineLevel="0" collapsed="false">
      <c r="A473" s="36"/>
      <c r="B473" s="36"/>
      <c r="C473" s="2" t="n">
        <v>472</v>
      </c>
      <c r="D473" s="20" t="s">
        <v>497</v>
      </c>
      <c r="E473" s="65"/>
      <c r="F473" s="66" t="n">
        <v>2558</v>
      </c>
      <c r="G473" s="67" t="n">
        <f aca="false">I473+J473</f>
        <v>140</v>
      </c>
      <c r="H473" s="68" t="n">
        <f aca="false">1/(G473/F473)</f>
        <v>18.2714285714286</v>
      </c>
      <c r="I473" s="22" t="n">
        <v>63</v>
      </c>
      <c r="J473" s="23" t="n">
        <v>77</v>
      </c>
      <c r="K473" s="24" t="n">
        <v>930</v>
      </c>
      <c r="L473" s="69" t="n">
        <f aca="false">G473*X473*R473</f>
        <v>783.629945117355</v>
      </c>
      <c r="M473" s="25" t="n">
        <v>1026</v>
      </c>
      <c r="N473" s="70" t="n">
        <f aca="false">G473*X473*(1-R473)</f>
        <v>863.415739641937</v>
      </c>
      <c r="O473" s="26" t="n">
        <f aca="false">I473/(I473+J473)</f>
        <v>0.45</v>
      </c>
      <c r="P473" s="28" t="n">
        <f aca="false">(I473+K473)/(I473+J473+K473+M473)</f>
        <v>0.473759541984733</v>
      </c>
      <c r="Q473" s="27" t="n">
        <f aca="false">K473/(K473+M473)</f>
        <v>0.475460122699387</v>
      </c>
      <c r="R473" s="27" t="n">
        <f aca="false">P473-(O473-P473)/X473</f>
        <v>0.475779119163825</v>
      </c>
      <c r="S473" s="29" t="n">
        <f aca="false">(K473+M473)/(I473+J473)</f>
        <v>13.9714285714286</v>
      </c>
      <c r="T473" s="31" t="n">
        <f aca="false">(P473-$B$1*O473-$B$2)/(1-$B$1*O473)-($B$3*POWER(P473,2)+$B$4*P473+$B$5)-($B$6*POWER(O473,2)+$B$7*O473+$B$8)</f>
        <v>0.480109203892471</v>
      </c>
      <c r="U473" s="29" t="n">
        <f aca="false">(O473-P473)/(P473-T473)</f>
        <v>3.74185938243046</v>
      </c>
      <c r="V473" s="29" t="n">
        <f aca="false">$B$12+($B$13*E473+$B$14*POWER(E473,2)+$B$15*POWER(E473,3))+($B$16*F473+$B$17*POWER(F473,2)+$B$18*POWER(F473,3))+($B$19*T473+$B$20*POWER(T473,2)+$B$21*POWER(T473,3))+($B$22*P473+$B$23*POWER(P473,2)+$B$24*POWER(P473,3))+($B$25*H473+$B$26*POWER(H473,2)+$B$27*POWER(H473,3))+($B$28*U473+$B$29*POWER(U473,2)+$B$30*POWER(U473,3))</f>
        <v>8.02275265156448</v>
      </c>
      <c r="W473" s="71" t="n">
        <f aca="false">S473-U473</f>
        <v>10.2295691889981</v>
      </c>
      <c r="X473" s="29" t="n">
        <f aca="false">U473+V473</f>
        <v>11.7646120339949</v>
      </c>
      <c r="Y473" s="16"/>
      <c r="Z473" s="60" t="n">
        <f aca="false">U473*G473</f>
        <v>523.860313540264</v>
      </c>
      <c r="AA473" s="60" t="n">
        <f aca="false">(K473+M473)-Z473</f>
        <v>1432.13968645974</v>
      </c>
      <c r="AB473" s="16"/>
      <c r="AC473" s="60" t="n">
        <f aca="false">L473+N473</f>
        <v>1647.04568475929</v>
      </c>
      <c r="AD473" s="61" t="n">
        <f aca="false">AC473-Z473</f>
        <v>1123.18537121903</v>
      </c>
      <c r="AE473" s="17"/>
      <c r="AF473" s="16" t="n">
        <v>-153.297998681771</v>
      </c>
      <c r="AG473" s="16" t="n">
        <v>0.637837837837838</v>
      </c>
      <c r="AH473" s="16" t="n">
        <f aca="false">AF474+AH472</f>
        <v>222249.478872256</v>
      </c>
      <c r="AI473" s="63"/>
      <c r="AJ473" s="72" t="n">
        <v>-143.155660302613</v>
      </c>
      <c r="AK473" s="16" t="n">
        <v>0.637837837837838</v>
      </c>
      <c r="AL473" s="63" t="n">
        <f aca="false">AJ473+AL472</f>
        <v>216645.398154092</v>
      </c>
      <c r="AM473" s="35"/>
      <c r="AN473" s="35"/>
      <c r="AO473" s="35"/>
      <c r="AP473" s="35"/>
      <c r="AQ473" s="35"/>
      <c r="AR473" s="35"/>
      <c r="AS473" s="35"/>
      <c r="AT473" s="35"/>
    </row>
    <row r="474" customFormat="false" ht="12.75" hidden="false" customHeight="true" outlineLevel="0" collapsed="false">
      <c r="A474" s="36"/>
      <c r="B474" s="36"/>
      <c r="C474" s="2" t="n">
        <v>473</v>
      </c>
      <c r="D474" s="20" t="s">
        <v>668</v>
      </c>
      <c r="E474" s="65"/>
      <c r="F474" s="66" t="n">
        <v>1508</v>
      </c>
      <c r="G474" s="67" t="n">
        <f aca="false">I474+J474</f>
        <v>68</v>
      </c>
      <c r="H474" s="68" t="n">
        <f aca="false">1/(G474/F474)</f>
        <v>22.1764705882353</v>
      </c>
      <c r="I474" s="22" t="n">
        <v>27</v>
      </c>
      <c r="J474" s="23" t="n">
        <v>41</v>
      </c>
      <c r="K474" s="24" t="n">
        <v>787</v>
      </c>
      <c r="L474" s="69" t="n">
        <f aca="false">G474*X474*R474</f>
        <v>734.411497548976</v>
      </c>
      <c r="M474" s="25" t="n">
        <v>451</v>
      </c>
      <c r="N474" s="70" t="n">
        <f aca="false">G474*X474*(1-R474)</f>
        <v>419.214320385868</v>
      </c>
      <c r="O474" s="26" t="n">
        <f aca="false">I474/(I474+J474)</f>
        <v>0.397058823529412</v>
      </c>
      <c r="P474" s="28" t="n">
        <f aca="false">(I474+K474)/(I474+J474+K474+M474)</f>
        <v>0.623277182235835</v>
      </c>
      <c r="Q474" s="27" t="n">
        <f aca="false">K474/(K474+M474)</f>
        <v>0.635702746365105</v>
      </c>
      <c r="R474" s="27" t="n">
        <f aca="false">P474-(O474-P474)/X474</f>
        <v>0.636611530473268</v>
      </c>
      <c r="S474" s="29" t="n">
        <f aca="false">(K474+M474)/(I474+J474)</f>
        <v>18.2058823529412</v>
      </c>
      <c r="T474" s="31" t="n">
        <f aca="false">(P474-$B$1*O474-$B$2)/(1-$B$1*O474)-($B$3*POWER(P474,2)+$B$4*P474+$B$5)-($B$6*POWER(O474,2)+$B$7*O474+$B$8)</f>
        <v>0.642126989975302</v>
      </c>
      <c r="U474" s="29" t="n">
        <f aca="false">(O474-P474)/(P474-T474)</f>
        <v>12.0010963418352</v>
      </c>
      <c r="V474" s="29" t="n">
        <f aca="false">$B$12+($B$13*E474+$B$14*POWER(E474,2)+$B$15*POWER(E474,3))+($B$16*F474+$B$17*POWER(F474,2)+$B$18*POWER(F474,3))+($B$19*T474+$B$20*POWER(T474,2)+$B$21*POWER(T474,3))+($B$22*P474+$B$23*POWER(P474,2)+$B$24*POWER(P474,3))+($B$25*H474+$B$26*POWER(H474,2)+$B$27*POWER(H474,3))+($B$28*U474+$B$29*POWER(U474,2)+$B$30*POWER(U474,3))</f>
        <v>4.96398921603018</v>
      </c>
      <c r="W474" s="71" t="n">
        <f aca="false">S474-U474</f>
        <v>6.20478601110601</v>
      </c>
      <c r="X474" s="29" t="n">
        <f aca="false">U474+V474</f>
        <v>16.9650855578654</v>
      </c>
      <c r="Y474" s="16"/>
      <c r="Z474" s="60" t="n">
        <f aca="false">U474*G474</f>
        <v>816.074551244792</v>
      </c>
      <c r="AA474" s="60" t="n">
        <f aca="false">(K474+M474)-Z474</f>
        <v>421.925448755208</v>
      </c>
      <c r="AB474" s="16"/>
      <c r="AC474" s="60" t="n">
        <f aca="false">L474+N474</f>
        <v>1153.62581793484</v>
      </c>
      <c r="AD474" s="61" t="n">
        <f aca="false">AC474-Z474</f>
        <v>337.551266690052</v>
      </c>
      <c r="AE474" s="17"/>
      <c r="AF474" s="16" t="n">
        <v>-155.971568856265</v>
      </c>
      <c r="AG474" s="16" t="n">
        <v>0.639189189189189</v>
      </c>
      <c r="AH474" s="16" t="n">
        <f aca="false">AF475+AH473</f>
        <v>222093.233543061</v>
      </c>
      <c r="AI474" s="63"/>
      <c r="AJ474" s="72" t="n">
        <v>-143.16932636724</v>
      </c>
      <c r="AK474" s="16" t="n">
        <v>0.639189189189189</v>
      </c>
      <c r="AL474" s="63" t="n">
        <f aca="false">AJ474+AL473</f>
        <v>216502.228827725</v>
      </c>
      <c r="AM474" s="35"/>
      <c r="AN474" s="35"/>
      <c r="AO474" s="35"/>
      <c r="AP474" s="35"/>
      <c r="AQ474" s="35"/>
      <c r="AR474" s="35"/>
      <c r="AS474" s="35"/>
      <c r="AT474" s="35"/>
    </row>
    <row r="475" customFormat="false" ht="12.75" hidden="false" customHeight="true" outlineLevel="0" collapsed="false">
      <c r="A475" s="36"/>
      <c r="B475" s="36"/>
      <c r="C475" s="2" t="n">
        <v>474</v>
      </c>
      <c r="D475" s="20" t="s">
        <v>669</v>
      </c>
      <c r="E475" s="65"/>
      <c r="F475" s="66" t="n">
        <v>4480</v>
      </c>
      <c r="G475" s="67" t="n">
        <f aca="false">I475+J475</f>
        <v>301</v>
      </c>
      <c r="H475" s="68" t="n">
        <f aca="false">1/(G475/F475)</f>
        <v>14.8837209302326</v>
      </c>
      <c r="I475" s="22" t="n">
        <v>145</v>
      </c>
      <c r="J475" s="23" t="n">
        <v>156</v>
      </c>
      <c r="K475" s="24" t="n">
        <v>1826</v>
      </c>
      <c r="L475" s="69" t="n">
        <f aca="false">G475*X475*R475</f>
        <v>1709.84357961505</v>
      </c>
      <c r="M475" s="25" t="n">
        <v>1300</v>
      </c>
      <c r="N475" s="70" t="n">
        <f aca="false">G475*X475*(1-R475)</f>
        <v>1214.19393806165</v>
      </c>
      <c r="O475" s="26" t="n">
        <f aca="false">I475/(I475+J475)</f>
        <v>0.481727574750831</v>
      </c>
      <c r="P475" s="28" t="n">
        <f aca="false">(I475+K475)/(I475+J475+K475+M475)</f>
        <v>0.575138605194047</v>
      </c>
      <c r="Q475" s="27" t="n">
        <f aca="false">K475/(K475+M475)</f>
        <v>0.584133077415227</v>
      </c>
      <c r="R475" s="27" t="n">
        <f aca="false">P475-(O475-P475)/X475</f>
        <v>0.584754323184475</v>
      </c>
      <c r="S475" s="29" t="n">
        <f aca="false">(K475+M475)/(I475+J475)</f>
        <v>10.3853820598007</v>
      </c>
      <c r="T475" s="31" t="n">
        <f aca="false">(P475-$B$1*O475-$B$2)/(1-$B$1*O475)-($B$3*POWER(P475,2)+$B$4*P475+$B$5)-($B$6*POWER(O475,2)+$B$7*O475+$B$8)</f>
        <v>0.586080869749333</v>
      </c>
      <c r="U475" s="29" t="n">
        <f aca="false">(O475-P475)/(P475-T475)</f>
        <v>8.53671833387524</v>
      </c>
      <c r="V475" s="29" t="n">
        <f aca="false">$B$12+($B$13*E475+$B$14*POWER(E475,2)+$B$15*POWER(E475,3))+($B$16*F475+$B$17*POWER(F475,2)+$B$18*POWER(F475,3))+($B$19*T475+$B$20*POWER(T475,2)+$B$21*POWER(T475,3))+($B$22*P475+$B$23*POWER(P475,2)+$B$24*POWER(P475,3))+($B$25*H475+$B$26*POWER(H475,2)+$B$27*POWER(H475,3))+($B$28*U475+$B$29*POWER(U475,2)+$B$30*POWER(U475,3))</f>
        <v>1.17769202385465</v>
      </c>
      <c r="W475" s="71" t="n">
        <f aca="false">S475-U475</f>
        <v>1.84866372592543</v>
      </c>
      <c r="X475" s="29" t="n">
        <f aca="false">U475+V475</f>
        <v>9.71441035772989</v>
      </c>
      <c r="Y475" s="16"/>
      <c r="Z475" s="60" t="n">
        <f aca="false">U475*G475</f>
        <v>2569.55221849645</v>
      </c>
      <c r="AA475" s="60" t="n">
        <f aca="false">(K475+M475)-Z475</f>
        <v>556.447781503553</v>
      </c>
      <c r="AB475" s="16"/>
      <c r="AC475" s="60" t="n">
        <f aca="false">L475+N475</f>
        <v>2924.0375176767</v>
      </c>
      <c r="AD475" s="61" t="n">
        <f aca="false">AC475-Z475</f>
        <v>354.48529918025</v>
      </c>
      <c r="AE475" s="17"/>
      <c r="AF475" s="16" t="n">
        <v>-156.245329194495</v>
      </c>
      <c r="AG475" s="16" t="n">
        <v>0.640540540540541</v>
      </c>
      <c r="AH475" s="16" t="n">
        <f aca="false">AF476+AH474</f>
        <v>221936.759188678</v>
      </c>
      <c r="AI475" s="63"/>
      <c r="AJ475" s="72" t="n">
        <v>-144.754416531188</v>
      </c>
      <c r="AK475" s="16" t="n">
        <v>0.640540540540541</v>
      </c>
      <c r="AL475" s="63" t="n">
        <f aca="false">AJ475+AL474</f>
        <v>216357.474411194</v>
      </c>
      <c r="AM475" s="35"/>
      <c r="AN475" s="35"/>
      <c r="AO475" s="35"/>
      <c r="AP475" s="35"/>
      <c r="AQ475" s="35"/>
      <c r="AR475" s="35"/>
      <c r="AS475" s="35"/>
      <c r="AT475" s="35"/>
    </row>
    <row r="476" customFormat="false" ht="12.75" hidden="false" customHeight="true" outlineLevel="0" collapsed="false">
      <c r="A476" s="36"/>
      <c r="B476" s="36"/>
      <c r="C476" s="2" t="n">
        <v>475</v>
      </c>
      <c r="D476" s="20" t="s">
        <v>670</v>
      </c>
      <c r="E476" s="65"/>
      <c r="F476" s="66" t="n">
        <v>3336</v>
      </c>
      <c r="G476" s="67" t="n">
        <f aca="false">I476+J476</f>
        <v>243</v>
      </c>
      <c r="H476" s="68" t="n">
        <f aca="false">1/(G476/F476)</f>
        <v>13.7283950617284</v>
      </c>
      <c r="I476" s="22" t="n">
        <v>172</v>
      </c>
      <c r="J476" s="23" t="n">
        <v>71</v>
      </c>
      <c r="K476" s="24" t="n">
        <v>1400</v>
      </c>
      <c r="L476" s="69" t="n">
        <f aca="false">G476*X476*R476</f>
        <v>1505.47977803493</v>
      </c>
      <c r="M476" s="25" t="n">
        <v>297</v>
      </c>
      <c r="N476" s="70" t="n">
        <f aca="false">G476*X476*(1-R476)</f>
        <v>321.692467122681</v>
      </c>
      <c r="O476" s="26" t="n">
        <f aca="false">I476/(I476+J476)</f>
        <v>0.707818930041152</v>
      </c>
      <c r="P476" s="28" t="n">
        <f aca="false">(I476+K476)/(I476+J476+K476+M476)</f>
        <v>0.810309278350515</v>
      </c>
      <c r="Q476" s="27" t="n">
        <f aca="false">K476/(K476+M476)</f>
        <v>0.824985268120212</v>
      </c>
      <c r="R476" s="27" t="n">
        <f aca="false">P476-(O476-P476)/X476</f>
        <v>0.823939714509547</v>
      </c>
      <c r="S476" s="29" t="n">
        <f aca="false">(K476+M476)/(I476+J476)</f>
        <v>6.98353909465021</v>
      </c>
      <c r="T476" s="31" t="n">
        <f aca="false">(P476-$B$1*O476-$B$2)/(1-$B$1*O476)-($B$3*POWER(P476,2)+$B$4*P476+$B$5)-($B$6*POWER(O476,2)+$B$7*O476+$B$8)</f>
        <v>0.823709967142595</v>
      </c>
      <c r="U476" s="29" t="n">
        <f aca="false">(O476-P476)/(P476-T476)</f>
        <v>7.64814032320064</v>
      </c>
      <c r="V476" s="29" t="n">
        <f aca="false">$B$12+($B$13*E476+$B$14*POWER(E476,2)+$B$15*POWER(E476,3))+($B$16*F476+$B$17*POWER(F476,2)+$B$18*POWER(F476,3))+($B$19*T476+$B$20*POWER(T476,2)+$B$21*POWER(T476,3))+($B$22*P476+$B$23*POWER(P476,2)+$B$24*POWER(P476,3))+($B$25*H476+$B$26*POWER(H476,2)+$B$27*POWER(H476,3))+($B$28*U476+$B$29*POWER(U476,2)+$B$30*POWER(U476,3))</f>
        <v>-0.128912976873012</v>
      </c>
      <c r="W476" s="71" t="n">
        <f aca="false">S476-U476</f>
        <v>-0.664601228550437</v>
      </c>
      <c r="X476" s="29" t="n">
        <f aca="false">U476+V476</f>
        <v>7.51922734632763</v>
      </c>
      <c r="Y476" s="16"/>
      <c r="Z476" s="60" t="n">
        <f aca="false">U476*G476</f>
        <v>1858.49809853776</v>
      </c>
      <c r="AA476" s="60" t="n">
        <f aca="false">(K476+M476)-Z476</f>
        <v>-161.498098537756</v>
      </c>
      <c r="AB476" s="16"/>
      <c r="AC476" s="60" t="n">
        <f aca="false">L476+N476</f>
        <v>1827.17224515761</v>
      </c>
      <c r="AD476" s="61" t="n">
        <f aca="false">AC476-Z476</f>
        <v>-31.3258533801418</v>
      </c>
      <c r="AE476" s="17"/>
      <c r="AF476" s="16" t="n">
        <v>-156.474354383303</v>
      </c>
      <c r="AG476" s="16" t="n">
        <v>0.641891891891892</v>
      </c>
      <c r="AH476" s="16" t="n">
        <f aca="false">AF477+AH475</f>
        <v>221777.829776243</v>
      </c>
      <c r="AI476" s="63"/>
      <c r="AJ476" s="72" t="n">
        <v>-149.440559660941</v>
      </c>
      <c r="AK476" s="16" t="n">
        <v>0.641891891891892</v>
      </c>
      <c r="AL476" s="63" t="n">
        <f aca="false">AJ476+AL475</f>
        <v>216208.033851533</v>
      </c>
      <c r="AM476" s="35"/>
      <c r="AN476" s="35"/>
      <c r="AO476" s="35"/>
      <c r="AP476" s="35"/>
      <c r="AQ476" s="35"/>
      <c r="AR476" s="35"/>
      <c r="AS476" s="35"/>
      <c r="AT476" s="35"/>
    </row>
    <row r="477" customFormat="false" ht="12.75" hidden="false" customHeight="true" outlineLevel="0" collapsed="false">
      <c r="A477" s="36"/>
      <c r="B477" s="36"/>
      <c r="C477" s="2" t="n">
        <v>476</v>
      </c>
      <c r="D477" s="20" t="s">
        <v>672</v>
      </c>
      <c r="E477" s="65"/>
      <c r="F477" s="66" t="n">
        <v>3797</v>
      </c>
      <c r="G477" s="67" t="n">
        <f aca="false">I477+J477</f>
        <v>292</v>
      </c>
      <c r="H477" s="68" t="n">
        <f aca="false">1/(G477/F477)</f>
        <v>13.0034246575342</v>
      </c>
      <c r="I477" s="22" t="n">
        <v>172</v>
      </c>
      <c r="J477" s="23" t="n">
        <v>120</v>
      </c>
      <c r="K477" s="24" t="n">
        <v>1749</v>
      </c>
      <c r="L477" s="69" t="n">
        <f aca="false">G477*X477*R477</f>
        <v>1579.7441722643</v>
      </c>
      <c r="M477" s="25" t="n">
        <v>720</v>
      </c>
      <c r="N477" s="70" t="n">
        <f aca="false">G477*X477*(1-R477)</f>
        <v>645.989122697558</v>
      </c>
      <c r="O477" s="26" t="n">
        <f aca="false">I477/(I477+J477)</f>
        <v>0.589041095890411</v>
      </c>
      <c r="P477" s="28" t="n">
        <f aca="false">(I477+K477)/(I477+J477+K477+M477)</f>
        <v>0.695762404925752</v>
      </c>
      <c r="Q477" s="27" t="n">
        <f aca="false">K477/(K477+M477)</f>
        <v>0.708383961117861</v>
      </c>
      <c r="R477" s="27" t="n">
        <f aca="false">P477-(O477-P477)/X477</f>
        <v>0.709763463502203</v>
      </c>
      <c r="S477" s="29" t="n">
        <f aca="false">(K477+M477)/(I477+J477)</f>
        <v>8.45547945205479</v>
      </c>
      <c r="T477" s="31" t="n">
        <f aca="false">(P477-$B$1*O477-$B$2)/(1-$B$1*O477)-($B$3*POWER(P477,2)+$B$4*P477+$B$5)-($B$6*POWER(O477,2)+$B$7*O477+$B$8)</f>
        <v>0.708344222951109</v>
      </c>
      <c r="U477" s="29" t="n">
        <f aca="false">(O477-P477)/(P477-T477)</f>
        <v>8.4821850721617</v>
      </c>
      <c r="V477" s="29" t="n">
        <f aca="false">$B$12+($B$13*E477+$B$14*POWER(E477,2)+$B$15*POWER(E477,3))+($B$16*F477+$B$17*POWER(F477,2)+$B$18*POWER(F477,3))+($B$19*T477+$B$20*POWER(T477,2)+$B$21*POWER(T477,3))+($B$22*P477+$B$23*POWER(P477,2)+$B$24*POWER(P477,3))+($B$25*H477+$B$26*POWER(H477,2)+$B$27*POWER(H477,3))+($B$28*U477+$B$29*POWER(U477,2)+$B$30*POWER(U477,3))</f>
        <v>-0.859810774347127</v>
      </c>
      <c r="W477" s="71" t="n">
        <f aca="false">S477-U477</f>
        <v>-0.0267056201069042</v>
      </c>
      <c r="X477" s="29" t="n">
        <f aca="false">U477+V477</f>
        <v>7.62237429781457</v>
      </c>
      <c r="Y477" s="16"/>
      <c r="Z477" s="60" t="n">
        <f aca="false">U477*G477</f>
        <v>2476.79804107122</v>
      </c>
      <c r="AA477" s="60" t="n">
        <f aca="false">(K477+M477)-Z477</f>
        <v>-7.79804107121572</v>
      </c>
      <c r="AB477" s="16"/>
      <c r="AC477" s="60" t="n">
        <f aca="false">L477+N477</f>
        <v>2225.73329496185</v>
      </c>
      <c r="AD477" s="61" t="n">
        <f aca="false">AC477-Z477</f>
        <v>-251.064746109361</v>
      </c>
      <c r="AE477" s="17"/>
      <c r="AF477" s="16" t="n">
        <v>-158.929412435489</v>
      </c>
      <c r="AG477" s="16" t="n">
        <v>0.643243243243243</v>
      </c>
      <c r="AH477" s="16" t="n">
        <f aca="false">AF478+AH476</f>
        <v>221618.295566063</v>
      </c>
      <c r="AI477" s="63"/>
      <c r="AJ477" s="72" t="n">
        <v>-160.692288464854</v>
      </c>
      <c r="AK477" s="16" t="n">
        <v>0.643243243243243</v>
      </c>
      <c r="AL477" s="63" t="n">
        <f aca="false">AJ477+AL476</f>
        <v>216047.341563068</v>
      </c>
      <c r="AM477" s="35"/>
      <c r="AN477" s="35"/>
      <c r="AO477" s="35"/>
      <c r="AP477" s="35"/>
      <c r="AQ477" s="35"/>
      <c r="AR477" s="35"/>
      <c r="AS477" s="35"/>
      <c r="AT477" s="35"/>
    </row>
    <row r="478" customFormat="false" ht="12.75" hidden="false" customHeight="true" outlineLevel="0" collapsed="false">
      <c r="A478" s="36"/>
      <c r="B478" s="36"/>
      <c r="C478" s="2" t="n">
        <v>477</v>
      </c>
      <c r="D478" s="20" t="s">
        <v>476</v>
      </c>
      <c r="E478" s="65"/>
      <c r="F478" s="66" t="n">
        <v>3363</v>
      </c>
      <c r="G478" s="67" t="n">
        <f aca="false">I478+J478</f>
        <v>211</v>
      </c>
      <c r="H478" s="68" t="n">
        <f aca="false">1/(G478/F478)</f>
        <v>15.9383886255924</v>
      </c>
      <c r="I478" s="22" t="n">
        <v>54</v>
      </c>
      <c r="J478" s="23" t="n">
        <v>157</v>
      </c>
      <c r="K478" s="24" t="n">
        <v>1256</v>
      </c>
      <c r="L478" s="69" t="n">
        <f aca="false">G478*X478*R478</f>
        <v>1240.90981942075</v>
      </c>
      <c r="M478" s="25" t="n">
        <v>1345</v>
      </c>
      <c r="N478" s="70" t="n">
        <f aca="false">G478*X478*(1-R478)</f>
        <v>1327.69812883204</v>
      </c>
      <c r="O478" s="26" t="n">
        <f aca="false">I478/(I478+J478)</f>
        <v>0.255924170616114</v>
      </c>
      <c r="P478" s="28" t="n">
        <f aca="false">(I478+K478)/(I478+J478+K478+M478)</f>
        <v>0.465860597439545</v>
      </c>
      <c r="Q478" s="27" t="n">
        <f aca="false">K478/(K478+M478)</f>
        <v>0.482891195693964</v>
      </c>
      <c r="R478" s="27" t="n">
        <f aca="false">P478-(O478-P478)/X478</f>
        <v>0.483105964172088</v>
      </c>
      <c r="S478" s="29" t="n">
        <f aca="false">(K478+M478)/(I478+J478)</f>
        <v>12.3270142180095</v>
      </c>
      <c r="T478" s="31" t="n">
        <f aca="false">(P478-$B$1*O478-$B$2)/(1-$B$1*O478)-($B$3*POWER(P478,2)+$B$4*P478+$B$5)-($B$6*POWER(O478,2)+$B$7*O478+$B$8)</f>
        <v>0.481467736801591</v>
      </c>
      <c r="U478" s="29" t="n">
        <f aca="false">(O478-P478)/(P478-T478)</f>
        <v>13.4513072481404</v>
      </c>
      <c r="V478" s="29" t="n">
        <f aca="false">$B$12+($B$13*E478+$B$14*POWER(E478,2)+$B$15*POWER(E478,3))+($B$16*F478+$B$17*POWER(F478,2)+$B$18*POWER(F478,3))+($B$19*T478+$B$20*POWER(T478,2)+$B$21*POWER(T478,3))+($B$22*P478+$B$23*POWER(P478,2)+$B$24*POWER(P478,3))+($B$25*H478+$B$26*POWER(H478,2)+$B$27*POWER(H478,3))+($B$28*U478+$B$29*POWER(U478,2)+$B$30*POWER(U478,3))</f>
        <v>-1.27780986305607</v>
      </c>
      <c r="W478" s="71" t="n">
        <f aca="false">S478-U478</f>
        <v>-1.12429303013092</v>
      </c>
      <c r="X478" s="29" t="n">
        <f aca="false">U478+V478</f>
        <v>12.1734973850843</v>
      </c>
      <c r="Y478" s="16"/>
      <c r="Z478" s="60" t="n">
        <f aca="false">U478*G478</f>
        <v>2838.22582935762</v>
      </c>
      <c r="AA478" s="60" t="n">
        <f aca="false">(K478+M478)-Z478</f>
        <v>-237.225829357624</v>
      </c>
      <c r="AB478" s="16"/>
      <c r="AC478" s="60" t="n">
        <f aca="false">L478+N478</f>
        <v>2568.60794825279</v>
      </c>
      <c r="AD478" s="61" t="n">
        <f aca="false">AC478-Z478</f>
        <v>-269.617881104831</v>
      </c>
      <c r="AE478" s="17"/>
      <c r="AF478" s="16" t="n">
        <v>-159.534210179707</v>
      </c>
      <c r="AG478" s="16" t="n">
        <v>0.644594594594595</v>
      </c>
      <c r="AH478" s="16" t="n">
        <f aca="false">AF479+AH477</f>
        <v>221458.506809678</v>
      </c>
      <c r="AI478" s="63"/>
      <c r="AJ478" s="72" t="n">
        <v>-163.918920541299</v>
      </c>
      <c r="AK478" s="16" t="n">
        <v>0.644594594594595</v>
      </c>
      <c r="AL478" s="63" t="n">
        <f aca="false">AJ478+AL477</f>
        <v>215883.422642526</v>
      </c>
      <c r="AM478" s="35"/>
      <c r="AN478" s="35"/>
      <c r="AO478" s="35"/>
      <c r="AP478" s="35"/>
      <c r="AQ478" s="35"/>
      <c r="AR478" s="35"/>
      <c r="AS478" s="35"/>
      <c r="AT478" s="35"/>
    </row>
    <row r="479" customFormat="false" ht="12.75" hidden="false" customHeight="true" outlineLevel="0" collapsed="false">
      <c r="A479" s="36"/>
      <c r="B479" s="36"/>
      <c r="C479" s="2" t="n">
        <v>478</v>
      </c>
      <c r="D479" s="20" t="s">
        <v>427</v>
      </c>
      <c r="E479" s="65"/>
      <c r="F479" s="66" t="n">
        <v>2492</v>
      </c>
      <c r="G479" s="67" t="n">
        <f aca="false">I479+J479</f>
        <v>71</v>
      </c>
      <c r="H479" s="68" t="n">
        <f aca="false">1/(G479/F479)</f>
        <v>35.0985915492958</v>
      </c>
      <c r="I479" s="22" t="n">
        <v>15</v>
      </c>
      <c r="J479" s="23" t="n">
        <v>56</v>
      </c>
      <c r="K479" s="24" t="n">
        <v>962</v>
      </c>
      <c r="L479" s="69" t="n">
        <f aca="false">G479*X479*R479</f>
        <v>953.86998890606</v>
      </c>
      <c r="M479" s="25" t="n">
        <v>1168</v>
      </c>
      <c r="N479" s="70" t="n">
        <f aca="false">G479*X479*(1-R479)</f>
        <v>1157.8146022733</v>
      </c>
      <c r="O479" s="26" t="n">
        <f aca="false">I479/(I479+J479)</f>
        <v>0.211267605633803</v>
      </c>
      <c r="P479" s="28" t="n">
        <f aca="false">(I479+K479)/(I479+J479+K479+M479)</f>
        <v>0.443889141299409</v>
      </c>
      <c r="Q479" s="27" t="n">
        <f aca="false">K479/(K479+M479)</f>
        <v>0.451643192488263</v>
      </c>
      <c r="R479" s="27" t="n">
        <f aca="false">P479-(O479-P479)/X479</f>
        <v>0.451710446195627</v>
      </c>
      <c r="S479" s="29" t="n">
        <f aca="false">(K479+M479)/(I479+J479)</f>
        <v>30</v>
      </c>
      <c r="T479" s="31" t="n">
        <f aca="false">(P479-$B$1*O479-$B$2)/(1-$B$1*O479)-($B$3*POWER(P479,2)+$B$4*P479+$B$5)-($B$6*POWER(O479,2)+$B$7*O479+$B$8)</f>
        <v>0.459702415885179</v>
      </c>
      <c r="U479" s="29" t="n">
        <f aca="false">(O479-P479)/(P479-T479)</f>
        <v>14.7105227575662</v>
      </c>
      <c r="V479" s="29" t="n">
        <f aca="false">$B$12+($B$13*E479+$B$14*POWER(E479,2)+$B$15*POWER(E479,3))+($B$16*F479+$B$17*POWER(F479,2)+$B$18*POWER(F479,3))+($B$19*T479+$B$20*POWER(T479,2)+$B$21*POWER(T479,3))+($B$22*P479+$B$23*POWER(P479,2)+$B$24*POWER(P479,3))+($B$25*H479+$B$26*POWER(H479,2)+$B$27*POWER(H479,3))+($B$28*U479+$B$29*POWER(U479,2)+$B$30*POWER(U479,3))</f>
        <v>15.0315137379178</v>
      </c>
      <c r="W479" s="71" t="n">
        <f aca="false">S479-U479</f>
        <v>15.2894772424338</v>
      </c>
      <c r="X479" s="29" t="n">
        <f aca="false">U479+V479</f>
        <v>29.742036495484</v>
      </c>
      <c r="Y479" s="16"/>
      <c r="Z479" s="60" t="n">
        <f aca="false">U479*G479</f>
        <v>1044.4471157872</v>
      </c>
      <c r="AA479" s="60" t="n">
        <f aca="false">(K479+M479)-Z479</f>
        <v>1085.5528842128</v>
      </c>
      <c r="AB479" s="16"/>
      <c r="AC479" s="60" t="n">
        <f aca="false">L479+N479</f>
        <v>2111.68459117936</v>
      </c>
      <c r="AD479" s="61" t="n">
        <f aca="false">AC479-Z479</f>
        <v>1067.23747539216</v>
      </c>
      <c r="AE479" s="17"/>
      <c r="AF479" s="16" t="n">
        <v>-159.788756384625</v>
      </c>
      <c r="AG479" s="16" t="n">
        <v>0.645945945945946</v>
      </c>
      <c r="AH479" s="16" t="n">
        <f aca="false">AF480+AH478</f>
        <v>221298.300074222</v>
      </c>
      <c r="AI479" s="63"/>
      <c r="AJ479" s="72" t="n">
        <v>-165.207478249896</v>
      </c>
      <c r="AK479" s="16" t="n">
        <v>0.645945945945946</v>
      </c>
      <c r="AL479" s="63" t="n">
        <f aca="false">AJ479+AL478</f>
        <v>215718.215164277</v>
      </c>
      <c r="AM479" s="35"/>
      <c r="AN479" s="35"/>
      <c r="AO479" s="35"/>
      <c r="AP479" s="35"/>
      <c r="AQ479" s="35"/>
      <c r="AR479" s="35"/>
      <c r="AS479" s="35"/>
      <c r="AT479" s="35"/>
    </row>
    <row r="480" customFormat="false" ht="12.75" hidden="false" customHeight="true" outlineLevel="0" collapsed="false">
      <c r="A480" s="36"/>
      <c r="B480" s="36"/>
      <c r="C480" s="2" t="n">
        <v>479</v>
      </c>
      <c r="D480" s="20" t="s">
        <v>612</v>
      </c>
      <c r="E480" s="65"/>
      <c r="F480" s="66" t="n">
        <v>5801</v>
      </c>
      <c r="G480" s="67" t="n">
        <f aca="false">I480+J480</f>
        <v>379</v>
      </c>
      <c r="H480" s="68" t="n">
        <f aca="false">1/(G480/F480)</f>
        <v>15.3060686015831</v>
      </c>
      <c r="I480" s="22" t="n">
        <v>131</v>
      </c>
      <c r="J480" s="23" t="n">
        <v>248</v>
      </c>
      <c r="K480" s="24" t="n">
        <v>2084</v>
      </c>
      <c r="L480" s="69" t="n">
        <f aca="false">G480*X480*R480</f>
        <v>2323.21363997616</v>
      </c>
      <c r="M480" s="25" t="n">
        <v>1730</v>
      </c>
      <c r="N480" s="70" t="n">
        <f aca="false">G480*X480*(1-R480)</f>
        <v>1943.61832048435</v>
      </c>
      <c r="O480" s="26" t="n">
        <f aca="false">I480/(I480+J480)</f>
        <v>0.345646437994723</v>
      </c>
      <c r="P480" s="28" t="n">
        <f aca="false">(I480+K480)/(I480+J480+K480+M480)</f>
        <v>0.528261388027665</v>
      </c>
      <c r="Q480" s="27" t="n">
        <f aca="false">K480/(K480+M480)</f>
        <v>0.546407970634504</v>
      </c>
      <c r="R480" s="27" t="n">
        <f aca="false">P480-(O480-P480)/X480</f>
        <v>0.544482103233664</v>
      </c>
      <c r="S480" s="29" t="n">
        <f aca="false">(K480+M480)/(I480+J480)</f>
        <v>10.0633245382586</v>
      </c>
      <c r="T480" s="31" t="n">
        <f aca="false">(P480-$B$1*O480-$B$2)/(1-$B$1*O480)-($B$3*POWER(P480,2)+$B$4*P480+$B$5)-($B$6*POWER(O480,2)+$B$7*O480+$B$8)</f>
        <v>0.543739680833583</v>
      </c>
      <c r="U480" s="29" t="n">
        <f aca="false">(O480-P480)/(P480-T480)</f>
        <v>11.7981325410208</v>
      </c>
      <c r="V480" s="29" t="n">
        <f aca="false">$B$12+($B$13*E480+$B$14*POWER(E480,2)+$B$15*POWER(E480,3))+($B$16*F480+$B$17*POWER(F480,2)+$B$18*POWER(F480,3))+($B$19*T480+$B$20*POWER(T480,2)+$B$21*POWER(T480,3))+($B$22*P480+$B$23*POWER(P480,2)+$B$24*POWER(P480,3))+($B$25*H480+$B$26*POWER(H480,2)+$B$27*POWER(H480,3))+($B$28*U480+$B$29*POWER(U480,2)+$B$30*POWER(U480,3))</f>
        <v>-0.54000071922526</v>
      </c>
      <c r="W480" s="71" t="n">
        <f aca="false">S480-U480</f>
        <v>-1.73480800276223</v>
      </c>
      <c r="X480" s="29" t="n">
        <f aca="false">U480+V480</f>
        <v>11.2581318217955</v>
      </c>
      <c r="Y480" s="16"/>
      <c r="Z480" s="60" t="n">
        <f aca="false">U480*G480</f>
        <v>4471.49223304689</v>
      </c>
      <c r="AA480" s="60" t="n">
        <f aca="false">(K480+M480)-Z480</f>
        <v>-657.492233046886</v>
      </c>
      <c r="AB480" s="16"/>
      <c r="AC480" s="60" t="n">
        <f aca="false">L480+N480</f>
        <v>4266.83196046051</v>
      </c>
      <c r="AD480" s="61" t="n">
        <f aca="false">AC480-Z480</f>
        <v>-204.660272586374</v>
      </c>
      <c r="AE480" s="17"/>
      <c r="AF480" s="16" t="n">
        <v>-160.206735455841</v>
      </c>
      <c r="AG480" s="16" t="n">
        <v>0.647297297297297</v>
      </c>
      <c r="AH480" s="16" t="n">
        <f aca="false">AF481+AH479</f>
        <v>221136.801975685</v>
      </c>
      <c r="AI480" s="63"/>
      <c r="AJ480" s="72" t="n">
        <v>-165.266122501122</v>
      </c>
      <c r="AK480" s="16" t="n">
        <v>0.647297297297297</v>
      </c>
      <c r="AL480" s="63" t="n">
        <f aca="false">AJ480+AL479</f>
        <v>215552.949041775</v>
      </c>
      <c r="AM480" s="35"/>
      <c r="AN480" s="35"/>
      <c r="AO480" s="35"/>
      <c r="AP480" s="35"/>
      <c r="AQ480" s="35"/>
      <c r="AR480" s="35"/>
      <c r="AS480" s="35"/>
      <c r="AT480" s="35"/>
    </row>
    <row r="481" customFormat="false" ht="12.75" hidden="false" customHeight="true" outlineLevel="0" collapsed="false">
      <c r="A481" s="36"/>
      <c r="B481" s="36"/>
      <c r="C481" s="2" t="n">
        <v>480</v>
      </c>
      <c r="D481" s="20" t="s">
        <v>676</v>
      </c>
      <c r="E481" s="65"/>
      <c r="F481" s="66" t="n">
        <v>4598</v>
      </c>
      <c r="G481" s="67" t="n">
        <f aca="false">I481+J481</f>
        <v>361</v>
      </c>
      <c r="H481" s="68" t="n">
        <f aca="false">1/(G481/F481)</f>
        <v>12.7368421052632</v>
      </c>
      <c r="I481" s="22" t="n">
        <v>183</v>
      </c>
      <c r="J481" s="23" t="n">
        <v>178</v>
      </c>
      <c r="K481" s="24" t="n">
        <v>1623</v>
      </c>
      <c r="L481" s="69" t="n">
        <f aca="false">G481*X481*R481</f>
        <v>1642.33538266814</v>
      </c>
      <c r="M481" s="25" t="n">
        <v>1097</v>
      </c>
      <c r="N481" s="70" t="n">
        <f aca="false">G481*X481*(1-R481)</f>
        <v>1110.6503947408</v>
      </c>
      <c r="O481" s="26" t="n">
        <f aca="false">I481/(I481+J481)</f>
        <v>0.506925207756233</v>
      </c>
      <c r="P481" s="28" t="n">
        <f aca="false">(I481+K481)/(I481+J481+K481+M481)</f>
        <v>0.586173320350536</v>
      </c>
      <c r="Q481" s="27" t="n">
        <f aca="false">K481/(K481+M481)</f>
        <v>0.596691176470588</v>
      </c>
      <c r="R481" s="27" t="n">
        <f aca="false">P481-(O481-P481)/X481</f>
        <v>0.596565153421852</v>
      </c>
      <c r="S481" s="29" t="n">
        <f aca="false">(K481+M481)/(I481+J481)</f>
        <v>7.53462603878116</v>
      </c>
      <c r="T481" s="31" t="n">
        <f aca="false">(P481-$B$1*O481-$B$2)/(1-$B$1*O481)-($B$3*POWER(P481,2)+$B$4*P481+$B$5)-($B$6*POWER(O481,2)+$B$7*O481+$B$8)</f>
        <v>0.596150462279959</v>
      </c>
      <c r="U481" s="29" t="n">
        <f aca="false">(O481-P481)/(P481-T481)</f>
        <v>7.94296735025795</v>
      </c>
      <c r="V481" s="29" t="n">
        <f aca="false">$B$12+($B$13*E481+$B$14*POWER(E481,2)+$B$15*POWER(E481,3))+($B$16*F481+$B$17*POWER(F481,2)+$B$18*POWER(F481,3))+($B$19*T481+$B$20*POWER(T481,2)+$B$21*POWER(T481,3))+($B$22*P481+$B$23*POWER(P481,2)+$B$24*POWER(P481,3))+($B$25*H481+$B$26*POWER(H481,2)+$B$27*POWER(H481,3))+($B$28*U481+$B$29*POWER(U481,2)+$B$30*POWER(U481,3))</f>
        <v>-0.316967966853696</v>
      </c>
      <c r="W481" s="71" t="n">
        <f aca="false">S481-U481</f>
        <v>-0.40834131147679</v>
      </c>
      <c r="X481" s="29" t="n">
        <f aca="false">U481+V481</f>
        <v>7.62599938340426</v>
      </c>
      <c r="Y481" s="16"/>
      <c r="Z481" s="60" t="n">
        <f aca="false">U481*G481</f>
        <v>2867.41121344312</v>
      </c>
      <c r="AA481" s="60" t="n">
        <f aca="false">(K481+M481)-Z481</f>
        <v>-147.411213443121</v>
      </c>
      <c r="AB481" s="16"/>
      <c r="AC481" s="60" t="n">
        <f aca="false">L481+N481</f>
        <v>2752.98577740894</v>
      </c>
      <c r="AD481" s="61" t="n">
        <f aca="false">AC481-Z481</f>
        <v>-114.425436034184</v>
      </c>
      <c r="AE481" s="17"/>
      <c r="AF481" s="16" t="n">
        <v>-161.498098537756</v>
      </c>
      <c r="AG481" s="16" t="n">
        <v>0.648648648648649</v>
      </c>
      <c r="AH481" s="16" t="n">
        <f aca="false">AF482+AH480</f>
        <v>220974.847334192</v>
      </c>
      <c r="AI481" s="63"/>
      <c r="AJ481" s="72" t="n">
        <v>-166.536541916539</v>
      </c>
      <c r="AK481" s="16" t="n">
        <v>0.648648648648649</v>
      </c>
      <c r="AL481" s="63" t="n">
        <f aca="false">AJ481+AL480</f>
        <v>215386.412499859</v>
      </c>
      <c r="AM481" s="35"/>
      <c r="AN481" s="35"/>
      <c r="AO481" s="35"/>
      <c r="AP481" s="35"/>
      <c r="AQ481" s="35"/>
      <c r="AR481" s="35"/>
      <c r="AS481" s="35"/>
      <c r="AT481" s="35"/>
    </row>
    <row r="482" customFormat="false" ht="12.75" hidden="false" customHeight="true" outlineLevel="0" collapsed="false">
      <c r="A482" s="36"/>
      <c r="B482" s="36"/>
      <c r="C482" s="2" t="n">
        <v>481</v>
      </c>
      <c r="D482" s="20" t="s">
        <v>677</v>
      </c>
      <c r="E482" s="65"/>
      <c r="F482" s="66" t="n">
        <v>2214</v>
      </c>
      <c r="G482" s="67" t="n">
        <f aca="false">I482+J482</f>
        <v>187</v>
      </c>
      <c r="H482" s="68" t="n">
        <f aca="false">1/(G482/F482)</f>
        <v>11.8395721925134</v>
      </c>
      <c r="I482" s="22" t="n">
        <v>104</v>
      </c>
      <c r="J482" s="23" t="n">
        <v>83</v>
      </c>
      <c r="K482" s="24" t="n">
        <v>1033</v>
      </c>
      <c r="L482" s="69" t="n">
        <f aca="false">G482*X482*R482</f>
        <v>959.111615291557</v>
      </c>
      <c r="M482" s="25" t="n">
        <v>336</v>
      </c>
      <c r="N482" s="70" t="n">
        <f aca="false">G482*X482*(1-R482)</f>
        <v>308.771122961445</v>
      </c>
      <c r="O482" s="26" t="n">
        <f aca="false">I482/(I482+J482)</f>
        <v>0.556149732620321</v>
      </c>
      <c r="P482" s="28" t="n">
        <f aca="false">(I482+K482)/(I482+J482+K482+M482)</f>
        <v>0.730719794344473</v>
      </c>
      <c r="Q482" s="27" t="n">
        <f aca="false">K482/(K482+M482)</f>
        <v>0.754565376186998</v>
      </c>
      <c r="R482" s="27" t="n">
        <f aca="false">P482-(O482-P482)/X482</f>
        <v>0.75646712929707</v>
      </c>
      <c r="S482" s="29" t="n">
        <f aca="false">(K482+M482)/(I482+J482)</f>
        <v>7.32085561497326</v>
      </c>
      <c r="T482" s="31" t="n">
        <f aca="false">(P482-$B$1*O482-$B$2)/(1-$B$1*O482)-($B$3*POWER(P482,2)+$B$4*P482+$B$5)-($B$6*POWER(O482,2)+$B$7*O482+$B$8)</f>
        <v>0.748677274320207</v>
      </c>
      <c r="U482" s="29" t="n">
        <f aca="false">(O482-P482)/(P482-T482)</f>
        <v>9.72130064797794</v>
      </c>
      <c r="V482" s="29" t="n">
        <f aca="false">$B$12+($B$13*E482+$B$14*POWER(E482,2)+$B$15*POWER(E482,3))+($B$16*F482+$B$17*POWER(F482,2)+$B$18*POWER(F482,3))+($B$19*T482+$B$20*POWER(T482,2)+$B$21*POWER(T482,3))+($B$22*P482+$B$23*POWER(P482,2)+$B$24*POWER(P482,3))+($B$25*H482+$B$26*POWER(H482,2)+$B$27*POWER(H482,3))+($B$28*U482+$B$29*POWER(U482,2)+$B$30*POWER(U482,3))</f>
        <v>-2.9411790530421</v>
      </c>
      <c r="W482" s="71" t="n">
        <f aca="false">S482-U482</f>
        <v>-2.40044503300468</v>
      </c>
      <c r="X482" s="29" t="n">
        <f aca="false">U482+V482</f>
        <v>6.78012159493584</v>
      </c>
      <c r="Y482" s="16"/>
      <c r="Z482" s="60" t="n">
        <f aca="false">U482*G482</f>
        <v>1817.88322117188</v>
      </c>
      <c r="AA482" s="60" t="n">
        <f aca="false">(K482+M482)-Z482</f>
        <v>-448.883221171875</v>
      </c>
      <c r="AB482" s="16"/>
      <c r="AC482" s="60" t="n">
        <f aca="false">L482+N482</f>
        <v>1267.882738253</v>
      </c>
      <c r="AD482" s="61" t="n">
        <f aca="false">AC482-Z482</f>
        <v>-550.000482918874</v>
      </c>
      <c r="AE482" s="17"/>
      <c r="AF482" s="16" t="n">
        <v>-161.954641492869</v>
      </c>
      <c r="AG482" s="16" t="n">
        <v>0.65</v>
      </c>
      <c r="AH482" s="16" t="n">
        <f aca="false">AF483+AH481</f>
        <v>220808.480171884</v>
      </c>
      <c r="AI482" s="63"/>
      <c r="AJ482" s="72" t="n">
        <v>-166.785154652335</v>
      </c>
      <c r="AK482" s="16" t="n">
        <v>0.65</v>
      </c>
      <c r="AL482" s="63" t="n">
        <f aca="false">AJ482+AL481</f>
        <v>215219.627345207</v>
      </c>
      <c r="AM482" s="35"/>
      <c r="AN482" s="35"/>
      <c r="AO482" s="35"/>
      <c r="AP482" s="35"/>
      <c r="AQ482" s="35"/>
      <c r="AR482" s="35"/>
      <c r="AS482" s="35"/>
      <c r="AT482" s="35"/>
    </row>
    <row r="483" customFormat="false" ht="12.75" hidden="false" customHeight="true" outlineLevel="0" collapsed="false">
      <c r="A483" s="36"/>
      <c r="B483" s="36"/>
      <c r="C483" s="2" t="n">
        <v>482</v>
      </c>
      <c r="D483" s="20" t="s">
        <v>678</v>
      </c>
      <c r="E483" s="65"/>
      <c r="F483" s="66" t="n">
        <v>2870</v>
      </c>
      <c r="G483" s="67" t="n">
        <f aca="false">I483+J483</f>
        <v>159</v>
      </c>
      <c r="H483" s="68" t="n">
        <f aca="false">1/(G483/F483)</f>
        <v>18.0503144654088</v>
      </c>
      <c r="I483" s="22" t="n">
        <v>99</v>
      </c>
      <c r="J483" s="23" t="n">
        <v>60</v>
      </c>
      <c r="K483" s="24" t="n">
        <v>1608</v>
      </c>
      <c r="L483" s="69" t="n">
        <f aca="false">G483*X483*R483</f>
        <v>1513.10626056759</v>
      </c>
      <c r="M483" s="25" t="n">
        <v>389</v>
      </c>
      <c r="N483" s="70" t="n">
        <f aca="false">G483*X483*(1-R483)</f>
        <v>364.039666663648</v>
      </c>
      <c r="O483" s="26" t="n">
        <f aca="false">I483/(I483+J483)</f>
        <v>0.622641509433962</v>
      </c>
      <c r="P483" s="28" t="n">
        <f aca="false">(I483+K483)/(I483+J483+K483+M483)</f>
        <v>0.791743970315399</v>
      </c>
      <c r="Q483" s="27" t="n">
        <f aca="false">K483/(K483+M483)</f>
        <v>0.805207811717576</v>
      </c>
      <c r="R483" s="27" t="n">
        <f aca="false">P483-(O483-P483)/X483</f>
        <v>0.806067465835966</v>
      </c>
      <c r="S483" s="29" t="n">
        <f aca="false">(K483+M483)/(I483+J483)</f>
        <v>12.559748427673</v>
      </c>
      <c r="T483" s="31" t="n">
        <f aca="false">(P483-$B$1*O483-$B$2)/(1-$B$1*O483)-($B$3*POWER(P483,2)+$B$4*P483+$B$5)-($B$6*POWER(O483,2)+$B$7*O483+$B$8)</f>
        <v>0.810404707201844</v>
      </c>
      <c r="U483" s="29" t="n">
        <f aca="false">(O483-P483)/(P483-T483)</f>
        <v>9.0619390815305</v>
      </c>
      <c r="V483" s="29" t="n">
        <f aca="false">$B$12+($B$13*E483+$B$14*POWER(E483,2)+$B$15*POWER(E483,3))+($B$16*F483+$B$17*POWER(F483,2)+$B$18*POWER(F483,3))+($B$19*T483+$B$20*POWER(T483,2)+$B$21*POWER(T483,3))+($B$22*P483+$B$23*POWER(P483,2)+$B$24*POWER(P483,3))+($B$25*H483+$B$26*POWER(H483,2)+$B$27*POWER(H483,3))+($B$28*U483+$B$29*POWER(U483,2)+$B$30*POWER(U483,3))</f>
        <v>2.7440101463389</v>
      </c>
      <c r="W483" s="71" t="n">
        <f aca="false">S483-U483</f>
        <v>3.49780934614245</v>
      </c>
      <c r="X483" s="29" t="n">
        <f aca="false">U483+V483</f>
        <v>11.8059492278694</v>
      </c>
      <c r="Y483" s="16"/>
      <c r="Z483" s="60" t="n">
        <f aca="false">U483*G483</f>
        <v>1440.84831396335</v>
      </c>
      <c r="AA483" s="60" t="n">
        <f aca="false">(K483+M483)-Z483</f>
        <v>556.15168603665</v>
      </c>
      <c r="AB483" s="16"/>
      <c r="AC483" s="60" t="n">
        <f aca="false">L483+N483</f>
        <v>1877.14592723124</v>
      </c>
      <c r="AD483" s="61" t="n">
        <f aca="false">AC483-Z483</f>
        <v>436.297613267886</v>
      </c>
      <c r="AE483" s="17"/>
      <c r="AF483" s="16" t="n">
        <v>-166.367162307512</v>
      </c>
      <c r="AG483" s="16" t="n">
        <v>0.651351351351351</v>
      </c>
      <c r="AH483" s="16" t="n">
        <f aca="false">AF484+AH482</f>
        <v>220638.782241043</v>
      </c>
      <c r="AI483" s="63"/>
      <c r="AJ483" s="72" t="n">
        <v>-167.997904026783</v>
      </c>
      <c r="AK483" s="16" t="n">
        <v>0.651351351351351</v>
      </c>
      <c r="AL483" s="63" t="n">
        <f aca="false">AJ483+AL482</f>
        <v>215051.62944118</v>
      </c>
      <c r="AM483" s="35"/>
      <c r="AN483" s="35"/>
      <c r="AO483" s="35"/>
      <c r="AP483" s="35"/>
      <c r="AQ483" s="35"/>
      <c r="AR483" s="35"/>
      <c r="AS483" s="35"/>
      <c r="AT483" s="35"/>
    </row>
    <row r="484" customFormat="false" ht="12.75" hidden="false" customHeight="true" outlineLevel="0" collapsed="false">
      <c r="A484" s="36"/>
      <c r="B484" s="36"/>
      <c r="C484" s="2" t="n">
        <v>483</v>
      </c>
      <c r="D484" s="20" t="s">
        <v>368</v>
      </c>
      <c r="E484" s="65"/>
      <c r="F484" s="66" t="n">
        <v>1718</v>
      </c>
      <c r="G484" s="67" t="n">
        <f aca="false">I484+J484</f>
        <v>116</v>
      </c>
      <c r="H484" s="68" t="n">
        <f aca="false">1/(G484/F484)</f>
        <v>14.8103448275862</v>
      </c>
      <c r="I484" s="22" t="n">
        <v>28</v>
      </c>
      <c r="J484" s="23" t="n">
        <v>88</v>
      </c>
      <c r="K484" s="24" t="n">
        <v>496</v>
      </c>
      <c r="L484" s="69" t="n">
        <f aca="false">G484*X484*R484</f>
        <v>561.496081969759</v>
      </c>
      <c r="M484" s="25" t="n">
        <v>633</v>
      </c>
      <c r="N484" s="70" t="n">
        <f aca="false">G484*X484*(1-R484)</f>
        <v>723.11960896984</v>
      </c>
      <c r="O484" s="26" t="n">
        <f aca="false">I484/(I484+J484)</f>
        <v>0.241379310344828</v>
      </c>
      <c r="P484" s="28" t="n">
        <f aca="false">(I484+K484)/(I484+J484+K484+M484)</f>
        <v>0.420883534136546</v>
      </c>
      <c r="Q484" s="27" t="n">
        <f aca="false">K484/(K484+M484)</f>
        <v>0.439326837909655</v>
      </c>
      <c r="R484" s="27" t="n">
        <f aca="false">P484-(O484-P484)/X484</f>
        <v>0.437092654192218</v>
      </c>
      <c r="S484" s="29" t="n">
        <f aca="false">(K484+M484)/(I484+J484)</f>
        <v>9.73275862068966</v>
      </c>
      <c r="T484" s="31" t="n">
        <f aca="false">(P484-$B$1*O484-$B$2)/(1-$B$1*O484)-($B$3*POWER(P484,2)+$B$4*P484+$B$5)-($B$6*POWER(O484,2)+$B$7*O484+$B$8)</f>
        <v>0.435067079362558</v>
      </c>
      <c r="U484" s="29" t="n">
        <f aca="false">(O484-P484)/(P484-T484)</f>
        <v>12.6558079049601</v>
      </c>
      <c r="V484" s="29" t="n">
        <f aca="false">$B$12+($B$13*E484+$B$14*POWER(E484,2)+$B$15*POWER(E484,3))+($B$16*F484+$B$17*POWER(F484,2)+$B$18*POWER(F484,3))+($B$19*T484+$B$20*POWER(T484,2)+$B$21*POWER(T484,3))+($B$22*P484+$B$23*POWER(P484,2)+$B$24*POWER(P484,3))+($B$25*H484+$B$26*POWER(H484,2)+$B$27*POWER(H484,3))+($B$28*U484+$B$29*POWER(U484,2)+$B$30*POWER(U484,3))</f>
        <v>-1.58153470720491</v>
      </c>
      <c r="W484" s="71" t="n">
        <f aca="false">S484-U484</f>
        <v>-2.92304928427041</v>
      </c>
      <c r="X484" s="29" t="n">
        <f aca="false">U484+V484</f>
        <v>11.0742731977552</v>
      </c>
      <c r="Y484" s="16"/>
      <c r="Z484" s="60" t="n">
        <f aca="false">U484*G484</f>
        <v>1468.07371697537</v>
      </c>
      <c r="AA484" s="60" t="n">
        <f aca="false">(K484+M484)-Z484</f>
        <v>-339.073716975368</v>
      </c>
      <c r="AB484" s="16"/>
      <c r="AC484" s="60" t="n">
        <f aca="false">L484+N484</f>
        <v>1284.6156909396</v>
      </c>
      <c r="AD484" s="61" t="n">
        <f aca="false">AC484-Z484</f>
        <v>-183.458026035769</v>
      </c>
      <c r="AE484" s="17"/>
      <c r="AF484" s="16" t="n">
        <v>-169.697930841411</v>
      </c>
      <c r="AG484" s="16" t="n">
        <v>0.652702702702703</v>
      </c>
      <c r="AH484" s="16" t="n">
        <f aca="false">AF485+AH483</f>
        <v>220468.294739802</v>
      </c>
      <c r="AI484" s="63"/>
      <c r="AJ484" s="72" t="n">
        <v>-168.933014751759</v>
      </c>
      <c r="AK484" s="16" t="n">
        <v>0.652702702702703</v>
      </c>
      <c r="AL484" s="63" t="n">
        <f aca="false">AJ484+AL483</f>
        <v>214882.696426428</v>
      </c>
      <c r="AM484" s="35"/>
      <c r="AN484" s="35"/>
      <c r="AO484" s="35"/>
      <c r="AP484" s="35"/>
      <c r="AQ484" s="35"/>
      <c r="AR484" s="35"/>
      <c r="AS484" s="35"/>
      <c r="AT484" s="35"/>
    </row>
    <row r="485" customFormat="false" ht="12.75" hidden="false" customHeight="true" outlineLevel="0" collapsed="false">
      <c r="A485" s="36"/>
      <c r="B485" s="36"/>
      <c r="C485" s="2" t="n">
        <v>484</v>
      </c>
      <c r="D485" s="20" t="s">
        <v>542</v>
      </c>
      <c r="E485" s="65"/>
      <c r="F485" s="66" t="n">
        <v>2789</v>
      </c>
      <c r="G485" s="67" t="n">
        <f aca="false">I485+J485</f>
        <v>202</v>
      </c>
      <c r="H485" s="68" t="n">
        <f aca="false">1/(G485/F485)</f>
        <v>13.8069306930693</v>
      </c>
      <c r="I485" s="22" t="n">
        <v>72</v>
      </c>
      <c r="J485" s="23" t="n">
        <v>130</v>
      </c>
      <c r="K485" s="24" t="n">
        <v>1011</v>
      </c>
      <c r="L485" s="69" t="n">
        <f aca="false">G485*X485*R485</f>
        <v>970.480091692984</v>
      </c>
      <c r="M485" s="25" t="n">
        <v>984</v>
      </c>
      <c r="N485" s="70" t="n">
        <f aca="false">G485*X485*(1-R485)</f>
        <v>942.320242055387</v>
      </c>
      <c r="O485" s="26" t="n">
        <f aca="false">I485/(I485+J485)</f>
        <v>0.356435643564356</v>
      </c>
      <c r="P485" s="28" t="n">
        <f aca="false">(I485+K485)/(I485+J485+K485+M485)</f>
        <v>0.492944924897588</v>
      </c>
      <c r="Q485" s="27" t="n">
        <f aca="false">K485/(K485+M485)</f>
        <v>0.506766917293233</v>
      </c>
      <c r="R485" s="27" t="n">
        <f aca="false">P485-(O485-P485)/X485</f>
        <v>0.5073608962579</v>
      </c>
      <c r="S485" s="29" t="n">
        <f aca="false">(K485+M485)/(I485+J485)</f>
        <v>9.87623762376238</v>
      </c>
      <c r="T485" s="31" t="n">
        <f aca="false">(P485-$B$1*O485-$B$2)/(1-$B$1*O485)-($B$3*POWER(P485,2)+$B$4*P485+$B$5)-($B$6*POWER(O485,2)+$B$7*O485+$B$8)</f>
        <v>0.506025218160026</v>
      </c>
      <c r="U485" s="29" t="n">
        <f aca="false">(O485-P485)/(P485-T485)</f>
        <v>10.4362554106669</v>
      </c>
      <c r="V485" s="29" t="n">
        <f aca="false">$B$12+($B$13*E485+$B$14*POWER(E485,2)+$B$15*POWER(E485,3))+($B$16*F485+$B$17*POWER(F485,2)+$B$18*POWER(F485,3))+($B$19*T485+$B$20*POWER(T485,2)+$B$21*POWER(T485,3))+($B$22*P485+$B$23*POWER(P485,2)+$B$24*POWER(P485,3))+($B$25*H485+$B$26*POWER(H485,2)+$B$27*POWER(H485,3))+($B$28*U485+$B$29*POWER(U485,2)+$B$30*POWER(U485,3))</f>
        <v>-0.96694682775418</v>
      </c>
      <c r="W485" s="71" t="n">
        <f aca="false">S485-U485</f>
        <v>-0.560017786904533</v>
      </c>
      <c r="X485" s="29" t="n">
        <f aca="false">U485+V485</f>
        <v>9.46930858291273</v>
      </c>
      <c r="Y485" s="16"/>
      <c r="Z485" s="60" t="n">
        <f aca="false">U485*G485</f>
        <v>2108.12359295472</v>
      </c>
      <c r="AA485" s="60" t="n">
        <f aca="false">(K485+M485)-Z485</f>
        <v>-113.123592954716</v>
      </c>
      <c r="AB485" s="16"/>
      <c r="AC485" s="60" t="n">
        <f aca="false">L485+N485</f>
        <v>1912.80033374837</v>
      </c>
      <c r="AD485" s="61" t="n">
        <f aca="false">AC485-Z485</f>
        <v>-195.323259206344</v>
      </c>
      <c r="AE485" s="17"/>
      <c r="AF485" s="16" t="n">
        <v>-170.487501241082</v>
      </c>
      <c r="AG485" s="16" t="n">
        <v>0.654054054054054</v>
      </c>
      <c r="AH485" s="16" t="n">
        <f aca="false">AF486+AH484</f>
        <v>220294.420145746</v>
      </c>
      <c r="AI485" s="63"/>
      <c r="AJ485" s="72" t="n">
        <v>-170.996314221925</v>
      </c>
      <c r="AK485" s="16" t="n">
        <v>0.654054054054054</v>
      </c>
      <c r="AL485" s="63" t="n">
        <f aca="false">AJ485+AL484</f>
        <v>214711.700112206</v>
      </c>
      <c r="AM485" s="35"/>
      <c r="AN485" s="35"/>
      <c r="AO485" s="35"/>
      <c r="AP485" s="35"/>
      <c r="AQ485" s="35"/>
      <c r="AR485" s="35"/>
      <c r="AS485" s="35"/>
      <c r="AT485" s="35"/>
    </row>
    <row r="486" customFormat="false" ht="12.75" hidden="false" customHeight="true" outlineLevel="0" collapsed="false">
      <c r="A486" s="36"/>
      <c r="B486" s="36"/>
      <c r="C486" s="2" t="n">
        <v>485</v>
      </c>
      <c r="D486" s="20" t="s">
        <v>679</v>
      </c>
      <c r="E486" s="65"/>
      <c r="F486" s="66" t="n">
        <v>5979</v>
      </c>
      <c r="G486" s="67" t="n">
        <f aca="false">I486+J486</f>
        <v>295</v>
      </c>
      <c r="H486" s="68" t="n">
        <f aca="false">1/(G486/F486)</f>
        <v>20.2677966101695</v>
      </c>
      <c r="I486" s="22" t="n">
        <v>163</v>
      </c>
      <c r="J486" s="23" t="n">
        <v>132</v>
      </c>
      <c r="K486" s="24" t="n">
        <v>3604</v>
      </c>
      <c r="L486" s="69" t="n">
        <f aca="false">G486*X486*R486</f>
        <v>3395.57841436675</v>
      </c>
      <c r="M486" s="25" t="n">
        <v>886</v>
      </c>
      <c r="N486" s="70" t="n">
        <f aca="false">G486*X486*(1-R486)</f>
        <v>829.675823155123</v>
      </c>
      <c r="O486" s="26" t="n">
        <f aca="false">I486/(I486+J486)</f>
        <v>0.552542372881356</v>
      </c>
      <c r="P486" s="28" t="n">
        <f aca="false">(I486+K486)/(I486+J486+K486+M486)</f>
        <v>0.787251828631139</v>
      </c>
      <c r="Q486" s="27" t="n">
        <f aca="false">K486/(K486+M486)</f>
        <v>0.802672605790646</v>
      </c>
      <c r="R486" s="27" t="n">
        <f aca="false">P486-(O486-P486)/X486</f>
        <v>0.80363884005197</v>
      </c>
      <c r="S486" s="29" t="n">
        <f aca="false">(K486+M486)/(I486+J486)</f>
        <v>15.2203389830508</v>
      </c>
      <c r="T486" s="31" t="n">
        <f aca="false">(P486-$B$1*O486-$B$2)/(1-$B$1*O486)-($B$3*POWER(P486,2)+$B$4*P486+$B$5)-($B$6*POWER(O486,2)+$B$7*O486+$B$8)</f>
        <v>0.810236850944807</v>
      </c>
      <c r="U486" s="29" t="n">
        <f aca="false">(O486-P486)/(P486-T486)</f>
        <v>10.2114086532869</v>
      </c>
      <c r="V486" s="29" t="n">
        <f aca="false">$B$12+($B$13*E486+$B$14*POWER(E486,2)+$B$15*POWER(E486,3))+($B$16*F486+$B$17*POWER(F486,2)+$B$18*POWER(F486,3))+($B$19*T486+$B$20*POWER(T486,2)+$B$21*POWER(T486,3))+($B$22*P486+$B$23*POWER(P486,2)+$B$24*POWER(P486,3))+($B$25*H486+$B$26*POWER(H486,2)+$B$27*POWER(H486,3))+($B$28*U486+$B$29*POWER(U486,2)+$B$30*POWER(U486,3))</f>
        <v>4.11148706712624</v>
      </c>
      <c r="W486" s="71" t="n">
        <f aca="false">S486-U486</f>
        <v>5.00893032976397</v>
      </c>
      <c r="X486" s="29" t="n">
        <f aca="false">U486+V486</f>
        <v>14.3228957204131</v>
      </c>
      <c r="Y486" s="16"/>
      <c r="Z486" s="60" t="n">
        <f aca="false">U486*G486</f>
        <v>3012.36555271963</v>
      </c>
      <c r="AA486" s="60" t="n">
        <f aca="false">(K486+M486)-Z486</f>
        <v>1477.63444728037</v>
      </c>
      <c r="AB486" s="16"/>
      <c r="AC486" s="60" t="n">
        <f aca="false">L486+N486</f>
        <v>4225.25423752187</v>
      </c>
      <c r="AD486" s="61" t="n">
        <f aca="false">AC486-Z486</f>
        <v>1212.88868480224</v>
      </c>
      <c r="AE486" s="17"/>
      <c r="AF486" s="16" t="n">
        <v>-173.874594056011</v>
      </c>
      <c r="AG486" s="16" t="n">
        <v>0.655405405405405</v>
      </c>
      <c r="AH486" s="16" t="n">
        <f aca="false">AF487+AH485</f>
        <v>220115.248007859</v>
      </c>
      <c r="AI486" s="63"/>
      <c r="AJ486" s="72" t="n">
        <v>-175.274837892841</v>
      </c>
      <c r="AK486" s="16" t="n">
        <v>0.655405405405405</v>
      </c>
      <c r="AL486" s="63" t="n">
        <f aca="false">AJ486+AL485</f>
        <v>214536.425274313</v>
      </c>
      <c r="AM486" s="35"/>
      <c r="AN486" s="35"/>
      <c r="AO486" s="35"/>
      <c r="AP486" s="35"/>
      <c r="AQ486" s="35"/>
      <c r="AR486" s="35"/>
      <c r="AS486" s="35"/>
      <c r="AT486" s="35"/>
    </row>
    <row r="487" customFormat="false" ht="12.75" hidden="false" customHeight="true" outlineLevel="0" collapsed="false">
      <c r="A487" s="36"/>
      <c r="B487" s="36"/>
      <c r="C487" s="2" t="n">
        <v>486</v>
      </c>
      <c r="D487" s="20" t="s">
        <v>409</v>
      </c>
      <c r="E487" s="65"/>
      <c r="F487" s="66" t="n">
        <v>1534</v>
      </c>
      <c r="G487" s="67" t="n">
        <f aca="false">I487+J487</f>
        <v>77</v>
      </c>
      <c r="H487" s="68" t="n">
        <f aca="false">1/(G487/F487)</f>
        <v>19.9220779220779</v>
      </c>
      <c r="I487" s="22" t="n">
        <v>16</v>
      </c>
      <c r="J487" s="23" t="n">
        <v>61</v>
      </c>
      <c r="K487" s="24" t="n">
        <v>551</v>
      </c>
      <c r="L487" s="69" t="n">
        <f aca="false">G487*X487*R487</f>
        <v>552.677618745565</v>
      </c>
      <c r="M487" s="25" t="n">
        <v>671</v>
      </c>
      <c r="N487" s="70" t="n">
        <f aca="false">G487*X487*(1-R487)</f>
        <v>673.165814676814</v>
      </c>
      <c r="O487" s="26" t="n">
        <f aca="false">I487/(I487+J487)</f>
        <v>0.207792207792208</v>
      </c>
      <c r="P487" s="28" t="n">
        <f aca="false">(I487+K487)/(I487+J487+K487+M487)</f>
        <v>0.4364896073903</v>
      </c>
      <c r="Q487" s="27" t="n">
        <f aca="false">K487/(K487+M487)</f>
        <v>0.450900163666121</v>
      </c>
      <c r="R487" s="27" t="n">
        <f aca="false">P487-(O487-P487)/X487</f>
        <v>0.450854981702327</v>
      </c>
      <c r="S487" s="29" t="n">
        <f aca="false">(K487+M487)/(I487+J487)</f>
        <v>15.8701298701299</v>
      </c>
      <c r="T487" s="31" t="n">
        <f aca="false">(P487-$B$1*O487-$B$2)/(1-$B$1*O487)-($B$3*POWER(P487,2)+$B$4*P487+$B$5)-($B$6*POWER(O487,2)+$B$7*O487+$B$8)</f>
        <v>0.452101113700749</v>
      </c>
      <c r="U487" s="29" t="n">
        <f aca="false">(O487-P487)/(P487-T487)</f>
        <v>14.6492846398193</v>
      </c>
      <c r="V487" s="29" t="n">
        <f aca="false">$B$12+($B$13*E487+$B$14*POWER(E487,2)+$B$15*POWER(E487,3))+($B$16*F487+$B$17*POWER(F487,2)+$B$18*POWER(F487,3))+($B$19*T487+$B$20*POWER(T487,2)+$B$21*POWER(T487,3))+($B$22*P487+$B$23*POWER(P487,2)+$B$24*POWER(P487,3))+($B$25*H487+$B$26*POWER(H487,2)+$B$27*POWER(H487,3))+($B$28*U487+$B$29*POWER(U487,2)+$B$30*POWER(U487,3))</f>
        <v>1.2707599500817</v>
      </c>
      <c r="W487" s="71" t="n">
        <f aca="false">S487-U487</f>
        <v>1.22084523031054</v>
      </c>
      <c r="X487" s="29" t="n">
        <f aca="false">U487+V487</f>
        <v>15.920044589901</v>
      </c>
      <c r="Y487" s="16"/>
      <c r="Z487" s="60" t="n">
        <f aca="false">U487*G487</f>
        <v>1127.99491726609</v>
      </c>
      <c r="AA487" s="60" t="n">
        <f aca="false">(K487+M487)-Z487</f>
        <v>94.0050827339116</v>
      </c>
      <c r="AB487" s="16"/>
      <c r="AC487" s="60" t="n">
        <f aca="false">L487+N487</f>
        <v>1225.84343342238</v>
      </c>
      <c r="AD487" s="61" t="n">
        <f aca="false">AC487-Z487</f>
        <v>97.8485161562906</v>
      </c>
      <c r="AE487" s="17"/>
      <c r="AF487" s="16" t="n">
        <v>-179.172137886698</v>
      </c>
      <c r="AG487" s="16" t="n">
        <v>0.656756756756757</v>
      </c>
      <c r="AH487" s="16" t="n">
        <f aca="false">AF488+AH486</f>
        <v>219935.102202361</v>
      </c>
      <c r="AI487" s="63"/>
      <c r="AJ487" s="72" t="n">
        <v>-178.581700335198</v>
      </c>
      <c r="AK487" s="16" t="n">
        <v>0.656756756756757</v>
      </c>
      <c r="AL487" s="63" t="n">
        <f aca="false">AJ487+AL486</f>
        <v>214357.843573978</v>
      </c>
      <c r="AM487" s="35"/>
      <c r="AN487" s="35"/>
      <c r="AO487" s="35"/>
      <c r="AP487" s="35"/>
      <c r="AQ487" s="35"/>
      <c r="AR487" s="35"/>
      <c r="AS487" s="35"/>
      <c r="AT487" s="35"/>
    </row>
    <row r="488" customFormat="false" ht="12.75" hidden="false" customHeight="true" outlineLevel="0" collapsed="false">
      <c r="A488" s="36"/>
      <c r="B488" s="36"/>
      <c r="C488" s="2" t="n">
        <v>487</v>
      </c>
      <c r="D488" s="20" t="s">
        <v>264</v>
      </c>
      <c r="E488" s="65"/>
      <c r="F488" s="66" t="n">
        <v>4911</v>
      </c>
      <c r="G488" s="67" t="n">
        <f aca="false">I488+J488</f>
        <v>302</v>
      </c>
      <c r="H488" s="68" t="n">
        <f aca="false">1/(G488/F488)</f>
        <v>16.2615894039735</v>
      </c>
      <c r="I488" s="22" t="n">
        <v>64</v>
      </c>
      <c r="J488" s="23" t="n">
        <v>238</v>
      </c>
      <c r="K488" s="24" t="n">
        <v>1565</v>
      </c>
      <c r="L488" s="69" t="n">
        <f aca="false">G488*X488*R488</f>
        <v>1571.2316108899</v>
      </c>
      <c r="M488" s="25" t="n">
        <v>2240</v>
      </c>
      <c r="N488" s="70" t="n">
        <f aca="false">G488*X488*(1-R488)</f>
        <v>2249.47939336107</v>
      </c>
      <c r="O488" s="26" t="n">
        <f aca="false">I488/(I488+J488)</f>
        <v>0.211920529801324</v>
      </c>
      <c r="P488" s="28" t="n">
        <f aca="false">(I488+K488)/(I488+J488+K488+M488)</f>
        <v>0.39663988312637</v>
      </c>
      <c r="Q488" s="27" t="n">
        <f aca="false">K488/(K488+M488)</f>
        <v>0.411300919842313</v>
      </c>
      <c r="R488" s="27" t="n">
        <f aca="false">P488-(O488-P488)/X488</f>
        <v>0.411240632736088</v>
      </c>
      <c r="S488" s="29" t="n">
        <f aca="false">(K488+M488)/(I488+J488)</f>
        <v>12.5993377483444</v>
      </c>
      <c r="T488" s="31" t="n">
        <f aca="false">(P488-$B$1*O488-$B$2)/(1-$B$1*O488)-($B$3*POWER(P488,2)+$B$4*P488+$B$5)-($B$6*POWER(O488,2)+$B$7*O488+$B$8)</f>
        <v>0.41072263742917</v>
      </c>
      <c r="U488" s="29" t="n">
        <f aca="false">(O488-P488)/(P488-T488)</f>
        <v>13.1167063880612</v>
      </c>
      <c r="V488" s="29" t="n">
        <f aca="false">$B$12+($B$13*E488+$B$14*POWER(E488,2)+$B$15*POWER(E488,3))+($B$16*F488+$B$17*POWER(F488,2)+$B$18*POWER(F488,3))+($B$19*T488+$B$20*POWER(T488,2)+$B$21*POWER(T488,3))+($B$22*P488+$B$23*POWER(P488,2)+$B$24*POWER(P488,3))+($B$25*H488+$B$26*POWER(H488,2)+$B$27*POWER(H488,3))+($B$28*U488+$B$29*POWER(U488,2)+$B$30*POWER(U488,3))</f>
        <v>-0.465345446832867</v>
      </c>
      <c r="W488" s="71" t="n">
        <f aca="false">S488-U488</f>
        <v>-0.517368639716869</v>
      </c>
      <c r="X488" s="29" t="n">
        <f aca="false">U488+V488</f>
        <v>12.6513609412284</v>
      </c>
      <c r="Y488" s="16"/>
      <c r="Z488" s="60" t="n">
        <f aca="false">U488*G488</f>
        <v>3961.24532919449</v>
      </c>
      <c r="AA488" s="60" t="n">
        <f aca="false">(K488+M488)-Z488</f>
        <v>-156.245329194495</v>
      </c>
      <c r="AB488" s="16"/>
      <c r="AC488" s="60" t="n">
        <f aca="false">L488+N488</f>
        <v>3820.71100425097</v>
      </c>
      <c r="AD488" s="61" t="n">
        <f aca="false">AC488-Z488</f>
        <v>-140.534324943525</v>
      </c>
      <c r="AE488" s="17"/>
      <c r="AF488" s="16" t="n">
        <v>-180.145805498257</v>
      </c>
      <c r="AG488" s="16" t="n">
        <v>0.658108108108108</v>
      </c>
      <c r="AH488" s="16" t="n">
        <f aca="false">AF489+AH487</f>
        <v>219754.839902744</v>
      </c>
      <c r="AI488" s="63"/>
      <c r="AJ488" s="72" t="n">
        <v>-180.01678715208</v>
      </c>
      <c r="AK488" s="16" t="n">
        <v>0.658108108108108</v>
      </c>
      <c r="AL488" s="63" t="n">
        <f aca="false">AJ488+AL487</f>
        <v>214177.826786826</v>
      </c>
      <c r="AM488" s="35"/>
      <c r="AN488" s="35"/>
      <c r="AO488" s="35"/>
      <c r="AP488" s="35"/>
      <c r="AQ488" s="35"/>
      <c r="AR488" s="35"/>
      <c r="AS488" s="35"/>
      <c r="AT488" s="35"/>
    </row>
    <row r="489" customFormat="false" ht="12.75" hidden="false" customHeight="true" outlineLevel="0" collapsed="false">
      <c r="A489" s="36"/>
      <c r="B489" s="36"/>
      <c r="C489" s="2" t="n">
        <v>488</v>
      </c>
      <c r="D489" s="20" t="s">
        <v>114</v>
      </c>
      <c r="E489" s="65"/>
      <c r="F489" s="66" t="n">
        <v>4734</v>
      </c>
      <c r="G489" s="67" t="n">
        <f aca="false">I489+J489</f>
        <v>284</v>
      </c>
      <c r="H489" s="68" t="n">
        <f aca="false">1/(G489/F489)</f>
        <v>16.669014084507</v>
      </c>
      <c r="I489" s="22" t="n">
        <v>61</v>
      </c>
      <c r="J489" s="23" t="n">
        <v>223</v>
      </c>
      <c r="K489" s="24" t="n">
        <v>1299</v>
      </c>
      <c r="L489" s="69" t="n">
        <f aca="false">G489*X489*R489</f>
        <v>1272.62662669045</v>
      </c>
      <c r="M489" s="25" t="n">
        <v>2348</v>
      </c>
      <c r="N489" s="70" t="n">
        <f aca="false">G489*X489*(1-R489)</f>
        <v>2298.14268913319</v>
      </c>
      <c r="O489" s="26" t="n">
        <f aca="false">I489/(I489+J489)</f>
        <v>0.214788732394366</v>
      </c>
      <c r="P489" s="28" t="n">
        <f aca="false">(I489+K489)/(I489+J489+K489+M489)</f>
        <v>0.345967947087255</v>
      </c>
      <c r="Q489" s="27" t="n">
        <f aca="false">K489/(K489+M489)</f>
        <v>0.356183164244585</v>
      </c>
      <c r="R489" s="27" t="n">
        <f aca="false">P489-(O489-P489)/X489</f>
        <v>0.35640124413831</v>
      </c>
      <c r="S489" s="29" t="n">
        <f aca="false">(K489+M489)/(I489+J489)</f>
        <v>12.8415492957746</v>
      </c>
      <c r="T489" s="31" t="n">
        <f aca="false">(P489-$B$1*O489-$B$2)/(1-$B$1*O489)-($B$3*POWER(P489,2)+$B$4*P489+$B$5)-($B$6*POWER(O489,2)+$B$7*O489+$B$8)</f>
        <v>0.358204520678002</v>
      </c>
      <c r="U489" s="29" t="n">
        <f aca="false">(O489-P489)/(P489-T489)</f>
        <v>10.7202570817771</v>
      </c>
      <c r="V489" s="29" t="n">
        <f aca="false">$B$12+($B$13*E489+$B$14*POWER(E489,2)+$B$15*POWER(E489,3))+($B$16*F489+$B$17*POWER(F489,2)+$B$18*POWER(F489,3))+($B$19*T489+$B$20*POWER(T489,2)+$B$21*POWER(T489,3))+($B$22*P489+$B$23*POWER(P489,2)+$B$24*POWER(P489,3))+($B$25*H489+$B$26*POWER(H489,2)+$B$27*POWER(H489,3))+($B$28*U489+$B$29*POWER(U489,2)+$B$30*POWER(U489,3))</f>
        <v>1.85287431196806</v>
      </c>
      <c r="W489" s="71" t="n">
        <f aca="false">S489-U489</f>
        <v>2.1212922139975</v>
      </c>
      <c r="X489" s="29" t="n">
        <f aca="false">U489+V489</f>
        <v>12.5731313937452</v>
      </c>
      <c r="Y489" s="16"/>
      <c r="Z489" s="60" t="n">
        <f aca="false">U489*G489</f>
        <v>3044.55301122471</v>
      </c>
      <c r="AA489" s="60" t="n">
        <f aca="false">(K489+M489)-Z489</f>
        <v>602.44698877529</v>
      </c>
      <c r="AB489" s="16"/>
      <c r="AC489" s="60" t="n">
        <f aca="false">L489+N489</f>
        <v>3570.76931582364</v>
      </c>
      <c r="AD489" s="61" t="n">
        <f aca="false">AC489-Z489</f>
        <v>526.216304598927</v>
      </c>
      <c r="AE489" s="17"/>
      <c r="AF489" s="16" t="n">
        <v>-180.262299617044</v>
      </c>
      <c r="AG489" s="16" t="n">
        <v>0.65945945945946</v>
      </c>
      <c r="AH489" s="16" t="n">
        <f aca="false">AF490+AH488</f>
        <v>219566.513969008</v>
      </c>
      <c r="AI489" s="63"/>
      <c r="AJ489" s="72" t="n">
        <v>-180.59224725407</v>
      </c>
      <c r="AK489" s="16" t="n">
        <v>0.65945945945946</v>
      </c>
      <c r="AL489" s="63" t="n">
        <f aca="false">AJ489+AL488</f>
        <v>213997.234539572</v>
      </c>
      <c r="AM489" s="35"/>
      <c r="AN489" s="35"/>
      <c r="AO489" s="35"/>
      <c r="AP489" s="35"/>
      <c r="AQ489" s="35"/>
      <c r="AR489" s="35"/>
      <c r="AS489" s="35"/>
      <c r="AT489" s="35"/>
    </row>
    <row r="490" customFormat="false" ht="12.75" hidden="false" customHeight="true" outlineLevel="0" collapsed="false">
      <c r="A490" s="36"/>
      <c r="B490" s="36"/>
      <c r="C490" s="2" t="n">
        <v>489</v>
      </c>
      <c r="D490" s="20" t="s">
        <v>132</v>
      </c>
      <c r="E490" s="65"/>
      <c r="F490" s="66" t="n">
        <v>2771</v>
      </c>
      <c r="G490" s="67" t="n">
        <f aca="false">I490+J490</f>
        <v>138</v>
      </c>
      <c r="H490" s="68" t="n">
        <f aca="false">1/(G490/F490)</f>
        <v>20.0797101449275</v>
      </c>
      <c r="I490" s="22" t="n">
        <v>28</v>
      </c>
      <c r="J490" s="23" t="n">
        <v>110</v>
      </c>
      <c r="K490" s="24" t="n">
        <v>862</v>
      </c>
      <c r="L490" s="69" t="n">
        <f aca="false">G490*X490*R490</f>
        <v>799.66405631275</v>
      </c>
      <c r="M490" s="25" t="n">
        <v>1489</v>
      </c>
      <c r="N490" s="70" t="n">
        <f aca="false">G490*X490*(1-R490)</f>
        <v>1377.00542252145</v>
      </c>
      <c r="O490" s="26" t="n">
        <f aca="false">I490/(I490+J490)</f>
        <v>0.202898550724638</v>
      </c>
      <c r="P490" s="28" t="n">
        <f aca="false">(I490+K490)/(I490+J490+K490+M490)</f>
        <v>0.357573322619526</v>
      </c>
      <c r="Q490" s="27" t="n">
        <f aca="false">K490/(K490+M490)</f>
        <v>0.36665248830285</v>
      </c>
      <c r="R490" s="27" t="n">
        <f aca="false">P490-(O490-P490)/X490</f>
        <v>0.367379643114692</v>
      </c>
      <c r="S490" s="29" t="n">
        <f aca="false">(K490+M490)/(I490+J490)</f>
        <v>17.036231884058</v>
      </c>
      <c r="T490" s="31" t="n">
        <f aca="false">(P490-$B$1*O490-$B$2)/(1-$B$1*O490)-($B$3*POWER(P490,2)+$B$4*P490+$B$5)-($B$6*POWER(O490,2)+$B$7*O490+$B$8)</f>
        <v>0.370549376303341</v>
      </c>
      <c r="U490" s="29" t="n">
        <f aca="false">(O490-P490)/(P490-T490)</f>
        <v>11.9200163365396</v>
      </c>
      <c r="V490" s="29" t="n">
        <f aca="false">$B$12+($B$13*E490+$B$14*POWER(E490,2)+$B$15*POWER(E490,3))+($B$16*F490+$B$17*POWER(F490,2)+$B$18*POWER(F490,3))+($B$19*T490+$B$20*POWER(T490,2)+$B$21*POWER(T490,3))+($B$22*P490+$B$23*POWER(P490,2)+$B$24*POWER(P490,3))+($B$25*H490+$B$26*POWER(H490,2)+$B$27*POWER(H490,3))+($B$28*U490+$B$29*POWER(U490,2)+$B$30*POWER(U490,3))</f>
        <v>3.8529509013893</v>
      </c>
      <c r="W490" s="71" t="n">
        <f aca="false">S490-U490</f>
        <v>5.11621554751832</v>
      </c>
      <c r="X490" s="29" t="n">
        <f aca="false">U490+V490</f>
        <v>15.772967237929</v>
      </c>
      <c r="Y490" s="16"/>
      <c r="Z490" s="60" t="n">
        <f aca="false">U490*G490</f>
        <v>1644.96225444247</v>
      </c>
      <c r="AA490" s="60" t="n">
        <f aca="false">(K490+M490)-Z490</f>
        <v>706.037745557529</v>
      </c>
      <c r="AB490" s="16"/>
      <c r="AC490" s="60" t="n">
        <f aca="false">L490+N490</f>
        <v>2176.6694788342</v>
      </c>
      <c r="AD490" s="61" t="n">
        <f aca="false">AC490-Z490</f>
        <v>531.707224391724</v>
      </c>
      <c r="AE490" s="17"/>
      <c r="AF490" s="16" t="n">
        <v>-188.325933735587</v>
      </c>
      <c r="AG490" s="16" t="n">
        <v>0.660810810810811</v>
      </c>
      <c r="AH490" s="16" t="n">
        <f aca="false">AF491+AH489</f>
        <v>219377.852972208</v>
      </c>
      <c r="AI490" s="63"/>
      <c r="AJ490" s="72" t="n">
        <v>-181.948463556875</v>
      </c>
      <c r="AK490" s="16" t="n">
        <v>0.660810810810811</v>
      </c>
      <c r="AL490" s="63" t="n">
        <f aca="false">AJ490+AL489</f>
        <v>213815.286076015</v>
      </c>
      <c r="AM490" s="35"/>
      <c r="AN490" s="35"/>
      <c r="AO490" s="35"/>
      <c r="AP490" s="35"/>
      <c r="AQ490" s="35"/>
      <c r="AR490" s="35"/>
      <c r="AS490" s="35"/>
      <c r="AT490" s="35"/>
    </row>
    <row r="491" customFormat="false" ht="12.75" hidden="false" customHeight="true" outlineLevel="0" collapsed="false">
      <c r="A491" s="36"/>
      <c r="B491" s="36"/>
      <c r="C491" s="2" t="n">
        <v>490</v>
      </c>
      <c r="D491" s="20" t="s">
        <v>358</v>
      </c>
      <c r="E491" s="65"/>
      <c r="F491" s="66" t="n">
        <v>8194</v>
      </c>
      <c r="G491" s="67" t="n">
        <f aca="false">I491+J491</f>
        <v>125</v>
      </c>
      <c r="H491" s="68" t="n">
        <f aca="false">1/(G491/F491)</f>
        <v>65.552</v>
      </c>
      <c r="I491" s="22" t="n">
        <v>38</v>
      </c>
      <c r="J491" s="23" t="n">
        <v>87</v>
      </c>
      <c r="K491" s="24" t="n">
        <v>3128</v>
      </c>
      <c r="L491" s="69" t="n">
        <f aca="false">G491*X491*R491</f>
        <v>3036.05002172267</v>
      </c>
      <c r="M491" s="25" t="n">
        <v>4297</v>
      </c>
      <c r="N491" s="70" t="n">
        <f aca="false">G491*X491*(1-R491)</f>
        <v>4169.67570916999</v>
      </c>
      <c r="O491" s="26" t="n">
        <f aca="false">I491/(I491+J491)</f>
        <v>0.304</v>
      </c>
      <c r="P491" s="28" t="n">
        <f aca="false">(I491+K491)/(I491+J491+K491+M491)</f>
        <v>0.419337748344371</v>
      </c>
      <c r="Q491" s="27" t="n">
        <f aca="false">K491/(K491+M491)</f>
        <v>0.421279461279461</v>
      </c>
      <c r="R491" s="27" t="n">
        <f aca="false">P491-(O491-P491)/X491</f>
        <v>0.421338548691411</v>
      </c>
      <c r="S491" s="29" t="n">
        <f aca="false">(K491+M491)/(I491+J491)</f>
        <v>59.4</v>
      </c>
      <c r="T491" s="31" t="n">
        <f aca="false">(P491-$B$1*O491-$B$2)/(1-$B$1*O491)-($B$3*POWER(P491,2)+$B$4*P491+$B$5)-($B$6*POWER(O491,2)+$B$7*O491+$B$8)</f>
        <v>0.43115123905304</v>
      </c>
      <c r="U491" s="29" t="n">
        <f aca="false">(O491-P491)/(P491-T491)</f>
        <v>9.76322335105681</v>
      </c>
      <c r="V491" s="29" t="n">
        <f aca="false">$B$12+($B$13*E491+$B$14*POWER(E491,2)+$B$15*POWER(E491,3))+($B$16*F491+$B$17*POWER(F491,2)+$B$18*POWER(F491,3))+($B$19*T491+$B$20*POWER(T491,2)+$B$21*POWER(T491,3))+($B$22*P491+$B$23*POWER(P491,2)+$B$24*POWER(P491,3))+($B$25*H491+$B$26*POWER(H491,2)+$B$27*POWER(H491,3))+($B$28*U491+$B$29*POWER(U491,2)+$B$30*POWER(U491,3))</f>
        <v>47.8825824960845</v>
      </c>
      <c r="W491" s="71" t="n">
        <f aca="false">S491-U491</f>
        <v>49.6367766489432</v>
      </c>
      <c r="X491" s="29" t="n">
        <f aca="false">U491+V491</f>
        <v>57.6458058471413</v>
      </c>
      <c r="Y491" s="16"/>
      <c r="Z491" s="60" t="n">
        <f aca="false">U491*G491</f>
        <v>1220.4029188821</v>
      </c>
      <c r="AA491" s="60" t="n">
        <f aca="false">(K491+M491)-Z491</f>
        <v>6204.5970811179</v>
      </c>
      <c r="AB491" s="16"/>
      <c r="AC491" s="60" t="n">
        <f aca="false">L491+N491</f>
        <v>7205.72573089266</v>
      </c>
      <c r="AD491" s="61" t="n">
        <f aca="false">AC491-Z491</f>
        <v>5985.32281201056</v>
      </c>
      <c r="AE491" s="17"/>
      <c r="AF491" s="16" t="n">
        <v>-188.660996800633</v>
      </c>
      <c r="AG491" s="16" t="n">
        <v>0.662162162162162</v>
      </c>
      <c r="AH491" s="16" t="n">
        <f aca="false">AF492+AH490</f>
        <v>219182.938781955</v>
      </c>
      <c r="AI491" s="63"/>
      <c r="AJ491" s="72" t="n">
        <v>-183.458026035769</v>
      </c>
      <c r="AK491" s="16" t="n">
        <v>0.662162162162162</v>
      </c>
      <c r="AL491" s="63" t="n">
        <f aca="false">AJ491+AL490</f>
        <v>213631.828049979</v>
      </c>
      <c r="AM491" s="35"/>
      <c r="AN491" s="35"/>
      <c r="AO491" s="35"/>
      <c r="AP491" s="35"/>
      <c r="AQ491" s="35"/>
      <c r="AR491" s="35"/>
      <c r="AS491" s="35"/>
      <c r="AT491" s="35"/>
    </row>
    <row r="492" customFormat="false" ht="12.75" hidden="false" customHeight="true" outlineLevel="0" collapsed="false">
      <c r="A492" s="36"/>
      <c r="B492" s="36"/>
      <c r="C492" s="2" t="n">
        <v>491</v>
      </c>
      <c r="D492" s="20" t="s">
        <v>680</v>
      </c>
      <c r="E492" s="65"/>
      <c r="F492" s="66" t="n">
        <v>2120</v>
      </c>
      <c r="G492" s="67" t="n">
        <f aca="false">I492+J492</f>
        <v>164</v>
      </c>
      <c r="H492" s="68" t="n">
        <f aca="false">1/(G492/F492)</f>
        <v>12.9268292682927</v>
      </c>
      <c r="I492" s="22" t="n">
        <v>104</v>
      </c>
      <c r="J492" s="23" t="n">
        <v>60</v>
      </c>
      <c r="K492" s="24" t="n">
        <v>711</v>
      </c>
      <c r="L492" s="69" t="n">
        <f aca="false">G492*X492*R492</f>
        <v>852.942896454156</v>
      </c>
      <c r="M492" s="25" t="n">
        <v>266</v>
      </c>
      <c r="N492" s="70" t="n">
        <f aca="false">G492*X492*(1-R492)</f>
        <v>322.777158581662</v>
      </c>
      <c r="O492" s="26" t="n">
        <f aca="false">I492/(I492+J492)</f>
        <v>0.634146341463415</v>
      </c>
      <c r="P492" s="28" t="n">
        <f aca="false">(I492+K492)/(I492+J492+K492+M492)</f>
        <v>0.714285714285714</v>
      </c>
      <c r="Q492" s="27" t="n">
        <f aca="false">K492/(K492+M492)</f>
        <v>0.727737973387922</v>
      </c>
      <c r="R492" s="27" t="n">
        <f aca="false">P492-(O492-P492)/X492</f>
        <v>0.725464274255466</v>
      </c>
      <c r="S492" s="29" t="n">
        <f aca="false">(K492+M492)/(I492+J492)</f>
        <v>5.95731707317073</v>
      </c>
      <c r="T492" s="31" t="n">
        <f aca="false">(P492-$B$1*O492-$B$2)/(1-$B$1*O492)-($B$3*POWER(P492,2)+$B$4*P492+$B$5)-($B$6*POWER(O492,2)+$B$7*O492+$B$8)</f>
        <v>0.724811842557836</v>
      </c>
      <c r="U492" s="29" t="n">
        <f aca="false">(O492-P492)/(P492-T492)</f>
        <v>7.61337604392908</v>
      </c>
      <c r="V492" s="29" t="n">
        <f aca="false">$B$12+($B$13*E492+$B$14*POWER(E492,2)+$B$15*POWER(E492,3))+($B$16*F492+$B$17*POWER(F492,2)+$B$18*POWER(F492,3))+($B$19*T492+$B$20*POWER(T492,2)+$B$21*POWER(T492,3))+($B$22*P492+$B$23*POWER(P492,2)+$B$24*POWER(P492,3))+($B$25*H492+$B$26*POWER(H492,2)+$B$27*POWER(H492,3))+($B$28*U492+$B$29*POWER(U492,2)+$B$30*POWER(U492,3))</f>
        <v>-0.444351318100924</v>
      </c>
      <c r="W492" s="71" t="n">
        <f aca="false">S492-U492</f>
        <v>-1.65605897075835</v>
      </c>
      <c r="X492" s="29" t="n">
        <f aca="false">U492+V492</f>
        <v>7.16902472582816</v>
      </c>
      <c r="Y492" s="16"/>
      <c r="Z492" s="60" t="n">
        <f aca="false">U492*G492</f>
        <v>1248.59367120437</v>
      </c>
      <c r="AA492" s="60" t="n">
        <f aca="false">(K492+M492)-Z492</f>
        <v>-271.59367120437</v>
      </c>
      <c r="AB492" s="16"/>
      <c r="AC492" s="60" t="n">
        <f aca="false">L492+N492</f>
        <v>1175.72005503582</v>
      </c>
      <c r="AD492" s="61" t="n">
        <f aca="false">AC492-Z492</f>
        <v>-72.8736161685513</v>
      </c>
      <c r="AE492" s="17"/>
      <c r="AF492" s="16" t="n">
        <v>-194.914190252786</v>
      </c>
      <c r="AG492" s="16" t="n">
        <v>0.663513513513514</v>
      </c>
      <c r="AH492" s="16" t="n">
        <f aca="false">AF493+AH491</f>
        <v>218985.798047973</v>
      </c>
      <c r="AI492" s="63"/>
      <c r="AJ492" s="72" t="n">
        <v>-184.805385868938</v>
      </c>
      <c r="AK492" s="16" t="n">
        <v>0.663513513513514</v>
      </c>
      <c r="AL492" s="63" t="n">
        <f aca="false">AJ492+AL491</f>
        <v>213447.02266411</v>
      </c>
      <c r="AM492" s="35"/>
      <c r="AN492" s="35"/>
      <c r="AO492" s="35"/>
      <c r="AP492" s="35"/>
      <c r="AQ492" s="35"/>
      <c r="AR492" s="35"/>
      <c r="AS492" s="35"/>
      <c r="AT492" s="35"/>
    </row>
    <row r="493" customFormat="false" ht="12.75" hidden="false" customHeight="true" outlineLevel="0" collapsed="false">
      <c r="A493" s="36"/>
      <c r="B493" s="36"/>
      <c r="C493" s="2" t="n">
        <v>492</v>
      </c>
      <c r="D493" s="20" t="s">
        <v>633</v>
      </c>
      <c r="E493" s="65"/>
      <c r="F493" s="66" t="n">
        <v>5307</v>
      </c>
      <c r="G493" s="67" t="n">
        <f aca="false">I493+J493</f>
        <v>205</v>
      </c>
      <c r="H493" s="68" t="n">
        <f aca="false">1/(G493/F493)</f>
        <v>25.8878048780488</v>
      </c>
      <c r="I493" s="22" t="n">
        <v>51</v>
      </c>
      <c r="J493" s="23" t="n">
        <v>154</v>
      </c>
      <c r="K493" s="24" t="n">
        <v>2367</v>
      </c>
      <c r="L493" s="69" t="n">
        <f aca="false">G493*X493*R493</f>
        <v>2417.90406260859</v>
      </c>
      <c r="M493" s="25" t="n">
        <v>1905</v>
      </c>
      <c r="N493" s="70" t="n">
        <f aca="false">G493*X493*(1-R493)</f>
        <v>1948.34634611707</v>
      </c>
      <c r="O493" s="26" t="n">
        <f aca="false">I493/(I493+J493)</f>
        <v>0.248780487804878</v>
      </c>
      <c r="P493" s="28" t="n">
        <f aca="false">(I493+K493)/(I493+J493+K493+M493)</f>
        <v>0.540093812821086</v>
      </c>
      <c r="Q493" s="27" t="n">
        <f aca="false">K493/(K493+M493)</f>
        <v>0.554073033707865</v>
      </c>
      <c r="R493" s="27" t="n">
        <f aca="false">P493-(O493-P493)/X493</f>
        <v>0.553771276557242</v>
      </c>
      <c r="S493" s="29" t="n">
        <f aca="false">(K493+M493)/(I493+J493)</f>
        <v>20.8390243902439</v>
      </c>
      <c r="T493" s="31" t="n">
        <f aca="false">(P493-$B$1*O493-$B$2)/(1-$B$1*O493)-($B$3*POWER(P493,2)+$B$4*P493+$B$5)-($B$6*POWER(O493,2)+$B$7*O493+$B$8)</f>
        <v>0.559089214134077</v>
      </c>
      <c r="U493" s="29" t="n">
        <f aca="false">(O493-P493)/(P493-T493)</f>
        <v>15.3359921286306</v>
      </c>
      <c r="V493" s="29" t="n">
        <f aca="false">$B$12+($B$13*E493+$B$14*POWER(E493,2)+$B$15*POWER(E493,3))+($B$16*F493+$B$17*POWER(F493,2)+$B$18*POWER(F493,3))+($B$19*T493+$B$20*POWER(T493,2)+$B$21*POWER(T493,3))+($B$22*P493+$B$23*POWER(P493,2)+$B$24*POWER(P493,3))+($B$25*H493+$B$26*POWER(H493,2)+$B$27*POWER(H493,3))+($B$28*U493+$B$29*POWER(U493,2)+$B$30*POWER(U493,3))</f>
        <v>5.96279035295805</v>
      </c>
      <c r="W493" s="71" t="n">
        <f aca="false">S493-U493</f>
        <v>5.50303226161334</v>
      </c>
      <c r="X493" s="29" t="n">
        <f aca="false">U493+V493</f>
        <v>21.2987824815886</v>
      </c>
      <c r="Y493" s="16"/>
      <c r="Z493" s="60" t="n">
        <f aca="false">U493*G493</f>
        <v>3143.87838636926</v>
      </c>
      <c r="AA493" s="60" t="n">
        <f aca="false">(K493+M493)-Z493</f>
        <v>1128.12161363074</v>
      </c>
      <c r="AB493" s="16"/>
      <c r="AC493" s="60" t="n">
        <f aca="false">L493+N493</f>
        <v>4366.25040872566</v>
      </c>
      <c r="AD493" s="61" t="n">
        <f aca="false">AC493-Z493</f>
        <v>1222.3720223564</v>
      </c>
      <c r="AE493" s="17"/>
      <c r="AF493" s="16" t="n">
        <v>-197.140733981646</v>
      </c>
      <c r="AG493" s="16" t="n">
        <v>0.664864864864865</v>
      </c>
      <c r="AH493" s="16" t="n">
        <f aca="false">AF494+AH492</f>
        <v>218784.474728492</v>
      </c>
      <c r="AI493" s="63"/>
      <c r="AJ493" s="72" t="n">
        <v>-184.861080553753</v>
      </c>
      <c r="AK493" s="16" t="n">
        <v>0.664864864864865</v>
      </c>
      <c r="AL493" s="63" t="n">
        <f aca="false">AJ493+AL492</f>
        <v>213262.161583556</v>
      </c>
      <c r="AM493" s="35"/>
      <c r="AN493" s="35"/>
      <c r="AO493" s="35"/>
      <c r="AP493" s="35"/>
      <c r="AQ493" s="35"/>
      <c r="AR493" s="35"/>
      <c r="AS493" s="35"/>
      <c r="AT493" s="35"/>
    </row>
    <row r="494" customFormat="false" ht="12.75" hidden="false" customHeight="true" outlineLevel="0" collapsed="false">
      <c r="A494" s="36"/>
      <c r="B494" s="36"/>
      <c r="C494" s="2" t="n">
        <v>493</v>
      </c>
      <c r="D494" s="20" t="s">
        <v>681</v>
      </c>
      <c r="E494" s="65"/>
      <c r="F494" s="66" t="n">
        <v>417</v>
      </c>
      <c r="G494" s="67" t="n">
        <f aca="false">I494+J494</f>
        <v>97</v>
      </c>
      <c r="H494" s="68" t="n">
        <f aca="false">1/(G494/F494)</f>
        <v>4.29896907216495</v>
      </c>
      <c r="I494" s="22" t="n">
        <v>83</v>
      </c>
      <c r="J494" s="23" t="n">
        <v>14</v>
      </c>
      <c r="K494" s="24" t="n">
        <v>110</v>
      </c>
      <c r="L494" s="69" t="n">
        <f aca="false">G494*X494*R494</f>
        <v>-153.332914961729</v>
      </c>
      <c r="M494" s="25" t="n">
        <v>15</v>
      </c>
      <c r="N494" s="70" t="n">
        <f aca="false">G494*X494*(1-R494)</f>
        <v>-24.5681582066846</v>
      </c>
      <c r="O494" s="26" t="n">
        <f aca="false">I494/(I494+J494)</f>
        <v>0.855670103092784</v>
      </c>
      <c r="P494" s="28" t="n">
        <f aca="false">(I494+K494)/(I494+J494+K494+M494)</f>
        <v>0.869369369369369</v>
      </c>
      <c r="Q494" s="27" t="n">
        <f aca="false">K494/(K494+M494)</f>
        <v>0.88</v>
      </c>
      <c r="R494" s="27" t="n">
        <f aca="false">P494-(O494-P494)/X494</f>
        <v>0.861899887566014</v>
      </c>
      <c r="S494" s="29" t="n">
        <f aca="false">(K494+M494)/(I494+J494)</f>
        <v>1.28865979381443</v>
      </c>
      <c r="T494" s="31" t="n">
        <f aca="false">(P494-$B$1*O494-$B$2)/(1-$B$1*O494)-($B$3*POWER(P494,2)+$B$4*P494+$B$5)-($B$6*POWER(O494,2)+$B$7*O494+$B$8)</f>
        <v>0.874035385140842</v>
      </c>
      <c r="U494" s="29" t="n">
        <f aca="false">(O494-P494)/(P494-T494)</f>
        <v>2.93596656066624</v>
      </c>
      <c r="V494" s="29" t="n">
        <f aca="false">$B$12+($B$13*E494+$B$14*POWER(E494,2)+$B$15*POWER(E494,3))+($B$16*F494+$B$17*POWER(F494,2)+$B$18*POWER(F494,3))+($B$19*T494+$B$20*POWER(T494,2)+$B$21*POWER(T494,3))+($B$22*P494+$B$23*POWER(P494,2)+$B$24*POWER(P494,3))+($B$25*H494+$B$26*POWER(H494,2)+$B$27*POWER(H494,3))+($B$28*U494+$B$29*POWER(U494,2)+$B$30*POWER(U494,3))</f>
        <v>-4.76999824281483</v>
      </c>
      <c r="W494" s="71" t="n">
        <f aca="false">S494-U494</f>
        <v>-1.64730676685181</v>
      </c>
      <c r="X494" s="29" t="n">
        <f aca="false">U494+V494</f>
        <v>-1.83403168214859</v>
      </c>
      <c r="Y494" s="16"/>
      <c r="Z494" s="60" t="n">
        <f aca="false">U494*G494</f>
        <v>284.788756384625</v>
      </c>
      <c r="AA494" s="60" t="n">
        <f aca="false">(K494+M494)-Z494</f>
        <v>-159.788756384625</v>
      </c>
      <c r="AB494" s="16"/>
      <c r="AC494" s="60" t="n">
        <f aca="false">L494+N494</f>
        <v>-177.901073168413</v>
      </c>
      <c r="AD494" s="61" t="n">
        <f aca="false">AC494-Z494</f>
        <v>-462.689829553039</v>
      </c>
      <c r="AE494" s="17"/>
      <c r="AF494" s="16" t="n">
        <v>-201.323319481125</v>
      </c>
      <c r="AG494" s="16" t="n">
        <v>0.666216216216216</v>
      </c>
      <c r="AH494" s="16" t="n">
        <f aca="false">AF495+AH493</f>
        <v>218582.966685968</v>
      </c>
      <c r="AI494" s="63"/>
      <c r="AJ494" s="72" t="n">
        <v>-188.854746635782</v>
      </c>
      <c r="AK494" s="16" t="n">
        <v>0.666216216216216</v>
      </c>
      <c r="AL494" s="63" t="n">
        <f aca="false">AJ494+AL493</f>
        <v>213073.306836921</v>
      </c>
      <c r="AM494" s="35"/>
      <c r="AN494" s="35"/>
      <c r="AO494" s="35"/>
      <c r="AP494" s="35"/>
      <c r="AQ494" s="35"/>
      <c r="AR494" s="35"/>
      <c r="AS494" s="35"/>
      <c r="AT494" s="35"/>
    </row>
    <row r="495" customFormat="false" ht="12.75" hidden="false" customHeight="true" outlineLevel="0" collapsed="false">
      <c r="A495" s="36"/>
      <c r="B495" s="36"/>
      <c r="C495" s="2" t="n">
        <v>494</v>
      </c>
      <c r="D495" s="20" t="s">
        <v>294</v>
      </c>
      <c r="E495" s="65"/>
      <c r="F495" s="66" t="n">
        <v>2542</v>
      </c>
      <c r="G495" s="67" t="n">
        <f aca="false">I495+J495</f>
        <v>150</v>
      </c>
      <c r="H495" s="68" t="n">
        <f aca="false">1/(G495/F495)</f>
        <v>16.9466666666667</v>
      </c>
      <c r="I495" s="22" t="n">
        <v>41</v>
      </c>
      <c r="J495" s="23" t="n">
        <v>109</v>
      </c>
      <c r="K495" s="24" t="n">
        <v>805</v>
      </c>
      <c r="L495" s="69" t="n">
        <f aca="false">G495*X495*R495</f>
        <v>777.864005356759</v>
      </c>
      <c r="M495" s="25" t="n">
        <v>1137</v>
      </c>
      <c r="N495" s="70" t="n">
        <f aca="false">G495*X495*(1-R495)</f>
        <v>1097.03374784222</v>
      </c>
      <c r="O495" s="26" t="n">
        <f aca="false">I495/(I495+J495)</f>
        <v>0.273333333333333</v>
      </c>
      <c r="P495" s="28" t="n">
        <f aca="false">(I495+K495)/(I495+J495+K495+M495)</f>
        <v>0.404397705544933</v>
      </c>
      <c r="Q495" s="27" t="n">
        <f aca="false">K495/(K495+M495)</f>
        <v>0.414521112255407</v>
      </c>
      <c r="R495" s="27" t="n">
        <f aca="false">P495-(O495-P495)/X495</f>
        <v>0.414883427125321</v>
      </c>
      <c r="S495" s="29" t="n">
        <f aca="false">(K495+M495)/(I495+J495)</f>
        <v>12.9466666666667</v>
      </c>
      <c r="T495" s="31" t="n">
        <f aca="false">(P495-$B$1*O495-$B$2)/(1-$B$1*O495)-($B$3*POWER(P495,2)+$B$4*P495+$B$5)-($B$6*POWER(O495,2)+$B$7*O495+$B$8)</f>
        <v>0.416819176606282</v>
      </c>
      <c r="U495" s="29" t="n">
        <f aca="false">(O495-P495)/(P495-T495)</f>
        <v>10.5514372302832</v>
      </c>
      <c r="V495" s="29" t="n">
        <f aca="false">$B$12+($B$13*E495+$B$14*POWER(E495,2)+$B$15*POWER(E495,3))+($B$16*F495+$B$17*POWER(F495,2)+$B$18*POWER(F495,3))+($B$19*T495+$B$20*POWER(T495,2)+$B$21*POWER(T495,3))+($B$22*P495+$B$23*POWER(P495,2)+$B$24*POWER(P495,3))+($B$25*H495+$B$26*POWER(H495,2)+$B$27*POWER(H495,3))+($B$28*U495+$B$29*POWER(U495,2)+$B$30*POWER(U495,3))</f>
        <v>1.94788112437668</v>
      </c>
      <c r="W495" s="71" t="n">
        <f aca="false">S495-U495</f>
        <v>2.39522943638346</v>
      </c>
      <c r="X495" s="29" t="n">
        <f aca="false">U495+V495</f>
        <v>12.4993183546599</v>
      </c>
      <c r="Y495" s="16"/>
      <c r="Z495" s="60" t="n">
        <f aca="false">U495*G495</f>
        <v>1582.71558454248</v>
      </c>
      <c r="AA495" s="60" t="n">
        <f aca="false">(K495+M495)-Z495</f>
        <v>359.284415457519</v>
      </c>
      <c r="AB495" s="16"/>
      <c r="AC495" s="60" t="n">
        <f aca="false">L495+N495</f>
        <v>1874.89775319898</v>
      </c>
      <c r="AD495" s="61" t="n">
        <f aca="false">AC495-Z495</f>
        <v>292.182168656501</v>
      </c>
      <c r="AE495" s="17"/>
      <c r="AF495" s="16" t="n">
        <v>-201.508042523903</v>
      </c>
      <c r="AG495" s="16" t="n">
        <v>0.667567567567567</v>
      </c>
      <c r="AH495" s="16" t="n">
        <f aca="false">AF496+AH494</f>
        <v>218379.61116966</v>
      </c>
      <c r="AI495" s="63"/>
      <c r="AJ495" s="72" t="n">
        <v>-189.89107112986</v>
      </c>
      <c r="AK495" s="16" t="n">
        <v>0.667567567567567</v>
      </c>
      <c r="AL495" s="63" t="n">
        <f aca="false">AJ495+AL494</f>
        <v>212883.415765791</v>
      </c>
      <c r="AM495" s="35"/>
      <c r="AN495" s="35"/>
      <c r="AO495" s="35"/>
      <c r="AP495" s="35"/>
      <c r="AQ495" s="35"/>
      <c r="AR495" s="35"/>
      <c r="AS495" s="35"/>
      <c r="AT495" s="35"/>
    </row>
    <row r="496" customFormat="false" ht="12.75" hidden="false" customHeight="true" outlineLevel="0" collapsed="false">
      <c r="A496" s="36"/>
      <c r="B496" s="36"/>
      <c r="C496" s="2" t="n">
        <v>495</v>
      </c>
      <c r="D496" s="20" t="s">
        <v>684</v>
      </c>
      <c r="E496" s="65"/>
      <c r="F496" s="66" t="n">
        <v>2993</v>
      </c>
      <c r="G496" s="67" t="n">
        <f aca="false">I496+J496</f>
        <v>258</v>
      </c>
      <c r="H496" s="68" t="n">
        <f aca="false">1/(G496/F496)</f>
        <v>11.6007751937985</v>
      </c>
      <c r="I496" s="22" t="n">
        <v>197</v>
      </c>
      <c r="J496" s="23" t="n">
        <v>61</v>
      </c>
      <c r="K496" s="24" t="n">
        <v>1257</v>
      </c>
      <c r="L496" s="69" t="n">
        <f aca="false">G496*X496*R496</f>
        <v>1005.28220085939</v>
      </c>
      <c r="M496" s="25" t="n">
        <v>396</v>
      </c>
      <c r="N496" s="70" t="n">
        <f aca="false">G496*X496*(1-R496)</f>
        <v>316.883745387031</v>
      </c>
      <c r="O496" s="26" t="n">
        <f aca="false">I496/(I496+J496)</f>
        <v>0.763565891472868</v>
      </c>
      <c r="P496" s="28" t="n">
        <f aca="false">(I496+K496)/(I496+J496+K496+M496)</f>
        <v>0.760858189429618</v>
      </c>
      <c r="Q496" s="27" t="n">
        <f aca="false">K496/(K496+M496)</f>
        <v>0.76043557168784</v>
      </c>
      <c r="R496" s="27" t="n">
        <f aca="false">P496-(O496-P496)/X496</f>
        <v>0.760329823736082</v>
      </c>
      <c r="S496" s="29" t="n">
        <f aca="false">(K496+M496)/(I496+J496)</f>
        <v>6.40697674418605</v>
      </c>
      <c r="T496" s="31" t="n">
        <f aca="false">(P496-$B$1*O496-$B$2)/(1-$B$1*O496)-($B$3*POWER(P496,2)+$B$4*P496+$B$5)-($B$6*POWER(O496,2)+$B$7*O496+$B$8)</f>
        <v>0.76337728502436</v>
      </c>
      <c r="U496" s="29" t="n">
        <f aca="false">(O496-P496)/(P496-T496)</f>
        <v>-1.07487069919134</v>
      </c>
      <c r="V496" s="29" t="n">
        <f aca="false">$B$12+($B$13*E496+$B$14*POWER(E496,2)+$B$15*POWER(E496,3))+($B$16*F496+$B$17*POWER(F496,2)+$B$18*POWER(F496,3))+($B$19*T496+$B$20*POWER(T496,2)+$B$21*POWER(T496,3))+($B$22*P496+$B$23*POWER(P496,2)+$B$24*POWER(P496,3))+($B$25*H496+$B$26*POWER(H496,2)+$B$27*POWER(H496,3))+($B$28*U496+$B$29*POWER(U496,2)+$B$30*POWER(U496,3))</f>
        <v>6.1995449094488</v>
      </c>
      <c r="W496" s="71" t="n">
        <f aca="false">S496-U496</f>
        <v>7.48184744337738</v>
      </c>
      <c r="X496" s="29" t="n">
        <f aca="false">U496+V496</f>
        <v>5.12467421025746</v>
      </c>
      <c r="Y496" s="16"/>
      <c r="Z496" s="60" t="n">
        <f aca="false">U496*G496</f>
        <v>-277.316640391365</v>
      </c>
      <c r="AA496" s="60" t="n">
        <f aca="false">(K496+M496)-Z496</f>
        <v>1930.31664039136</v>
      </c>
      <c r="AB496" s="16"/>
      <c r="AC496" s="60" t="n">
        <f aca="false">L496+N496</f>
        <v>1322.16594624642</v>
      </c>
      <c r="AD496" s="61" t="n">
        <f aca="false">AC496-Z496</f>
        <v>1599.48258663779</v>
      </c>
      <c r="AE496" s="17"/>
      <c r="AF496" s="16" t="n">
        <v>-203.35551630803</v>
      </c>
      <c r="AG496" s="16" t="n">
        <v>0.668918918918919</v>
      </c>
      <c r="AH496" s="16" t="n">
        <f aca="false">AF497+AH495</f>
        <v>218169.778730649</v>
      </c>
      <c r="AI496" s="63"/>
      <c r="AJ496" s="72" t="n">
        <v>-192.006391672251</v>
      </c>
      <c r="AK496" s="16" t="n">
        <v>0.668918918918919</v>
      </c>
      <c r="AL496" s="63" t="n">
        <f aca="false">AJ496+AL495</f>
        <v>212691.409374119</v>
      </c>
      <c r="AM496" s="35"/>
      <c r="AN496" s="35"/>
      <c r="AO496" s="35"/>
      <c r="AP496" s="35"/>
      <c r="AQ496" s="35"/>
      <c r="AR496" s="35"/>
      <c r="AS496" s="35"/>
      <c r="AT496" s="35"/>
    </row>
    <row r="497" customFormat="false" ht="12.75" hidden="false" customHeight="true" outlineLevel="0" collapsed="false">
      <c r="A497" s="36"/>
      <c r="B497" s="36"/>
      <c r="C497" s="2" t="n">
        <v>496</v>
      </c>
      <c r="D497" s="20" t="s">
        <v>685</v>
      </c>
      <c r="E497" s="65"/>
      <c r="F497" s="66" t="n">
        <v>1487</v>
      </c>
      <c r="G497" s="67" t="n">
        <f aca="false">I497+J497</f>
        <v>120</v>
      </c>
      <c r="H497" s="68" t="n">
        <f aca="false">1/(G497/F497)</f>
        <v>12.3916666666667</v>
      </c>
      <c r="I497" s="22" t="n">
        <v>68</v>
      </c>
      <c r="J497" s="23" t="n">
        <v>52</v>
      </c>
      <c r="K497" s="24" t="n">
        <v>557</v>
      </c>
      <c r="L497" s="69" t="n">
        <f aca="false">G497*X497*R497</f>
        <v>582.500025439929</v>
      </c>
      <c r="M497" s="25" t="n">
        <v>258</v>
      </c>
      <c r="N497" s="70" t="n">
        <f aca="false">G497*X497*(1-R497)</f>
        <v>270.648012618205</v>
      </c>
      <c r="O497" s="26" t="n">
        <f aca="false">I497/(I497+J497)</f>
        <v>0.566666666666667</v>
      </c>
      <c r="P497" s="28" t="n">
        <f aca="false">(I497+K497)/(I497+J497+K497+M497)</f>
        <v>0.668449197860963</v>
      </c>
      <c r="Q497" s="27" t="n">
        <f aca="false">K497/(K497+M497)</f>
        <v>0.683435582822086</v>
      </c>
      <c r="R497" s="27" t="n">
        <f aca="false">P497-(O497-P497)/X497</f>
        <v>0.682765474988102</v>
      </c>
      <c r="S497" s="29" t="n">
        <f aca="false">(K497+M497)/(I497+J497)</f>
        <v>6.79166666666667</v>
      </c>
      <c r="T497" s="31" t="n">
        <f aca="false">(P497-$B$1*O497-$B$2)/(1-$B$1*O497)-($B$3*POWER(P497,2)+$B$4*P497+$B$5)-($B$6*POWER(O497,2)+$B$7*O497+$B$8)</f>
        <v>0.68044295008965</v>
      </c>
      <c r="U497" s="29" t="n">
        <f aca="false">(O497-P497)/(P497-T497)</f>
        <v>8.48629596923358</v>
      </c>
      <c r="V497" s="29" t="n">
        <f aca="false">$B$12+($B$13*E497+$B$14*POWER(E497,2)+$B$15*POWER(E497,3))+($B$16*F497+$B$17*POWER(F497,2)+$B$18*POWER(F497,3))+($B$19*T497+$B$20*POWER(T497,2)+$B$21*POWER(T497,3))+($B$22*P497+$B$23*POWER(P497,2)+$B$24*POWER(P497,3))+($B$25*H497+$B$26*POWER(H497,2)+$B$27*POWER(H497,3))+($B$28*U497+$B$29*POWER(U497,2)+$B$30*POWER(U497,3))</f>
        <v>-1.3767289854158</v>
      </c>
      <c r="W497" s="71" t="n">
        <f aca="false">S497-U497</f>
        <v>-1.69462930256692</v>
      </c>
      <c r="X497" s="29" t="n">
        <f aca="false">U497+V497</f>
        <v>7.10956698381778</v>
      </c>
      <c r="Y497" s="16"/>
      <c r="Z497" s="60" t="n">
        <f aca="false">U497*G497</f>
        <v>1018.35551630803</v>
      </c>
      <c r="AA497" s="60" t="n">
        <f aca="false">(K497+M497)-Z497</f>
        <v>-203.35551630803</v>
      </c>
      <c r="AB497" s="16"/>
      <c r="AC497" s="60" t="n">
        <f aca="false">L497+N497</f>
        <v>853.148038058134</v>
      </c>
      <c r="AD497" s="61" t="n">
        <f aca="false">AC497-Z497</f>
        <v>-165.207478249896</v>
      </c>
      <c r="AE497" s="17"/>
      <c r="AF497" s="16" t="n">
        <v>-209.832439011039</v>
      </c>
      <c r="AG497" s="16" t="n">
        <v>0.67027027027027</v>
      </c>
      <c r="AH497" s="16" t="n">
        <f aca="false">AF498+AH496</f>
        <v>217955.831891499</v>
      </c>
      <c r="AI497" s="63"/>
      <c r="AJ497" s="72" t="n">
        <v>-195.323259206344</v>
      </c>
      <c r="AK497" s="16" t="n">
        <v>0.67027027027027</v>
      </c>
      <c r="AL497" s="63" t="n">
        <f aca="false">AJ497+AL496</f>
        <v>212496.086114912</v>
      </c>
      <c r="AM497" s="35"/>
      <c r="AN497" s="35"/>
      <c r="AO497" s="35"/>
      <c r="AP497" s="35"/>
      <c r="AQ497" s="35"/>
      <c r="AR497" s="35"/>
      <c r="AS497" s="35"/>
      <c r="AT497" s="35"/>
    </row>
    <row r="498" customFormat="false" ht="12.75" hidden="false" customHeight="true" outlineLevel="0" collapsed="false">
      <c r="A498" s="36"/>
      <c r="B498" s="36"/>
      <c r="C498" s="2" t="n">
        <v>497</v>
      </c>
      <c r="D498" s="20" t="s">
        <v>686</v>
      </c>
      <c r="E498" s="65"/>
      <c r="F498" s="66" t="n">
        <v>3192</v>
      </c>
      <c r="G498" s="67" t="n">
        <f aca="false">I498+J498</f>
        <v>230</v>
      </c>
      <c r="H498" s="68" t="n">
        <f aca="false">1/(G498/F498)</f>
        <v>13.8782608695652</v>
      </c>
      <c r="I498" s="22" t="n">
        <v>105</v>
      </c>
      <c r="J498" s="23" t="n">
        <v>125</v>
      </c>
      <c r="K498" s="24" t="n">
        <v>1083</v>
      </c>
      <c r="L498" s="69" t="n">
        <f aca="false">G498*X498*R498</f>
        <v>1252.14603313363</v>
      </c>
      <c r="M498" s="25" t="n">
        <v>717</v>
      </c>
      <c r="N498" s="70" t="n">
        <f aca="false">G498*X498*(1-R498)</f>
        <v>836.882962877536</v>
      </c>
      <c r="O498" s="26" t="n">
        <f aca="false">I498/(I498+J498)</f>
        <v>0.456521739130435</v>
      </c>
      <c r="P498" s="28" t="n">
        <f aca="false">(I498+K498)/(I498+J498+K498+M498)</f>
        <v>0.585221674876847</v>
      </c>
      <c r="Q498" s="27" t="n">
        <f aca="false">K498/(K498+M498)</f>
        <v>0.601666666666667</v>
      </c>
      <c r="R498" s="27" t="n">
        <f aca="false">P498-(O498-P498)/X498</f>
        <v>0.599391408891165</v>
      </c>
      <c r="S498" s="29" t="n">
        <f aca="false">(K498+M498)/(I498+J498)</f>
        <v>7.82608695652174</v>
      </c>
      <c r="T498" s="31" t="n">
        <f aca="false">(P498-$B$1*O498-$B$2)/(1-$B$1*O498)-($B$3*POWER(P498,2)+$B$4*P498+$B$5)-($B$6*POWER(O498,2)+$B$7*O498+$B$8)</f>
        <v>0.598482586743377</v>
      </c>
      <c r="U498" s="29" t="n">
        <f aca="false">(O498-P498)/(P498-T498)</f>
        <v>9.7052100972974</v>
      </c>
      <c r="V498" s="29" t="n">
        <f aca="false">$B$12+($B$13*E498+$B$14*POWER(E498,2)+$B$15*POWER(E498,3))+($B$16*F498+$B$17*POWER(F498,2)+$B$18*POWER(F498,3))+($B$19*T498+$B$20*POWER(T498,2)+$B$21*POWER(T498,3))+($B$22*P498+$B$23*POWER(P498,2)+$B$24*POWER(P498,3))+($B$25*H498+$B$26*POWER(H498,2)+$B$27*POWER(H498,3))+($B$28*U498+$B$29*POWER(U498,2)+$B$30*POWER(U498,3))</f>
        <v>-0.622475332031478</v>
      </c>
      <c r="W498" s="71" t="n">
        <f aca="false">S498-U498</f>
        <v>-1.87912314077566</v>
      </c>
      <c r="X498" s="29" t="n">
        <f aca="false">U498+V498</f>
        <v>9.08273476526593</v>
      </c>
      <c r="Y498" s="16"/>
      <c r="Z498" s="60" t="n">
        <f aca="false">U498*G498</f>
        <v>2232.1983223784</v>
      </c>
      <c r="AA498" s="60" t="n">
        <f aca="false">(K498+M498)-Z498</f>
        <v>-432.198322378403</v>
      </c>
      <c r="AB498" s="16"/>
      <c r="AC498" s="60" t="n">
        <f aca="false">L498+N498</f>
        <v>2089.02899601116</v>
      </c>
      <c r="AD498" s="61" t="n">
        <f aca="false">AC498-Z498</f>
        <v>-143.16932636724</v>
      </c>
      <c r="AE498" s="17"/>
      <c r="AF498" s="16" t="n">
        <v>-213.946839150172</v>
      </c>
      <c r="AG498" s="16" t="n">
        <v>0.671621621621622</v>
      </c>
      <c r="AH498" s="16" t="n">
        <f aca="false">AF499+AH497</f>
        <v>217741.120178446</v>
      </c>
      <c r="AI498" s="63"/>
      <c r="AJ498" s="72" t="n">
        <v>-195.773380097706</v>
      </c>
      <c r="AK498" s="16" t="n">
        <v>0.671621621621622</v>
      </c>
      <c r="AL498" s="63" t="n">
        <f aca="false">AJ498+AL497</f>
        <v>212300.312734815</v>
      </c>
      <c r="AM498" s="35"/>
      <c r="AN498" s="35"/>
      <c r="AO498" s="35"/>
      <c r="AP498" s="35"/>
      <c r="AQ498" s="35"/>
      <c r="AR498" s="35"/>
      <c r="AS498" s="35"/>
      <c r="AT498" s="35"/>
    </row>
    <row r="499" customFormat="false" ht="12.75" hidden="false" customHeight="true" outlineLevel="0" collapsed="false">
      <c r="A499" s="36"/>
      <c r="B499" s="36"/>
      <c r="C499" s="2" t="n">
        <v>498</v>
      </c>
      <c r="D499" s="20" t="s">
        <v>687</v>
      </c>
      <c r="E499" s="65"/>
      <c r="F499" s="66" t="n">
        <v>3621</v>
      </c>
      <c r="G499" s="67" t="n">
        <f aca="false">I499+J499</f>
        <v>288</v>
      </c>
      <c r="H499" s="68" t="n">
        <f aca="false">1/(G499/F499)</f>
        <v>12.5729166666667</v>
      </c>
      <c r="I499" s="22" t="n">
        <v>167</v>
      </c>
      <c r="J499" s="23" t="n">
        <v>121</v>
      </c>
      <c r="K499" s="24" t="n">
        <v>1817</v>
      </c>
      <c r="L499" s="69" t="n">
        <f aca="false">G499*X499*R499</f>
        <v>1571.66291163764</v>
      </c>
      <c r="M499" s="25" t="n">
        <v>635</v>
      </c>
      <c r="N499" s="70" t="n">
        <f aca="false">G499*X499*(1-R499)</f>
        <v>541.514698184505</v>
      </c>
      <c r="O499" s="26" t="n">
        <f aca="false">I499/(I499+J499)</f>
        <v>0.579861111111111</v>
      </c>
      <c r="P499" s="28" t="n">
        <f aca="false">(I499+K499)/(I499+J499+K499+M499)</f>
        <v>0.724087591240876</v>
      </c>
      <c r="Q499" s="27" t="n">
        <f aca="false">K499/(K499+M499)</f>
        <v>0.741027732463295</v>
      </c>
      <c r="R499" s="27" t="n">
        <f aca="false">P499-(O499-P499)/X499</f>
        <v>0.743743878570585</v>
      </c>
      <c r="S499" s="29" t="n">
        <f aca="false">(K499+M499)/(I499+J499)</f>
        <v>8.51388888888889</v>
      </c>
      <c r="T499" s="31" t="n">
        <f aca="false">(P499-$B$1*O499-$B$2)/(1-$B$1*O499)-($B$3*POWER(P499,2)+$B$4*P499+$B$5)-($B$6*POWER(O499,2)+$B$7*O499+$B$8)</f>
        <v>0.739817450669139</v>
      </c>
      <c r="U499" s="29" t="n">
        <f aca="false">(O499-P499)/(P499-T499)</f>
        <v>9.16896179444664</v>
      </c>
      <c r="V499" s="29" t="n">
        <f aca="false">$B$12+($B$13*E499+$B$14*POWER(E499,2)+$B$15*POWER(E499,3))+($B$16*F499+$B$17*POWER(F499,2)+$B$18*POWER(F499,3))+($B$19*T499+$B$20*POWER(T499,2)+$B$21*POWER(T499,3))+($B$22*P499+$B$23*POWER(P499,2)+$B$24*POWER(P499,3))+($B$25*H499+$B$26*POWER(H499,2)+$B$27*POWER(H499,3))+($B$28*U499+$B$29*POWER(U499,2)+$B$30*POWER(U499,3))</f>
        <v>-1.83153953811974</v>
      </c>
      <c r="W499" s="71" t="n">
        <f aca="false">S499-U499</f>
        <v>-0.655072905557754</v>
      </c>
      <c r="X499" s="29" t="n">
        <f aca="false">U499+V499</f>
        <v>7.33742225632691</v>
      </c>
      <c r="Y499" s="16"/>
      <c r="Z499" s="60" t="n">
        <f aca="false">U499*G499</f>
        <v>2640.66099680063</v>
      </c>
      <c r="AA499" s="60" t="n">
        <f aca="false">(K499+M499)-Z499</f>
        <v>-188.660996800633</v>
      </c>
      <c r="AB499" s="16"/>
      <c r="AC499" s="60" t="n">
        <f aca="false">L499+N499</f>
        <v>2113.17760982215</v>
      </c>
      <c r="AD499" s="61" t="n">
        <f aca="false">AC499-Z499</f>
        <v>-527.483386978485</v>
      </c>
      <c r="AE499" s="17"/>
      <c r="AF499" s="16" t="n">
        <v>-214.711713053221</v>
      </c>
      <c r="AG499" s="16" t="n">
        <v>0.672972972972973</v>
      </c>
      <c r="AH499" s="16" t="n">
        <f aca="false">AF500+AH498</f>
        <v>217524.188286663</v>
      </c>
      <c r="AI499" s="63"/>
      <c r="AJ499" s="72" t="n">
        <v>-195.952761788237</v>
      </c>
      <c r="AK499" s="16" t="n">
        <v>0.672972972972973</v>
      </c>
      <c r="AL499" s="63" t="n">
        <f aca="false">AJ499+AL498</f>
        <v>212104.359973026</v>
      </c>
      <c r="AM499" s="35"/>
      <c r="AN499" s="35"/>
      <c r="AO499" s="35"/>
      <c r="AP499" s="35"/>
      <c r="AQ499" s="35"/>
      <c r="AR499" s="35"/>
      <c r="AS499" s="35"/>
      <c r="AT499" s="35"/>
    </row>
    <row r="500" customFormat="false" ht="12.75" hidden="false" customHeight="true" outlineLevel="0" collapsed="false">
      <c r="A500" s="36"/>
      <c r="B500" s="36"/>
      <c r="C500" s="2" t="n">
        <v>499</v>
      </c>
      <c r="D500" s="20" t="s">
        <v>688</v>
      </c>
      <c r="E500" s="65"/>
      <c r="F500" s="66" t="n">
        <v>2563</v>
      </c>
      <c r="G500" s="67" t="n">
        <f aca="false">I500+J500</f>
        <v>188</v>
      </c>
      <c r="H500" s="68" t="n">
        <f aca="false">1/(G500/F500)</f>
        <v>13.6329787234043</v>
      </c>
      <c r="I500" s="22" t="n">
        <v>104</v>
      </c>
      <c r="J500" s="23" t="n">
        <v>84</v>
      </c>
      <c r="K500" s="24" t="n">
        <v>1179</v>
      </c>
      <c r="L500" s="69" t="n">
        <f aca="false">G500*X500*R500</f>
        <v>1179.47659758736</v>
      </c>
      <c r="M500" s="25" t="n">
        <v>396</v>
      </c>
      <c r="N500" s="70" t="n">
        <f aca="false">G500*X500*(1-R500)</f>
        <v>396.178306190128</v>
      </c>
      <c r="O500" s="26" t="n">
        <f aca="false">I500/(I500+J500)</f>
        <v>0.553191489361702</v>
      </c>
      <c r="P500" s="28" t="n">
        <f aca="false">(I500+K500)/(I500+J500+K500+M500)</f>
        <v>0.727736812251843</v>
      </c>
      <c r="Q500" s="27" t="n">
        <f aca="false">K500/(K500+M500)</f>
        <v>0.748571428571429</v>
      </c>
      <c r="R500" s="27" t="n">
        <f aca="false">P500-(O500-P500)/X500</f>
        <v>0.748562768890367</v>
      </c>
      <c r="S500" s="29" t="n">
        <f aca="false">(K500+M500)/(I500+J500)</f>
        <v>8.37765957446809</v>
      </c>
      <c r="T500" s="31" t="n">
        <f aca="false">(P500-$B$1*O500-$B$2)/(1-$B$1*O500)-($B$3*POWER(P500,2)+$B$4*P500+$B$5)-($B$6*POWER(O500,2)+$B$7*O500+$B$8)</f>
        <v>0.745641901586685</v>
      </c>
      <c r="U500" s="29" t="n">
        <f aca="false">(O500-P500)/(P500-T500)</f>
        <v>9.74836369849851</v>
      </c>
      <c r="V500" s="29" t="n">
        <f aca="false">$B$12+($B$13*E500+$B$14*POWER(E500,2)+$B$15*POWER(E500,3))+($B$16*F500+$B$17*POWER(F500,2)+$B$18*POWER(F500,3))+($B$19*T500+$B$20*POWER(T500,2)+$B$21*POWER(T500,3))+($B$22*P500+$B$23*POWER(P500,2)+$B$24*POWER(P500,3))+($B$25*H500+$B$26*POWER(H500,2)+$B$27*POWER(H500,3))+($B$28*U500+$B$29*POWER(U500,2)+$B$30*POWER(U500,3))</f>
        <v>-1.36722059329908</v>
      </c>
      <c r="W500" s="71" t="n">
        <f aca="false">S500-U500</f>
        <v>-1.37070412403042</v>
      </c>
      <c r="X500" s="29" t="n">
        <f aca="false">U500+V500</f>
        <v>8.38114310519943</v>
      </c>
      <c r="Y500" s="16"/>
      <c r="Z500" s="60" t="n">
        <f aca="false">U500*G500</f>
        <v>1832.69237531772</v>
      </c>
      <c r="AA500" s="60" t="n">
        <f aca="false">(K500+M500)-Z500</f>
        <v>-257.692375317719</v>
      </c>
      <c r="AB500" s="16"/>
      <c r="AC500" s="60" t="n">
        <f aca="false">L500+N500</f>
        <v>1575.65490377749</v>
      </c>
      <c r="AD500" s="61" t="n">
        <f aca="false">AC500-Z500</f>
        <v>-257.037471540227</v>
      </c>
      <c r="AE500" s="17"/>
      <c r="AF500" s="16" t="n">
        <v>-216.931891782886</v>
      </c>
      <c r="AG500" s="16" t="n">
        <v>0.674324324324324</v>
      </c>
      <c r="AH500" s="16" t="n">
        <f aca="false">AF501+AH499</f>
        <v>217306.030957811</v>
      </c>
      <c r="AI500" s="63"/>
      <c r="AJ500" s="72" t="n">
        <v>-199.760778390941</v>
      </c>
      <c r="AK500" s="16" t="n">
        <v>0.674324324324324</v>
      </c>
      <c r="AL500" s="63" t="n">
        <f aca="false">AJ500+AL499</f>
        <v>211904.599194635</v>
      </c>
      <c r="AM500" s="35"/>
      <c r="AN500" s="35"/>
      <c r="AO500" s="35"/>
      <c r="AP500" s="35"/>
      <c r="AQ500" s="35"/>
      <c r="AR500" s="35"/>
      <c r="AS500" s="35"/>
      <c r="AT500" s="35"/>
    </row>
    <row r="501" customFormat="false" ht="12.75" hidden="false" customHeight="true" outlineLevel="0" collapsed="false">
      <c r="A501" s="36"/>
      <c r="B501" s="36"/>
      <c r="C501" s="2" t="n">
        <v>500</v>
      </c>
      <c r="D501" s="20" t="s">
        <v>169</v>
      </c>
      <c r="E501" s="65"/>
      <c r="F501" s="66" t="n">
        <v>2568</v>
      </c>
      <c r="G501" s="67" t="n">
        <f aca="false">I501+J501</f>
        <v>197</v>
      </c>
      <c r="H501" s="68" t="n">
        <f aca="false">1/(G501/F501)</f>
        <v>13.0355329949239</v>
      </c>
      <c r="I501" s="22" t="n">
        <v>44</v>
      </c>
      <c r="J501" s="23" t="n">
        <v>153</v>
      </c>
      <c r="K501" s="24" t="n">
        <v>720</v>
      </c>
      <c r="L501" s="69" t="n">
        <f aca="false">G501*X501*R501</f>
        <v>721.880020608048</v>
      </c>
      <c r="M501" s="25" t="n">
        <v>1128</v>
      </c>
      <c r="N501" s="70" t="n">
        <f aca="false">G501*X501*(1-R501)</f>
        <v>1131.15223350643</v>
      </c>
      <c r="O501" s="26" t="n">
        <f aca="false">I501/(I501+J501)</f>
        <v>0.223350253807107</v>
      </c>
      <c r="P501" s="28" t="n">
        <f aca="false">(I501+K501)/(I501+J501+K501+M501)</f>
        <v>0.37359413202934</v>
      </c>
      <c r="Q501" s="27" t="n">
        <f aca="false">K501/(K501+M501)</f>
        <v>0.38961038961039</v>
      </c>
      <c r="R501" s="27" t="n">
        <f aca="false">P501-(O501-P501)/X501</f>
        <v>0.389566894480754</v>
      </c>
      <c r="S501" s="29" t="n">
        <f aca="false">(K501+M501)/(I501+J501)</f>
        <v>9.38071065989848</v>
      </c>
      <c r="T501" s="31" t="n">
        <f aca="false">(P501-$B$1*O501-$B$2)/(1-$B$1*O501)-($B$3*POWER(P501,2)+$B$4*P501+$B$5)-($B$6*POWER(O501,2)+$B$7*O501+$B$8)</f>
        <v>0.386534813411203</v>
      </c>
      <c r="U501" s="29" t="n">
        <f aca="false">(O501-P501)/(P501-T501)</f>
        <v>11.610198395952</v>
      </c>
      <c r="V501" s="29" t="n">
        <f aca="false">$B$12+($B$13*E501+$B$14*POWER(E501,2)+$B$15*POWER(E501,3))+($B$16*F501+$B$17*POWER(F501,2)+$B$18*POWER(F501,3))+($B$19*T501+$B$20*POWER(T501,2)+$B$21*POWER(T501,3))+($B$22*P501+$B$23*POWER(P501,2)+$B$24*POWER(P501,3))+($B$25*H501+$B$26*POWER(H501,2)+$B$27*POWER(H501,3))+($B$28*U501+$B$29*POWER(U501,2)+$B$30*POWER(U501,3))</f>
        <v>-2.20394329892419</v>
      </c>
      <c r="W501" s="71" t="n">
        <f aca="false">S501-U501</f>
        <v>-2.22948773605349</v>
      </c>
      <c r="X501" s="29" t="n">
        <f aca="false">U501+V501</f>
        <v>9.40625509702778</v>
      </c>
      <c r="Y501" s="16"/>
      <c r="Z501" s="60" t="n">
        <f aca="false">U501*G501</f>
        <v>2287.20908400254</v>
      </c>
      <c r="AA501" s="60" t="n">
        <f aca="false">(K501+M501)-Z501</f>
        <v>-439.209084002539</v>
      </c>
      <c r="AB501" s="16"/>
      <c r="AC501" s="60" t="n">
        <f aca="false">L501+N501</f>
        <v>1853.03225411447</v>
      </c>
      <c r="AD501" s="61" t="n">
        <f aca="false">AC501-Z501</f>
        <v>-434.176829888065</v>
      </c>
      <c r="AE501" s="17"/>
      <c r="AF501" s="16" t="n">
        <v>-218.157328851546</v>
      </c>
      <c r="AG501" s="16" t="n">
        <v>0.675675675675676</v>
      </c>
      <c r="AH501" s="16" t="n">
        <f aca="false">AF502+AH500</f>
        <v>217081.68409757</v>
      </c>
      <c r="AI501" s="63"/>
      <c r="AJ501" s="72" t="n">
        <v>-202.054503285293</v>
      </c>
      <c r="AK501" s="16" t="n">
        <v>0.675675675675676</v>
      </c>
      <c r="AL501" s="63" t="n">
        <f aca="false">AJ501+AL500</f>
        <v>211702.54469135</v>
      </c>
      <c r="AM501" s="35"/>
      <c r="AN501" s="35"/>
      <c r="AO501" s="35"/>
      <c r="AP501" s="35"/>
      <c r="AQ501" s="35"/>
      <c r="AR501" s="35"/>
      <c r="AS501" s="35"/>
      <c r="AT501" s="35"/>
    </row>
    <row r="502" customFormat="false" ht="12.75" hidden="false" customHeight="true" outlineLevel="0" collapsed="false">
      <c r="A502" s="36"/>
      <c r="B502" s="36"/>
      <c r="C502" s="2" t="n">
        <v>501</v>
      </c>
      <c r="D502" s="20" t="s">
        <v>682</v>
      </c>
      <c r="E502" s="65"/>
      <c r="F502" s="66" t="n">
        <v>2538</v>
      </c>
      <c r="G502" s="67" t="n">
        <f aca="false">I502+J502</f>
        <v>150</v>
      </c>
      <c r="H502" s="68" t="n">
        <f aca="false">1/(G502/F502)</f>
        <v>16.92</v>
      </c>
      <c r="I502" s="22" t="n">
        <v>56</v>
      </c>
      <c r="J502" s="23" t="n">
        <v>94</v>
      </c>
      <c r="K502" s="24" t="n">
        <v>1148</v>
      </c>
      <c r="L502" s="69" t="n">
        <f aca="false">G502*X502*R502</f>
        <v>1111.57276637793</v>
      </c>
      <c r="M502" s="25" t="n">
        <v>776</v>
      </c>
      <c r="N502" s="70" t="n">
        <f aca="false">G502*X502*(1-R502)</f>
        <v>749.677995638538</v>
      </c>
      <c r="O502" s="26" t="n">
        <f aca="false">I502/(I502+J502)</f>
        <v>0.373333333333333</v>
      </c>
      <c r="P502" s="28" t="n">
        <f aca="false">(I502+K502)/(I502+J502+K502+M502)</f>
        <v>0.580520732883317</v>
      </c>
      <c r="Q502" s="27" t="n">
        <f aca="false">K502/(K502+M502)</f>
        <v>0.596673596673597</v>
      </c>
      <c r="R502" s="27" t="n">
        <f aca="false">P502-(O502-P502)/X502</f>
        <v>0.59721816590348</v>
      </c>
      <c r="S502" s="29" t="n">
        <f aca="false">(K502+M502)/(I502+J502)</f>
        <v>12.8266666666667</v>
      </c>
      <c r="T502" s="31" t="n">
        <f aca="false">(P502-$B$1*O502-$B$2)/(1-$B$1*O502)-($B$3*POWER(P502,2)+$B$4*P502+$B$5)-($B$6*POWER(O502,2)+$B$7*O502+$B$8)</f>
        <v>0.597784090882174</v>
      </c>
      <c r="U502" s="29" t="n">
        <f aca="false">(O502-P502)/(P502-T502)</f>
        <v>12.0015700053087</v>
      </c>
      <c r="V502" s="29" t="n">
        <f aca="false">$B$12+($B$13*E502+$B$14*POWER(E502,2)+$B$15*POWER(E502,3))+($B$16*F502+$B$17*POWER(F502,2)+$B$18*POWER(F502,3))+($B$19*T502+$B$20*POWER(T502,2)+$B$21*POWER(T502,3))+($B$22*P502+$B$23*POWER(P502,2)+$B$24*POWER(P502,3))+($B$25*H502+$B$26*POWER(H502,2)+$B$27*POWER(H502,3))+($B$28*U502+$B$29*POWER(U502,2)+$B$30*POWER(U502,3))</f>
        <v>0.406768408134388</v>
      </c>
      <c r="W502" s="71" t="n">
        <f aca="false">S502-U502</f>
        <v>0.825096661357925</v>
      </c>
      <c r="X502" s="29" t="n">
        <f aca="false">U502+V502</f>
        <v>12.4083384134431</v>
      </c>
      <c r="Y502" s="16"/>
      <c r="Z502" s="60" t="n">
        <f aca="false">U502*G502</f>
        <v>1800.23550079631</v>
      </c>
      <c r="AA502" s="60" t="n">
        <f aca="false">(K502+M502)-Z502</f>
        <v>123.764499203689</v>
      </c>
      <c r="AB502" s="16"/>
      <c r="AC502" s="60" t="n">
        <f aca="false">L502+N502</f>
        <v>1861.25076201647</v>
      </c>
      <c r="AD502" s="61" t="n">
        <f aca="false">AC502-Z502</f>
        <v>61.0152612201582</v>
      </c>
      <c r="AE502" s="17"/>
      <c r="AF502" s="16" t="n">
        <v>-224.346860241277</v>
      </c>
      <c r="AG502" s="16" t="n">
        <v>0.677027027027027</v>
      </c>
      <c r="AH502" s="16" t="n">
        <f aca="false">AF503+AH501</f>
        <v>216856.3623915</v>
      </c>
      <c r="AI502" s="63"/>
      <c r="AJ502" s="72" t="n">
        <v>-203.018937955171</v>
      </c>
      <c r="AK502" s="16" t="n">
        <v>0.677027027027027</v>
      </c>
      <c r="AL502" s="63" t="n">
        <f aca="false">AJ502+AL501</f>
        <v>211499.525753395</v>
      </c>
      <c r="AM502" s="35"/>
      <c r="AN502" s="35"/>
      <c r="AO502" s="35"/>
      <c r="AP502" s="35"/>
      <c r="AQ502" s="35"/>
      <c r="AR502" s="35"/>
      <c r="AS502" s="35"/>
      <c r="AT502" s="35"/>
    </row>
    <row r="503" customFormat="false" ht="12.75" hidden="false" customHeight="true" outlineLevel="0" collapsed="false">
      <c r="A503" s="36"/>
      <c r="B503" s="36"/>
      <c r="C503" s="2" t="n">
        <v>502</v>
      </c>
      <c r="D503" s="20" t="s">
        <v>690</v>
      </c>
      <c r="E503" s="65"/>
      <c r="F503" s="66" t="n">
        <v>2352</v>
      </c>
      <c r="G503" s="67" t="n">
        <f aca="false">I503+J503</f>
        <v>167</v>
      </c>
      <c r="H503" s="68" t="n">
        <f aca="false">1/(G503/F503)</f>
        <v>14.0838323353293</v>
      </c>
      <c r="I503" s="22" t="n">
        <v>81</v>
      </c>
      <c r="J503" s="23" t="n">
        <v>86</v>
      </c>
      <c r="K503" s="24" t="n">
        <v>1081</v>
      </c>
      <c r="L503" s="69" t="n">
        <f aca="false">G503*X503*R503</f>
        <v>1083.99143879111</v>
      </c>
      <c r="M503" s="25" t="n">
        <v>453</v>
      </c>
      <c r="N503" s="70" t="n">
        <f aca="false">G503*X503*(1-R503)</f>
        <v>454.387595101902</v>
      </c>
      <c r="O503" s="26" t="n">
        <f aca="false">I503/(I503+J503)</f>
        <v>0.48502994011976</v>
      </c>
      <c r="P503" s="28" t="n">
        <f aca="false">(I503+K503)/(I503+J503+K503+M503)</f>
        <v>0.683127572016461</v>
      </c>
      <c r="Q503" s="27" t="n">
        <f aca="false">K503/(K503+M503)</f>
        <v>0.704693611473272</v>
      </c>
      <c r="R503" s="27" t="n">
        <f aca="false">P503-(O503-P503)/X503</f>
        <v>0.704632223209627</v>
      </c>
      <c r="S503" s="29" t="n">
        <f aca="false">(K503+M503)/(I503+J503)</f>
        <v>9.18562874251497</v>
      </c>
      <c r="T503" s="31" t="n">
        <f aca="false">(P503-$B$1*O503-$B$2)/(1-$B$1*O503)-($B$3*POWER(P503,2)+$B$4*P503+$B$5)-($B$6*POWER(O503,2)+$B$7*O503+$B$8)</f>
        <v>0.70170247759701</v>
      </c>
      <c r="U503" s="29" t="n">
        <f aca="false">(O503-P503)/(P503-T503)</f>
        <v>10.6647988619733</v>
      </c>
      <c r="V503" s="29" t="n">
        <f aca="false">$B$12+($B$13*E503+$B$14*POWER(E503,2)+$B$15*POWER(E503,3))+($B$16*F503+$B$17*POWER(F503,2)+$B$18*POWER(F503,3))+($B$19*T503+$B$20*POWER(T503,2)+$B$21*POWER(T503,3))+($B$22*P503+$B$23*POWER(P503,2)+$B$24*POWER(P503,3))+($B$25*H503+$B$26*POWER(H503,2)+$B$27*POWER(H503,3))+($B$28*U503+$B$29*POWER(U503,2)+$B$30*POWER(U503,3))</f>
        <v>-1.45294835961986</v>
      </c>
      <c r="W503" s="71" t="n">
        <f aca="false">S503-U503</f>
        <v>-1.47917011945828</v>
      </c>
      <c r="X503" s="29" t="n">
        <f aca="false">U503+V503</f>
        <v>9.21185050235339</v>
      </c>
      <c r="Y503" s="16"/>
      <c r="Z503" s="60" t="n">
        <f aca="false">U503*G503</f>
        <v>1781.02140994953</v>
      </c>
      <c r="AA503" s="60" t="n">
        <f aca="false">(K503+M503)-Z503</f>
        <v>-247.021409949533</v>
      </c>
      <c r="AB503" s="16"/>
      <c r="AC503" s="60" t="n">
        <f aca="false">L503+N503</f>
        <v>1538.37903389302</v>
      </c>
      <c r="AD503" s="61" t="n">
        <f aca="false">AC503-Z503</f>
        <v>-242.642376056517</v>
      </c>
      <c r="AE503" s="17"/>
      <c r="AF503" s="16" t="n">
        <v>-225.32170606965</v>
      </c>
      <c r="AG503" s="16" t="n">
        <v>0.678378378378378</v>
      </c>
      <c r="AH503" s="16" t="n">
        <f aca="false">AF504+AH502</f>
        <v>216621.129936742</v>
      </c>
      <c r="AI503" s="63"/>
      <c r="AJ503" s="72" t="n">
        <v>-203.369580228149</v>
      </c>
      <c r="AK503" s="16" t="n">
        <v>0.678378378378378</v>
      </c>
      <c r="AL503" s="63" t="n">
        <f aca="false">AJ503+AL502</f>
        <v>211296.156173167</v>
      </c>
      <c r="AM503" s="35"/>
      <c r="AN503" s="35"/>
      <c r="AO503" s="35"/>
      <c r="AP503" s="35"/>
      <c r="AQ503" s="35"/>
      <c r="AR503" s="35"/>
      <c r="AS503" s="35"/>
      <c r="AT503" s="35"/>
    </row>
    <row r="504" customFormat="false" ht="12.75" hidden="false" customHeight="true" outlineLevel="0" collapsed="false">
      <c r="A504" s="36"/>
      <c r="B504" s="36"/>
      <c r="C504" s="2" t="n">
        <v>503</v>
      </c>
      <c r="D504" s="20" t="s">
        <v>531</v>
      </c>
      <c r="E504" s="65"/>
      <c r="F504" s="66" t="n">
        <v>6295</v>
      </c>
      <c r="G504" s="67" t="n">
        <f aca="false">I504+J504</f>
        <v>369</v>
      </c>
      <c r="H504" s="68" t="n">
        <f aca="false">1/(G504/F504)</f>
        <v>17.059620596206</v>
      </c>
      <c r="I504" s="22" t="n">
        <v>144</v>
      </c>
      <c r="J504" s="23" t="n">
        <v>225</v>
      </c>
      <c r="K504" s="24" t="n">
        <v>2087</v>
      </c>
      <c r="L504" s="69" t="n">
        <f aca="false">G504*X504*R504</f>
        <v>2208.59660676477</v>
      </c>
      <c r="M504" s="25" t="n">
        <v>2129</v>
      </c>
      <c r="N504" s="70" t="n">
        <f aca="false">G504*X504*(1-R504)</f>
        <v>2257.30049857654</v>
      </c>
      <c r="O504" s="26" t="n">
        <f aca="false">I504/(I504+J504)</f>
        <v>0.390243902439024</v>
      </c>
      <c r="P504" s="28" t="n">
        <f aca="false">(I504+K504)/(I504+J504+K504+M504)</f>
        <v>0.486586695747001</v>
      </c>
      <c r="Q504" s="27" t="n">
        <f aca="false">K504/(K504+M504)</f>
        <v>0.495018975332068</v>
      </c>
      <c r="R504" s="27" t="n">
        <f aca="false">P504-(O504-P504)/X504</f>
        <v>0.494547132338369</v>
      </c>
      <c r="S504" s="29" t="n">
        <f aca="false">(K504+M504)/(I504+J504)</f>
        <v>11.4254742547426</v>
      </c>
      <c r="T504" s="31" t="n">
        <f aca="false">(P504-$B$1*O504-$B$2)/(1-$B$1*O504)-($B$3*POWER(P504,2)+$B$4*P504+$B$5)-($B$6*POWER(O504,2)+$B$7*O504+$B$8)</f>
        <v>0.497541943781499</v>
      </c>
      <c r="U504" s="29" t="n">
        <f aca="false">(O504-P504)/(P504-T504)</f>
        <v>8.79421378727264</v>
      </c>
      <c r="V504" s="29" t="n">
        <f aca="false">$B$12+($B$13*E504+$B$14*POWER(E504,2)+$B$15*POWER(E504,3))+($B$16*F504+$B$17*POWER(F504,2)+$B$18*POWER(F504,3))+($B$19*T504+$B$20*POWER(T504,2)+$B$21*POWER(T504,3))+($B$22*P504+$B$23*POWER(P504,2)+$B$24*POWER(P504,3))+($B$25*H504+$B$26*POWER(H504,2)+$B$27*POWER(H504,3))+($B$28*U504+$B$29*POWER(U504,2)+$B$30*POWER(U504,3))</f>
        <v>3.30848839522414</v>
      </c>
      <c r="W504" s="71" t="n">
        <f aca="false">S504-U504</f>
        <v>2.6312604674699</v>
      </c>
      <c r="X504" s="29" t="n">
        <f aca="false">U504+V504</f>
        <v>12.1027021824968</v>
      </c>
      <c r="Y504" s="16"/>
      <c r="Z504" s="60" t="n">
        <f aca="false">U504*G504</f>
        <v>3245.06488750361</v>
      </c>
      <c r="AA504" s="60" t="n">
        <f aca="false">(K504+M504)-Z504</f>
        <v>970.935112496394</v>
      </c>
      <c r="AB504" s="16"/>
      <c r="AC504" s="60" t="n">
        <f aca="false">L504+N504</f>
        <v>4465.89710534131</v>
      </c>
      <c r="AD504" s="61" t="n">
        <f aca="false">AC504-Z504</f>
        <v>1220.83221783771</v>
      </c>
      <c r="AE504" s="17"/>
      <c r="AF504" s="16" t="n">
        <v>-235.232454758114</v>
      </c>
      <c r="AG504" s="16" t="n">
        <v>0.67972972972973</v>
      </c>
      <c r="AH504" s="16" t="n">
        <f aca="false">AF505+AH503</f>
        <v>216385.814674524</v>
      </c>
      <c r="AI504" s="63"/>
      <c r="AJ504" s="72" t="n">
        <v>-204.660272586374</v>
      </c>
      <c r="AK504" s="16" t="n">
        <v>0.67972972972973</v>
      </c>
      <c r="AL504" s="63" t="n">
        <f aca="false">AJ504+AL503</f>
        <v>211091.49590058</v>
      </c>
      <c r="AM504" s="35"/>
      <c r="AN504" s="35"/>
      <c r="AO504" s="35"/>
      <c r="AP504" s="35"/>
      <c r="AQ504" s="35"/>
      <c r="AR504" s="35"/>
      <c r="AS504" s="35"/>
      <c r="AT504" s="35"/>
    </row>
    <row r="505" customFormat="false" ht="12.75" hidden="false" customHeight="true" outlineLevel="0" collapsed="false">
      <c r="A505" s="36"/>
      <c r="B505" s="36"/>
      <c r="C505" s="2" t="n">
        <v>504</v>
      </c>
      <c r="D505" s="20" t="s">
        <v>622</v>
      </c>
      <c r="E505" s="65"/>
      <c r="F505" s="66" t="n">
        <v>3059</v>
      </c>
      <c r="G505" s="67" t="n">
        <f aca="false">I505+J505</f>
        <v>164</v>
      </c>
      <c r="H505" s="68" t="n">
        <f aca="false">1/(G505/F505)</f>
        <v>18.6524390243902</v>
      </c>
      <c r="I505" s="22" t="n">
        <v>57</v>
      </c>
      <c r="J505" s="23" t="n">
        <v>107</v>
      </c>
      <c r="K505" s="24" t="n">
        <v>1298</v>
      </c>
      <c r="L505" s="69" t="n">
        <f aca="false">G505*X505*R505</f>
        <v>1264.7298484625</v>
      </c>
      <c r="M505" s="25" t="n">
        <v>1070</v>
      </c>
      <c r="N505" s="70" t="n">
        <f aca="false">G505*X505*(1-R505)</f>
        <v>1041.10039235451</v>
      </c>
      <c r="O505" s="26" t="n">
        <f aca="false">I505/(I505+J505)</f>
        <v>0.347560975609756</v>
      </c>
      <c r="P505" s="28" t="n">
        <f aca="false">(I505+K505)/(I505+J505+K505+M505)</f>
        <v>0.535150078988942</v>
      </c>
      <c r="Q505" s="27" t="n">
        <f aca="false">K505/(K505+M505)</f>
        <v>0.548141891891892</v>
      </c>
      <c r="R505" s="27" t="n">
        <f aca="false">P505-(O505-P505)/X505</f>
        <v>0.548492176949842</v>
      </c>
      <c r="S505" s="29" t="n">
        <f aca="false">(K505+M505)/(I505+J505)</f>
        <v>14.4390243902439</v>
      </c>
      <c r="T505" s="31" t="n">
        <f aca="false">(P505-$B$1*O505-$B$2)/(1-$B$1*O505)-($B$3*POWER(P505,2)+$B$4*P505+$B$5)-($B$6*POWER(O505,2)+$B$7*O505+$B$8)</f>
        <v>0.550923038739056</v>
      </c>
      <c r="U505" s="29" t="n">
        <f aca="false">(O505-P505)/(P505-T505)</f>
        <v>11.8930819802427</v>
      </c>
      <c r="V505" s="29" t="n">
        <f aca="false">$B$12+($B$13*E505+$B$14*POWER(E505,2)+$B$15*POWER(E505,3))+($B$16*F505+$B$17*POWER(F505,2)+$B$18*POWER(F505,3))+($B$19*T505+$B$20*POWER(T505,2)+$B$21*POWER(T505,3))+($B$22*P505+$B$23*POWER(P505,2)+$B$24*POWER(P505,3))+($B$25*H505+$B$26*POWER(H505,2)+$B$27*POWER(H505,3))+($B$28*U505+$B$29*POWER(U505,2)+$B$30*POWER(U505,3))</f>
        <v>2.16685851254395</v>
      </c>
      <c r="W505" s="71" t="n">
        <f aca="false">S505-U505</f>
        <v>2.5459424100012</v>
      </c>
      <c r="X505" s="29" t="n">
        <f aca="false">U505+V505</f>
        <v>14.0599404927866</v>
      </c>
      <c r="Y505" s="16"/>
      <c r="Z505" s="60" t="n">
        <f aca="false">U505*G505</f>
        <v>1950.4654447598</v>
      </c>
      <c r="AA505" s="60" t="n">
        <f aca="false">(K505+M505)-Z505</f>
        <v>417.534555240198</v>
      </c>
      <c r="AB505" s="16"/>
      <c r="AC505" s="60" t="n">
        <f aca="false">L505+N505</f>
        <v>2305.83024081701</v>
      </c>
      <c r="AD505" s="61" t="n">
        <f aca="false">AC505-Z505</f>
        <v>355.364796057208</v>
      </c>
      <c r="AE505" s="17"/>
      <c r="AF505" s="16" t="n">
        <v>-235.315262218319</v>
      </c>
      <c r="AG505" s="16" t="n">
        <v>0.681081081081081</v>
      </c>
      <c r="AH505" s="16" t="n">
        <f aca="false">AF506+AH504</f>
        <v>216148.588845166</v>
      </c>
      <c r="AI505" s="63"/>
      <c r="AJ505" s="72" t="n">
        <v>-205.994436920009</v>
      </c>
      <c r="AK505" s="16" t="n">
        <v>0.681081081081081</v>
      </c>
      <c r="AL505" s="63" t="n">
        <f aca="false">AJ505+AL504</f>
        <v>210885.50146366</v>
      </c>
      <c r="AM505" s="35"/>
      <c r="AN505" s="35"/>
      <c r="AO505" s="35"/>
      <c r="AP505" s="35"/>
      <c r="AQ505" s="35"/>
      <c r="AR505" s="35"/>
      <c r="AS505" s="35"/>
      <c r="AT505" s="35"/>
    </row>
    <row r="506" customFormat="false" ht="12.75" hidden="false" customHeight="true" outlineLevel="0" collapsed="false">
      <c r="A506" s="36"/>
      <c r="B506" s="36"/>
      <c r="C506" s="2" t="n">
        <v>505</v>
      </c>
      <c r="D506" s="20" t="s">
        <v>458</v>
      </c>
      <c r="E506" s="65"/>
      <c r="F506" s="66" t="n">
        <v>3765</v>
      </c>
      <c r="G506" s="67" t="n">
        <f aca="false">I506+J506</f>
        <v>213</v>
      </c>
      <c r="H506" s="68" t="n">
        <f aca="false">1/(G506/F506)</f>
        <v>17.6760563380282</v>
      </c>
      <c r="I506" s="22" t="n">
        <v>47</v>
      </c>
      <c r="J506" s="23" t="n">
        <v>166</v>
      </c>
      <c r="K506" s="24" t="n">
        <v>1395</v>
      </c>
      <c r="L506" s="69" t="n">
        <f aca="false">G506*X506*R506</f>
        <v>1401.06044710141</v>
      </c>
      <c r="M506" s="25" t="n">
        <v>1561</v>
      </c>
      <c r="N506" s="70" t="n">
        <f aca="false">G506*X506*(1-R506)</f>
        <v>1568.25824697928</v>
      </c>
      <c r="O506" s="26" t="n">
        <f aca="false">I506/(I506+J506)</f>
        <v>0.220657276995305</v>
      </c>
      <c r="P506" s="28" t="n">
        <f aca="false">(I506+K506)/(I506+J506+K506+M506)</f>
        <v>0.455033133480593</v>
      </c>
      <c r="Q506" s="27" t="n">
        <f aca="false">K506/(K506+M506)</f>
        <v>0.47192151556157</v>
      </c>
      <c r="R506" s="27" t="n">
        <f aca="false">P506-(O506-P506)/X506</f>
        <v>0.471845763775511</v>
      </c>
      <c r="S506" s="29" t="n">
        <f aca="false">(K506+M506)/(I506+J506)</f>
        <v>13.8779342723005</v>
      </c>
      <c r="T506" s="31" t="n">
        <f aca="false">(P506-$B$1*O506-$B$2)/(1-$B$1*O506)-($B$3*POWER(P506,2)+$B$4*P506+$B$5)-($B$6*POWER(O506,2)+$B$7*O506+$B$8)</f>
        <v>0.471072480876681</v>
      </c>
      <c r="U506" s="29" t="n">
        <f aca="false">(O506-P506)/(P506-T506)</f>
        <v>14.6125556543817</v>
      </c>
      <c r="V506" s="29" t="n">
        <f aca="false">$B$12+($B$13*E506+$B$14*POWER(E506,2)+$B$15*POWER(E506,3))+($B$16*F506+$B$17*POWER(F506,2)+$B$18*POWER(F506,3))+($B$19*T506+$B$20*POWER(T506,2)+$B$21*POWER(T506,3))+($B$22*P506+$B$23*POWER(P506,2)+$B$24*POWER(P506,3))+($B$25*H506+$B$26*POWER(H506,2)+$B$27*POWER(H506,3))+($B$28*U506+$B$29*POWER(U506,2)+$B$30*POWER(U506,3))</f>
        <v>-0.672092301890203</v>
      </c>
      <c r="W506" s="71" t="n">
        <f aca="false">S506-U506</f>
        <v>-0.734621382081235</v>
      </c>
      <c r="X506" s="29" t="n">
        <f aca="false">U506+V506</f>
        <v>13.9404633524915</v>
      </c>
      <c r="Y506" s="16"/>
      <c r="Z506" s="60" t="n">
        <f aca="false">U506*G506</f>
        <v>3112.4743543833</v>
      </c>
      <c r="AA506" s="60" t="n">
        <f aca="false">(K506+M506)-Z506</f>
        <v>-156.474354383303</v>
      </c>
      <c r="AB506" s="16"/>
      <c r="AC506" s="60" t="n">
        <f aca="false">L506+N506</f>
        <v>2969.31869408069</v>
      </c>
      <c r="AD506" s="61" t="n">
        <f aca="false">AC506-Z506</f>
        <v>-143.155660302613</v>
      </c>
      <c r="AE506" s="17"/>
      <c r="AF506" s="16" t="n">
        <v>-237.225829357624</v>
      </c>
      <c r="AG506" s="16" t="n">
        <v>0.682432432432432</v>
      </c>
      <c r="AH506" s="16" t="n">
        <f aca="false">AF507+AH505</f>
        <v>215905.73306439</v>
      </c>
      <c r="AI506" s="63"/>
      <c r="AJ506" s="72" t="n">
        <v>-209.740754855666</v>
      </c>
      <c r="AK506" s="16" t="n">
        <v>0.682432432432432</v>
      </c>
      <c r="AL506" s="63" t="n">
        <f aca="false">AJ506+AL505</f>
        <v>210675.760708805</v>
      </c>
      <c r="AM506" s="35"/>
      <c r="AN506" s="35"/>
      <c r="AO506" s="35"/>
      <c r="AP506" s="35"/>
      <c r="AQ506" s="35"/>
      <c r="AR506" s="35"/>
      <c r="AS506" s="35"/>
      <c r="AT506" s="35"/>
    </row>
    <row r="507" customFormat="false" ht="12.75" hidden="false" customHeight="true" outlineLevel="0" collapsed="false">
      <c r="A507" s="36"/>
      <c r="B507" s="36"/>
      <c r="C507" s="2" t="n">
        <v>506</v>
      </c>
      <c r="D507" s="20" t="s">
        <v>141</v>
      </c>
      <c r="E507" s="65"/>
      <c r="F507" s="66" t="n">
        <v>7212</v>
      </c>
      <c r="G507" s="67" t="n">
        <f aca="false">I507+J507</f>
        <v>306</v>
      </c>
      <c r="H507" s="68" t="n">
        <f aca="false">1/(G507/F507)</f>
        <v>23.5686274509804</v>
      </c>
      <c r="I507" s="22" t="n">
        <v>41</v>
      </c>
      <c r="J507" s="23" t="n">
        <v>265</v>
      </c>
      <c r="K507" s="24" t="n">
        <v>2311</v>
      </c>
      <c r="L507" s="69" t="n">
        <f aca="false">G507*X507*R507</f>
        <v>2250.22323326095</v>
      </c>
      <c r="M507" s="25" t="n">
        <v>3912</v>
      </c>
      <c r="N507" s="70" t="n">
        <f aca="false">G507*X507*(1-R507)</f>
        <v>3804.06439002168</v>
      </c>
      <c r="O507" s="26" t="n">
        <f aca="false">I507/(I507+J507)</f>
        <v>0.133986928104575</v>
      </c>
      <c r="P507" s="28" t="n">
        <f aca="false">(I507+K507)/(I507+J507+K507+M507)</f>
        <v>0.360238933986828</v>
      </c>
      <c r="Q507" s="27" t="n">
        <f aca="false">K507/(K507+M507)</f>
        <v>0.371364293748996</v>
      </c>
      <c r="R507" s="27" t="n">
        <f aca="false">P507-(O507-P507)/X507</f>
        <v>0.371674319635459</v>
      </c>
      <c r="S507" s="29" t="n">
        <f aca="false">(K507+M507)/(I507+J507)</f>
        <v>20.3366013071895</v>
      </c>
      <c r="T507" s="31" t="n">
        <f aca="false">(P507-$B$1*O507-$B$2)/(1-$B$1*O507)-($B$3*POWER(P507,2)+$B$4*P507+$B$5)-($B$6*POWER(O507,2)+$B$7*O507+$B$8)</f>
        <v>0.374621655260892</v>
      </c>
      <c r="U507" s="29" t="n">
        <f aca="false">(O507-P507)/(P507-T507)</f>
        <v>15.7308204456579</v>
      </c>
      <c r="V507" s="29" t="n">
        <f aca="false">$B$12+($B$13*E507+$B$14*POWER(E507,2)+$B$15*POWER(E507,3))+($B$16*F507+$B$17*POWER(F507,2)+$B$18*POWER(F507,3))+($B$19*T507+$B$20*POWER(T507,2)+$B$21*POWER(T507,3))+($B$22*P507+$B$23*POWER(P507,2)+$B$24*POWER(P507,3))+($B$25*H507+$B$26*POWER(H507,2)+$B$27*POWER(H507,3))+($B$28*U507+$B$29*POWER(U507,2)+$B$30*POWER(U507,3))</f>
        <v>4.05443322520036</v>
      </c>
      <c r="W507" s="71" t="n">
        <f aca="false">S507-U507</f>
        <v>4.60578086153161</v>
      </c>
      <c r="X507" s="29" t="n">
        <f aca="false">U507+V507</f>
        <v>19.7852536708583</v>
      </c>
      <c r="Y507" s="16"/>
      <c r="Z507" s="60" t="n">
        <f aca="false">U507*G507</f>
        <v>4813.63105637133</v>
      </c>
      <c r="AA507" s="60" t="n">
        <f aca="false">(K507+M507)-Z507</f>
        <v>1409.36894362867</v>
      </c>
      <c r="AB507" s="16"/>
      <c r="AC507" s="60" t="n">
        <f aca="false">L507+N507</f>
        <v>6054.28762328264</v>
      </c>
      <c r="AD507" s="61" t="n">
        <f aca="false">AC507-Z507</f>
        <v>1240.65656691131</v>
      </c>
      <c r="AE507" s="17"/>
      <c r="AF507" s="16" t="n">
        <v>-242.855780776091</v>
      </c>
      <c r="AG507" s="16" t="n">
        <v>0.683783783783784</v>
      </c>
      <c r="AH507" s="16" t="n">
        <f aca="false">AF508+AH506</f>
        <v>215662.270881843</v>
      </c>
      <c r="AI507" s="63"/>
      <c r="AJ507" s="72" t="n">
        <v>-214.301651454967</v>
      </c>
      <c r="AK507" s="16" t="n">
        <v>0.683783783783784</v>
      </c>
      <c r="AL507" s="63" t="n">
        <f aca="false">AJ507+AL506</f>
        <v>210461.45905735</v>
      </c>
      <c r="AM507" s="35"/>
      <c r="AN507" s="35"/>
      <c r="AO507" s="35"/>
      <c r="AP507" s="35"/>
      <c r="AQ507" s="35"/>
      <c r="AR507" s="35"/>
      <c r="AS507" s="35"/>
      <c r="AT507" s="35"/>
    </row>
    <row r="508" customFormat="false" ht="12.75" hidden="false" customHeight="true" outlineLevel="0" collapsed="false">
      <c r="A508" s="36"/>
      <c r="B508" s="36"/>
      <c r="C508" s="2" t="n">
        <v>507</v>
      </c>
      <c r="D508" s="20" t="s">
        <v>374</v>
      </c>
      <c r="E508" s="65"/>
      <c r="F508" s="66" t="n">
        <v>3392</v>
      </c>
      <c r="G508" s="67" t="n">
        <f aca="false">I508+J508</f>
        <v>176</v>
      </c>
      <c r="H508" s="68" t="n">
        <f aca="false">1/(G508/F508)</f>
        <v>19.2727272727273</v>
      </c>
      <c r="I508" s="22" t="n">
        <v>37</v>
      </c>
      <c r="J508" s="23" t="n">
        <v>139</v>
      </c>
      <c r="K508" s="24" t="n">
        <v>1254</v>
      </c>
      <c r="L508" s="69" t="n">
        <f aca="false">G508*X508*R508</f>
        <v>1177.15601260791</v>
      </c>
      <c r="M508" s="25" t="n">
        <v>1629</v>
      </c>
      <c r="N508" s="70" t="n">
        <f aca="false">G508*X508*(1-R508)</f>
        <v>1523.76361757613</v>
      </c>
      <c r="O508" s="26" t="n">
        <f aca="false">I508/(I508+J508)</f>
        <v>0.210227272727273</v>
      </c>
      <c r="P508" s="28" t="n">
        <f aca="false">(I508+K508)/(I508+J508+K508+M508)</f>
        <v>0.422033344230141</v>
      </c>
      <c r="Q508" s="27" t="n">
        <f aca="false">K508/(K508+M508)</f>
        <v>0.434963579604579</v>
      </c>
      <c r="R508" s="27" t="n">
        <f aca="false">P508-(O508-P508)/X508</f>
        <v>0.435835261239409</v>
      </c>
      <c r="S508" s="29" t="n">
        <f aca="false">(K508+M508)/(I508+J508)</f>
        <v>16.3806818181818</v>
      </c>
      <c r="T508" s="31" t="n">
        <f aca="false">(P508-$B$1*O508-$B$2)/(1-$B$1*O508)-($B$3*POWER(P508,2)+$B$4*P508+$B$5)-($B$6*POWER(O508,2)+$B$7*O508+$B$8)</f>
        <v>0.437067659602683</v>
      </c>
      <c r="U508" s="29" t="n">
        <f aca="false">(O508-P508)/(P508-T508)</f>
        <v>14.0881753677785</v>
      </c>
      <c r="V508" s="29" t="n">
        <f aca="false">$B$12+($B$13*E508+$B$14*POWER(E508,2)+$B$15*POWER(E508,3))+($B$16*F508+$B$17*POWER(F508,2)+$B$18*POWER(F508,3))+($B$19*T508+$B$20*POWER(T508,2)+$B$21*POWER(T508,3))+($B$22*P508+$B$23*POWER(P508,2)+$B$24*POWER(P508,3))+($B$25*H508+$B$26*POWER(H508,2)+$B$27*POWER(H508,3))+($B$28*U508+$B$29*POWER(U508,2)+$B$30*POWER(U508,3))</f>
        <v>1.25795889463081</v>
      </c>
      <c r="W508" s="71" t="n">
        <f aca="false">S508-U508</f>
        <v>2.29250645040332</v>
      </c>
      <c r="X508" s="29" t="n">
        <f aca="false">U508+V508</f>
        <v>15.3461342624093</v>
      </c>
      <c r="Y508" s="16"/>
      <c r="Z508" s="60" t="n">
        <f aca="false">U508*G508</f>
        <v>2479.51886472901</v>
      </c>
      <c r="AA508" s="60" t="n">
        <f aca="false">(K508+M508)-Z508</f>
        <v>403.481135270985</v>
      </c>
      <c r="AB508" s="16"/>
      <c r="AC508" s="60" t="n">
        <f aca="false">L508+N508</f>
        <v>2700.91963018404</v>
      </c>
      <c r="AD508" s="61" t="n">
        <f aca="false">AC508-Z508</f>
        <v>221.400765455023</v>
      </c>
      <c r="AE508" s="17"/>
      <c r="AF508" s="16" t="n">
        <v>-243.462182547119</v>
      </c>
      <c r="AG508" s="16" t="n">
        <v>0.685135135135135</v>
      </c>
      <c r="AH508" s="16" t="n">
        <f aca="false">AF509+AH507</f>
        <v>215417.816520878</v>
      </c>
      <c r="AI508" s="63"/>
      <c r="AJ508" s="72" t="n">
        <v>-215.267243018181</v>
      </c>
      <c r="AK508" s="16" t="n">
        <v>0.685135135135135</v>
      </c>
      <c r="AL508" s="63" t="n">
        <f aca="false">AJ508+AL507</f>
        <v>210246.191814332</v>
      </c>
      <c r="AM508" s="35"/>
      <c r="AN508" s="35"/>
      <c r="AO508" s="35"/>
      <c r="AP508" s="35"/>
      <c r="AQ508" s="35"/>
      <c r="AR508" s="35"/>
      <c r="AS508" s="35"/>
      <c r="AT508" s="35"/>
    </row>
    <row r="509" customFormat="false" ht="12.75" hidden="false" customHeight="true" outlineLevel="0" collapsed="false">
      <c r="A509" s="36"/>
      <c r="B509" s="36"/>
      <c r="C509" s="2" t="n">
        <v>508</v>
      </c>
      <c r="D509" s="20" t="s">
        <v>584</v>
      </c>
      <c r="E509" s="65"/>
      <c r="F509" s="66" t="n">
        <v>4944</v>
      </c>
      <c r="G509" s="67" t="n">
        <f aca="false">I509+J509</f>
        <v>379</v>
      </c>
      <c r="H509" s="68" t="n">
        <f aca="false">1/(G509/F509)</f>
        <v>13.0448548812665</v>
      </c>
      <c r="I509" s="22" t="n">
        <v>131</v>
      </c>
      <c r="J509" s="23" t="n">
        <v>248</v>
      </c>
      <c r="K509" s="24" t="n">
        <v>1878</v>
      </c>
      <c r="L509" s="69" t="n">
        <f aca="false">G509*X509*R509</f>
        <v>1841.63608257951</v>
      </c>
      <c r="M509" s="25" t="n">
        <v>1658</v>
      </c>
      <c r="N509" s="70" t="n">
        <f aca="false">G509*X509*(1-R509)</f>
        <v>1623.50043474193</v>
      </c>
      <c r="O509" s="26" t="n">
        <f aca="false">I509/(I509+J509)</f>
        <v>0.345646437994723</v>
      </c>
      <c r="P509" s="28" t="n">
        <f aca="false">(I509+K509)/(I509+J509+K509+M509)</f>
        <v>0.513154533844189</v>
      </c>
      <c r="Q509" s="27" t="n">
        <f aca="false">K509/(K509+M509)</f>
        <v>0.531108597285068</v>
      </c>
      <c r="R509" s="27" t="n">
        <f aca="false">P509-(O509-P509)/X509</f>
        <v>0.531475765348229</v>
      </c>
      <c r="S509" s="29" t="n">
        <f aca="false">(K509+M509)/(I509+J509)</f>
        <v>9.32981530343008</v>
      </c>
      <c r="T509" s="31" t="n">
        <f aca="false">(P509-$B$1*O509-$B$2)/(1-$B$1*O509)-($B$3*POWER(P509,2)+$B$4*P509+$B$5)-($B$6*POWER(O509,2)+$B$7*O509+$B$8)</f>
        <v>0.527818479047762</v>
      </c>
      <c r="U509" s="29" t="n">
        <f aca="false">(O509-P509)/(P509-T509)</f>
        <v>11.4231261453872</v>
      </c>
      <c r="V509" s="29" t="n">
        <f aca="false">$B$12+($B$13*E509+$B$14*POWER(E509,2)+$B$15*POWER(E509,3))+($B$16*F509+$B$17*POWER(F509,2)+$B$18*POWER(F509,3))+($B$19*T509+$B$20*POWER(T509,2)+$B$21*POWER(T509,3))+($B$22*P509+$B$23*POWER(P509,2)+$B$24*POWER(P509,3))+($B$25*H509+$B$26*POWER(H509,2)+$B$27*POWER(H509,3))+($B$28*U509+$B$29*POWER(U509,2)+$B$30*POWER(U509,3))</f>
        <v>-2.28028573029109</v>
      </c>
      <c r="W509" s="71" t="n">
        <f aca="false">S509-U509</f>
        <v>-2.09331084195714</v>
      </c>
      <c r="X509" s="29" t="n">
        <f aca="false">U509+V509</f>
        <v>9.14284041509614</v>
      </c>
      <c r="Y509" s="16"/>
      <c r="Z509" s="60" t="n">
        <f aca="false">U509*G509</f>
        <v>4329.36480910176</v>
      </c>
      <c r="AA509" s="60" t="n">
        <f aca="false">(K509+M509)-Z509</f>
        <v>-793.364809101758</v>
      </c>
      <c r="AB509" s="16"/>
      <c r="AC509" s="60" t="n">
        <f aca="false">L509+N509</f>
        <v>3465.13651732144</v>
      </c>
      <c r="AD509" s="61" t="n">
        <f aca="false">AC509-Z509</f>
        <v>-864.228291780322</v>
      </c>
      <c r="AE509" s="17"/>
      <c r="AF509" s="16" t="n">
        <v>-244.454360965034</v>
      </c>
      <c r="AG509" s="16" t="n">
        <v>0.686486486486486</v>
      </c>
      <c r="AH509" s="16" t="n">
        <f aca="false">AF510+AH508</f>
        <v>215170.795110928</v>
      </c>
      <c r="AI509" s="63"/>
      <c r="AJ509" s="72" t="n">
        <v>-215.353022269504</v>
      </c>
      <c r="AK509" s="16" t="n">
        <v>0.686486486486486</v>
      </c>
      <c r="AL509" s="63" t="n">
        <f aca="false">AJ509+AL508</f>
        <v>210030.838792062</v>
      </c>
      <c r="AM509" s="35"/>
      <c r="AN509" s="35"/>
      <c r="AO509" s="35"/>
      <c r="AP509" s="35"/>
      <c r="AQ509" s="35"/>
      <c r="AR509" s="35"/>
      <c r="AS509" s="35"/>
      <c r="AT509" s="35"/>
    </row>
    <row r="510" customFormat="false" ht="12.75" hidden="false" customHeight="true" outlineLevel="0" collapsed="false">
      <c r="A510" s="36"/>
      <c r="B510" s="36"/>
      <c r="C510" s="2" t="n">
        <v>509</v>
      </c>
      <c r="D510" s="20" t="s">
        <v>603</v>
      </c>
      <c r="E510" s="65"/>
      <c r="F510" s="66" t="n">
        <v>3430</v>
      </c>
      <c r="G510" s="67" t="n">
        <f aca="false">I510+J510</f>
        <v>150</v>
      </c>
      <c r="H510" s="68" t="n">
        <f aca="false">1/(G510/F510)</f>
        <v>22.8666666666667</v>
      </c>
      <c r="I510" s="22" t="n">
        <v>45</v>
      </c>
      <c r="J510" s="23" t="n">
        <v>105</v>
      </c>
      <c r="K510" s="24" t="n">
        <v>1527</v>
      </c>
      <c r="L510" s="69" t="n">
        <f aca="false">G510*X510*R510</f>
        <v>1458.68831004433</v>
      </c>
      <c r="M510" s="25" t="n">
        <v>1331</v>
      </c>
      <c r="N510" s="70" t="n">
        <f aca="false">G510*X510*(1-R510)</f>
        <v>1268.59822724151</v>
      </c>
      <c r="O510" s="26" t="n">
        <f aca="false">I510/(I510+J510)</f>
        <v>0.3</v>
      </c>
      <c r="P510" s="28" t="n">
        <f aca="false">(I510+K510)/(I510+J510+K510+M510)</f>
        <v>0.522606382978723</v>
      </c>
      <c r="Q510" s="27" t="n">
        <f aca="false">K510/(K510+M510)</f>
        <v>0.534289713086074</v>
      </c>
      <c r="R510" s="27" t="n">
        <f aca="false">P510-(O510-P510)/X510</f>
        <v>0.53484967204656</v>
      </c>
      <c r="S510" s="29" t="n">
        <f aca="false">(K510+M510)/(I510+J510)</f>
        <v>19.0533333333333</v>
      </c>
      <c r="T510" s="31" t="n">
        <f aca="false">(P510-$B$1*O510-$B$2)/(1-$B$1*O510)-($B$3*POWER(P510,2)+$B$4*P510+$B$5)-($B$6*POWER(O510,2)+$B$7*O510+$B$8)</f>
        <v>0.539483286747975</v>
      </c>
      <c r="U510" s="29" t="n">
        <f aca="false">(O510-P510)/(P510-T510)</f>
        <v>13.1900013190981</v>
      </c>
      <c r="V510" s="29" t="n">
        <f aca="false">$B$12+($B$13*E510+$B$14*POWER(E510,2)+$B$15*POWER(E510,3))+($B$16*F510+$B$17*POWER(F510,2)+$B$18*POWER(F510,3))+($B$19*T510+$B$20*POWER(T510,2)+$B$21*POWER(T510,3))+($B$22*P510+$B$23*POWER(P510,2)+$B$24*POWER(P510,3))+($B$25*H510+$B$26*POWER(H510,2)+$B$27*POWER(H510,3))+($B$28*U510+$B$29*POWER(U510,2)+$B$30*POWER(U510,3))</f>
        <v>4.9919089294742</v>
      </c>
      <c r="W510" s="71" t="n">
        <f aca="false">S510-U510</f>
        <v>5.86333201423527</v>
      </c>
      <c r="X510" s="29" t="n">
        <f aca="false">U510+V510</f>
        <v>18.1819102485723</v>
      </c>
      <c r="Y510" s="16"/>
      <c r="Z510" s="60" t="n">
        <f aca="false">U510*G510</f>
        <v>1978.50019786471</v>
      </c>
      <c r="AA510" s="60" t="n">
        <f aca="false">(K510+M510)-Z510</f>
        <v>879.49980213529</v>
      </c>
      <c r="AB510" s="16"/>
      <c r="AC510" s="60" t="n">
        <f aca="false">L510+N510</f>
        <v>2727.28653728584</v>
      </c>
      <c r="AD510" s="61" t="n">
        <f aca="false">AC510-Z510</f>
        <v>748.78633942113</v>
      </c>
      <c r="AE510" s="17"/>
      <c r="AF510" s="16" t="n">
        <v>-247.021409949533</v>
      </c>
      <c r="AG510" s="16" t="n">
        <v>0.687837837837838</v>
      </c>
      <c r="AH510" s="16" t="n">
        <f aca="false">AF511+AH509</f>
        <v>214923.175592199</v>
      </c>
      <c r="AI510" s="63"/>
      <c r="AJ510" s="72" t="n">
        <v>-219.90734864115</v>
      </c>
      <c r="AK510" s="16" t="n">
        <v>0.687837837837838</v>
      </c>
      <c r="AL510" s="63" t="n">
        <f aca="false">AJ510+AL509</f>
        <v>209810.931443421</v>
      </c>
      <c r="AM510" s="35"/>
      <c r="AN510" s="35"/>
      <c r="AO510" s="35"/>
      <c r="AP510" s="35"/>
      <c r="AQ510" s="35"/>
      <c r="AR510" s="35"/>
      <c r="AS510" s="35"/>
      <c r="AT510" s="35"/>
    </row>
    <row r="511" customFormat="false" ht="12.75" hidden="false" customHeight="true" outlineLevel="0" collapsed="false">
      <c r="A511" s="36"/>
      <c r="B511" s="36"/>
      <c r="C511" s="2" t="n">
        <v>510</v>
      </c>
      <c r="D511" s="20" t="s">
        <v>239</v>
      </c>
      <c r="E511" s="65"/>
      <c r="F511" s="66" t="n">
        <v>1841</v>
      </c>
      <c r="G511" s="67" t="n">
        <f aca="false">I511+J511</f>
        <v>118</v>
      </c>
      <c r="H511" s="68" t="n">
        <f aca="false">1/(G511/F511)</f>
        <v>15.6016949152542</v>
      </c>
      <c r="I511" s="22" t="n">
        <v>28</v>
      </c>
      <c r="J511" s="23" t="n">
        <v>90</v>
      </c>
      <c r="K511" s="24" t="n">
        <v>573</v>
      </c>
      <c r="L511" s="69" t="n">
        <f aca="false">G511*X511*R511</f>
        <v>556.861812028871</v>
      </c>
      <c r="M511" s="25" t="n">
        <v>841</v>
      </c>
      <c r="N511" s="70" t="n">
        <f aca="false">G511*X511*(1-R511)</f>
        <v>816.000577369183</v>
      </c>
      <c r="O511" s="26" t="n">
        <f aca="false">I511/(I511+J511)</f>
        <v>0.23728813559322</v>
      </c>
      <c r="P511" s="28" t="n">
        <f aca="false">(I511+K511)/(I511+J511+K511+M511)</f>
        <v>0.392297650130548</v>
      </c>
      <c r="Q511" s="27" t="n">
        <f aca="false">K511/(K511+M511)</f>
        <v>0.405233380480905</v>
      </c>
      <c r="R511" s="27" t="n">
        <f aca="false">P511-(O511-P511)/X511</f>
        <v>0.405620997653693</v>
      </c>
      <c r="S511" s="29" t="n">
        <f aca="false">(K511+M511)/(I511+J511)</f>
        <v>11.9830508474576</v>
      </c>
      <c r="T511" s="31" t="n">
        <f aca="false">(P511-$B$1*O511-$B$2)/(1-$B$1*O511)-($B$3*POWER(P511,2)+$B$4*P511+$B$5)-($B$6*POWER(O511,2)+$B$7*O511+$B$8)</f>
        <v>0.405498574409441</v>
      </c>
      <c r="U511" s="29" t="n">
        <f aca="false">(O511-P511)/(P511-T511)</f>
        <v>11.7423228300141</v>
      </c>
      <c r="V511" s="29" t="n">
        <f aca="false">$B$12+($B$13*E511+$B$14*POWER(E511,2)+$B$15*POWER(E511,3))+($B$16*F511+$B$17*POWER(F511,2)+$B$18*POWER(F511,3))+($B$19*T511+$B$20*POWER(T511,2)+$B$21*POWER(T511,3))+($B$22*P511+$B$23*POWER(P511,2)+$B$24*POWER(P511,3))+($B$25*H511+$B$26*POWER(H511,2)+$B$27*POWER(H511,3))+($B$28*U511+$B$29*POWER(U511,2)+$B$30*POWER(U511,3))</f>
        <v>-0.107895801216996</v>
      </c>
      <c r="W511" s="71" t="n">
        <f aca="false">S511-U511</f>
        <v>0.24072801744356</v>
      </c>
      <c r="X511" s="29" t="n">
        <f aca="false">U511+V511</f>
        <v>11.6344270287971</v>
      </c>
      <c r="Y511" s="16"/>
      <c r="Z511" s="60" t="n">
        <f aca="false">U511*G511</f>
        <v>1385.59409394166</v>
      </c>
      <c r="AA511" s="60" t="n">
        <f aca="false">(K511+M511)-Z511</f>
        <v>28.4059060583402</v>
      </c>
      <c r="AB511" s="16"/>
      <c r="AC511" s="60" t="n">
        <f aca="false">L511+N511</f>
        <v>1372.86238939805</v>
      </c>
      <c r="AD511" s="61" t="n">
        <f aca="false">AC511-Z511</f>
        <v>-12.7317045436055</v>
      </c>
      <c r="AE511" s="17"/>
      <c r="AF511" s="16" t="n">
        <v>-247.619518729046</v>
      </c>
      <c r="AG511" s="16" t="n">
        <v>0.689189189189189</v>
      </c>
      <c r="AH511" s="16" t="n">
        <f aca="false">AF512+AH510</f>
        <v>214673.703463375</v>
      </c>
      <c r="AI511" s="63"/>
      <c r="AJ511" s="72" t="n">
        <v>-222.637692386718</v>
      </c>
      <c r="AK511" s="16" t="n">
        <v>0.689189189189189</v>
      </c>
      <c r="AL511" s="63" t="n">
        <f aca="false">AJ511+AL510</f>
        <v>209588.293751034</v>
      </c>
      <c r="AM511" s="35"/>
      <c r="AN511" s="35"/>
      <c r="AO511" s="35"/>
      <c r="AP511" s="35"/>
      <c r="AQ511" s="35"/>
      <c r="AR511" s="35"/>
      <c r="AS511" s="35"/>
      <c r="AT511" s="35"/>
    </row>
    <row r="512" customFormat="false" ht="12.75" hidden="false" customHeight="true" outlineLevel="0" collapsed="false">
      <c r="A512" s="36"/>
      <c r="B512" s="36"/>
      <c r="C512" s="2" t="n">
        <v>511</v>
      </c>
      <c r="D512" s="20" t="s">
        <v>464</v>
      </c>
      <c r="E512" s="65"/>
      <c r="F512" s="66" t="n">
        <v>4506</v>
      </c>
      <c r="G512" s="67" t="n">
        <f aca="false">I512+J512</f>
        <v>326</v>
      </c>
      <c r="H512" s="68" t="n">
        <f aca="false">1/(G512/F512)</f>
        <v>13.8220858895706</v>
      </c>
      <c r="I512" s="22" t="n">
        <v>75</v>
      </c>
      <c r="J512" s="23" t="n">
        <v>251</v>
      </c>
      <c r="K512" s="24" t="n">
        <v>1615</v>
      </c>
      <c r="L512" s="69" t="n">
        <f aca="false">G512*X512*R512</f>
        <v>1645.29782444526</v>
      </c>
      <c r="M512" s="25" t="n">
        <v>1751</v>
      </c>
      <c r="N512" s="70" t="n">
        <f aca="false">G512*X512*(1-R512)</f>
        <v>1786.89126895823</v>
      </c>
      <c r="O512" s="26" t="n">
        <f aca="false">I512/(I512+J512)</f>
        <v>0.230061349693252</v>
      </c>
      <c r="P512" s="28" t="n">
        <f aca="false">(I512+K512)/(I512+J512+K512+M512)</f>
        <v>0.457746478873239</v>
      </c>
      <c r="Q512" s="27" t="n">
        <f aca="false">K512/(K512+M512)</f>
        <v>0.47979797979798</v>
      </c>
      <c r="R512" s="27" t="n">
        <f aca="false">P512-(O512-P512)/X512</f>
        <v>0.479372720928298</v>
      </c>
      <c r="S512" s="29" t="n">
        <f aca="false">(K512+M512)/(I512+J512)</f>
        <v>10.3251533742331</v>
      </c>
      <c r="T512" s="31" t="n">
        <f aca="false">(P512-$B$1*O512-$B$2)/(1-$B$1*O512)-($B$3*POWER(P512,2)+$B$4*P512+$B$5)-($B$6*POWER(O512,2)+$B$7*O512+$B$8)</f>
        <v>0.473683226337438</v>
      </c>
      <c r="U512" s="29" t="n">
        <f aca="false">(O512-P512)/(P512-T512)</f>
        <v>14.286800345646</v>
      </c>
      <c r="V512" s="29" t="n">
        <f aca="false">$B$12+($B$13*E512+$B$14*POWER(E512,2)+$B$15*POWER(E512,3))+($B$16*F512+$B$17*POWER(F512,2)+$B$18*POWER(F512,3))+($B$19*T512+$B$20*POWER(T512,2)+$B$21*POWER(T512,3))+($B$22*P512+$B$23*POWER(P512,2)+$B$24*POWER(P512,3))+($B$25*H512+$B$26*POWER(H512,2)+$B$27*POWER(H512,3))+($B$28*U512+$B$29*POWER(U512,2)+$B$30*POWER(U512,3))</f>
        <v>-3.75861294256776</v>
      </c>
      <c r="W512" s="71" t="n">
        <f aca="false">S512-U512</f>
        <v>-3.96164697141282</v>
      </c>
      <c r="X512" s="29" t="n">
        <f aca="false">U512+V512</f>
        <v>10.5281874030782</v>
      </c>
      <c r="Y512" s="16"/>
      <c r="Z512" s="60" t="n">
        <f aca="false">U512*G512</f>
        <v>4657.49691268058</v>
      </c>
      <c r="AA512" s="60" t="n">
        <f aca="false">(K512+M512)-Z512</f>
        <v>-1291.49691268058</v>
      </c>
      <c r="AB512" s="16"/>
      <c r="AC512" s="60" t="n">
        <f aca="false">L512+N512</f>
        <v>3432.18909340349</v>
      </c>
      <c r="AD512" s="61" t="n">
        <f aca="false">AC512-Z512</f>
        <v>-1225.30781927709</v>
      </c>
      <c r="AE512" s="17"/>
      <c r="AF512" s="16" t="n">
        <v>-249.472128824565</v>
      </c>
      <c r="AG512" s="16" t="n">
        <v>0.690540540540541</v>
      </c>
      <c r="AH512" s="16" t="n">
        <f aca="false">AF513+AH511</f>
        <v>214422.772764067</v>
      </c>
      <c r="AI512" s="63"/>
      <c r="AJ512" s="72" t="n">
        <v>-229.353882087773</v>
      </c>
      <c r="AK512" s="16" t="n">
        <v>0.690540540540541</v>
      </c>
      <c r="AL512" s="63" t="n">
        <f aca="false">AJ512+AL511</f>
        <v>209358.939868946</v>
      </c>
      <c r="AM512" s="35"/>
      <c r="AN512" s="35"/>
      <c r="AO512" s="35"/>
      <c r="AP512" s="35"/>
      <c r="AQ512" s="35"/>
      <c r="AR512" s="35"/>
      <c r="AS512" s="35"/>
      <c r="AT512" s="35"/>
    </row>
    <row r="513" customFormat="false" ht="12.75" hidden="false" customHeight="true" outlineLevel="0" collapsed="false">
      <c r="A513" s="36"/>
      <c r="B513" s="36"/>
      <c r="C513" s="2" t="n">
        <v>512</v>
      </c>
      <c r="D513" s="20" t="s">
        <v>130</v>
      </c>
      <c r="E513" s="65"/>
      <c r="F513" s="66" t="n">
        <v>2818</v>
      </c>
      <c r="G513" s="67" t="n">
        <f aca="false">I513+J513</f>
        <v>170</v>
      </c>
      <c r="H513" s="68" t="n">
        <f aca="false">1/(G513/F513)</f>
        <v>16.5764705882353</v>
      </c>
      <c r="I513" s="22" t="n">
        <v>44</v>
      </c>
      <c r="J513" s="23" t="n">
        <v>126</v>
      </c>
      <c r="K513" s="24" t="n">
        <v>803</v>
      </c>
      <c r="L513" s="69" t="n">
        <f aca="false">G513*X513*R513</f>
        <v>735.383729130845</v>
      </c>
      <c r="M513" s="25" t="n">
        <v>1400</v>
      </c>
      <c r="N513" s="70" t="n">
        <f aca="false">G513*X513*(1-R513)</f>
        <v>1278.17895000433</v>
      </c>
      <c r="O513" s="26" t="n">
        <f aca="false">I513/(I513+J513)</f>
        <v>0.258823529411765</v>
      </c>
      <c r="P513" s="28" t="n">
        <f aca="false">(I513+K513)/(I513+J513+K513+M513)</f>
        <v>0.35693215339233</v>
      </c>
      <c r="Q513" s="27" t="n">
        <f aca="false">K513/(K513+M513)</f>
        <v>0.364502950522015</v>
      </c>
      <c r="R513" s="27" t="n">
        <f aca="false">P513-(O513-P513)/X513</f>
        <v>0.365215216169328</v>
      </c>
      <c r="S513" s="29" t="n">
        <f aca="false">(K513+M513)/(I513+J513)</f>
        <v>12.9588235294118</v>
      </c>
      <c r="T513" s="31" t="n">
        <f aca="false">(P513-$B$1*O513-$B$2)/(1-$B$1*O513)-($B$3*POWER(P513,2)+$B$4*P513+$B$5)-($B$6*POWER(O513,2)+$B$7*O513+$B$8)</f>
        <v>0.367994768856989</v>
      </c>
      <c r="U513" s="29" t="n">
        <f aca="false">(O513-P513)/(P513-T513)</f>
        <v>8.86848361438485</v>
      </c>
      <c r="V513" s="29" t="n">
        <f aca="false">$B$12+($B$13*E513+$B$14*POWER(E513,2)+$B$15*POWER(E513,3))+($B$16*F513+$B$17*POWER(F513,2)+$B$18*POWER(F513,3))+($B$19*T513+$B$20*POWER(T513,2)+$B$21*POWER(T513,3))+($B$22*P513+$B$23*POWER(P513,2)+$B$24*POWER(P513,3))+($B$25*H513+$B$26*POWER(H513,2)+$B$27*POWER(H513,3))+($B$28*U513+$B$29*POWER(U513,2)+$B$30*POWER(U513,3))</f>
        <v>2.97600273346914</v>
      </c>
      <c r="W513" s="71" t="n">
        <f aca="false">S513-U513</f>
        <v>4.09033991502691</v>
      </c>
      <c r="X513" s="29" t="n">
        <f aca="false">U513+V513</f>
        <v>11.844486347854</v>
      </c>
      <c r="Y513" s="16"/>
      <c r="Z513" s="60" t="n">
        <f aca="false">U513*G513</f>
        <v>1507.64221444542</v>
      </c>
      <c r="AA513" s="60" t="n">
        <f aca="false">(K513+M513)-Z513</f>
        <v>695.357785554575</v>
      </c>
      <c r="AB513" s="16"/>
      <c r="AC513" s="60" t="n">
        <f aca="false">L513+N513</f>
        <v>2013.56267913518</v>
      </c>
      <c r="AD513" s="61" t="n">
        <f aca="false">AC513-Z513</f>
        <v>505.920464689753</v>
      </c>
      <c r="AE513" s="17"/>
      <c r="AF513" s="16" t="n">
        <v>-250.930699307653</v>
      </c>
      <c r="AG513" s="16" t="n">
        <v>0.691891891891892</v>
      </c>
      <c r="AH513" s="16" t="n">
        <f aca="false">AF514+AH512</f>
        <v>214169.659142233</v>
      </c>
      <c r="AI513" s="63"/>
      <c r="AJ513" s="72" t="n">
        <v>-231.477815387094</v>
      </c>
      <c r="AK513" s="16" t="n">
        <v>0.691891891891892</v>
      </c>
      <c r="AL513" s="63" t="n">
        <f aca="false">AJ513+AL512</f>
        <v>209127.462053559</v>
      </c>
      <c r="AM513" s="35"/>
      <c r="AN513" s="35"/>
      <c r="AO513" s="35"/>
      <c r="AP513" s="35"/>
      <c r="AQ513" s="35"/>
      <c r="AR513" s="35"/>
      <c r="AS513" s="35"/>
      <c r="AT513" s="35"/>
    </row>
    <row r="514" customFormat="false" ht="12.75" hidden="false" customHeight="true" outlineLevel="0" collapsed="false">
      <c r="A514" s="36"/>
      <c r="B514" s="36"/>
      <c r="C514" s="2" t="n">
        <v>513</v>
      </c>
      <c r="D514" s="20" t="s">
        <v>514</v>
      </c>
      <c r="E514" s="65"/>
      <c r="F514" s="66" t="n">
        <v>1064</v>
      </c>
      <c r="G514" s="67" t="n">
        <f aca="false">I514+J514</f>
        <v>69</v>
      </c>
      <c r="H514" s="68" t="n">
        <f aca="false">1/(G514/F514)</f>
        <v>15.4202898550725</v>
      </c>
      <c r="I514" s="22" t="n">
        <v>13</v>
      </c>
      <c r="J514" s="23" t="n">
        <v>56</v>
      </c>
      <c r="K514" s="24" t="n">
        <v>413</v>
      </c>
      <c r="L514" s="69" t="n">
        <f aca="false">G514*X514*R514</f>
        <v>416.216275947451</v>
      </c>
      <c r="M514" s="25" t="n">
        <v>404</v>
      </c>
      <c r="N514" s="70" t="n">
        <f aca="false">G514*X514*(1-R514)</f>
        <v>407.472974027764</v>
      </c>
      <c r="O514" s="26" t="n">
        <f aca="false">I514/(I514+J514)</f>
        <v>0.188405797101449</v>
      </c>
      <c r="P514" s="28" t="n">
        <f aca="false">(I514+K514)/(I514+J514+K514+M514)</f>
        <v>0.480812641083521</v>
      </c>
      <c r="Q514" s="27" t="n">
        <f aca="false">K514/(K514+M514)</f>
        <v>0.505507955936353</v>
      </c>
      <c r="R514" s="27" t="n">
        <f aca="false">P514-(O514-P514)/X514</f>
        <v>0.505307403198445</v>
      </c>
      <c r="S514" s="29" t="n">
        <f aca="false">(K514+M514)/(I514+J514)</f>
        <v>11.8405797101449</v>
      </c>
      <c r="T514" s="31" t="n">
        <f aca="false">(P514-$B$1*O514-$B$2)/(1-$B$1*O514)-($B$3*POWER(P514,2)+$B$4*P514+$B$5)-($B$6*POWER(O514,2)+$B$7*O514+$B$8)</f>
        <v>0.498333412164035</v>
      </c>
      <c r="U514" s="29" t="n">
        <f aca="false">(O514-P514)/(P514-T514)</f>
        <v>16.6891538413674</v>
      </c>
      <c r="V514" s="29" t="n">
        <f aca="false">$B$12+($B$13*E514+$B$14*POWER(E514,2)+$B$15*POWER(E514,3))+($B$16*F514+$B$17*POWER(F514,2)+$B$18*POWER(F514,3))+($B$19*T514+$B$20*POWER(T514,2)+$B$21*POWER(T514,3))+($B$22*P514+$B$23*POWER(P514,2)+$B$24*POWER(P514,3))+($B$25*H514+$B$26*POWER(H514,2)+$B$27*POWER(H514,3))+($B$28*U514+$B$29*POWER(U514,2)+$B$30*POWER(U514,3))</f>
        <v>-4.75162847940777</v>
      </c>
      <c r="W514" s="71" t="n">
        <f aca="false">S514-U514</f>
        <v>-4.84857413122247</v>
      </c>
      <c r="X514" s="29" t="n">
        <f aca="false">U514+V514</f>
        <v>11.9375253619596</v>
      </c>
      <c r="Y514" s="16"/>
      <c r="Z514" s="60" t="n">
        <f aca="false">U514*G514</f>
        <v>1151.55161505435</v>
      </c>
      <c r="AA514" s="60" t="n">
        <f aca="false">(K514+M514)-Z514</f>
        <v>-334.551615054351</v>
      </c>
      <c r="AB514" s="16"/>
      <c r="AC514" s="60" t="n">
        <f aca="false">L514+N514</f>
        <v>823.689249975215</v>
      </c>
      <c r="AD514" s="61" t="n">
        <f aca="false">AC514-Z514</f>
        <v>-327.862365079136</v>
      </c>
      <c r="AE514" s="17"/>
      <c r="AF514" s="16" t="n">
        <v>-253.113621834002</v>
      </c>
      <c r="AG514" s="16" t="n">
        <v>0.693243243243243</v>
      </c>
      <c r="AH514" s="16" t="n">
        <f aca="false">AF515+AH513</f>
        <v>213913.810626747</v>
      </c>
      <c r="AI514" s="63"/>
      <c r="AJ514" s="72" t="n">
        <v>-231.783618079599</v>
      </c>
      <c r="AK514" s="16" t="n">
        <v>0.693243243243243</v>
      </c>
      <c r="AL514" s="63" t="n">
        <f aca="false">AJ514+AL513</f>
        <v>208895.67843548</v>
      </c>
      <c r="AM514" s="35"/>
      <c r="AN514" s="35"/>
      <c r="AO514" s="35"/>
      <c r="AP514" s="35"/>
      <c r="AQ514" s="35"/>
      <c r="AR514" s="35"/>
      <c r="AS514" s="35"/>
      <c r="AT514" s="35"/>
    </row>
    <row r="515" customFormat="false" ht="12.75" hidden="false" customHeight="true" outlineLevel="0" collapsed="false">
      <c r="A515" s="36"/>
      <c r="B515" s="36"/>
      <c r="C515" s="2" t="n">
        <v>514</v>
      </c>
      <c r="D515" s="20" t="s">
        <v>597</v>
      </c>
      <c r="E515" s="65"/>
      <c r="F515" s="66" t="n">
        <v>2276</v>
      </c>
      <c r="G515" s="67" t="n">
        <f aca="false">I515+J515</f>
        <v>177</v>
      </c>
      <c r="H515" s="68" t="n">
        <f aca="false">1/(G515/F515)</f>
        <v>12.8587570621469</v>
      </c>
      <c r="I515" s="22" t="n">
        <v>71</v>
      </c>
      <c r="J515" s="23" t="n">
        <v>106</v>
      </c>
      <c r="K515" s="24" t="n">
        <v>798</v>
      </c>
      <c r="L515" s="69" t="n">
        <f aca="false">G515*X515*R515</f>
        <v>783.466253636529</v>
      </c>
      <c r="M515" s="25" t="n">
        <v>701</v>
      </c>
      <c r="N515" s="70" t="n">
        <f aca="false">G515*X515*(1-R515)</f>
        <v>687.503183756823</v>
      </c>
      <c r="O515" s="26" t="n">
        <f aca="false">I515/(I515+J515)</f>
        <v>0.401129943502825</v>
      </c>
      <c r="P515" s="28" t="n">
        <f aca="false">(I515+K515)/(I515+J515+K515+M515)</f>
        <v>0.518496420047733</v>
      </c>
      <c r="Q515" s="27" t="n">
        <f aca="false">K515/(K515+M515)</f>
        <v>0.532354903268846</v>
      </c>
      <c r="R515" s="27" t="n">
        <f aca="false">P515-(O515-P515)/X515</f>
        <v>0.532618988348853</v>
      </c>
      <c r="S515" s="29" t="n">
        <f aca="false">(K515+M515)/(I515+J515)</f>
        <v>8.46892655367232</v>
      </c>
      <c r="T515" s="31" t="n">
        <f aca="false">(P515-$B$1*O515-$B$2)/(1-$B$1*O515)-($B$3*POWER(P515,2)+$B$4*P515+$B$5)-($B$6*POWER(O515,2)+$B$7*O515+$B$8)</f>
        <v>0.530714017789548</v>
      </c>
      <c r="U515" s="29" t="n">
        <f aca="false">(O515-P515)/(P515-T515)</f>
        <v>9.60634643774647</v>
      </c>
      <c r="V515" s="29" t="n">
        <f aca="false">$B$12+($B$13*E515+$B$14*POWER(E515,2)+$B$15*POWER(E515,3))+($B$16*F515+$B$17*POWER(F515,2)+$B$18*POWER(F515,3))+($B$19*T515+$B$20*POWER(T515,2)+$B$21*POWER(T515,3))+($B$22*P515+$B$23*POWER(P515,2)+$B$24*POWER(P515,3))+($B$25*H515+$B$26*POWER(H515,2)+$B$27*POWER(H515,3))+($B$28*U515+$B$29*POWER(U515,2)+$B$30*POWER(U515,3))</f>
        <v>-1.29578464456369</v>
      </c>
      <c r="W515" s="71" t="n">
        <f aca="false">S515-U515</f>
        <v>-1.13741988407415</v>
      </c>
      <c r="X515" s="29" t="n">
        <f aca="false">U515+V515</f>
        <v>8.31056179318278</v>
      </c>
      <c r="Y515" s="16"/>
      <c r="Z515" s="60" t="n">
        <f aca="false">U515*G515</f>
        <v>1700.32331948113</v>
      </c>
      <c r="AA515" s="60" t="n">
        <f aca="false">(K515+M515)-Z515</f>
        <v>-201.323319481125</v>
      </c>
      <c r="AB515" s="16"/>
      <c r="AC515" s="60" t="n">
        <f aca="false">L515+N515</f>
        <v>1470.96943739335</v>
      </c>
      <c r="AD515" s="61" t="n">
        <f aca="false">AC515-Z515</f>
        <v>-229.353882087773</v>
      </c>
      <c r="AE515" s="17"/>
      <c r="AF515" s="16" t="n">
        <v>-255.848515486184</v>
      </c>
      <c r="AG515" s="16" t="n">
        <v>0.694594594594595</v>
      </c>
      <c r="AH515" s="16" t="n">
        <f aca="false">AF516+AH514</f>
        <v>213656.218987978</v>
      </c>
      <c r="AI515" s="63"/>
      <c r="AJ515" s="72" t="n">
        <v>-232.316422425366</v>
      </c>
      <c r="AK515" s="16" t="n">
        <v>0.694594594594595</v>
      </c>
      <c r="AL515" s="63" t="n">
        <f aca="false">AJ515+AL514</f>
        <v>208663.362013054</v>
      </c>
      <c r="AM515" s="35"/>
      <c r="AN515" s="35"/>
      <c r="AO515" s="35"/>
      <c r="AP515" s="35"/>
      <c r="AQ515" s="35"/>
      <c r="AR515" s="35"/>
      <c r="AS515" s="35"/>
      <c r="AT515" s="35"/>
    </row>
    <row r="516" customFormat="false" ht="12.75" hidden="false" customHeight="true" outlineLevel="0" collapsed="false">
      <c r="A516" s="36"/>
      <c r="B516" s="36"/>
      <c r="C516" s="2" t="n">
        <v>515</v>
      </c>
      <c r="D516" s="20" t="s">
        <v>660</v>
      </c>
      <c r="E516" s="65"/>
      <c r="F516" s="66" t="n">
        <v>3004</v>
      </c>
      <c r="G516" s="67" t="n">
        <f aca="false">I516+J516</f>
        <v>208</v>
      </c>
      <c r="H516" s="68" t="n">
        <f aca="false">1/(G516/F516)</f>
        <v>14.4423076923077</v>
      </c>
      <c r="I516" s="22" t="n">
        <v>104</v>
      </c>
      <c r="J516" s="23" t="n">
        <v>104</v>
      </c>
      <c r="K516" s="24" t="n">
        <v>1069</v>
      </c>
      <c r="L516" s="69" t="n">
        <f aca="false">G516*X516*R516</f>
        <v>1048.18155347645</v>
      </c>
      <c r="M516" s="25" t="n">
        <v>812</v>
      </c>
      <c r="N516" s="70" t="n">
        <f aca="false">G516*X516*(1-R516)</f>
        <v>795.742798793206</v>
      </c>
      <c r="O516" s="26" t="n">
        <f aca="false">I516/(I516+J516)</f>
        <v>0.5</v>
      </c>
      <c r="P516" s="28" t="n">
        <f aca="false">(I516+K516)/(I516+J516+K516+M516)</f>
        <v>0.561512685495452</v>
      </c>
      <c r="Q516" s="27" t="n">
        <f aca="false">K516/(K516+M516)</f>
        <v>0.568314726209463</v>
      </c>
      <c r="R516" s="27" t="n">
        <f aca="false">P516-(O516-P516)/X516</f>
        <v>0.568451494328529</v>
      </c>
      <c r="S516" s="29" t="n">
        <f aca="false">(K516+M516)/(I516+J516)</f>
        <v>9.04326923076923</v>
      </c>
      <c r="T516" s="31" t="n">
        <f aca="false">(P516-$B$1*O516-$B$2)/(1-$B$1*O516)-($B$3*POWER(P516,2)+$B$4*P516+$B$5)-($B$6*POWER(O516,2)+$B$7*O516+$B$8)</f>
        <v>0.570195085020524</v>
      </c>
      <c r="U516" s="29" t="n">
        <f aca="false">(O516-P516)/(P516-T516)</f>
        <v>7.08475638765843</v>
      </c>
      <c r="V516" s="29" t="n">
        <f aca="false">$B$12+($B$13*E516+$B$14*POWER(E516,2)+$B$15*POWER(E516,3))+($B$16*F516+$B$17*POWER(F516,2)+$B$18*POWER(F516,3))+($B$19*T516+$B$20*POWER(T516,2)+$B$21*POWER(T516,3))+($B$22*P516+$B$23*POWER(P516,2)+$B$24*POWER(P516,3))+($B$25*H516+$B$26*POWER(H516,2)+$B$27*POWER(H516,3))+($B$28*U516+$B$29*POWER(U516,2)+$B$30*POWER(U516,3))</f>
        <v>1.78026453671493</v>
      </c>
      <c r="W516" s="71" t="n">
        <f aca="false">S516-U516</f>
        <v>1.9585128431108</v>
      </c>
      <c r="X516" s="29" t="n">
        <f aca="false">U516+V516</f>
        <v>8.86502092437336</v>
      </c>
      <c r="Y516" s="16"/>
      <c r="Z516" s="60" t="n">
        <f aca="false">U516*G516</f>
        <v>1473.62932863295</v>
      </c>
      <c r="AA516" s="60" t="n">
        <f aca="false">(K516+M516)-Z516</f>
        <v>407.370671367046</v>
      </c>
      <c r="AB516" s="16"/>
      <c r="AC516" s="60" t="n">
        <f aca="false">L516+N516</f>
        <v>1843.92435226966</v>
      </c>
      <c r="AD516" s="61" t="n">
        <f aca="false">AC516-Z516</f>
        <v>370.295023636705</v>
      </c>
      <c r="AE516" s="17"/>
      <c r="AF516" s="16" t="n">
        <v>-257.591638769275</v>
      </c>
      <c r="AG516" s="16" t="n">
        <v>0.695945945945946</v>
      </c>
      <c r="AH516" s="16" t="n">
        <f aca="false">AF517+AH515</f>
        <v>213398.589711168</v>
      </c>
      <c r="AI516" s="63"/>
      <c r="AJ516" s="72" t="n">
        <v>-233.29884585</v>
      </c>
      <c r="AK516" s="16" t="n">
        <v>0.695945945945946</v>
      </c>
      <c r="AL516" s="63" t="n">
        <f aca="false">AJ516+AL515</f>
        <v>208430.063167204</v>
      </c>
      <c r="AM516" s="35"/>
      <c r="AN516" s="35"/>
      <c r="AO516" s="35"/>
      <c r="AP516" s="35"/>
      <c r="AQ516" s="35"/>
      <c r="AR516" s="35"/>
      <c r="AS516" s="35"/>
      <c r="AT516" s="35"/>
    </row>
    <row r="517" customFormat="false" ht="12.75" hidden="false" customHeight="true" outlineLevel="0" collapsed="false">
      <c r="A517" s="36"/>
      <c r="B517" s="36"/>
      <c r="C517" s="2" t="n">
        <v>516</v>
      </c>
      <c r="D517" s="20" t="s">
        <v>457</v>
      </c>
      <c r="E517" s="65"/>
      <c r="F517" s="66" t="n">
        <v>3111</v>
      </c>
      <c r="G517" s="67" t="n">
        <f aca="false">I517+J517</f>
        <v>193</v>
      </c>
      <c r="H517" s="68" t="n">
        <f aca="false">1/(G517/F517)</f>
        <v>16.119170984456</v>
      </c>
      <c r="I517" s="22" t="n">
        <v>81</v>
      </c>
      <c r="J517" s="23" t="n">
        <v>112</v>
      </c>
      <c r="K517" s="24" t="n">
        <v>903</v>
      </c>
      <c r="L517" s="69" t="n">
        <f aca="false">G517*X517*R517</f>
        <v>895.348062082375</v>
      </c>
      <c r="M517" s="25" t="n">
        <v>1067</v>
      </c>
      <c r="N517" s="70" t="n">
        <f aca="false">G517*X517*(1-R517)</f>
        <v>1057.83167194626</v>
      </c>
      <c r="O517" s="26" t="n">
        <f aca="false">I517/(I517+J517)</f>
        <v>0.419689119170984</v>
      </c>
      <c r="P517" s="28" t="n">
        <f aca="false">(I517+K517)/(I517+J517+K517+M517)</f>
        <v>0.454923717059639</v>
      </c>
      <c r="Q517" s="27" t="n">
        <f aca="false">K517/(K517+M517)</f>
        <v>0.458375634517766</v>
      </c>
      <c r="R517" s="27" t="n">
        <f aca="false">P517-(O517-P517)/X517</f>
        <v>0.458405361515618</v>
      </c>
      <c r="S517" s="29" t="n">
        <f aca="false">(K517+M517)/(I517+J517)</f>
        <v>10.2072538860104</v>
      </c>
      <c r="T517" s="31" t="n">
        <f aca="false">(P517-$B$1*O517-$B$2)/(1-$B$1*O517)-($B$3*POWER(P517,2)+$B$4*P517+$B$5)-($B$6*POWER(O517,2)+$B$7*O517+$B$8)</f>
        <v>0.462208312440677</v>
      </c>
      <c r="U517" s="29" t="n">
        <f aca="false">(O517-P517)/(P517-T517)</f>
        <v>4.83686410097296</v>
      </c>
      <c r="V517" s="29" t="n">
        <f aca="false">$B$12+($B$13*E517+$B$14*POWER(E517,2)+$B$15*POWER(E517,3))+($B$16*F517+$B$17*POWER(F517,2)+$B$18*POWER(F517,3))+($B$19*T517+$B$20*POWER(T517,2)+$B$21*POWER(T517,3))+($B$22*P517+$B$23*POWER(P517,2)+$B$24*POWER(P517,3))+($B$25*H517+$B$26*POWER(H517,2)+$B$27*POWER(H517,3))+($B$28*U517+$B$29*POWER(U517,2)+$B$30*POWER(U517,3))</f>
        <v>5.28323814788007</v>
      </c>
      <c r="W517" s="71" t="n">
        <f aca="false">S517-U517</f>
        <v>5.37038978503741</v>
      </c>
      <c r="X517" s="29" t="n">
        <f aca="false">U517+V517</f>
        <v>10.120102248853</v>
      </c>
      <c r="Y517" s="16"/>
      <c r="Z517" s="60" t="n">
        <f aca="false">U517*G517</f>
        <v>933.514771487781</v>
      </c>
      <c r="AA517" s="60" t="n">
        <f aca="false">(K517+M517)-Z517</f>
        <v>1036.48522851222</v>
      </c>
      <c r="AB517" s="16"/>
      <c r="AC517" s="60" t="n">
        <f aca="false">L517+N517</f>
        <v>1953.17973402863</v>
      </c>
      <c r="AD517" s="61" t="n">
        <f aca="false">AC517-Z517</f>
        <v>1019.66496254085</v>
      </c>
      <c r="AE517" s="17"/>
      <c r="AF517" s="16" t="n">
        <v>-257.629276809623</v>
      </c>
      <c r="AG517" s="16" t="n">
        <v>0.697297297297297</v>
      </c>
      <c r="AH517" s="16" t="n">
        <f aca="false">AF518+AH516</f>
        <v>213140.89733585</v>
      </c>
      <c r="AI517" s="63"/>
      <c r="AJ517" s="72" t="n">
        <v>-237.339676974087</v>
      </c>
      <c r="AK517" s="16" t="n">
        <v>0.697297297297297</v>
      </c>
      <c r="AL517" s="63" t="n">
        <f aca="false">AJ517+AL516</f>
        <v>208192.72349023</v>
      </c>
      <c r="AM517" s="35"/>
      <c r="AN517" s="35"/>
      <c r="AO517" s="35"/>
      <c r="AP517" s="35"/>
      <c r="AQ517" s="35"/>
      <c r="AR517" s="35"/>
      <c r="AS517" s="35"/>
      <c r="AT517" s="35"/>
    </row>
    <row r="518" customFormat="false" ht="12.75" hidden="false" customHeight="true" outlineLevel="0" collapsed="false">
      <c r="A518" s="36"/>
      <c r="B518" s="36"/>
      <c r="C518" s="2" t="n">
        <v>517</v>
      </c>
      <c r="D518" s="20" t="s">
        <v>342</v>
      </c>
      <c r="E518" s="65"/>
      <c r="F518" s="66" t="n">
        <v>5388</v>
      </c>
      <c r="G518" s="67" t="n">
        <f aca="false">I518+J518</f>
        <v>301</v>
      </c>
      <c r="H518" s="68" t="n">
        <f aca="false">1/(G518/F518)</f>
        <v>17.9003322259136</v>
      </c>
      <c r="I518" s="22" t="n">
        <v>82</v>
      </c>
      <c r="J518" s="23" t="n">
        <v>219</v>
      </c>
      <c r="K518" s="24" t="n">
        <v>1636</v>
      </c>
      <c r="L518" s="69" t="n">
        <f aca="false">G518*X518*R518</f>
        <v>1754.29057298695</v>
      </c>
      <c r="M518" s="25" t="n">
        <v>2183</v>
      </c>
      <c r="N518" s="70" t="n">
        <f aca="false">G518*X518*(1-R518)</f>
        <v>2348.38647049747</v>
      </c>
      <c r="O518" s="26" t="n">
        <f aca="false">I518/(I518+J518)</f>
        <v>0.272425249169435</v>
      </c>
      <c r="P518" s="28" t="n">
        <f aca="false">(I518+K518)/(I518+J518+K518+M518)</f>
        <v>0.416990291262136</v>
      </c>
      <c r="Q518" s="27" t="n">
        <f aca="false">K518/(K518+M518)</f>
        <v>0.428384393820372</v>
      </c>
      <c r="R518" s="27" t="n">
        <f aca="false">P518-(O518-P518)/X518</f>
        <v>0.427596555710616</v>
      </c>
      <c r="S518" s="29" t="n">
        <f aca="false">(K518+M518)/(I518+J518)</f>
        <v>12.687707641196</v>
      </c>
      <c r="T518" s="31" t="n">
        <f aca="false">(P518-$B$1*O518-$B$2)/(1-$B$1*O518)-($B$3*POWER(P518,2)+$B$4*P518+$B$5)-($B$6*POWER(O518,2)+$B$7*O518+$B$8)</f>
        <v>0.42998032123913</v>
      </c>
      <c r="U518" s="29" t="n">
        <f aca="false">(O518-P518)/(P518-T518)</f>
        <v>11.1289229007736</v>
      </c>
      <c r="V518" s="29" t="n">
        <f aca="false">$B$12+($B$13*E518+$B$14*POWER(E518,2)+$B$15*POWER(E518,3))+($B$16*F518+$B$17*POWER(F518,2)+$B$18*POWER(F518,3))+($B$19*T518+$B$20*POWER(T518,2)+$B$21*POWER(T518,3))+($B$22*P518+$B$23*POWER(P518,2)+$B$24*POWER(P518,3))+($B$25*H518+$B$26*POWER(H518,2)+$B$27*POWER(H518,3))+($B$28*U518+$B$29*POWER(U518,2)+$B$30*POWER(U518,3))</f>
        <v>2.50123338987236</v>
      </c>
      <c r="W518" s="71" t="n">
        <f aca="false">S518-U518</f>
        <v>1.55878474042244</v>
      </c>
      <c r="X518" s="29" t="n">
        <f aca="false">U518+V518</f>
        <v>13.6301562906459</v>
      </c>
      <c r="Y518" s="16"/>
      <c r="Z518" s="60" t="n">
        <f aca="false">U518*G518</f>
        <v>3349.80579313285</v>
      </c>
      <c r="AA518" s="60" t="n">
        <f aca="false">(K518+M518)-Z518</f>
        <v>469.194206867153</v>
      </c>
      <c r="AB518" s="16"/>
      <c r="AC518" s="60" t="n">
        <f aca="false">L518+N518</f>
        <v>4102.67704348443</v>
      </c>
      <c r="AD518" s="61" t="n">
        <f aca="false">AC518-Z518</f>
        <v>752.871250351581</v>
      </c>
      <c r="AE518" s="17"/>
      <c r="AF518" s="16" t="n">
        <v>-257.692375317719</v>
      </c>
      <c r="AG518" s="16" t="n">
        <v>0.698648648648649</v>
      </c>
      <c r="AH518" s="16" t="n">
        <f aca="false">AF519+AH517</f>
        <v>212881.080642758</v>
      </c>
      <c r="AI518" s="63"/>
      <c r="AJ518" s="72" t="n">
        <v>-238.831550988441</v>
      </c>
      <c r="AK518" s="16" t="n">
        <v>0.698648648648649</v>
      </c>
      <c r="AL518" s="63" t="n">
        <f aca="false">AJ518+AL517</f>
        <v>207953.891939242</v>
      </c>
      <c r="AM518" s="35"/>
      <c r="AN518" s="35"/>
      <c r="AO518" s="35"/>
      <c r="AP518" s="35"/>
      <c r="AQ518" s="35"/>
      <c r="AR518" s="35"/>
      <c r="AS518" s="35"/>
      <c r="AT518" s="35"/>
    </row>
    <row r="519" customFormat="false" ht="12.75" hidden="false" customHeight="true" outlineLevel="0" collapsed="false">
      <c r="A519" s="36"/>
      <c r="B519" s="36"/>
      <c r="C519" s="2" t="n">
        <v>518</v>
      </c>
      <c r="D519" s="20" t="s">
        <v>459</v>
      </c>
      <c r="E519" s="65"/>
      <c r="F519" s="66" t="n">
        <v>5994</v>
      </c>
      <c r="G519" s="67" t="n">
        <f aca="false">I519+J519</f>
        <v>480</v>
      </c>
      <c r="H519" s="68" t="n">
        <f aca="false">1/(G519/F519)</f>
        <v>12.4875</v>
      </c>
      <c r="I519" s="22" t="n">
        <v>133</v>
      </c>
      <c r="J519" s="23" t="n">
        <v>347</v>
      </c>
      <c r="K519" s="24" t="n">
        <v>2093</v>
      </c>
      <c r="L519" s="69" t="n">
        <f aca="false">G519*X519*R519</f>
        <v>2077.70081790007</v>
      </c>
      <c r="M519" s="25" t="n">
        <v>2308</v>
      </c>
      <c r="N519" s="70" t="n">
        <f aca="false">G519*X519*(1-R519)</f>
        <v>2289.75232323661</v>
      </c>
      <c r="O519" s="26" t="n">
        <f aca="false">I519/(I519+J519)</f>
        <v>0.277083333333333</v>
      </c>
      <c r="P519" s="28" t="n">
        <f aca="false">(I519+K519)/(I519+J519+K519+M519)</f>
        <v>0.456054087277197</v>
      </c>
      <c r="Q519" s="27" t="n">
        <f aca="false">K519/(K519+M519)</f>
        <v>0.475573733242445</v>
      </c>
      <c r="R519" s="27" t="n">
        <f aca="false">P519-(O519-P519)/X519</f>
        <v>0.475723665660057</v>
      </c>
      <c r="S519" s="29" t="n">
        <f aca="false">(K519+M519)/(I519+J519)</f>
        <v>9.16875</v>
      </c>
      <c r="T519" s="31" t="n">
        <f aca="false">(P519-$B$1*O519-$B$2)/(1-$B$1*O519)-($B$3*POWER(P519,2)+$B$4*P519+$B$5)-($B$6*POWER(O519,2)+$B$7*O519+$B$8)</f>
        <v>0.47057778534343</v>
      </c>
      <c r="U519" s="29" t="n">
        <f aca="false">(O519-P519)/(P519-T519)</f>
        <v>12.322671066811</v>
      </c>
      <c r="V519" s="29" t="n">
        <f aca="false">$B$12+($B$13*E519+$B$14*POWER(E519,2)+$B$15*POWER(E519,3))+($B$16*F519+$B$17*POWER(F519,2)+$B$18*POWER(F519,3))+($B$19*T519+$B$20*POWER(T519,2)+$B$21*POWER(T519,3))+($B$22*P519+$B$23*POWER(P519,2)+$B$24*POWER(P519,3))+($B$25*H519+$B$26*POWER(H519,2)+$B$27*POWER(H519,3))+($B$28*U519+$B$29*POWER(U519,2)+$B$30*POWER(U519,3))</f>
        <v>-3.22381035610957</v>
      </c>
      <c r="W519" s="71" t="n">
        <f aca="false">S519-U519</f>
        <v>-3.15392106681099</v>
      </c>
      <c r="X519" s="29" t="n">
        <f aca="false">U519+V519</f>
        <v>9.09886071070143</v>
      </c>
      <c r="Y519" s="16"/>
      <c r="Z519" s="60" t="n">
        <f aca="false">U519*G519</f>
        <v>5914.88211206928</v>
      </c>
      <c r="AA519" s="60" t="n">
        <f aca="false">(K519+M519)-Z519</f>
        <v>-1513.88211206928</v>
      </c>
      <c r="AB519" s="16"/>
      <c r="AC519" s="60" t="n">
        <f aca="false">L519+N519</f>
        <v>4367.45314113669</v>
      </c>
      <c r="AD519" s="61" t="n">
        <f aca="false">AC519-Z519</f>
        <v>-1547.42897093259</v>
      </c>
      <c r="AE519" s="17"/>
      <c r="AF519" s="16" t="n">
        <v>-259.816693092332</v>
      </c>
      <c r="AG519" s="16" t="n">
        <v>0.7</v>
      </c>
      <c r="AH519" s="16" t="n">
        <f aca="false">AF520+AH518</f>
        <v>212619.63690469</v>
      </c>
      <c r="AI519" s="63"/>
      <c r="AJ519" s="72" t="n">
        <v>-242.642376056517</v>
      </c>
      <c r="AK519" s="16" t="n">
        <v>0.7</v>
      </c>
      <c r="AL519" s="63" t="n">
        <f aca="false">AJ519+AL518</f>
        <v>207711.249563185</v>
      </c>
      <c r="AM519" s="35"/>
      <c r="AN519" s="35"/>
      <c r="AO519" s="35"/>
      <c r="AP519" s="35"/>
      <c r="AQ519" s="35"/>
      <c r="AR519" s="35"/>
      <c r="AS519" s="35"/>
      <c r="AT519" s="35"/>
    </row>
    <row r="520" customFormat="false" ht="12.75" hidden="false" customHeight="true" outlineLevel="0" collapsed="false">
      <c r="A520" s="36"/>
      <c r="B520" s="36"/>
      <c r="C520" s="2" t="n">
        <v>519</v>
      </c>
      <c r="D520" s="20" t="s">
        <v>692</v>
      </c>
      <c r="E520" s="65"/>
      <c r="F520" s="66" t="n">
        <v>5152</v>
      </c>
      <c r="G520" s="67" t="n">
        <f aca="false">I520+J520</f>
        <v>412</v>
      </c>
      <c r="H520" s="68" t="n">
        <f aca="false">1/(G520/F520)</f>
        <v>12.504854368932</v>
      </c>
      <c r="I520" s="22" t="n">
        <v>152</v>
      </c>
      <c r="J520" s="23" t="n">
        <v>260</v>
      </c>
      <c r="K520" s="24" t="n">
        <v>2219</v>
      </c>
      <c r="L520" s="69" t="n">
        <f aca="false">G520*X520*R520</f>
        <v>2192.98243168392</v>
      </c>
      <c r="M520" s="25" t="n">
        <v>1409</v>
      </c>
      <c r="N520" s="70" t="n">
        <f aca="false">G520*X520*(1-R520)</f>
        <v>1390.68565098291</v>
      </c>
      <c r="O520" s="26" t="n">
        <f aca="false">I520/(I520+J520)</f>
        <v>0.368932038834951</v>
      </c>
      <c r="P520" s="28" t="n">
        <f aca="false">(I520+K520)/(I520+J520+K520+M520)</f>
        <v>0.586881188118812</v>
      </c>
      <c r="Q520" s="27" t="n">
        <f aca="false">K520/(K520+M520)</f>
        <v>0.611631753031974</v>
      </c>
      <c r="R520" s="27" t="n">
        <f aca="false">P520-(O520-P520)/X520</f>
        <v>0.611937930940298</v>
      </c>
      <c r="S520" s="29" t="n">
        <f aca="false">(K520+M520)/(I520+J520)</f>
        <v>8.80582524271845</v>
      </c>
      <c r="T520" s="31" t="n">
        <f aca="false">(P520-$B$1*O520-$B$2)/(1-$B$1*O520)-($B$3*POWER(P520,2)+$B$4*P520+$B$5)-($B$6*POWER(O520,2)+$B$7*O520+$B$8)</f>
        <v>0.604702073079889</v>
      </c>
      <c r="U520" s="29" t="n">
        <f aca="false">(O520-P520)/(P520-T520)</f>
        <v>12.2299846365591</v>
      </c>
      <c r="V520" s="29" t="n">
        <f aca="false">$B$12+($B$13*E520+$B$14*POWER(E520,2)+$B$15*POWER(E520,3))+($B$16*F520+$B$17*POWER(F520,2)+$B$18*POWER(F520,3))+($B$19*T520+$B$20*POWER(T520,2)+$B$21*POWER(T520,3))+($B$22*P520+$B$23*POWER(P520,2)+$B$24*POWER(P520,3))+($B$25*H520+$B$26*POWER(H520,2)+$B$27*POWER(H520,3))+($B$28*U520+$B$29*POWER(U520,2)+$B$30*POWER(U520,3))</f>
        <v>-3.53176113494057</v>
      </c>
      <c r="W520" s="71" t="n">
        <f aca="false">S520-U520</f>
        <v>-3.42415939384064</v>
      </c>
      <c r="X520" s="29" t="n">
        <f aca="false">U520+V520</f>
        <v>8.69822350161852</v>
      </c>
      <c r="Y520" s="16"/>
      <c r="Z520" s="60" t="n">
        <f aca="false">U520*G520</f>
        <v>5038.75367026235</v>
      </c>
      <c r="AA520" s="60" t="n">
        <f aca="false">(K520+M520)-Z520</f>
        <v>-1410.75367026234</v>
      </c>
      <c r="AB520" s="16"/>
      <c r="AC520" s="60" t="n">
        <f aca="false">L520+N520</f>
        <v>3583.66808266683</v>
      </c>
      <c r="AD520" s="61" t="n">
        <f aca="false">AC520-Z520</f>
        <v>-1455.08558759552</v>
      </c>
      <c r="AE520" s="17"/>
      <c r="AF520" s="16" t="n">
        <v>-261.443738067899</v>
      </c>
      <c r="AG520" s="16" t="n">
        <v>0.701351351351351</v>
      </c>
      <c r="AH520" s="16" t="n">
        <f aca="false">AF521+AH519</f>
        <v>212357.826336244</v>
      </c>
      <c r="AI520" s="63"/>
      <c r="AJ520" s="72" t="n">
        <v>-242.924494938734</v>
      </c>
      <c r="AK520" s="16" t="n">
        <v>0.701351351351351</v>
      </c>
      <c r="AL520" s="63" t="n">
        <f aca="false">AJ520+AL519</f>
        <v>207468.325068247</v>
      </c>
      <c r="AM520" s="35"/>
      <c r="AN520" s="35"/>
      <c r="AO520" s="35"/>
      <c r="AP520" s="35"/>
      <c r="AQ520" s="35"/>
      <c r="AR520" s="35"/>
      <c r="AS520" s="35"/>
      <c r="AT520" s="35"/>
    </row>
    <row r="521" customFormat="false" ht="12.75" hidden="false" customHeight="true" outlineLevel="0" collapsed="false">
      <c r="A521" s="36"/>
      <c r="B521" s="36"/>
      <c r="C521" s="2" t="n">
        <v>520</v>
      </c>
      <c r="D521" s="20" t="s">
        <v>650</v>
      </c>
      <c r="E521" s="65"/>
      <c r="F521" s="66" t="n">
        <v>4695</v>
      </c>
      <c r="G521" s="67" t="n">
        <f aca="false">I521+J521</f>
        <v>336</v>
      </c>
      <c r="H521" s="68" t="n">
        <f aca="false">1/(G521/F521)</f>
        <v>13.9732142857143</v>
      </c>
      <c r="I521" s="22" t="n">
        <v>159</v>
      </c>
      <c r="J521" s="23" t="n">
        <v>177</v>
      </c>
      <c r="K521" s="24" t="n">
        <v>1762</v>
      </c>
      <c r="L521" s="69" t="n">
        <f aca="false">G521*X521*R521</f>
        <v>1674.03301377678</v>
      </c>
      <c r="M521" s="25" t="n">
        <v>1368</v>
      </c>
      <c r="N521" s="70" t="n">
        <f aca="false">G521*X521*(1-R521)</f>
        <v>1297.25091425566</v>
      </c>
      <c r="O521" s="26" t="n">
        <f aca="false">I521/(I521+J521)</f>
        <v>0.473214285714286</v>
      </c>
      <c r="P521" s="28" t="n">
        <f aca="false">(I521+K521)/(I521+J521+K521+M521)</f>
        <v>0.554241200230814</v>
      </c>
      <c r="Q521" s="27" t="n">
        <f aca="false">K521/(K521+M521)</f>
        <v>0.562939297124601</v>
      </c>
      <c r="R521" s="27" t="n">
        <f aca="false">P521-(O521-P521)/X521</f>
        <v>0.563403920434258</v>
      </c>
      <c r="S521" s="29" t="n">
        <f aca="false">(K521+M521)/(I521+J521)</f>
        <v>9.31547619047619</v>
      </c>
      <c r="T521" s="31" t="n">
        <f aca="false">(P521-$B$1*O521-$B$2)/(1-$B$1*O521)-($B$3*POWER(P521,2)+$B$4*P521+$B$5)-($B$6*POWER(O521,2)+$B$7*O521+$B$8)</f>
        <v>0.564303690478056</v>
      </c>
      <c r="U521" s="29" t="n">
        <f aca="false">(O521-P521)/(P521-T521)</f>
        <v>8.05237198006028</v>
      </c>
      <c r="V521" s="29" t="n">
        <f aca="false">$B$12+($B$13*E521+$B$14*POWER(E521,2)+$B$15*POWER(E521,3))+($B$16*F521+$B$17*POWER(F521,2)+$B$18*POWER(F521,3))+($B$19*T521+$B$20*POWER(T521,2)+$B$21*POWER(T521,3))+($B$22*P521+$B$23*POWER(P521,2)+$B$24*POWER(P521,3))+($B$25*H521+$B$26*POWER(H521,2)+$B$27*POWER(H521,3))+($B$28*U521+$B$29*POWER(U521,2)+$B$30*POWER(U521,3))</f>
        <v>0.790734948607703</v>
      </c>
      <c r="W521" s="71" t="n">
        <f aca="false">S521-U521</f>
        <v>1.26310421041591</v>
      </c>
      <c r="X521" s="29" t="n">
        <f aca="false">U521+V521</f>
        <v>8.84310692866798</v>
      </c>
      <c r="Y521" s="16"/>
      <c r="Z521" s="60" t="n">
        <f aca="false">U521*G521</f>
        <v>2705.59698530025</v>
      </c>
      <c r="AA521" s="60" t="n">
        <f aca="false">(K521+M521)-Z521</f>
        <v>424.403014699746</v>
      </c>
      <c r="AB521" s="16"/>
      <c r="AC521" s="60" t="n">
        <f aca="false">L521+N521</f>
        <v>2971.28392803244</v>
      </c>
      <c r="AD521" s="61" t="n">
        <f aca="false">AC521-Z521</f>
        <v>265.686942732188</v>
      </c>
      <c r="AE521" s="17"/>
      <c r="AF521" s="16" t="n">
        <v>-261.810568446409</v>
      </c>
      <c r="AG521" s="16" t="n">
        <v>0.702702702702703</v>
      </c>
      <c r="AH521" s="16" t="n">
        <f aca="false">AF522+AH520</f>
        <v>212095.673077539</v>
      </c>
      <c r="AI521" s="63"/>
      <c r="AJ521" s="72" t="n">
        <v>-244.204661046322</v>
      </c>
      <c r="AK521" s="16" t="n">
        <v>0.702702702702703</v>
      </c>
      <c r="AL521" s="63" t="n">
        <f aca="false">AJ521+AL520</f>
        <v>207224.1204072</v>
      </c>
      <c r="AM521" s="35"/>
      <c r="AN521" s="35"/>
      <c r="AO521" s="35"/>
      <c r="AP521" s="35"/>
      <c r="AQ521" s="35"/>
      <c r="AR521" s="35"/>
      <c r="AS521" s="35"/>
      <c r="AT521" s="35"/>
    </row>
    <row r="522" customFormat="false" ht="12.75" hidden="false" customHeight="true" outlineLevel="0" collapsed="false">
      <c r="A522" s="36"/>
      <c r="B522" s="36"/>
      <c r="C522" s="2" t="n">
        <v>521</v>
      </c>
      <c r="D522" s="20" t="s">
        <v>289</v>
      </c>
      <c r="E522" s="65"/>
      <c r="F522" s="66" t="n">
        <v>8946</v>
      </c>
      <c r="G522" s="67" t="n">
        <f aca="false">I522+J522</f>
        <v>401</v>
      </c>
      <c r="H522" s="68" t="n">
        <f aca="false">1/(G522/F522)</f>
        <v>22.3092269326683</v>
      </c>
      <c r="I522" s="22" t="n">
        <v>83</v>
      </c>
      <c r="J522" s="23" t="n">
        <v>318</v>
      </c>
      <c r="K522" s="24" t="n">
        <v>3025</v>
      </c>
      <c r="L522" s="69" t="n">
        <f aca="false">G522*X522*R522</f>
        <v>3054.38707448268</v>
      </c>
      <c r="M522" s="25" t="n">
        <v>4295</v>
      </c>
      <c r="N522" s="70" t="n">
        <f aca="false">G522*X522*(1-R522)</f>
        <v>4338.61730199118</v>
      </c>
      <c r="O522" s="26" t="n">
        <f aca="false">I522/(I522+J522)</f>
        <v>0.206982543640898</v>
      </c>
      <c r="P522" s="28" t="n">
        <f aca="false">(I522+K522)/(I522+J522+K522+M522)</f>
        <v>0.402538531278332</v>
      </c>
      <c r="Q522" s="27" t="n">
        <f aca="false">K522/(K522+M522)</f>
        <v>0.413251366120219</v>
      </c>
      <c r="R522" s="27" t="n">
        <f aca="false">P522-(O522-P522)/X522</f>
        <v>0.413145579110219</v>
      </c>
      <c r="S522" s="29" t="n">
        <f aca="false">(K522+M522)/(I522+J522)</f>
        <v>18.2543640897756</v>
      </c>
      <c r="T522" s="31" t="n">
        <f aca="false">(P522-$B$1*O522-$B$2)/(1-$B$1*O522)-($B$3*POWER(P522,2)+$B$4*P522+$B$5)-($B$6*POWER(O522,2)+$B$7*O522+$B$8)</f>
        <v>0.4169507557205</v>
      </c>
      <c r="U522" s="29" t="n">
        <f aca="false">(O522-P522)/(P522-T522)</f>
        <v>13.5687581346055</v>
      </c>
      <c r="V522" s="29" t="n">
        <f aca="false">$B$12+($B$13*E522+$B$14*POWER(E522,2)+$B$15*POWER(E522,3))+($B$16*F522+$B$17*POWER(F522,2)+$B$18*POWER(F522,3))+($B$19*T522+$B$20*POWER(T522,2)+$B$21*POWER(T522,3))+($B$22*P522+$B$23*POWER(P522,2)+$B$24*POWER(P522,3))+($B$25*H522+$B$26*POWER(H522,2)+$B$27*POWER(H522,3))+($B$28*U522+$B$29*POWER(U522,2)+$B$30*POWER(U522,3))</f>
        <v>4.86766175685056</v>
      </c>
      <c r="W522" s="71" t="n">
        <f aca="false">S522-U522</f>
        <v>4.68560595517011</v>
      </c>
      <c r="X522" s="29" t="n">
        <f aca="false">U522+V522</f>
        <v>18.436419891456</v>
      </c>
      <c r="Y522" s="16"/>
      <c r="Z522" s="60" t="n">
        <f aca="false">U522*G522</f>
        <v>5441.07201197679</v>
      </c>
      <c r="AA522" s="60" t="n">
        <f aca="false">(K522+M522)-Z522</f>
        <v>1878.92798802321</v>
      </c>
      <c r="AB522" s="16"/>
      <c r="AC522" s="60" t="n">
        <f aca="false">L522+N522</f>
        <v>7393.00437647386</v>
      </c>
      <c r="AD522" s="61" t="n">
        <f aca="false">AC522-Z522</f>
        <v>1951.93236449707</v>
      </c>
      <c r="AE522" s="17"/>
      <c r="AF522" s="16" t="n">
        <v>-262.153258704384</v>
      </c>
      <c r="AG522" s="16" t="n">
        <v>0.704054054054054</v>
      </c>
      <c r="AH522" s="16" t="n">
        <f aca="false">AF523+AH521</f>
        <v>211828.432975212</v>
      </c>
      <c r="AI522" s="63"/>
      <c r="AJ522" s="72" t="n">
        <v>-244.34674228763</v>
      </c>
      <c r="AK522" s="16" t="n">
        <v>0.704054054054054</v>
      </c>
      <c r="AL522" s="63" t="n">
        <f aca="false">AJ522+AL521</f>
        <v>206979.773664913</v>
      </c>
      <c r="AM522" s="35"/>
      <c r="AN522" s="35"/>
      <c r="AO522" s="35"/>
      <c r="AP522" s="35"/>
      <c r="AQ522" s="35"/>
      <c r="AR522" s="35"/>
      <c r="AS522" s="35"/>
      <c r="AT522" s="35"/>
    </row>
    <row r="523" customFormat="false" ht="12.75" hidden="false" customHeight="true" outlineLevel="0" collapsed="false">
      <c r="A523" s="36"/>
      <c r="B523" s="36"/>
      <c r="C523" s="2" t="n">
        <v>522</v>
      </c>
      <c r="D523" s="20" t="s">
        <v>562</v>
      </c>
      <c r="E523" s="65"/>
      <c r="F523" s="66" t="n">
        <v>5365</v>
      </c>
      <c r="G523" s="67" t="n">
        <f aca="false">I523+J523</f>
        <v>256</v>
      </c>
      <c r="H523" s="68" t="n">
        <f aca="false">1/(G523/F523)</f>
        <v>20.95703125</v>
      </c>
      <c r="I523" s="22" t="n">
        <v>59</v>
      </c>
      <c r="J523" s="23" t="n">
        <v>197</v>
      </c>
      <c r="K523" s="24" t="n">
        <v>2266</v>
      </c>
      <c r="L523" s="69" t="n">
        <f aca="false">G523*X523*R523</f>
        <v>2240.58498095766</v>
      </c>
      <c r="M523" s="25" t="n">
        <v>2123</v>
      </c>
      <c r="N523" s="70" t="n">
        <f aca="false">G523*X523*(1-R523)</f>
        <v>2097.63963691259</v>
      </c>
      <c r="O523" s="26" t="n">
        <f aca="false">I523/(I523+J523)</f>
        <v>0.23046875</v>
      </c>
      <c r="P523" s="28" t="n">
        <f aca="false">(I523+K523)/(I523+J523+K523+M523)</f>
        <v>0.5005382131324</v>
      </c>
      <c r="Q523" s="27" t="n">
        <f aca="false">K523/(K523+M523)</f>
        <v>0.516290726817043</v>
      </c>
      <c r="R523" s="27" t="n">
        <f aca="false">P523-(O523-P523)/X523</f>
        <v>0.51647509714645</v>
      </c>
      <c r="S523" s="29" t="n">
        <f aca="false">(K523+M523)/(I523+J523)</f>
        <v>17.14453125</v>
      </c>
      <c r="T523" s="31" t="n">
        <f aca="false">(P523-$B$1*O523-$B$2)/(1-$B$1*O523)-($B$3*POWER(P523,2)+$B$4*P523+$B$5)-($B$6*POWER(O523,2)+$B$7*O523+$B$8)</f>
        <v>0.518189320844147</v>
      </c>
      <c r="U523" s="29" t="n">
        <f aca="false">(O523-P523)/(P523-T523)</f>
        <v>15.3004257604002</v>
      </c>
      <c r="V523" s="29" t="n">
        <f aca="false">$B$12+($B$13*E523+$B$14*POWER(E523,2)+$B$15*POWER(E523,3))+($B$16*F523+$B$17*POWER(F523,2)+$B$18*POWER(F523,3))+($B$19*T523+$B$20*POWER(T523,2)+$B$21*POWER(T523,3))+($B$22*P523+$B$23*POWER(P523,2)+$B$24*POWER(P523,3))+($B$25*H523+$B$26*POWER(H523,2)+$B$27*POWER(H523,3))+($B$28*U523+$B$29*POWER(U523,2)+$B$30*POWER(U523,3))</f>
        <v>1.64576415315552</v>
      </c>
      <c r="W523" s="71" t="n">
        <f aca="false">S523-U523</f>
        <v>1.84410548959985</v>
      </c>
      <c r="X523" s="29" t="n">
        <f aca="false">U523+V523</f>
        <v>16.9461899135557</v>
      </c>
      <c r="Y523" s="16"/>
      <c r="Z523" s="60" t="n">
        <f aca="false">U523*G523</f>
        <v>3916.90899466244</v>
      </c>
      <c r="AA523" s="60" t="n">
        <f aca="false">(K523+M523)-Z523</f>
        <v>472.091005337562</v>
      </c>
      <c r="AB523" s="16"/>
      <c r="AC523" s="60" t="n">
        <f aca="false">L523+N523</f>
        <v>4338.22461787025</v>
      </c>
      <c r="AD523" s="61" t="n">
        <f aca="false">AC523-Z523</f>
        <v>421.315623207813</v>
      </c>
      <c r="AE523" s="17"/>
      <c r="AF523" s="16" t="n">
        <v>-267.240102327488</v>
      </c>
      <c r="AG523" s="16" t="n">
        <v>0.705405405405405</v>
      </c>
      <c r="AH523" s="16" t="n">
        <f aca="false">AF524+AH522</f>
        <v>211559.184308261</v>
      </c>
      <c r="AI523" s="63"/>
      <c r="AJ523" s="72" t="n">
        <v>-245.41055428956</v>
      </c>
      <c r="AK523" s="16" t="n">
        <v>0.705405405405405</v>
      </c>
      <c r="AL523" s="63" t="n">
        <f aca="false">AJ523+AL522</f>
        <v>206734.363110623</v>
      </c>
      <c r="AM523" s="35"/>
      <c r="AN523" s="35"/>
      <c r="AO523" s="35"/>
      <c r="AP523" s="35"/>
      <c r="AQ523" s="35"/>
      <c r="AR523" s="35"/>
      <c r="AS523" s="35"/>
      <c r="AT523" s="35"/>
    </row>
    <row r="524" customFormat="false" ht="12.75" hidden="false" customHeight="true" outlineLevel="0" collapsed="false">
      <c r="A524" s="36"/>
      <c r="B524" s="36"/>
      <c r="C524" s="2" t="n">
        <v>523</v>
      </c>
      <c r="D524" s="20" t="s">
        <v>53</v>
      </c>
      <c r="E524" s="65"/>
      <c r="F524" s="66" t="n">
        <v>5054</v>
      </c>
      <c r="G524" s="67" t="n">
        <f aca="false">I524+J524</f>
        <v>312</v>
      </c>
      <c r="H524" s="68" t="n">
        <f aca="false">1/(G524/F524)</f>
        <v>16.198717948718</v>
      </c>
      <c r="I524" s="22" t="n">
        <v>47</v>
      </c>
      <c r="J524" s="23" t="n">
        <v>265</v>
      </c>
      <c r="K524" s="24" t="n">
        <v>1150</v>
      </c>
      <c r="L524" s="69" t="n">
        <f aca="false">G524*X524*R524</f>
        <v>1096.97569387825</v>
      </c>
      <c r="M524" s="25" t="n">
        <v>2888</v>
      </c>
      <c r="N524" s="70" t="n">
        <f aca="false">G524*X524*(1-R524)</f>
        <v>2748.32945931337</v>
      </c>
      <c r="O524" s="26" t="n">
        <f aca="false">I524/(I524+J524)</f>
        <v>0.150641025641026</v>
      </c>
      <c r="P524" s="28" t="n">
        <f aca="false">(I524+K524)/(I524+J524+K524+M524)</f>
        <v>0.275172413793103</v>
      </c>
      <c r="Q524" s="27" t="n">
        <f aca="false">K524/(K524+M524)</f>
        <v>0.284794452699356</v>
      </c>
      <c r="R524" s="27" t="n">
        <f aca="false">P524-(O524-P524)/X524</f>
        <v>0.285276629597979</v>
      </c>
      <c r="S524" s="29" t="n">
        <f aca="false">(K524+M524)/(I524+J524)</f>
        <v>12.9423076923077</v>
      </c>
      <c r="T524" s="31" t="n">
        <f aca="false">(P524-$B$1*O524-$B$2)/(1-$B$1*O524)-($B$3*POWER(P524,2)+$B$4*P524+$B$5)-($B$6*POWER(O524,2)+$B$7*O524+$B$8)</f>
        <v>0.287081915615574</v>
      </c>
      <c r="U524" s="29" t="n">
        <f aca="false">(O524-P524)/(P524-T524)</f>
        <v>10.4564733276342</v>
      </c>
      <c r="V524" s="29" t="n">
        <f aca="false">$B$12+($B$13*E524+$B$14*POWER(E524,2)+$B$15*POWER(E524,3))+($B$16*F524+$B$17*POWER(F524,2)+$B$18*POWER(F524,3))+($B$19*T524+$B$20*POWER(T524,2)+$B$21*POWER(T524,3))+($B$22*P524+$B$23*POWER(P524,2)+$B$24*POWER(P524,3))+($B$25*H524+$B$26*POWER(H524,2)+$B$27*POWER(H524,3))+($B$28*U524+$B$29*POWER(U524,2)+$B$30*POWER(U524,3))</f>
        <v>1.86822267618506</v>
      </c>
      <c r="W524" s="71" t="n">
        <f aca="false">S524-U524</f>
        <v>2.48583436467346</v>
      </c>
      <c r="X524" s="29" t="n">
        <f aca="false">U524+V524</f>
        <v>12.3246960038193</v>
      </c>
      <c r="Y524" s="16"/>
      <c r="Z524" s="60" t="n">
        <f aca="false">U524*G524</f>
        <v>3262.41967822188</v>
      </c>
      <c r="AA524" s="60" t="n">
        <f aca="false">(K524+M524)-Z524</f>
        <v>775.58032177812</v>
      </c>
      <c r="AB524" s="16"/>
      <c r="AC524" s="60" t="n">
        <f aca="false">L524+N524</f>
        <v>3845.30515319162</v>
      </c>
      <c r="AD524" s="61" t="n">
        <f aca="false">AC524-Z524</f>
        <v>582.885474969739</v>
      </c>
      <c r="AE524" s="17"/>
      <c r="AF524" s="16" t="n">
        <v>-269.248666950356</v>
      </c>
      <c r="AG524" s="16" t="n">
        <v>0.706756756756757</v>
      </c>
      <c r="AH524" s="16" t="n">
        <f aca="false">AF525+AH523</f>
        <v>211288.270937179</v>
      </c>
      <c r="AI524" s="63"/>
      <c r="AJ524" s="72" t="n">
        <v>-249.426079310545</v>
      </c>
      <c r="AK524" s="16" t="n">
        <v>0.706756756756757</v>
      </c>
      <c r="AL524" s="63" t="n">
        <f aca="false">AJ524+AL523</f>
        <v>206484.937031313</v>
      </c>
      <c r="AM524" s="35"/>
      <c r="AN524" s="35"/>
      <c r="AO524" s="35"/>
      <c r="AP524" s="35"/>
      <c r="AQ524" s="35"/>
      <c r="AR524" s="35"/>
      <c r="AS524" s="35"/>
      <c r="AT524" s="35"/>
    </row>
    <row r="525" customFormat="false" ht="12.75" hidden="false" customHeight="true" outlineLevel="0" collapsed="false">
      <c r="A525" s="36"/>
      <c r="B525" s="36"/>
      <c r="C525" s="2" t="n">
        <v>524</v>
      </c>
      <c r="D525" s="20" t="s">
        <v>120</v>
      </c>
      <c r="E525" s="65"/>
      <c r="F525" s="66" t="n">
        <v>2488</v>
      </c>
      <c r="G525" s="67" t="n">
        <f aca="false">I525+J525</f>
        <v>295</v>
      </c>
      <c r="H525" s="68" t="n">
        <f aca="false">1/(G525/F525)</f>
        <v>8.43389830508475</v>
      </c>
      <c r="I525" s="22" t="n">
        <v>95</v>
      </c>
      <c r="J525" s="23" t="n">
        <v>200</v>
      </c>
      <c r="K525" s="24" t="n">
        <v>522</v>
      </c>
      <c r="L525" s="69" t="n">
        <f aca="false">G525*X525*R525</f>
        <v>370.314883305268</v>
      </c>
      <c r="M525" s="25" t="n">
        <v>942</v>
      </c>
      <c r="N525" s="70" t="n">
        <f aca="false">G525*X525*(1-R525)</f>
        <v>661.247320477498</v>
      </c>
      <c r="O525" s="26" t="n">
        <f aca="false">I525/(I525+J525)</f>
        <v>0.322033898305085</v>
      </c>
      <c r="P525" s="28" t="n">
        <f aca="false">(I525+K525)/(I525+J525+K525+M525)</f>
        <v>0.350767481523593</v>
      </c>
      <c r="Q525" s="27" t="n">
        <f aca="false">K525/(K525+M525)</f>
        <v>0.35655737704918</v>
      </c>
      <c r="R525" s="27" t="n">
        <f aca="false">P525-(O525-P525)/X525</f>
        <v>0.358984540095899</v>
      </c>
      <c r="S525" s="29" t="n">
        <f aca="false">(K525+M525)/(I525+J525)</f>
        <v>4.96271186440678</v>
      </c>
      <c r="T525" s="31" t="n">
        <f aca="false">(P525-$B$1*O525-$B$2)/(1-$B$1*O525)-($B$3*POWER(P525,2)+$B$4*P525+$B$5)-($B$6*POWER(O525,2)+$B$7*O525+$B$8)</f>
        <v>0.358542055766451</v>
      </c>
      <c r="U525" s="29" t="n">
        <f aca="false">(O525-P525)/(P525-T525)</f>
        <v>3.69584009631165</v>
      </c>
      <c r="V525" s="29" t="n">
        <f aca="false">$B$12+($B$13*E525+$B$14*POWER(E525,2)+$B$15*POWER(E525,3))+($B$16*F525+$B$17*POWER(F525,2)+$B$18*POWER(F525,3))+($B$19*T525+$B$20*POWER(T525,2)+$B$21*POWER(T525,3))+($B$22*P525+$B$23*POWER(P525,2)+$B$24*POWER(P525,3))+($B$25*H525+$B$26*POWER(H525,2)+$B$27*POWER(H525,3))+($B$28*U525+$B$29*POWER(U525,2)+$B$30*POWER(U525,3))</f>
        <v>-0.199019066539563</v>
      </c>
      <c r="W525" s="71" t="n">
        <f aca="false">S525-U525</f>
        <v>1.26687176809513</v>
      </c>
      <c r="X525" s="29" t="n">
        <f aca="false">U525+V525</f>
        <v>3.49682102977209</v>
      </c>
      <c r="Y525" s="16"/>
      <c r="Z525" s="60" t="n">
        <f aca="false">U525*G525</f>
        <v>1090.27282841194</v>
      </c>
      <c r="AA525" s="60" t="n">
        <f aca="false">(K525+M525)-Z525</f>
        <v>373.727171588062</v>
      </c>
      <c r="AB525" s="16"/>
      <c r="AC525" s="60" t="n">
        <f aca="false">L525+N525</f>
        <v>1031.56220378277</v>
      </c>
      <c r="AD525" s="61" t="n">
        <f aca="false">AC525-Z525</f>
        <v>-58.7106246291712</v>
      </c>
      <c r="AE525" s="17"/>
      <c r="AF525" s="16" t="n">
        <v>-270.913371082176</v>
      </c>
      <c r="AG525" s="16" t="n">
        <v>0.708108108108108</v>
      </c>
      <c r="AH525" s="16" t="n">
        <f aca="false">AF526+AH524</f>
        <v>211016.677265975</v>
      </c>
      <c r="AI525" s="63"/>
      <c r="AJ525" s="72" t="n">
        <v>-251.064746109361</v>
      </c>
      <c r="AK525" s="16" t="n">
        <v>0.708108108108108</v>
      </c>
      <c r="AL525" s="63" t="n">
        <f aca="false">AJ525+AL524</f>
        <v>206233.872285203</v>
      </c>
      <c r="AM525" s="35"/>
      <c r="AN525" s="35"/>
      <c r="AO525" s="35"/>
      <c r="AP525" s="35"/>
      <c r="AQ525" s="35"/>
      <c r="AR525" s="35"/>
      <c r="AS525" s="35"/>
      <c r="AT525" s="35"/>
    </row>
    <row r="526" customFormat="false" ht="12.75" hidden="false" customHeight="true" outlineLevel="0" collapsed="false">
      <c r="A526" s="36"/>
      <c r="B526" s="36"/>
      <c r="C526" s="2" t="n">
        <v>525</v>
      </c>
      <c r="D526" s="20" t="s">
        <v>699</v>
      </c>
      <c r="E526" s="65"/>
      <c r="F526" s="66" t="n">
        <v>4091</v>
      </c>
      <c r="G526" s="67" t="n">
        <f aca="false">I526+J526</f>
        <v>229</v>
      </c>
      <c r="H526" s="68" t="n">
        <f aca="false">1/(G526/F526)</f>
        <v>17.8646288209607</v>
      </c>
      <c r="I526" s="22" t="n">
        <v>117</v>
      </c>
      <c r="J526" s="23" t="n">
        <v>112</v>
      </c>
      <c r="K526" s="24" t="n">
        <v>2262</v>
      </c>
      <c r="L526" s="69" t="n">
        <f aca="false">G526*X526*R526</f>
        <v>2034.8960535095</v>
      </c>
      <c r="M526" s="25" t="n">
        <v>919</v>
      </c>
      <c r="N526" s="70" t="n">
        <f aca="false">G526*X526*(1-R526)</f>
        <v>820.578743660484</v>
      </c>
      <c r="O526" s="26" t="n">
        <f aca="false">I526/(I526+J526)</f>
        <v>0.510917030567686</v>
      </c>
      <c r="P526" s="28" t="n">
        <f aca="false">(I526+K526)/(I526+J526+K526+M526)</f>
        <v>0.697653958944281</v>
      </c>
      <c r="Q526" s="27" t="n">
        <f aca="false">K526/(K526+M526)</f>
        <v>0.711097139264382</v>
      </c>
      <c r="R526" s="27" t="n">
        <f aca="false">P526-(O526-P526)/X526</f>
        <v>0.71262966688631</v>
      </c>
      <c r="S526" s="29" t="n">
        <f aca="false">(K526+M526)/(I526+J526)</f>
        <v>13.8908296943231</v>
      </c>
      <c r="T526" s="31" t="n">
        <f aca="false">(P526-$B$1*O526-$B$2)/(1-$B$1*O526)-($B$3*POWER(P526,2)+$B$4*P526+$B$5)-($B$6*POWER(O526,2)+$B$7*O526+$B$8)</f>
        <v>0.715820707956537</v>
      </c>
      <c r="U526" s="29" t="n">
        <f aca="false">(O526-P526)/(P526-T526)</f>
        <v>10.2790503821364</v>
      </c>
      <c r="V526" s="29" t="n">
        <f aca="false">$B$12+($B$13*E526+$B$14*POWER(E526,2)+$B$15*POWER(E526,3))+($B$16*F526+$B$17*POWER(F526,2)+$B$18*POWER(F526,3))+($B$19*T526+$B$20*POWER(T526,2)+$B$21*POWER(T526,3))+($B$22*P526+$B$23*POWER(P526,2)+$B$24*POWER(P526,3))+($B$25*H526+$B$26*POWER(H526,2)+$B$27*POWER(H526,3))+($B$28*U526+$B$29*POWER(U526,2)+$B$30*POWER(U526,3))</f>
        <v>2.19027187624779</v>
      </c>
      <c r="W526" s="71" t="n">
        <f aca="false">S526-U526</f>
        <v>3.61177931218675</v>
      </c>
      <c r="X526" s="29" t="n">
        <f aca="false">U526+V526</f>
        <v>12.4693222583842</v>
      </c>
      <c r="Y526" s="16"/>
      <c r="Z526" s="60" t="n">
        <f aca="false">U526*G526</f>
        <v>2353.90253750923</v>
      </c>
      <c r="AA526" s="60" t="n">
        <f aca="false">(K526+M526)-Z526</f>
        <v>827.097462490765</v>
      </c>
      <c r="AB526" s="16"/>
      <c r="AC526" s="60" t="n">
        <f aca="false">L526+N526</f>
        <v>2855.47479716998</v>
      </c>
      <c r="AD526" s="61" t="n">
        <f aca="false">AC526-Z526</f>
        <v>501.572259660745</v>
      </c>
      <c r="AE526" s="17"/>
      <c r="AF526" s="16" t="n">
        <v>-271.59367120437</v>
      </c>
      <c r="AG526" s="16" t="n">
        <v>0.709459459459459</v>
      </c>
      <c r="AH526" s="16" t="n">
        <f aca="false">AF527+AH525</f>
        <v>210744.001700965</v>
      </c>
      <c r="AI526" s="63"/>
      <c r="AJ526" s="72" t="n">
        <v>-251.683587604426</v>
      </c>
      <c r="AK526" s="16" t="n">
        <v>0.709459459459459</v>
      </c>
      <c r="AL526" s="63" t="n">
        <f aca="false">AJ526+AL525</f>
        <v>205982.188697599</v>
      </c>
      <c r="AM526" s="35"/>
      <c r="AN526" s="35"/>
      <c r="AO526" s="35"/>
      <c r="AP526" s="35"/>
      <c r="AQ526" s="35"/>
      <c r="AR526" s="35"/>
      <c r="AS526" s="35"/>
      <c r="AT526" s="35"/>
    </row>
    <row r="527" customFormat="false" ht="12.75" hidden="false" customHeight="true" outlineLevel="0" collapsed="false">
      <c r="A527" s="36"/>
      <c r="B527" s="36"/>
      <c r="C527" s="2" t="n">
        <v>526</v>
      </c>
      <c r="D527" s="20" t="s">
        <v>624</v>
      </c>
      <c r="E527" s="65"/>
      <c r="F527" s="66" t="n">
        <v>5860</v>
      </c>
      <c r="G527" s="67" t="n">
        <f aca="false">I527+J527</f>
        <v>427</v>
      </c>
      <c r="H527" s="68" t="n">
        <f aca="false">1/(G527/F527)</f>
        <v>13.7236533957845</v>
      </c>
      <c r="I527" s="22" t="n">
        <v>166</v>
      </c>
      <c r="J527" s="23" t="n">
        <v>261</v>
      </c>
      <c r="K527" s="24" t="n">
        <v>2015</v>
      </c>
      <c r="L527" s="69" t="n">
        <f aca="false">G527*X527*R527</f>
        <v>2243.63900549786</v>
      </c>
      <c r="M527" s="25" t="n">
        <v>1623</v>
      </c>
      <c r="N527" s="70" t="n">
        <f aca="false">G527*X527*(1-R527)</f>
        <v>1820.50384518935</v>
      </c>
      <c r="O527" s="26" t="n">
        <f aca="false">I527/(I527+J527)</f>
        <v>0.388758782201405</v>
      </c>
      <c r="P527" s="28" t="n">
        <f aca="false">(I527+K527)/(I527+J527+K527+M527)</f>
        <v>0.536531365313653</v>
      </c>
      <c r="Q527" s="27" t="n">
        <f aca="false">K527/(K527+M527)</f>
        <v>0.553875755909841</v>
      </c>
      <c r="R527" s="27" t="n">
        <f aca="false">P527-(O527-P527)/X527</f>
        <v>0.552057121987846</v>
      </c>
      <c r="S527" s="29" t="n">
        <f aca="false">(K527+M527)/(I527+J527)</f>
        <v>8.51990632318501</v>
      </c>
      <c r="T527" s="31" t="n">
        <f aca="false">(P527-$B$1*O527-$B$2)/(1-$B$1*O527)-($B$3*POWER(P527,2)+$B$4*P527+$B$5)-($B$6*POWER(O527,2)+$B$7*O527+$B$8)</f>
        <v>0.550479197723578</v>
      </c>
      <c r="U527" s="29" t="n">
        <f aca="false">(O527-P527)/(P527-T527)</f>
        <v>10.5946629389593</v>
      </c>
      <c r="V527" s="29" t="n">
        <f aca="false">$B$12+($B$13*E527+$B$14*POWER(E527,2)+$B$15*POWER(E527,3))+($B$16*F527+$B$17*POWER(F527,2)+$B$18*POWER(F527,3))+($B$19*T527+$B$20*POWER(T527,2)+$B$21*POWER(T527,3))+($B$22*P527+$B$23*POWER(P527,2)+$B$24*POWER(P527,3))+($B$25*H527+$B$26*POWER(H527,2)+$B$27*POWER(H527,3))+($B$28*U527+$B$29*POWER(U527,2)+$B$30*POWER(U527,3))</f>
        <v>-1.07676399121406</v>
      </c>
      <c r="W527" s="71" t="n">
        <f aca="false">S527-U527</f>
        <v>-2.07475661577428</v>
      </c>
      <c r="X527" s="29" t="n">
        <f aca="false">U527+V527</f>
        <v>9.51789894774523</v>
      </c>
      <c r="Y527" s="16"/>
      <c r="Z527" s="60" t="n">
        <f aca="false">U527*G527</f>
        <v>4523.92107493562</v>
      </c>
      <c r="AA527" s="60" t="n">
        <f aca="false">(K527+M527)-Z527</f>
        <v>-885.921074935616</v>
      </c>
      <c r="AB527" s="16"/>
      <c r="AC527" s="60" t="n">
        <f aca="false">L527+N527</f>
        <v>4064.14285068721</v>
      </c>
      <c r="AD527" s="61" t="n">
        <f aca="false">AC527-Z527</f>
        <v>-459.778224248404</v>
      </c>
      <c r="AE527" s="17"/>
      <c r="AF527" s="16" t="n">
        <v>-272.675565009821</v>
      </c>
      <c r="AG527" s="16" t="n">
        <v>0.710810810810811</v>
      </c>
      <c r="AH527" s="16" t="n">
        <f aca="false">AF528+AH526</f>
        <v>210468.321527506</v>
      </c>
      <c r="AI527" s="63"/>
      <c r="AJ527" s="72" t="n">
        <v>-252.026681530822</v>
      </c>
      <c r="AK527" s="16" t="n">
        <v>0.710810810810811</v>
      </c>
      <c r="AL527" s="63" t="n">
        <f aca="false">AJ527+AL526</f>
        <v>205730.162016068</v>
      </c>
      <c r="AM527" s="35"/>
      <c r="AN527" s="35"/>
      <c r="AO527" s="35"/>
      <c r="AP527" s="35"/>
      <c r="AQ527" s="35"/>
      <c r="AR527" s="35"/>
      <c r="AS527" s="35"/>
      <c r="AT527" s="35"/>
    </row>
    <row r="528" customFormat="false" ht="12.75" hidden="false" customHeight="true" outlineLevel="0" collapsed="false">
      <c r="A528" s="36"/>
      <c r="B528" s="36"/>
      <c r="C528" s="2" t="n">
        <v>527</v>
      </c>
      <c r="D528" s="20" t="s">
        <v>186</v>
      </c>
      <c r="E528" s="65"/>
      <c r="F528" s="66" t="n">
        <v>3262</v>
      </c>
      <c r="G528" s="67" t="n">
        <f aca="false">I528+J528</f>
        <v>199</v>
      </c>
      <c r="H528" s="68" t="n">
        <f aca="false">1/(G528/F528)</f>
        <v>16.391959798995</v>
      </c>
      <c r="I528" s="22" t="n">
        <v>27</v>
      </c>
      <c r="J528" s="23" t="n">
        <v>172</v>
      </c>
      <c r="K528" s="24" t="n">
        <v>1067</v>
      </c>
      <c r="L528" s="69" t="n">
        <f aca="false">G528*X528*R528</f>
        <v>1028.79422854178</v>
      </c>
      <c r="M528" s="25" t="n">
        <v>1634</v>
      </c>
      <c r="N528" s="70" t="n">
        <f aca="false">G528*X528*(1-R528)</f>
        <v>1570.92904638616</v>
      </c>
      <c r="O528" s="26" t="n">
        <f aca="false">I528/(I528+J528)</f>
        <v>0.135678391959799</v>
      </c>
      <c r="P528" s="28" t="n">
        <f aca="false">(I528+K528)/(I528+J528+K528+M528)</f>
        <v>0.377241379310345</v>
      </c>
      <c r="Q528" s="27" t="n">
        <f aca="false">K528/(K528+M528)</f>
        <v>0.395038874490929</v>
      </c>
      <c r="R528" s="27" t="n">
        <f aca="false">P528-(O528-P528)/X528</f>
        <v>0.395732206755851</v>
      </c>
      <c r="S528" s="29" t="n">
        <f aca="false">(K528+M528)/(I528+J528)</f>
        <v>13.572864321608</v>
      </c>
      <c r="T528" s="31" t="n">
        <f aca="false">(P528-$B$1*O528-$B$2)/(1-$B$1*O528)-($B$3*POWER(P528,2)+$B$4*P528+$B$5)-($B$6*POWER(O528,2)+$B$7*O528+$B$8)</f>
        <v>0.392058771978417</v>
      </c>
      <c r="U528" s="29" t="n">
        <f aca="false">(O528-P528)/(P528-T528)</f>
        <v>16.3026648994096</v>
      </c>
      <c r="V528" s="29" t="n">
        <f aca="false">$B$12+($B$13*E528+$B$14*POWER(E528,2)+$B$15*POWER(E528,3))+($B$16*F528+$B$17*POWER(F528,2)+$B$18*POWER(F528,3))+($B$19*T528+$B$20*POWER(T528,2)+$B$21*POWER(T528,3))+($B$22*P528+$B$23*POWER(P528,2)+$B$24*POWER(P528,3))+($B$25*H528+$B$26*POWER(H528,2)+$B$27*POWER(H528,3))+($B$28*U528+$B$29*POWER(U528,2)+$B$30*POWER(U528,3))</f>
        <v>-3.23872884449536</v>
      </c>
      <c r="W528" s="71" t="n">
        <f aca="false">S528-U528</f>
        <v>-2.7298005778016</v>
      </c>
      <c r="X528" s="29" t="n">
        <f aca="false">U528+V528</f>
        <v>13.0639360549143</v>
      </c>
      <c r="Y528" s="16"/>
      <c r="Z528" s="60" t="n">
        <f aca="false">U528*G528</f>
        <v>3244.23031498252</v>
      </c>
      <c r="AA528" s="60" t="n">
        <f aca="false">(K528+M528)-Z528</f>
        <v>-543.230314982519</v>
      </c>
      <c r="AB528" s="16"/>
      <c r="AC528" s="60" t="n">
        <f aca="false">L528+N528</f>
        <v>2599.72327492794</v>
      </c>
      <c r="AD528" s="61" t="n">
        <f aca="false">AC528-Z528</f>
        <v>-644.507040054577</v>
      </c>
      <c r="AE528" s="17"/>
      <c r="AF528" s="16" t="n">
        <v>-275.680173459092</v>
      </c>
      <c r="AG528" s="16" t="n">
        <v>0.712162162162162</v>
      </c>
      <c r="AH528" s="16" t="n">
        <f aca="false">AF529+AH527</f>
        <v>210187.927979736</v>
      </c>
      <c r="AI528" s="63"/>
      <c r="AJ528" s="72" t="n">
        <v>-255.117912326981</v>
      </c>
      <c r="AK528" s="16" t="n">
        <v>0.712162162162162</v>
      </c>
      <c r="AL528" s="63" t="n">
        <f aca="false">AJ528+AL527</f>
        <v>205475.044103741</v>
      </c>
      <c r="AM528" s="35"/>
      <c r="AN528" s="35"/>
      <c r="AO528" s="35"/>
      <c r="AP528" s="35"/>
      <c r="AQ528" s="35"/>
      <c r="AR528" s="35"/>
      <c r="AS528" s="35"/>
      <c r="AT528" s="35"/>
    </row>
    <row r="529" customFormat="false" ht="12.75" hidden="false" customHeight="true" outlineLevel="0" collapsed="false">
      <c r="A529" s="36"/>
      <c r="B529" s="36"/>
      <c r="C529" s="2" t="n">
        <v>528</v>
      </c>
      <c r="D529" s="20" t="s">
        <v>700</v>
      </c>
      <c r="E529" s="65"/>
      <c r="F529" s="66" t="n">
        <v>2031</v>
      </c>
      <c r="G529" s="67" t="n">
        <f aca="false">I529+J529</f>
        <v>149</v>
      </c>
      <c r="H529" s="68" t="n">
        <f aca="false">1/(G529/F529)</f>
        <v>13.6308724832215</v>
      </c>
      <c r="I529" s="22" t="n">
        <v>94</v>
      </c>
      <c r="J529" s="23" t="n">
        <v>55</v>
      </c>
      <c r="K529" s="24" t="n">
        <v>799</v>
      </c>
      <c r="L529" s="69" t="n">
        <f aca="false">G529*X529*R529</f>
        <v>824.994587142561</v>
      </c>
      <c r="M529" s="25" t="n">
        <v>321</v>
      </c>
      <c r="N529" s="70" t="n">
        <f aca="false">G529*X529*(1-R529)</f>
        <v>331.945089323184</v>
      </c>
      <c r="O529" s="26" t="n">
        <f aca="false">I529/(I529+J529)</f>
        <v>0.630872483221476</v>
      </c>
      <c r="P529" s="28" t="n">
        <f aca="false">(I529+K529)/(I529+J529+K529+M529)</f>
        <v>0.703703703703704</v>
      </c>
      <c r="Q529" s="27" t="n">
        <f aca="false">K529/(K529+M529)</f>
        <v>0.713392857142857</v>
      </c>
      <c r="R529" s="27" t="n">
        <f aca="false">P529-(O529-P529)/X529</f>
        <v>0.713083494260289</v>
      </c>
      <c r="S529" s="29" t="n">
        <f aca="false">(K529+M529)/(I529+J529)</f>
        <v>7.51677852348993</v>
      </c>
      <c r="T529" s="31" t="n">
        <f aca="false">(P529-$B$1*O529-$B$2)/(1-$B$1*O529)-($B$3*POWER(P529,2)+$B$4*P529+$B$5)-($B$6*POWER(O529,2)+$B$7*O529+$B$8)</f>
        <v>0.71353947873748</v>
      </c>
      <c r="U529" s="29" t="n">
        <f aca="false">(O529-P529)/(P529-T529)</f>
        <v>7.404726138217</v>
      </c>
      <c r="V529" s="29" t="n">
        <f aca="false">$B$12+($B$13*E529+$B$14*POWER(E529,2)+$B$15*POWER(E529,3))+($B$16*F529+$B$17*POWER(F529,2)+$B$18*POWER(F529,3))+($B$19*T529+$B$20*POWER(T529,2)+$B$21*POWER(T529,3))+($B$22*P529+$B$23*POWER(P529,2)+$B$24*POWER(P529,3))+($B$25*H529+$B$26*POWER(H529,2)+$B$27*POWER(H529,3))+($B$28*U529+$B$29*POWER(U529,2)+$B$30*POWER(U529,3))</f>
        <v>0.359969676989344</v>
      </c>
      <c r="W529" s="71" t="n">
        <f aca="false">S529-U529</f>
        <v>0.112052385272935</v>
      </c>
      <c r="X529" s="29" t="n">
        <f aca="false">U529+V529</f>
        <v>7.76469581520634</v>
      </c>
      <c r="Y529" s="16"/>
      <c r="Z529" s="60" t="n">
        <f aca="false">U529*G529</f>
        <v>1103.30419459433</v>
      </c>
      <c r="AA529" s="60" t="n">
        <f aca="false">(K529+M529)-Z529</f>
        <v>16.6958054056672</v>
      </c>
      <c r="AB529" s="16"/>
      <c r="AC529" s="60" t="n">
        <f aca="false">L529+N529</f>
        <v>1156.93967646575</v>
      </c>
      <c r="AD529" s="61" t="n">
        <f aca="false">AC529-Z529</f>
        <v>53.6354818714121</v>
      </c>
      <c r="AE529" s="17"/>
      <c r="AF529" s="16" t="n">
        <v>-280.393547770142</v>
      </c>
      <c r="AG529" s="16" t="n">
        <v>0.713513513513514</v>
      </c>
      <c r="AH529" s="16" t="n">
        <f aca="false">AF530+AH528</f>
        <v>209906.342307375</v>
      </c>
      <c r="AI529" s="63"/>
      <c r="AJ529" s="72" t="n">
        <v>-257.037471540227</v>
      </c>
      <c r="AK529" s="16" t="n">
        <v>0.713513513513514</v>
      </c>
      <c r="AL529" s="63" t="n">
        <f aca="false">AJ529+AL528</f>
        <v>205218.006632201</v>
      </c>
      <c r="AM529" s="35"/>
      <c r="AN529" s="35"/>
      <c r="AO529" s="35"/>
      <c r="AP529" s="35"/>
      <c r="AQ529" s="35"/>
      <c r="AR529" s="35"/>
      <c r="AS529" s="35"/>
      <c r="AT529" s="35"/>
    </row>
    <row r="530" customFormat="false" ht="12.75" hidden="false" customHeight="true" outlineLevel="0" collapsed="false">
      <c r="A530" s="36"/>
      <c r="B530" s="36"/>
      <c r="C530" s="2" t="n">
        <v>529</v>
      </c>
      <c r="D530" s="20" t="s">
        <v>357</v>
      </c>
      <c r="E530" s="65"/>
      <c r="F530" s="66" t="n">
        <v>4027</v>
      </c>
      <c r="G530" s="67" t="n">
        <f aca="false">I530+J530</f>
        <v>233</v>
      </c>
      <c r="H530" s="68" t="n">
        <f aca="false">1/(G530/F530)</f>
        <v>17.2832618025751</v>
      </c>
      <c r="I530" s="22" t="n">
        <v>44</v>
      </c>
      <c r="J530" s="23" t="n">
        <v>189</v>
      </c>
      <c r="K530" s="24" t="n">
        <v>1375</v>
      </c>
      <c r="L530" s="69" t="n">
        <f aca="false">G530*X530*R530</f>
        <v>1394.59433230568</v>
      </c>
      <c r="M530" s="25" t="n">
        <v>1777</v>
      </c>
      <c r="N530" s="70" t="n">
        <f aca="false">G530*X530*(1-R530)</f>
        <v>1804.14760910005</v>
      </c>
      <c r="O530" s="26" t="n">
        <f aca="false">I530/(I530+J530)</f>
        <v>0.188841201716738</v>
      </c>
      <c r="P530" s="28" t="n">
        <f aca="false">(I530+K530)/(I530+J530+K530+M530)</f>
        <v>0.419202363367799</v>
      </c>
      <c r="Q530" s="27" t="n">
        <f aca="false">K530/(K530+M530)</f>
        <v>0.436230964467005</v>
      </c>
      <c r="R530" s="27" t="n">
        <f aca="false">P530-(O530-P530)/X530</f>
        <v>0.43598213230443</v>
      </c>
      <c r="S530" s="29" t="n">
        <f aca="false">(K530+M530)/(I530+J530)</f>
        <v>13.5278969957082</v>
      </c>
      <c r="T530" s="31" t="n">
        <f aca="false">(P530-$B$1*O530-$B$2)/(1-$B$1*O530)-($B$3*POWER(P530,2)+$B$4*P530+$B$5)-($B$6*POWER(O530,2)+$B$7*O530+$B$8)</f>
        <v>0.434564898133364</v>
      </c>
      <c r="U530" s="29" t="n">
        <f aca="false">(O530-P530)/(P530-T530)</f>
        <v>14.9949969302861</v>
      </c>
      <c r="V530" s="29" t="n">
        <f aca="false">$B$12+($B$13*E530+$B$14*POWER(E530,2)+$B$15*POWER(E530,3))+($B$16*F530+$B$17*POWER(F530,2)+$B$18*POWER(F530,3))+($B$19*T530+$B$20*POWER(T530,2)+$B$21*POWER(T530,3))+($B$22*P530+$B$23*POWER(P530,2)+$B$24*POWER(P530,3))+($B$25*H530+$B$26*POWER(H530,2)+$B$27*POWER(H530,3))+($B$28*U530+$B$29*POWER(U530,2)+$B$30*POWER(U530,3))</f>
        <v>-1.2664907439954</v>
      </c>
      <c r="W530" s="71" t="n">
        <f aca="false">S530-U530</f>
        <v>-1.46709993457792</v>
      </c>
      <c r="X530" s="29" t="n">
        <f aca="false">U530+V530</f>
        <v>13.7285061862907</v>
      </c>
      <c r="Y530" s="16"/>
      <c r="Z530" s="60" t="n">
        <f aca="false">U530*G530</f>
        <v>3493.83428475666</v>
      </c>
      <c r="AA530" s="60" t="n">
        <f aca="false">(K530+M530)-Z530</f>
        <v>-341.834284756656</v>
      </c>
      <c r="AB530" s="16"/>
      <c r="AC530" s="60" t="n">
        <f aca="false">L530+N530</f>
        <v>3198.74194140573</v>
      </c>
      <c r="AD530" s="61" t="n">
        <f aca="false">AC530-Z530</f>
        <v>-295.092343350928</v>
      </c>
      <c r="AE530" s="17"/>
      <c r="AF530" s="16" t="n">
        <v>-281.58567236048</v>
      </c>
      <c r="AG530" s="16" t="n">
        <v>0.714864864864865</v>
      </c>
      <c r="AH530" s="16" t="n">
        <f aca="false">AF531+AH529</f>
        <v>209623.228351869</v>
      </c>
      <c r="AI530" s="63"/>
      <c r="AJ530" s="72" t="n">
        <v>-262.381290819538</v>
      </c>
      <c r="AK530" s="16" t="n">
        <v>0.714864864864865</v>
      </c>
      <c r="AL530" s="63" t="n">
        <f aca="false">AJ530+AL529</f>
        <v>204955.625341381</v>
      </c>
      <c r="AM530" s="35"/>
      <c r="AN530" s="35"/>
      <c r="AO530" s="35"/>
      <c r="AP530" s="35"/>
      <c r="AQ530" s="35"/>
      <c r="AR530" s="35"/>
      <c r="AS530" s="35"/>
      <c r="AT530" s="35"/>
    </row>
    <row r="531" customFormat="false" ht="12.75" hidden="false" customHeight="true" outlineLevel="0" collapsed="false">
      <c r="A531" s="36"/>
      <c r="B531" s="36"/>
      <c r="C531" s="2" t="n">
        <v>530</v>
      </c>
      <c r="D531" s="20" t="s">
        <v>701</v>
      </c>
      <c r="E531" s="65"/>
      <c r="F531" s="66" t="n">
        <v>1922</v>
      </c>
      <c r="G531" s="67" t="n">
        <f aca="false">I531+J531</f>
        <v>94</v>
      </c>
      <c r="H531" s="68" t="n">
        <f aca="false">1/(G531/F531)</f>
        <v>20.4468085106383</v>
      </c>
      <c r="I531" s="22" t="n">
        <v>31</v>
      </c>
      <c r="J531" s="23" t="n">
        <v>63</v>
      </c>
      <c r="K531" s="24" t="n">
        <v>971</v>
      </c>
      <c r="L531" s="69" t="n">
        <f aca="false">G531*X531*R531</f>
        <v>965.505391627656</v>
      </c>
      <c r="M531" s="25" t="n">
        <v>521</v>
      </c>
      <c r="N531" s="70" t="n">
        <f aca="false">G531*X531*(1-R531)</f>
        <v>517.797553603345</v>
      </c>
      <c r="O531" s="26" t="n">
        <f aca="false">I531/(I531+J531)</f>
        <v>0.329787234042553</v>
      </c>
      <c r="P531" s="28" t="n">
        <f aca="false">(I531+K531)/(I531+J531+K531+M531)</f>
        <v>0.631778058007566</v>
      </c>
      <c r="Q531" s="27" t="n">
        <f aca="false">K531/(K531+M531)</f>
        <v>0.650804289544236</v>
      </c>
      <c r="R531" s="27" t="n">
        <f aca="false">P531-(O531-P531)/X531</f>
        <v>0.65091584610674</v>
      </c>
      <c r="S531" s="29" t="n">
        <f aca="false">(K531+M531)/(I531+J531)</f>
        <v>15.8723404255319</v>
      </c>
      <c r="T531" s="31" t="n">
        <f aca="false">(P531-$B$1*O531-$B$2)/(1-$B$1*O531)-($B$3*POWER(P531,2)+$B$4*P531+$B$5)-($B$6*POWER(O531,2)+$B$7*O531+$B$8)</f>
        <v>0.653505275155721</v>
      </c>
      <c r="U531" s="29" t="n">
        <f aca="false">(O531-P531)/(P531-T531)</f>
        <v>13.8991948166109</v>
      </c>
      <c r="V531" s="29" t="n">
        <f aca="false">$B$12+($B$13*E531+$B$14*POWER(E531,2)+$B$15*POWER(E531,3))+($B$16*F531+$B$17*POWER(F531,2)+$B$18*POWER(F531,3))+($B$19*T531+$B$20*POWER(T531,2)+$B$21*POWER(T531,3))+($B$22*P531+$B$23*POWER(P531,2)+$B$24*POWER(P531,3))+($B$25*H531+$B$26*POWER(H531,2)+$B$27*POWER(H531,3))+($B$28*U531+$B$29*POWER(U531,2)+$B$30*POWER(U531,3))</f>
        <v>1.88062374967635</v>
      </c>
      <c r="W531" s="71" t="n">
        <f aca="false">S531-U531</f>
        <v>1.97314560892102</v>
      </c>
      <c r="X531" s="29" t="n">
        <f aca="false">U531+V531</f>
        <v>15.7798185662872</v>
      </c>
      <c r="Y531" s="16"/>
      <c r="Z531" s="60" t="n">
        <f aca="false">U531*G531</f>
        <v>1306.52431276142</v>
      </c>
      <c r="AA531" s="60" t="n">
        <f aca="false">(K531+M531)-Z531</f>
        <v>185.475687238576</v>
      </c>
      <c r="AB531" s="16"/>
      <c r="AC531" s="60" t="n">
        <f aca="false">L531+N531</f>
        <v>1483.302945231</v>
      </c>
      <c r="AD531" s="61" t="n">
        <f aca="false">AC531-Z531</f>
        <v>176.778632469577</v>
      </c>
      <c r="AE531" s="17"/>
      <c r="AF531" s="16" t="n">
        <v>-283.113955506822</v>
      </c>
      <c r="AG531" s="16" t="n">
        <v>0.716216216216216</v>
      </c>
      <c r="AH531" s="16" t="n">
        <f aca="false">AF532+AH530</f>
        <v>209338.749696801</v>
      </c>
      <c r="AI531" s="63"/>
      <c r="AJ531" s="72" t="n">
        <v>-267.993427981951</v>
      </c>
      <c r="AK531" s="16" t="n">
        <v>0.716216216216216</v>
      </c>
      <c r="AL531" s="63" t="n">
        <f aca="false">AJ531+AL530</f>
        <v>204687.631913399</v>
      </c>
      <c r="AM531" s="35"/>
      <c r="AN531" s="35"/>
      <c r="AO531" s="35"/>
      <c r="AP531" s="35"/>
      <c r="AQ531" s="35"/>
      <c r="AR531" s="35"/>
      <c r="AS531" s="35"/>
      <c r="AT531" s="35"/>
    </row>
    <row r="532" customFormat="false" ht="12.75" hidden="false" customHeight="true" outlineLevel="0" collapsed="false">
      <c r="A532" s="36"/>
      <c r="B532" s="36"/>
      <c r="C532" s="2" t="n">
        <v>531</v>
      </c>
      <c r="D532" s="20" t="s">
        <v>655</v>
      </c>
      <c r="E532" s="65"/>
      <c r="F532" s="66" t="n">
        <v>3621</v>
      </c>
      <c r="G532" s="67" t="n">
        <f aca="false">I532+J532</f>
        <v>199</v>
      </c>
      <c r="H532" s="68" t="n">
        <f aca="false">1/(G532/F532)</f>
        <v>18.1959798994975</v>
      </c>
      <c r="I532" s="22" t="n">
        <v>75</v>
      </c>
      <c r="J532" s="23" t="n">
        <v>124</v>
      </c>
      <c r="K532" s="24" t="n">
        <v>1538</v>
      </c>
      <c r="L532" s="69" t="n">
        <f aca="false">G532*X532*R532</f>
        <v>1534.96125176604</v>
      </c>
      <c r="M532" s="25" t="n">
        <v>1156</v>
      </c>
      <c r="N532" s="70" t="n">
        <f aca="false">G532*X532*(1-R532)</f>
        <v>1153.58859408588</v>
      </c>
      <c r="O532" s="26" t="n">
        <f aca="false">I532/(I532+J532)</f>
        <v>0.376884422110553</v>
      </c>
      <c r="P532" s="28" t="n">
        <f aca="false">(I532+K532)/(I532+J532+K532+M532)</f>
        <v>0.55755271344625</v>
      </c>
      <c r="Q532" s="27" t="n">
        <f aca="false">K532/(K532+M532)</f>
        <v>0.570898292501856</v>
      </c>
      <c r="R532" s="27" t="n">
        <f aca="false">P532-(O532-P532)/X532</f>
        <v>0.570925346291898</v>
      </c>
      <c r="S532" s="29" t="n">
        <f aca="false">(K532+M532)/(I532+J532)</f>
        <v>13.5376884422111</v>
      </c>
      <c r="T532" s="31" t="n">
        <f aca="false">(P532-$B$1*O532-$B$2)/(1-$B$1*O532)-($B$3*POWER(P532,2)+$B$4*P532+$B$5)-($B$6*POWER(O532,2)+$B$7*O532+$B$8)</f>
        <v>0.573310491805048</v>
      </c>
      <c r="U532" s="29" t="n">
        <f aca="false">(O532-P532)/(P532-T532)</f>
        <v>11.4653403050829</v>
      </c>
      <c r="V532" s="29" t="n">
        <f aca="false">$B$12+($B$13*E532+$B$14*POWER(E532,2)+$B$15*POWER(E532,3))+($B$16*F532+$B$17*POWER(F532,2)+$B$18*POWER(F532,3))+($B$19*T532+$B$20*POWER(T532,2)+$B$21*POWER(T532,3))+($B$22*P532+$B$23*POWER(P532,2)+$B$24*POWER(P532,3))+($B$25*H532+$B$26*POWER(H532,2)+$B$27*POWER(H532,3))+($B$28*U532+$B$29*POWER(U532,2)+$B$30*POWER(U532,3))</f>
        <v>2.04496042784127</v>
      </c>
      <c r="W532" s="71" t="n">
        <f aca="false">S532-U532</f>
        <v>2.07234813712811</v>
      </c>
      <c r="X532" s="29" t="n">
        <f aca="false">U532+V532</f>
        <v>13.5103007329242</v>
      </c>
      <c r="Y532" s="16"/>
      <c r="Z532" s="60" t="n">
        <f aca="false">U532*G532</f>
        <v>2281.60272071151</v>
      </c>
      <c r="AA532" s="60" t="n">
        <f aca="false">(K532+M532)-Z532</f>
        <v>412.397279288494</v>
      </c>
      <c r="AB532" s="16"/>
      <c r="AC532" s="60" t="n">
        <f aca="false">L532+N532</f>
        <v>2688.54984585192</v>
      </c>
      <c r="AD532" s="61" t="n">
        <f aca="false">AC532-Z532</f>
        <v>406.947125140413</v>
      </c>
      <c r="AE532" s="17"/>
      <c r="AF532" s="16" t="n">
        <v>-284.478655067342</v>
      </c>
      <c r="AG532" s="16" t="n">
        <v>0.717567567567568</v>
      </c>
      <c r="AH532" s="16" t="n">
        <f aca="false">AF533+AH531</f>
        <v>209050.557857382</v>
      </c>
      <c r="AI532" s="63"/>
      <c r="AJ532" s="72" t="n">
        <v>-268.919305520022</v>
      </c>
      <c r="AK532" s="16" t="n">
        <v>0.717567567567568</v>
      </c>
      <c r="AL532" s="63" t="n">
        <f aca="false">AJ532+AL531</f>
        <v>204418.712607879</v>
      </c>
      <c r="AM532" s="35"/>
      <c r="AN532" s="35"/>
      <c r="AO532" s="35"/>
      <c r="AP532" s="35"/>
      <c r="AQ532" s="35"/>
      <c r="AR532" s="35"/>
      <c r="AS532" s="35"/>
      <c r="AT532" s="35"/>
    </row>
    <row r="533" customFormat="false" ht="12.75" hidden="false" customHeight="true" outlineLevel="0" collapsed="false">
      <c r="A533" s="36"/>
      <c r="B533" s="36"/>
      <c r="C533" s="2" t="n">
        <v>532</v>
      </c>
      <c r="D533" s="20" t="s">
        <v>695</v>
      </c>
      <c r="E533" s="65"/>
      <c r="F533" s="66" t="n">
        <v>1809</v>
      </c>
      <c r="G533" s="67" t="n">
        <f aca="false">I533+J533</f>
        <v>162</v>
      </c>
      <c r="H533" s="68" t="n">
        <f aca="false">1/(G533/F533)</f>
        <v>11.1666666666667</v>
      </c>
      <c r="I533" s="22" t="n">
        <v>77</v>
      </c>
      <c r="J533" s="23" t="n">
        <v>85</v>
      </c>
      <c r="K533" s="24" t="n">
        <v>622</v>
      </c>
      <c r="L533" s="69" t="n">
        <f aca="false">G533*X533*R533</f>
        <v>646.13862839893</v>
      </c>
      <c r="M533" s="25" t="n">
        <v>395</v>
      </c>
      <c r="N533" s="70" t="n">
        <f aca="false">G533*X533*(1-R533)</f>
        <v>411.575882162356</v>
      </c>
      <c r="O533" s="26" t="n">
        <f aca="false">I533/(I533+J533)</f>
        <v>0.475308641975309</v>
      </c>
      <c r="P533" s="28" t="n">
        <f aca="false">(I533+K533)/(I533+J533+K533+M533)</f>
        <v>0.592875318066158</v>
      </c>
      <c r="Q533" s="27" t="n">
        <f aca="false">K533/(K533+M533)</f>
        <v>0.611602753195674</v>
      </c>
      <c r="R533" s="27" t="n">
        <f aca="false">P533-(O533-P533)/X533</f>
        <v>0.610881879701216</v>
      </c>
      <c r="S533" s="29" t="n">
        <f aca="false">(K533+M533)/(I533+J533)</f>
        <v>6.27777777777778</v>
      </c>
      <c r="T533" s="31" t="n">
        <f aca="false">(P533-$B$1*O533-$B$2)/(1-$B$1*O533)-($B$3*POWER(P533,2)+$B$4*P533+$B$5)-($B$6*POWER(O533,2)+$B$7*O533+$B$8)</f>
        <v>0.605491520528328</v>
      </c>
      <c r="U533" s="29" t="n">
        <f aca="false">(O533-P533)/(P533-T533)</f>
        <v>9.3187055647981</v>
      </c>
      <c r="V533" s="29" t="n">
        <f aca="false">$B$12+($B$13*E533+$B$14*POWER(E533,2)+$B$15*POWER(E533,3))+($B$16*F533+$B$17*POWER(F533,2)+$B$18*POWER(F533,3))+($B$19*T533+$B$20*POWER(T533,2)+$B$21*POWER(T533,3))+($B$22*P533+$B$23*POWER(P533,2)+$B$24*POWER(P533,3))+($B$25*H533+$B$26*POWER(H533,2)+$B$27*POWER(H533,3))+($B$28*U533+$B$29*POWER(U533,2)+$B$30*POWER(U533,3))</f>
        <v>-2.78960364775312</v>
      </c>
      <c r="W533" s="71" t="n">
        <f aca="false">S533-U533</f>
        <v>-3.04092778702032</v>
      </c>
      <c r="X533" s="29" t="n">
        <f aca="false">U533+V533</f>
        <v>6.52910191704498</v>
      </c>
      <c r="Y533" s="16"/>
      <c r="Z533" s="60" t="n">
        <f aca="false">U533*G533</f>
        <v>1509.63030149729</v>
      </c>
      <c r="AA533" s="60" t="n">
        <f aca="false">(K533+M533)-Z533</f>
        <v>-492.630301497292</v>
      </c>
      <c r="AB533" s="16"/>
      <c r="AC533" s="60" t="n">
        <f aca="false">L533+N533</f>
        <v>1057.71451056129</v>
      </c>
      <c r="AD533" s="61" t="n">
        <f aca="false">AC533-Z533</f>
        <v>-451.915790936006</v>
      </c>
      <c r="AE533" s="17"/>
      <c r="AF533" s="16" t="n">
        <v>-288.191839418921</v>
      </c>
      <c r="AG533" s="16" t="n">
        <v>0.718918918918919</v>
      </c>
      <c r="AH533" s="16" t="n">
        <f aca="false">AF534+AH532</f>
        <v>208757.209013829</v>
      </c>
      <c r="AI533" s="63"/>
      <c r="AJ533" s="72" t="n">
        <v>-269.409783583284</v>
      </c>
      <c r="AK533" s="16" t="n">
        <v>0.718918918918919</v>
      </c>
      <c r="AL533" s="63" t="n">
        <f aca="false">AJ533+AL532</f>
        <v>204149.302824296</v>
      </c>
      <c r="AM533" s="35"/>
      <c r="AN533" s="35"/>
      <c r="AO533" s="35"/>
      <c r="AP533" s="35"/>
      <c r="AQ533" s="35"/>
      <c r="AR533" s="35"/>
      <c r="AS533" s="35"/>
      <c r="AT533" s="35"/>
    </row>
    <row r="534" customFormat="false" ht="12.75" hidden="false" customHeight="true" outlineLevel="0" collapsed="false">
      <c r="A534" s="36"/>
      <c r="B534" s="36"/>
      <c r="C534" s="2" t="n">
        <v>533</v>
      </c>
      <c r="D534" s="20" t="s">
        <v>365</v>
      </c>
      <c r="E534" s="65"/>
      <c r="F534" s="66" t="n">
        <v>7802</v>
      </c>
      <c r="G534" s="67" t="n">
        <f aca="false">I534+J534</f>
        <v>419</v>
      </c>
      <c r="H534" s="68" t="n">
        <f aca="false">1/(G534/F534)</f>
        <v>18.6205250596659</v>
      </c>
      <c r="I534" s="22" t="n">
        <v>111</v>
      </c>
      <c r="J534" s="23" t="n">
        <v>308</v>
      </c>
      <c r="K534" s="24" t="n">
        <v>2489</v>
      </c>
      <c r="L534" s="69" t="n">
        <f aca="false">G534*X534*R534</f>
        <v>2630.66874658529</v>
      </c>
      <c r="M534" s="25" t="n">
        <v>3281</v>
      </c>
      <c r="N534" s="70" t="n">
        <f aca="false">G534*X534*(1-R534)</f>
        <v>3476.55735826716</v>
      </c>
      <c r="O534" s="26" t="n">
        <f aca="false">I534/(I534+J534)</f>
        <v>0.26491646778043</v>
      </c>
      <c r="P534" s="28" t="n">
        <f aca="false">(I534+K534)/(I534+J534+K534+M534)</f>
        <v>0.420100177734691</v>
      </c>
      <c r="Q534" s="27" t="n">
        <f aca="false">K534/(K534+M534)</f>
        <v>0.431369150779896</v>
      </c>
      <c r="R534" s="27" t="n">
        <f aca="false">P534-(O534-P534)/X534</f>
        <v>0.43074690561974</v>
      </c>
      <c r="S534" s="29" t="n">
        <f aca="false">(K534+M534)/(I534+J534)</f>
        <v>13.7708830548926</v>
      </c>
      <c r="T534" s="31" t="n">
        <f aca="false">(P534-$B$1*O534-$B$2)/(1-$B$1*O534)-($B$3*POWER(P534,2)+$B$4*P534+$B$5)-($B$6*POWER(O534,2)+$B$7*O534+$B$8)</f>
        <v>0.43349217635061</v>
      </c>
      <c r="U534" s="29" t="n">
        <f aca="false">(O534-P534)/(P534-T534)</f>
        <v>11.5877931595508</v>
      </c>
      <c r="V534" s="29" t="n">
        <f aca="false">$B$12+($B$13*E534+$B$14*POWER(E534,2)+$B$15*POWER(E534,3))+($B$16*F534+$B$17*POWER(F534,2)+$B$18*POWER(F534,3))+($B$19*T534+$B$20*POWER(T534,2)+$B$21*POWER(T534,3))+($B$22*P534+$B$23*POWER(P534,2)+$B$24*POWER(P534,3))+($B$25*H534+$B$26*POWER(H534,2)+$B$27*POWER(H534,3))+($B$28*U534+$B$29*POWER(U534,2)+$B$30*POWER(U534,3))</f>
        <v>2.98792546778198</v>
      </c>
      <c r="W534" s="71" t="n">
        <f aca="false">S534-U534</f>
        <v>2.18308989534177</v>
      </c>
      <c r="X534" s="29" t="n">
        <f aca="false">U534+V534</f>
        <v>14.5757186273328</v>
      </c>
      <c r="Y534" s="16"/>
      <c r="Z534" s="60" t="n">
        <f aca="false">U534*G534</f>
        <v>4855.2853338518</v>
      </c>
      <c r="AA534" s="60" t="n">
        <f aca="false">(K534+M534)-Z534</f>
        <v>914.714666148202</v>
      </c>
      <c r="AB534" s="16"/>
      <c r="AC534" s="60" t="n">
        <f aca="false">L534+N534</f>
        <v>6107.22610485245</v>
      </c>
      <c r="AD534" s="61" t="n">
        <f aca="false">AC534-Z534</f>
        <v>1251.94077100065</v>
      </c>
      <c r="AE534" s="17"/>
      <c r="AF534" s="16" t="n">
        <v>-293.348843553265</v>
      </c>
      <c r="AG534" s="16" t="n">
        <v>0.72027027027027</v>
      </c>
      <c r="AH534" s="16" t="n">
        <f aca="false">AF535+AH533</f>
        <v>208461.598363028</v>
      </c>
      <c r="AI534" s="63"/>
      <c r="AJ534" s="72" t="n">
        <v>-269.617881104831</v>
      </c>
      <c r="AK534" s="16" t="n">
        <v>0.72027027027027</v>
      </c>
      <c r="AL534" s="63" t="n">
        <f aca="false">AJ534+AL533</f>
        <v>203879.684943191</v>
      </c>
      <c r="AM534" s="35"/>
      <c r="AN534" s="35"/>
      <c r="AO534" s="35"/>
      <c r="AP534" s="35"/>
      <c r="AQ534" s="35"/>
      <c r="AR534" s="35"/>
      <c r="AS534" s="35"/>
      <c r="AT534" s="35"/>
    </row>
    <row r="535" customFormat="false" ht="12.75" hidden="false" customHeight="true" outlineLevel="0" collapsed="false">
      <c r="A535" s="36"/>
      <c r="B535" s="36"/>
      <c r="C535" s="2" t="n">
        <v>534</v>
      </c>
      <c r="D535" s="20" t="s">
        <v>623</v>
      </c>
      <c r="E535" s="65"/>
      <c r="F535" s="66" t="n">
        <v>1782</v>
      </c>
      <c r="G535" s="67" t="n">
        <f aca="false">I535+J535</f>
        <v>151</v>
      </c>
      <c r="H535" s="68" t="n">
        <f aca="false">1/(G535/F535)</f>
        <v>11.8013245033113</v>
      </c>
      <c r="I535" s="22" t="n">
        <v>51</v>
      </c>
      <c r="J535" s="23" t="n">
        <v>100</v>
      </c>
      <c r="K535" s="24" t="n">
        <v>722</v>
      </c>
      <c r="L535" s="69" t="n">
        <f aca="false">G535*X535*R535</f>
        <v>680.987696255809</v>
      </c>
      <c r="M535" s="25" t="n">
        <v>571</v>
      </c>
      <c r="N535" s="70" t="n">
        <f aca="false">G535*X535*(1-R535)</f>
        <v>535.399410333309</v>
      </c>
      <c r="O535" s="26" t="n">
        <f aca="false">I535/(I535+J535)</f>
        <v>0.337748344370861</v>
      </c>
      <c r="P535" s="28" t="n">
        <f aca="false">(I535+K535)/(I535+J535+K535+M535)</f>
        <v>0.535318559556787</v>
      </c>
      <c r="Q535" s="27" t="n">
        <f aca="false">K535/(K535+M535)</f>
        <v>0.558391337973705</v>
      </c>
      <c r="R535" s="27" t="n">
        <f aca="false">P535-(O535-P535)/X535</f>
        <v>0.559844553240434</v>
      </c>
      <c r="S535" s="29" t="n">
        <f aca="false">(K535+M535)/(I535+J535)</f>
        <v>8.56291390728477</v>
      </c>
      <c r="T535" s="31" t="n">
        <f aca="false">(P535-$B$1*O535-$B$2)/(1-$B$1*O535)-($B$3*POWER(P535,2)+$B$4*P535+$B$5)-($B$6*POWER(O535,2)+$B$7*O535+$B$8)</f>
        <v>0.551497913054173</v>
      </c>
      <c r="U535" s="29" t="n">
        <f aca="false">(O535-P535)/(P535-T535)</f>
        <v>12.2112552406893</v>
      </c>
      <c r="V535" s="29" t="n">
        <f aca="false">$B$12+($B$13*E535+$B$14*POWER(E535,2)+$B$15*POWER(E535,3))+($B$16*F535+$B$17*POWER(F535,2)+$B$18*POWER(F535,3))+($B$19*T535+$B$20*POWER(T535,2)+$B$21*POWER(T535,3))+($B$22*P535+$B$23*POWER(P535,2)+$B$24*POWER(P535,3))+($B$25*H535+$B$26*POWER(H535,2)+$B$27*POWER(H535,3))+($B$28*U535+$B$29*POWER(U535,2)+$B$30*POWER(U535,3))</f>
        <v>-4.15571148844348</v>
      </c>
      <c r="W535" s="71" t="n">
        <f aca="false">S535-U535</f>
        <v>-3.64834133340452</v>
      </c>
      <c r="X535" s="29" t="n">
        <f aca="false">U535+V535</f>
        <v>8.05554375224581</v>
      </c>
      <c r="Y535" s="16"/>
      <c r="Z535" s="60" t="n">
        <f aca="false">U535*G535</f>
        <v>1843.89954134408</v>
      </c>
      <c r="AA535" s="60" t="n">
        <f aca="false">(K535+M535)-Z535</f>
        <v>-550.899541344083</v>
      </c>
      <c r="AB535" s="16"/>
      <c r="AC535" s="60" t="n">
        <f aca="false">L535+N535</f>
        <v>1216.38710658912</v>
      </c>
      <c r="AD535" s="61" t="n">
        <f aca="false">AC535-Z535</f>
        <v>-627.512434754965</v>
      </c>
      <c r="AE535" s="17"/>
      <c r="AF535" s="16" t="n">
        <v>-295.610650801346</v>
      </c>
      <c r="AG535" s="16" t="n">
        <v>0.721621621621622</v>
      </c>
      <c r="AH535" s="16" t="n">
        <f aca="false">AF536+AH534</f>
        <v>208159.840152622</v>
      </c>
      <c r="AI535" s="63"/>
      <c r="AJ535" s="72" t="n">
        <v>-270.771878390755</v>
      </c>
      <c r="AK535" s="16" t="n">
        <v>0.721621621621622</v>
      </c>
      <c r="AL535" s="63" t="n">
        <f aca="false">AJ535+AL534</f>
        <v>203608.9130648</v>
      </c>
      <c r="AM535" s="35"/>
      <c r="AN535" s="35"/>
      <c r="AO535" s="35"/>
      <c r="AP535" s="35"/>
      <c r="AQ535" s="35"/>
      <c r="AR535" s="35"/>
      <c r="AS535" s="35"/>
      <c r="AT535" s="35"/>
    </row>
    <row r="536" customFormat="false" ht="12.75" hidden="false" customHeight="true" outlineLevel="0" collapsed="false">
      <c r="A536" s="36"/>
      <c r="B536" s="36"/>
      <c r="C536" s="2" t="n">
        <v>535</v>
      </c>
      <c r="D536" s="20" t="s">
        <v>424</v>
      </c>
      <c r="E536" s="65"/>
      <c r="F536" s="66" t="n">
        <v>2627</v>
      </c>
      <c r="G536" s="67" t="n">
        <f aca="false">I536+J536</f>
        <v>247</v>
      </c>
      <c r="H536" s="68" t="n">
        <f aca="false">1/(G536/F536)</f>
        <v>10.6356275303644</v>
      </c>
      <c r="I536" s="22" t="n">
        <v>68</v>
      </c>
      <c r="J536" s="23" t="n">
        <v>179</v>
      </c>
      <c r="K536" s="24" t="n">
        <v>842</v>
      </c>
      <c r="L536" s="69" t="n">
        <f aca="false">G536*X536*R536</f>
        <v>829.093431656784</v>
      </c>
      <c r="M536" s="25" t="n">
        <v>970</v>
      </c>
      <c r="N536" s="70" t="n">
        <f aca="false">G536*X536*(1-R536)</f>
        <v>953.703684586422</v>
      </c>
      <c r="O536" s="26" t="n">
        <f aca="false">I536/(I536+J536)</f>
        <v>0.275303643724696</v>
      </c>
      <c r="P536" s="28" t="n">
        <f aca="false">(I536+K536)/(I536+J536+K536+M536)</f>
        <v>0.441962117532783</v>
      </c>
      <c r="Q536" s="27" t="n">
        <f aca="false">K536/(K536+M536)</f>
        <v>0.464679911699779</v>
      </c>
      <c r="R536" s="27" t="n">
        <f aca="false">P536-(O536-P536)/X536</f>
        <v>0.465052037667577</v>
      </c>
      <c r="S536" s="29" t="n">
        <f aca="false">(K536+M536)/(I536+J536)</f>
        <v>7.33603238866397</v>
      </c>
      <c r="T536" s="31" t="n">
        <f aca="false">(P536-$B$1*O536-$B$2)/(1-$B$1*O536)-($B$3*POWER(P536,2)+$B$4*P536+$B$5)-($B$6*POWER(O536,2)+$B$7*O536+$B$8)</f>
        <v>0.455926203626945</v>
      </c>
      <c r="U536" s="29" t="n">
        <f aca="false">(O536-P536)/(P536-T536)</f>
        <v>11.9347927737115</v>
      </c>
      <c r="V536" s="29" t="n">
        <f aca="false">$B$12+($B$13*E536+$B$14*POWER(E536,2)+$B$15*POWER(E536,3))+($B$16*F536+$B$17*POWER(F536,2)+$B$18*POWER(F536,3))+($B$19*T536+$B$20*POWER(T536,2)+$B$21*POWER(T536,3))+($B$22*P536+$B$23*POWER(P536,2)+$B$24*POWER(P536,3))+($B$25*H536+$B$26*POWER(H536,2)+$B$27*POWER(H536,3))+($B$28*U536+$B$29*POWER(U536,2)+$B$30*POWER(U536,3))</f>
        <v>-4.71699068365809</v>
      </c>
      <c r="W536" s="71" t="n">
        <f aca="false">S536-U536</f>
        <v>-4.59876038504758</v>
      </c>
      <c r="X536" s="29" t="n">
        <f aca="false">U536+V536</f>
        <v>7.21780209005346</v>
      </c>
      <c r="Y536" s="16"/>
      <c r="Z536" s="60" t="n">
        <f aca="false">U536*G536</f>
        <v>2947.89381510675</v>
      </c>
      <c r="AA536" s="60" t="n">
        <f aca="false">(K536+M536)-Z536</f>
        <v>-1135.89381510675</v>
      </c>
      <c r="AB536" s="16"/>
      <c r="AC536" s="60" t="n">
        <f aca="false">L536+N536</f>
        <v>1782.79711624321</v>
      </c>
      <c r="AD536" s="61" t="n">
        <f aca="false">AC536-Z536</f>
        <v>-1165.09669886355</v>
      </c>
      <c r="AE536" s="17"/>
      <c r="AF536" s="16" t="n">
        <v>-301.758210405604</v>
      </c>
      <c r="AG536" s="16" t="n">
        <v>0.722972972972973</v>
      </c>
      <c r="AH536" s="16" t="n">
        <f aca="false">AF537+AH535</f>
        <v>207856.593478572</v>
      </c>
      <c r="AI536" s="63"/>
      <c r="AJ536" s="72" t="n">
        <v>-286.829222089864</v>
      </c>
      <c r="AK536" s="16" t="n">
        <v>0.722972972972973</v>
      </c>
      <c r="AL536" s="63" t="n">
        <f aca="false">AJ536+AL535</f>
        <v>203322.083842711</v>
      </c>
      <c r="AM536" s="35"/>
      <c r="AN536" s="35"/>
      <c r="AO536" s="35"/>
      <c r="AP536" s="35"/>
      <c r="AQ536" s="35"/>
      <c r="AR536" s="35"/>
      <c r="AS536" s="35"/>
      <c r="AT536" s="35"/>
    </row>
    <row r="537" customFormat="false" ht="12.75" hidden="false" customHeight="true" outlineLevel="0" collapsed="false">
      <c r="A537" s="36"/>
      <c r="B537" s="36"/>
      <c r="C537" s="2" t="n">
        <v>536</v>
      </c>
      <c r="D537" s="20" t="s">
        <v>366</v>
      </c>
      <c r="E537" s="65"/>
      <c r="F537" s="66" t="n">
        <v>2422</v>
      </c>
      <c r="G537" s="67" t="n">
        <f aca="false">I537+J537</f>
        <v>66</v>
      </c>
      <c r="H537" s="68" t="n">
        <f aca="false">1/(G537/F537)</f>
        <v>36.6969696969697</v>
      </c>
      <c r="I537" s="22" t="n">
        <v>5</v>
      </c>
      <c r="J537" s="23" t="n">
        <v>61</v>
      </c>
      <c r="K537" s="24" t="n">
        <v>925</v>
      </c>
      <c r="L537" s="69" t="n">
        <f aca="false">G537*X537*R537</f>
        <v>861.847768926314</v>
      </c>
      <c r="M537" s="25" t="n">
        <v>1221</v>
      </c>
      <c r="N537" s="70" t="n">
        <f aca="false">G537*X537*(1-R537)</f>
        <v>1133.94498899305</v>
      </c>
      <c r="O537" s="26" t="n">
        <f aca="false">I537/(I537+J537)</f>
        <v>0.0757575757575758</v>
      </c>
      <c r="P537" s="28" t="n">
        <f aca="false">(I537+K537)/(I537+J537+K537+M537)</f>
        <v>0.420433996383363</v>
      </c>
      <c r="Q537" s="27" t="n">
        <f aca="false">K537/(K537+M537)</f>
        <v>0.431034482758621</v>
      </c>
      <c r="R537" s="27" t="n">
        <f aca="false">P537-(O537-P537)/X537</f>
        <v>0.431832295966842</v>
      </c>
      <c r="S537" s="29" t="n">
        <f aca="false">(K537+M537)/(I537+J537)</f>
        <v>32.5151515151515</v>
      </c>
      <c r="T537" s="31" t="n">
        <f aca="false">(P537-$B$1*O537-$B$2)/(1-$B$1*O537)-($B$3*POWER(P537,2)+$B$4*P537+$B$5)-($B$6*POWER(O537,2)+$B$7*O537+$B$8)</f>
        <v>0.436362223442789</v>
      </c>
      <c r="U537" s="29" t="n">
        <f aca="false">(O537-P537)/(P537-T537)</f>
        <v>21.6393462586803</v>
      </c>
      <c r="V537" s="29" t="n">
        <f aca="false">$B$12+($B$13*E537+$B$14*POWER(E537,2)+$B$15*POWER(E537,3))+($B$16*F537+$B$17*POWER(F537,2)+$B$18*POWER(F537,3))+($B$19*T537+$B$20*POWER(T537,2)+$B$21*POWER(T537,3))+($B$22*P537+$B$23*POWER(P537,2)+$B$24*POWER(P537,3))+($B$25*H537+$B$26*POWER(H537,2)+$B$27*POWER(H537,3))+($B$28*U537+$B$29*POWER(U537,2)+$B$30*POWER(U537,3))</f>
        <v>8.59993795221912</v>
      </c>
      <c r="W537" s="71" t="n">
        <f aca="false">S537-U537</f>
        <v>10.8758052564712</v>
      </c>
      <c r="X537" s="29" t="n">
        <f aca="false">U537+V537</f>
        <v>30.2392842108994</v>
      </c>
      <c r="Y537" s="16"/>
      <c r="Z537" s="60" t="n">
        <f aca="false">U537*G537</f>
        <v>1428.1968530729</v>
      </c>
      <c r="AA537" s="60" t="n">
        <f aca="false">(K537+M537)-Z537</f>
        <v>717.803146927101</v>
      </c>
      <c r="AB537" s="16"/>
      <c r="AC537" s="60" t="n">
        <f aca="false">L537+N537</f>
        <v>1995.79275791936</v>
      </c>
      <c r="AD537" s="61" t="n">
        <f aca="false">AC537-Z537</f>
        <v>567.595904846462</v>
      </c>
      <c r="AE537" s="17"/>
      <c r="AF537" s="16" t="n">
        <v>-303.246674049793</v>
      </c>
      <c r="AG537" s="16" t="n">
        <v>0.724324324324324</v>
      </c>
      <c r="AH537" s="16" t="n">
        <f aca="false">AF538+AH536</f>
        <v>207545.880783779</v>
      </c>
      <c r="AI537" s="63"/>
      <c r="AJ537" s="72" t="n">
        <v>-294.307697327497</v>
      </c>
      <c r="AK537" s="16" t="n">
        <v>0.724324324324324</v>
      </c>
      <c r="AL537" s="63" t="n">
        <f aca="false">AJ537+AL536</f>
        <v>203027.776145383</v>
      </c>
      <c r="AM537" s="35"/>
      <c r="AN537" s="35"/>
      <c r="AO537" s="35"/>
      <c r="AP537" s="35"/>
      <c r="AQ537" s="35"/>
      <c r="AR537" s="35"/>
      <c r="AS537" s="35"/>
      <c r="AT537" s="35"/>
    </row>
    <row r="538" customFormat="false" ht="12.75" hidden="false" customHeight="true" outlineLevel="0" collapsed="false">
      <c r="A538" s="36"/>
      <c r="B538" s="36"/>
      <c r="C538" s="2" t="n">
        <v>537</v>
      </c>
      <c r="D538" s="20" t="s">
        <v>439</v>
      </c>
      <c r="E538" s="65"/>
      <c r="F538" s="66" t="n">
        <v>2663</v>
      </c>
      <c r="G538" s="67" t="n">
        <f aca="false">I538+J538</f>
        <v>128</v>
      </c>
      <c r="H538" s="68" t="n">
        <f aca="false">1/(G538/F538)</f>
        <v>20.8046875</v>
      </c>
      <c r="I538" s="22" t="n">
        <v>23</v>
      </c>
      <c r="J538" s="23" t="n">
        <v>105</v>
      </c>
      <c r="K538" s="24" t="n">
        <v>1031</v>
      </c>
      <c r="L538" s="69" t="n">
        <f aca="false">G538*X538*R538</f>
        <v>998.787897076046</v>
      </c>
      <c r="M538" s="25" t="n">
        <v>1194</v>
      </c>
      <c r="N538" s="70" t="n">
        <f aca="false">G538*X538*(1-R538)</f>
        <v>1154.30026404344</v>
      </c>
      <c r="O538" s="26" t="n">
        <f aca="false">I538/(I538+J538)</f>
        <v>0.1796875</v>
      </c>
      <c r="P538" s="28" t="n">
        <f aca="false">(I538+K538)/(I538+J538+K538+M538)</f>
        <v>0.447938801529962</v>
      </c>
      <c r="Q538" s="27" t="n">
        <f aca="false">K538/(K538+M538)</f>
        <v>0.463370786516854</v>
      </c>
      <c r="R538" s="27" t="n">
        <f aca="false">P538-(O538-P538)/X538</f>
        <v>0.463886205456971</v>
      </c>
      <c r="S538" s="29" t="n">
        <f aca="false">(K538+M538)/(I538+J538)</f>
        <v>17.3828125</v>
      </c>
      <c r="T538" s="31" t="n">
        <f aca="false">(P538-$B$1*O538-$B$2)/(1-$B$1*O538)-($B$3*POWER(P538,2)+$B$4*P538+$B$5)-($B$6*POWER(O538,2)+$B$7*O538+$B$8)</f>
        <v>0.464414706840284</v>
      </c>
      <c r="U538" s="29" t="n">
        <f aca="false">(O538-P538)/(P538-T538)</f>
        <v>16.2814301537593</v>
      </c>
      <c r="V538" s="29" t="n">
        <f aca="false">$B$12+($B$13*E538+$B$14*POWER(E538,2)+$B$15*POWER(E538,3))+($B$16*F538+$B$17*POWER(F538,2)+$B$18*POWER(F538,3))+($B$19*T538+$B$20*POWER(T538,2)+$B$21*POWER(T538,3))+($B$22*P538+$B$23*POWER(P538,2)+$B$24*POWER(P538,3))+($B$25*H538+$B$26*POWER(H538,2)+$B$27*POWER(H538,3))+($B$28*U538+$B$29*POWER(U538,2)+$B$30*POWER(U538,3))</f>
        <v>0.539571104986706</v>
      </c>
      <c r="W538" s="71" t="n">
        <f aca="false">S538-U538</f>
        <v>1.10138234624074</v>
      </c>
      <c r="X538" s="29" t="n">
        <f aca="false">U538+V538</f>
        <v>16.821001258746</v>
      </c>
      <c r="Y538" s="16"/>
      <c r="Z538" s="60" t="n">
        <f aca="false">U538*G538</f>
        <v>2084.02305968119</v>
      </c>
      <c r="AA538" s="60" t="n">
        <f aca="false">(K538+M538)-Z538</f>
        <v>140.976940318814</v>
      </c>
      <c r="AB538" s="16"/>
      <c r="AC538" s="60" t="n">
        <f aca="false">L538+N538</f>
        <v>2153.08816111948</v>
      </c>
      <c r="AD538" s="61" t="n">
        <f aca="false">AC538-Z538</f>
        <v>69.0651014382984</v>
      </c>
      <c r="AE538" s="17"/>
      <c r="AF538" s="16" t="n">
        <v>-310.712694793493</v>
      </c>
      <c r="AG538" s="16" t="n">
        <v>0.725675675675676</v>
      </c>
      <c r="AH538" s="16" t="n">
        <f aca="false">AF539+AH537</f>
        <v>207234.779101266</v>
      </c>
      <c r="AI538" s="63"/>
      <c r="AJ538" s="72" t="n">
        <v>-295.092343350928</v>
      </c>
      <c r="AK538" s="16" t="n">
        <v>0.725675675675676</v>
      </c>
      <c r="AL538" s="63" t="n">
        <f aca="false">AJ538+AL537</f>
        <v>202732.683802032</v>
      </c>
      <c r="AM538" s="35"/>
      <c r="AN538" s="35"/>
      <c r="AO538" s="35"/>
      <c r="AP538" s="35"/>
      <c r="AQ538" s="35"/>
      <c r="AR538" s="35"/>
      <c r="AS538" s="35"/>
      <c r="AT538" s="35"/>
    </row>
    <row r="539" customFormat="false" ht="12.75" hidden="false" customHeight="true" outlineLevel="0" collapsed="false">
      <c r="A539" s="36"/>
      <c r="B539" s="36"/>
      <c r="C539" s="2" t="n">
        <v>538</v>
      </c>
      <c r="D539" s="20" t="s">
        <v>570</v>
      </c>
      <c r="E539" s="65"/>
      <c r="F539" s="66" t="n">
        <v>3614</v>
      </c>
      <c r="G539" s="67" t="n">
        <f aca="false">I539+J539</f>
        <v>233</v>
      </c>
      <c r="H539" s="68" t="n">
        <f aca="false">1/(G539/F539)</f>
        <v>15.5107296137339</v>
      </c>
      <c r="I539" s="22" t="n">
        <v>103</v>
      </c>
      <c r="J539" s="23" t="n">
        <v>130</v>
      </c>
      <c r="K539" s="24" t="n">
        <v>1413</v>
      </c>
      <c r="L539" s="69" t="n">
        <f aca="false">G539*X539*R539</f>
        <v>1198.1983994699</v>
      </c>
      <c r="M539" s="25" t="n">
        <v>1346</v>
      </c>
      <c r="N539" s="70" t="n">
        <f aca="false">G539*X539*(1-R539)</f>
        <v>1136.86598787439</v>
      </c>
      <c r="O539" s="26" t="n">
        <f aca="false">I539/(I539+J539)</f>
        <v>0.44206008583691</v>
      </c>
      <c r="P539" s="28" t="n">
        <f aca="false">(I539+K539)/(I539+J539+K539+M539)</f>
        <v>0.50668449197861</v>
      </c>
      <c r="Q539" s="27" t="n">
        <f aca="false">K539/(K539+M539)</f>
        <v>0.512142080463936</v>
      </c>
      <c r="R539" s="27" t="n">
        <f aca="false">P539-(O539-P539)/X539</f>
        <v>0.513132916575647</v>
      </c>
      <c r="S539" s="29" t="n">
        <f aca="false">(K539+M539)/(I539+J539)</f>
        <v>11.8412017167382</v>
      </c>
      <c r="T539" s="31" t="n">
        <f aca="false">(P539-$B$1*O539-$B$2)/(1-$B$1*O539)-($B$3*POWER(P539,2)+$B$4*P539+$B$5)-($B$6*POWER(O539,2)+$B$7*O539+$B$8)</f>
        <v>0.515680166630157</v>
      </c>
      <c r="U539" s="29" t="n">
        <f aca="false">(O539-P539)/(P539-T539)</f>
        <v>7.18394213274277</v>
      </c>
      <c r="V539" s="29" t="n">
        <f aca="false">$B$12+($B$13*E539+$B$14*POWER(E539,2)+$B$15*POWER(E539,3))+($B$16*F539+$B$17*POWER(F539,2)+$B$18*POWER(F539,3))+($B$19*T539+$B$20*POWER(T539,2)+$B$21*POWER(T539,3))+($B$22*P539+$B$23*POWER(P539,2)+$B$24*POWER(P539,3))+($B$25*H539+$B$26*POWER(H539,2)+$B$27*POWER(H539,3))+($B$28*U539+$B$29*POWER(U539,2)+$B$30*POWER(U539,3))</f>
        <v>2.83779343525849</v>
      </c>
      <c r="W539" s="71" t="n">
        <f aca="false">S539-U539</f>
        <v>4.65725958399542</v>
      </c>
      <c r="X539" s="29" t="n">
        <f aca="false">U539+V539</f>
        <v>10.0217355680013</v>
      </c>
      <c r="Y539" s="16"/>
      <c r="Z539" s="60" t="n">
        <f aca="false">U539*G539</f>
        <v>1673.85851692907</v>
      </c>
      <c r="AA539" s="60" t="n">
        <f aca="false">(K539+M539)-Z539</f>
        <v>1085.14148307093</v>
      </c>
      <c r="AB539" s="16"/>
      <c r="AC539" s="60" t="n">
        <f aca="false">L539+N539</f>
        <v>2335.06438734429</v>
      </c>
      <c r="AD539" s="61" t="n">
        <f aca="false">AC539-Z539</f>
        <v>661.205870415229</v>
      </c>
      <c r="AE539" s="17"/>
      <c r="AF539" s="16" t="n">
        <v>-311.101682513292</v>
      </c>
      <c r="AG539" s="16" t="n">
        <v>0.727027027027027</v>
      </c>
      <c r="AH539" s="16" t="n">
        <f aca="false">AF540+AH538</f>
        <v>206916.034181554</v>
      </c>
      <c r="AI539" s="63"/>
      <c r="AJ539" s="72" t="n">
        <v>-295.565932669123</v>
      </c>
      <c r="AK539" s="16" t="n">
        <v>0.727027027027027</v>
      </c>
      <c r="AL539" s="63" t="n">
        <f aca="false">AJ539+AL538</f>
        <v>202437.117869363</v>
      </c>
      <c r="AM539" s="35"/>
      <c r="AN539" s="35"/>
      <c r="AO539" s="35"/>
      <c r="AP539" s="35"/>
      <c r="AQ539" s="35"/>
      <c r="AR539" s="35"/>
      <c r="AS539" s="35"/>
      <c r="AT539" s="35"/>
    </row>
    <row r="540" customFormat="false" ht="12.75" hidden="false" customHeight="true" outlineLevel="0" collapsed="false">
      <c r="A540" s="36"/>
      <c r="B540" s="36"/>
      <c r="C540" s="2" t="n">
        <v>539</v>
      </c>
      <c r="D540" s="20" t="s">
        <v>708</v>
      </c>
      <c r="E540" s="65"/>
      <c r="F540" s="66" t="n">
        <v>4563</v>
      </c>
      <c r="G540" s="67" t="n">
        <f aca="false">I540+J540</f>
        <v>427</v>
      </c>
      <c r="H540" s="68" t="n">
        <f aca="false">1/(G540/F540)</f>
        <v>10.6861826697892</v>
      </c>
      <c r="I540" s="22" t="n">
        <v>217</v>
      </c>
      <c r="J540" s="23" t="n">
        <v>210</v>
      </c>
      <c r="K540" s="24" t="n">
        <v>2230</v>
      </c>
      <c r="L540" s="69" t="n">
        <f aca="false">G540*X540*R540</f>
        <v>2034.92612545521</v>
      </c>
      <c r="M540" s="25" t="n">
        <v>648</v>
      </c>
      <c r="N540" s="70" t="n">
        <f aca="false">G540*X540*(1-R540)</f>
        <v>579.60057852087</v>
      </c>
      <c r="O540" s="26" t="n">
        <f aca="false">I540/(I540+J540)</f>
        <v>0.508196721311475</v>
      </c>
      <c r="P540" s="28" t="n">
        <f aca="false">(I540+K540)/(I540+J540+K540+M540)</f>
        <v>0.740393343419062</v>
      </c>
      <c r="Q540" s="27" t="n">
        <f aca="false">K540/(K540+M540)</f>
        <v>0.774843641417651</v>
      </c>
      <c r="R540" s="27" t="n">
        <f aca="false">P540-(O540-P540)/X540</f>
        <v>0.778315295980938</v>
      </c>
      <c r="S540" s="29" t="n">
        <f aca="false">(K540+M540)/(I540+J540)</f>
        <v>6.74004683840749</v>
      </c>
      <c r="T540" s="31" t="n">
        <f aca="false">(P540-$B$1*O540-$B$2)/(1-$B$1*O540)-($B$3*POWER(P540,2)+$B$4*P540+$B$5)-($B$6*POWER(O540,2)+$B$7*O540+$B$8)</f>
        <v>0.76207405610375</v>
      </c>
      <c r="U540" s="29" t="n">
        <f aca="false">(O540-P540)/(P540-T540)</f>
        <v>10.7098242333877</v>
      </c>
      <c r="V540" s="29" t="n">
        <f aca="false">$B$12+($B$13*E540+$B$14*POWER(E540,2)+$B$15*POWER(E540,3))+($B$16*F540+$B$17*POWER(F540,2)+$B$18*POWER(F540,3))+($B$19*T540+$B$20*POWER(T540,2)+$B$21*POWER(T540,3))+($B$22*P540+$B$23*POWER(P540,2)+$B$24*POWER(P540,3))+($B$25*H540+$B$26*POWER(H540,2)+$B$27*POWER(H540,3))+($B$28*U540+$B$29*POWER(U540,2)+$B$30*POWER(U540,3))</f>
        <v>-4.58681087512988</v>
      </c>
      <c r="W540" s="71" t="n">
        <f aca="false">S540-U540</f>
        <v>-3.96977739498018</v>
      </c>
      <c r="X540" s="29" t="n">
        <f aca="false">U540+V540</f>
        <v>6.12301335825779</v>
      </c>
      <c r="Y540" s="16"/>
      <c r="Z540" s="60" t="n">
        <f aca="false">U540*G540</f>
        <v>4573.09494765654</v>
      </c>
      <c r="AA540" s="60" t="n">
        <f aca="false">(K540+M540)-Z540</f>
        <v>-1695.09494765654</v>
      </c>
      <c r="AB540" s="16"/>
      <c r="AC540" s="60" t="n">
        <f aca="false">L540+N540</f>
        <v>2614.52670397608</v>
      </c>
      <c r="AD540" s="61" t="n">
        <f aca="false">AC540-Z540</f>
        <v>-1958.56824368046</v>
      </c>
      <c r="AE540" s="17"/>
      <c r="AF540" s="16" t="n">
        <v>-318.744919711159</v>
      </c>
      <c r="AG540" s="16" t="n">
        <v>0.728378378378378</v>
      </c>
      <c r="AH540" s="16" t="n">
        <f aca="false">AF541+AH539</f>
        <v>206596.017417787</v>
      </c>
      <c r="AI540" s="63"/>
      <c r="AJ540" s="72" t="n">
        <v>-299.296292371564</v>
      </c>
      <c r="AK540" s="16" t="n">
        <v>0.728378378378378</v>
      </c>
      <c r="AL540" s="63" t="n">
        <f aca="false">AJ540+AL539</f>
        <v>202137.821576992</v>
      </c>
      <c r="AM540" s="35"/>
      <c r="AN540" s="35"/>
      <c r="AO540" s="35"/>
      <c r="AP540" s="35"/>
      <c r="AQ540" s="35"/>
      <c r="AR540" s="35"/>
      <c r="AS540" s="35"/>
      <c r="AT540" s="35"/>
    </row>
    <row r="541" customFormat="false" ht="12.75" hidden="false" customHeight="true" outlineLevel="0" collapsed="false">
      <c r="A541" s="36"/>
      <c r="B541" s="36"/>
      <c r="C541" s="2" t="n">
        <v>540</v>
      </c>
      <c r="D541" s="20" t="s">
        <v>67</v>
      </c>
      <c r="E541" s="65"/>
      <c r="F541" s="66" t="n">
        <v>5612</v>
      </c>
      <c r="G541" s="67" t="n">
        <f aca="false">I541+J541</f>
        <v>359</v>
      </c>
      <c r="H541" s="68" t="n">
        <f aca="false">1/(G541/F541)</f>
        <v>15.6323119777159</v>
      </c>
      <c r="I541" s="22" t="n">
        <v>23</v>
      </c>
      <c r="J541" s="23" t="n">
        <v>336</v>
      </c>
      <c r="K541" s="24" t="n">
        <v>1466</v>
      </c>
      <c r="L541" s="69" t="n">
        <f aca="false">G541*X541*R541</f>
        <v>1443.78890395683</v>
      </c>
      <c r="M541" s="25" t="n">
        <v>3165</v>
      </c>
      <c r="N541" s="70" t="n">
        <f aca="false">G541*X541*(1-R541)</f>
        <v>3112.77632824235</v>
      </c>
      <c r="O541" s="26" t="n">
        <f aca="false">I541/(I541+J541)</f>
        <v>0.064066852367688</v>
      </c>
      <c r="P541" s="28" t="n">
        <f aca="false">(I541+K541)/(I541+J541+K541+M541)</f>
        <v>0.298396793587174</v>
      </c>
      <c r="Q541" s="27" t="n">
        <f aca="false">K541/(K541+M541)</f>
        <v>0.316562297559922</v>
      </c>
      <c r="R541" s="27" t="n">
        <f aca="false">P541-(O541-P541)/X541</f>
        <v>0.316859044122583</v>
      </c>
      <c r="S541" s="29" t="n">
        <f aca="false">(K541+M541)/(I541+J541)</f>
        <v>12.899721448468</v>
      </c>
      <c r="T541" s="31" t="n">
        <f aca="false">(P541-$B$1*O541-$B$2)/(1-$B$1*O541)-($B$3*POWER(P541,2)+$B$4*P541+$B$5)-($B$6*POWER(O541,2)+$B$7*O541+$B$8)</f>
        <v>0.311884554234596</v>
      </c>
      <c r="U541" s="29" t="n">
        <f aca="false">(O541-P541)/(P541-T541)</f>
        <v>17.3735245861061</v>
      </c>
      <c r="V541" s="29" t="n">
        <f aca="false">$B$12+($B$13*E541+$B$14*POWER(E541,2)+$B$15*POWER(E541,3))+($B$16*F541+$B$17*POWER(F541,2)+$B$18*POWER(F541,3))+($B$19*T541+$B$20*POWER(T541,2)+$B$21*POWER(T541,3))+($B$22*P541+$B$23*POWER(P541,2)+$B$24*POWER(P541,3))+($B$25*H541+$B$26*POWER(H541,2)+$B$27*POWER(H541,3))+($B$28*U541+$B$29*POWER(U541,2)+$B$30*POWER(U541,3))</f>
        <v>-4.68114232371283</v>
      </c>
      <c r="W541" s="71" t="n">
        <f aca="false">S541-U541</f>
        <v>-4.47380313763813</v>
      </c>
      <c r="X541" s="29" t="n">
        <f aca="false">U541+V541</f>
        <v>12.6923822623933</v>
      </c>
      <c r="Y541" s="16"/>
      <c r="Z541" s="60" t="n">
        <f aca="false">U541*G541</f>
        <v>6237.09532641209</v>
      </c>
      <c r="AA541" s="60" t="n">
        <f aca="false">(K541+M541)-Z541</f>
        <v>-1606.09532641209</v>
      </c>
      <c r="AB541" s="16"/>
      <c r="AC541" s="60" t="n">
        <f aca="false">L541+N541</f>
        <v>4556.56523219918</v>
      </c>
      <c r="AD541" s="61" t="n">
        <f aca="false">AC541-Z541</f>
        <v>-1680.53009421291</v>
      </c>
      <c r="AE541" s="17"/>
      <c r="AF541" s="16" t="n">
        <v>-320.016763767194</v>
      </c>
      <c r="AG541" s="16" t="n">
        <v>0.72972972972973</v>
      </c>
      <c r="AH541" s="16" t="n">
        <f aca="false">AF542+AH540</f>
        <v>206274.371350195</v>
      </c>
      <c r="AI541" s="63"/>
      <c r="AJ541" s="72" t="n">
        <v>-301.101730343905</v>
      </c>
      <c r="AK541" s="16" t="n">
        <v>0.72972972972973</v>
      </c>
      <c r="AL541" s="63" t="n">
        <f aca="false">AJ541+AL540</f>
        <v>201836.719846648</v>
      </c>
      <c r="AM541" s="35"/>
      <c r="AN541" s="35"/>
      <c r="AO541" s="35"/>
      <c r="AP541" s="35"/>
      <c r="AQ541" s="35"/>
      <c r="AR541" s="35"/>
      <c r="AS541" s="35"/>
      <c r="AT541" s="35"/>
    </row>
    <row r="542" customFormat="false" ht="12.75" hidden="false" customHeight="true" outlineLevel="0" collapsed="false">
      <c r="A542" s="36"/>
      <c r="B542" s="36"/>
      <c r="C542" s="2" t="n">
        <v>541</v>
      </c>
      <c r="D542" s="20" t="s">
        <v>82</v>
      </c>
      <c r="E542" s="65"/>
      <c r="F542" s="66" t="n">
        <v>9590</v>
      </c>
      <c r="G542" s="67" t="n">
        <f aca="false">I542+J542</f>
        <v>611</v>
      </c>
      <c r="H542" s="68" t="n">
        <f aca="false">1/(G542/F542)</f>
        <v>15.69558101473</v>
      </c>
      <c r="I542" s="22" t="n">
        <v>101</v>
      </c>
      <c r="J542" s="23" t="n">
        <v>510</v>
      </c>
      <c r="K542" s="24" t="n">
        <v>2625</v>
      </c>
      <c r="L542" s="69" t="n">
        <f aca="false">G542*X542*R542</f>
        <v>2537.09921472081</v>
      </c>
      <c r="M542" s="25" t="n">
        <v>5284</v>
      </c>
      <c r="N542" s="70" t="n">
        <f aca="false">G542*X542*(1-R542)</f>
        <v>5097.17052461203</v>
      </c>
      <c r="O542" s="26" t="n">
        <f aca="false">I542/(I542+J542)</f>
        <v>0.165302782324059</v>
      </c>
      <c r="P542" s="28" t="n">
        <f aca="false">(I542+K542)/(I542+J542+K542+M542)</f>
        <v>0.319953051643192</v>
      </c>
      <c r="Q542" s="27" t="n">
        <f aca="false">K542/(K542+M542)</f>
        <v>0.331900366670881</v>
      </c>
      <c r="R542" s="27" t="n">
        <f aca="false">P542-(O542-P542)/X542</f>
        <v>0.332330308117005</v>
      </c>
      <c r="S542" s="29" t="n">
        <f aca="false">(K542+M542)/(I542+J542)</f>
        <v>12.9443535188216</v>
      </c>
      <c r="T542" s="31" t="n">
        <f aca="false">(P542-$B$1*O542-$B$2)/(1-$B$1*O542)-($B$3*POWER(P542,2)+$B$4*P542+$B$5)-($B$6*POWER(O542,2)+$B$7*O542+$B$8)</f>
        <v>0.332712849718341</v>
      </c>
      <c r="U542" s="29" t="n">
        <f aca="false">(O542-P542)/(P542-T542)</f>
        <v>12.1201188614683</v>
      </c>
      <c r="V542" s="29" t="n">
        <f aca="false">$B$12+($B$13*E542+$B$14*POWER(E542,2)+$B$15*POWER(E542,3))+($B$16*F542+$B$17*POWER(F542,2)+$B$18*POWER(F542,3))+($B$19*T542+$B$20*POWER(T542,2)+$B$21*POWER(T542,3))+($B$22*P542+$B$23*POWER(P542,2)+$B$24*POWER(P542,3))+($B$25*H542+$B$26*POWER(H542,2)+$B$27*POWER(H542,3))+($B$28*U542+$B$29*POWER(U542,2)+$B$30*POWER(U542,3))</f>
        <v>0.374594296195964</v>
      </c>
      <c r="W542" s="71" t="n">
        <f aca="false">S542-U542</f>
        <v>0.824234657353346</v>
      </c>
      <c r="X542" s="29" t="n">
        <f aca="false">U542+V542</f>
        <v>12.4947131576642</v>
      </c>
      <c r="Y542" s="16"/>
      <c r="Z542" s="60" t="n">
        <f aca="false">U542*G542</f>
        <v>7405.39262435711</v>
      </c>
      <c r="AA542" s="60" t="n">
        <f aca="false">(K542+M542)-Z542</f>
        <v>503.607375642894</v>
      </c>
      <c r="AB542" s="16"/>
      <c r="AC542" s="60" t="n">
        <f aca="false">L542+N542</f>
        <v>7634.26973933284</v>
      </c>
      <c r="AD542" s="61" t="n">
        <f aca="false">AC542-Z542</f>
        <v>228.877114975735</v>
      </c>
      <c r="AE542" s="17"/>
      <c r="AF542" s="16" t="n">
        <v>-321.646067592701</v>
      </c>
      <c r="AG542" s="16" t="n">
        <v>0.731081081081081</v>
      </c>
      <c r="AH542" s="16" t="n">
        <f aca="false">AF543+AH541</f>
        <v>205949.752202347</v>
      </c>
      <c r="AI542" s="63"/>
      <c r="AJ542" s="72" t="n">
        <v>-301.295191932554</v>
      </c>
      <c r="AK542" s="16" t="n">
        <v>0.731081081081081</v>
      </c>
      <c r="AL542" s="63" t="n">
        <f aca="false">AJ542+AL541</f>
        <v>201535.424654715</v>
      </c>
      <c r="AM542" s="35"/>
      <c r="AN542" s="35"/>
      <c r="AO542" s="35"/>
      <c r="AP542" s="35"/>
      <c r="AQ542" s="35"/>
      <c r="AR542" s="35"/>
      <c r="AS542" s="35"/>
      <c r="AT542" s="35"/>
    </row>
    <row r="543" customFormat="false" ht="12.75" hidden="false" customHeight="true" outlineLevel="0" collapsed="false">
      <c r="A543" s="36"/>
      <c r="B543" s="36"/>
      <c r="C543" s="2" t="n">
        <v>542</v>
      </c>
      <c r="D543" s="20" t="s">
        <v>710</v>
      </c>
      <c r="E543" s="65"/>
      <c r="F543" s="66" t="n">
        <v>4716</v>
      </c>
      <c r="G543" s="67" t="n">
        <f aca="false">I543+J543</f>
        <v>364</v>
      </c>
      <c r="H543" s="68" t="n">
        <f aca="false">1/(G543/F543)</f>
        <v>12.956043956044</v>
      </c>
      <c r="I543" s="22" t="n">
        <v>265</v>
      </c>
      <c r="J543" s="23" t="n">
        <v>99</v>
      </c>
      <c r="K543" s="24" t="n">
        <v>1888</v>
      </c>
      <c r="L543" s="69" t="n">
        <f aca="false">G543*X543*R543</f>
        <v>1973.19197720677</v>
      </c>
      <c r="M543" s="25" t="n">
        <v>466</v>
      </c>
      <c r="N543" s="70" t="n">
        <f aca="false">G543*X543*(1-R543)</f>
        <v>488.356464060299</v>
      </c>
      <c r="O543" s="26" t="n">
        <f aca="false">I543/(I543+J543)</f>
        <v>0.728021978021978</v>
      </c>
      <c r="P543" s="28" t="n">
        <f aca="false">(I543+K543)/(I543+J543+K543+M543)</f>
        <v>0.792126563649742</v>
      </c>
      <c r="Q543" s="27" t="n">
        <f aca="false">K543/(K543+M543)</f>
        <v>0.802039082412914</v>
      </c>
      <c r="R543" s="27" t="n">
        <f aca="false">P543-(O543-P543)/X543</f>
        <v>0.801605990817341</v>
      </c>
      <c r="S543" s="29" t="n">
        <f aca="false">(K543+M543)/(I543+J543)</f>
        <v>6.46703296703297</v>
      </c>
      <c r="T543" s="31" t="n">
        <f aca="false">(P543-$B$1*O543-$B$2)/(1-$B$1*O543)-($B$3*POWER(P543,2)+$B$4*P543+$B$5)-($B$6*POWER(O543,2)+$B$7*O543+$B$8)</f>
        <v>0.801700236048793</v>
      </c>
      <c r="U543" s="29" t="n">
        <f aca="false">(O543-P543)/(P543-T543)</f>
        <v>6.69592429694208</v>
      </c>
      <c r="V543" s="29" t="n">
        <f aca="false">$B$12+($B$13*E543+$B$14*POWER(E543,2)+$B$15*POWER(E543,3))+($B$16*F543+$B$17*POWER(F543,2)+$B$18*POWER(F543,3))+($B$19*T543+$B$20*POWER(T543,2)+$B$21*POWER(T543,3))+($B$22*P543+$B$23*POWER(P543,2)+$B$24*POWER(P543,3))+($B$25*H543+$B$26*POWER(H543,2)+$B$27*POWER(H543,3))+($B$28*U543+$B$29*POWER(U543,2)+$B$30*POWER(U543,3))</f>
        <v>0.0665714208245909</v>
      </c>
      <c r="W543" s="71" t="n">
        <f aca="false">S543-U543</f>
        <v>-0.228891329909109</v>
      </c>
      <c r="X543" s="29" t="n">
        <f aca="false">U543+V543</f>
        <v>6.76249571776667</v>
      </c>
      <c r="Y543" s="16"/>
      <c r="Z543" s="60" t="n">
        <f aca="false">U543*G543</f>
        <v>2437.31644408692</v>
      </c>
      <c r="AA543" s="60" t="n">
        <f aca="false">(K543+M543)-Z543</f>
        <v>-83.3164440869155</v>
      </c>
      <c r="AB543" s="16"/>
      <c r="AC543" s="60" t="n">
        <f aca="false">L543+N543</f>
        <v>2461.54844126707</v>
      </c>
      <c r="AD543" s="61" t="n">
        <f aca="false">AC543-Z543</f>
        <v>24.2319971801512</v>
      </c>
      <c r="AE543" s="17"/>
      <c r="AF543" s="16" t="n">
        <v>-324.619147848051</v>
      </c>
      <c r="AG543" s="16" t="n">
        <v>0.732432432432432</v>
      </c>
      <c r="AH543" s="16" t="n">
        <f aca="false">AF544+AH542</f>
        <v>205615.824081747</v>
      </c>
      <c r="AI543" s="63"/>
      <c r="AJ543" s="72" t="n">
        <v>-301.927097388727</v>
      </c>
      <c r="AK543" s="16" t="n">
        <v>0.732432432432432</v>
      </c>
      <c r="AL543" s="63" t="n">
        <f aca="false">AJ543+AL542</f>
        <v>201233.497557326</v>
      </c>
      <c r="AM543" s="35"/>
      <c r="AN543" s="35"/>
      <c r="AO543" s="35"/>
      <c r="AP543" s="35"/>
      <c r="AQ543" s="35"/>
      <c r="AR543" s="35"/>
      <c r="AS543" s="35"/>
      <c r="AT543" s="35"/>
    </row>
    <row r="544" customFormat="false" ht="12.75" hidden="false" customHeight="true" outlineLevel="0" collapsed="false">
      <c r="A544" s="36"/>
      <c r="B544" s="36"/>
      <c r="C544" s="2" t="n">
        <v>543</v>
      </c>
      <c r="D544" s="20" t="s">
        <v>709</v>
      </c>
      <c r="E544" s="65"/>
      <c r="F544" s="66" t="n">
        <v>3882</v>
      </c>
      <c r="G544" s="67" t="n">
        <f aca="false">I544+J544</f>
        <v>287</v>
      </c>
      <c r="H544" s="68" t="n">
        <f aca="false">1/(G544/F544)</f>
        <v>13.5261324041812</v>
      </c>
      <c r="I544" s="22" t="n">
        <v>121</v>
      </c>
      <c r="J544" s="23" t="n">
        <v>166</v>
      </c>
      <c r="K544" s="24" t="n">
        <v>1614</v>
      </c>
      <c r="L544" s="69" t="n">
        <f aca="false">G544*X544*R544</f>
        <v>1669.23023067134</v>
      </c>
      <c r="M544" s="25" t="n">
        <v>929</v>
      </c>
      <c r="N544" s="70" t="n">
        <f aca="false">G544*X544*(1-R544)</f>
        <v>963.857119645602</v>
      </c>
      <c r="O544" s="26" t="n">
        <f aca="false">I544/(I544+J544)</f>
        <v>0.421602787456446</v>
      </c>
      <c r="P544" s="28" t="n">
        <f aca="false">(I544+K544)/(I544+J544+K544+M544)</f>
        <v>0.613074204946997</v>
      </c>
      <c r="Q544" s="27" t="n">
        <f aca="false">K544/(K544+M544)</f>
        <v>0.634683444750295</v>
      </c>
      <c r="R544" s="27" t="n">
        <f aca="false">P544-(O544-P544)/X544</f>
        <v>0.633944115249506</v>
      </c>
      <c r="S544" s="29" t="n">
        <f aca="false">(K544+M544)/(I544+J544)</f>
        <v>8.86062717770035</v>
      </c>
      <c r="T544" s="31" t="n">
        <f aca="false">(P544-$B$1*O544-$B$2)/(1-$B$1*O544)-($B$3*POWER(P544,2)+$B$4*P544+$B$5)-($B$6*POWER(O544,2)+$B$7*O544+$B$8)</f>
        <v>0.63012632924885</v>
      </c>
      <c r="U544" s="29" t="n">
        <f aca="false">(O544-P544)/(P544-T544)</f>
        <v>11.2285961620474</v>
      </c>
      <c r="V544" s="29" t="n">
        <f aca="false">$B$12+($B$13*E544+$B$14*POWER(E544,2)+$B$15*POWER(E544,3))+($B$16*F544+$B$17*POWER(F544,2)+$B$18*POWER(F544,3))+($B$19*T544+$B$20*POWER(T544,2)+$B$21*POWER(T544,3))+($B$22*P544+$B$23*POWER(P544,2)+$B$24*POWER(P544,3))+($B$25*H544+$B$26*POWER(H544,2)+$B$27*POWER(H544,3))+($B$28*U544+$B$29*POWER(U544,2)+$B$30*POWER(U544,3))</f>
        <v>-2.05407577766781</v>
      </c>
      <c r="W544" s="71" t="n">
        <f aca="false">S544-U544</f>
        <v>-2.36796898434706</v>
      </c>
      <c r="X544" s="29" t="n">
        <f aca="false">U544+V544</f>
        <v>9.1745203843796</v>
      </c>
      <c r="Y544" s="16"/>
      <c r="Z544" s="60" t="n">
        <f aca="false">U544*G544</f>
        <v>3222.60709850761</v>
      </c>
      <c r="AA544" s="60" t="n">
        <f aca="false">(K544+M544)-Z544</f>
        <v>-679.607098507606</v>
      </c>
      <c r="AB544" s="16"/>
      <c r="AC544" s="60" t="n">
        <f aca="false">L544+N544</f>
        <v>2633.08735031694</v>
      </c>
      <c r="AD544" s="61" t="n">
        <f aca="false">AC544-Z544</f>
        <v>-589.519748190661</v>
      </c>
      <c r="AE544" s="17"/>
      <c r="AF544" s="16" t="n">
        <v>-333.928120599985</v>
      </c>
      <c r="AG544" s="16" t="n">
        <v>0.733783783783784</v>
      </c>
      <c r="AH544" s="16" t="n">
        <f aca="false">AF545+AH543</f>
        <v>205281.272466692</v>
      </c>
      <c r="AI544" s="63"/>
      <c r="AJ544" s="72" t="n">
        <v>-304.223233299778</v>
      </c>
      <c r="AK544" s="16" t="n">
        <v>0.733783783783784</v>
      </c>
      <c r="AL544" s="63" t="n">
        <f aca="false">AJ544+AL543</f>
        <v>200929.274324027</v>
      </c>
      <c r="AM544" s="35"/>
      <c r="AN544" s="35"/>
      <c r="AO544" s="35"/>
      <c r="AP544" s="35"/>
      <c r="AQ544" s="35"/>
      <c r="AR544" s="35"/>
      <c r="AS544" s="35"/>
      <c r="AT544" s="35"/>
    </row>
    <row r="545" customFormat="false" ht="12.75" hidden="false" customHeight="true" outlineLevel="0" collapsed="false">
      <c r="A545" s="36"/>
      <c r="B545" s="36"/>
      <c r="C545" s="2" t="n">
        <v>544</v>
      </c>
      <c r="D545" s="20" t="s">
        <v>421</v>
      </c>
      <c r="E545" s="65"/>
      <c r="F545" s="66" t="n">
        <v>1939</v>
      </c>
      <c r="G545" s="67" t="n">
        <f aca="false">I545+J545</f>
        <v>140</v>
      </c>
      <c r="H545" s="68" t="n">
        <f aca="false">1/(G545/F545)</f>
        <v>13.85</v>
      </c>
      <c r="I545" s="22" t="n">
        <v>25</v>
      </c>
      <c r="J545" s="23" t="n">
        <v>115</v>
      </c>
      <c r="K545" s="24" t="n">
        <v>647</v>
      </c>
      <c r="L545" s="69" t="n">
        <f aca="false">G545*X545*R545</f>
        <v>694.796406774598</v>
      </c>
      <c r="M545" s="25" t="n">
        <v>734</v>
      </c>
      <c r="N545" s="70" t="n">
        <f aca="false">G545*X545*(1-R545)</f>
        <v>794.385638916121</v>
      </c>
      <c r="O545" s="26" t="n">
        <f aca="false">I545/(I545+J545)</f>
        <v>0.178571428571429</v>
      </c>
      <c r="P545" s="28" t="n">
        <f aca="false">(I545+K545)/(I545+J545+K545+M545)</f>
        <v>0.441814595660749</v>
      </c>
      <c r="Q545" s="27" t="n">
        <f aca="false">K545/(K545+M545)</f>
        <v>0.468501086169442</v>
      </c>
      <c r="R545" s="27" t="n">
        <f aca="false">P545-(O545-P545)/X545</f>
        <v>0.466562438611952</v>
      </c>
      <c r="S545" s="29" t="n">
        <f aca="false">(K545+M545)/(I545+J545)</f>
        <v>9.86428571428571</v>
      </c>
      <c r="T545" s="31" t="n">
        <f aca="false">(P545-$B$1*O545-$B$2)/(1-$B$1*O545)-($B$3*POWER(P545,2)+$B$4*P545+$B$5)-($B$6*POWER(O545,2)+$B$7*O545+$B$8)</f>
        <v>0.458097985154816</v>
      </c>
      <c r="U545" s="29" t="n">
        <f aca="false">(O545-P545)/(P545-T545)</f>
        <v>16.1663618735672</v>
      </c>
      <c r="V545" s="29" t="n">
        <f aca="false">$B$12+($B$13*E545+$B$14*POWER(E545,2)+$B$15*POWER(E545,3))+($B$16*F545+$B$17*POWER(F545,2)+$B$18*POWER(F545,3))+($B$19*T545+$B$20*POWER(T545,2)+$B$21*POWER(T545,3))+($B$22*P545+$B$23*POWER(P545,2)+$B$24*POWER(P545,3))+($B$25*H545+$B$26*POWER(H545,2)+$B$27*POWER(H545,3))+($B$28*U545+$B$29*POWER(U545,2)+$B$30*POWER(U545,3))</f>
        <v>-5.52934726149062</v>
      </c>
      <c r="W545" s="71" t="n">
        <f aca="false">S545-U545</f>
        <v>-6.30207615928147</v>
      </c>
      <c r="X545" s="29" t="n">
        <f aca="false">U545+V545</f>
        <v>10.6370146120766</v>
      </c>
      <c r="Y545" s="16"/>
      <c r="Z545" s="60" t="n">
        <f aca="false">U545*G545</f>
        <v>2263.29066229941</v>
      </c>
      <c r="AA545" s="60" t="n">
        <f aca="false">(K545+M545)-Z545</f>
        <v>-882.290662299406</v>
      </c>
      <c r="AB545" s="16"/>
      <c r="AC545" s="60" t="n">
        <f aca="false">L545+N545</f>
        <v>1489.18204569072</v>
      </c>
      <c r="AD545" s="61" t="n">
        <f aca="false">AC545-Z545</f>
        <v>-774.108616608686</v>
      </c>
      <c r="AE545" s="17"/>
      <c r="AF545" s="16" t="n">
        <v>-334.551615054351</v>
      </c>
      <c r="AG545" s="16" t="n">
        <v>0.735135135135135</v>
      </c>
      <c r="AH545" s="16" t="n">
        <f aca="false">AF546+AH544</f>
        <v>204945.300039603</v>
      </c>
      <c r="AI545" s="63"/>
      <c r="AJ545" s="72" t="n">
        <v>-304.720181074681</v>
      </c>
      <c r="AK545" s="16" t="n">
        <v>0.735135135135135</v>
      </c>
      <c r="AL545" s="63" t="n">
        <f aca="false">AJ545+AL544</f>
        <v>200624.554142952</v>
      </c>
      <c r="AM545" s="35"/>
      <c r="AN545" s="35"/>
      <c r="AO545" s="35"/>
      <c r="AP545" s="35"/>
      <c r="AQ545" s="35"/>
      <c r="AR545" s="35"/>
      <c r="AS545" s="35"/>
      <c r="AT545" s="35"/>
    </row>
    <row r="546" customFormat="false" ht="12.75" hidden="false" customHeight="true" outlineLevel="0" collapsed="false">
      <c r="A546" s="36"/>
      <c r="B546" s="36"/>
      <c r="C546" s="2" t="n">
        <v>545</v>
      </c>
      <c r="D546" s="20" t="s">
        <v>712</v>
      </c>
      <c r="E546" s="65"/>
      <c r="F546" s="66" t="n">
        <v>1859</v>
      </c>
      <c r="G546" s="67" t="n">
        <f aca="false">I546+J546</f>
        <v>164</v>
      </c>
      <c r="H546" s="68" t="n">
        <f aca="false">1/(G546/F546)</f>
        <v>11.3353658536585</v>
      </c>
      <c r="I546" s="22" t="n">
        <v>123</v>
      </c>
      <c r="J546" s="23" t="n">
        <v>41</v>
      </c>
      <c r="K546" s="24" t="n">
        <v>694</v>
      </c>
      <c r="L546" s="69" t="n">
        <f aca="false">G546*X546*R546</f>
        <v>644.14033997151</v>
      </c>
      <c r="M546" s="25" t="n">
        <v>181</v>
      </c>
      <c r="N546" s="70" t="n">
        <f aca="false">G546*X546*(1-R546)</f>
        <v>167.451842685037</v>
      </c>
      <c r="O546" s="26" t="n">
        <f aca="false">I546/(I546+J546)</f>
        <v>0.75</v>
      </c>
      <c r="P546" s="28" t="n">
        <f aca="false">(I546+K546)/(I546+J546+K546+M546)</f>
        <v>0.786333012512031</v>
      </c>
      <c r="Q546" s="27" t="n">
        <f aca="false">K546/(K546+M546)</f>
        <v>0.793142857142857</v>
      </c>
      <c r="R546" s="27" t="n">
        <f aca="false">P546-(O546-P546)/X546</f>
        <v>0.79367489453025</v>
      </c>
      <c r="S546" s="29" t="n">
        <f aca="false">(K546+M546)/(I546+J546)</f>
        <v>5.33536585365854</v>
      </c>
      <c r="T546" s="31" t="n">
        <f aca="false">(P546-$B$1*O546-$B$2)/(1-$B$1*O546)-($B$3*POWER(P546,2)+$B$4*P546+$B$5)-($B$6*POWER(O546,2)+$B$7*O546+$B$8)</f>
        <v>0.79306645781855</v>
      </c>
      <c r="U546" s="29" t="n">
        <f aca="false">(O546-P546)/(P546-T546)</f>
        <v>5.39590222509939</v>
      </c>
      <c r="V546" s="29" t="n">
        <f aca="false">$B$12+($B$13*E546+$B$14*POWER(E546,2)+$B$15*POWER(E546,3))+($B$16*F546+$B$17*POWER(F546,2)+$B$18*POWER(F546,3))+($B$19*T546+$B$20*POWER(T546,2)+$B$21*POWER(T546,3))+($B$22*P546+$B$23*POWER(P546,2)+$B$24*POWER(P546,3))+($B$25*H546+$B$26*POWER(H546,2)+$B$27*POWER(H546,3))+($B$28*U546+$B$29*POWER(U546,2)+$B$30*POWER(U546,3))</f>
        <v>-0.447169404022884</v>
      </c>
      <c r="W546" s="71" t="n">
        <f aca="false">S546-U546</f>
        <v>-0.0605363714408522</v>
      </c>
      <c r="X546" s="29" t="n">
        <f aca="false">U546+V546</f>
        <v>4.9487328210765</v>
      </c>
      <c r="Y546" s="16"/>
      <c r="Z546" s="60" t="n">
        <f aca="false">U546*G546</f>
        <v>884.9279649163</v>
      </c>
      <c r="AA546" s="60" t="n">
        <f aca="false">(K546+M546)-Z546</f>
        <v>-9.92796491629974</v>
      </c>
      <c r="AB546" s="16"/>
      <c r="AC546" s="60" t="n">
        <f aca="false">L546+N546</f>
        <v>811.592182656547</v>
      </c>
      <c r="AD546" s="61" t="n">
        <f aca="false">AC546-Z546</f>
        <v>-73.335782259753</v>
      </c>
      <c r="AE546" s="17"/>
      <c r="AF546" s="16" t="n">
        <v>-335.972427088921</v>
      </c>
      <c r="AG546" s="16" t="n">
        <v>0.736486486486487</v>
      </c>
      <c r="AH546" s="16" t="n">
        <f aca="false">AF547+AH545</f>
        <v>204606.226322628</v>
      </c>
      <c r="AI546" s="63"/>
      <c r="AJ546" s="72" t="n">
        <v>-306.976493162379</v>
      </c>
      <c r="AK546" s="16" t="n">
        <v>0.736486486486487</v>
      </c>
      <c r="AL546" s="63" t="n">
        <f aca="false">AJ546+AL545</f>
        <v>200317.577649789</v>
      </c>
      <c r="AM546" s="35"/>
      <c r="AN546" s="35"/>
      <c r="AO546" s="35"/>
      <c r="AP546" s="35"/>
      <c r="AQ546" s="35"/>
      <c r="AR546" s="35"/>
      <c r="AS546" s="35"/>
      <c r="AT546" s="35"/>
    </row>
    <row r="547" customFormat="false" ht="12.75" hidden="false" customHeight="true" outlineLevel="0" collapsed="false">
      <c r="A547" s="36"/>
      <c r="B547" s="36"/>
      <c r="C547" s="2" t="n">
        <v>546</v>
      </c>
      <c r="D547" s="20" t="s">
        <v>642</v>
      </c>
      <c r="E547" s="65"/>
      <c r="F547" s="66" t="n">
        <v>4237</v>
      </c>
      <c r="G547" s="67" t="n">
        <f aca="false">I547+J547</f>
        <v>194</v>
      </c>
      <c r="H547" s="68" t="n">
        <f aca="false">1/(G547/F547)</f>
        <v>21.840206185567</v>
      </c>
      <c r="I547" s="22" t="n">
        <v>62</v>
      </c>
      <c r="J547" s="23" t="n">
        <v>132</v>
      </c>
      <c r="K547" s="24" t="n">
        <v>1936</v>
      </c>
      <c r="L547" s="69" t="n">
        <f aca="false">G547*X547*R547</f>
        <v>1866.2068095593</v>
      </c>
      <c r="M547" s="25" t="n">
        <v>1530</v>
      </c>
      <c r="N547" s="70" t="n">
        <f aca="false">G547*X547*(1-R547)</f>
        <v>1471.94380254632</v>
      </c>
      <c r="O547" s="26" t="n">
        <f aca="false">I547/(I547+J547)</f>
        <v>0.319587628865979</v>
      </c>
      <c r="P547" s="28" t="n">
        <f aca="false">(I547+K547)/(I547+J547+K547+M547)</f>
        <v>0.545901639344262</v>
      </c>
      <c r="Q547" s="27" t="n">
        <f aca="false">K547/(K547+M547)</f>
        <v>0.558568955568378</v>
      </c>
      <c r="R547" s="27" t="n">
        <f aca="false">P547-(O547-P547)/X547</f>
        <v>0.559054107023093</v>
      </c>
      <c r="S547" s="29" t="n">
        <f aca="false">(K547+M547)/(I547+J547)</f>
        <v>17.8659793814433</v>
      </c>
      <c r="T547" s="31" t="n">
        <f aca="false">(P547-$B$1*O547-$B$2)/(1-$B$1*O547)-($B$3*POWER(P547,2)+$B$4*P547+$B$5)-($B$6*POWER(O547,2)+$B$7*O547+$B$8)</f>
        <v>0.563306625967293</v>
      </c>
      <c r="U547" s="29" t="n">
        <f aca="false">(O547-P547)/(P547-T547)</f>
        <v>13.0028258785802</v>
      </c>
      <c r="V547" s="29" t="n">
        <f aca="false">$B$12+($B$13*E547+$B$14*POWER(E547,2)+$B$15*POWER(E547,3))+($B$16*F547+$B$17*POWER(F547,2)+$B$18*POWER(F547,3))+($B$19*T547+$B$20*POWER(T547,2)+$B$21*POWER(T547,3))+($B$22*P547+$B$23*POWER(P547,2)+$B$24*POWER(P547,3))+($B$25*H547+$B$26*POWER(H547,2)+$B$27*POWER(H547,3))+($B$28*U547+$B$29*POWER(U547,2)+$B$30*POWER(U547,3))</f>
        <v>4.20413603949002</v>
      </c>
      <c r="W547" s="71" t="n">
        <f aca="false">S547-U547</f>
        <v>4.86315350286309</v>
      </c>
      <c r="X547" s="29" t="n">
        <f aca="false">U547+V547</f>
        <v>17.2069619180702</v>
      </c>
      <c r="Y547" s="16"/>
      <c r="Z547" s="60" t="n">
        <f aca="false">U547*G547</f>
        <v>2522.54822044456</v>
      </c>
      <c r="AA547" s="60" t="n">
        <f aca="false">(K547+M547)-Z547</f>
        <v>943.45177955544</v>
      </c>
      <c r="AB547" s="16"/>
      <c r="AC547" s="60" t="n">
        <f aca="false">L547+N547</f>
        <v>3338.15061210562</v>
      </c>
      <c r="AD547" s="61" t="n">
        <f aca="false">AC547-Z547</f>
        <v>815.602391661063</v>
      </c>
      <c r="AE547" s="17"/>
      <c r="AF547" s="16" t="n">
        <v>-339.073716975368</v>
      </c>
      <c r="AG547" s="16" t="n">
        <v>0.737837837837838</v>
      </c>
      <c r="AH547" s="16" t="n">
        <f aca="false">AF548+AH546</f>
        <v>204265.992130891</v>
      </c>
      <c r="AI547" s="63"/>
      <c r="AJ547" s="72" t="n">
        <v>-307.46776587655</v>
      </c>
      <c r="AK547" s="16" t="n">
        <v>0.737837837837838</v>
      </c>
      <c r="AL547" s="63" t="n">
        <f aca="false">AJ547+AL546</f>
        <v>200010.109883913</v>
      </c>
      <c r="AM547" s="35"/>
      <c r="AN547" s="35"/>
      <c r="AO547" s="35"/>
      <c r="AP547" s="35"/>
      <c r="AQ547" s="35"/>
      <c r="AR547" s="35"/>
      <c r="AS547" s="35"/>
      <c r="AT547" s="35"/>
    </row>
    <row r="548" customFormat="false" ht="12.75" hidden="false" customHeight="true" outlineLevel="0" collapsed="false">
      <c r="A548" s="36"/>
      <c r="B548" s="36"/>
      <c r="C548" s="2" t="n">
        <v>547</v>
      </c>
      <c r="D548" s="20" t="s">
        <v>626</v>
      </c>
      <c r="E548" s="65"/>
      <c r="F548" s="66" t="n">
        <v>1451</v>
      </c>
      <c r="G548" s="67" t="n">
        <f aca="false">I548+J548</f>
        <v>123</v>
      </c>
      <c r="H548" s="68" t="n">
        <f aca="false">1/(G548/F548)</f>
        <v>11.7967479674797</v>
      </c>
      <c r="I548" s="22" t="n">
        <v>46</v>
      </c>
      <c r="J548" s="23" t="n">
        <v>77</v>
      </c>
      <c r="K548" s="24" t="n">
        <v>591</v>
      </c>
      <c r="L548" s="69" t="n">
        <f aca="false">G548*X548*R548</f>
        <v>534.739328614002</v>
      </c>
      <c r="M548" s="25" t="n">
        <v>468</v>
      </c>
      <c r="N548" s="70" t="n">
        <f aca="false">G548*X548*(1-R548)</f>
        <v>419.864888688589</v>
      </c>
      <c r="O548" s="26" t="n">
        <f aca="false">I548/(I548+J548)</f>
        <v>0.373983739837398</v>
      </c>
      <c r="P548" s="28" t="n">
        <f aca="false">(I548+K548)/(I548+J548+K548+M548)</f>
        <v>0.538917089678511</v>
      </c>
      <c r="Q548" s="27" t="n">
        <f aca="false">K548/(K548+M548)</f>
        <v>0.558073654390935</v>
      </c>
      <c r="R548" s="27" t="n">
        <f aca="false">P548-(O548-P548)/X548</f>
        <v>0.560168621635683</v>
      </c>
      <c r="S548" s="29" t="n">
        <f aca="false">(K548+M548)/(I548+J548)</f>
        <v>8.60975609756098</v>
      </c>
      <c r="T548" s="31" t="n">
        <f aca="false">(P548-$B$1*O548-$B$2)/(1-$B$1*O548)-($B$3*POWER(P548,2)+$B$4*P548+$B$5)-($B$6*POWER(O548,2)+$B$7*O548+$B$8)</f>
        <v>0.55372808041224</v>
      </c>
      <c r="U548" s="29" t="n">
        <f aca="false">(O548-P548)/(P548-T548)</f>
        <v>11.1358755674268</v>
      </c>
      <c r="V548" s="29" t="n">
        <f aca="false">$B$12+($B$13*E548+$B$14*POWER(E548,2)+$B$15*POWER(E548,3))+($B$16*F548+$B$17*POWER(F548,2)+$B$18*POWER(F548,3))+($B$19*T548+$B$20*POWER(T548,2)+$B$21*POWER(T548,3))+($B$22*P548+$B$23*POWER(P548,2)+$B$24*POWER(P548,3))+($B$25*H548+$B$26*POWER(H548,2)+$B$27*POWER(H548,3))+($B$28*U548+$B$29*POWER(U548,2)+$B$30*POWER(U548,3))</f>
        <v>-3.37486567065775</v>
      </c>
      <c r="W548" s="71" t="n">
        <f aca="false">S548-U548</f>
        <v>-2.5261194698658</v>
      </c>
      <c r="X548" s="29" t="n">
        <f aca="false">U548+V548</f>
        <v>7.76100989676903</v>
      </c>
      <c r="Y548" s="16"/>
      <c r="Z548" s="60" t="n">
        <f aca="false">U548*G548</f>
        <v>1369.71269479349</v>
      </c>
      <c r="AA548" s="60" t="n">
        <f aca="false">(K548+M548)-Z548</f>
        <v>-310.712694793493</v>
      </c>
      <c r="AB548" s="16"/>
      <c r="AC548" s="60" t="n">
        <f aca="false">L548+N548</f>
        <v>954.60421730259</v>
      </c>
      <c r="AD548" s="61" t="n">
        <f aca="false">AC548-Z548</f>
        <v>-415.108477490903</v>
      </c>
      <c r="AE548" s="17"/>
      <c r="AF548" s="16" t="n">
        <v>-340.234191737051</v>
      </c>
      <c r="AG548" s="16" t="n">
        <v>0.739189189189189</v>
      </c>
      <c r="AH548" s="16" t="n">
        <f aca="false">AF549+AH547</f>
        <v>203924.157846134</v>
      </c>
      <c r="AI548" s="63"/>
      <c r="AJ548" s="72" t="n">
        <v>-307.775746009994</v>
      </c>
      <c r="AK548" s="16" t="n">
        <v>0.739189189189189</v>
      </c>
      <c r="AL548" s="63" t="n">
        <f aca="false">AJ548+AL547</f>
        <v>199702.334137903</v>
      </c>
      <c r="AM548" s="35"/>
      <c r="AN548" s="35"/>
      <c r="AO548" s="35"/>
      <c r="AP548" s="35"/>
      <c r="AQ548" s="35"/>
      <c r="AR548" s="35"/>
      <c r="AS548" s="35"/>
      <c r="AT548" s="35"/>
    </row>
    <row r="549" customFormat="false" ht="12.75" hidden="false" customHeight="true" outlineLevel="0" collapsed="false">
      <c r="A549" s="36"/>
      <c r="B549" s="36"/>
      <c r="C549" s="2" t="n">
        <v>548</v>
      </c>
      <c r="D549" s="20" t="s">
        <v>714</v>
      </c>
      <c r="E549" s="65"/>
      <c r="F549" s="66" t="n">
        <v>5071</v>
      </c>
      <c r="G549" s="67" t="n">
        <f aca="false">I549+J549</f>
        <v>300</v>
      </c>
      <c r="H549" s="68" t="n">
        <f aca="false">1/(G549/F549)</f>
        <v>16.9033333333333</v>
      </c>
      <c r="I549" s="22" t="n">
        <v>208</v>
      </c>
      <c r="J549" s="23" t="n">
        <v>92</v>
      </c>
      <c r="K549" s="24" t="n">
        <v>2378</v>
      </c>
      <c r="L549" s="69" t="n">
        <f aca="false">G549*X549*R549</f>
        <v>2529.60188838926</v>
      </c>
      <c r="M549" s="25" t="n">
        <v>589</v>
      </c>
      <c r="N549" s="70" t="n">
        <f aca="false">G549*X549*(1-R549)</f>
        <v>628.923003090908</v>
      </c>
      <c r="O549" s="26" t="n">
        <f aca="false">I549/(I549+J549)</f>
        <v>0.693333333333333</v>
      </c>
      <c r="P549" s="28" t="n">
        <f aca="false">(I549+K549)/(I549+J549+K549+M549)</f>
        <v>0.791551882460973</v>
      </c>
      <c r="Q549" s="27" t="n">
        <f aca="false">K549/(K549+M549)</f>
        <v>0.801482979440512</v>
      </c>
      <c r="R549" s="27" t="n">
        <f aca="false">P549-(O549-P549)/X549</f>
        <v>0.800880783055606</v>
      </c>
      <c r="S549" s="29" t="n">
        <f aca="false">(K549+M549)/(I549+J549)</f>
        <v>9.89</v>
      </c>
      <c r="T549" s="31" t="n">
        <f aca="false">(P549-$B$1*O549-$B$2)/(1-$B$1*O549)-($B$3*POWER(P549,2)+$B$4*P549+$B$5)-($B$6*POWER(O549,2)+$B$7*O549+$B$8)</f>
        <v>0.804341736750957</v>
      </c>
      <c r="U549" s="29" t="n">
        <f aca="false">(O549-P549)/(P549-T549)</f>
        <v>7.67941110983267</v>
      </c>
      <c r="V549" s="29" t="n">
        <f aca="false">$B$12+($B$13*E549+$B$14*POWER(E549,2)+$B$15*POWER(E549,3))+($B$16*F549+$B$17*POWER(F549,2)+$B$18*POWER(F549,3))+($B$19*T549+$B$20*POWER(T549,2)+$B$21*POWER(T549,3))+($B$22*P549+$B$23*POWER(P549,2)+$B$24*POWER(P549,3))+($B$25*H549+$B$26*POWER(H549,2)+$B$27*POWER(H549,3))+($B$28*U549+$B$29*POWER(U549,2)+$B$30*POWER(U549,3))</f>
        <v>2.84900519510124</v>
      </c>
      <c r="W549" s="71" t="n">
        <f aca="false">S549-U549</f>
        <v>2.21058889016733</v>
      </c>
      <c r="X549" s="29" t="n">
        <f aca="false">U549+V549</f>
        <v>10.5284163049339</v>
      </c>
      <c r="Y549" s="16"/>
      <c r="Z549" s="60" t="n">
        <f aca="false">U549*G549</f>
        <v>2303.8233329498</v>
      </c>
      <c r="AA549" s="60" t="n">
        <f aca="false">(K549+M549)-Z549</f>
        <v>663.1766670502</v>
      </c>
      <c r="AB549" s="16"/>
      <c r="AC549" s="60" t="n">
        <f aca="false">L549+N549</f>
        <v>3158.52489148017</v>
      </c>
      <c r="AD549" s="61" t="n">
        <f aca="false">AC549-Z549</f>
        <v>854.701558530372</v>
      </c>
      <c r="AE549" s="17"/>
      <c r="AF549" s="16" t="n">
        <v>-341.834284756656</v>
      </c>
      <c r="AG549" s="16" t="n">
        <v>0.740540540540541</v>
      </c>
      <c r="AH549" s="16" t="n">
        <f aca="false">AF550+AH548</f>
        <v>203581.35097843</v>
      </c>
      <c r="AI549" s="63"/>
      <c r="AJ549" s="72" t="n">
        <v>-310.455141053921</v>
      </c>
      <c r="AK549" s="16" t="n">
        <v>0.740540540540541</v>
      </c>
      <c r="AL549" s="63" t="n">
        <f aca="false">AJ549+AL548</f>
        <v>199391.878996849</v>
      </c>
      <c r="AM549" s="35"/>
      <c r="AN549" s="35"/>
      <c r="AO549" s="35"/>
      <c r="AP549" s="35"/>
      <c r="AQ549" s="35"/>
      <c r="AR549" s="35"/>
      <c r="AS549" s="35"/>
      <c r="AT549" s="35"/>
    </row>
    <row r="550" customFormat="false" ht="12.75" hidden="false" customHeight="true" outlineLevel="0" collapsed="false">
      <c r="A550" s="36"/>
      <c r="B550" s="36"/>
      <c r="C550" s="2" t="n">
        <v>549</v>
      </c>
      <c r="D550" s="20" t="s">
        <v>715</v>
      </c>
      <c r="E550" s="65"/>
      <c r="F550" s="66" t="n">
        <v>3767</v>
      </c>
      <c r="G550" s="67" t="n">
        <f aca="false">I550+J550</f>
        <v>305</v>
      </c>
      <c r="H550" s="68" t="n">
        <f aca="false">1/(G550/F550)</f>
        <v>12.3508196721311</v>
      </c>
      <c r="I550" s="22" t="n">
        <v>144</v>
      </c>
      <c r="J550" s="23" t="n">
        <v>161</v>
      </c>
      <c r="K550" s="24" t="n">
        <v>1841</v>
      </c>
      <c r="L550" s="69" t="n">
        <f aca="false">G550*X550*R550</f>
        <v>1681.29208872363</v>
      </c>
      <c r="M550" s="25" t="n">
        <v>783</v>
      </c>
      <c r="N550" s="70" t="n">
        <f aca="false">G550*X550*(1-R550)</f>
        <v>707.048227584435</v>
      </c>
      <c r="O550" s="26" t="n">
        <f aca="false">I550/(I550+J550)</f>
        <v>0.472131147540984</v>
      </c>
      <c r="P550" s="28" t="n">
        <f aca="false">(I550+K550)/(I550+J550+K550+M550)</f>
        <v>0.677705701604643</v>
      </c>
      <c r="Q550" s="27" t="n">
        <f aca="false">K550/(K550+M550)</f>
        <v>0.701600609756098</v>
      </c>
      <c r="R550" s="27" t="n">
        <f aca="false">P550-(O550-P550)/X550</f>
        <v>0.703958341800551</v>
      </c>
      <c r="S550" s="29" t="n">
        <f aca="false">(K550+M550)/(I550+J550)</f>
        <v>8.60327868852459</v>
      </c>
      <c r="T550" s="31" t="n">
        <f aca="false">(P550-$B$1*O550-$B$2)/(1-$B$1*O550)-($B$3*POWER(P550,2)+$B$4*P550+$B$5)-($B$6*POWER(O550,2)+$B$7*O550+$B$8)</f>
        <v>0.696594218653789</v>
      </c>
      <c r="U550" s="29" t="n">
        <f aca="false">(O550-P550)/(P550-T550)</f>
        <v>10.8835729945755</v>
      </c>
      <c r="V550" s="29" t="n">
        <f aca="false">$B$12+($B$13*E550+$B$14*POWER(E550,2)+$B$15*POWER(E550,3))+($B$16*F550+$B$17*POWER(F550,2)+$B$18*POWER(F550,3))+($B$19*T550+$B$20*POWER(T550,2)+$B$21*POWER(T550,3))+($B$22*P550+$B$23*POWER(P550,2)+$B$24*POWER(P550,3))+($B$25*H550+$B$26*POWER(H550,2)+$B$27*POWER(H550,3))+($B$28*U550+$B$29*POWER(U550,2)+$B$30*POWER(U550,3))</f>
        <v>-3.05294900668025</v>
      </c>
      <c r="W550" s="71" t="n">
        <f aca="false">S550-U550</f>
        <v>-2.28029430605094</v>
      </c>
      <c r="X550" s="29" t="n">
        <f aca="false">U550+V550</f>
        <v>7.83062398789528</v>
      </c>
      <c r="Y550" s="16"/>
      <c r="Z550" s="60" t="n">
        <f aca="false">U550*G550</f>
        <v>3319.48976334554</v>
      </c>
      <c r="AA550" s="60" t="n">
        <f aca="false">(K550+M550)-Z550</f>
        <v>-695.489763345538</v>
      </c>
      <c r="AB550" s="16"/>
      <c r="AC550" s="60" t="n">
        <f aca="false">L550+N550</f>
        <v>2388.34031630806</v>
      </c>
      <c r="AD550" s="61" t="n">
        <f aca="false">AC550-Z550</f>
        <v>-931.149447037476</v>
      </c>
      <c r="AE550" s="17"/>
      <c r="AF550" s="16" t="n">
        <v>-342.806867703778</v>
      </c>
      <c r="AG550" s="16" t="n">
        <v>0.741891891891892</v>
      </c>
      <c r="AH550" s="16" t="n">
        <f aca="false">AF551+AH549</f>
        <v>203237.222672878</v>
      </c>
      <c r="AI550" s="63"/>
      <c r="AJ550" s="72" t="n">
        <v>-310.567430243824</v>
      </c>
      <c r="AK550" s="16" t="n">
        <v>0.741891891891892</v>
      </c>
      <c r="AL550" s="63" t="n">
        <f aca="false">AJ550+AL549</f>
        <v>199081.311566605</v>
      </c>
      <c r="AM550" s="35"/>
      <c r="AN550" s="35"/>
      <c r="AO550" s="35"/>
      <c r="AP550" s="35"/>
      <c r="AQ550" s="35"/>
      <c r="AR550" s="35"/>
      <c r="AS550" s="35"/>
      <c r="AT550" s="35"/>
    </row>
    <row r="551" customFormat="false" ht="12.75" hidden="false" customHeight="true" outlineLevel="0" collapsed="false">
      <c r="A551" s="36"/>
      <c r="B551" s="36"/>
      <c r="C551" s="2" t="n">
        <v>550</v>
      </c>
      <c r="D551" s="20" t="s">
        <v>716</v>
      </c>
      <c r="E551" s="65"/>
      <c r="F551" s="66" t="n">
        <v>5694</v>
      </c>
      <c r="G551" s="67" t="n">
        <f aca="false">I551+J551</f>
        <v>391</v>
      </c>
      <c r="H551" s="68" t="n">
        <f aca="false">1/(G551/F551)</f>
        <v>14.5626598465473</v>
      </c>
      <c r="I551" s="22" t="n">
        <v>240</v>
      </c>
      <c r="J551" s="23" t="n">
        <v>151</v>
      </c>
      <c r="K551" s="24" t="n">
        <v>2467</v>
      </c>
      <c r="L551" s="69" t="n">
        <f aca="false">G551*X551*R551</f>
        <v>2536.33653900976</v>
      </c>
      <c r="M551" s="25" t="n">
        <v>943</v>
      </c>
      <c r="N551" s="70" t="n">
        <f aca="false">G551*X551*(1-R551)</f>
        <v>971.021490091126</v>
      </c>
      <c r="O551" s="26" t="n">
        <f aca="false">I551/(I551+J551)</f>
        <v>0.61381074168798</v>
      </c>
      <c r="P551" s="28" t="n">
        <f aca="false">(I551+K551)/(I551+J551+K551+M551)</f>
        <v>0.712181004998685</v>
      </c>
      <c r="Q551" s="27" t="n">
        <f aca="false">K551/(K551+M551)</f>
        <v>0.723460410557185</v>
      </c>
      <c r="R551" s="27" t="n">
        <f aca="false">P551-(O551-P551)/X551</f>
        <v>0.723147314293418</v>
      </c>
      <c r="S551" s="29" t="n">
        <f aca="false">(K551+M551)/(I551+J551)</f>
        <v>8.72122762148338</v>
      </c>
      <c r="T551" s="31" t="n">
        <f aca="false">(P551-$B$1*O551-$B$2)/(1-$B$1*O551)-($B$3*POWER(P551,2)+$B$4*P551+$B$5)-($B$6*POWER(O551,2)+$B$7*O551+$B$8)</f>
        <v>0.724226842190874</v>
      </c>
      <c r="U551" s="29" t="n">
        <f aca="false">(O551-P551)/(P551-T551)</f>
        <v>8.16632847856266</v>
      </c>
      <c r="V551" s="29" t="n">
        <f aca="false">$B$12+($B$13*E551+$B$14*POWER(E551,2)+$B$15*POWER(E551,3))+($B$16*F551+$B$17*POWER(F551,2)+$B$18*POWER(F551,3))+($B$19*T551+$B$20*POWER(T551,2)+$B$21*POWER(T551,3))+($B$22*P551+$B$23*POWER(P551,2)+$B$24*POWER(P551,3))+($B$25*H551+$B$26*POWER(H551,2)+$B$27*POWER(H551,3))+($B$28*U551+$B$29*POWER(U551,2)+$B$30*POWER(U551,3))</f>
        <v>0.80389665980278</v>
      </c>
      <c r="W551" s="71" t="n">
        <f aca="false">S551-U551</f>
        <v>0.554899142920712</v>
      </c>
      <c r="X551" s="29" t="n">
        <f aca="false">U551+V551</f>
        <v>8.97022513836544</v>
      </c>
      <c r="Y551" s="16"/>
      <c r="Z551" s="60" t="n">
        <f aca="false">U551*G551</f>
        <v>3193.034435118</v>
      </c>
      <c r="AA551" s="60" t="n">
        <f aca="false">(K551+M551)-Z551</f>
        <v>216.965564881998</v>
      </c>
      <c r="AB551" s="16"/>
      <c r="AC551" s="60" t="n">
        <f aca="false">L551+N551</f>
        <v>3507.35802910089</v>
      </c>
      <c r="AD551" s="61" t="n">
        <f aca="false">AC551-Z551</f>
        <v>314.323593982886</v>
      </c>
      <c r="AE551" s="17"/>
      <c r="AF551" s="16" t="n">
        <v>-344.12830555223</v>
      </c>
      <c r="AG551" s="16" t="n">
        <v>0.743243243243243</v>
      </c>
      <c r="AH551" s="16" t="n">
        <f aca="false">AF552+AH550</f>
        <v>202891.161738097</v>
      </c>
      <c r="AI551" s="63"/>
      <c r="AJ551" s="72" t="n">
        <v>-313.705879848163</v>
      </c>
      <c r="AK551" s="16" t="n">
        <v>0.743243243243243</v>
      </c>
      <c r="AL551" s="63" t="n">
        <f aca="false">AJ551+AL550</f>
        <v>198767.605686757</v>
      </c>
      <c r="AM551" s="35"/>
      <c r="AN551" s="35"/>
      <c r="AO551" s="35"/>
      <c r="AP551" s="35"/>
      <c r="AQ551" s="35"/>
      <c r="AR551" s="35"/>
      <c r="AS551" s="35"/>
      <c r="AT551" s="35"/>
    </row>
    <row r="552" customFormat="false" ht="12.75" hidden="false" customHeight="true" outlineLevel="0" collapsed="false">
      <c r="A552" s="36"/>
      <c r="B552" s="36"/>
      <c r="C552" s="2" t="n">
        <v>551</v>
      </c>
      <c r="D552" s="20" t="s">
        <v>566</v>
      </c>
      <c r="E552" s="65"/>
      <c r="F552" s="66" t="n">
        <v>5730</v>
      </c>
      <c r="G552" s="67" t="n">
        <f aca="false">I552+J552</f>
        <v>409</v>
      </c>
      <c r="H552" s="68" t="n">
        <f aca="false">1/(G552/F552)</f>
        <v>14.0097799511002</v>
      </c>
      <c r="I552" s="22" t="n">
        <v>133</v>
      </c>
      <c r="J552" s="23" t="n">
        <v>276</v>
      </c>
      <c r="K552" s="24" t="n">
        <v>1933</v>
      </c>
      <c r="L552" s="69" t="n">
        <f aca="false">G552*X552*R552</f>
        <v>2165.93929255048</v>
      </c>
      <c r="M552" s="25" t="n">
        <v>1770</v>
      </c>
      <c r="N552" s="70" t="n">
        <f aca="false">G552*X552*(1-R552)</f>
        <v>2000.68431391979</v>
      </c>
      <c r="O552" s="26" t="n">
        <f aca="false">I552/(I552+J552)</f>
        <v>0.32518337408313</v>
      </c>
      <c r="P552" s="28" t="n">
        <f aca="false">(I552+K552)/(I552+J552+K552+M552)</f>
        <v>0.502431906614786</v>
      </c>
      <c r="Q552" s="27" t="n">
        <f aca="false">K552/(K552+M552)</f>
        <v>0.522009181744531</v>
      </c>
      <c r="R552" s="27" t="n">
        <f aca="false">P552-(O552-P552)/X552</f>
        <v>0.519830802376062</v>
      </c>
      <c r="S552" s="29" t="n">
        <f aca="false">(K552+M552)/(I552+J552)</f>
        <v>9.05378973105134</v>
      </c>
      <c r="T552" s="31" t="n">
        <f aca="false">(P552-$B$1*O552-$B$2)/(1-$B$1*O552)-($B$3*POWER(P552,2)+$B$4*P552+$B$5)-($B$6*POWER(O552,2)+$B$7*O552+$B$8)</f>
        <v>0.51738929124605</v>
      </c>
      <c r="U552" s="29" t="n">
        <f aca="false">(O552-P552)/(P552-T552)</f>
        <v>11.8502356462219</v>
      </c>
      <c r="V552" s="29" t="n">
        <f aca="false">$B$12+($B$13*E552+$B$14*POWER(E552,2)+$B$15*POWER(E552,3))+($B$16*F552+$B$17*POWER(F552,2)+$B$18*POWER(F552,3))+($B$19*T552+$B$20*POWER(T552,2)+$B$21*POWER(T552,3))+($B$22*P552+$B$23*POWER(P552,2)+$B$24*POWER(P552,3))+($B$25*H552+$B$26*POWER(H552,2)+$B$27*POWER(H552,3))+($B$28*U552+$B$29*POWER(U552,2)+$B$30*POWER(U552,3))</f>
        <v>-1.66289186512095</v>
      </c>
      <c r="W552" s="71" t="n">
        <f aca="false">S552-U552</f>
        <v>-2.79644591517052</v>
      </c>
      <c r="X552" s="29" t="n">
        <f aca="false">U552+V552</f>
        <v>10.1873437811009</v>
      </c>
      <c r="Y552" s="16"/>
      <c r="Z552" s="60" t="n">
        <f aca="false">U552*G552</f>
        <v>4846.74637930474</v>
      </c>
      <c r="AA552" s="60" t="n">
        <f aca="false">(K552+M552)-Z552</f>
        <v>-1143.74637930474</v>
      </c>
      <c r="AB552" s="16"/>
      <c r="AC552" s="60" t="n">
        <f aca="false">L552+N552</f>
        <v>4166.62360647027</v>
      </c>
      <c r="AD552" s="61" t="n">
        <f aca="false">AC552-Z552</f>
        <v>-680.12277283447</v>
      </c>
      <c r="AE552" s="17"/>
      <c r="AF552" s="16" t="n">
        <v>-346.06093478158</v>
      </c>
      <c r="AG552" s="16" t="n">
        <v>0.744594594594595</v>
      </c>
      <c r="AH552" s="16" t="n">
        <f aca="false">AF553+AH551</f>
        <v>202536.88056967</v>
      </c>
      <c r="AI552" s="63"/>
      <c r="AJ552" s="72" t="n">
        <v>-317.183213028398</v>
      </c>
      <c r="AK552" s="16" t="n">
        <v>0.744594594594595</v>
      </c>
      <c r="AL552" s="63" t="n">
        <f aca="false">AJ552+AL551</f>
        <v>198450.422473729</v>
      </c>
      <c r="AM552" s="35"/>
      <c r="AN552" s="35"/>
      <c r="AO552" s="35"/>
      <c r="AP552" s="35"/>
      <c r="AQ552" s="35"/>
      <c r="AR552" s="35"/>
      <c r="AS552" s="35"/>
      <c r="AT552" s="35"/>
    </row>
    <row r="553" customFormat="false" ht="12.75" hidden="false" customHeight="true" outlineLevel="0" collapsed="false">
      <c r="A553" s="36"/>
      <c r="B553" s="36"/>
      <c r="C553" s="2" t="n">
        <v>552</v>
      </c>
      <c r="D553" s="20" t="s">
        <v>559</v>
      </c>
      <c r="E553" s="65"/>
      <c r="F553" s="66" t="n">
        <v>2880</v>
      </c>
      <c r="G553" s="67" t="n">
        <f aca="false">I553+J553</f>
        <v>244</v>
      </c>
      <c r="H553" s="68" t="n">
        <f aca="false">1/(G553/F553)</f>
        <v>11.8032786885246</v>
      </c>
      <c r="I553" s="22" t="n">
        <v>80</v>
      </c>
      <c r="J553" s="23" t="n">
        <v>164</v>
      </c>
      <c r="K553" s="24" t="n">
        <v>971</v>
      </c>
      <c r="L553" s="69" t="n">
        <f aca="false">G553*X553*R553</f>
        <v>1023.06850049906</v>
      </c>
      <c r="M553" s="25" t="n">
        <v>887</v>
      </c>
      <c r="N553" s="70" t="n">
        <f aca="false">G553*X553*(1-R553)</f>
        <v>939.068500499057</v>
      </c>
      <c r="O553" s="26" t="n">
        <f aca="false">I553/(I553+J553)</f>
        <v>0.327868852459016</v>
      </c>
      <c r="P553" s="28" t="n">
        <f aca="false">(I553+K553)/(I553+J553+K553+M553)</f>
        <v>0.5</v>
      </c>
      <c r="Q553" s="27" t="n">
        <f aca="false">K553/(K553+M553)</f>
        <v>0.522604951560818</v>
      </c>
      <c r="R553" s="27" t="n">
        <f aca="false">P553-(O553-P553)/X553</f>
        <v>0.521405233160903</v>
      </c>
      <c r="S553" s="29" t="n">
        <f aca="false">(K553+M553)/(I553+J553)</f>
        <v>7.61475409836066</v>
      </c>
      <c r="T553" s="31" t="n">
        <f aca="false">(P553-$B$1*O553-$B$2)/(1-$B$1*O553)-($B$3*POWER(P553,2)+$B$4*P553+$B$5)-($B$6*POWER(O553,2)+$B$7*O553+$B$8)</f>
        <v>0.514724212316425</v>
      </c>
      <c r="U553" s="29" t="n">
        <f aca="false">(O553-P553)/(P553-T553)</f>
        <v>11.6903467460169</v>
      </c>
      <c r="V553" s="29" t="n">
        <f aca="false">$B$12+($B$13*E553+$B$14*POWER(E553,2)+$B$15*POWER(E553,3))+($B$16*F553+$B$17*POWER(F553,2)+$B$18*POWER(F553,3))+($B$19*T553+$B$20*POWER(T553,2)+$B$21*POWER(T553,3))+($B$22*P553+$B$23*POWER(P553,2)+$B$24*POWER(P553,3))+($B$25*H553+$B$26*POWER(H553,2)+$B$27*POWER(H553,3))+($B$28*U553+$B$29*POWER(U553,2)+$B$30*POWER(U553,3))</f>
        <v>-3.64880165995901</v>
      </c>
      <c r="W553" s="71" t="n">
        <f aca="false">S553-U553</f>
        <v>-4.0755926476562</v>
      </c>
      <c r="X553" s="29" t="n">
        <f aca="false">U553+V553</f>
        <v>8.04154508605784</v>
      </c>
      <c r="Y553" s="16"/>
      <c r="Z553" s="60" t="n">
        <f aca="false">U553*G553</f>
        <v>2852.44460602811</v>
      </c>
      <c r="AA553" s="60" t="n">
        <f aca="false">(K553+M553)-Z553</f>
        <v>-994.444606028112</v>
      </c>
      <c r="AB553" s="16"/>
      <c r="AC553" s="60" t="n">
        <f aca="false">L553+N553</f>
        <v>1962.13700099811</v>
      </c>
      <c r="AD553" s="61" t="n">
        <f aca="false">AC553-Z553</f>
        <v>-890.307605029999</v>
      </c>
      <c r="AE553" s="17"/>
      <c r="AF553" s="16" t="n">
        <v>-354.281168426141</v>
      </c>
      <c r="AG553" s="16" t="n">
        <v>0.745945945945946</v>
      </c>
      <c r="AH553" s="16" t="n">
        <f aca="false">AF554+AH552</f>
        <v>202181.402714013</v>
      </c>
      <c r="AI553" s="63"/>
      <c r="AJ553" s="72" t="n">
        <v>-319.007776023465</v>
      </c>
      <c r="AK553" s="16" t="n">
        <v>0.745945945945946</v>
      </c>
      <c r="AL553" s="63" t="n">
        <f aca="false">AJ553+AL552</f>
        <v>198131.414697705</v>
      </c>
      <c r="AM553" s="35"/>
      <c r="AN553" s="35"/>
      <c r="AO553" s="35"/>
      <c r="AP553" s="35"/>
      <c r="AQ553" s="35"/>
      <c r="AR553" s="35"/>
      <c r="AS553" s="35"/>
      <c r="AT553" s="35"/>
    </row>
    <row r="554" customFormat="false" ht="12.75" hidden="false" customHeight="true" outlineLevel="0" collapsed="false">
      <c r="A554" s="36"/>
      <c r="B554" s="36"/>
      <c r="C554" s="2" t="n">
        <v>553</v>
      </c>
      <c r="D554" s="20" t="s">
        <v>713</v>
      </c>
      <c r="E554" s="65"/>
      <c r="F554" s="66" t="n">
        <v>3998</v>
      </c>
      <c r="G554" s="67" t="n">
        <f aca="false">I554+J554</f>
        <v>215</v>
      </c>
      <c r="H554" s="68" t="n">
        <f aca="false">1/(G554/F554)</f>
        <v>18.5953488372093</v>
      </c>
      <c r="I554" s="22" t="n">
        <v>67</v>
      </c>
      <c r="J554" s="23" t="n">
        <v>148</v>
      </c>
      <c r="K554" s="24" t="n">
        <v>1919</v>
      </c>
      <c r="L554" s="69" t="n">
        <f aca="false">G554*X554*R554</f>
        <v>1967.39202697688</v>
      </c>
      <c r="M554" s="25" t="n">
        <v>1079</v>
      </c>
      <c r="N554" s="70" t="n">
        <f aca="false">G554*X554*(1-R554)</f>
        <v>1108.89779310203</v>
      </c>
      <c r="O554" s="26" t="n">
        <f aca="false">I554/(I554+J554)</f>
        <v>0.311627906976744</v>
      </c>
      <c r="P554" s="28" t="n">
        <f aca="false">(I554+K554)/(I554+J554+K554+M554)</f>
        <v>0.618113912231559</v>
      </c>
      <c r="Q554" s="27" t="n">
        <f aca="false">K554/(K554+M554)</f>
        <v>0.640093395597065</v>
      </c>
      <c r="R554" s="27" t="n">
        <f aca="false">P554-(O554-P554)/X554</f>
        <v>0.639534030290558</v>
      </c>
      <c r="S554" s="29" t="n">
        <f aca="false">(K554+M554)/(I554+J554)</f>
        <v>13.9441860465116</v>
      </c>
      <c r="T554" s="31" t="n">
        <f aca="false">(P554-$B$1*O554-$B$2)/(1-$B$1*O554)-($B$3*POWER(P554,2)+$B$4*P554+$B$5)-($B$6*POWER(O554,2)+$B$7*O554+$B$8)</f>
        <v>0.639563599964023</v>
      </c>
      <c r="U554" s="29" t="n">
        <f aca="false">(O554-P554)/(P554-T554)</f>
        <v>14.2885998657663</v>
      </c>
      <c r="V554" s="29" t="n">
        <f aca="false">$B$12+($B$13*E554+$B$14*POWER(E554,2)+$B$15*POWER(E554,3))+($B$16*F554+$B$17*POWER(F554,2)+$B$18*POWER(F554,3))+($B$19*T554+$B$20*POWER(T554,2)+$B$21*POWER(T554,3))+($B$22*P554+$B$23*POWER(P554,2)+$B$24*POWER(P554,3))+($B$25*H554+$B$26*POWER(H554,2)+$B$27*POWER(H554,3))+($B$28*U554+$B$29*POWER(U554,2)+$B$30*POWER(U554,3))</f>
        <v>0.0197248787867999</v>
      </c>
      <c r="W554" s="71" t="n">
        <f aca="false">S554-U554</f>
        <v>-0.344413819254623</v>
      </c>
      <c r="X554" s="29" t="n">
        <f aca="false">U554+V554</f>
        <v>14.3083247445531</v>
      </c>
      <c r="Y554" s="16"/>
      <c r="Z554" s="60" t="n">
        <f aca="false">U554*G554</f>
        <v>3072.04897113974</v>
      </c>
      <c r="AA554" s="60" t="n">
        <f aca="false">(K554+M554)-Z554</f>
        <v>-74.048971139744</v>
      </c>
      <c r="AB554" s="16"/>
      <c r="AC554" s="60" t="n">
        <f aca="false">L554+N554</f>
        <v>3076.28982007891</v>
      </c>
      <c r="AD554" s="61" t="n">
        <f aca="false">AC554-Z554</f>
        <v>4.24084893916188</v>
      </c>
      <c r="AE554" s="17"/>
      <c r="AF554" s="16" t="n">
        <v>-355.477855657099</v>
      </c>
      <c r="AG554" s="16" t="n">
        <v>0.747297297297297</v>
      </c>
      <c r="AH554" s="16" t="n">
        <f aca="false">AF555+AH553</f>
        <v>201818.825570863</v>
      </c>
      <c r="AI554" s="63"/>
      <c r="AJ554" s="72" t="n">
        <v>-321.20831856169</v>
      </c>
      <c r="AK554" s="16" t="n">
        <v>0.747297297297297</v>
      </c>
      <c r="AL554" s="63" t="n">
        <f aca="false">AJ554+AL553</f>
        <v>197810.206379144</v>
      </c>
      <c r="AM554" s="35"/>
      <c r="AN554" s="35"/>
      <c r="AO554" s="35"/>
      <c r="AP554" s="35"/>
      <c r="AQ554" s="35"/>
      <c r="AR554" s="35"/>
      <c r="AS554" s="35"/>
      <c r="AT554" s="35"/>
    </row>
    <row r="555" customFormat="false" ht="12.75" hidden="false" customHeight="true" outlineLevel="0" collapsed="false">
      <c r="A555" s="36"/>
      <c r="B555" s="36"/>
      <c r="C555" s="2" t="n">
        <v>554</v>
      </c>
      <c r="D555" s="20" t="s">
        <v>717</v>
      </c>
      <c r="E555" s="65"/>
      <c r="F555" s="66" t="n">
        <v>2868</v>
      </c>
      <c r="G555" s="67" t="n">
        <f aca="false">I555+J555</f>
        <v>145</v>
      </c>
      <c r="H555" s="68" t="n">
        <f aca="false">1/(G555/F555)</f>
        <v>19.7793103448276</v>
      </c>
      <c r="I555" s="22" t="n">
        <v>57</v>
      </c>
      <c r="J555" s="23" t="n">
        <v>88</v>
      </c>
      <c r="K555" s="24" t="n">
        <v>1505</v>
      </c>
      <c r="L555" s="69" t="n">
        <f aca="false">G555*X555*R555</f>
        <v>1403.63756230926</v>
      </c>
      <c r="M555" s="25" t="n">
        <v>810</v>
      </c>
      <c r="N555" s="70" t="n">
        <f aca="false">G555*X555*(1-R555)</f>
        <v>751.726332236693</v>
      </c>
      <c r="O555" s="26" t="n">
        <f aca="false">I555/(I555+J555)</f>
        <v>0.393103448275862</v>
      </c>
      <c r="P555" s="28" t="n">
        <f aca="false">(I555+K555)/(I555+J555+K555+M555)</f>
        <v>0.634959349593496</v>
      </c>
      <c r="Q555" s="27" t="n">
        <f aca="false">K555/(K555+M555)</f>
        <v>0.650107991360691</v>
      </c>
      <c r="R555" s="27" t="n">
        <f aca="false">P555-(O555-P555)/X555</f>
        <v>0.651229969037293</v>
      </c>
      <c r="S555" s="29" t="n">
        <f aca="false">(K555+M555)/(I555+J555)</f>
        <v>15.9655172413793</v>
      </c>
      <c r="T555" s="31" t="n">
        <f aca="false">(P555-$B$1*O555-$B$2)/(1-$B$1*O555)-($B$3*POWER(P555,2)+$B$4*P555+$B$5)-($B$6*POWER(O555,2)+$B$7*O555+$B$8)</f>
        <v>0.654711107073611</v>
      </c>
      <c r="U555" s="29" t="n">
        <f aca="false">(O555-P555)/(P555-T555)</f>
        <v>12.2447788031585</v>
      </c>
      <c r="V555" s="29" t="n">
        <f aca="false">$B$12+($B$13*E555+$B$14*POWER(E555,2)+$B$15*POWER(E555,3))+($B$16*F555+$B$17*POWER(F555,2)+$B$18*POWER(F555,3))+($B$19*T555+$B$20*POWER(T555,2)+$B$21*POWER(T555,3))+($B$22*P555+$B$23*POWER(P555,2)+$B$24*POWER(P555,3))+($B$25*H555+$B$26*POWER(H555,2)+$B$27*POWER(H555,3))+($B$28*U555+$B$29*POWER(U555,2)+$B$30*POWER(U555,3))</f>
        <v>2.61979977991706</v>
      </c>
      <c r="W555" s="71" t="n">
        <f aca="false">S555-U555</f>
        <v>3.72073843822084</v>
      </c>
      <c r="X555" s="29" t="n">
        <f aca="false">U555+V555</f>
        <v>14.8645785830755</v>
      </c>
      <c r="Y555" s="16"/>
      <c r="Z555" s="60" t="n">
        <f aca="false">U555*G555</f>
        <v>1775.49292645798</v>
      </c>
      <c r="AA555" s="60" t="n">
        <f aca="false">(K555+M555)-Z555</f>
        <v>539.507073542022</v>
      </c>
      <c r="AB555" s="16"/>
      <c r="AC555" s="60" t="n">
        <f aca="false">L555+N555</f>
        <v>2155.36389454595</v>
      </c>
      <c r="AD555" s="61" t="n">
        <f aca="false">AC555-Z555</f>
        <v>379.870968087974</v>
      </c>
      <c r="AE555" s="17"/>
      <c r="AF555" s="16" t="n">
        <v>-362.577143150007</v>
      </c>
      <c r="AG555" s="16" t="n">
        <v>0.748648648648649</v>
      </c>
      <c r="AH555" s="16" t="n">
        <f aca="false">AF556+AH554</f>
        <v>201453.963066821</v>
      </c>
      <c r="AI555" s="63"/>
      <c r="AJ555" s="72" t="n">
        <v>-321.548526187529</v>
      </c>
      <c r="AK555" s="16" t="n">
        <v>0.748648648648649</v>
      </c>
      <c r="AL555" s="63" t="n">
        <f aca="false">AJ555+AL554</f>
        <v>197488.657852956</v>
      </c>
      <c r="AM555" s="35"/>
      <c r="AN555" s="35"/>
      <c r="AO555" s="35"/>
      <c r="AP555" s="35"/>
      <c r="AQ555" s="35"/>
      <c r="AR555" s="35"/>
      <c r="AS555" s="35"/>
      <c r="AT555" s="35"/>
    </row>
    <row r="556" customFormat="false" ht="12.75" hidden="false" customHeight="true" outlineLevel="0" collapsed="false">
      <c r="A556" s="36"/>
      <c r="B556" s="36"/>
      <c r="C556" s="2" t="n">
        <v>555</v>
      </c>
      <c r="D556" s="20" t="s">
        <v>479</v>
      </c>
      <c r="E556" s="65"/>
      <c r="F556" s="66" t="n">
        <v>2815</v>
      </c>
      <c r="G556" s="67" t="n">
        <f aca="false">I556+J556</f>
        <v>57</v>
      </c>
      <c r="H556" s="68" t="n">
        <f aca="false">1/(G556/F556)</f>
        <v>49.3859649122807</v>
      </c>
      <c r="I556" s="22" t="n">
        <v>8</v>
      </c>
      <c r="J556" s="23" t="n">
        <v>49</v>
      </c>
      <c r="K556" s="24" t="n">
        <v>1089</v>
      </c>
      <c r="L556" s="69" t="n">
        <f aca="false">G556*X556*R556</f>
        <v>1160.41263128338</v>
      </c>
      <c r="M556" s="25" t="n">
        <v>1205</v>
      </c>
      <c r="N556" s="70" t="n">
        <f aca="false">G556*X556*(1-R556)</f>
        <v>1286.63303521364</v>
      </c>
      <c r="O556" s="26" t="n">
        <f aca="false">I556/(I556+J556)</f>
        <v>0.140350877192982</v>
      </c>
      <c r="P556" s="28" t="n">
        <f aca="false">(I556+K556)/(I556+J556+K556+M556)</f>
        <v>0.466609953211399</v>
      </c>
      <c r="Q556" s="27" t="n">
        <f aca="false">K556/(K556+M556)</f>
        <v>0.474716652136007</v>
      </c>
      <c r="R556" s="27" t="n">
        <f aca="false">P556-(O556-P556)/X556</f>
        <v>0.474209634569072</v>
      </c>
      <c r="S556" s="29" t="n">
        <f aca="false">(K556+M556)/(I556+J556)</f>
        <v>40.2456140350877</v>
      </c>
      <c r="T556" s="31" t="n">
        <f aca="false">(P556-$B$1*O556-$B$2)/(1-$B$1*O556)-($B$3*POWER(P556,2)+$B$4*P556+$B$5)-($B$6*POWER(O556,2)+$B$7*O556+$B$8)</f>
        <v>0.483969194412852</v>
      </c>
      <c r="U556" s="29" t="n">
        <f aca="false">(O556-P556)/(P556-T556)</f>
        <v>18.7945470791152</v>
      </c>
      <c r="V556" s="29" t="n">
        <f aca="false">$B$12+($B$13*E556+$B$14*POWER(E556,2)+$B$15*POWER(E556,3))+($B$16*F556+$B$17*POWER(F556,2)+$B$18*POWER(F556,3))+($B$19*T556+$B$20*POWER(T556,2)+$B$21*POWER(T556,3))+($B$22*P556+$B$23*POWER(P556,2)+$B$24*POWER(P556,3))+($B$25*H556+$B$26*POWER(H556,2)+$B$27*POWER(H556,3))+($B$28*U556+$B$29*POWER(U556,2)+$B$30*POWER(U556,3))</f>
        <v>24.1360786489026</v>
      </c>
      <c r="W556" s="71" t="n">
        <f aca="false">S556-U556</f>
        <v>21.4510669559725</v>
      </c>
      <c r="X556" s="29" t="n">
        <f aca="false">U556+V556</f>
        <v>42.9306257280179</v>
      </c>
      <c r="Y556" s="16"/>
      <c r="Z556" s="60" t="n">
        <f aca="false">U556*G556</f>
        <v>1071.28918350957</v>
      </c>
      <c r="AA556" s="60" t="n">
        <f aca="false">(K556+M556)-Z556</f>
        <v>1222.71081649043</v>
      </c>
      <c r="AB556" s="16"/>
      <c r="AC556" s="60" t="n">
        <f aca="false">L556+N556</f>
        <v>2447.04566649702</v>
      </c>
      <c r="AD556" s="61" t="n">
        <f aca="false">AC556-Z556</f>
        <v>1375.75648298745</v>
      </c>
      <c r="AE556" s="17"/>
      <c r="AF556" s="16" t="n">
        <v>-364.862504041846</v>
      </c>
      <c r="AG556" s="16" t="n">
        <v>0.75</v>
      </c>
      <c r="AH556" s="16" t="n">
        <f aca="false">AF557+AH555</f>
        <v>201076.497631065</v>
      </c>
      <c r="AI556" s="63"/>
      <c r="AJ556" s="72" t="n">
        <v>-323.172359873096</v>
      </c>
      <c r="AK556" s="16" t="n">
        <v>0.75</v>
      </c>
      <c r="AL556" s="63" t="n">
        <f aca="false">AJ556+AL555</f>
        <v>197165.485493083</v>
      </c>
      <c r="AM556" s="35"/>
      <c r="AN556" s="35"/>
      <c r="AO556" s="35"/>
      <c r="AP556" s="35"/>
      <c r="AQ556" s="35"/>
      <c r="AR556" s="35"/>
      <c r="AS556" s="35"/>
      <c r="AT556" s="35"/>
    </row>
    <row r="557" customFormat="false" ht="12.75" hidden="false" customHeight="true" outlineLevel="0" collapsed="false">
      <c r="A557" s="36"/>
      <c r="B557" s="36"/>
      <c r="C557" s="2" t="n">
        <v>556</v>
      </c>
      <c r="D557" s="20" t="s">
        <v>720</v>
      </c>
      <c r="E557" s="65"/>
      <c r="F557" s="66" t="n">
        <v>5463</v>
      </c>
      <c r="G557" s="67" t="n">
        <f aca="false">I557+J557</f>
        <v>307</v>
      </c>
      <c r="H557" s="68" t="n">
        <f aca="false">1/(G557/F557)</f>
        <v>17.7947882736156</v>
      </c>
      <c r="I557" s="22" t="n">
        <v>148</v>
      </c>
      <c r="J557" s="23" t="n">
        <v>159</v>
      </c>
      <c r="K557" s="24" t="n">
        <v>2777</v>
      </c>
      <c r="L557" s="69" t="n">
        <f aca="false">G557*X557*R557</f>
        <v>2819.89924270762</v>
      </c>
      <c r="M557" s="25" t="n">
        <v>1048</v>
      </c>
      <c r="N557" s="70" t="n">
        <f aca="false">G557*X557*(1-R557)</f>
        <v>1065.70235417029</v>
      </c>
      <c r="O557" s="26" t="n">
        <f aca="false">I557/(I557+J557)</f>
        <v>0.482084690553746</v>
      </c>
      <c r="P557" s="28" t="n">
        <f aca="false">(I557+K557)/(I557+J557+K557+M557)</f>
        <v>0.707889641819942</v>
      </c>
      <c r="Q557" s="27" t="n">
        <f aca="false">K557/(K557+M557)</f>
        <v>0.726013071895425</v>
      </c>
      <c r="R557" s="27" t="n">
        <f aca="false">P557-(O557-P557)/X557</f>
        <v>0.725730410697128</v>
      </c>
      <c r="S557" s="29" t="n">
        <f aca="false">(K557+M557)/(I557+J557)</f>
        <v>12.4592833876222</v>
      </c>
      <c r="T557" s="31" t="n">
        <f aca="false">(P557-$B$1*O557-$B$2)/(1-$B$1*O557)-($B$3*POWER(P557,2)+$B$4*P557+$B$5)-($B$6*POWER(O557,2)+$B$7*O557+$B$8)</f>
        <v>0.728479347283127</v>
      </c>
      <c r="U557" s="29" t="n">
        <f aca="false">(O557-P557)/(P557-T557)</f>
        <v>10.9668859357869</v>
      </c>
      <c r="V557" s="29" t="n">
        <f aca="false">$B$12+($B$13*E557+$B$14*POWER(E557,2)+$B$15*POWER(E557,3))+($B$16*F557+$B$17*POWER(F557,2)+$B$18*POWER(F557,3))+($B$19*T557+$B$20*POWER(T557,2)+$B$21*POWER(T557,3))+($B$22*P557+$B$23*POWER(P557,2)+$B$24*POWER(P557,3))+($B$25*H557+$B$26*POWER(H557,2)+$B$27*POWER(H557,3))+($B$28*U557+$B$29*POWER(U557,2)+$B$30*POWER(U557,3))</f>
        <v>1.68979679019975</v>
      </c>
      <c r="W557" s="71" t="n">
        <f aca="false">S557-U557</f>
        <v>1.49239745183521</v>
      </c>
      <c r="X557" s="29" t="n">
        <f aca="false">U557+V557</f>
        <v>12.6566827259867</v>
      </c>
      <c r="Y557" s="16"/>
      <c r="Z557" s="60" t="n">
        <f aca="false">U557*G557</f>
        <v>3366.83398228659</v>
      </c>
      <c r="AA557" s="60" t="n">
        <f aca="false">(K557+M557)-Z557</f>
        <v>458.16601771341</v>
      </c>
      <c r="AB557" s="16"/>
      <c r="AC557" s="60" t="n">
        <f aca="false">L557+N557</f>
        <v>3885.60159687791</v>
      </c>
      <c r="AD557" s="61" t="n">
        <f aca="false">AC557-Z557</f>
        <v>518.767614591323</v>
      </c>
      <c r="AE557" s="17"/>
      <c r="AF557" s="16" t="n">
        <v>-377.465435756911</v>
      </c>
      <c r="AG557" s="16" t="n">
        <v>0.751351351351351</v>
      </c>
      <c r="AH557" s="16" t="n">
        <f aca="false">AF558+AH556</f>
        <v>200696.221237305</v>
      </c>
      <c r="AI557" s="63"/>
      <c r="AJ557" s="72" t="n">
        <v>-327.85704241068</v>
      </c>
      <c r="AK557" s="16" t="n">
        <v>0.751351351351351</v>
      </c>
      <c r="AL557" s="63" t="n">
        <f aca="false">AJ557+AL556</f>
        <v>196837.628450672</v>
      </c>
      <c r="AM557" s="35"/>
      <c r="AN557" s="35"/>
      <c r="AO557" s="35"/>
      <c r="AP557" s="35"/>
      <c r="AQ557" s="35"/>
      <c r="AR557" s="35"/>
      <c r="AS557" s="35"/>
      <c r="AT557" s="35"/>
    </row>
    <row r="558" customFormat="false" ht="12.75" hidden="false" customHeight="true" outlineLevel="0" collapsed="false">
      <c r="A558" s="36"/>
      <c r="B558" s="36"/>
      <c r="C558" s="2" t="n">
        <v>557</v>
      </c>
      <c r="D558" s="20" t="s">
        <v>162</v>
      </c>
      <c r="E558" s="65"/>
      <c r="F558" s="66" t="n">
        <v>3772</v>
      </c>
      <c r="G558" s="67" t="n">
        <f aca="false">I558+J558</f>
        <v>98</v>
      </c>
      <c r="H558" s="68" t="n">
        <f aca="false">1/(G558/F558)</f>
        <v>38.4897959183673</v>
      </c>
      <c r="I558" s="22" t="n">
        <v>15</v>
      </c>
      <c r="J558" s="23" t="n">
        <v>83</v>
      </c>
      <c r="K558" s="24" t="n">
        <v>1211</v>
      </c>
      <c r="L558" s="69" t="n">
        <f aca="false">G558*X558*R558</f>
        <v>1231.49214750278</v>
      </c>
      <c r="M558" s="25" t="n">
        <v>1982</v>
      </c>
      <c r="N558" s="70" t="n">
        <f aca="false">G558*X558*(1-R558)</f>
        <v>2016.51572968454</v>
      </c>
      <c r="O558" s="26" t="n">
        <f aca="false">I558/(I558+J558)</f>
        <v>0.153061224489796</v>
      </c>
      <c r="P558" s="28" t="n">
        <f aca="false">(I558+K558)/(I558+J558+K558+M558)</f>
        <v>0.372531145548465</v>
      </c>
      <c r="Q558" s="27" t="n">
        <f aca="false">K558/(K558+M558)</f>
        <v>0.379267146883808</v>
      </c>
      <c r="R558" s="27" t="n">
        <f aca="false">P558-(O558-P558)/X558</f>
        <v>0.379153066762023</v>
      </c>
      <c r="S558" s="29" t="n">
        <f aca="false">(K558+M558)/(I558+J558)</f>
        <v>32.5816326530612</v>
      </c>
      <c r="T558" s="31" t="n">
        <f aca="false">(P558-$B$1*O558-$B$2)/(1-$B$1*O558)-($B$3*POWER(P558,2)+$B$4*P558+$B$5)-($B$6*POWER(O558,2)+$B$7*O558+$B$8)</f>
        <v>0.387007602375693</v>
      </c>
      <c r="U558" s="29" t="n">
        <f aca="false">(O558-P558)/(P558-T558)</f>
        <v>15.160472184457</v>
      </c>
      <c r="V558" s="29" t="n">
        <f aca="false">$B$12+($B$13*E558+$B$14*POWER(E558,2)+$B$15*POWER(E558,3))+($B$16*F558+$B$17*POWER(F558,2)+$B$18*POWER(F558,3))+($B$19*T558+$B$20*POWER(T558,2)+$B$21*POWER(T558,3))+($B$22*P558+$B$23*POWER(P558,2)+$B$24*POWER(P558,3))+($B$25*H558+$B$26*POWER(H558,2)+$B$27*POWER(H558,3))+($B$28*U558+$B$29*POWER(U558,2)+$B$30*POWER(U558,3))</f>
        <v>17.9824653378625</v>
      </c>
      <c r="W558" s="71" t="n">
        <f aca="false">S558-U558</f>
        <v>17.4211604686042</v>
      </c>
      <c r="X558" s="29" t="n">
        <f aca="false">U558+V558</f>
        <v>33.1429375223196</v>
      </c>
      <c r="Y558" s="16"/>
      <c r="Z558" s="60" t="n">
        <f aca="false">U558*G558</f>
        <v>1485.72627407679</v>
      </c>
      <c r="AA558" s="60" t="n">
        <f aca="false">(K558+M558)-Z558</f>
        <v>1707.27372592321</v>
      </c>
      <c r="AB558" s="16"/>
      <c r="AC558" s="60" t="n">
        <f aca="false">L558+N558</f>
        <v>3248.00787718732</v>
      </c>
      <c r="AD558" s="61" t="n">
        <f aca="false">AC558-Z558</f>
        <v>1762.28160311053</v>
      </c>
      <c r="AE558" s="17"/>
      <c r="AF558" s="16" t="n">
        <v>-380.276393759746</v>
      </c>
      <c r="AG558" s="16" t="n">
        <v>0.752702702702703</v>
      </c>
      <c r="AH558" s="16" t="n">
        <f aca="false">AF559+AH557</f>
        <v>200315.837424311</v>
      </c>
      <c r="AI558" s="63"/>
      <c r="AJ558" s="72" t="n">
        <v>-327.862365079136</v>
      </c>
      <c r="AK558" s="16" t="n">
        <v>0.752702702702703</v>
      </c>
      <c r="AL558" s="63" t="n">
        <f aca="false">AJ558+AL557</f>
        <v>196509.766085593</v>
      </c>
      <c r="AM558" s="35"/>
      <c r="AN558" s="35"/>
      <c r="AO558" s="35"/>
      <c r="AP558" s="35"/>
      <c r="AQ558" s="35"/>
      <c r="AR558" s="35"/>
      <c r="AS558" s="35"/>
      <c r="AT558" s="35"/>
    </row>
    <row r="559" customFormat="false" ht="12.75" hidden="false" customHeight="true" outlineLevel="0" collapsed="false">
      <c r="A559" s="36"/>
      <c r="B559" s="36"/>
      <c r="C559" s="2" t="n">
        <v>558</v>
      </c>
      <c r="D559" s="20" t="s">
        <v>276</v>
      </c>
      <c r="E559" s="65"/>
      <c r="F559" s="66" t="n">
        <v>6737</v>
      </c>
      <c r="G559" s="67" t="n">
        <f aca="false">I559+J559</f>
        <v>457</v>
      </c>
      <c r="H559" s="68" t="n">
        <f aca="false">1/(G559/F559)</f>
        <v>14.7417943107221</v>
      </c>
      <c r="I559" s="22" t="n">
        <v>111</v>
      </c>
      <c r="J559" s="23" t="n">
        <v>346</v>
      </c>
      <c r="K559" s="24" t="n">
        <v>2150</v>
      </c>
      <c r="L559" s="69" t="n">
        <f aca="false">G559*X559*R559</f>
        <v>2099.00297700321</v>
      </c>
      <c r="M559" s="25" t="n">
        <v>3069</v>
      </c>
      <c r="N559" s="70" t="n">
        <f aca="false">G559*X559*(1-R559)</f>
        <v>2991.97442125871</v>
      </c>
      <c r="O559" s="26" t="n">
        <f aca="false">I559/(I559+J559)</f>
        <v>0.242888402625821</v>
      </c>
      <c r="P559" s="28" t="n">
        <f aca="false">(I559+K559)/(I559+J559+K559+M559)</f>
        <v>0.398343904157858</v>
      </c>
      <c r="Q559" s="27" t="n">
        <f aca="false">K559/(K559+M559)</f>
        <v>0.411956313470013</v>
      </c>
      <c r="R559" s="27" t="n">
        <f aca="false">P559-(O559-P559)/X559</f>
        <v>0.412298624173781</v>
      </c>
      <c r="S559" s="29" t="n">
        <f aca="false">(K559+M559)/(I559+J559)</f>
        <v>11.4201312910284</v>
      </c>
      <c r="T559" s="31" t="n">
        <f aca="false">(P559-$B$1*O559-$B$2)/(1-$B$1*O559)-($B$3*POWER(P559,2)+$B$4*P559+$B$5)-($B$6*POWER(O559,2)+$B$7*O559+$B$8)</f>
        <v>0.41159848127499</v>
      </c>
      <c r="U559" s="29" t="n">
        <f aca="false">(O559-P559)/(P559-T559)</f>
        <v>11.7284391767657</v>
      </c>
      <c r="V559" s="29" t="n">
        <f aca="false">$B$12+($B$13*E559+$B$14*POWER(E559,2)+$B$15*POWER(E559,3))+($B$16*F559+$B$17*POWER(F559,2)+$B$18*POWER(F559,3))+($B$19*T559+$B$20*POWER(T559,2)+$B$21*POWER(T559,3))+($B$22*P559+$B$23*POWER(P559,2)+$B$24*POWER(P559,3))+($B$25*H559+$B$26*POWER(H559,2)+$B$27*POWER(H559,3))+($B$28*U559+$B$29*POWER(U559,2)+$B$30*POWER(U559,3))</f>
        <v>-0.588444869846876</v>
      </c>
      <c r="W559" s="71" t="n">
        <f aca="false">S559-U559</f>
        <v>-0.308307885737292</v>
      </c>
      <c r="X559" s="29" t="n">
        <f aca="false">U559+V559</f>
        <v>11.1399943069189</v>
      </c>
      <c r="Y559" s="16"/>
      <c r="Z559" s="60" t="n">
        <f aca="false">U559*G559</f>
        <v>5359.89670378194</v>
      </c>
      <c r="AA559" s="60" t="n">
        <f aca="false">(K559+M559)-Z559</f>
        <v>-140.896703781943</v>
      </c>
      <c r="AB559" s="16"/>
      <c r="AC559" s="60" t="n">
        <f aca="false">L559+N559</f>
        <v>5090.97739826192</v>
      </c>
      <c r="AD559" s="61" t="n">
        <f aca="false">AC559-Z559</f>
        <v>-268.919305520022</v>
      </c>
      <c r="AE559" s="17"/>
      <c r="AF559" s="16" t="n">
        <v>-380.383812993862</v>
      </c>
      <c r="AG559" s="16" t="n">
        <v>0.754054054054054</v>
      </c>
      <c r="AH559" s="16" t="n">
        <f aca="false">AF560+AH558</f>
        <v>199935.435922245</v>
      </c>
      <c r="AI559" s="63"/>
      <c r="AJ559" s="72" t="n">
        <v>-334.630012986566</v>
      </c>
      <c r="AK559" s="16" t="n">
        <v>0.754054054054054</v>
      </c>
      <c r="AL559" s="63" t="n">
        <f aca="false">AJ559+AL558</f>
        <v>196175.136072606</v>
      </c>
      <c r="AM559" s="35"/>
      <c r="AN559" s="35"/>
      <c r="AO559" s="35"/>
      <c r="AP559" s="35"/>
      <c r="AQ559" s="35"/>
      <c r="AR559" s="35"/>
      <c r="AS559" s="35"/>
      <c r="AT559" s="35"/>
    </row>
    <row r="560" customFormat="false" ht="12.75" hidden="false" customHeight="true" outlineLevel="0" collapsed="false">
      <c r="A560" s="36"/>
      <c r="B560" s="36"/>
      <c r="C560" s="2" t="n">
        <v>559</v>
      </c>
      <c r="D560" s="20" t="s">
        <v>167</v>
      </c>
      <c r="E560" s="65"/>
      <c r="F560" s="66" t="n">
        <v>3857</v>
      </c>
      <c r="G560" s="67" t="n">
        <f aca="false">I560+J560</f>
        <v>176</v>
      </c>
      <c r="H560" s="68" t="n">
        <f aca="false">1/(G560/F560)</f>
        <v>21.9147727272727</v>
      </c>
      <c r="I560" s="22" t="n">
        <v>36</v>
      </c>
      <c r="J560" s="23" t="n">
        <v>140</v>
      </c>
      <c r="K560" s="24" t="n">
        <v>1264</v>
      </c>
      <c r="L560" s="69" t="n">
        <f aca="false">G560*X560*R560</f>
        <v>1184.50187836628</v>
      </c>
      <c r="M560" s="25" t="n">
        <v>2041</v>
      </c>
      <c r="N560" s="70" t="n">
        <f aca="false">G560*X560*(1-R560)</f>
        <v>1907.62661285912</v>
      </c>
      <c r="O560" s="26" t="n">
        <f aca="false">I560/(I560+J560)</f>
        <v>0.204545454545455</v>
      </c>
      <c r="P560" s="28" t="n">
        <f aca="false">(I560+K560)/(I560+J560+K560+M560)</f>
        <v>0.373455903476013</v>
      </c>
      <c r="Q560" s="27" t="n">
        <f aca="false">K560/(K560+M560)</f>
        <v>0.382450832072617</v>
      </c>
      <c r="R560" s="27" t="n">
        <f aca="false">P560-(O560-P560)/X560</f>
        <v>0.383070070253408</v>
      </c>
      <c r="S560" s="29" t="n">
        <f aca="false">(K560+M560)/(I560+J560)</f>
        <v>18.7784090909091</v>
      </c>
      <c r="T560" s="31" t="n">
        <f aca="false">(P560-$B$1*O560-$B$2)/(1-$B$1*O560)-($B$3*POWER(P560,2)+$B$4*P560+$B$5)-($B$6*POWER(O560,2)+$B$7*O560+$B$8)</f>
        <v>0.386922145826238</v>
      </c>
      <c r="U560" s="29" t="n">
        <f aca="false">(O560-P560)/(P560-T560)</f>
        <v>12.5432503394484</v>
      </c>
      <c r="V560" s="29" t="n">
        <f aca="false">$B$12+($B$13*E560+$B$14*POWER(E560,2)+$B$15*POWER(E560,3))+($B$16*F560+$B$17*POWER(F560,2)+$B$18*POWER(F560,3))+($B$19*T560+$B$20*POWER(T560,2)+$B$21*POWER(T560,3))+($B$22*P560+$B$23*POWER(P560,2)+$B$24*POWER(P560,3))+($B$25*H560+$B$26*POWER(H560,2)+$B$27*POWER(H560,3))+($B$28*U560+$B$29*POWER(U560,2)+$B$30*POWER(U560,3))</f>
        <v>5.02566154251411</v>
      </c>
      <c r="W560" s="71" t="n">
        <f aca="false">S560-U560</f>
        <v>6.23515875146074</v>
      </c>
      <c r="X560" s="29" t="n">
        <f aca="false">U560+V560</f>
        <v>17.5689118819625</v>
      </c>
      <c r="Y560" s="16"/>
      <c r="Z560" s="60" t="n">
        <f aca="false">U560*G560</f>
        <v>2207.61205974291</v>
      </c>
      <c r="AA560" s="60" t="n">
        <f aca="false">(K560+M560)-Z560</f>
        <v>1097.38794025709</v>
      </c>
      <c r="AB560" s="16"/>
      <c r="AC560" s="60" t="n">
        <f aca="false">L560+N560</f>
        <v>3092.12849122539</v>
      </c>
      <c r="AD560" s="61" t="n">
        <f aca="false">AC560-Z560</f>
        <v>884.516431482483</v>
      </c>
      <c r="AE560" s="17"/>
      <c r="AF560" s="16" t="n">
        <v>-380.401502065541</v>
      </c>
      <c r="AG560" s="16" t="n">
        <v>0.755405405405405</v>
      </c>
      <c r="AH560" s="16" t="n">
        <f aca="false">AF561+AH559</f>
        <v>199551.92680913</v>
      </c>
      <c r="AI560" s="63"/>
      <c r="AJ560" s="72" t="n">
        <v>-346.755775520561</v>
      </c>
      <c r="AK560" s="16" t="n">
        <v>0.755405405405405</v>
      </c>
      <c r="AL560" s="63" t="n">
        <f aca="false">AJ560+AL559</f>
        <v>195828.380297086</v>
      </c>
      <c r="AM560" s="35"/>
      <c r="AN560" s="35"/>
      <c r="AO560" s="35"/>
      <c r="AP560" s="35"/>
      <c r="AQ560" s="35"/>
      <c r="AR560" s="35"/>
      <c r="AS560" s="35"/>
      <c r="AT560" s="35"/>
    </row>
    <row r="561" customFormat="false" ht="12.75" hidden="false" customHeight="true" outlineLevel="0" collapsed="false">
      <c r="A561" s="36"/>
      <c r="B561" s="36"/>
      <c r="C561" s="2" t="n">
        <v>560</v>
      </c>
      <c r="D561" s="20" t="s">
        <v>549</v>
      </c>
      <c r="E561" s="65"/>
      <c r="F561" s="66" t="n">
        <v>2440</v>
      </c>
      <c r="G561" s="67" t="n">
        <f aca="false">I561+J561</f>
        <v>172</v>
      </c>
      <c r="H561" s="68" t="n">
        <f aca="false">1/(G561/F561)</f>
        <v>14.1860465116279</v>
      </c>
      <c r="I561" s="22" t="n">
        <v>46</v>
      </c>
      <c r="J561" s="23" t="n">
        <v>126</v>
      </c>
      <c r="K561" s="24" t="n">
        <v>818</v>
      </c>
      <c r="L561" s="69" t="n">
        <f aca="false">G561*X561*R561</f>
        <v>946.596305966625</v>
      </c>
      <c r="M561" s="25" t="n">
        <v>744</v>
      </c>
      <c r="N561" s="70" t="n">
        <f aca="false">G561*X561*(1-R561)</f>
        <v>873.489335869171</v>
      </c>
      <c r="O561" s="26" t="n">
        <f aca="false">I561/(I561+J561)</f>
        <v>0.267441860465116</v>
      </c>
      <c r="P561" s="28" t="n">
        <f aca="false">(I561+K561)/(I561+J561+K561+M561)</f>
        <v>0.498269896193772</v>
      </c>
      <c r="Q561" s="27" t="n">
        <f aca="false">K561/(K561+M561)</f>
        <v>0.523687580025608</v>
      </c>
      <c r="R561" s="27" t="n">
        <f aca="false">P561-(O561-P561)/X561</f>
        <v>0.520083387401407</v>
      </c>
      <c r="S561" s="29" t="n">
        <f aca="false">(K561+M561)/(I561+J561)</f>
        <v>9.08139534883721</v>
      </c>
      <c r="T561" s="31" t="n">
        <f aca="false">(P561-$B$1*O561-$B$2)/(1-$B$1*O561)-($B$3*POWER(P561,2)+$B$4*P561+$B$5)-($B$6*POWER(O561,2)+$B$7*O561+$B$8)</f>
        <v>0.51497266522472</v>
      </c>
      <c r="U561" s="29" t="n">
        <f aca="false">(O561-P561)/(P561-T561)</f>
        <v>13.8197466121313</v>
      </c>
      <c r="V561" s="29" t="n">
        <f aca="false">$B$12+($B$13*E561+$B$14*POWER(E561,2)+$B$15*POWER(E561,3))+($B$16*F561+$B$17*POWER(F561,2)+$B$18*POWER(F561,3))+($B$19*T561+$B$20*POWER(T561,2)+$B$21*POWER(T561,3))+($B$22*P561+$B$23*POWER(P561,2)+$B$24*POWER(P561,3))+($B$25*H561+$B$26*POWER(H561,2)+$B$27*POWER(H561,3))+($B$28*U561+$B$29*POWER(U561,2)+$B$30*POWER(U561,3))</f>
        <v>-3.2378533456441</v>
      </c>
      <c r="W561" s="71" t="n">
        <f aca="false">S561-U561</f>
        <v>-4.73835126329408</v>
      </c>
      <c r="X561" s="29" t="n">
        <f aca="false">U561+V561</f>
        <v>10.5818932664872</v>
      </c>
      <c r="Y561" s="16"/>
      <c r="Z561" s="60" t="n">
        <f aca="false">U561*G561</f>
        <v>2376.99641728658</v>
      </c>
      <c r="AA561" s="60" t="n">
        <f aca="false">(K561+M561)-Z561</f>
        <v>-814.996417286581</v>
      </c>
      <c r="AB561" s="16"/>
      <c r="AC561" s="60" t="n">
        <f aca="false">L561+N561</f>
        <v>1820.0856418358</v>
      </c>
      <c r="AD561" s="61" t="n">
        <f aca="false">AC561-Z561</f>
        <v>-556.910775450785</v>
      </c>
      <c r="AE561" s="17"/>
      <c r="AF561" s="16" t="n">
        <v>-383.509113115367</v>
      </c>
      <c r="AG561" s="16" t="n">
        <v>0.756756756756757</v>
      </c>
      <c r="AH561" s="16" t="n">
        <f aca="false">AF562+AH560</f>
        <v>199168.34733039</v>
      </c>
      <c r="AI561" s="63"/>
      <c r="AJ561" s="72" t="n">
        <v>-348.119250756386</v>
      </c>
      <c r="AK561" s="16" t="n">
        <v>0.756756756756757</v>
      </c>
      <c r="AL561" s="63" t="n">
        <f aca="false">AJ561+AL560</f>
        <v>195480.26104633</v>
      </c>
      <c r="AM561" s="35"/>
      <c r="AN561" s="35"/>
      <c r="AO561" s="35"/>
      <c r="AP561" s="35"/>
      <c r="AQ561" s="35"/>
      <c r="AR561" s="35"/>
      <c r="AS561" s="35"/>
      <c r="AT561" s="35"/>
    </row>
    <row r="562" customFormat="false" ht="12.75" hidden="false" customHeight="true" outlineLevel="0" collapsed="false">
      <c r="A562" s="36"/>
      <c r="B562" s="36"/>
      <c r="C562" s="2" t="n">
        <v>561</v>
      </c>
      <c r="D562" s="20" t="s">
        <v>28</v>
      </c>
      <c r="E562" s="65"/>
      <c r="F562" s="66" t="n">
        <v>630</v>
      </c>
      <c r="G562" s="67" t="n">
        <f aca="false">I562+J562</f>
        <v>111</v>
      </c>
      <c r="H562" s="68" t="n">
        <f aca="false">1/(G562/F562)</f>
        <v>5.67567567567568</v>
      </c>
      <c r="I562" s="22" t="n">
        <v>16</v>
      </c>
      <c r="J562" s="23" t="n">
        <v>95</v>
      </c>
      <c r="K562" s="24" t="n">
        <v>87</v>
      </c>
      <c r="L562" s="69" t="n">
        <f aca="false">G562*X562*R562</f>
        <v>65.7088005714189</v>
      </c>
      <c r="M562" s="25" t="n">
        <v>268</v>
      </c>
      <c r="N562" s="70" t="n">
        <f aca="false">G562*X562*(1-R562)</f>
        <v>192.964025314806</v>
      </c>
      <c r="O562" s="26" t="n">
        <f aca="false">I562/(I562+J562)</f>
        <v>0.144144144144144</v>
      </c>
      <c r="P562" s="28" t="n">
        <f aca="false">(I562+K562)/(I562+J562+K562+M562)</f>
        <v>0.221030042918455</v>
      </c>
      <c r="Q562" s="27" t="n">
        <f aca="false">K562/(K562+M562)</f>
        <v>0.245070422535211</v>
      </c>
      <c r="R562" s="27" t="n">
        <f aca="false">P562-(O562-P562)/X562</f>
        <v>0.254022819545491</v>
      </c>
      <c r="S562" s="29" t="n">
        <f aca="false">(K562+M562)/(I562+J562)</f>
        <v>3.1981981981982</v>
      </c>
      <c r="T562" s="31" t="n">
        <f aca="false">(P562-$B$1*O562-$B$2)/(1-$B$1*O562)-($B$3*POWER(P562,2)+$B$4*P562+$B$5)-($B$6*POWER(O562,2)+$B$7*O562+$B$8)</f>
        <v>0.231818333167242</v>
      </c>
      <c r="U562" s="29" t="n">
        <f aca="false">(O562-P562)/(P562-T562)</f>
        <v>7.12679182718055</v>
      </c>
      <c r="V562" s="29" t="n">
        <f aca="false">$B$12+($B$13*E562+$B$14*POWER(E562,2)+$B$15*POWER(E562,3))+($B$16*F562+$B$17*POWER(F562,2)+$B$18*POWER(F562,3))+($B$19*T562+$B$20*POWER(T562,2)+$B$21*POWER(T562,3))+($B$22*P562+$B$23*POWER(P562,2)+$B$24*POWER(P562,3))+($B$25*H562+$B$26*POWER(H562,2)+$B$27*POWER(H562,3))+($B$28*U562+$B$29*POWER(U562,2)+$B$30*POWER(U562,3))</f>
        <v>-4.79640600838573</v>
      </c>
      <c r="W562" s="71" t="n">
        <f aca="false">S562-U562</f>
        <v>-3.92859362898236</v>
      </c>
      <c r="X562" s="29" t="n">
        <f aca="false">U562+V562</f>
        <v>2.33038581879482</v>
      </c>
      <c r="Y562" s="16"/>
      <c r="Z562" s="60" t="n">
        <f aca="false">U562*G562</f>
        <v>791.073892817041</v>
      </c>
      <c r="AA562" s="60" t="n">
        <f aca="false">(K562+M562)-Z562</f>
        <v>-436.073892817042</v>
      </c>
      <c r="AB562" s="16"/>
      <c r="AC562" s="60" t="n">
        <f aca="false">L562+N562</f>
        <v>258.672825886225</v>
      </c>
      <c r="AD562" s="61" t="n">
        <f aca="false">AC562-Z562</f>
        <v>-532.401066930816</v>
      </c>
      <c r="AE562" s="17"/>
      <c r="AF562" s="16" t="n">
        <v>-383.579478740413</v>
      </c>
      <c r="AG562" s="16" t="n">
        <v>0.758108108108108</v>
      </c>
      <c r="AH562" s="16" t="n">
        <f aca="false">AF563+AH561</f>
        <v>198783.561724306</v>
      </c>
      <c r="AI562" s="63"/>
      <c r="AJ562" s="72" t="n">
        <v>-348.631578221508</v>
      </c>
      <c r="AK562" s="16" t="n">
        <v>0.758108108108108</v>
      </c>
      <c r="AL562" s="63" t="n">
        <f aca="false">AJ562+AL561</f>
        <v>195131.629468108</v>
      </c>
      <c r="AM562" s="35"/>
      <c r="AN562" s="35"/>
      <c r="AO562" s="35"/>
      <c r="AP562" s="35"/>
      <c r="AQ562" s="35"/>
      <c r="AR562" s="35"/>
      <c r="AS562" s="35"/>
      <c r="AT562" s="35"/>
    </row>
    <row r="563" customFormat="false" ht="12.75" hidden="false" customHeight="true" outlineLevel="0" collapsed="false">
      <c r="A563" s="36"/>
      <c r="B563" s="36"/>
      <c r="C563" s="2" t="n">
        <v>562</v>
      </c>
      <c r="D563" s="20" t="s">
        <v>674</v>
      </c>
      <c r="E563" s="65"/>
      <c r="F563" s="66" t="n">
        <v>3064</v>
      </c>
      <c r="G563" s="67" t="n">
        <f aca="false">I563+J563</f>
        <v>153</v>
      </c>
      <c r="H563" s="68" t="n">
        <f aca="false">1/(G563/F563)</f>
        <v>20.0261437908497</v>
      </c>
      <c r="I563" s="22" t="n">
        <v>51</v>
      </c>
      <c r="J563" s="23" t="n">
        <v>102</v>
      </c>
      <c r="K563" s="24" t="n">
        <v>1343</v>
      </c>
      <c r="L563" s="69" t="n">
        <f aca="false">G563*X563*R563</f>
        <v>1382.42259439636</v>
      </c>
      <c r="M563" s="25" t="n">
        <v>952</v>
      </c>
      <c r="N563" s="70" t="n">
        <f aca="false">G563*X563*(1-R563)</f>
        <v>981.807327470415</v>
      </c>
      <c r="O563" s="26" t="n">
        <f aca="false">I563/(I563+J563)</f>
        <v>0.333333333333333</v>
      </c>
      <c r="P563" s="28" t="n">
        <f aca="false">(I563+K563)/(I563+J563+K563+M563)</f>
        <v>0.569444444444444</v>
      </c>
      <c r="Q563" s="27" t="n">
        <f aca="false">K563/(K563+M563)</f>
        <v>0.585185185185185</v>
      </c>
      <c r="R563" s="27" t="n">
        <f aca="false">P563-(O563-P563)/X563</f>
        <v>0.584724261210944</v>
      </c>
      <c r="S563" s="29" t="n">
        <f aca="false">(K563+M563)/(I563+J563)</f>
        <v>15</v>
      </c>
      <c r="T563" s="31" t="n">
        <f aca="false">(P563-$B$1*O563-$B$2)/(1-$B$1*O563)-($B$3*POWER(P563,2)+$B$4*P563+$B$5)-($B$6*POWER(O563,2)+$B$7*O563+$B$8)</f>
        <v>0.587626640363007</v>
      </c>
      <c r="U563" s="29" t="n">
        <f aca="false">(O563-P563)/(P563-T563)</f>
        <v>12.9858413234926</v>
      </c>
      <c r="V563" s="29" t="n">
        <f aca="false">$B$12+($B$13*E563+$B$14*POWER(E563,2)+$B$15*POWER(E563,3))+($B$16*F563+$B$17*POWER(F563,2)+$B$18*POWER(F563,3))+($B$19*T563+$B$20*POWER(T563,2)+$B$21*POWER(T563,3))+($B$22*P563+$B$23*POWER(P563,2)+$B$24*POWER(P563,3))+($B$25*H563+$B$26*POWER(H563,2)+$B$27*POWER(H563,3))+($B$28*U563+$B$29*POWER(U563,2)+$B$30*POWER(U563,3))</f>
        <v>2.46664182596346</v>
      </c>
      <c r="W563" s="71" t="n">
        <f aca="false">S563-U563</f>
        <v>2.01415867650745</v>
      </c>
      <c r="X563" s="29" t="n">
        <f aca="false">U563+V563</f>
        <v>15.452483149456</v>
      </c>
      <c r="Y563" s="16"/>
      <c r="Z563" s="60" t="n">
        <f aca="false">U563*G563</f>
        <v>1986.83372249436</v>
      </c>
      <c r="AA563" s="60" t="n">
        <f aca="false">(K563+M563)-Z563</f>
        <v>308.166277505639</v>
      </c>
      <c r="AB563" s="16"/>
      <c r="AC563" s="60" t="n">
        <f aca="false">L563+N563</f>
        <v>2364.22992186677</v>
      </c>
      <c r="AD563" s="61" t="n">
        <f aca="false">AC563-Z563</f>
        <v>377.39619937241</v>
      </c>
      <c r="AE563" s="17"/>
      <c r="AF563" s="16" t="n">
        <v>-384.785606083513</v>
      </c>
      <c r="AG563" s="16" t="n">
        <v>0.75945945945946</v>
      </c>
      <c r="AH563" s="16" t="n">
        <f aca="false">AF564+AH562</f>
        <v>198394.461453631</v>
      </c>
      <c r="AI563" s="63"/>
      <c r="AJ563" s="72" t="n">
        <v>-349.121420976174</v>
      </c>
      <c r="AK563" s="16" t="n">
        <v>0.75945945945946</v>
      </c>
      <c r="AL563" s="63" t="n">
        <f aca="false">AJ563+AL562</f>
        <v>194782.508047132</v>
      </c>
      <c r="AM563" s="35"/>
      <c r="AN563" s="35"/>
      <c r="AO563" s="35"/>
      <c r="AP563" s="35"/>
      <c r="AQ563" s="35"/>
      <c r="AR563" s="35"/>
      <c r="AS563" s="35"/>
      <c r="AT563" s="35"/>
    </row>
    <row r="564" customFormat="false" ht="12.75" hidden="false" customHeight="true" outlineLevel="0" collapsed="false">
      <c r="A564" s="36"/>
      <c r="B564" s="36"/>
      <c r="C564" s="2" t="n">
        <v>563</v>
      </c>
      <c r="D564" s="20" t="s">
        <v>344</v>
      </c>
      <c r="E564" s="65"/>
      <c r="F564" s="66" t="n">
        <v>2905</v>
      </c>
      <c r="G564" s="67" t="n">
        <f aca="false">I564+J564</f>
        <v>206</v>
      </c>
      <c r="H564" s="68" t="n">
        <f aca="false">1/(G564/F564)</f>
        <v>14.1019417475728</v>
      </c>
      <c r="I564" s="22" t="n">
        <v>50</v>
      </c>
      <c r="J564" s="23" t="n">
        <v>156</v>
      </c>
      <c r="K564" s="24" t="n">
        <v>900</v>
      </c>
      <c r="L564" s="69" t="n">
        <f aca="false">G564*X564*R564</f>
        <v>934.734970170029</v>
      </c>
      <c r="M564" s="25" t="n">
        <v>1169</v>
      </c>
      <c r="N564" s="70" t="n">
        <f aca="false">G564*X564*(1-R564)</f>
        <v>1217.44614260557</v>
      </c>
      <c r="O564" s="26" t="n">
        <f aca="false">I564/(I564+J564)</f>
        <v>0.242718446601942</v>
      </c>
      <c r="P564" s="28" t="n">
        <f aca="false">(I564+K564)/(I564+J564+K564+M564)</f>
        <v>0.417582417582418</v>
      </c>
      <c r="Q564" s="27" t="n">
        <f aca="false">K564/(K564+M564)</f>
        <v>0.434992750120831</v>
      </c>
      <c r="R564" s="27" t="n">
        <f aca="false">P564-(O564-P564)/X564</f>
        <v>0.434319846327679</v>
      </c>
      <c r="S564" s="29" t="n">
        <f aca="false">(K564+M564)/(I564+J564)</f>
        <v>10.0436893203884</v>
      </c>
      <c r="T564" s="31" t="n">
        <f aca="false">(P564-$B$1*O564-$B$2)/(1-$B$1*O564)-($B$3*POWER(P564,2)+$B$4*P564+$B$5)-($B$6*POWER(O564,2)+$B$7*O564+$B$8)</f>
        <v>0.431595692613453</v>
      </c>
      <c r="U564" s="29" t="n">
        <f aca="false">(O564-P564)/(P564-T564)</f>
        <v>12.4784513679497</v>
      </c>
      <c r="V564" s="29" t="n">
        <f aca="false">$B$12+($B$13*E564+$B$14*POWER(E564,2)+$B$15*POWER(E564,3))+($B$16*F564+$B$17*POWER(F564,2)+$B$18*POWER(F564,3))+($B$19*T564+$B$20*POWER(T564,2)+$B$21*POWER(T564,3))+($B$22*P564+$B$23*POWER(P564,2)+$B$24*POWER(P564,3))+($B$25*H564+$B$26*POWER(H564,2)+$B$27*POWER(H564,3))+($B$28*U564+$B$29*POWER(U564,2)+$B$30*POWER(U564,3))</f>
        <v>-2.03097023797106</v>
      </c>
      <c r="W564" s="71" t="n">
        <f aca="false">S564-U564</f>
        <v>-2.43476204756133</v>
      </c>
      <c r="X564" s="29" t="n">
        <f aca="false">U564+V564</f>
        <v>10.4474811299786</v>
      </c>
      <c r="Y564" s="16"/>
      <c r="Z564" s="60" t="n">
        <f aca="false">U564*G564</f>
        <v>2570.56098179763</v>
      </c>
      <c r="AA564" s="60" t="n">
        <f aca="false">(K564+M564)-Z564</f>
        <v>-501.560981797634</v>
      </c>
      <c r="AB564" s="16"/>
      <c r="AC564" s="60" t="n">
        <f aca="false">L564+N564</f>
        <v>2152.1811127756</v>
      </c>
      <c r="AD564" s="61" t="n">
        <f aca="false">AC564-Z564</f>
        <v>-418.379869022039</v>
      </c>
      <c r="AE564" s="17"/>
      <c r="AF564" s="16" t="n">
        <v>-389.100270675229</v>
      </c>
      <c r="AG564" s="16" t="n">
        <v>0.760810810810811</v>
      </c>
      <c r="AH564" s="16" t="n">
        <f aca="false">AF565+AH563</f>
        <v>198001.184516582</v>
      </c>
      <c r="AI564" s="63"/>
      <c r="AJ564" s="72" t="n">
        <v>-350.642978160714</v>
      </c>
      <c r="AK564" s="16" t="n">
        <v>0.760810810810811</v>
      </c>
      <c r="AL564" s="63" t="n">
        <f aca="false">AJ564+AL563</f>
        <v>194431.865068971</v>
      </c>
      <c r="AM564" s="35"/>
      <c r="AN564" s="35"/>
      <c r="AO564" s="35"/>
      <c r="AP564" s="35"/>
      <c r="AQ564" s="35"/>
      <c r="AR564" s="35"/>
      <c r="AS564" s="35"/>
      <c r="AT564" s="35"/>
    </row>
    <row r="565" customFormat="false" ht="12.75" hidden="false" customHeight="true" outlineLevel="0" collapsed="false">
      <c r="A565" s="36"/>
      <c r="B565" s="36"/>
      <c r="C565" s="2" t="n">
        <v>564</v>
      </c>
      <c r="D565" s="20" t="s">
        <v>723</v>
      </c>
      <c r="E565" s="65"/>
      <c r="F565" s="66" t="n">
        <v>150</v>
      </c>
      <c r="G565" s="67" t="n">
        <f aca="false">I565+J565</f>
        <v>44</v>
      </c>
      <c r="H565" s="68" t="n">
        <f aca="false">1/(G565/F565)</f>
        <v>3.40909090909091</v>
      </c>
      <c r="I565" s="22" t="n">
        <v>39</v>
      </c>
      <c r="J565" s="23" t="n">
        <v>5</v>
      </c>
      <c r="K565" s="24" t="n">
        <v>35</v>
      </c>
      <c r="L565" s="69" t="n">
        <f aca="false">G565*X565*R565</f>
        <v>-106.933443236535</v>
      </c>
      <c r="M565" s="25" t="n">
        <v>2</v>
      </c>
      <c r="N565" s="70" t="n">
        <f aca="false">G565*X565*(1-R565)</f>
        <v>-11.426136522375</v>
      </c>
      <c r="O565" s="26" t="n">
        <f aca="false">I565/(I565+J565)</f>
        <v>0.886363636363636</v>
      </c>
      <c r="P565" s="28" t="n">
        <f aca="false">(I565+K565)/(I565+J565+K565+M565)</f>
        <v>0.91358024691358</v>
      </c>
      <c r="Q565" s="27" t="n">
        <f aca="false">K565/(K565+M565)</f>
        <v>0.945945945945946</v>
      </c>
      <c r="R565" s="27" t="n">
        <f aca="false">P565-(O565-P565)/X565</f>
        <v>0.903462511901029</v>
      </c>
      <c r="S565" s="29" t="n">
        <f aca="false">(K565+M565)/(I565+J565)</f>
        <v>0.840909090909091</v>
      </c>
      <c r="T565" s="31" t="n">
        <f aca="false">(P565-$B$1*O565-$B$2)/(1-$B$1*O565)-($B$3*POWER(P565,2)+$B$4*P565+$B$5)-($B$6*POWER(O565,2)+$B$7*O565+$B$8)</f>
        <v>0.920198753721323</v>
      </c>
      <c r="U565" s="29" t="n">
        <f aca="false">(O565-P565)/(P565-T565)</f>
        <v>4.11219801392395</v>
      </c>
      <c r="V565" s="29" t="n">
        <f aca="false">$B$12+($B$13*E565+$B$14*POWER(E565,2)+$B$15*POWER(E565,3))+($B$16*F565+$B$17*POWER(F565,2)+$B$18*POWER(F565,3))+($B$19*T565+$B$20*POWER(T565,2)+$B$21*POWER(T565,3))+($B$22*P565+$B$23*POWER(P565,2)+$B$24*POWER(P565,3))+($B$25*H565+$B$26*POWER(H565,2)+$B$27*POWER(H565,3))+($B$28*U565+$B$29*POWER(U565,2)+$B$30*POWER(U565,3))</f>
        <v>-6.8021884629901</v>
      </c>
      <c r="W565" s="71" t="n">
        <f aca="false">S565-U565</f>
        <v>-3.27128892301486</v>
      </c>
      <c r="X565" s="29" t="n">
        <f aca="false">U565+V565</f>
        <v>-2.68999044906615</v>
      </c>
      <c r="Y565" s="16"/>
      <c r="Z565" s="60" t="n">
        <f aca="false">U565*G565</f>
        <v>180.936712612654</v>
      </c>
      <c r="AA565" s="60" t="n">
        <f aca="false">(K565+M565)-Z565</f>
        <v>-143.936712612654</v>
      </c>
      <c r="AB565" s="16"/>
      <c r="AC565" s="60" t="n">
        <f aca="false">L565+N565</f>
        <v>-118.35957975891</v>
      </c>
      <c r="AD565" s="61" t="n">
        <f aca="false">AC565-Z565</f>
        <v>-299.296292371564</v>
      </c>
      <c r="AE565" s="17"/>
      <c r="AF565" s="16" t="n">
        <v>-393.276937049438</v>
      </c>
      <c r="AG565" s="16" t="n">
        <v>0.762162162162162</v>
      </c>
      <c r="AH565" s="16" t="n">
        <f aca="false">AF566+AH564</f>
        <v>197606.30274423</v>
      </c>
      <c r="AI565" s="63"/>
      <c r="AJ565" s="72" t="n">
        <v>-359.163350338172</v>
      </c>
      <c r="AK565" s="16" t="n">
        <v>0.762162162162162</v>
      </c>
      <c r="AL565" s="63" t="n">
        <f aca="false">AJ565+AL564</f>
        <v>194072.701718633</v>
      </c>
      <c r="AM565" s="35"/>
      <c r="AN565" s="35"/>
      <c r="AO565" s="35"/>
      <c r="AP565" s="35"/>
      <c r="AQ565" s="35"/>
      <c r="AR565" s="35"/>
      <c r="AS565" s="35"/>
      <c r="AT565" s="35"/>
    </row>
    <row r="566" customFormat="false" ht="12.75" hidden="false" customHeight="true" outlineLevel="0" collapsed="false">
      <c r="A566" s="36"/>
      <c r="B566" s="36"/>
      <c r="C566" s="2" t="n">
        <v>565</v>
      </c>
      <c r="D566" s="20" t="s">
        <v>722</v>
      </c>
      <c r="E566" s="65"/>
      <c r="F566" s="66" t="n">
        <v>3157</v>
      </c>
      <c r="G566" s="67" t="n">
        <f aca="false">I566+J566</f>
        <v>242</v>
      </c>
      <c r="H566" s="68" t="n">
        <f aca="false">1/(G566/F566)</f>
        <v>13.0454545454545</v>
      </c>
      <c r="I566" s="22" t="n">
        <v>130</v>
      </c>
      <c r="J566" s="23" t="n">
        <v>112</v>
      </c>
      <c r="K566" s="24" t="n">
        <v>1271</v>
      </c>
      <c r="L566" s="69" t="n">
        <f aca="false">G566*X566*R566</f>
        <v>1207.27211225644</v>
      </c>
      <c r="M566" s="25" t="n">
        <v>717</v>
      </c>
      <c r="N566" s="70" t="n">
        <f aca="false">G566*X566*(1-R566)</f>
        <v>679.290921527903</v>
      </c>
      <c r="O566" s="26" t="n">
        <f aca="false">I566/(I566+J566)</f>
        <v>0.537190082644628</v>
      </c>
      <c r="P566" s="28" t="n">
        <f aca="false">(I566+K566)/(I566+J566+K566+M566)</f>
        <v>0.628251121076233</v>
      </c>
      <c r="Q566" s="27" t="n">
        <f aca="false">K566/(K566+M566)</f>
        <v>0.63933601609658</v>
      </c>
      <c r="R566" s="27" t="n">
        <f aca="false">P566-(O566-P566)/X566</f>
        <v>0.639932030171671</v>
      </c>
      <c r="S566" s="29" t="n">
        <f aca="false">(K566+M566)/(I566+J566)</f>
        <v>8.21487603305785</v>
      </c>
      <c r="T566" s="31" t="n">
        <f aca="false">(P566-$B$1*O566-$B$2)/(1-$B$1*O566)-($B$3*POWER(P566,2)+$B$4*P566+$B$5)-($B$6*POWER(O566,2)+$B$7*O566+$B$8)</f>
        <v>0.639215594978325</v>
      </c>
      <c r="U566" s="29" t="n">
        <f aca="false">(O566-P566)/(P566-T566)</f>
        <v>8.30509874388352</v>
      </c>
      <c r="V566" s="29" t="n">
        <f aca="false">$B$12+($B$13*E566+$B$14*POWER(E566,2)+$B$15*POWER(E566,3))+($B$16*F566+$B$17*POWER(F566,2)+$B$18*POWER(F566,3))+($B$19*T566+$B$20*POWER(T566,2)+$B$21*POWER(T566,3))+($B$22*P566+$B$23*POWER(P566,2)+$B$24*POWER(P566,3))+($B$25*H566+$B$26*POWER(H566,2)+$B$27*POWER(H566,3))+($B$28*U566+$B$29*POWER(U566,2)+$B$30*POWER(U566,3))</f>
        <v>-0.50938372824573</v>
      </c>
      <c r="W566" s="71" t="n">
        <f aca="false">S566-U566</f>
        <v>-0.090222710825671</v>
      </c>
      <c r="X566" s="29" t="n">
        <f aca="false">U566+V566</f>
        <v>7.79571501563779</v>
      </c>
      <c r="Y566" s="16"/>
      <c r="Z566" s="60" t="n">
        <f aca="false">U566*G566</f>
        <v>2009.83389601981</v>
      </c>
      <c r="AA566" s="60" t="n">
        <f aca="false">(K566+M566)-Z566</f>
        <v>-21.8338960198125</v>
      </c>
      <c r="AB566" s="16"/>
      <c r="AC566" s="60" t="n">
        <f aca="false">L566+N566</f>
        <v>1886.56303378435</v>
      </c>
      <c r="AD566" s="61" t="n">
        <f aca="false">AC566-Z566</f>
        <v>-123.270862235467</v>
      </c>
      <c r="AE566" s="17"/>
      <c r="AF566" s="16" t="n">
        <v>-394.881772351945</v>
      </c>
      <c r="AG566" s="16" t="n">
        <v>0.763513513513513</v>
      </c>
      <c r="AH566" s="16" t="n">
        <f aca="false">AF567+AH565</f>
        <v>197206.01533837</v>
      </c>
      <c r="AI566" s="63"/>
      <c r="AJ566" s="72" t="n">
        <v>-361.851252854883</v>
      </c>
      <c r="AK566" s="16" t="n">
        <v>0.763513513513513</v>
      </c>
      <c r="AL566" s="63" t="n">
        <f aca="false">AJ566+AL565</f>
        <v>193710.850465778</v>
      </c>
      <c r="AM566" s="35"/>
      <c r="AN566" s="35"/>
      <c r="AO566" s="35"/>
      <c r="AP566" s="35"/>
      <c r="AQ566" s="35"/>
      <c r="AR566" s="35"/>
      <c r="AS566" s="35"/>
      <c r="AT566" s="35"/>
    </row>
    <row r="567" customFormat="false" ht="12.75" hidden="false" customHeight="true" outlineLevel="0" collapsed="false">
      <c r="A567" s="36"/>
      <c r="B567" s="36"/>
      <c r="C567" s="2" t="n">
        <v>566</v>
      </c>
      <c r="D567" s="20" t="s">
        <v>408</v>
      </c>
      <c r="E567" s="65"/>
      <c r="F567" s="66" t="n">
        <v>5876</v>
      </c>
      <c r="G567" s="67" t="n">
        <f aca="false">I567+J567</f>
        <v>382</v>
      </c>
      <c r="H567" s="68" t="n">
        <f aca="false">1/(G567/F567)</f>
        <v>15.3821989528796</v>
      </c>
      <c r="I567" s="22" t="n">
        <v>125</v>
      </c>
      <c r="J567" s="23" t="n">
        <v>257</v>
      </c>
      <c r="K567" s="24" t="n">
        <v>1877</v>
      </c>
      <c r="L567" s="69" t="n">
        <f aca="false">G567*X567*R567</f>
        <v>1858.24833437602</v>
      </c>
      <c r="M567" s="25" t="n">
        <v>2333</v>
      </c>
      <c r="N567" s="70" t="n">
        <f aca="false">G567*X567*(1-R567)</f>
        <v>2308.74085216479</v>
      </c>
      <c r="O567" s="26" t="n">
        <f aca="false">I567/(I567+J567)</f>
        <v>0.327225130890052</v>
      </c>
      <c r="P567" s="28" t="n">
        <f aca="false">(I567+K567)/(I567+J567+K567+M567)</f>
        <v>0.435975609756098</v>
      </c>
      <c r="Q567" s="27" t="n">
        <f aca="false">K567/(K567+M567)</f>
        <v>0.445843230403801</v>
      </c>
      <c r="R567" s="27" t="n">
        <f aca="false">P567-(O567-P567)/X567</f>
        <v>0.445945081973835</v>
      </c>
      <c r="S567" s="29" t="n">
        <f aca="false">(K567+M567)/(I567+J567)</f>
        <v>11.020942408377</v>
      </c>
      <c r="T567" s="31" t="n">
        <f aca="false">(P567-$B$1*O567-$B$2)/(1-$B$1*O567)-($B$3*POWER(P567,2)+$B$4*P567+$B$5)-($B$6*POWER(O567,2)+$B$7*O567+$B$8)</f>
        <v>0.447515704959596</v>
      </c>
      <c r="U567" s="29" t="n">
        <f aca="false">(O567-P567)/(P567-T567)</f>
        <v>9.42370725269884</v>
      </c>
      <c r="V567" s="29" t="n">
        <f aca="false">$B$12+($B$13*E567+$B$14*POWER(E567,2)+$B$15*POWER(E567,3))+($B$16*F567+$B$17*POWER(F567,2)+$B$18*POWER(F567,3))+($B$19*T567+$B$20*POWER(T567,2)+$B$21*POWER(T567,3))+($B$22*P567+$B$23*POWER(P567,2)+$B$24*POWER(P567,3))+($B$25*H567+$B$26*POWER(H567,2)+$B$27*POWER(H567,3))+($B$28*U567+$B$29*POWER(U567,2)+$B$30*POWER(U567,3))</f>
        <v>1.48464140316715</v>
      </c>
      <c r="W567" s="71" t="n">
        <f aca="false">S567-U567</f>
        <v>1.59723515567812</v>
      </c>
      <c r="X567" s="29" t="n">
        <f aca="false">U567+V567</f>
        <v>10.908348655866</v>
      </c>
      <c r="Y567" s="16"/>
      <c r="Z567" s="60" t="n">
        <f aca="false">U567*G567</f>
        <v>3599.85617053096</v>
      </c>
      <c r="AA567" s="60" t="n">
        <f aca="false">(K567+M567)-Z567</f>
        <v>610.143829469042</v>
      </c>
      <c r="AB567" s="16"/>
      <c r="AC567" s="60" t="n">
        <f aca="false">L567+N567</f>
        <v>4166.98918654081</v>
      </c>
      <c r="AD567" s="61" t="n">
        <f aca="false">AC567-Z567</f>
        <v>567.133016009852</v>
      </c>
      <c r="AE567" s="17"/>
      <c r="AF567" s="16" t="n">
        <v>-400.287405859624</v>
      </c>
      <c r="AG567" s="16" t="n">
        <v>0.764864864864865</v>
      </c>
      <c r="AH567" s="16" t="n">
        <f aca="false">AF568+AH566</f>
        <v>196805.585753571</v>
      </c>
      <c r="AI567" s="63"/>
      <c r="AJ567" s="72" t="n">
        <v>-364.29106987775</v>
      </c>
      <c r="AK567" s="16" t="n">
        <v>0.764864864864865</v>
      </c>
      <c r="AL567" s="63" t="n">
        <f aca="false">AJ567+AL566</f>
        <v>193346.5593959</v>
      </c>
      <c r="AM567" s="35"/>
      <c r="AN567" s="35"/>
      <c r="AO567" s="35"/>
      <c r="AP567" s="35"/>
      <c r="AQ567" s="35"/>
      <c r="AR567" s="35"/>
      <c r="AS567" s="35"/>
      <c r="AT567" s="35"/>
    </row>
    <row r="568" customFormat="false" ht="12.75" hidden="false" customHeight="true" outlineLevel="0" collapsed="false">
      <c r="A568" s="36"/>
      <c r="B568" s="36"/>
      <c r="C568" s="2" t="n">
        <v>567</v>
      </c>
      <c r="D568" s="20" t="s">
        <v>711</v>
      </c>
      <c r="E568" s="65"/>
      <c r="F568" s="66" t="n">
        <v>1617</v>
      </c>
      <c r="G568" s="67" t="n">
        <f aca="false">I568+J568</f>
        <v>163</v>
      </c>
      <c r="H568" s="68" t="n">
        <f aca="false">1/(G568/F568)</f>
        <v>9.92024539877301</v>
      </c>
      <c r="I568" s="22" t="n">
        <v>82</v>
      </c>
      <c r="J568" s="23" t="n">
        <v>81</v>
      </c>
      <c r="K568" s="24" t="n">
        <v>613</v>
      </c>
      <c r="L568" s="69" t="n">
        <f aca="false">G568*X568*R568</f>
        <v>549.722941638189</v>
      </c>
      <c r="M568" s="25" t="n">
        <v>353</v>
      </c>
      <c r="N568" s="70" t="n">
        <f aca="false">G568*X568*(1-R568)</f>
        <v>313.485980821546</v>
      </c>
      <c r="O568" s="26" t="n">
        <f aca="false">I568/(I568+J568)</f>
        <v>0.503067484662577</v>
      </c>
      <c r="P568" s="28" t="n">
        <f aca="false">(I568+K568)/(I568+J568+K568+M568)</f>
        <v>0.615589016829052</v>
      </c>
      <c r="Q568" s="27" t="n">
        <f aca="false">K568/(K568+M568)</f>
        <v>0.634575569358178</v>
      </c>
      <c r="R568" s="27" t="n">
        <f aca="false">P568-(O568-P568)/X568</f>
        <v>0.636836491531784</v>
      </c>
      <c r="S568" s="29" t="n">
        <f aca="false">(K568+M568)/(I568+J568)</f>
        <v>5.92638036809816</v>
      </c>
      <c r="T568" s="31" t="n">
        <f aca="false">(P568-$B$1*O568-$B$2)/(1-$B$1*O568)-($B$3*POWER(P568,2)+$B$4*P568+$B$5)-($B$6*POWER(O568,2)+$B$7*O568+$B$8)</f>
        <v>0.628013543632312</v>
      </c>
      <c r="U568" s="29" t="n">
        <f aca="false">(O568-P568)/(P568-T568)</f>
        <v>9.0564038331792</v>
      </c>
      <c r="V568" s="29" t="n">
        <f aca="false">$B$12+($B$13*E568+$B$14*POWER(E568,2)+$B$15*POWER(E568,3))+($B$16*F568+$B$17*POWER(F568,2)+$B$18*POWER(F568,3))+($B$19*T568+$B$20*POWER(T568,2)+$B$21*POWER(T568,3))+($B$22*P568+$B$23*POWER(P568,2)+$B$24*POWER(P568,3))+($B$25*H568+$B$26*POWER(H568,2)+$B$27*POWER(H568,3))+($B$28*U568+$B$29*POWER(U568,2)+$B$30*POWER(U568,3))</f>
        <v>-3.76064357269003</v>
      </c>
      <c r="W568" s="71" t="n">
        <f aca="false">S568-U568</f>
        <v>-3.13002346508104</v>
      </c>
      <c r="X568" s="29" t="n">
        <f aca="false">U568+V568</f>
        <v>5.29576026048917</v>
      </c>
      <c r="Y568" s="16"/>
      <c r="Z568" s="60" t="n">
        <f aca="false">U568*G568</f>
        <v>1476.19382480821</v>
      </c>
      <c r="AA568" s="60" t="n">
        <f aca="false">(K568+M568)-Z568</f>
        <v>-510.193824808209</v>
      </c>
      <c r="AB568" s="16"/>
      <c r="AC568" s="60" t="n">
        <f aca="false">L568+N568</f>
        <v>863.208922459735</v>
      </c>
      <c r="AD568" s="61" t="n">
        <f aca="false">AC568-Z568</f>
        <v>-612.984902348474</v>
      </c>
      <c r="AE568" s="17"/>
      <c r="AF568" s="16" t="n">
        <v>-400.429584799047</v>
      </c>
      <c r="AG568" s="16" t="n">
        <v>0.766216216216216</v>
      </c>
      <c r="AH568" s="16" t="n">
        <f aca="false">AF569+AH567</f>
        <v>196400.31869778</v>
      </c>
      <c r="AI568" s="63"/>
      <c r="AJ568" s="72" t="n">
        <v>-373.917844999786</v>
      </c>
      <c r="AK568" s="16" t="n">
        <v>0.766216216216216</v>
      </c>
      <c r="AL568" s="63" t="n">
        <f aca="false">AJ568+AL567</f>
        <v>192972.641550901</v>
      </c>
      <c r="AM568" s="35"/>
      <c r="AN568" s="35"/>
      <c r="AO568" s="35"/>
      <c r="AP568" s="35"/>
      <c r="AQ568" s="35"/>
      <c r="AR568" s="35"/>
      <c r="AS568" s="35"/>
      <c r="AT568" s="35"/>
    </row>
    <row r="569" customFormat="false" ht="12.75" hidden="false" customHeight="true" outlineLevel="0" collapsed="false">
      <c r="A569" s="36"/>
      <c r="B569" s="36"/>
      <c r="C569" s="2" t="n">
        <v>568</v>
      </c>
      <c r="D569" s="20" t="s">
        <v>529</v>
      </c>
      <c r="E569" s="65"/>
      <c r="F569" s="66" t="n">
        <v>345</v>
      </c>
      <c r="G569" s="67" t="n">
        <f aca="false">I569+J569</f>
        <v>19</v>
      </c>
      <c r="H569" s="68" t="n">
        <f aca="false">1/(G569/F569)</f>
        <v>18.1578947368421</v>
      </c>
      <c r="I569" s="22" t="n">
        <v>4</v>
      </c>
      <c r="J569" s="23" t="n">
        <v>15</v>
      </c>
      <c r="K569" s="24" t="n">
        <v>120</v>
      </c>
      <c r="L569" s="69" t="n">
        <f aca="false">G569*X569*R569</f>
        <v>137.86889563682</v>
      </c>
      <c r="M569" s="25" t="n">
        <v>116</v>
      </c>
      <c r="N569" s="70" t="n">
        <f aca="false">G569*X569*(1-R569)</f>
        <v>134.877623616318</v>
      </c>
      <c r="O569" s="26" t="n">
        <f aca="false">I569/(I569+J569)</f>
        <v>0.210526315789474</v>
      </c>
      <c r="P569" s="28" t="n">
        <f aca="false">(I569+K569)/(I569+J569+K569+M569)</f>
        <v>0.486274509803922</v>
      </c>
      <c r="Q569" s="27" t="n">
        <f aca="false">K569/(K569+M569)</f>
        <v>0.508474576271186</v>
      </c>
      <c r="R569" s="27" t="n">
        <f aca="false">P569-(O569-P569)/X569</f>
        <v>0.505483611722513</v>
      </c>
      <c r="S569" s="29" t="n">
        <f aca="false">(K569+M569)/(I569+J569)</f>
        <v>12.4210526315789</v>
      </c>
      <c r="T569" s="31" t="n">
        <f aca="false">(P569-$B$1*O569-$B$2)/(1-$B$1*O569)-($B$3*POWER(P569,2)+$B$4*P569+$B$5)-($B$6*POWER(O569,2)+$B$7*O569+$B$8)</f>
        <v>0.503701530303564</v>
      </c>
      <c r="U569" s="29" t="n">
        <f aca="false">(O569-P569)/(P569-T569)</f>
        <v>15.823025744424</v>
      </c>
      <c r="V569" s="29" t="n">
        <f aca="false">$B$12+($B$13*E569+$B$14*POWER(E569,2)+$B$15*POWER(E569,3))+($B$16*F569+$B$17*POWER(F569,2)+$B$18*POWER(F569,3))+($B$19*T569+$B$20*POWER(T569,2)+$B$21*POWER(T569,3))+($B$22*P569+$B$23*POWER(P569,2)+$B$24*POWER(P569,3))+($B$25*H569+$B$26*POWER(H569,2)+$B$27*POWER(H569,3))+($B$28*U569+$B$29*POWER(U569,2)+$B$30*POWER(U569,3))</f>
        <v>-1.46794578373252</v>
      </c>
      <c r="W569" s="71" t="n">
        <f aca="false">S569-U569</f>
        <v>-3.40197311284508</v>
      </c>
      <c r="X569" s="29" t="n">
        <f aca="false">U569+V569</f>
        <v>14.3550799606915</v>
      </c>
      <c r="Y569" s="16"/>
      <c r="Z569" s="60" t="n">
        <f aca="false">U569*G569</f>
        <v>300.637489144057</v>
      </c>
      <c r="AA569" s="60" t="n">
        <f aca="false">(K569+M569)-Z569</f>
        <v>-64.6374891440566</v>
      </c>
      <c r="AB569" s="16"/>
      <c r="AC569" s="60" t="n">
        <f aca="false">L569+N569</f>
        <v>272.746519253139</v>
      </c>
      <c r="AD569" s="61" t="n">
        <f aca="false">AC569-Z569</f>
        <v>-27.8909698909179</v>
      </c>
      <c r="AE569" s="17"/>
      <c r="AF569" s="16" t="n">
        <v>-405.267055790433</v>
      </c>
      <c r="AG569" s="16" t="n">
        <v>0.767567567567568</v>
      </c>
      <c r="AH569" s="16" t="n">
        <f aca="false">AF570+AH568</f>
        <v>195993.283264914</v>
      </c>
      <c r="AI569" s="63"/>
      <c r="AJ569" s="72" t="n">
        <v>-376.378751641366</v>
      </c>
      <c r="AK569" s="16" t="n">
        <v>0.767567567567568</v>
      </c>
      <c r="AL569" s="63" t="n">
        <f aca="false">AJ569+AL568</f>
        <v>192596.262799259</v>
      </c>
      <c r="AM569" s="35"/>
      <c r="AN569" s="35"/>
      <c r="AO569" s="35"/>
      <c r="AP569" s="35"/>
      <c r="AQ569" s="35"/>
      <c r="AR569" s="35"/>
      <c r="AS569" s="35"/>
      <c r="AT569" s="35"/>
    </row>
    <row r="570" customFormat="false" ht="12.75" hidden="false" customHeight="true" outlineLevel="0" collapsed="false">
      <c r="A570" s="36"/>
      <c r="B570" s="36"/>
      <c r="C570" s="2" t="n">
        <v>569</v>
      </c>
      <c r="D570" s="20" t="s">
        <v>638</v>
      </c>
      <c r="E570" s="65"/>
      <c r="F570" s="66" t="n">
        <v>2054</v>
      </c>
      <c r="G570" s="67" t="n">
        <f aca="false">I570+J570</f>
        <v>165</v>
      </c>
      <c r="H570" s="68" t="n">
        <f aca="false">1/(G570/F570)</f>
        <v>12.4484848484848</v>
      </c>
      <c r="I570" s="22" t="n">
        <v>65</v>
      </c>
      <c r="J570" s="23" t="n">
        <v>100</v>
      </c>
      <c r="K570" s="24" t="n">
        <v>825</v>
      </c>
      <c r="L570" s="69" t="n">
        <f aca="false">G570*X570*R570</f>
        <v>758.800649015842</v>
      </c>
      <c r="M570" s="25" t="n">
        <v>646</v>
      </c>
      <c r="N570" s="70" t="n">
        <f aca="false">G570*X570*(1-R570)</f>
        <v>590.511555242492</v>
      </c>
      <c r="O570" s="26" t="n">
        <f aca="false">I570/(I570+J570)</f>
        <v>0.393939393939394</v>
      </c>
      <c r="P570" s="28" t="n">
        <f aca="false">(I570+K570)/(I570+J570+K570+M570)</f>
        <v>0.5440097799511</v>
      </c>
      <c r="Q570" s="27" t="n">
        <f aca="false">K570/(K570+M570)</f>
        <v>0.560842963970088</v>
      </c>
      <c r="R570" s="27" t="n">
        <f aca="false">P570-(O570-P570)/X570</f>
        <v>0.562361065601512</v>
      </c>
      <c r="S570" s="29" t="n">
        <f aca="false">(K570+M570)/(I570+J570)</f>
        <v>8.91515151515152</v>
      </c>
      <c r="T570" s="31" t="n">
        <f aca="false">(P570-$B$1*O570-$B$2)/(1-$B$1*O570)-($B$3*POWER(P570,2)+$B$4*P570+$B$5)-($B$6*POWER(O570,2)+$B$7*O570+$B$8)</f>
        <v>0.558138398073706</v>
      </c>
      <c r="U570" s="29" t="n">
        <f aca="false">(O570-P570)/(P570-T570)</f>
        <v>10.6217313476393</v>
      </c>
      <c r="V570" s="29" t="n">
        <f aca="false">$B$12+($B$13*E570+$B$14*POWER(E570,2)+$B$15*POWER(E570,3))+($B$16*F570+$B$17*POWER(F570,2)+$B$18*POWER(F570,3))+($B$19*T570+$B$20*POWER(T570,2)+$B$21*POWER(T570,3))+($B$22*P570+$B$23*POWER(P570,2)+$B$24*POWER(P570,3))+($B$25*H570+$B$26*POWER(H570,2)+$B$27*POWER(H570,3))+($B$28*U570+$B$29*POWER(U570,2)+$B$30*POWER(U570,3))</f>
        <v>-2.44408162486149</v>
      </c>
      <c r="W570" s="71" t="n">
        <f aca="false">S570-U570</f>
        <v>-1.70657983248776</v>
      </c>
      <c r="X570" s="29" t="n">
        <f aca="false">U570+V570</f>
        <v>8.17764972277778</v>
      </c>
      <c r="Y570" s="16"/>
      <c r="Z570" s="60" t="n">
        <f aca="false">U570*G570</f>
        <v>1752.58567236048</v>
      </c>
      <c r="AA570" s="60" t="n">
        <f aca="false">(K570+M570)-Z570</f>
        <v>-281.58567236048</v>
      </c>
      <c r="AB570" s="16"/>
      <c r="AC570" s="60" t="n">
        <f aca="false">L570+N570</f>
        <v>1349.31220425833</v>
      </c>
      <c r="AD570" s="61" t="n">
        <f aca="false">AC570-Z570</f>
        <v>-403.273468102146</v>
      </c>
      <c r="AE570" s="17"/>
      <c r="AF570" s="16" t="n">
        <v>-407.035432865995</v>
      </c>
      <c r="AG570" s="16" t="n">
        <v>0.768918918918919</v>
      </c>
      <c r="AH570" s="16" t="n">
        <f aca="false">AF571+AH569</f>
        <v>195583.284743273</v>
      </c>
      <c r="AI570" s="63"/>
      <c r="AJ570" s="72" t="n">
        <v>-377.480973402093</v>
      </c>
      <c r="AK570" s="16" t="n">
        <v>0.768918918918919</v>
      </c>
      <c r="AL570" s="63" t="n">
        <f aca="false">AJ570+AL569</f>
        <v>192218.781825857</v>
      </c>
      <c r="AM570" s="35"/>
      <c r="AN570" s="35"/>
      <c r="AO570" s="35"/>
      <c r="AP570" s="35"/>
      <c r="AQ570" s="35"/>
      <c r="AR570" s="35"/>
      <c r="AS570" s="35"/>
      <c r="AT570" s="35"/>
    </row>
    <row r="571" customFormat="false" ht="12.75" hidden="false" customHeight="true" outlineLevel="0" collapsed="false">
      <c r="A571" s="36"/>
      <c r="B571" s="36"/>
      <c r="C571" s="2" t="n">
        <v>570</v>
      </c>
      <c r="D571" s="20" t="s">
        <v>599</v>
      </c>
      <c r="E571" s="65"/>
      <c r="F571" s="66" t="n">
        <v>1518</v>
      </c>
      <c r="G571" s="67" t="n">
        <f aca="false">I571+J571</f>
        <v>69</v>
      </c>
      <c r="H571" s="68" t="n">
        <f aca="false">1/(G571/F571)</f>
        <v>22</v>
      </c>
      <c r="I571" s="22" t="n">
        <v>23</v>
      </c>
      <c r="J571" s="23" t="n">
        <v>46</v>
      </c>
      <c r="K571" s="24" t="n">
        <v>650</v>
      </c>
      <c r="L571" s="69" t="n">
        <f aca="false">G571*X571*R571</f>
        <v>626.204184401912</v>
      </c>
      <c r="M571" s="25" t="n">
        <v>575</v>
      </c>
      <c r="N571" s="70" t="n">
        <f aca="false">G571*X571*(1-R571)</f>
        <v>553.042791253473</v>
      </c>
      <c r="O571" s="26" t="n">
        <f aca="false">I571/(I571+J571)</f>
        <v>0.333333333333333</v>
      </c>
      <c r="P571" s="28" t="n">
        <f aca="false">(I571+K571)/(I571+J571+K571+M571)</f>
        <v>0.520092735703246</v>
      </c>
      <c r="Q571" s="27" t="n">
        <f aca="false">K571/(K571+M571)</f>
        <v>0.530612244897959</v>
      </c>
      <c r="R571" s="27" t="n">
        <f aca="false">P571-(O571-P571)/X571</f>
        <v>0.531020386169648</v>
      </c>
      <c r="S571" s="29" t="n">
        <f aca="false">(K571+M571)/(I571+J571)</f>
        <v>17.7536231884058</v>
      </c>
      <c r="T571" s="31" t="n">
        <f aca="false">(P571-$B$1*O571-$B$2)/(1-$B$1*O571)-($B$3*POWER(P571,2)+$B$4*P571+$B$5)-($B$6*POWER(O571,2)+$B$7*O571+$B$8)</f>
        <v>0.535639386643806</v>
      </c>
      <c r="U571" s="29" t="n">
        <f aca="false">(O571-P571)/(P571-T571)</f>
        <v>12.0128382044437</v>
      </c>
      <c r="V571" s="29" t="n">
        <f aca="false">$B$12+($B$13*E571+$B$14*POWER(E571,2)+$B$15*POWER(E571,3))+($B$16*F571+$B$17*POWER(F571,2)+$B$18*POWER(F571,3))+($B$19*T571+$B$20*POWER(T571,2)+$B$21*POWER(T571,3))+($B$22*P571+$B$23*POWER(P571,2)+$B$24*POWER(P571,3))+($B$25*H571+$B$26*POWER(H571,2)+$B$27*POWER(H571,3))+($B$28*U571+$B$29*POWER(U571,2)+$B$30*POWER(U571,3))</f>
        <v>5.07769767461981</v>
      </c>
      <c r="W571" s="71" t="n">
        <f aca="false">S571-U571</f>
        <v>5.74078498396206</v>
      </c>
      <c r="X571" s="29" t="n">
        <f aca="false">U571+V571</f>
        <v>17.0905358790635</v>
      </c>
      <c r="Y571" s="16"/>
      <c r="Z571" s="60" t="n">
        <f aca="false">U571*G571</f>
        <v>828.885836106618</v>
      </c>
      <c r="AA571" s="60" t="n">
        <f aca="false">(K571+M571)-Z571</f>
        <v>396.114163893382</v>
      </c>
      <c r="AB571" s="16"/>
      <c r="AC571" s="60" t="n">
        <f aca="false">L571+N571</f>
        <v>1179.24697565538</v>
      </c>
      <c r="AD571" s="61" t="n">
        <f aca="false">AC571-Z571</f>
        <v>350.361139548767</v>
      </c>
      <c r="AE571" s="17"/>
      <c r="AF571" s="16" t="n">
        <v>-409.998521641929</v>
      </c>
      <c r="AG571" s="16" t="n">
        <v>0.77027027027027</v>
      </c>
      <c r="AH571" s="16" t="n">
        <f aca="false">AF572+AH570</f>
        <v>195169.02581197</v>
      </c>
      <c r="AI571" s="63"/>
      <c r="AJ571" s="72" t="n">
        <v>-377.537846804924</v>
      </c>
      <c r="AK571" s="16" t="n">
        <v>0.77027027027027</v>
      </c>
      <c r="AL571" s="63" t="n">
        <f aca="false">AJ571+AL570</f>
        <v>191841.243979052</v>
      </c>
      <c r="AM571" s="35"/>
      <c r="AN571" s="35"/>
      <c r="AO571" s="35"/>
      <c r="AP571" s="35"/>
      <c r="AQ571" s="35"/>
      <c r="AR571" s="35"/>
      <c r="AS571" s="35"/>
      <c r="AT571" s="35"/>
    </row>
    <row r="572" customFormat="false" ht="12.75" hidden="false" customHeight="true" outlineLevel="0" collapsed="false">
      <c r="A572" s="36"/>
      <c r="B572" s="36"/>
      <c r="C572" s="2" t="n">
        <v>571</v>
      </c>
      <c r="D572" s="20" t="s">
        <v>567</v>
      </c>
      <c r="E572" s="65"/>
      <c r="F572" s="66" t="n">
        <v>2734</v>
      </c>
      <c r="G572" s="67" t="n">
        <f aca="false">I572+J572</f>
        <v>152</v>
      </c>
      <c r="H572" s="68" t="n">
        <f aca="false">1/(G572/F572)</f>
        <v>17.9868421052632</v>
      </c>
      <c r="I572" s="22" t="n">
        <v>35</v>
      </c>
      <c r="J572" s="23" t="n">
        <v>117</v>
      </c>
      <c r="K572" s="24" t="n">
        <v>1083</v>
      </c>
      <c r="L572" s="69" t="n">
        <f aca="false">G572*X572*R572</f>
        <v>1121.68234148561</v>
      </c>
      <c r="M572" s="25" t="n">
        <v>989</v>
      </c>
      <c r="N572" s="70" t="n">
        <f aca="false">G572*X572*(1-R572)</f>
        <v>1027.26714640705</v>
      </c>
      <c r="O572" s="26" t="n">
        <f aca="false">I572/(I572+J572)</f>
        <v>0.230263157894737</v>
      </c>
      <c r="P572" s="28" t="n">
        <f aca="false">(I572+K572)/(I572+J572+K572+M572)</f>
        <v>0.502697841726619</v>
      </c>
      <c r="Q572" s="27" t="n">
        <f aca="false">K572/(K572+M572)</f>
        <v>0.522683397683398</v>
      </c>
      <c r="R572" s="27" t="n">
        <f aca="false">P572-(O572-P572)/X572</f>
        <v>0.521967755782651</v>
      </c>
      <c r="S572" s="29" t="n">
        <f aca="false">(K572+M572)/(I572+J572)</f>
        <v>13.6315789473684</v>
      </c>
      <c r="T572" s="31" t="n">
        <f aca="false">(P572-$B$1*O572-$B$2)/(1-$B$1*O572)-($B$3*POWER(P572,2)+$B$4*P572+$B$5)-($B$6*POWER(O572,2)+$B$7*O572+$B$8)</f>
        <v>0.520441386340873</v>
      </c>
      <c r="U572" s="29" t="n">
        <f aca="false">(O572-P572)/(P572-T572)</f>
        <v>15.3540168976737</v>
      </c>
      <c r="V572" s="29" t="n">
        <f aca="false">$B$12+($B$13*E572+$B$14*POWER(E572,2)+$B$15*POWER(E572,3))+($B$16*F572+$B$17*POWER(F572,2)+$B$18*POWER(F572,3))+($B$19*T572+$B$20*POWER(T572,2)+$B$21*POWER(T572,3))+($B$22*P572+$B$23*POWER(P572,2)+$B$24*POWER(P572,3))+($B$25*H572+$B$26*POWER(H572,2)+$B$27*POWER(H572,3))+($B$28*U572+$B$29*POWER(U572,2)+$B$30*POWER(U572,3))</f>
        <v>-1.21619131943259</v>
      </c>
      <c r="W572" s="71" t="n">
        <f aca="false">S572-U572</f>
        <v>-1.72243795030532</v>
      </c>
      <c r="X572" s="29" t="n">
        <f aca="false">U572+V572</f>
        <v>14.1378255782412</v>
      </c>
      <c r="Y572" s="16"/>
      <c r="Z572" s="60" t="n">
        <f aca="false">U572*G572</f>
        <v>2333.81056844641</v>
      </c>
      <c r="AA572" s="60" t="n">
        <f aca="false">(K572+M572)-Z572</f>
        <v>-261.810568446409</v>
      </c>
      <c r="AB572" s="16"/>
      <c r="AC572" s="60" t="n">
        <f aca="false">L572+N572</f>
        <v>2148.94948789266</v>
      </c>
      <c r="AD572" s="61" t="n">
        <f aca="false">AC572-Z572</f>
        <v>-184.861080553753</v>
      </c>
      <c r="AE572" s="17"/>
      <c r="AF572" s="16" t="n">
        <v>-414.2589313022</v>
      </c>
      <c r="AG572" s="16" t="n">
        <v>0.771621621621622</v>
      </c>
      <c r="AH572" s="16" t="n">
        <f aca="false">AF573+AH571</f>
        <v>194748.135599306</v>
      </c>
      <c r="AI572" s="63"/>
      <c r="AJ572" s="72" t="n">
        <v>-381.707661685164</v>
      </c>
      <c r="AK572" s="16" t="n">
        <v>0.771621621621622</v>
      </c>
      <c r="AL572" s="63" t="n">
        <f aca="false">AJ572+AL571</f>
        <v>191459.536317367</v>
      </c>
      <c r="AM572" s="35"/>
      <c r="AN572" s="35"/>
      <c r="AO572" s="35"/>
      <c r="AP572" s="35"/>
      <c r="AQ572" s="35"/>
      <c r="AR572" s="35"/>
      <c r="AS572" s="35"/>
      <c r="AT572" s="35"/>
    </row>
    <row r="573" customFormat="false" ht="12.75" hidden="false" customHeight="true" outlineLevel="0" collapsed="false">
      <c r="A573" s="36"/>
      <c r="B573" s="36"/>
      <c r="C573" s="2" t="n">
        <v>572</v>
      </c>
      <c r="D573" s="20" t="s">
        <v>704</v>
      </c>
      <c r="E573" s="65"/>
      <c r="F573" s="66" t="n">
        <v>3165</v>
      </c>
      <c r="G573" s="67" t="n">
        <f aca="false">I573+J573</f>
        <v>192</v>
      </c>
      <c r="H573" s="68" t="n">
        <f aca="false">1/(G573/F573)</f>
        <v>16.484375</v>
      </c>
      <c r="I573" s="22" t="n">
        <v>83</v>
      </c>
      <c r="J573" s="23" t="n">
        <v>109</v>
      </c>
      <c r="K573" s="24" t="n">
        <v>1536</v>
      </c>
      <c r="L573" s="69" t="n">
        <f aca="false">G573*X573*R573</f>
        <v>1398.03489570615</v>
      </c>
      <c r="M573" s="25" t="n">
        <v>930</v>
      </c>
      <c r="N573" s="70" t="n">
        <f aca="false">G573*X573*(1-R573)</f>
        <v>841.460319109754</v>
      </c>
      <c r="O573" s="26" t="n">
        <f aca="false">I573/(I573+J573)</f>
        <v>0.432291666666667</v>
      </c>
      <c r="P573" s="28" t="n">
        <f aca="false">(I573+K573)/(I573+J573+K573+M573)</f>
        <v>0.609104589917231</v>
      </c>
      <c r="Q573" s="27" t="n">
        <f aca="false">K573/(K573+M573)</f>
        <v>0.62287104622871</v>
      </c>
      <c r="R573" s="27" t="n">
        <f aca="false">P573-(O573-P573)/X573</f>
        <v>0.624263399384435</v>
      </c>
      <c r="S573" s="29" t="n">
        <f aca="false">(K573+M573)/(I573+J573)</f>
        <v>12.84375</v>
      </c>
      <c r="T573" s="31" t="n">
        <f aca="false">(P573-$B$1*O573-$B$2)/(1-$B$1*O573)-($B$3*POWER(P573,2)+$B$4*P573+$B$5)-($B$6*POWER(O573,2)+$B$7*O573+$B$8)</f>
        <v>0.625346873384971</v>
      </c>
      <c r="U573" s="29" t="n">
        <f aca="false">(O573-P573)/(P573-T573)</f>
        <v>10.8859646244782</v>
      </c>
      <c r="V573" s="29" t="n">
        <f aca="false">$B$12+($B$13*E573+$B$14*POWER(E573,2)+$B$15*POWER(E573,3))+($B$16*F573+$B$17*POWER(F573,2)+$B$18*POWER(F573,3))+($B$19*T573+$B$20*POWER(T573,2)+$B$21*POWER(T573,3))+($B$22*P573+$B$23*POWER(P573,2)+$B$24*POWER(P573,3))+($B$25*H573+$B$26*POWER(H573,2)+$B$27*POWER(H573,3))+($B$28*U573+$B$29*POWER(U573,2)+$B$30*POWER(U573,3))</f>
        <v>0.778072952687946</v>
      </c>
      <c r="W573" s="71" t="n">
        <f aca="false">S573-U573</f>
        <v>1.95778537552178</v>
      </c>
      <c r="X573" s="29" t="n">
        <f aca="false">U573+V573</f>
        <v>11.6640375771662</v>
      </c>
      <c r="Y573" s="16"/>
      <c r="Z573" s="60" t="n">
        <f aca="false">U573*G573</f>
        <v>2090.10520789982</v>
      </c>
      <c r="AA573" s="60" t="n">
        <f aca="false">(K573+M573)-Z573</f>
        <v>375.894792100181</v>
      </c>
      <c r="AB573" s="16"/>
      <c r="AC573" s="60" t="n">
        <f aca="false">L573+N573</f>
        <v>2239.4952148159</v>
      </c>
      <c r="AD573" s="61" t="n">
        <f aca="false">AC573-Z573</f>
        <v>149.390006916086</v>
      </c>
      <c r="AE573" s="17"/>
      <c r="AF573" s="16" t="n">
        <v>-420.890212664786</v>
      </c>
      <c r="AG573" s="16" t="n">
        <v>0.772972972972973</v>
      </c>
      <c r="AH573" s="16" t="n">
        <f aca="false">AF574+AH572</f>
        <v>194319.524841413</v>
      </c>
      <c r="AI573" s="63"/>
      <c r="AJ573" s="72" t="n">
        <v>-382.759000697722</v>
      </c>
      <c r="AK573" s="16" t="n">
        <v>0.772972972972973</v>
      </c>
      <c r="AL573" s="63" t="n">
        <f aca="false">AJ573+AL572</f>
        <v>191076.777316669</v>
      </c>
      <c r="AM573" s="35"/>
      <c r="AN573" s="35"/>
      <c r="AO573" s="35"/>
      <c r="AP573" s="35"/>
      <c r="AQ573" s="35"/>
      <c r="AR573" s="35"/>
      <c r="AS573" s="35"/>
      <c r="AT573" s="35"/>
    </row>
    <row r="574" customFormat="false" ht="12.75" hidden="false" customHeight="true" outlineLevel="0" collapsed="false">
      <c r="A574" s="36"/>
      <c r="B574" s="36"/>
      <c r="C574" s="2" t="n">
        <v>573</v>
      </c>
      <c r="D574" s="20" t="s">
        <v>395</v>
      </c>
      <c r="E574" s="65"/>
      <c r="F574" s="66" t="n">
        <v>2827</v>
      </c>
      <c r="G574" s="67" t="n">
        <f aca="false">I574+J574</f>
        <v>156</v>
      </c>
      <c r="H574" s="68" t="n">
        <f aca="false">1/(G574/F574)</f>
        <v>18.1217948717949</v>
      </c>
      <c r="I574" s="22" t="n">
        <v>30</v>
      </c>
      <c r="J574" s="23" t="n">
        <v>126</v>
      </c>
      <c r="K574" s="24" t="n">
        <v>1019</v>
      </c>
      <c r="L574" s="69" t="n">
        <f aca="false">G574*X574*R574</f>
        <v>1009.85310113795</v>
      </c>
      <c r="M574" s="25" t="n">
        <v>1250</v>
      </c>
      <c r="N574" s="70" t="n">
        <f aca="false">G574*X574*(1-R574)</f>
        <v>1238.00177994835</v>
      </c>
      <c r="O574" s="26" t="n">
        <f aca="false">I574/(I574+J574)</f>
        <v>0.192307692307692</v>
      </c>
      <c r="P574" s="28" t="n">
        <f aca="false">(I574+K574)/(I574+J574+K574+M574)</f>
        <v>0.432577319587629</v>
      </c>
      <c r="Q574" s="27" t="n">
        <f aca="false">K574/(K574+M574)</f>
        <v>0.449096518289996</v>
      </c>
      <c r="R574" s="27" t="n">
        <f aca="false">P574-(O574-P574)/X574</f>
        <v>0.449251911070846</v>
      </c>
      <c r="S574" s="29" t="n">
        <f aca="false">(K574+M574)/(I574+J574)</f>
        <v>14.5448717948718</v>
      </c>
      <c r="T574" s="31" t="n">
        <f aca="false">(P574-$B$1*O574-$B$2)/(1-$B$1*O574)-($B$3*POWER(P574,2)+$B$4*P574+$B$5)-($B$6*POWER(O574,2)+$B$7*O574+$B$8)</f>
        <v>0.448338494104616</v>
      </c>
      <c r="U574" s="29" t="n">
        <f aca="false">(O574-P574)/(P574-T574)</f>
        <v>15.2443986341864</v>
      </c>
      <c r="V574" s="29" t="n">
        <f aca="false">$B$12+($B$13*E574+$B$14*POWER(E574,2)+$B$15*POWER(E574,3))+($B$16*F574+$B$17*POWER(F574,2)+$B$18*POWER(F574,3))+($B$19*T574+$B$20*POWER(T574,2)+$B$21*POWER(T574,3))+($B$22*P574+$B$23*POWER(P574,2)+$B$24*POWER(P574,3))+($B$25*H574+$B$26*POWER(H574,2)+$B$27*POWER(H574,3))+($B$28*U574+$B$29*POWER(U574,2)+$B$30*POWER(U574,3))</f>
        <v>-0.835072473376723</v>
      </c>
      <c r="W574" s="71" t="n">
        <f aca="false">S574-U574</f>
        <v>-0.699526839314585</v>
      </c>
      <c r="X574" s="29" t="n">
        <f aca="false">U574+V574</f>
        <v>14.4093261608097</v>
      </c>
      <c r="Y574" s="16"/>
      <c r="Z574" s="60" t="n">
        <f aca="false">U574*G574</f>
        <v>2378.12618693308</v>
      </c>
      <c r="AA574" s="60" t="n">
        <f aca="false">(K574+M574)-Z574</f>
        <v>-109.126186933075</v>
      </c>
      <c r="AB574" s="16"/>
      <c r="AC574" s="60" t="n">
        <f aca="false">L574+N574</f>
        <v>2247.85488108631</v>
      </c>
      <c r="AD574" s="61" t="n">
        <f aca="false">AC574-Z574</f>
        <v>-130.271305846768</v>
      </c>
      <c r="AE574" s="17"/>
      <c r="AF574" s="16" t="n">
        <v>-428.610757892398</v>
      </c>
      <c r="AG574" s="16" t="n">
        <v>0.774324324324324</v>
      </c>
      <c r="AH574" s="16" t="n">
        <f aca="false">AF575+AH573</f>
        <v>193889.382681773</v>
      </c>
      <c r="AI574" s="63"/>
      <c r="AJ574" s="72" t="n">
        <v>-384.173212672586</v>
      </c>
      <c r="AK574" s="16" t="n">
        <v>0.774324324324324</v>
      </c>
      <c r="AL574" s="63" t="n">
        <f aca="false">AJ574+AL573</f>
        <v>190692.604103997</v>
      </c>
      <c r="AM574" s="35"/>
      <c r="AN574" s="35"/>
      <c r="AO574" s="35"/>
      <c r="AP574" s="35"/>
      <c r="AQ574" s="35"/>
      <c r="AR574" s="35"/>
      <c r="AS574" s="35"/>
      <c r="AT574" s="35"/>
    </row>
    <row r="575" customFormat="false" ht="12.75" hidden="false" customHeight="true" outlineLevel="0" collapsed="false">
      <c r="A575" s="36"/>
      <c r="B575" s="36"/>
      <c r="C575" s="2" t="n">
        <v>574</v>
      </c>
      <c r="D575" s="20" t="s">
        <v>600</v>
      </c>
      <c r="E575" s="65"/>
      <c r="F575" s="66" t="n">
        <v>2364</v>
      </c>
      <c r="G575" s="67" t="n">
        <f aca="false">I575+J575</f>
        <v>152</v>
      </c>
      <c r="H575" s="68" t="n">
        <f aca="false">1/(G575/F575)</f>
        <v>15.5526315789474</v>
      </c>
      <c r="I575" s="22" t="n">
        <v>58</v>
      </c>
      <c r="J575" s="23" t="n">
        <v>94</v>
      </c>
      <c r="K575" s="24" t="n">
        <v>902</v>
      </c>
      <c r="L575" s="69" t="n">
        <f aca="false">G575*X575*R575</f>
        <v>887.003946503838</v>
      </c>
      <c r="M575" s="25" t="n">
        <v>786</v>
      </c>
      <c r="N575" s="70" t="n">
        <f aca="false">G575*X575*(1-R575)</f>
        <v>772.253617628518</v>
      </c>
      <c r="O575" s="26" t="n">
        <f aca="false">I575/(I575+J575)</f>
        <v>0.381578947368421</v>
      </c>
      <c r="P575" s="28" t="n">
        <f aca="false">(I575+K575)/(I575+J575+K575+M575)</f>
        <v>0.521739130434783</v>
      </c>
      <c r="Q575" s="27" t="n">
        <f aca="false">K575/(K575+M575)</f>
        <v>0.53436018957346</v>
      </c>
      <c r="R575" s="27" t="n">
        <f aca="false">P575-(O575-P575)/X575</f>
        <v>0.534578817465064</v>
      </c>
      <c r="S575" s="29" t="n">
        <f aca="false">(K575+M575)/(I575+J575)</f>
        <v>11.1052631578947</v>
      </c>
      <c r="T575" s="31" t="n">
        <f aca="false">(P575-$B$1*O575-$B$2)/(1-$B$1*O575)-($B$3*POWER(P575,2)+$B$4*P575+$B$5)-($B$6*POWER(O575,2)+$B$7*O575+$B$8)</f>
        <v>0.535187037081811</v>
      </c>
      <c r="U575" s="29" t="n">
        <f aca="false">(O575-P575)/(P575-T575)</f>
        <v>10.4224536015301</v>
      </c>
      <c r="V575" s="29" t="n">
        <f aca="false">$B$12+($B$13*E575+$B$14*POWER(E575,2)+$B$15*POWER(E575,3))+($B$16*F575+$B$17*POWER(F575,2)+$B$18*POWER(F575,3))+($B$19*T575+$B$20*POWER(T575,2)+$B$21*POWER(T575,3))+($B$22*P575+$B$23*POWER(P575,2)+$B$24*POWER(P575,3))+($B$25*H575+$B$26*POWER(H575,2)+$B$27*POWER(H575,3))+($B$28*U575+$B$29*POWER(U575,2)+$B$30*POWER(U575,3))</f>
        <v>0.493714583551235</v>
      </c>
      <c r="W575" s="71" t="n">
        <f aca="false">S575-U575</f>
        <v>0.682809556364683</v>
      </c>
      <c r="X575" s="29" t="n">
        <f aca="false">U575+V575</f>
        <v>10.9161681850813</v>
      </c>
      <c r="Y575" s="16"/>
      <c r="Z575" s="60" t="n">
        <f aca="false">U575*G575</f>
        <v>1584.21294743257</v>
      </c>
      <c r="AA575" s="60" t="n">
        <f aca="false">(K575+M575)-Z575</f>
        <v>103.787052567432</v>
      </c>
      <c r="AB575" s="16"/>
      <c r="AC575" s="60" t="n">
        <f aca="false">L575+N575</f>
        <v>1659.25756413236</v>
      </c>
      <c r="AD575" s="61" t="n">
        <f aca="false">AC575-Z575</f>
        <v>75.0446166997876</v>
      </c>
      <c r="AE575" s="17"/>
      <c r="AF575" s="16" t="n">
        <v>-430.142159639699</v>
      </c>
      <c r="AG575" s="16" t="n">
        <v>0.775675675675676</v>
      </c>
      <c r="AH575" s="16" t="n">
        <f aca="false">AF576+AH574</f>
        <v>193457.440440555</v>
      </c>
      <c r="AI575" s="63"/>
      <c r="AJ575" s="72" t="n">
        <v>-387.265403075287</v>
      </c>
      <c r="AK575" s="16" t="n">
        <v>0.775675675675676</v>
      </c>
      <c r="AL575" s="63" t="n">
        <f aca="false">AJ575+AL574</f>
        <v>190305.338700921</v>
      </c>
      <c r="AM575" s="35"/>
      <c r="AN575" s="35"/>
      <c r="AO575" s="35"/>
      <c r="AP575" s="35"/>
      <c r="AQ575" s="35"/>
      <c r="AR575" s="35"/>
      <c r="AS575" s="35"/>
      <c r="AT575" s="35"/>
    </row>
    <row r="576" customFormat="false" ht="12.75" hidden="false" customHeight="true" outlineLevel="0" collapsed="false">
      <c r="A576" s="36"/>
      <c r="B576" s="36"/>
      <c r="C576" s="2" t="n">
        <v>575</v>
      </c>
      <c r="D576" s="20" t="s">
        <v>730</v>
      </c>
      <c r="E576" s="65"/>
      <c r="F576" s="66" t="n">
        <v>2015</v>
      </c>
      <c r="G576" s="67" t="n">
        <f aca="false">I576+J576</f>
        <v>179</v>
      </c>
      <c r="H576" s="68" t="n">
        <f aca="false">1/(G576/F576)</f>
        <v>11.2569832402235</v>
      </c>
      <c r="I576" s="22" t="n">
        <v>110</v>
      </c>
      <c r="J576" s="23" t="n">
        <v>69</v>
      </c>
      <c r="K576" s="24" t="n">
        <v>860</v>
      </c>
      <c r="L576" s="69" t="n">
        <f aca="false">G576*X576*R576</f>
        <v>798.700793708613</v>
      </c>
      <c r="M576" s="25" t="n">
        <v>281</v>
      </c>
      <c r="N576" s="70" t="n">
        <f aca="false">G576*X576*(1-R576)</f>
        <v>258.881729688675</v>
      </c>
      <c r="O576" s="26" t="n">
        <f aca="false">I576/(I576+J576)</f>
        <v>0.614525139664804</v>
      </c>
      <c r="P576" s="28" t="n">
        <f aca="false">(I576+K576)/(I576+J576+K576+M576)</f>
        <v>0.734848484848485</v>
      </c>
      <c r="Q576" s="27" t="n">
        <f aca="false">K576/(K576+M576)</f>
        <v>0.753724802804557</v>
      </c>
      <c r="R576" s="27" t="n">
        <f aca="false">P576-(O576-P576)/X576</f>
        <v>0.75521368407539</v>
      </c>
      <c r="S576" s="29" t="n">
        <f aca="false">(K576+M576)/(I576+J576)</f>
        <v>6.37430167597765</v>
      </c>
      <c r="T576" s="31" t="n">
        <f aca="false">(P576-$B$1*O576-$B$2)/(1-$B$1*O576)-($B$3*POWER(P576,2)+$B$4*P576+$B$5)-($B$6*POWER(O576,2)+$B$7*O576+$B$8)</f>
        <v>0.748886288759752</v>
      </c>
      <c r="U576" s="29" t="n">
        <f aca="false">(O576-P576)/(P576-T576)</f>
        <v>8.57137953658904</v>
      </c>
      <c r="V576" s="29" t="n">
        <f aca="false">$B$12+($B$13*E576+$B$14*POWER(E576,2)+$B$15*POWER(E576,3))+($B$16*F576+$B$17*POWER(F576,2)+$B$18*POWER(F576,3))+($B$19*T576+$B$20*POWER(T576,2)+$B$21*POWER(T576,3))+($B$22*P576+$B$23*POWER(P576,2)+$B$24*POWER(P576,3))+($B$25*H576+$B$26*POWER(H576,2)+$B$27*POWER(H576,3))+($B$28*U576+$B$29*POWER(U576,2)+$B$30*POWER(U576,3))</f>
        <v>-2.6630972829729</v>
      </c>
      <c r="W576" s="71" t="n">
        <f aca="false">S576-U576</f>
        <v>-2.19707786061138</v>
      </c>
      <c r="X576" s="29" t="n">
        <f aca="false">U576+V576</f>
        <v>5.90828225361614</v>
      </c>
      <c r="Y576" s="16"/>
      <c r="Z576" s="60" t="n">
        <f aca="false">U576*G576</f>
        <v>1534.27693704944</v>
      </c>
      <c r="AA576" s="60" t="n">
        <f aca="false">(K576+M576)-Z576</f>
        <v>-393.276937049438</v>
      </c>
      <c r="AB576" s="16"/>
      <c r="AC576" s="60" t="n">
        <f aca="false">L576+N576</f>
        <v>1057.58252339729</v>
      </c>
      <c r="AD576" s="61" t="n">
        <f aca="false">AC576-Z576</f>
        <v>-476.69441365215</v>
      </c>
      <c r="AE576" s="17"/>
      <c r="AF576" s="16" t="n">
        <v>-431.942241218164</v>
      </c>
      <c r="AG576" s="16" t="n">
        <v>0.777027027027027</v>
      </c>
      <c r="AH576" s="16" t="n">
        <f aca="false">AF577+AH575</f>
        <v>193025.465530973</v>
      </c>
      <c r="AI576" s="63"/>
      <c r="AJ576" s="72" t="n">
        <v>-388.189343623259</v>
      </c>
      <c r="AK576" s="16" t="n">
        <v>0.777027027027027</v>
      </c>
      <c r="AL576" s="63" t="n">
        <f aca="false">AJ576+AL575</f>
        <v>189917.149357298</v>
      </c>
      <c r="AM576" s="35"/>
      <c r="AN576" s="35"/>
      <c r="AO576" s="35"/>
      <c r="AP576" s="35"/>
      <c r="AQ576" s="35"/>
      <c r="AR576" s="35"/>
      <c r="AS576" s="35"/>
      <c r="AT576" s="35"/>
    </row>
    <row r="577" customFormat="false" ht="12.75" hidden="false" customHeight="true" outlineLevel="0" collapsed="false">
      <c r="A577" s="36"/>
      <c r="B577" s="36"/>
      <c r="C577" s="2" t="n">
        <v>576</v>
      </c>
      <c r="D577" s="20" t="s">
        <v>45</v>
      </c>
      <c r="E577" s="65"/>
      <c r="F577" s="66" t="n">
        <v>2625</v>
      </c>
      <c r="G577" s="67" t="n">
        <f aca="false">I577+J577</f>
        <v>172</v>
      </c>
      <c r="H577" s="68" t="n">
        <f aca="false">1/(G577/F577)</f>
        <v>15.2616279069767</v>
      </c>
      <c r="I577" s="22" t="n">
        <v>23</v>
      </c>
      <c r="J577" s="23" t="n">
        <v>149</v>
      </c>
      <c r="K577" s="24" t="n">
        <v>548</v>
      </c>
      <c r="L577" s="69" t="n">
        <f aca="false">G577*X577*R577</f>
        <v>541.365065448708</v>
      </c>
      <c r="M577" s="25" t="n">
        <v>1452</v>
      </c>
      <c r="N577" s="70" t="n">
        <f aca="false">G577*X577*(1-R577)</f>
        <v>1433.39661958561</v>
      </c>
      <c r="O577" s="26" t="n">
        <f aca="false">I577/(I577+J577)</f>
        <v>0.133720930232558</v>
      </c>
      <c r="P577" s="28" t="n">
        <f aca="false">(I577+K577)/(I577+J577+K577+M577)</f>
        <v>0.262891344383057</v>
      </c>
      <c r="Q577" s="27" t="n">
        <f aca="false">K577/(K577+M577)</f>
        <v>0.274</v>
      </c>
      <c r="R577" s="27" t="n">
        <f aca="false">P577-(O577-P577)/X577</f>
        <v>0.274141973460104</v>
      </c>
      <c r="S577" s="29" t="n">
        <f aca="false">(K577+M577)/(I577+J577)</f>
        <v>11.6279069767442</v>
      </c>
      <c r="T577" s="31" t="n">
        <f aca="false">(P577-$B$1*O577-$B$2)/(1-$B$1*O577)-($B$3*POWER(P577,2)+$B$4*P577+$B$5)-($B$6*POWER(O577,2)+$B$7*O577+$B$8)</f>
        <v>0.274886504792818</v>
      </c>
      <c r="U577" s="29" t="n">
        <f aca="false">(O577-P577)/(P577-T577)</f>
        <v>10.7685441242947</v>
      </c>
      <c r="V577" s="29" t="n">
        <f aca="false">$B$12+($B$13*E577+$B$14*POWER(E577,2)+$B$15*POWER(E577,3))+($B$16*F577+$B$17*POWER(F577,2)+$B$18*POWER(F577,3))+($B$19*T577+$B$20*POWER(T577,2)+$B$21*POWER(T577,3))+($B$22*P577+$B$23*POWER(P577,2)+$B$24*POWER(P577,3))+($B$25*H577+$B$26*POWER(H577,2)+$B$27*POWER(H577,3))+($B$28*U577+$B$29*POWER(U577,2)+$B$30*POWER(U577,3))</f>
        <v>0.712628463114109</v>
      </c>
      <c r="W577" s="71" t="n">
        <f aca="false">S577-U577</f>
        <v>0.859362852449481</v>
      </c>
      <c r="X577" s="29" t="n">
        <f aca="false">U577+V577</f>
        <v>11.4811725874088</v>
      </c>
      <c r="Y577" s="16"/>
      <c r="Z577" s="60" t="n">
        <f aca="false">U577*G577</f>
        <v>1852.18958937869</v>
      </c>
      <c r="AA577" s="60" t="n">
        <f aca="false">(K577+M577)-Z577</f>
        <v>147.810410621311</v>
      </c>
      <c r="AB577" s="16"/>
      <c r="AC577" s="60" t="n">
        <f aca="false">L577+N577</f>
        <v>1974.76168503432</v>
      </c>
      <c r="AD577" s="61" t="n">
        <f aca="false">AC577-Z577</f>
        <v>122.572095655627</v>
      </c>
      <c r="AE577" s="17"/>
      <c r="AF577" s="16" t="n">
        <v>-431.974909582353</v>
      </c>
      <c r="AG577" s="16" t="n">
        <v>0.778378378378378</v>
      </c>
      <c r="AH577" s="16" t="n">
        <f aca="false">AF578+AH576</f>
        <v>192593.267208595</v>
      </c>
      <c r="AI577" s="63"/>
      <c r="AJ577" s="72" t="n">
        <v>-392.947571578831</v>
      </c>
      <c r="AK577" s="16" t="n">
        <v>0.778378378378378</v>
      </c>
      <c r="AL577" s="63" t="n">
        <f aca="false">AJ577+AL576</f>
        <v>189524.201785719</v>
      </c>
      <c r="AM577" s="35"/>
      <c r="AN577" s="35"/>
      <c r="AO577" s="35"/>
      <c r="AP577" s="35"/>
      <c r="AQ577" s="35"/>
      <c r="AR577" s="35"/>
      <c r="AS577" s="35"/>
      <c r="AT577" s="35"/>
    </row>
    <row r="578" customFormat="false" ht="12.75" hidden="false" customHeight="true" outlineLevel="0" collapsed="false">
      <c r="A578" s="36"/>
      <c r="B578" s="36"/>
      <c r="C578" s="2" t="n">
        <v>577</v>
      </c>
      <c r="D578" s="20" t="s">
        <v>482</v>
      </c>
      <c r="E578" s="65"/>
      <c r="F578" s="66" t="n">
        <v>3125</v>
      </c>
      <c r="G578" s="67" t="n">
        <f aca="false">I578+J578</f>
        <v>163</v>
      </c>
      <c r="H578" s="68" t="n">
        <f aca="false">1/(G578/F578)</f>
        <v>19.1717791411043</v>
      </c>
      <c r="I578" s="22" t="n">
        <v>30</v>
      </c>
      <c r="J578" s="23" t="n">
        <v>133</v>
      </c>
      <c r="K578" s="24" t="n">
        <v>1218</v>
      </c>
      <c r="L578" s="69" t="n">
        <f aca="false">G578*X578*R578</f>
        <v>1214.66250536908</v>
      </c>
      <c r="M578" s="25" t="n">
        <v>1289</v>
      </c>
      <c r="N578" s="70" t="n">
        <f aca="false">G578*X578*(1-R578)</f>
        <v>1285.19718159842</v>
      </c>
      <c r="O578" s="26" t="n">
        <f aca="false">I578/(I578+J578)</f>
        <v>0.184049079754601</v>
      </c>
      <c r="P578" s="28" t="n">
        <f aca="false">(I578+K578)/(I578+J578+K578+M578)</f>
        <v>0.467415730337079</v>
      </c>
      <c r="Q578" s="27" t="n">
        <f aca="false">K578/(K578+M578)</f>
        <v>0.485839648982848</v>
      </c>
      <c r="R578" s="27" t="n">
        <f aca="false">P578-(O578-P578)/X578</f>
        <v>0.485892272954946</v>
      </c>
      <c r="S578" s="29" t="n">
        <f aca="false">(K578+M578)/(I578+J578)</f>
        <v>15.3803680981595</v>
      </c>
      <c r="T578" s="31" t="n">
        <f aca="false">(P578-$B$1*O578-$B$2)/(1-$B$1*O578)-($B$3*POWER(P578,2)+$B$4*P578+$B$5)-($B$6*POWER(O578,2)+$B$7*O578+$B$8)</f>
        <v>0.484510560443664</v>
      </c>
      <c r="U578" s="29" t="n">
        <f aca="false">(O578-P578)/(P578-T578)</f>
        <v>16.5761606763975</v>
      </c>
      <c r="V578" s="29" t="n">
        <f aca="false">$B$12+($B$13*E578+$B$14*POWER(E578,2)+$B$15*POWER(E578,3))+($B$16*F578+$B$17*POWER(F578,2)+$B$18*POWER(F578,3))+($B$19*T578+$B$20*POWER(T578,2)+$B$21*POWER(T578,3))+($B$22*P578+$B$23*POWER(P578,2)+$B$24*POWER(P578,3))+($B$25*H578+$B$26*POWER(H578,2)+$B$27*POWER(H578,3))+($B$28*U578+$B$29*POWER(U578,2)+$B$30*POWER(U578,3))</f>
        <v>-1.23959817966437</v>
      </c>
      <c r="W578" s="71" t="n">
        <f aca="false">S578-U578</f>
        <v>-1.19579257823795</v>
      </c>
      <c r="X578" s="29" t="n">
        <f aca="false">U578+V578</f>
        <v>15.3365624967331</v>
      </c>
      <c r="Y578" s="16"/>
      <c r="Z578" s="60" t="n">
        <f aca="false">U578*G578</f>
        <v>2701.91419025279</v>
      </c>
      <c r="AA578" s="60" t="n">
        <f aca="false">(K578+M578)-Z578</f>
        <v>-194.914190252786</v>
      </c>
      <c r="AB578" s="16"/>
      <c r="AC578" s="60" t="n">
        <f aca="false">L578+N578</f>
        <v>2499.85968696749</v>
      </c>
      <c r="AD578" s="61" t="n">
        <f aca="false">AC578-Z578</f>
        <v>-202.054503285293</v>
      </c>
      <c r="AE578" s="17"/>
      <c r="AF578" s="16" t="n">
        <v>-432.198322378403</v>
      </c>
      <c r="AG578" s="16" t="n">
        <v>0.77972972972973</v>
      </c>
      <c r="AH578" s="16" t="n">
        <f aca="false">AF579+AH577</f>
        <v>192160.343211685</v>
      </c>
      <c r="AI578" s="63"/>
      <c r="AJ578" s="72" t="n">
        <v>-398.088527274508</v>
      </c>
      <c r="AK578" s="16" t="n">
        <v>0.77972972972973</v>
      </c>
      <c r="AL578" s="63" t="n">
        <f aca="false">AJ578+AL577</f>
        <v>189126.113258445</v>
      </c>
      <c r="AM578" s="35"/>
      <c r="AN578" s="35"/>
      <c r="AO578" s="35"/>
      <c r="AP578" s="35"/>
      <c r="AQ578" s="35"/>
      <c r="AR578" s="35"/>
      <c r="AS578" s="35"/>
      <c r="AT578" s="35"/>
    </row>
    <row r="579" customFormat="false" ht="12.75" hidden="false" customHeight="true" outlineLevel="0" collapsed="false">
      <c r="A579" s="36"/>
      <c r="B579" s="36"/>
      <c r="C579" s="2" t="n">
        <v>578</v>
      </c>
      <c r="D579" s="20" t="s">
        <v>462</v>
      </c>
      <c r="E579" s="65"/>
      <c r="F579" s="66" t="n">
        <v>2213</v>
      </c>
      <c r="G579" s="67" t="n">
        <f aca="false">I579+J579</f>
        <v>41</v>
      </c>
      <c r="H579" s="68" t="n">
        <f aca="false">1/(G579/F579)</f>
        <v>53.9756097560976</v>
      </c>
      <c r="I579" s="22" t="n">
        <v>9</v>
      </c>
      <c r="J579" s="23" t="n">
        <v>32</v>
      </c>
      <c r="K579" s="24" t="n">
        <v>865</v>
      </c>
      <c r="L579" s="69" t="n">
        <f aca="false">G579*X579*R579</f>
        <v>895.182712998993</v>
      </c>
      <c r="M579" s="25" t="n">
        <v>1010</v>
      </c>
      <c r="N579" s="70" t="n">
        <f aca="false">G579*X579*(1-R579)</f>
        <v>1045.98442442214</v>
      </c>
      <c r="O579" s="26" t="n">
        <f aca="false">I579/(I579+J579)</f>
        <v>0.219512195121951</v>
      </c>
      <c r="P579" s="28" t="n">
        <f aca="false">(I579+K579)/(I579+J579+K579+M579)</f>
        <v>0.45615866388309</v>
      </c>
      <c r="Q579" s="27" t="n">
        <f aca="false">K579/(K579+M579)</f>
        <v>0.461333333333333</v>
      </c>
      <c r="R579" s="27" t="n">
        <f aca="false">P579-(O579-P579)/X579</f>
        <v>0.461156948179256</v>
      </c>
      <c r="S579" s="29" t="n">
        <f aca="false">(K579+M579)/(I579+J579)</f>
        <v>45.7317073170732</v>
      </c>
      <c r="T579" s="31" t="n">
        <f aca="false">(P579-$B$1*O579-$B$2)/(1-$B$1*O579)-($B$3*POWER(P579,2)+$B$4*P579+$B$5)-($B$6*POWER(O579,2)+$B$7*O579+$B$8)</f>
        <v>0.472265315475284</v>
      </c>
      <c r="U579" s="29" t="n">
        <f aca="false">(O579-P579)/(P579-T579)</f>
        <v>14.6924683511389</v>
      </c>
      <c r="V579" s="29" t="n">
        <f aca="false">$B$12+($B$13*E579+$B$14*POWER(E579,2)+$B$15*POWER(E579,3))+($B$16*F579+$B$17*POWER(F579,2)+$B$18*POWER(F579,3))+($B$19*T579+$B$20*POWER(T579,2)+$B$21*POWER(T579,3))+($B$22*P579+$B$23*POWER(P579,2)+$B$24*POWER(P579,3))+($B$25*H579+$B$26*POWER(H579,2)+$B$27*POWER(H579,3))+($B$28*U579+$B$29*POWER(U579,2)+$B$30*POWER(U579,3))</f>
        <v>32.6530715859619</v>
      </c>
      <c r="W579" s="71" t="n">
        <f aca="false">S579-U579</f>
        <v>31.0392389659343</v>
      </c>
      <c r="X579" s="29" t="n">
        <f aca="false">U579+V579</f>
        <v>47.3455399371008</v>
      </c>
      <c r="Y579" s="16"/>
      <c r="Z579" s="60" t="n">
        <f aca="false">U579*G579</f>
        <v>602.391202396695</v>
      </c>
      <c r="AA579" s="60" t="n">
        <f aca="false">(K579+M579)-Z579</f>
        <v>1272.60879760331</v>
      </c>
      <c r="AB579" s="16"/>
      <c r="AC579" s="60" t="n">
        <f aca="false">L579+N579</f>
        <v>1941.16713742113</v>
      </c>
      <c r="AD579" s="61" t="n">
        <f aca="false">AC579-Z579</f>
        <v>1338.77593502444</v>
      </c>
      <c r="AE579" s="17"/>
      <c r="AF579" s="16" t="n">
        <v>-432.92399691004</v>
      </c>
      <c r="AG579" s="16" t="n">
        <v>0.781081081081081</v>
      </c>
      <c r="AH579" s="16" t="n">
        <f aca="false">AF580+AH578</f>
        <v>191724.441355681</v>
      </c>
      <c r="AI579" s="63"/>
      <c r="AJ579" s="72" t="n">
        <v>-398.67435053606</v>
      </c>
      <c r="AK579" s="16" t="n">
        <v>0.781081081081081</v>
      </c>
      <c r="AL579" s="63" t="n">
        <f aca="false">AJ579+AL578</f>
        <v>188727.438907909</v>
      </c>
      <c r="AM579" s="35"/>
      <c r="AN579" s="35"/>
      <c r="AO579" s="35"/>
      <c r="AP579" s="35"/>
      <c r="AQ579" s="35"/>
      <c r="AR579" s="35"/>
      <c r="AS579" s="35"/>
      <c r="AT579" s="35"/>
    </row>
    <row r="580" customFormat="false" ht="12.75" hidden="false" customHeight="true" outlineLevel="0" collapsed="false">
      <c r="A580" s="36"/>
      <c r="B580" s="36"/>
      <c r="C580" s="2" t="n">
        <v>579</v>
      </c>
      <c r="D580" s="20" t="s">
        <v>237</v>
      </c>
      <c r="E580" s="65"/>
      <c r="F580" s="66" t="n">
        <v>3503</v>
      </c>
      <c r="G580" s="67" t="n">
        <f aca="false">I580+J580</f>
        <v>208</v>
      </c>
      <c r="H580" s="68" t="n">
        <f aca="false">1/(G580/F580)</f>
        <v>16.8413461538462</v>
      </c>
      <c r="I580" s="22" t="n">
        <v>51</v>
      </c>
      <c r="J580" s="23" t="n">
        <v>157</v>
      </c>
      <c r="K580" s="24" t="n">
        <v>1000</v>
      </c>
      <c r="L580" s="69" t="n">
        <f aca="false">G580*X580*R580</f>
        <v>1065.75861613116</v>
      </c>
      <c r="M580" s="25" t="n">
        <v>1472</v>
      </c>
      <c r="N580" s="70" t="n">
        <f aca="false">G580*X580*(1-R580)</f>
        <v>1573.92272662004</v>
      </c>
      <c r="O580" s="26" t="n">
        <f aca="false">I580/(I580+J580)</f>
        <v>0.245192307692308</v>
      </c>
      <c r="P580" s="28" t="n">
        <f aca="false">(I580+K580)/(I580+J580+K580+M580)</f>
        <v>0.392164179104478</v>
      </c>
      <c r="Q580" s="27" t="n">
        <f aca="false">K580/(K580+M580)</f>
        <v>0.40453074433657</v>
      </c>
      <c r="R580" s="27" t="n">
        <f aca="false">P580-(O580-P580)/X580</f>
        <v>0.403745178961782</v>
      </c>
      <c r="S580" s="29" t="n">
        <f aca="false">(K580+M580)/(I580+J580)</f>
        <v>11.8846153846154</v>
      </c>
      <c r="T580" s="31" t="n">
        <f aca="false">(P580-$B$1*O580-$B$2)/(1-$B$1*O580)-($B$3*POWER(P580,2)+$B$4*P580+$B$5)-($B$6*POWER(O580,2)+$B$7*O580+$B$8)</f>
        <v>0.405102953529001</v>
      </c>
      <c r="U580" s="29" t="n">
        <f aca="false">(O580-P580)/(P580-T580)</f>
        <v>11.359025715265</v>
      </c>
      <c r="V580" s="29" t="n">
        <f aca="false">$B$12+($B$13*E580+$B$14*POWER(E580,2)+$B$15*POWER(E580,3))+($B$16*F580+$B$17*POWER(F580,2)+$B$18*POWER(F580,3))+($B$19*T580+$B$20*POWER(T580,2)+$B$21*POWER(T580,3))+($B$22*P580+$B$23*POWER(P580,2)+$B$24*POWER(P580,3))+($B$25*H580+$B$26*POWER(H580,2)+$B$27*POWER(H580,3))+($B$28*U580+$B$29*POWER(U580,2)+$B$30*POWER(U580,3))</f>
        <v>1.33174997103885</v>
      </c>
      <c r="W580" s="71" t="n">
        <f aca="false">S580-U580</f>
        <v>0.525589669350344</v>
      </c>
      <c r="X580" s="29" t="n">
        <f aca="false">U580+V580</f>
        <v>12.6907756863039</v>
      </c>
      <c r="Y580" s="16"/>
      <c r="Z580" s="60" t="n">
        <f aca="false">U580*G580</f>
        <v>2362.67734877513</v>
      </c>
      <c r="AA580" s="60" t="n">
        <f aca="false">(K580+M580)-Z580</f>
        <v>109.322651224872</v>
      </c>
      <c r="AB580" s="16"/>
      <c r="AC580" s="60" t="n">
        <f aca="false">L580+N580</f>
        <v>2639.68134275121</v>
      </c>
      <c r="AD580" s="61" t="n">
        <f aca="false">AC580-Z580</f>
        <v>277.00399397608</v>
      </c>
      <c r="AE580" s="17"/>
      <c r="AF580" s="16" t="n">
        <v>-435.901856003597</v>
      </c>
      <c r="AG580" s="16" t="n">
        <v>0.782432432432432</v>
      </c>
      <c r="AH580" s="16" t="n">
        <f aca="false">AF581+AH579</f>
        <v>191288.367462864</v>
      </c>
      <c r="AI580" s="63"/>
      <c r="AJ580" s="72" t="n">
        <v>-400.899734022115</v>
      </c>
      <c r="AK580" s="16" t="n">
        <v>0.782432432432432</v>
      </c>
      <c r="AL580" s="63" t="n">
        <f aca="false">AJ580+AL579</f>
        <v>188326.539173887</v>
      </c>
      <c r="AM580" s="35"/>
      <c r="AN580" s="35"/>
      <c r="AO580" s="35"/>
      <c r="AP580" s="35"/>
      <c r="AQ580" s="35"/>
      <c r="AR580" s="35"/>
      <c r="AS580" s="35"/>
      <c r="AT580" s="35"/>
    </row>
    <row r="581" customFormat="false" ht="12.75" hidden="false" customHeight="true" outlineLevel="0" collapsed="false">
      <c r="A581" s="36"/>
      <c r="B581" s="36"/>
      <c r="C581" s="2" t="n">
        <v>580</v>
      </c>
      <c r="D581" s="20" t="s">
        <v>576</v>
      </c>
      <c r="E581" s="65"/>
      <c r="F581" s="66" t="n">
        <v>5574</v>
      </c>
      <c r="G581" s="67" t="n">
        <f aca="false">I581+J581</f>
        <v>299</v>
      </c>
      <c r="H581" s="68" t="n">
        <f aca="false">1/(G581/F581)</f>
        <v>18.6421404682274</v>
      </c>
      <c r="I581" s="22" t="n">
        <v>82</v>
      </c>
      <c r="J581" s="23" t="n">
        <v>217</v>
      </c>
      <c r="K581" s="24" t="n">
        <v>2209</v>
      </c>
      <c r="L581" s="69" t="n">
        <f aca="false">G581*X581*R581</f>
        <v>2307.87014800642</v>
      </c>
      <c r="M581" s="25" t="n">
        <v>1987</v>
      </c>
      <c r="N581" s="70" t="n">
        <f aca="false">G581*X581*(1-R581)</f>
        <v>2082.1155854239</v>
      </c>
      <c r="O581" s="26" t="n">
        <f aca="false">I581/(I581+J581)</f>
        <v>0.274247491638796</v>
      </c>
      <c r="P581" s="28" t="n">
        <f aca="false">(I581+K581)/(I581+J581+K581+M581)</f>
        <v>0.509677419354839</v>
      </c>
      <c r="Q581" s="27" t="n">
        <f aca="false">K581/(K581+M581)</f>
        <v>0.526453765490944</v>
      </c>
      <c r="R581" s="27" t="n">
        <f aca="false">P581-(O581-P581)/X581</f>
        <v>0.525712448318837</v>
      </c>
      <c r="S581" s="29" t="n">
        <f aca="false">(K581+M581)/(I581+J581)</f>
        <v>14.0334448160535</v>
      </c>
      <c r="T581" s="31" t="n">
        <f aca="false">(P581-$B$1*O581-$B$2)/(1-$B$1*O581)-($B$3*POWER(P581,2)+$B$4*P581+$B$5)-($B$6*POWER(O581,2)+$B$7*O581+$B$8)</f>
        <v>0.526710572708695</v>
      </c>
      <c r="U581" s="29" t="n">
        <f aca="false">(O581-P581)/(P581-T581)</f>
        <v>13.8218639159224</v>
      </c>
      <c r="V581" s="29" t="n">
        <f aca="false">$B$12+($B$13*E581+$B$14*POWER(E581,2)+$B$15*POWER(E581,3))+($B$16*F581+$B$17*POWER(F581,2)+$B$18*POWER(F581,3))+($B$19*T581+$B$20*POWER(T581,2)+$B$21*POWER(T581,3))+($B$22*P581+$B$23*POWER(P581,2)+$B$24*POWER(P581,3))+($B$25*H581+$B$26*POWER(H581,2)+$B$27*POWER(H581,3))+($B$28*U581+$B$29*POWER(U581,2)+$B$30*POWER(U581,3))</f>
        <v>0.860362617289404</v>
      </c>
      <c r="W581" s="71" t="n">
        <f aca="false">S581-U581</f>
        <v>0.21158090013112</v>
      </c>
      <c r="X581" s="29" t="n">
        <f aca="false">U581+V581</f>
        <v>14.6822265332118</v>
      </c>
      <c r="Y581" s="16"/>
      <c r="Z581" s="60" t="n">
        <f aca="false">U581*G581</f>
        <v>4132.7373108608</v>
      </c>
      <c r="AA581" s="60" t="n">
        <f aca="false">(K581+M581)-Z581</f>
        <v>63.2626891392047</v>
      </c>
      <c r="AB581" s="16"/>
      <c r="AC581" s="60" t="n">
        <f aca="false">L581+N581</f>
        <v>4389.98573343033</v>
      </c>
      <c r="AD581" s="61" t="n">
        <f aca="false">AC581-Z581</f>
        <v>257.248422569532</v>
      </c>
      <c r="AE581" s="17"/>
      <c r="AF581" s="16" t="n">
        <v>-436.073892817042</v>
      </c>
      <c r="AG581" s="16" t="n">
        <v>0.783783783783784</v>
      </c>
      <c r="AH581" s="16" t="n">
        <f aca="false">AF582+AH580</f>
        <v>190851.497944984</v>
      </c>
      <c r="AI581" s="63"/>
      <c r="AJ581" s="72" t="n">
        <v>-401.051566708048</v>
      </c>
      <c r="AK581" s="16" t="n">
        <v>0.783783783783784</v>
      </c>
      <c r="AL581" s="63" t="n">
        <f aca="false">AJ581+AL580</f>
        <v>187925.487607179</v>
      </c>
      <c r="AM581" s="35"/>
      <c r="AN581" s="35"/>
      <c r="AO581" s="35"/>
      <c r="AP581" s="35"/>
      <c r="AQ581" s="35"/>
      <c r="AR581" s="35"/>
      <c r="AS581" s="35"/>
      <c r="AT581" s="35"/>
    </row>
    <row r="582" customFormat="false" ht="12.75" hidden="false" customHeight="true" outlineLevel="0" collapsed="false">
      <c r="A582" s="36"/>
      <c r="B582" s="36"/>
      <c r="C582" s="2" t="n">
        <v>581</v>
      </c>
      <c r="D582" s="20" t="s">
        <v>721</v>
      </c>
      <c r="E582" s="65"/>
      <c r="F582" s="66" t="n">
        <v>4036</v>
      </c>
      <c r="G582" s="67" t="n">
        <f aca="false">I582+J582</f>
        <v>264</v>
      </c>
      <c r="H582" s="68" t="n">
        <f aca="false">1/(G582/F582)</f>
        <v>15.2878787878788</v>
      </c>
      <c r="I582" s="22" t="n">
        <v>105</v>
      </c>
      <c r="J582" s="23" t="n">
        <v>159</v>
      </c>
      <c r="K582" s="24" t="n">
        <v>2032</v>
      </c>
      <c r="L582" s="69" t="n">
        <f aca="false">G582*X582*R582</f>
        <v>1868.42453864416</v>
      </c>
      <c r="M582" s="25" t="n">
        <v>1107</v>
      </c>
      <c r="N582" s="70" t="n">
        <f aca="false">G582*X582*(1-R582)</f>
        <v>1010.09474306201</v>
      </c>
      <c r="O582" s="26" t="n">
        <f aca="false">I582/(I582+J582)</f>
        <v>0.397727272727273</v>
      </c>
      <c r="P582" s="28" t="n">
        <f aca="false">(I582+K582)/(I582+J582+K582+M582)</f>
        <v>0.627975315897737</v>
      </c>
      <c r="Q582" s="27" t="n">
        <f aca="false">K582/(K582+M582)</f>
        <v>0.647339917171074</v>
      </c>
      <c r="R582" s="27" t="n">
        <f aca="false">P582-(O582-P582)/X582</f>
        <v>0.649092243542903</v>
      </c>
      <c r="S582" s="29" t="n">
        <f aca="false">(K582+M582)/(I582+J582)</f>
        <v>11.8901515151515</v>
      </c>
      <c r="T582" s="31" t="n">
        <f aca="false">(P582-$B$1*O582-$B$2)/(1-$B$1*O582)-($B$3*POWER(P582,2)+$B$4*P582+$B$5)-($B$6*POWER(O582,2)+$B$7*O582+$B$8)</f>
        <v>0.647092526145952</v>
      </c>
      <c r="U582" s="29" t="n">
        <f aca="false">(O582-P582)/(P582-T582)</f>
        <v>12.0440189850381</v>
      </c>
      <c r="V582" s="29" t="n">
        <f aca="false">$B$12+($B$13*E582+$B$14*POWER(E582,2)+$B$15*POWER(E582,3))+($B$16*F582+$B$17*POWER(F582,2)+$B$18*POWER(F582,3))+($B$19*T582+$B$20*POWER(T582,2)+$B$21*POWER(T582,3))+($B$22*P582+$B$23*POWER(P582,2)+$B$24*POWER(P582,3))+($B$25*H582+$B$26*POWER(H582,2)+$B$27*POWER(H582,3))+($B$28*U582+$B$29*POWER(U582,2)+$B$30*POWER(U582,3))</f>
        <v>-1.14053685736328</v>
      </c>
      <c r="W582" s="71" t="n">
        <f aca="false">S582-U582</f>
        <v>-0.153867469886627</v>
      </c>
      <c r="X582" s="29" t="n">
        <f aca="false">U582+V582</f>
        <v>10.9034821276749</v>
      </c>
      <c r="Y582" s="16"/>
      <c r="Z582" s="60" t="n">
        <f aca="false">U582*G582</f>
        <v>3179.62101205007</v>
      </c>
      <c r="AA582" s="60" t="n">
        <f aca="false">(K582+M582)-Z582</f>
        <v>-40.6210120500696</v>
      </c>
      <c r="AB582" s="16"/>
      <c r="AC582" s="60" t="n">
        <f aca="false">L582+N582</f>
        <v>2878.51928170616</v>
      </c>
      <c r="AD582" s="61" t="n">
        <f aca="false">AC582-Z582</f>
        <v>-301.101730343905</v>
      </c>
      <c r="AE582" s="17"/>
      <c r="AF582" s="16" t="n">
        <v>-436.869517879946</v>
      </c>
      <c r="AG582" s="16" t="n">
        <v>0.785135135135135</v>
      </c>
      <c r="AH582" s="16" t="n">
        <f aca="false">AF583+AH581</f>
        <v>190412.288860981</v>
      </c>
      <c r="AI582" s="63"/>
      <c r="AJ582" s="72" t="n">
        <v>-403.273468102146</v>
      </c>
      <c r="AK582" s="16" t="n">
        <v>0.785135135135135</v>
      </c>
      <c r="AL582" s="63" t="n">
        <f aca="false">AJ582+AL581</f>
        <v>187522.214139076</v>
      </c>
      <c r="AM582" s="35"/>
      <c r="AN582" s="35"/>
      <c r="AO582" s="35"/>
      <c r="AP582" s="35"/>
      <c r="AQ582" s="35"/>
      <c r="AR582" s="35"/>
      <c r="AS582" s="35"/>
      <c r="AT582" s="35"/>
    </row>
    <row r="583" customFormat="false" ht="12.75" hidden="false" customHeight="true" outlineLevel="0" collapsed="false">
      <c r="A583" s="36"/>
      <c r="B583" s="36"/>
      <c r="C583" s="2" t="n">
        <v>582</v>
      </c>
      <c r="D583" s="20" t="s">
        <v>734</v>
      </c>
      <c r="E583" s="65"/>
      <c r="F583" s="66" t="n">
        <v>4439</v>
      </c>
      <c r="G583" s="67" t="n">
        <f aca="false">I583+J583</f>
        <v>302</v>
      </c>
      <c r="H583" s="68" t="n">
        <f aca="false">1/(G583/F583)</f>
        <v>14.6986754966887</v>
      </c>
      <c r="I583" s="22" t="n">
        <v>220</v>
      </c>
      <c r="J583" s="23" t="n">
        <v>82</v>
      </c>
      <c r="K583" s="24" t="n">
        <v>1933</v>
      </c>
      <c r="L583" s="69" t="n">
        <f aca="false">G583*X583*R583</f>
        <v>1785.14513939574</v>
      </c>
      <c r="M583" s="25" t="n">
        <v>648</v>
      </c>
      <c r="N583" s="70" t="n">
        <f aca="false">G583*X583*(1-R583)</f>
        <v>597.868068629302</v>
      </c>
      <c r="O583" s="26" t="n">
        <f aca="false">I583/(I583+J583)</f>
        <v>0.728476821192053</v>
      </c>
      <c r="P583" s="28" t="n">
        <f aca="false">(I583+K583)/(I583+J583+K583+M583)</f>
        <v>0.746791536593826</v>
      </c>
      <c r="Q583" s="27" t="n">
        <f aca="false">K583/(K583+M583)</f>
        <v>0.748934521503293</v>
      </c>
      <c r="R583" s="27" t="n">
        <f aca="false">P583-(O583-P583)/X583</f>
        <v>0.749112566134371</v>
      </c>
      <c r="S583" s="29" t="n">
        <f aca="false">(K583+M583)/(I583+J583)</f>
        <v>8.54635761589404</v>
      </c>
      <c r="T583" s="31" t="n">
        <f aca="false">(P583-$B$1*O583-$B$2)/(1-$B$1*O583)-($B$3*POWER(P583,2)+$B$4*P583+$B$5)-($B$6*POWER(O583,2)+$B$7*O583+$B$8)</f>
        <v>0.751554872645646</v>
      </c>
      <c r="U583" s="29" t="n">
        <f aca="false">(O583-P583)/(P583-T583)</f>
        <v>3.84493455899984</v>
      </c>
      <c r="V583" s="29" t="n">
        <f aca="false">$B$12+($B$13*E583+$B$14*POWER(E583,2)+$B$15*POWER(E583,3))+($B$16*F583+$B$17*POWER(F583,2)+$B$18*POWER(F583,3))+($B$19*T583+$B$20*POWER(T583,2)+$B$21*POWER(T583,3))+($B$22*P583+$B$23*POWER(P583,2)+$B$24*POWER(P583,3))+($B$25*H583+$B$26*POWER(H583,2)+$B$27*POWER(H583,3))+($B$28*U583+$B$29*POWER(U583,2)+$B$30*POWER(U583,3))</f>
        <v>4.0458376530036</v>
      </c>
      <c r="W583" s="71" t="n">
        <f aca="false">S583-U583</f>
        <v>4.7014230568942</v>
      </c>
      <c r="X583" s="29" t="n">
        <f aca="false">U583+V583</f>
        <v>7.89077221200344</v>
      </c>
      <c r="Y583" s="16"/>
      <c r="Z583" s="60" t="n">
        <f aca="false">U583*G583</f>
        <v>1161.17023681795</v>
      </c>
      <c r="AA583" s="60" t="n">
        <f aca="false">(K583+M583)-Z583</f>
        <v>1419.82976318205</v>
      </c>
      <c r="AB583" s="16"/>
      <c r="AC583" s="60" t="n">
        <f aca="false">L583+N583</f>
        <v>2383.01320802504</v>
      </c>
      <c r="AD583" s="61" t="n">
        <f aca="false">AC583-Z583</f>
        <v>1221.84297120709</v>
      </c>
      <c r="AE583" s="17"/>
      <c r="AF583" s="16" t="n">
        <v>-439.209084002539</v>
      </c>
      <c r="AG583" s="16" t="n">
        <v>0.786486486486486</v>
      </c>
      <c r="AH583" s="16" t="n">
        <f aca="false">AF584+AH582</f>
        <v>189971.179987782</v>
      </c>
      <c r="AI583" s="63"/>
      <c r="AJ583" s="72" t="n">
        <v>-404.571803961277</v>
      </c>
      <c r="AK583" s="16" t="n">
        <v>0.786486486486486</v>
      </c>
      <c r="AL583" s="63" t="n">
        <f aca="false">AJ583+AL582</f>
        <v>187117.642335115</v>
      </c>
      <c r="AM583" s="35"/>
      <c r="AN583" s="35"/>
      <c r="AO583" s="35"/>
      <c r="AP583" s="35"/>
      <c r="AQ583" s="35"/>
      <c r="AR583" s="35"/>
      <c r="AS583" s="35"/>
      <c r="AT583" s="35"/>
    </row>
    <row r="584" customFormat="false" ht="12.75" hidden="false" customHeight="true" outlineLevel="0" collapsed="false">
      <c r="A584" s="36"/>
      <c r="B584" s="36"/>
      <c r="C584" s="2" t="n">
        <v>583</v>
      </c>
      <c r="D584" s="20" t="s">
        <v>383</v>
      </c>
      <c r="E584" s="65"/>
      <c r="F584" s="66" t="n">
        <v>72</v>
      </c>
      <c r="G584" s="67" t="n">
        <f aca="false">I584+J584</f>
        <v>12</v>
      </c>
      <c r="H584" s="68" t="n">
        <f aca="false">1/(G584/F584)</f>
        <v>6</v>
      </c>
      <c r="I584" s="22" t="n">
        <v>8</v>
      </c>
      <c r="J584" s="23" t="n">
        <v>4</v>
      </c>
      <c r="K584" s="24" t="n">
        <v>15</v>
      </c>
      <c r="L584" s="69" t="n">
        <f aca="false">G584*X584*R584</f>
        <v>6.55262124453395</v>
      </c>
      <c r="M584" s="25" t="n">
        <v>27</v>
      </c>
      <c r="N584" s="70" t="n">
        <f aca="false">G584*X584*(1-R584)</f>
        <v>15.6144025469805</v>
      </c>
      <c r="O584" s="26" t="n">
        <f aca="false">I584/(I584+J584)</f>
        <v>0.666666666666667</v>
      </c>
      <c r="P584" s="28" t="n">
        <f aca="false">(I584+K584)/(I584+J584+K584+M584)</f>
        <v>0.425925925925926</v>
      </c>
      <c r="Q584" s="27" t="n">
        <f aca="false">K584/(K584+M584)</f>
        <v>0.357142857142857</v>
      </c>
      <c r="R584" s="27" t="n">
        <f aca="false">P584-(O584-P584)/X584</f>
        <v>0.295602211021323</v>
      </c>
      <c r="S584" s="29" t="n">
        <f aca="false">(K584+M584)/(I584+J584)</f>
        <v>3.5</v>
      </c>
      <c r="T584" s="31" t="n">
        <f aca="false">(P584-$B$1*O584-$B$2)/(1-$B$1*O584)-($B$3*POWER(P584,2)+$B$4*P584+$B$5)-($B$6*POWER(O584,2)+$B$7*O584+$B$8)</f>
        <v>0.407225626959659</v>
      </c>
      <c r="U584" s="29" t="n">
        <f aca="false">(O584-P584)/(P584-T584)</f>
        <v>12.8736305860673</v>
      </c>
      <c r="V584" s="29" t="n">
        <f aca="false">$B$12+($B$13*E584+$B$14*POWER(E584,2)+$B$15*POWER(E584,3))+($B$16*F584+$B$17*POWER(F584,2)+$B$18*POWER(F584,3))+($B$19*T584+$B$20*POWER(T584,2)+$B$21*POWER(T584,3))+($B$22*P584+$B$23*POWER(P584,2)+$B$24*POWER(P584,3))+($B$25*H584+$B$26*POWER(H584,2)+$B$27*POWER(H584,3))+($B$28*U584+$B$29*POWER(U584,2)+$B$30*POWER(U584,3))</f>
        <v>-11.0263786034411</v>
      </c>
      <c r="W584" s="71" t="n">
        <f aca="false">S584-U584</f>
        <v>-9.37363058606734</v>
      </c>
      <c r="X584" s="29" t="n">
        <f aca="false">U584+V584</f>
        <v>1.84725198262621</v>
      </c>
      <c r="Y584" s="16"/>
      <c r="Z584" s="60" t="n">
        <f aca="false">U584*G584</f>
        <v>154.483567032808</v>
      </c>
      <c r="AA584" s="60" t="n">
        <f aca="false">(K584+M584)-Z584</f>
        <v>-112.483567032808</v>
      </c>
      <c r="AB584" s="16"/>
      <c r="AC584" s="60" t="n">
        <f aca="false">L584+N584</f>
        <v>22.1670237915145</v>
      </c>
      <c r="AD584" s="61" t="n">
        <f aca="false">AC584-Z584</f>
        <v>-132.316543241294</v>
      </c>
      <c r="AE584" s="17"/>
      <c r="AF584" s="16" t="n">
        <v>-441.108873199432</v>
      </c>
      <c r="AG584" s="16" t="n">
        <v>0.787837837837838</v>
      </c>
      <c r="AH584" s="16" t="n">
        <f aca="false">AF585+AH583</f>
        <v>189526.826569836</v>
      </c>
      <c r="AI584" s="63"/>
      <c r="AJ584" s="72" t="n">
        <v>-405.546163564201</v>
      </c>
      <c r="AK584" s="16" t="n">
        <v>0.787837837837838</v>
      </c>
      <c r="AL584" s="63" t="n">
        <f aca="false">AJ584+AL583</f>
        <v>186712.096171551</v>
      </c>
      <c r="AM584" s="35"/>
      <c r="AN584" s="35"/>
      <c r="AO584" s="35"/>
      <c r="AP584" s="35"/>
      <c r="AQ584" s="35"/>
      <c r="AR584" s="35"/>
      <c r="AS584" s="35"/>
      <c r="AT584" s="35"/>
    </row>
    <row r="585" customFormat="false" ht="12.75" hidden="false" customHeight="true" outlineLevel="0" collapsed="false">
      <c r="A585" s="36"/>
      <c r="B585" s="36"/>
      <c r="C585" s="2" t="n">
        <v>584</v>
      </c>
      <c r="D585" s="20" t="s">
        <v>569</v>
      </c>
      <c r="E585" s="65"/>
      <c r="F585" s="66" t="n">
        <v>3631</v>
      </c>
      <c r="G585" s="67" t="n">
        <f aca="false">I585+J585</f>
        <v>199</v>
      </c>
      <c r="H585" s="68" t="n">
        <f aca="false">1/(G585/F585)</f>
        <v>18.2462311557789</v>
      </c>
      <c r="I585" s="22" t="n">
        <v>53</v>
      </c>
      <c r="J585" s="23" t="n">
        <v>146</v>
      </c>
      <c r="K585" s="24" t="n">
        <v>1475</v>
      </c>
      <c r="L585" s="69" t="n">
        <f aca="false">G585*X585*R585</f>
        <v>1471.74593612947</v>
      </c>
      <c r="M585" s="25" t="n">
        <v>1365</v>
      </c>
      <c r="N585" s="70" t="n">
        <f aca="false">G585*X585*(1-R585)</f>
        <v>1361.78213971965</v>
      </c>
      <c r="O585" s="26" t="n">
        <f aca="false">I585/(I585+J585)</f>
        <v>0.266331658291457</v>
      </c>
      <c r="P585" s="28" t="n">
        <f aca="false">(I585+K585)/(I585+J585+K585+M585)</f>
        <v>0.502796972688384</v>
      </c>
      <c r="Q585" s="27" t="n">
        <f aca="false">K585/(K585+M585)</f>
        <v>0.519366197183099</v>
      </c>
      <c r="R585" s="27" t="n">
        <f aca="false">P585-(O585-P585)/X585</f>
        <v>0.519404042145738</v>
      </c>
      <c r="S585" s="29" t="n">
        <f aca="false">(K585+M585)/(I585+J585)</f>
        <v>14.2713567839196</v>
      </c>
      <c r="T585" s="31" t="n">
        <f aca="false">(P585-$B$1*O585-$B$2)/(1-$B$1*O585)-($B$3*POWER(P585,2)+$B$4*P585+$B$5)-($B$6*POWER(O585,2)+$B$7*O585+$B$8)</f>
        <v>0.519732678670539</v>
      </c>
      <c r="U585" s="29" t="n">
        <f aca="false">(O585-P585)/(P585-T585)</f>
        <v>13.962530681986</v>
      </c>
      <c r="V585" s="29" t="n">
        <f aca="false">$B$12+($B$13*E585+$B$14*POWER(E585,2)+$B$15*POWER(E585,3))+($B$16*F585+$B$17*POWER(F585,2)+$B$18*POWER(F585,3))+($B$19*T585+$B$20*POWER(T585,2)+$B$21*POWER(T585,3))+($B$22*P585+$B$23*POWER(P585,2)+$B$24*POWER(P585,3))+($B$25*H585+$B$26*POWER(H585,2)+$B$27*POWER(H585,3))+($B$28*U585+$B$29*POWER(U585,2)+$B$30*POWER(U585,3))</f>
        <v>0.276303870019582</v>
      </c>
      <c r="W585" s="71" t="n">
        <f aca="false">S585-U585</f>
        <v>0.30882610193358</v>
      </c>
      <c r="X585" s="29" t="n">
        <f aca="false">U585+V585</f>
        <v>14.2388345520056</v>
      </c>
      <c r="Y585" s="16"/>
      <c r="Z585" s="60" t="n">
        <f aca="false">U585*G585</f>
        <v>2778.54360571522</v>
      </c>
      <c r="AA585" s="60" t="n">
        <f aca="false">(K585+M585)-Z585</f>
        <v>61.4563942847822</v>
      </c>
      <c r="AB585" s="16"/>
      <c r="AC585" s="60" t="n">
        <f aca="false">L585+N585</f>
        <v>2833.52807584911</v>
      </c>
      <c r="AD585" s="61" t="n">
        <f aca="false">AC585-Z585</f>
        <v>54.9844701338966</v>
      </c>
      <c r="AE585" s="17"/>
      <c r="AF585" s="16" t="n">
        <v>-444.353417946084</v>
      </c>
      <c r="AG585" s="16" t="n">
        <v>0.789189189189189</v>
      </c>
      <c r="AH585" s="16" t="n">
        <f aca="false">AF586+AH584</f>
        <v>189081.470447657</v>
      </c>
      <c r="AI585" s="63"/>
      <c r="AJ585" s="72" t="n">
        <v>-406.833757331211</v>
      </c>
      <c r="AK585" s="16" t="n">
        <v>0.789189189189189</v>
      </c>
      <c r="AL585" s="63" t="n">
        <f aca="false">AJ585+AL584</f>
        <v>186305.26241422</v>
      </c>
      <c r="AM585" s="35"/>
      <c r="AN585" s="35"/>
      <c r="AO585" s="35"/>
      <c r="AP585" s="35"/>
      <c r="AQ585" s="35"/>
      <c r="AR585" s="35"/>
      <c r="AS585" s="35"/>
      <c r="AT585" s="35"/>
    </row>
    <row r="586" customFormat="false" ht="12.75" hidden="false" customHeight="true" outlineLevel="0" collapsed="false">
      <c r="A586" s="36"/>
      <c r="B586" s="36"/>
      <c r="C586" s="2" t="n">
        <v>585</v>
      </c>
      <c r="D586" s="20" t="s">
        <v>736</v>
      </c>
      <c r="E586" s="65"/>
      <c r="F586" s="66" t="n">
        <v>5692</v>
      </c>
      <c r="G586" s="67" t="n">
        <f aca="false">I586+J586</f>
        <v>398</v>
      </c>
      <c r="H586" s="68" t="n">
        <f aca="false">1/(G586/F586)</f>
        <v>14.3015075376884</v>
      </c>
      <c r="I586" s="22" t="n">
        <v>239</v>
      </c>
      <c r="J586" s="23" t="n">
        <v>159</v>
      </c>
      <c r="K586" s="24" t="n">
        <v>2196</v>
      </c>
      <c r="L586" s="69" t="n">
        <f aca="false">G586*X586*R586</f>
        <v>2481.77283295746</v>
      </c>
      <c r="M586" s="25" t="n">
        <v>898</v>
      </c>
      <c r="N586" s="70" t="n">
        <f aca="false">G586*X586*(1-R586)</f>
        <v>1022.05005520987</v>
      </c>
      <c r="O586" s="26" t="n">
        <f aca="false">I586/(I586+J586)</f>
        <v>0.600502512562814</v>
      </c>
      <c r="P586" s="28" t="n">
        <f aca="false">(I586+K586)/(I586+J586+K586+M586)</f>
        <v>0.697308132875143</v>
      </c>
      <c r="Q586" s="27" t="n">
        <f aca="false">K586/(K586+M586)</f>
        <v>0.709760827407886</v>
      </c>
      <c r="R586" s="27" t="n">
        <f aca="false">P586-(O586-P586)/X586</f>
        <v>0.708304304232554</v>
      </c>
      <c r="S586" s="29" t="n">
        <f aca="false">(K586+M586)/(I586+J586)</f>
        <v>7.77386934673367</v>
      </c>
      <c r="T586" s="31" t="n">
        <f aca="false">(P586-$B$1*O586-$B$2)/(1-$B$1*O586)-($B$3*POWER(P586,2)+$B$4*P586+$B$5)-($B$6*POWER(O586,2)+$B$7*O586+$B$8)</f>
        <v>0.709113342088967</v>
      </c>
      <c r="U586" s="29" t="n">
        <f aca="false">(O586-P586)/(P586-T586)</f>
        <v>8.20024605739048</v>
      </c>
      <c r="V586" s="29" t="n">
        <f aca="false">$B$12+($B$13*E586+$B$14*POWER(E586,2)+$B$15*POWER(E586,3))+($B$16*F586+$B$17*POWER(F586,2)+$B$18*POWER(F586,3))+($B$19*T586+$B$20*POWER(T586,2)+$B$21*POWER(T586,3))+($B$22*P586+$B$23*POWER(P586,2)+$B$24*POWER(P586,3))+($B$25*H586+$B$26*POWER(H586,2)+$B$27*POWER(H586,3))+($B$28*U586+$B$29*POWER(U586,2)+$B$30*POWER(U586,3))</f>
        <v>0.603329038507339</v>
      </c>
      <c r="W586" s="71" t="n">
        <f aca="false">S586-U586</f>
        <v>-0.426376710656812</v>
      </c>
      <c r="X586" s="29" t="n">
        <f aca="false">U586+V586</f>
        <v>8.80357509589782</v>
      </c>
      <c r="Y586" s="16"/>
      <c r="Z586" s="60" t="n">
        <f aca="false">U586*G586</f>
        <v>3263.69793084141</v>
      </c>
      <c r="AA586" s="60" t="n">
        <f aca="false">(K586+M586)-Z586</f>
        <v>-169.697930841411</v>
      </c>
      <c r="AB586" s="16"/>
      <c r="AC586" s="60" t="n">
        <f aca="false">L586+N586</f>
        <v>3503.82288816733</v>
      </c>
      <c r="AD586" s="61" t="n">
        <f aca="false">AC586-Z586</f>
        <v>240.124957325921</v>
      </c>
      <c r="AE586" s="17"/>
      <c r="AF586" s="16" t="n">
        <v>-445.356122178952</v>
      </c>
      <c r="AG586" s="16" t="n">
        <v>0.790540540540541</v>
      </c>
      <c r="AH586" s="16" t="n">
        <f aca="false">AF587+AH585</f>
        <v>188633.507334676</v>
      </c>
      <c r="AI586" s="63"/>
      <c r="AJ586" s="72" t="n">
        <v>-406.992229505967</v>
      </c>
      <c r="AK586" s="16" t="n">
        <v>0.790540540540541</v>
      </c>
      <c r="AL586" s="63" t="n">
        <f aca="false">AJ586+AL585</f>
        <v>185898.270184714</v>
      </c>
      <c r="AM586" s="35"/>
      <c r="AN586" s="35"/>
      <c r="AO586" s="35"/>
      <c r="AP586" s="35"/>
      <c r="AQ586" s="35"/>
      <c r="AR586" s="35"/>
      <c r="AS586" s="35"/>
      <c r="AT586" s="35"/>
    </row>
    <row r="587" customFormat="false" ht="12.75" hidden="false" customHeight="true" outlineLevel="0" collapsed="false">
      <c r="A587" s="36"/>
      <c r="B587" s="36"/>
      <c r="C587" s="2" t="n">
        <v>586</v>
      </c>
      <c r="D587" s="20" t="s">
        <v>228</v>
      </c>
      <c r="E587" s="65"/>
      <c r="F587" s="66" t="n">
        <v>6700</v>
      </c>
      <c r="G587" s="67" t="n">
        <f aca="false">I587+J587</f>
        <v>388</v>
      </c>
      <c r="H587" s="68" t="n">
        <f aca="false">1/(G587/F587)</f>
        <v>17.2680412371134</v>
      </c>
      <c r="I587" s="22" t="n">
        <v>80</v>
      </c>
      <c r="J587" s="23" t="n">
        <v>308</v>
      </c>
      <c r="K587" s="24" t="n">
        <v>2118</v>
      </c>
      <c r="L587" s="69" t="n">
        <f aca="false">G587*X587*R587</f>
        <v>2140.41360352941</v>
      </c>
      <c r="M587" s="25" t="n">
        <v>3140</v>
      </c>
      <c r="N587" s="70" t="n">
        <f aca="false">G587*X587*(1-R587)</f>
        <v>3175.16019334367</v>
      </c>
      <c r="O587" s="26" t="n">
        <f aca="false">I587/(I587+J587)</f>
        <v>0.206185567010309</v>
      </c>
      <c r="P587" s="28" t="n">
        <f aca="false">(I587+K587)/(I587+J587+K587+M587)</f>
        <v>0.389302160821821</v>
      </c>
      <c r="Q587" s="27" t="n">
        <f aca="false">K587/(K587+M587)</f>
        <v>0.402814758463294</v>
      </c>
      <c r="R587" s="27" t="n">
        <f aca="false">P587-(O587-P587)/X587</f>
        <v>0.402668401441161</v>
      </c>
      <c r="S587" s="29" t="n">
        <f aca="false">(K587+M587)/(I587+J587)</f>
        <v>13.5515463917526</v>
      </c>
      <c r="T587" s="31" t="n">
        <f aca="false">(P587-$B$1*O587-$B$2)/(1-$B$1*O587)-($B$3*POWER(P587,2)+$B$4*P587+$B$5)-($B$6*POWER(O587,2)+$B$7*O587+$B$8)</f>
        <v>0.403270892644034</v>
      </c>
      <c r="U587" s="29" t="n">
        <f aca="false">(O587-P587)/(P587-T587)</f>
        <v>13.1090349605193</v>
      </c>
      <c r="V587" s="29" t="n">
        <f aca="false">$B$12+($B$13*E587+$B$14*POWER(E587,2)+$B$15*POWER(E587,3))+($B$16*F587+$B$17*POWER(F587,2)+$B$18*POWER(F587,3))+($B$19*T587+$B$20*POWER(T587,2)+$B$21*POWER(T587,3))+($B$22*P587+$B$23*POWER(P587,2)+$B$24*POWER(P587,3))+($B$25*H587+$B$26*POWER(H587,2)+$B$27*POWER(H587,3))+($B$28*U587+$B$29*POWER(U587,2)+$B$30*POWER(U587,3))</f>
        <v>0.590897505648476</v>
      </c>
      <c r="W587" s="71" t="n">
        <f aca="false">S587-U587</f>
        <v>0.442511431233317</v>
      </c>
      <c r="X587" s="29" t="n">
        <f aca="false">U587+V587</f>
        <v>13.6999324661677</v>
      </c>
      <c r="Y587" s="16"/>
      <c r="Z587" s="60" t="n">
        <f aca="false">U587*G587</f>
        <v>5086.30556468147</v>
      </c>
      <c r="AA587" s="60" t="n">
        <f aca="false">(K587+M587)-Z587</f>
        <v>171.694435318527</v>
      </c>
      <c r="AB587" s="16"/>
      <c r="AC587" s="60" t="n">
        <f aca="false">L587+N587</f>
        <v>5315.57379687308</v>
      </c>
      <c r="AD587" s="61" t="n">
        <f aca="false">AC587-Z587</f>
        <v>229.268232191609</v>
      </c>
      <c r="AE587" s="17"/>
      <c r="AF587" s="16" t="n">
        <v>-447.963112981085</v>
      </c>
      <c r="AG587" s="16" t="n">
        <v>0.791891891891892</v>
      </c>
      <c r="AH587" s="16" t="n">
        <f aca="false">AF588+AH586</f>
        <v>188184.793287016</v>
      </c>
      <c r="AI587" s="63"/>
      <c r="AJ587" s="72" t="n">
        <v>-409.442720426634</v>
      </c>
      <c r="AK587" s="16" t="n">
        <v>0.791891891891892</v>
      </c>
      <c r="AL587" s="63" t="n">
        <f aca="false">AJ587+AL586</f>
        <v>185488.827464287</v>
      </c>
      <c r="AM587" s="35"/>
      <c r="AN587" s="35"/>
      <c r="AO587" s="35"/>
      <c r="AP587" s="35"/>
      <c r="AQ587" s="35"/>
      <c r="AR587" s="35"/>
      <c r="AS587" s="35"/>
      <c r="AT587" s="35"/>
    </row>
    <row r="588" customFormat="false" ht="12.75" hidden="false" customHeight="true" outlineLevel="0" collapsed="false">
      <c r="A588" s="36"/>
      <c r="B588" s="36"/>
      <c r="C588" s="2" t="n">
        <v>587</v>
      </c>
      <c r="D588" s="20" t="s">
        <v>631</v>
      </c>
      <c r="E588" s="65"/>
      <c r="F588" s="66" t="n">
        <v>2729</v>
      </c>
      <c r="G588" s="67" t="n">
        <f aca="false">I588+J588</f>
        <v>96</v>
      </c>
      <c r="H588" s="68" t="n">
        <f aca="false">1/(G588/F588)</f>
        <v>28.4270833333333</v>
      </c>
      <c r="I588" s="22" t="n">
        <v>18</v>
      </c>
      <c r="J588" s="23" t="n">
        <v>78</v>
      </c>
      <c r="K588" s="24" t="n">
        <v>1244</v>
      </c>
      <c r="L588" s="69" t="n">
        <f aca="false">G588*X588*R588</f>
        <v>1248.80831245008</v>
      </c>
      <c r="M588" s="25" t="n">
        <v>997</v>
      </c>
      <c r="N588" s="70" t="n">
        <f aca="false">G588*X588*(1-R588)</f>
        <v>1001.09582875106</v>
      </c>
      <c r="O588" s="26" t="n">
        <f aca="false">I588/(I588+J588)</f>
        <v>0.1875</v>
      </c>
      <c r="P588" s="28" t="n">
        <f aca="false">(I588+K588)/(I588+J588+K588+M588)</f>
        <v>0.540008557980317</v>
      </c>
      <c r="Q588" s="27" t="n">
        <f aca="false">K588/(K588+M588)</f>
        <v>0.555109326193664</v>
      </c>
      <c r="R588" s="27" t="n">
        <f aca="false">P588-(O588-P588)/X588</f>
        <v>0.555049563926483</v>
      </c>
      <c r="S588" s="29" t="n">
        <f aca="false">(K588+M588)/(I588+J588)</f>
        <v>23.34375</v>
      </c>
      <c r="T588" s="31" t="n">
        <f aca="false">(P588-$B$1*O588-$B$2)/(1-$B$1*O588)-($B$3*POWER(P588,2)+$B$4*P588+$B$5)-($B$6*POWER(O588,2)+$B$7*O588+$B$8)</f>
        <v>0.559721474677615</v>
      </c>
      <c r="U588" s="29" t="n">
        <f aca="false">(O588-P588)/(P588-T588)</f>
        <v>17.8821106685159</v>
      </c>
      <c r="V588" s="29" t="n">
        <f aca="false">$B$12+($B$13*E588+$B$14*POWER(E588,2)+$B$15*POWER(E588,3))+($B$16*F588+$B$17*POWER(F588,2)+$B$18*POWER(F588,3))+($B$19*T588+$B$20*POWER(T588,2)+$B$21*POWER(T588,3))+($B$22*P588+$B$23*POWER(P588,2)+$B$24*POWER(P588,3))+($B$25*H588+$B$26*POWER(H588,2)+$B$27*POWER(H588,3))+($B$28*U588+$B$29*POWER(U588,2)+$B$30*POWER(U588,3))</f>
        <v>5.55439080232922</v>
      </c>
      <c r="W588" s="71" t="n">
        <f aca="false">S588-U588</f>
        <v>5.46163933148408</v>
      </c>
      <c r="X588" s="29" t="n">
        <f aca="false">U588+V588</f>
        <v>23.4365014708451</v>
      </c>
      <c r="Y588" s="16"/>
      <c r="Z588" s="60" t="n">
        <f aca="false">U588*G588</f>
        <v>1716.68262417753</v>
      </c>
      <c r="AA588" s="60" t="n">
        <f aca="false">(K588+M588)-Z588</f>
        <v>524.317375822471</v>
      </c>
      <c r="AB588" s="16"/>
      <c r="AC588" s="60" t="n">
        <f aca="false">L588+N588</f>
        <v>2249.90414120113</v>
      </c>
      <c r="AD588" s="61" t="n">
        <f aca="false">AC588-Z588</f>
        <v>533.221517023605</v>
      </c>
      <c r="AE588" s="17"/>
      <c r="AF588" s="16" t="n">
        <v>-448.714047659529</v>
      </c>
      <c r="AG588" s="16" t="n">
        <v>0.793243243243243</v>
      </c>
      <c r="AH588" s="16" t="n">
        <f aca="false">AF589+AH587</f>
        <v>187735.910065844</v>
      </c>
      <c r="AI588" s="63"/>
      <c r="AJ588" s="72" t="n">
        <v>-410.319730466948</v>
      </c>
      <c r="AK588" s="16" t="n">
        <v>0.793243243243243</v>
      </c>
      <c r="AL588" s="63" t="n">
        <f aca="false">AJ588+AL587</f>
        <v>185078.50773382</v>
      </c>
      <c r="AM588" s="35"/>
      <c r="AN588" s="35"/>
      <c r="AO588" s="35"/>
      <c r="AP588" s="35"/>
      <c r="AQ588" s="35"/>
      <c r="AR588" s="35"/>
      <c r="AS588" s="35"/>
      <c r="AT588" s="35"/>
    </row>
    <row r="589" customFormat="false" ht="12.75" hidden="false" customHeight="true" outlineLevel="0" collapsed="false">
      <c r="A589" s="36"/>
      <c r="B589" s="36"/>
      <c r="C589" s="2" t="n">
        <v>588</v>
      </c>
      <c r="D589" s="20" t="s">
        <v>487</v>
      </c>
      <c r="E589" s="65"/>
      <c r="F589" s="66" t="n">
        <v>2561</v>
      </c>
      <c r="G589" s="67" t="n">
        <f aca="false">I589+J589</f>
        <v>186</v>
      </c>
      <c r="H589" s="68" t="n">
        <f aca="false">1/(G589/F589)</f>
        <v>13.7688172043011</v>
      </c>
      <c r="I589" s="22" t="n">
        <v>46</v>
      </c>
      <c r="J589" s="23" t="n">
        <v>140</v>
      </c>
      <c r="K589" s="24" t="n">
        <v>793</v>
      </c>
      <c r="L589" s="69" t="n">
        <f aca="false">G589*X589*R589</f>
        <v>939.3381387733</v>
      </c>
      <c r="M589" s="25" t="n">
        <v>810</v>
      </c>
      <c r="N589" s="70" t="n">
        <f aca="false">G589*X589*(1-R589)</f>
        <v>975.698726858922</v>
      </c>
      <c r="O589" s="26" t="n">
        <f aca="false">I589/(I589+J589)</f>
        <v>0.247311827956989</v>
      </c>
      <c r="P589" s="28" t="n">
        <f aca="false">(I589+K589)/(I589+J589+K589+M589)</f>
        <v>0.468977082168809</v>
      </c>
      <c r="Q589" s="27" t="n">
        <f aca="false">K589/(K589+M589)</f>
        <v>0.494697442295696</v>
      </c>
      <c r="R589" s="27" t="n">
        <f aca="false">P589-(O589-P589)/X589</f>
        <v>0.4905065566261</v>
      </c>
      <c r="S589" s="29" t="n">
        <f aca="false">(K589+M589)/(I589+J589)</f>
        <v>8.61827956989247</v>
      </c>
      <c r="T589" s="31" t="n">
        <f aca="false">(P589-$B$1*O589-$B$2)/(1-$B$1*O589)-($B$3*POWER(P589,2)+$B$4*P589+$B$5)-($B$6*POWER(O589,2)+$B$7*O589+$B$8)</f>
        <v>0.484947868982284</v>
      </c>
      <c r="U589" s="29" t="n">
        <f aca="false">(O589-P589)/(P589-T589)</f>
        <v>13.8794197681482</v>
      </c>
      <c r="V589" s="29" t="n">
        <f aca="false">$B$12+($B$13*E589+$B$14*POWER(E589,2)+$B$15*POWER(E589,3))+($B$16*F589+$B$17*POWER(F589,2)+$B$18*POWER(F589,3))+($B$19*T589+$B$20*POWER(T589,2)+$B$21*POWER(T589,3))+($B$22*P589+$B$23*POWER(P589,2)+$B$24*POWER(P589,3))+($B$25*H589+$B$26*POWER(H589,2)+$B$27*POWER(H589,3))+($B$28*U589+$B$29*POWER(U589,2)+$B$30*POWER(U589,3))</f>
        <v>-3.58352264109327</v>
      </c>
      <c r="W589" s="71" t="n">
        <f aca="false">S589-U589</f>
        <v>-5.26114019825576</v>
      </c>
      <c r="X589" s="29" t="n">
        <f aca="false">U589+V589</f>
        <v>10.295897127055</v>
      </c>
      <c r="Y589" s="16"/>
      <c r="Z589" s="60" t="n">
        <f aca="false">U589*G589</f>
        <v>2581.57207687557</v>
      </c>
      <c r="AA589" s="60" t="n">
        <f aca="false">(K589+M589)-Z589</f>
        <v>-978.572076875571</v>
      </c>
      <c r="AB589" s="16"/>
      <c r="AC589" s="60" t="n">
        <f aca="false">L589+N589</f>
        <v>1915.03686563222</v>
      </c>
      <c r="AD589" s="61" t="n">
        <f aca="false">AC589-Z589</f>
        <v>-666.535211243349</v>
      </c>
      <c r="AE589" s="17"/>
      <c r="AF589" s="16" t="n">
        <v>-448.883221171875</v>
      </c>
      <c r="AG589" s="16" t="n">
        <v>0.794594594594595</v>
      </c>
      <c r="AH589" s="16" t="n">
        <f aca="false">AF590+AH588</f>
        <v>187282.079958299</v>
      </c>
      <c r="AI589" s="63"/>
      <c r="AJ589" s="72" t="n">
        <v>-413.026005695454</v>
      </c>
      <c r="AK589" s="16" t="n">
        <v>0.794594594594595</v>
      </c>
      <c r="AL589" s="63" t="n">
        <f aca="false">AJ589+AL588</f>
        <v>184665.481728125</v>
      </c>
      <c r="AM589" s="35"/>
      <c r="AN589" s="35"/>
      <c r="AO589" s="35"/>
      <c r="AP589" s="35"/>
      <c r="AQ589" s="35"/>
      <c r="AR589" s="35"/>
      <c r="AS589" s="35"/>
      <c r="AT589" s="35"/>
    </row>
    <row r="590" customFormat="false" ht="12.75" hidden="false" customHeight="true" outlineLevel="0" collapsed="false">
      <c r="A590" s="36"/>
      <c r="B590" s="36"/>
      <c r="C590" s="2" t="n">
        <v>589</v>
      </c>
      <c r="D590" s="20" t="s">
        <v>719</v>
      </c>
      <c r="E590" s="65"/>
      <c r="F590" s="66" t="n">
        <v>2621</v>
      </c>
      <c r="G590" s="67" t="n">
        <f aca="false">I590+J590</f>
        <v>165</v>
      </c>
      <c r="H590" s="68" t="n">
        <f aca="false">1/(G590/F590)</f>
        <v>15.8848484848485</v>
      </c>
      <c r="I590" s="22" t="n">
        <v>62</v>
      </c>
      <c r="J590" s="23" t="n">
        <v>103</v>
      </c>
      <c r="K590" s="24" t="n">
        <v>1270</v>
      </c>
      <c r="L590" s="69" t="n">
        <f aca="false">G590*X590*R590</f>
        <v>1231.81728004701</v>
      </c>
      <c r="M590" s="25" t="n">
        <v>688</v>
      </c>
      <c r="N590" s="70" t="n">
        <f aca="false">G590*X590*(1-R590)</f>
        <v>665.325426814704</v>
      </c>
      <c r="O590" s="26" t="n">
        <f aca="false">I590/(I590+J590)</f>
        <v>0.375757575757576</v>
      </c>
      <c r="P590" s="28" t="n">
        <f aca="false">(I590+K590)/(I590+J590+K590+M590)</f>
        <v>0.627414036740462</v>
      </c>
      <c r="Q590" s="27" t="n">
        <f aca="false">K590/(K590+M590)</f>
        <v>0.648621041879469</v>
      </c>
      <c r="R590" s="27" t="n">
        <f aca="false">P590-(O590-P590)/X590</f>
        <v>0.649301328567266</v>
      </c>
      <c r="S590" s="29" t="n">
        <f aca="false">(K590+M590)/(I590+J590)</f>
        <v>11.8666666666667</v>
      </c>
      <c r="T590" s="31" t="n">
        <f aca="false">(P590-$B$1*O590-$B$2)/(1-$B$1*O590)-($B$3*POWER(P590,2)+$B$4*P590+$B$5)-($B$6*POWER(O590,2)+$B$7*O590+$B$8)</f>
        <v>0.64738589591286</v>
      </c>
      <c r="U590" s="29" t="n">
        <f aca="false">(O590-P590)/(P590-T590)</f>
        <v>12.6005525479915</v>
      </c>
      <c r="V590" s="29" t="n">
        <f aca="false">$B$12+($B$13*E590+$B$14*POWER(E590,2)+$B$15*POWER(E590,3))+($B$16*F590+$B$17*POWER(F590,2)+$B$18*POWER(F590,3))+($B$19*T590+$B$20*POWER(T590,2)+$B$21*POWER(T590,3))+($B$22*P590+$B$23*POWER(P590,2)+$B$24*POWER(P590,3))+($B$25*H590+$B$26*POWER(H590,2)+$B$27*POWER(H590,3))+($B$28*U590+$B$29*POWER(U590,2)+$B$30*POWER(U590,3))</f>
        <v>-1.10271796095076</v>
      </c>
      <c r="W590" s="71" t="n">
        <f aca="false">S590-U590</f>
        <v>-0.733885881324795</v>
      </c>
      <c r="X590" s="29" t="n">
        <f aca="false">U590+V590</f>
        <v>11.4978345870407</v>
      </c>
      <c r="Y590" s="16"/>
      <c r="Z590" s="60" t="n">
        <f aca="false">U590*G590</f>
        <v>2079.09117041859</v>
      </c>
      <c r="AA590" s="60" t="n">
        <f aca="false">(K590+M590)-Z590</f>
        <v>-121.091170418591</v>
      </c>
      <c r="AB590" s="16"/>
      <c r="AC590" s="60" t="n">
        <f aca="false">L590+N590</f>
        <v>1897.14270686172</v>
      </c>
      <c r="AD590" s="61" t="n">
        <f aca="false">AC590-Z590</f>
        <v>-181.948463556875</v>
      </c>
      <c r="AE590" s="17"/>
      <c r="AF590" s="16" t="n">
        <v>-453.830107545485</v>
      </c>
      <c r="AG590" s="16" t="n">
        <v>0.795945945945946</v>
      </c>
      <c r="AH590" s="16" t="n">
        <f aca="false">AF591+AH589</f>
        <v>186811.513480112</v>
      </c>
      <c r="AI590" s="63"/>
      <c r="AJ590" s="72" t="n">
        <v>-415.108477490903</v>
      </c>
      <c r="AK590" s="16" t="n">
        <v>0.795945945945946</v>
      </c>
      <c r="AL590" s="63" t="n">
        <f aca="false">AJ590+AL589</f>
        <v>184250.373250634</v>
      </c>
      <c r="AM590" s="35"/>
      <c r="AN590" s="35"/>
      <c r="AO590" s="35"/>
      <c r="AP590" s="35"/>
      <c r="AQ590" s="35"/>
      <c r="AR590" s="35"/>
      <c r="AS590" s="35"/>
      <c r="AT590" s="35"/>
    </row>
    <row r="591" customFormat="false" ht="12.75" hidden="false" customHeight="true" outlineLevel="0" collapsed="false">
      <c r="A591" s="36"/>
      <c r="B591" s="36"/>
      <c r="C591" s="2" t="n">
        <v>590</v>
      </c>
      <c r="D591" s="20" t="s">
        <v>278</v>
      </c>
      <c r="E591" s="65"/>
      <c r="F591" s="66" t="n">
        <v>3128</v>
      </c>
      <c r="G591" s="67" t="n">
        <f aca="false">I591+J591</f>
        <v>59</v>
      </c>
      <c r="H591" s="68" t="n">
        <f aca="false">1/(G591/F591)</f>
        <v>53.0169491525424</v>
      </c>
      <c r="I591" s="22" t="n">
        <v>4</v>
      </c>
      <c r="J591" s="23" t="n">
        <v>55</v>
      </c>
      <c r="K591" s="24" t="n">
        <v>1094</v>
      </c>
      <c r="L591" s="69" t="n">
        <f aca="false">G591*X591*R591</f>
        <v>1092.69540783888</v>
      </c>
      <c r="M591" s="25" t="n">
        <v>1602</v>
      </c>
      <c r="N591" s="70" t="n">
        <f aca="false">G591*X591*(1-R591)</f>
        <v>1600.03123022679</v>
      </c>
      <c r="O591" s="26" t="n">
        <f aca="false">I591/(I591+J591)</f>
        <v>0.0677966101694915</v>
      </c>
      <c r="P591" s="28" t="n">
        <f aca="false">(I591+K591)/(I591+J591+K591+M591)</f>
        <v>0.398548094373866</v>
      </c>
      <c r="Q591" s="27" t="n">
        <f aca="false">K591/(K591+M591)</f>
        <v>0.405786350148368</v>
      </c>
      <c r="R591" s="27" t="n">
        <f aca="false">P591-(O591-P591)/X591</f>
        <v>0.405795149196362</v>
      </c>
      <c r="S591" s="29" t="n">
        <f aca="false">(K591+M591)/(I591+J591)</f>
        <v>45.6949152542373</v>
      </c>
      <c r="T591" s="31" t="n">
        <f aca="false">(P591-$B$1*O591-$B$2)/(1-$B$1*O591)-($B$3*POWER(P591,2)+$B$4*P591+$B$5)-($B$6*POWER(O591,2)+$B$7*O591+$B$8)</f>
        <v>0.413940129617022</v>
      </c>
      <c r="U591" s="29" t="n">
        <f aca="false">(O591-P591)/(P591-T591)</f>
        <v>21.4884827756253</v>
      </c>
      <c r="V591" s="29" t="n">
        <f aca="false">$B$12+($B$13*E591+$B$14*POWER(E591,2)+$B$15*POWER(E591,3))+($B$16*F591+$B$17*POWER(F591,2)+$B$18*POWER(F591,3))+($B$19*T591+$B$20*POWER(T591,2)+$B$21*POWER(T591,3))+($B$22*P591+$B$23*POWER(P591,2)+$B$24*POWER(P591,3))+($B$25*H591+$B$26*POWER(H591,2)+$B$27*POWER(H591,3))+($B$28*U591+$B$29*POWER(U591,2)+$B$30*POWER(U591,3))</f>
        <v>24.1509517678607</v>
      </c>
      <c r="W591" s="71" t="n">
        <f aca="false">S591-U591</f>
        <v>24.206432478612</v>
      </c>
      <c r="X591" s="29" t="n">
        <f aca="false">U591+V591</f>
        <v>45.6394345434859</v>
      </c>
      <c r="Y591" s="16"/>
      <c r="Z591" s="60" t="n">
        <f aca="false">U591*G591</f>
        <v>1267.82048376189</v>
      </c>
      <c r="AA591" s="60" t="n">
        <f aca="false">(K591+M591)-Z591</f>
        <v>1428.17951623811</v>
      </c>
      <c r="AB591" s="16"/>
      <c r="AC591" s="60" t="n">
        <f aca="false">L591+N591</f>
        <v>2692.72663806567</v>
      </c>
      <c r="AD591" s="61" t="n">
        <f aca="false">AC591-Z591</f>
        <v>1424.90615430378</v>
      </c>
      <c r="AE591" s="17"/>
      <c r="AF591" s="16" t="n">
        <v>-470.56647818648</v>
      </c>
      <c r="AG591" s="16" t="n">
        <v>0.797297297297297</v>
      </c>
      <c r="AH591" s="16" t="n">
        <f aca="false">AF592+AH590</f>
        <v>186335.725324191</v>
      </c>
      <c r="AI591" s="63"/>
      <c r="AJ591" s="72" t="n">
        <v>-415.754518173961</v>
      </c>
      <c r="AK591" s="16" t="n">
        <v>0.797297297297297</v>
      </c>
      <c r="AL591" s="63" t="n">
        <f aca="false">AJ591+AL590</f>
        <v>183834.61873246</v>
      </c>
      <c r="AM591" s="35"/>
      <c r="AN591" s="35"/>
      <c r="AO591" s="35"/>
      <c r="AP591" s="35"/>
      <c r="AQ591" s="35"/>
      <c r="AR591" s="35"/>
      <c r="AS591" s="35"/>
      <c r="AT591" s="35"/>
    </row>
    <row r="592" customFormat="false" ht="12.75" hidden="false" customHeight="true" outlineLevel="0" collapsed="false">
      <c r="A592" s="36"/>
      <c r="B592" s="36"/>
      <c r="C592" s="2" t="n">
        <v>591</v>
      </c>
      <c r="D592" s="20" t="s">
        <v>640</v>
      </c>
      <c r="E592" s="65"/>
      <c r="F592" s="66" t="n">
        <v>3506</v>
      </c>
      <c r="G592" s="67" t="n">
        <f aca="false">I592+J592</f>
        <v>297</v>
      </c>
      <c r="H592" s="68" t="n">
        <f aca="false">1/(G592/F592)</f>
        <v>11.8047138047138</v>
      </c>
      <c r="I592" s="22" t="n">
        <v>122</v>
      </c>
      <c r="J592" s="23" t="n">
        <v>175</v>
      </c>
      <c r="K592" s="24" t="n">
        <v>1225</v>
      </c>
      <c r="L592" s="69" t="n">
        <f aca="false">G592*X592*R592</f>
        <v>1255.63339660635</v>
      </c>
      <c r="M592" s="25" t="n">
        <v>949</v>
      </c>
      <c r="N592" s="70" t="n">
        <f aca="false">G592*X592*(1-R592)</f>
        <v>974.561943419107</v>
      </c>
      <c r="O592" s="26" t="n">
        <f aca="false">I592/(I592+J592)</f>
        <v>0.410774410774411</v>
      </c>
      <c r="P592" s="28" t="n">
        <f aca="false">(I592+K592)/(I592+J592+K592+M592)</f>
        <v>0.545123431808984</v>
      </c>
      <c r="Q592" s="27" t="n">
        <f aca="false">K592/(K592+M592)</f>
        <v>0.563477460901564</v>
      </c>
      <c r="R592" s="27" t="n">
        <f aca="false">P592-(O592-P592)/X592</f>
        <v>0.563014985311563</v>
      </c>
      <c r="S592" s="29" t="n">
        <f aca="false">(K592+M592)/(I592+J592)</f>
        <v>7.31986531986532</v>
      </c>
      <c r="T592" s="31" t="n">
        <f aca="false">(P592-$B$1*O592-$B$2)/(1-$B$1*O592)-($B$3*POWER(P592,2)+$B$4*P592+$B$5)-($B$6*POWER(O592,2)+$B$7*O592+$B$8)</f>
        <v>0.558427205601371</v>
      </c>
      <c r="U592" s="29" t="n">
        <f aca="false">(O592-P592)/(P592-T592)</f>
        <v>10.0985647479558</v>
      </c>
      <c r="V592" s="29" t="n">
        <f aca="false">$B$12+($B$13*E592+$B$14*POWER(E592,2)+$B$15*POWER(E592,3))+($B$16*F592+$B$17*POWER(F592,2)+$B$18*POWER(F592,3))+($B$19*T592+$B$20*POWER(T592,2)+$B$21*POWER(T592,3))+($B$22*P592+$B$23*POWER(P592,2)+$B$24*POWER(P592,3))+($B$25*H592+$B$26*POWER(H592,2)+$B$27*POWER(H592,3))+($B$28*U592+$B$29*POWER(U592,2)+$B$30*POWER(U592,3))</f>
        <v>-2.58948952901489</v>
      </c>
      <c r="W592" s="71" t="n">
        <f aca="false">S592-U592</f>
        <v>-2.7786994280905</v>
      </c>
      <c r="X592" s="29" t="n">
        <f aca="false">U592+V592</f>
        <v>7.50907521894093</v>
      </c>
      <c r="Y592" s="16"/>
      <c r="Z592" s="60" t="n">
        <f aca="false">U592*G592</f>
        <v>2999.27373014288</v>
      </c>
      <c r="AA592" s="60" t="n">
        <f aca="false">(K592+M592)-Z592</f>
        <v>-825.273730142878</v>
      </c>
      <c r="AB592" s="16"/>
      <c r="AC592" s="60" t="n">
        <f aca="false">L592+N592</f>
        <v>2230.19534002546</v>
      </c>
      <c r="AD592" s="61" t="n">
        <f aca="false">AC592-Z592</f>
        <v>-769.078390117422</v>
      </c>
      <c r="AE592" s="17"/>
      <c r="AF592" s="16" t="n">
        <v>-475.788155921499</v>
      </c>
      <c r="AG592" s="16" t="n">
        <v>0.798648648648649</v>
      </c>
      <c r="AH592" s="16" t="n">
        <f aca="false">AF593+AH591</f>
        <v>185852.243317092</v>
      </c>
      <c r="AI592" s="63"/>
      <c r="AJ592" s="72" t="n">
        <v>-418.379869022039</v>
      </c>
      <c r="AK592" s="16" t="n">
        <v>0.798648648648649</v>
      </c>
      <c r="AL592" s="63" t="n">
        <f aca="false">AJ592+AL591</f>
        <v>183416.238863438</v>
      </c>
      <c r="AM592" s="35"/>
      <c r="AN592" s="35"/>
      <c r="AO592" s="35"/>
      <c r="AP592" s="35"/>
      <c r="AQ592" s="35"/>
      <c r="AR592" s="35"/>
      <c r="AS592" s="35"/>
      <c r="AT592" s="35"/>
    </row>
    <row r="593" customFormat="false" ht="12.75" hidden="false" customHeight="true" outlineLevel="0" collapsed="false">
      <c r="A593" s="36"/>
      <c r="B593" s="36"/>
      <c r="C593" s="2" t="n">
        <v>592</v>
      </c>
      <c r="D593" s="20" t="s">
        <v>609</v>
      </c>
      <c r="E593" s="65"/>
      <c r="F593" s="66" t="n">
        <v>1959</v>
      </c>
      <c r="G593" s="67" t="n">
        <f aca="false">I593+J593</f>
        <v>123</v>
      </c>
      <c r="H593" s="68" t="n">
        <f aca="false">1/(G593/F593)</f>
        <v>15.9268292682927</v>
      </c>
      <c r="I593" s="22" t="n">
        <v>35</v>
      </c>
      <c r="J593" s="23" t="n">
        <v>88</v>
      </c>
      <c r="K593" s="24" t="n">
        <v>830</v>
      </c>
      <c r="L593" s="69" t="n">
        <f aca="false">G593*X593*R593</f>
        <v>808.189154769197</v>
      </c>
      <c r="M593" s="25" t="n">
        <v>692</v>
      </c>
      <c r="N593" s="70" t="n">
        <f aca="false">G593*X593*(1-R593)</f>
        <v>672.332417017311</v>
      </c>
      <c r="O593" s="26" t="n">
        <f aca="false">I593/(I593+J593)</f>
        <v>0.284552845528455</v>
      </c>
      <c r="P593" s="28" t="n">
        <f aca="false">(I593+K593)/(I593+J593+K593+M593)</f>
        <v>0.525835866261398</v>
      </c>
      <c r="Q593" s="27" t="n">
        <f aca="false">K593/(K593+M593)</f>
        <v>0.545335085413929</v>
      </c>
      <c r="R593" s="27" t="n">
        <f aca="false">P593-(O593-P593)/X593</f>
        <v>0.545881377327029</v>
      </c>
      <c r="S593" s="29" t="n">
        <f aca="false">(K593+M593)/(I593+J593)</f>
        <v>12.3739837398374</v>
      </c>
      <c r="T593" s="31" t="n">
        <f aca="false">(P593-$B$1*O593-$B$2)/(1-$B$1*O593)-($B$3*POWER(P593,2)+$B$4*P593+$B$5)-($B$6*POWER(O593,2)+$B$7*O593+$B$8)</f>
        <v>0.543335869890306</v>
      </c>
      <c r="U593" s="29" t="n">
        <f aca="false">(O593-P593)/(P593-T593)</f>
        <v>13.7875983256586</v>
      </c>
      <c r="V593" s="29" t="n">
        <f aca="false">$B$12+($B$13*E593+$B$14*POWER(E593,2)+$B$15*POWER(E593,3))+($B$16*F593+$B$17*POWER(F593,2)+$B$18*POWER(F593,3))+($B$19*T593+$B$20*POWER(T593,2)+$B$21*POWER(T593,3))+($B$22*P593+$B$23*POWER(P593,2)+$B$24*POWER(P593,3))+($B$25*H593+$B$26*POWER(H593,2)+$B$27*POWER(H593,3))+($B$28*U593+$B$29*POWER(U593,2)+$B$30*POWER(U593,3))</f>
        <v>-1.75083757942686</v>
      </c>
      <c r="W593" s="71" t="n">
        <f aca="false">S593-U593</f>
        <v>-1.41361458582123</v>
      </c>
      <c r="X593" s="29" t="n">
        <f aca="false">U593+V593</f>
        <v>12.0367607462318</v>
      </c>
      <c r="Y593" s="16"/>
      <c r="Z593" s="60" t="n">
        <f aca="false">U593*G593</f>
        <v>1695.87459405601</v>
      </c>
      <c r="AA593" s="60" t="n">
        <f aca="false">(K593+M593)-Z593</f>
        <v>-173.874594056011</v>
      </c>
      <c r="AB593" s="16"/>
      <c r="AC593" s="60" t="n">
        <f aca="false">L593+N593</f>
        <v>1480.52157178651</v>
      </c>
      <c r="AD593" s="61" t="n">
        <f aca="false">AC593-Z593</f>
        <v>-215.353022269504</v>
      </c>
      <c r="AE593" s="17"/>
      <c r="AF593" s="16" t="n">
        <v>-483.482007098555</v>
      </c>
      <c r="AG593" s="16" t="n">
        <v>0.8</v>
      </c>
      <c r="AH593" s="16" t="n">
        <f aca="false">AF594+AH592</f>
        <v>185366.682345245</v>
      </c>
      <c r="AI593" s="63"/>
      <c r="AJ593" s="72" t="n">
        <v>-433.529690898624</v>
      </c>
      <c r="AK593" s="16" t="n">
        <v>0.8</v>
      </c>
      <c r="AL593" s="63" t="n">
        <f aca="false">AJ593+AL592</f>
        <v>182982.709172539</v>
      </c>
      <c r="AM593" s="35"/>
      <c r="AN593" s="35"/>
      <c r="AO593" s="35"/>
      <c r="AP593" s="35"/>
      <c r="AQ593" s="35"/>
      <c r="AR593" s="35"/>
      <c r="AS593" s="35"/>
      <c r="AT593" s="35"/>
    </row>
    <row r="594" customFormat="false" ht="12.75" hidden="false" customHeight="true" outlineLevel="0" collapsed="false">
      <c r="A594" s="36"/>
      <c r="B594" s="36"/>
      <c r="C594" s="2" t="n">
        <v>593</v>
      </c>
      <c r="D594" s="20" t="s">
        <v>615</v>
      </c>
      <c r="E594" s="65"/>
      <c r="F594" s="66" t="n">
        <v>3291</v>
      </c>
      <c r="G594" s="67" t="n">
        <f aca="false">I594+J594</f>
        <v>166</v>
      </c>
      <c r="H594" s="68" t="n">
        <f aca="false">1/(G594/F594)</f>
        <v>19.8253012048193</v>
      </c>
      <c r="I594" s="22" t="n">
        <v>37</v>
      </c>
      <c r="J594" s="23" t="n">
        <v>129</v>
      </c>
      <c r="K594" s="24" t="n">
        <v>1427</v>
      </c>
      <c r="L594" s="69" t="n">
        <f aca="false">G594*X594*R594</f>
        <v>1437.76427210172</v>
      </c>
      <c r="M594" s="25" t="n">
        <v>1172</v>
      </c>
      <c r="N594" s="70" t="n">
        <f aca="false">G594*X594*(1-R594)</f>
        <v>1181.56579098657</v>
      </c>
      <c r="O594" s="26" t="n">
        <f aca="false">I594/(I594+J594)</f>
        <v>0.22289156626506</v>
      </c>
      <c r="P594" s="28" t="n">
        <f aca="false">(I594+K594)/(I594+J594+K594+M594)</f>
        <v>0.529475587703436</v>
      </c>
      <c r="Q594" s="27" t="n">
        <f aca="false">K594/(K594+M594)</f>
        <v>0.549057329742209</v>
      </c>
      <c r="R594" s="27" t="n">
        <f aca="false">P594-(O594-P594)/X594</f>
        <v>0.548905345058553</v>
      </c>
      <c r="S594" s="29" t="n">
        <f aca="false">(K594+M594)/(I594+J594)</f>
        <v>15.6566265060241</v>
      </c>
      <c r="T594" s="31" t="n">
        <f aca="false">(P594-$B$1*O594-$B$2)/(1-$B$1*O594)-($B$3*POWER(P594,2)+$B$4*P594+$B$5)-($B$6*POWER(O594,2)+$B$7*O594+$B$8)</f>
        <v>0.548439802207403</v>
      </c>
      <c r="U594" s="29" t="n">
        <f aca="false">(O594-P594)/(P594-T594)</f>
        <v>16.1664497822588</v>
      </c>
      <c r="V594" s="29" t="n">
        <f aca="false">$B$12+($B$13*E594+$B$14*POWER(E594,2)+$B$15*POWER(E594,3))+($B$16*F594+$B$17*POWER(F594,2)+$B$18*POWER(F594,3))+($B$19*T594+$B$20*POWER(T594,2)+$B$21*POWER(T594,3))+($B$22*P594+$B$23*POWER(P594,2)+$B$24*POWER(P594,3))+($B$25*H594+$B$26*POWER(H594,2)+$B$27*POWER(H594,3))+($B$28*U594+$B$29*POWER(U594,2)+$B$30*POWER(U594,3))</f>
        <v>-0.387353016666648</v>
      </c>
      <c r="W594" s="71" t="n">
        <f aca="false">S594-U594</f>
        <v>-0.509823276234698</v>
      </c>
      <c r="X594" s="29" t="n">
        <f aca="false">U594+V594</f>
        <v>15.7790967655921</v>
      </c>
      <c r="Y594" s="16"/>
      <c r="Z594" s="60" t="n">
        <f aca="false">U594*G594</f>
        <v>2683.63066385496</v>
      </c>
      <c r="AA594" s="60" t="n">
        <f aca="false">(K594+M594)-Z594</f>
        <v>-84.63066385496</v>
      </c>
      <c r="AB594" s="16"/>
      <c r="AC594" s="60" t="n">
        <f aca="false">L594+N594</f>
        <v>2619.3300630883</v>
      </c>
      <c r="AD594" s="61" t="n">
        <f aca="false">AC594-Z594</f>
        <v>-64.3006007666636</v>
      </c>
      <c r="AE594" s="17"/>
      <c r="AF594" s="16" t="n">
        <v>-485.560971847033</v>
      </c>
      <c r="AG594" s="16" t="n">
        <v>0.801351351351351</v>
      </c>
      <c r="AH594" s="16" t="n">
        <f aca="false">AF595+AH593</f>
        <v>184880.865032027</v>
      </c>
      <c r="AI594" s="63"/>
      <c r="AJ594" s="72" t="n">
        <v>-433.724812590502</v>
      </c>
      <c r="AK594" s="16" t="n">
        <v>0.801351351351351</v>
      </c>
      <c r="AL594" s="63" t="n">
        <f aca="false">AJ594+AL593</f>
        <v>182548.984359949</v>
      </c>
      <c r="AM594" s="35"/>
      <c r="AN594" s="35"/>
      <c r="AO594" s="35"/>
      <c r="AP594" s="35"/>
      <c r="AQ594" s="35"/>
      <c r="AR594" s="35"/>
      <c r="AS594" s="35"/>
      <c r="AT594" s="35"/>
    </row>
    <row r="595" customFormat="false" ht="12.75" hidden="false" customHeight="true" outlineLevel="0" collapsed="false">
      <c r="A595" s="36"/>
      <c r="B595" s="36"/>
      <c r="C595" s="2" t="n">
        <v>594</v>
      </c>
      <c r="D595" s="20" t="s">
        <v>423</v>
      </c>
      <c r="E595" s="65"/>
      <c r="F595" s="66" t="n">
        <v>3637</v>
      </c>
      <c r="G595" s="67" t="n">
        <f aca="false">I595+J595</f>
        <v>143</v>
      </c>
      <c r="H595" s="68" t="n">
        <f aca="false">1/(G595/F595)</f>
        <v>25.4335664335664</v>
      </c>
      <c r="I595" s="22" t="n">
        <v>27</v>
      </c>
      <c r="J595" s="23" t="n">
        <v>116</v>
      </c>
      <c r="K595" s="24" t="n">
        <v>1419</v>
      </c>
      <c r="L595" s="69" t="n">
        <f aca="false">G595*X595*R595</f>
        <v>1365.11814780948</v>
      </c>
      <c r="M595" s="25" t="n">
        <v>1710</v>
      </c>
      <c r="N595" s="70" t="n">
        <f aca="false">G595*X595*(1-R595)</f>
        <v>1641.95832496549</v>
      </c>
      <c r="O595" s="26" t="n">
        <f aca="false">I595/(I595+J595)</f>
        <v>0.188811188811189</v>
      </c>
      <c r="P595" s="28" t="n">
        <f aca="false">(I595+K595)/(I595+J595+K595+M595)</f>
        <v>0.441931540342298</v>
      </c>
      <c r="Q595" s="27" t="n">
        <f aca="false">K595/(K595+M595)</f>
        <v>0.453499520613615</v>
      </c>
      <c r="R595" s="27" t="n">
        <f aca="false">P595-(O595-P595)/X595</f>
        <v>0.45396855057355</v>
      </c>
      <c r="S595" s="29" t="n">
        <f aca="false">(K595+M595)/(I595+J595)</f>
        <v>21.8811188811189</v>
      </c>
      <c r="T595" s="31" t="n">
        <f aca="false">(P595-$B$1*O595-$B$2)/(1-$B$1*O595)-($B$3*POWER(P595,2)+$B$4*P595+$B$5)-($B$6*POWER(O595,2)+$B$7*O595+$B$8)</f>
        <v>0.458073941807837</v>
      </c>
      <c r="U595" s="29" t="n">
        <f aca="false">(O595-P595)/(P595-T595)</f>
        <v>15.6804644012526</v>
      </c>
      <c r="V595" s="29" t="n">
        <f aca="false">$B$12+($B$13*E595+$B$14*POWER(E595,2)+$B$15*POWER(E595,3))+($B$16*F595+$B$17*POWER(F595,2)+$B$18*POWER(F595,3))+($B$19*T595+$B$20*POWER(T595,2)+$B$21*POWER(T595,3))+($B$22*P595+$B$23*POWER(P595,2)+$B$24*POWER(P595,3))+($B$25*H595+$B$26*POWER(H595,2)+$B$27*POWER(H595,3))+($B$28*U595+$B$29*POWER(U595,2)+$B$30*POWER(U595,3))</f>
        <v>5.34804240136954</v>
      </c>
      <c r="W595" s="71" t="n">
        <f aca="false">S595-U595</f>
        <v>6.20065447986625</v>
      </c>
      <c r="X595" s="29" t="n">
        <f aca="false">U595+V595</f>
        <v>21.0285068026222</v>
      </c>
      <c r="Y595" s="16"/>
      <c r="Z595" s="60" t="n">
        <f aca="false">U595*G595</f>
        <v>2242.30640937913</v>
      </c>
      <c r="AA595" s="60" t="n">
        <f aca="false">(K595+M595)-Z595</f>
        <v>886.693590620874</v>
      </c>
      <c r="AB595" s="16"/>
      <c r="AC595" s="60" t="n">
        <f aca="false">L595+N595</f>
        <v>3007.07647277497</v>
      </c>
      <c r="AD595" s="61" t="n">
        <f aca="false">AC595-Z595</f>
        <v>764.770063395844</v>
      </c>
      <c r="AE595" s="17"/>
      <c r="AF595" s="16" t="n">
        <v>-485.817313218352</v>
      </c>
      <c r="AG595" s="16" t="n">
        <v>0.802702702702703</v>
      </c>
      <c r="AH595" s="16" t="n">
        <f aca="false">AF596+AH594</f>
        <v>184393.670842064</v>
      </c>
      <c r="AI595" s="63"/>
      <c r="AJ595" s="72" t="n">
        <v>-434.176829888065</v>
      </c>
      <c r="AK595" s="16" t="n">
        <v>0.802702702702703</v>
      </c>
      <c r="AL595" s="63" t="n">
        <f aca="false">AJ595+AL594</f>
        <v>182114.807530061</v>
      </c>
      <c r="AM595" s="35"/>
      <c r="AN595" s="35"/>
      <c r="AO595" s="35"/>
      <c r="AP595" s="35"/>
      <c r="AQ595" s="35"/>
      <c r="AR595" s="35"/>
      <c r="AS595" s="35"/>
      <c r="AT595" s="35"/>
    </row>
    <row r="596" customFormat="false" ht="12.75" hidden="false" customHeight="true" outlineLevel="0" collapsed="false">
      <c r="A596" s="36"/>
      <c r="B596" s="36"/>
      <c r="C596" s="2" t="n">
        <v>595</v>
      </c>
      <c r="D596" s="20" t="s">
        <v>480</v>
      </c>
      <c r="E596" s="65"/>
      <c r="F596" s="66" t="n">
        <v>3775</v>
      </c>
      <c r="G596" s="67" t="n">
        <f aca="false">I596+J596</f>
        <v>252</v>
      </c>
      <c r="H596" s="68" t="n">
        <f aca="false">1/(G596/F596)</f>
        <v>14.9801587301587</v>
      </c>
      <c r="I596" s="22" t="n">
        <v>67</v>
      </c>
      <c r="J596" s="23" t="n">
        <v>185</v>
      </c>
      <c r="K596" s="24" t="n">
        <v>1324</v>
      </c>
      <c r="L596" s="69" t="n">
        <f aca="false">G596*X596*R596</f>
        <v>1377.94499729202</v>
      </c>
      <c r="M596" s="25" t="n">
        <v>1402</v>
      </c>
      <c r="N596" s="70" t="n">
        <f aca="false">G596*X596*(1-R596)</f>
        <v>1463.54616154021</v>
      </c>
      <c r="O596" s="26" t="n">
        <f aca="false">I596/(I596+J596)</f>
        <v>0.265873015873016</v>
      </c>
      <c r="P596" s="28" t="n">
        <f aca="false">(I596+K596)/(I596+J596+K596+M596)</f>
        <v>0.4670920080591</v>
      </c>
      <c r="Q596" s="27" t="n">
        <f aca="false">K596/(K596+M596)</f>
        <v>0.48569332355099</v>
      </c>
      <c r="R596" s="27" t="n">
        <f aca="false">P596-(O596-P596)/X596</f>
        <v>0.484937281261264</v>
      </c>
      <c r="S596" s="29" t="n">
        <f aca="false">(K596+M596)/(I596+J596)</f>
        <v>10.8174603174603</v>
      </c>
      <c r="T596" s="31" t="n">
        <f aca="false">(P596-$B$1*O596-$B$2)/(1-$B$1*O596)-($B$3*POWER(P596,2)+$B$4*P596+$B$5)-($B$6*POWER(O596,2)+$B$7*O596+$B$8)</f>
        <v>0.482461626167622</v>
      </c>
      <c r="U596" s="29" t="n">
        <f aca="false">(O596-P596)/(P596-T596)</f>
        <v>13.091996871055</v>
      </c>
      <c r="V596" s="29" t="n">
        <f aca="false">$B$12+($B$13*E596+$B$14*POWER(E596,2)+$B$15*POWER(E596,3))+($B$16*F596+$B$17*POWER(F596,2)+$B$18*POWER(F596,3))+($B$19*T596+$B$20*POWER(T596,2)+$B$21*POWER(T596,3))+($B$22*P596+$B$23*POWER(P596,2)+$B$24*POWER(P596,3))+($B$25*H596+$B$26*POWER(H596,2)+$B$27*POWER(H596,3))+($B$28*U596+$B$29*POWER(U596,2)+$B$30*POWER(U596,3))</f>
        <v>-1.81623830426047</v>
      </c>
      <c r="W596" s="71" t="n">
        <f aca="false">S596-U596</f>
        <v>-2.2745365535947</v>
      </c>
      <c r="X596" s="29" t="n">
        <f aca="false">U596+V596</f>
        <v>11.2757585667945</v>
      </c>
      <c r="Y596" s="16"/>
      <c r="Z596" s="60" t="n">
        <f aca="false">U596*G596</f>
        <v>3299.18321150586</v>
      </c>
      <c r="AA596" s="60" t="n">
        <f aca="false">(K596+M596)-Z596</f>
        <v>-573.183211505865</v>
      </c>
      <c r="AB596" s="16"/>
      <c r="AC596" s="60" t="n">
        <f aca="false">L596+N596</f>
        <v>2841.49115883222</v>
      </c>
      <c r="AD596" s="61" t="n">
        <f aca="false">AC596-Z596</f>
        <v>-457.69205267364</v>
      </c>
      <c r="AE596" s="17"/>
      <c r="AF596" s="16" t="n">
        <v>-487.194189962708</v>
      </c>
      <c r="AG596" s="16" t="n">
        <v>0.804054054054054</v>
      </c>
      <c r="AH596" s="16" t="n">
        <f aca="false">AF597+AH595</f>
        <v>183901.040540567</v>
      </c>
      <c r="AI596" s="63"/>
      <c r="AJ596" s="72" t="n">
        <v>-434.795272615081</v>
      </c>
      <c r="AK596" s="16" t="n">
        <v>0.804054054054054</v>
      </c>
      <c r="AL596" s="63" t="n">
        <f aca="false">AJ596+AL595</f>
        <v>181680.012257446</v>
      </c>
      <c r="AM596" s="35"/>
      <c r="AN596" s="35"/>
      <c r="AO596" s="35"/>
      <c r="AP596" s="35"/>
      <c r="AQ596" s="35"/>
      <c r="AR596" s="35"/>
      <c r="AS596" s="35"/>
      <c r="AT596" s="35"/>
    </row>
    <row r="597" customFormat="false" ht="12.75" hidden="false" customHeight="true" outlineLevel="0" collapsed="false">
      <c r="A597" s="36"/>
      <c r="B597" s="36"/>
      <c r="C597" s="2" t="n">
        <v>596</v>
      </c>
      <c r="D597" s="20" t="s">
        <v>589</v>
      </c>
      <c r="E597" s="65"/>
      <c r="F597" s="66" t="n">
        <v>4845</v>
      </c>
      <c r="G597" s="67" t="n">
        <f aca="false">I597+J597</f>
        <v>216</v>
      </c>
      <c r="H597" s="68" t="n">
        <f aca="false">1/(G597/F597)</f>
        <v>22.4305555555556</v>
      </c>
      <c r="I597" s="22" t="n">
        <v>49</v>
      </c>
      <c r="J597" s="23" t="n">
        <v>167</v>
      </c>
      <c r="K597" s="24" t="n">
        <v>2135</v>
      </c>
      <c r="L597" s="69" t="n">
        <f aca="false">G597*X597*R597</f>
        <v>2088.40149331232</v>
      </c>
      <c r="M597" s="25" t="n">
        <v>1893</v>
      </c>
      <c r="N597" s="70" t="n">
        <f aca="false">G597*X597*(1-R597)</f>
        <v>1849.04719607297</v>
      </c>
      <c r="O597" s="26" t="n">
        <f aca="false">I597/(I597+J597)</f>
        <v>0.226851851851852</v>
      </c>
      <c r="P597" s="28" t="n">
        <f aca="false">(I597+K597)/(I597+J597+K597+M597)</f>
        <v>0.514608859566447</v>
      </c>
      <c r="Q597" s="27" t="n">
        <f aca="false">K597/(K597+M597)</f>
        <v>0.530039721946375</v>
      </c>
      <c r="R597" s="27" t="n">
        <f aca="false">P597-(O597-P597)/X597</f>
        <v>0.530394592554895</v>
      </c>
      <c r="S597" s="29" t="n">
        <f aca="false">(K597+M597)/(I597+J597)</f>
        <v>18.6481481481482</v>
      </c>
      <c r="T597" s="31" t="n">
        <f aca="false">(P597-$B$1*O597-$B$2)/(1-$B$1*O597)-($B$3*POWER(P597,2)+$B$4*P597+$B$5)-($B$6*POWER(O597,2)+$B$7*O597+$B$8)</f>
        <v>0.532901163361855</v>
      </c>
      <c r="U597" s="29" t="n">
        <f aca="false">(O597-P597)/(P597-T597)</f>
        <v>15.7310424609736</v>
      </c>
      <c r="V597" s="29" t="n">
        <f aca="false">$B$12+($B$13*E597+$B$14*POWER(E597,2)+$B$15*POWER(E597,3))+($B$16*F597+$B$17*POWER(F597,2)+$B$18*POWER(F597,3))+($B$19*T597+$B$20*POWER(T597,2)+$B$21*POWER(T597,3))+($B$22*P597+$B$23*POWER(P597,2)+$B$24*POWER(P597,3))+($B$25*H597+$B$26*POWER(H597,2)+$B$27*POWER(H597,3))+($B$28*U597+$B$29*POWER(U597,2)+$B$30*POWER(U597,3))</f>
        <v>2.49788665655096</v>
      </c>
      <c r="W597" s="71" t="n">
        <f aca="false">S597-U597</f>
        <v>2.91710568717459</v>
      </c>
      <c r="X597" s="29" t="n">
        <f aca="false">U597+V597</f>
        <v>18.2289291175245</v>
      </c>
      <c r="Y597" s="16"/>
      <c r="Z597" s="60" t="n">
        <f aca="false">U597*G597</f>
        <v>3397.90517157029</v>
      </c>
      <c r="AA597" s="60" t="n">
        <f aca="false">(K597+M597)-Z597</f>
        <v>630.094828429712</v>
      </c>
      <c r="AB597" s="16"/>
      <c r="AC597" s="60" t="n">
        <f aca="false">L597+N597</f>
        <v>3937.44868938529</v>
      </c>
      <c r="AD597" s="61" t="n">
        <f aca="false">AC597-Z597</f>
        <v>539.543517815006</v>
      </c>
      <c r="AE597" s="17"/>
      <c r="AF597" s="16" t="n">
        <v>-492.630301497292</v>
      </c>
      <c r="AG597" s="16" t="n">
        <v>0.805405405405405</v>
      </c>
      <c r="AH597" s="16" t="n">
        <f aca="false">AF598+AH596</f>
        <v>183405.702352986</v>
      </c>
      <c r="AI597" s="63"/>
      <c r="AJ597" s="72" t="n">
        <v>-436.78924933168</v>
      </c>
      <c r="AK597" s="16" t="n">
        <v>0.805405405405405</v>
      </c>
      <c r="AL597" s="63" t="n">
        <f aca="false">AJ597+AL596</f>
        <v>181243.223008114</v>
      </c>
      <c r="AM597" s="35"/>
      <c r="AN597" s="35"/>
      <c r="AO597" s="35"/>
      <c r="AP597" s="35"/>
      <c r="AQ597" s="35"/>
      <c r="AR597" s="35"/>
      <c r="AS597" s="35"/>
      <c r="AT597" s="35"/>
    </row>
    <row r="598" customFormat="false" ht="12.75" hidden="false" customHeight="true" outlineLevel="0" collapsed="false">
      <c r="A598" s="36"/>
      <c r="B598" s="36"/>
      <c r="C598" s="2" t="n">
        <v>597</v>
      </c>
      <c r="D598" s="20" t="s">
        <v>431</v>
      </c>
      <c r="E598" s="65"/>
      <c r="F598" s="66" t="n">
        <v>2227</v>
      </c>
      <c r="G598" s="67" t="n">
        <f aca="false">I598+J598</f>
        <v>145</v>
      </c>
      <c r="H598" s="68" t="n">
        <f aca="false">1/(G598/F598)</f>
        <v>15.3586206896552</v>
      </c>
      <c r="I598" s="22" t="n">
        <v>31</v>
      </c>
      <c r="J598" s="23" t="n">
        <v>114</v>
      </c>
      <c r="K598" s="24" t="n">
        <v>784</v>
      </c>
      <c r="L598" s="69" t="n">
        <f aca="false">G598*X598*R598</f>
        <v>801.202257496919</v>
      </c>
      <c r="M598" s="25" t="n">
        <v>896</v>
      </c>
      <c r="N598" s="70" t="n">
        <f aca="false">G598*X598*(1-R598)</f>
        <v>917.318135057532</v>
      </c>
      <c r="O598" s="26" t="n">
        <f aca="false">I598/(I598+J598)</f>
        <v>0.213793103448276</v>
      </c>
      <c r="P598" s="28" t="n">
        <f aca="false">(I598+K598)/(I598+J598+K598+M598)</f>
        <v>0.446575342465753</v>
      </c>
      <c r="Q598" s="27" t="n">
        <f aca="false">K598/(K598+M598)</f>
        <v>0.466666666666667</v>
      </c>
      <c r="R598" s="27" t="n">
        <f aca="false">P598-(O598-P598)/X598</f>
        <v>0.466216322464462</v>
      </c>
      <c r="S598" s="29" t="n">
        <f aca="false">(K598+M598)/(I598+J598)</f>
        <v>11.5862068965517</v>
      </c>
      <c r="T598" s="31" t="n">
        <f aca="false">(P598-$B$1*O598-$B$2)/(1-$B$1*O598)-($B$3*POWER(P598,2)+$B$4*P598+$B$5)-($B$6*POWER(O598,2)+$B$7*O598+$B$8)</f>
        <v>0.462437189154557</v>
      </c>
      <c r="U598" s="29" t="n">
        <f aca="false">(O598-P598)/(P598-T598)</f>
        <v>14.6756076757316</v>
      </c>
      <c r="V598" s="29" t="n">
        <f aca="false">$B$12+($B$13*E598+$B$14*POWER(E598,2)+$B$15*POWER(E598,3))+($B$16*F598+$B$17*POWER(F598,2)+$B$18*POWER(F598,3))+($B$19*T598+$B$20*POWER(T598,2)+$B$21*POWER(T598,3))+($B$22*P598+$B$23*POWER(P598,2)+$B$24*POWER(P598,3))+($B$25*H598+$B$26*POWER(H598,2)+$B$27*POWER(H598,3))+($B$28*U598+$B$29*POWER(U598,2)+$B$30*POWER(U598,3))</f>
        <v>-2.82374289949403</v>
      </c>
      <c r="W598" s="71" t="n">
        <f aca="false">S598-U598</f>
        <v>-3.0894007791799</v>
      </c>
      <c r="X598" s="29" t="n">
        <f aca="false">U598+V598</f>
        <v>11.8518647762376</v>
      </c>
      <c r="Y598" s="16"/>
      <c r="Z598" s="60" t="n">
        <f aca="false">U598*G598</f>
        <v>2127.96311298109</v>
      </c>
      <c r="AA598" s="60" t="n">
        <f aca="false">(K598+M598)-Z598</f>
        <v>-447.963112981085</v>
      </c>
      <c r="AB598" s="16"/>
      <c r="AC598" s="60" t="n">
        <f aca="false">L598+N598</f>
        <v>1718.52039255445</v>
      </c>
      <c r="AD598" s="61" t="n">
        <f aca="false">AC598-Z598</f>
        <v>-409.442720426634</v>
      </c>
      <c r="AE598" s="17"/>
      <c r="AF598" s="16" t="n">
        <v>-495.33818758089</v>
      </c>
      <c r="AG598" s="16" t="n">
        <v>0.806756756756757</v>
      </c>
      <c r="AH598" s="16" t="n">
        <f aca="false">AF599+AH597</f>
        <v>182909.760536478</v>
      </c>
      <c r="AI598" s="63"/>
      <c r="AJ598" s="72" t="n">
        <v>-437.181834723177</v>
      </c>
      <c r="AK598" s="16" t="n">
        <v>0.806756756756757</v>
      </c>
      <c r="AL598" s="63" t="n">
        <f aca="false">AJ598+AL597</f>
        <v>180806.041173391</v>
      </c>
      <c r="AM598" s="35"/>
      <c r="AN598" s="35"/>
      <c r="AO598" s="35"/>
      <c r="AP598" s="35"/>
      <c r="AQ598" s="35"/>
      <c r="AR598" s="35"/>
      <c r="AS598" s="35"/>
      <c r="AT598" s="35"/>
    </row>
    <row r="599" customFormat="false" ht="12.75" hidden="false" customHeight="true" outlineLevel="0" collapsed="false">
      <c r="A599" s="36"/>
      <c r="B599" s="36"/>
      <c r="C599" s="2" t="n">
        <v>598</v>
      </c>
      <c r="D599" s="20" t="s">
        <v>738</v>
      </c>
      <c r="E599" s="65"/>
      <c r="F599" s="66" t="n">
        <v>3233</v>
      </c>
      <c r="G599" s="67" t="n">
        <f aca="false">I599+J599</f>
        <v>183</v>
      </c>
      <c r="H599" s="68" t="n">
        <f aca="false">1/(G599/F599)</f>
        <v>17.6666666666667</v>
      </c>
      <c r="I599" s="22" t="n">
        <v>113</v>
      </c>
      <c r="J599" s="23" t="n">
        <v>70</v>
      </c>
      <c r="K599" s="24" t="n">
        <v>1641</v>
      </c>
      <c r="L599" s="69" t="n">
        <f aca="false">G599*X599*R599</f>
        <v>1729.50075192054</v>
      </c>
      <c r="M599" s="25" t="n">
        <v>344</v>
      </c>
      <c r="N599" s="70" t="n">
        <f aca="false">G599*X599*(1-R599)</f>
        <v>364.889003018873</v>
      </c>
      <c r="O599" s="26" t="n">
        <f aca="false">I599/(I599+J599)</f>
        <v>0.617486338797814</v>
      </c>
      <c r="P599" s="28" t="n">
        <f aca="false">(I599+K599)/(I599+J599+K599+M599)</f>
        <v>0.809040590405904</v>
      </c>
      <c r="Q599" s="27" t="n">
        <f aca="false">K599/(K599+M599)</f>
        <v>0.826700251889169</v>
      </c>
      <c r="R599" s="27" t="n">
        <f aca="false">P599-(O599-P599)/X599</f>
        <v>0.825777889641449</v>
      </c>
      <c r="S599" s="29" t="n">
        <f aca="false">(K599+M599)/(I599+J599)</f>
        <v>10.8469945355191</v>
      </c>
      <c r="T599" s="31" t="n">
        <f aca="false">(P599-$B$1*O599-$B$2)/(1-$B$1*O599)-($B$3*POWER(P599,2)+$B$4*P599+$B$5)-($B$6*POWER(O599,2)+$B$7*O599+$B$8)</f>
        <v>0.829700428330984</v>
      </c>
      <c r="U599" s="29" t="n">
        <f aca="false">(O599-P599)/(P599-T599)</f>
        <v>9.27181773171376</v>
      </c>
      <c r="V599" s="29" t="n">
        <f aca="false">$B$12+($B$13*E599+$B$14*POWER(E599,2)+$B$15*POWER(E599,3))+($B$16*F599+$B$17*POWER(F599,2)+$B$18*POWER(F599,3))+($B$19*T599+$B$20*POWER(T599,2)+$B$21*POWER(T599,3))+($B$22*P599+$B$23*POWER(P599,2)+$B$24*POWER(P599,3))+($B$25*H599+$B$26*POWER(H599,2)+$B$27*POWER(H599,3))+($B$28*U599+$B$29*POWER(U599,2)+$B$30*POWER(U599,3))</f>
        <v>2.17293502751802</v>
      </c>
      <c r="W599" s="71" t="n">
        <f aca="false">S599-U599</f>
        <v>1.57517680380537</v>
      </c>
      <c r="X599" s="29" t="n">
        <f aca="false">U599+V599</f>
        <v>11.4447527592318</v>
      </c>
      <c r="Y599" s="16"/>
      <c r="Z599" s="60" t="n">
        <f aca="false">U599*G599</f>
        <v>1696.74264490362</v>
      </c>
      <c r="AA599" s="60" t="n">
        <f aca="false">(K599+M599)-Z599</f>
        <v>288.257355096383</v>
      </c>
      <c r="AB599" s="16"/>
      <c r="AC599" s="60" t="n">
        <f aca="false">L599+N599</f>
        <v>2094.38975493941</v>
      </c>
      <c r="AD599" s="61" t="n">
        <f aca="false">AC599-Z599</f>
        <v>397.647110035797</v>
      </c>
      <c r="AE599" s="17"/>
      <c r="AF599" s="16" t="n">
        <v>-495.94181650853</v>
      </c>
      <c r="AG599" s="16" t="n">
        <v>0.808108108108108</v>
      </c>
      <c r="AH599" s="16" t="n">
        <f aca="false">AF600+AH598</f>
        <v>182409.854775925</v>
      </c>
      <c r="AI599" s="63"/>
      <c r="AJ599" s="72" t="n">
        <v>-451.915790936006</v>
      </c>
      <c r="AK599" s="16" t="n">
        <v>0.808108108108108</v>
      </c>
      <c r="AL599" s="63" t="n">
        <f aca="false">AJ599+AL598</f>
        <v>180354.125382455</v>
      </c>
      <c r="AM599" s="35"/>
      <c r="AN599" s="35"/>
      <c r="AO599" s="35"/>
      <c r="AP599" s="35"/>
      <c r="AQ599" s="35"/>
      <c r="AR599" s="35"/>
      <c r="AS599" s="35"/>
      <c r="AT599" s="35"/>
    </row>
    <row r="600" customFormat="false" ht="12.75" hidden="false" customHeight="true" outlineLevel="0" collapsed="false">
      <c r="A600" s="36"/>
      <c r="B600" s="36"/>
      <c r="C600" s="2" t="n">
        <v>599</v>
      </c>
      <c r="D600" s="20" t="s">
        <v>414</v>
      </c>
      <c r="E600" s="65"/>
      <c r="F600" s="66" t="n">
        <v>1568</v>
      </c>
      <c r="G600" s="67" t="n">
        <f aca="false">I600+J600</f>
        <v>87</v>
      </c>
      <c r="H600" s="68" t="n">
        <f aca="false">1/(G600/F600)</f>
        <v>18.0229885057471</v>
      </c>
      <c r="I600" s="22" t="n">
        <v>25</v>
      </c>
      <c r="J600" s="23" t="n">
        <v>62</v>
      </c>
      <c r="K600" s="24" t="n">
        <v>538</v>
      </c>
      <c r="L600" s="69" t="n">
        <f aca="false">G600*X600*R600</f>
        <v>529.614275367046</v>
      </c>
      <c r="M600" s="25" t="n">
        <v>660</v>
      </c>
      <c r="N600" s="70" t="n">
        <f aca="false">G600*X600*(1-R600)</f>
        <v>649.246015657207</v>
      </c>
      <c r="O600" s="26" t="n">
        <f aca="false">I600/(I600+J600)</f>
        <v>0.28735632183908</v>
      </c>
      <c r="P600" s="28" t="n">
        <f aca="false">(I600+K600)/(I600+J600+K600+M600)</f>
        <v>0.438132295719844</v>
      </c>
      <c r="Q600" s="27" t="n">
        <f aca="false">K600/(K600+M600)</f>
        <v>0.449081803005008</v>
      </c>
      <c r="R600" s="27" t="n">
        <f aca="false">P600-(O600-P600)/X600</f>
        <v>0.449259576728037</v>
      </c>
      <c r="S600" s="29" t="n">
        <f aca="false">(K600+M600)/(I600+J600)</f>
        <v>13.7701149425287</v>
      </c>
      <c r="T600" s="31" t="n">
        <f aca="false">(P600-$B$1*O600-$B$2)/(1-$B$1*O600)-($B$3*POWER(P600,2)+$B$4*P600+$B$5)-($B$6*POWER(O600,2)+$B$7*O600+$B$8)</f>
        <v>0.451484804239567</v>
      </c>
      <c r="U600" s="29" t="n">
        <f aca="false">(O600-P600)/(P600-T600)</f>
        <v>11.2919586351927</v>
      </c>
      <c r="V600" s="29" t="n">
        <f aca="false">$B$12+($B$13*E600+$B$14*POWER(E600,2)+$B$15*POWER(E600,3))+($B$16*F600+$B$17*POWER(F600,2)+$B$18*POWER(F600,3))+($B$19*T600+$B$20*POWER(T600,2)+$B$21*POWER(T600,3))+($B$22*P600+$B$23*POWER(P600,2)+$B$24*POWER(P600,3))+($B$25*H600+$B$26*POWER(H600,2)+$B$27*POWER(H600,3))+($B$28*U600+$B$29*POWER(U600,2)+$B$30*POWER(U600,3))</f>
        <v>2.25815965244242</v>
      </c>
      <c r="W600" s="71" t="n">
        <f aca="false">S600-U600</f>
        <v>2.47815630733606</v>
      </c>
      <c r="X600" s="29" t="n">
        <f aca="false">U600+V600</f>
        <v>13.5501182876351</v>
      </c>
      <c r="Y600" s="16"/>
      <c r="Z600" s="60" t="n">
        <f aca="false">U600*G600</f>
        <v>982.400401261763</v>
      </c>
      <c r="AA600" s="60" t="n">
        <f aca="false">(K600+M600)-Z600</f>
        <v>215.599598738237</v>
      </c>
      <c r="AB600" s="16"/>
      <c r="AC600" s="60" t="n">
        <f aca="false">L600+N600</f>
        <v>1178.86029102425</v>
      </c>
      <c r="AD600" s="61" t="n">
        <f aca="false">AC600-Z600</f>
        <v>196.459889762491</v>
      </c>
      <c r="AE600" s="17"/>
      <c r="AF600" s="16" t="n">
        <v>-499.905760552371</v>
      </c>
      <c r="AG600" s="16" t="n">
        <v>0.809459459459459</v>
      </c>
      <c r="AH600" s="16" t="n">
        <f aca="false">AF601+AH599</f>
        <v>181909.275016869</v>
      </c>
      <c r="AI600" s="63"/>
      <c r="AJ600" s="72" t="n">
        <v>-451.998578421305</v>
      </c>
      <c r="AK600" s="16" t="n">
        <v>0.809459459459459</v>
      </c>
      <c r="AL600" s="63" t="n">
        <f aca="false">AJ600+AL599</f>
        <v>179902.126804033</v>
      </c>
      <c r="AM600" s="35"/>
      <c r="AN600" s="35"/>
      <c r="AO600" s="35"/>
      <c r="AP600" s="35"/>
      <c r="AQ600" s="35"/>
      <c r="AR600" s="35"/>
      <c r="AS600" s="35"/>
      <c r="AT600" s="35"/>
    </row>
    <row r="601" customFormat="false" ht="12.75" hidden="false" customHeight="true" outlineLevel="0" collapsed="false">
      <c r="A601" s="36"/>
      <c r="B601" s="36"/>
      <c r="C601" s="2" t="n">
        <v>600</v>
      </c>
      <c r="D601" s="20" t="s">
        <v>478</v>
      </c>
      <c r="E601" s="65"/>
      <c r="F601" s="66" t="n">
        <v>5018</v>
      </c>
      <c r="G601" s="67" t="n">
        <f aca="false">I601+J601</f>
        <v>266</v>
      </c>
      <c r="H601" s="68" t="n">
        <f aca="false">1/(G601/F601)</f>
        <v>18.8646616541353</v>
      </c>
      <c r="I601" s="22" t="n">
        <v>78</v>
      </c>
      <c r="J601" s="23" t="n">
        <v>188</v>
      </c>
      <c r="K601" s="24" t="n">
        <v>1946</v>
      </c>
      <c r="L601" s="69" t="n">
        <f aca="false">G601*X601*R601</f>
        <v>1851.92520062148</v>
      </c>
      <c r="M601" s="25" t="n">
        <v>2129</v>
      </c>
      <c r="N601" s="70" t="n">
        <f aca="false">G601*X601*(1-R601)</f>
        <v>2021.30666494069</v>
      </c>
      <c r="O601" s="26" t="n">
        <f aca="false">I601/(I601+J601)</f>
        <v>0.293233082706767</v>
      </c>
      <c r="P601" s="28" t="n">
        <f aca="false">(I601+K601)/(I601+J601+K601+M601)</f>
        <v>0.466252015664593</v>
      </c>
      <c r="Q601" s="27" t="n">
        <f aca="false">K601/(K601+M601)</f>
        <v>0.477546012269939</v>
      </c>
      <c r="R601" s="27" t="n">
        <f aca="false">P601-(O601-P601)/X601</f>
        <v>0.478134350046892</v>
      </c>
      <c r="S601" s="29" t="n">
        <f aca="false">(K601+M601)/(I601+J601)</f>
        <v>15.3195488721805</v>
      </c>
      <c r="T601" s="31" t="n">
        <f aca="false">(P601-$B$1*O601-$B$2)/(1-$B$1*O601)-($B$3*POWER(P601,2)+$B$4*P601+$B$5)-($B$6*POWER(O601,2)+$B$7*O601+$B$8)</f>
        <v>0.480668965864263</v>
      </c>
      <c r="U601" s="29" t="n">
        <f aca="false">(O601-P601)/(P601-T601)</f>
        <v>12.0010772432156</v>
      </c>
      <c r="V601" s="29" t="n">
        <f aca="false">$B$12+($B$13*E601+$B$14*POWER(E601,2)+$B$15*POWER(E601,3))+($B$16*F601+$B$17*POWER(F601,2)+$B$18*POWER(F601,3))+($B$19*T601+$B$20*POWER(T601,2)+$B$21*POWER(T601,3))+($B$22*P601+$B$23*POWER(P601,2)+$B$24*POWER(P601,3))+($B$25*H601+$B$26*POWER(H601,2)+$B$27*POWER(H601,3))+($B$28*U601+$B$29*POWER(U601,2)+$B$30*POWER(U601,3))</f>
        <v>2.55994480777</v>
      </c>
      <c r="W601" s="71" t="n">
        <f aca="false">S601-U601</f>
        <v>3.31847162896487</v>
      </c>
      <c r="X601" s="29" t="n">
        <f aca="false">U601+V601</f>
        <v>14.5610220509856</v>
      </c>
      <c r="Y601" s="16"/>
      <c r="Z601" s="60" t="n">
        <f aca="false">U601*G601</f>
        <v>3192.28654669535</v>
      </c>
      <c r="AA601" s="60" t="n">
        <f aca="false">(K601+M601)-Z601</f>
        <v>882.713453304655</v>
      </c>
      <c r="AB601" s="16"/>
      <c r="AC601" s="60" t="n">
        <f aca="false">L601+N601</f>
        <v>3873.23186556217</v>
      </c>
      <c r="AD601" s="61" t="n">
        <f aca="false">AC601-Z601</f>
        <v>680.94531886682</v>
      </c>
      <c r="AE601" s="17"/>
      <c r="AF601" s="16" t="n">
        <v>-500.579759056155</v>
      </c>
      <c r="AG601" s="16" t="n">
        <v>0.810810810810811</v>
      </c>
      <c r="AH601" s="16" t="n">
        <f aca="false">AF602+AH600</f>
        <v>181407.714035071</v>
      </c>
      <c r="AI601" s="63"/>
      <c r="AJ601" s="72" t="n">
        <v>-452.190195718442</v>
      </c>
      <c r="AK601" s="16" t="n">
        <v>0.810810810810811</v>
      </c>
      <c r="AL601" s="63" t="n">
        <f aca="false">AJ601+AL600</f>
        <v>179449.936608315</v>
      </c>
      <c r="AM601" s="35"/>
      <c r="AN601" s="35"/>
      <c r="AO601" s="35"/>
      <c r="AP601" s="35"/>
      <c r="AQ601" s="35"/>
      <c r="AR601" s="35"/>
      <c r="AS601" s="35"/>
      <c r="AT601" s="35"/>
    </row>
    <row r="602" customFormat="false" ht="12.75" hidden="false" customHeight="true" outlineLevel="0" collapsed="false">
      <c r="A602" s="36"/>
      <c r="B602" s="36"/>
      <c r="C602" s="2" t="n">
        <v>601</v>
      </c>
      <c r="D602" s="20" t="s">
        <v>739</v>
      </c>
      <c r="E602" s="65"/>
      <c r="F602" s="66" t="n">
        <v>5459</v>
      </c>
      <c r="G602" s="67" t="n">
        <f aca="false">I602+J602</f>
        <v>356</v>
      </c>
      <c r="H602" s="68" t="n">
        <f aca="false">1/(G602/F602)</f>
        <v>15.3342696629213</v>
      </c>
      <c r="I602" s="22" t="n">
        <v>225</v>
      </c>
      <c r="J602" s="23" t="n">
        <v>131</v>
      </c>
      <c r="K602" s="24" t="n">
        <v>2412</v>
      </c>
      <c r="L602" s="69" t="n">
        <f aca="false">G602*X602*R602</f>
        <v>2560.01332955278</v>
      </c>
      <c r="M602" s="25" t="n">
        <v>789</v>
      </c>
      <c r="N602" s="70" t="n">
        <f aca="false">G602*X602*(1-R602)</f>
        <v>840.639083499643</v>
      </c>
      <c r="O602" s="26" t="n">
        <f aca="false">I602/(I602+J602)</f>
        <v>0.632022471910112</v>
      </c>
      <c r="P602" s="28" t="n">
        <f aca="false">(I602+K602)/(I602+J602+K602+M602)</f>
        <v>0.741355074500984</v>
      </c>
      <c r="Q602" s="27" t="n">
        <f aca="false">K602/(K602+M602)</f>
        <v>0.753514526710403</v>
      </c>
      <c r="R602" s="27" t="n">
        <f aca="false">P602-(O602-P602)/X602</f>
        <v>0.752800644878291</v>
      </c>
      <c r="S602" s="29" t="n">
        <f aca="false">(K602+M602)/(I602+J602)</f>
        <v>8.99157303370787</v>
      </c>
      <c r="T602" s="31" t="n">
        <f aca="false">(P602-$B$1*O602-$B$2)/(1-$B$1*O602)-($B$3*POWER(P602,2)+$B$4*P602+$B$5)-($B$6*POWER(O602,2)+$B$7*O602+$B$8)</f>
        <v>0.75457069468015</v>
      </c>
      <c r="U602" s="29" t="n">
        <f aca="false">(O602-P602)/(P602-T602)</f>
        <v>8.27298311457445</v>
      </c>
      <c r="V602" s="29" t="n">
        <f aca="false">$B$12+($B$13*E602+$B$14*POWER(E602,2)+$B$15*POWER(E602,3))+($B$16*F602+$B$17*POWER(F602,2)+$B$18*POWER(F602,3))+($B$19*T602+$B$20*POWER(T602,2)+$B$21*POWER(T602,3))+($B$22*P602+$B$23*POWER(P602,2)+$B$24*POWER(P602,3))+($B$25*H602+$B$26*POWER(H602,2)+$B$27*POWER(H602,3))+($B$28*U602+$B$29*POWER(U602,2)+$B$30*POWER(U602,3))</f>
        <v>1.27941130411213</v>
      </c>
      <c r="W602" s="71" t="n">
        <f aca="false">S602-U602</f>
        <v>0.718589919133414</v>
      </c>
      <c r="X602" s="29" t="n">
        <f aca="false">U602+V602</f>
        <v>9.55239441868658</v>
      </c>
      <c r="Y602" s="16"/>
      <c r="Z602" s="60" t="n">
        <f aca="false">U602*G602</f>
        <v>2945.1819887885</v>
      </c>
      <c r="AA602" s="60" t="n">
        <f aca="false">(K602+M602)-Z602</f>
        <v>255.818011211496</v>
      </c>
      <c r="AB602" s="16"/>
      <c r="AC602" s="60" t="n">
        <f aca="false">L602+N602</f>
        <v>3400.65241305242</v>
      </c>
      <c r="AD602" s="61" t="n">
        <f aca="false">AC602-Z602</f>
        <v>455.470424263919</v>
      </c>
      <c r="AE602" s="17"/>
      <c r="AF602" s="16" t="n">
        <v>-501.560981797634</v>
      </c>
      <c r="AG602" s="16" t="n">
        <v>0.812162162162162</v>
      </c>
      <c r="AH602" s="16" t="n">
        <f aca="false">AF603+AH601</f>
        <v>180906.140551869</v>
      </c>
      <c r="AI602" s="63"/>
      <c r="AJ602" s="72" t="n">
        <v>-457.69205267364</v>
      </c>
      <c r="AK602" s="16" t="n">
        <v>0.812162162162162</v>
      </c>
      <c r="AL602" s="63" t="n">
        <f aca="false">AJ602+AL601</f>
        <v>178992.244555641</v>
      </c>
      <c r="AM602" s="35"/>
      <c r="AN602" s="35"/>
      <c r="AO602" s="35"/>
      <c r="AP602" s="35"/>
      <c r="AQ602" s="35"/>
      <c r="AR602" s="35"/>
      <c r="AS602" s="35"/>
      <c r="AT602" s="35"/>
    </row>
    <row r="603" customFormat="false" ht="12.75" hidden="false" customHeight="true" outlineLevel="0" collapsed="false">
      <c r="A603" s="36"/>
      <c r="B603" s="36"/>
      <c r="C603" s="2" t="n">
        <v>602</v>
      </c>
      <c r="D603" s="20" t="s">
        <v>732</v>
      </c>
      <c r="E603" s="65"/>
      <c r="F603" s="66" t="n">
        <v>3100</v>
      </c>
      <c r="G603" s="67" t="n">
        <f aca="false">I603+J603</f>
        <v>159</v>
      </c>
      <c r="H603" s="68" t="n">
        <f aca="false">1/(G603/F603)</f>
        <v>19.496855345912</v>
      </c>
      <c r="I603" s="22" t="n">
        <v>54</v>
      </c>
      <c r="J603" s="23" t="n">
        <v>105</v>
      </c>
      <c r="K603" s="24" t="n">
        <v>1680</v>
      </c>
      <c r="L603" s="69" t="n">
        <f aca="false">G603*X603*R603</f>
        <v>1592.4870419941</v>
      </c>
      <c r="M603" s="25" t="n">
        <v>820</v>
      </c>
      <c r="N603" s="70" t="n">
        <f aca="false">G603*X603*(1-R603)</f>
        <v>773.31632863007</v>
      </c>
      <c r="O603" s="26" t="n">
        <f aca="false">I603/(I603+J603)</f>
        <v>0.339622641509434</v>
      </c>
      <c r="P603" s="28" t="n">
        <f aca="false">(I603+K603)/(I603+J603+K603+M603)</f>
        <v>0.652124858969537</v>
      </c>
      <c r="Q603" s="27" t="n">
        <f aca="false">K603/(K603+M603)</f>
        <v>0.672</v>
      </c>
      <c r="R603" s="27" t="n">
        <f aca="false">P603-(O603-P603)/X603</f>
        <v>0.673127387410034</v>
      </c>
      <c r="S603" s="29" t="n">
        <f aca="false">(K603+M603)/(I603+J603)</f>
        <v>15.7232704402516</v>
      </c>
      <c r="T603" s="31" t="n">
        <f aca="false">(P603-$B$1*O603-$B$2)/(1-$B$1*O603)-($B$3*POWER(P603,2)+$B$4*P603+$B$5)-($B$6*POWER(O603,2)+$B$7*O603+$B$8)</f>
        <v>0.674740670608206</v>
      </c>
      <c r="U603" s="29" t="n">
        <f aca="false">(O603-P603)/(P603-T603)</f>
        <v>13.817864353176</v>
      </c>
      <c r="V603" s="29" t="n">
        <f aca="false">$B$12+($B$13*E603+$B$14*POWER(E603,2)+$B$15*POWER(E603,3))+($B$16*F603+$B$17*POWER(F603,2)+$B$18*POWER(F603,3))+($B$19*T603+$B$20*POWER(T603,2)+$B$21*POWER(T603,3))+($B$22*P603+$B$23*POWER(P603,2)+$B$24*POWER(P603,3))+($B$25*H603+$B$26*POWER(H603,2)+$B$27*POWER(H603,3))+($B$28*U603+$B$29*POWER(U603,2)+$B$30*POWER(U603,3))</f>
        <v>1.06140212873698</v>
      </c>
      <c r="W603" s="71" t="n">
        <f aca="false">S603-U603</f>
        <v>1.90540608707553</v>
      </c>
      <c r="X603" s="29" t="n">
        <f aca="false">U603+V603</f>
        <v>14.879266481913</v>
      </c>
      <c r="Y603" s="16"/>
      <c r="Z603" s="60" t="n">
        <f aca="false">U603*G603</f>
        <v>2197.04043215499</v>
      </c>
      <c r="AA603" s="60" t="n">
        <f aca="false">(K603+M603)-Z603</f>
        <v>302.95956784501</v>
      </c>
      <c r="AB603" s="16"/>
      <c r="AC603" s="60" t="n">
        <f aca="false">L603+N603</f>
        <v>2365.80337062417</v>
      </c>
      <c r="AD603" s="61" t="n">
        <f aca="false">AC603-Z603</f>
        <v>168.76293846918</v>
      </c>
      <c r="AE603" s="17"/>
      <c r="AF603" s="16" t="n">
        <v>-501.573483202106</v>
      </c>
      <c r="AG603" s="16" t="n">
        <v>0.813513513513514</v>
      </c>
      <c r="AH603" s="16" t="n">
        <f aca="false">AF604+AH602</f>
        <v>180403.482648238</v>
      </c>
      <c r="AI603" s="63"/>
      <c r="AJ603" s="72" t="n">
        <v>-459.778224248404</v>
      </c>
      <c r="AK603" s="16" t="n">
        <v>0.813513513513514</v>
      </c>
      <c r="AL603" s="63" t="n">
        <f aca="false">AJ603+AL602</f>
        <v>178532.466331393</v>
      </c>
      <c r="AM603" s="35"/>
      <c r="AN603" s="35"/>
      <c r="AO603" s="35"/>
      <c r="AP603" s="35"/>
      <c r="AQ603" s="35"/>
      <c r="AR603" s="35"/>
      <c r="AS603" s="35"/>
      <c r="AT603" s="35"/>
    </row>
    <row r="604" customFormat="false" ht="12.75" hidden="false" customHeight="true" outlineLevel="0" collapsed="false">
      <c r="A604" s="36"/>
      <c r="B604" s="36"/>
      <c r="C604" s="2" t="n">
        <v>603</v>
      </c>
      <c r="D604" s="20" t="s">
        <v>118</v>
      </c>
      <c r="E604" s="65"/>
      <c r="F604" s="66" t="n">
        <v>1429</v>
      </c>
      <c r="G604" s="67" t="n">
        <f aca="false">I604+J604</f>
        <v>31</v>
      </c>
      <c r="H604" s="68" t="n">
        <f aca="false">1/(G604/F604)</f>
        <v>46.0967741935484</v>
      </c>
      <c r="I604" s="22" t="n">
        <v>0</v>
      </c>
      <c r="J604" s="23" t="n">
        <v>31</v>
      </c>
      <c r="K604" s="24" t="n">
        <v>446</v>
      </c>
      <c r="L604" s="69" t="n">
        <f aca="false">G604*X604*R604</f>
        <v>404.810105673422</v>
      </c>
      <c r="M604" s="25" t="n">
        <v>795</v>
      </c>
      <c r="N604" s="70" t="n">
        <f aca="false">G604*X604*(1-R604)</f>
        <v>718.715576874992</v>
      </c>
      <c r="O604" s="26" t="n">
        <f aca="false">I604/(I604+J604)</f>
        <v>0</v>
      </c>
      <c r="P604" s="28" t="n">
        <f aca="false">(I604+K604)/(I604+J604+K604+M604)</f>
        <v>0.35062893081761</v>
      </c>
      <c r="Q604" s="27" t="n">
        <f aca="false">K604/(K604+M604)</f>
        <v>0.359387590652699</v>
      </c>
      <c r="R604" s="27" t="n">
        <f aca="false">P604-(O604-P604)/X604</f>
        <v>0.360303384213897</v>
      </c>
      <c r="S604" s="29" t="n">
        <f aca="false">(K604+M604)/(I604+J604)</f>
        <v>40.0322580645161</v>
      </c>
      <c r="T604" s="31" t="n">
        <f aca="false">(P604-$B$1*O604-$B$2)/(1-$B$1*O604)-($B$3*POWER(P604,2)+$B$4*P604+$B$5)-($B$6*POWER(O604,2)+$B$7*O604+$B$8)</f>
        <v>0.364330707248192</v>
      </c>
      <c r="U604" s="29" t="n">
        <f aca="false">(O604-P604)/(P604-T604)</f>
        <v>25.5900344450968</v>
      </c>
      <c r="V604" s="29" t="n">
        <f aca="false">$B$12+($B$13*E604+$B$14*POWER(E604,2)+$B$15*POWER(E604,3))+($B$16*F604+$B$17*POWER(F604,2)+$B$18*POWER(F604,3))+($B$19*T604+$B$20*POWER(T604,2)+$B$21*POWER(T604,3))+($B$22*P604+$B$23*POWER(P604,2)+$B$24*POWER(P604,3))+($B$25*H604+$B$26*POWER(H604,2)+$B$27*POWER(H604,3))+($B$28*U604+$B$29*POWER(U604,2)+$B$30*POWER(U604,3))</f>
        <v>10.6527295080779</v>
      </c>
      <c r="W604" s="71" t="n">
        <f aca="false">S604-U604</f>
        <v>14.4422236194194</v>
      </c>
      <c r="X604" s="29" t="n">
        <f aca="false">U604+V604</f>
        <v>36.2427639531746</v>
      </c>
      <c r="Y604" s="16"/>
      <c r="Z604" s="60" t="n">
        <f aca="false">U604*G604</f>
        <v>793.291067798</v>
      </c>
      <c r="AA604" s="60" t="n">
        <f aca="false">(K604+M604)-Z604</f>
        <v>447.708932202001</v>
      </c>
      <c r="AB604" s="16"/>
      <c r="AC604" s="60" t="n">
        <f aca="false">L604+N604</f>
        <v>1123.52568254841</v>
      </c>
      <c r="AD604" s="61" t="n">
        <f aca="false">AC604-Z604</f>
        <v>330.234614750414</v>
      </c>
      <c r="AE604" s="17"/>
      <c r="AF604" s="16" t="n">
        <v>-502.657903631582</v>
      </c>
      <c r="AG604" s="16" t="n">
        <v>0.814864864864865</v>
      </c>
      <c r="AH604" s="16" t="n">
        <f aca="false">AF605+AH603</f>
        <v>179898.550540096</v>
      </c>
      <c r="AI604" s="63"/>
      <c r="AJ604" s="72" t="n">
        <v>-462.689829553039</v>
      </c>
      <c r="AK604" s="16" t="n">
        <v>0.814864864864865</v>
      </c>
      <c r="AL604" s="63" t="n">
        <f aca="false">AJ604+AL603</f>
        <v>178069.77650184</v>
      </c>
      <c r="AM604" s="35"/>
      <c r="AN604" s="35"/>
      <c r="AO604" s="35"/>
      <c r="AP604" s="35"/>
      <c r="AQ604" s="35"/>
      <c r="AR604" s="35"/>
      <c r="AS604" s="35"/>
      <c r="AT604" s="35"/>
    </row>
    <row r="605" customFormat="false" ht="12.75" hidden="false" customHeight="true" outlineLevel="0" collapsed="false">
      <c r="A605" s="36"/>
      <c r="B605" s="36"/>
      <c r="C605" s="2" t="n">
        <v>604</v>
      </c>
      <c r="D605" s="20" t="s">
        <v>418</v>
      </c>
      <c r="E605" s="65"/>
      <c r="F605" s="66" t="n">
        <v>2431</v>
      </c>
      <c r="G605" s="67" t="n">
        <f aca="false">I605+J605</f>
        <v>163</v>
      </c>
      <c r="H605" s="68" t="n">
        <f aca="false">1/(G605/F605)</f>
        <v>14.9141104294479</v>
      </c>
      <c r="I605" s="22" t="n">
        <v>49</v>
      </c>
      <c r="J605" s="23" t="n">
        <v>114</v>
      </c>
      <c r="K605" s="24" t="n">
        <v>759</v>
      </c>
      <c r="L605" s="69" t="n">
        <f aca="false">G605*X605*R605</f>
        <v>787.640413373688</v>
      </c>
      <c r="M605" s="25" t="n">
        <v>915</v>
      </c>
      <c r="N605" s="70" t="n">
        <f aca="false">G605*X605*(1-R605)</f>
        <v>951.473991784065</v>
      </c>
      <c r="O605" s="26" t="n">
        <f aca="false">I605/(I605+J605)</f>
        <v>0.300613496932515</v>
      </c>
      <c r="P605" s="28" t="n">
        <f aca="false">(I605+K605)/(I605+J605+K605+M605)</f>
        <v>0.439847577572128</v>
      </c>
      <c r="Q605" s="27" t="n">
        <f aca="false">K605/(K605+M605)</f>
        <v>0.453405017921147</v>
      </c>
      <c r="R605" s="27" t="n">
        <f aca="false">P605-(O605-P605)/X605</f>
        <v>0.452897412060848</v>
      </c>
      <c r="S605" s="29" t="n">
        <f aca="false">(K605+M605)/(I605+J605)</f>
        <v>10.2699386503068</v>
      </c>
      <c r="T605" s="31" t="n">
        <f aca="false">(P605-$B$1*O605-$B$2)/(1-$B$1*O605)-($B$3*POWER(P605,2)+$B$4*P605+$B$5)-($B$6*POWER(O605,2)+$B$7*O605+$B$8)</f>
        <v>0.452752449894327</v>
      </c>
      <c r="U605" s="29" t="n">
        <f aca="false">(O605-P605)/(P605-T605)</f>
        <v>10.7892644857946</v>
      </c>
      <c r="V605" s="29" t="n">
        <f aca="false">$B$12+($B$13*E605+$B$14*POWER(E605,2)+$B$15*POWER(E605,3))+($B$16*F605+$B$17*POWER(F605,2)+$B$18*POWER(F605,3))+($B$19*T605+$B$20*POWER(T605,2)+$B$21*POWER(T605,3))+($B$22*P605+$B$23*POWER(P605,2)+$B$24*POWER(P605,3))+($B$25*H605+$B$26*POWER(H605,2)+$B$27*POWER(H605,3))+($B$28*U605+$B$29*POWER(U605,2)+$B$30*POWER(U605,3))</f>
        <v>-0.119850957219439</v>
      </c>
      <c r="W605" s="71" t="n">
        <f aca="false">S605-U605</f>
        <v>-0.519325835487862</v>
      </c>
      <c r="X605" s="29" t="n">
        <f aca="false">U605+V605</f>
        <v>10.6694135285752</v>
      </c>
      <c r="Y605" s="16"/>
      <c r="Z605" s="60" t="n">
        <f aca="false">U605*G605</f>
        <v>1758.65011118452</v>
      </c>
      <c r="AA605" s="60" t="n">
        <f aca="false">(K605+M605)-Z605</f>
        <v>-84.6501111845216</v>
      </c>
      <c r="AB605" s="16"/>
      <c r="AC605" s="60" t="n">
        <f aca="false">L605+N605</f>
        <v>1739.11440515775</v>
      </c>
      <c r="AD605" s="61" t="n">
        <f aca="false">AC605-Z605</f>
        <v>-19.5357060267686</v>
      </c>
      <c r="AE605" s="17"/>
      <c r="AF605" s="16" t="n">
        <v>-504.932108141515</v>
      </c>
      <c r="AG605" s="16" t="n">
        <v>0.816216216216216</v>
      </c>
      <c r="AH605" s="16" t="n">
        <f aca="false">AF606+AH604</f>
        <v>179388.529140215</v>
      </c>
      <c r="AI605" s="63"/>
      <c r="AJ605" s="72" t="n">
        <v>-468.335666544566</v>
      </c>
      <c r="AK605" s="16" t="n">
        <v>0.816216216216216</v>
      </c>
      <c r="AL605" s="63" t="n">
        <f aca="false">AJ605+AL604</f>
        <v>177601.440835295</v>
      </c>
      <c r="AM605" s="35"/>
      <c r="AN605" s="35"/>
      <c r="AO605" s="35"/>
      <c r="AP605" s="35"/>
      <c r="AQ605" s="35"/>
      <c r="AR605" s="35"/>
      <c r="AS605" s="35"/>
      <c r="AT605" s="35"/>
    </row>
    <row r="606" customFormat="false" ht="12.75" hidden="false" customHeight="true" outlineLevel="0" collapsed="false">
      <c r="A606" s="36"/>
      <c r="B606" s="36"/>
      <c r="C606" s="2" t="n">
        <v>605</v>
      </c>
      <c r="D606" s="20" t="s">
        <v>560</v>
      </c>
      <c r="E606" s="65"/>
      <c r="F606" s="66" t="n">
        <v>2</v>
      </c>
      <c r="G606" s="67" t="n">
        <f aca="false">I606+J606</f>
        <v>0</v>
      </c>
      <c r="H606" s="68" t="e">
        <f aca="false">1/(G606/F606)</f>
        <v>#DIV/0!</v>
      </c>
      <c r="I606" s="22" t="n">
        <v>0</v>
      </c>
      <c r="J606" s="23" t="n">
        <v>0</v>
      </c>
      <c r="K606" s="24" t="n">
        <v>1</v>
      </c>
      <c r="L606" s="69" t="e">
        <f aca="false">G606*X606*R606</f>
        <v>#DIV/0!</v>
      </c>
      <c r="M606" s="25" t="n">
        <v>1</v>
      </c>
      <c r="N606" s="70" t="e">
        <f aca="false">G606*X606*(1-R606)</f>
        <v>#DIV/0!</v>
      </c>
      <c r="O606" s="26" t="e">
        <f aca="false">I606/(I606+J606)</f>
        <v>#DIV/0!</v>
      </c>
      <c r="P606" s="28" t="n">
        <f aca="false">(I606+K606)/(I606+J606+K606+M606)</f>
        <v>0.5</v>
      </c>
      <c r="Q606" s="27" t="n">
        <f aca="false">K606/(K606+M606)</f>
        <v>0.5</v>
      </c>
      <c r="R606" s="27" t="e">
        <f aca="false">P606-(O606-P606)/X606</f>
        <v>#DIV/0!</v>
      </c>
      <c r="S606" s="29" t="e">
        <f aca="false">(K606+M606)/(I606+J606)</f>
        <v>#DIV/0!</v>
      </c>
      <c r="T606" s="31" t="e">
        <f aca="false">(P606-$B$1*O606-$B$2)/(1-$B$1*O606)-($B$3*POWER(P606,2)+$B$4*P606+$B$5)-($B$6*POWER(O606,2)+$B$7*O606+$B$8)</f>
        <v>#DIV/0!</v>
      </c>
      <c r="U606" s="29" t="e">
        <f aca="false">(O606-P606)/(P606-T606)</f>
        <v>#DIV/0!</v>
      </c>
      <c r="V606" s="29" t="e">
        <f aca="false">$B$12+($B$13*E606+$B$14*POWER(E606,2)+$B$15*POWER(E606,3))+($B$16*F606+$B$17*POWER(F606,2)+$B$18*POWER(F606,3))+($B$19*T606+$B$20*POWER(T606,2)+$B$21*POWER(T606,3))+($B$22*P606+$B$23*POWER(P606,2)+$B$24*POWER(P606,3))+($B$25*H606+$B$26*POWER(H606,2)+$B$27*POWER(H606,3))+($B$28*U606+$B$29*POWER(U606,2)+$B$30*POWER(U606,3))</f>
        <v>#DIV/0!</v>
      </c>
      <c r="W606" s="15" t="e">
        <f aca="false">S606-U606</f>
        <v>#DIV/0!</v>
      </c>
      <c r="X606" s="29" t="e">
        <f aca="false">U606+V606</f>
        <v>#DIV/0!</v>
      </c>
      <c r="Y606" s="16"/>
      <c r="Z606" s="60" t="e">
        <f aca="false">U606*G606</f>
        <v>#DIV/0!</v>
      </c>
      <c r="AA606" s="60" t="e">
        <f aca="false">(K606+M606)-Z606</f>
        <v>#DIV/0!</v>
      </c>
      <c r="AB606" s="16"/>
      <c r="AC606" s="1" t="e">
        <f aca="false">L606+N606</f>
        <v>#DIV/0!</v>
      </c>
      <c r="AD606" s="61" t="e">
        <f aca="false">AC606-Z606</f>
        <v>#DIV/0!</v>
      </c>
      <c r="AE606" s="17"/>
      <c r="AF606" s="16" t="n">
        <v>-510.021399880964</v>
      </c>
      <c r="AG606" s="16" t="n">
        <v>0.817567567567568</v>
      </c>
      <c r="AH606" s="16" t="n">
        <f aca="false">AF607+AH605</f>
        <v>178878.335315407</v>
      </c>
      <c r="AI606" s="63"/>
      <c r="AJ606" s="72" t="n">
        <v>-475.790103275374</v>
      </c>
      <c r="AK606" s="16" t="n">
        <v>0.817567567567568</v>
      </c>
      <c r="AL606" s="63" t="n">
        <f aca="false">AJ606+AL605</f>
        <v>177125.65073202</v>
      </c>
      <c r="AM606" s="35"/>
      <c r="AN606" s="35"/>
      <c r="AO606" s="35"/>
      <c r="AP606" s="35"/>
      <c r="AQ606" s="35"/>
      <c r="AR606" s="35"/>
      <c r="AS606" s="35"/>
      <c r="AT606" s="35"/>
    </row>
    <row r="607" customFormat="false" ht="12.75" hidden="false" customHeight="true" outlineLevel="0" collapsed="false">
      <c r="A607" s="36"/>
      <c r="B607" s="36"/>
      <c r="C607" s="2" t="n">
        <v>606</v>
      </c>
      <c r="D607" s="20" t="s">
        <v>697</v>
      </c>
      <c r="E607" s="65"/>
      <c r="F607" s="66" t="n">
        <v>7</v>
      </c>
      <c r="G607" s="67" t="n">
        <f aca="false">I607+J607</f>
        <v>0</v>
      </c>
      <c r="H607" s="68" t="e">
        <f aca="false">1/(G607/F607)</f>
        <v>#DIV/0!</v>
      </c>
      <c r="I607" s="22" t="n">
        <v>0</v>
      </c>
      <c r="J607" s="23" t="n">
        <v>0</v>
      </c>
      <c r="K607" s="24" t="n">
        <v>3</v>
      </c>
      <c r="L607" s="69" t="e">
        <f aca="false">G607*X607*R607</f>
        <v>#DIV/0!</v>
      </c>
      <c r="M607" s="25" t="n">
        <v>2</v>
      </c>
      <c r="N607" s="70" t="e">
        <f aca="false">G607*X607*(1-R607)</f>
        <v>#DIV/0!</v>
      </c>
      <c r="O607" s="26" t="e">
        <f aca="false">I607/(I607+J607)</f>
        <v>#DIV/0!</v>
      </c>
      <c r="P607" s="28" t="n">
        <f aca="false">(I607+K607)/(I607+J607+K607+M607)</f>
        <v>0.6</v>
      </c>
      <c r="Q607" s="27" t="n">
        <f aca="false">K607/(K607+M607)</f>
        <v>0.6</v>
      </c>
      <c r="R607" s="27" t="e">
        <f aca="false">P607-(O607-P607)/X607</f>
        <v>#DIV/0!</v>
      </c>
      <c r="S607" s="29" t="e">
        <f aca="false">(K607+M607)/(I607+J607)</f>
        <v>#DIV/0!</v>
      </c>
      <c r="T607" s="31" t="e">
        <f aca="false">(P607-$B$1*O607-$B$2)/(1-$B$1*O607)-($B$3*POWER(P607,2)+$B$4*P607+$B$5)-($B$6*POWER(O607,2)+$B$7*O607+$B$8)</f>
        <v>#DIV/0!</v>
      </c>
      <c r="U607" s="29" t="e">
        <f aca="false">(O607-P607)/(P607-T607)</f>
        <v>#DIV/0!</v>
      </c>
      <c r="V607" s="29" t="e">
        <f aca="false">$B$12+($B$13*E607+$B$14*POWER(E607,2)+$B$15*POWER(E607,3))+($B$16*F607+$B$17*POWER(F607,2)+$B$18*POWER(F607,3))+($B$19*T607+$B$20*POWER(T607,2)+$B$21*POWER(T607,3))+($B$22*P607+$B$23*POWER(P607,2)+$B$24*POWER(P607,3))+($B$25*H607+$B$26*POWER(H607,2)+$B$27*POWER(H607,3))+($B$28*U607+$B$29*POWER(U607,2)+$B$30*POWER(U607,3))</f>
        <v>#DIV/0!</v>
      </c>
      <c r="W607" s="15" t="e">
        <f aca="false">S607-U607</f>
        <v>#DIV/0!</v>
      </c>
      <c r="X607" s="29" t="e">
        <f aca="false">U607+V607</f>
        <v>#DIV/0!</v>
      </c>
      <c r="Y607" s="16"/>
      <c r="Z607" s="60" t="e">
        <f aca="false">U607*G607</f>
        <v>#DIV/0!</v>
      </c>
      <c r="AA607" s="60" t="e">
        <f aca="false">(K607+M607)-Z607</f>
        <v>#DIV/0!</v>
      </c>
      <c r="AB607" s="16"/>
      <c r="AC607" s="1" t="e">
        <f aca="false">L607+N607</f>
        <v>#DIV/0!</v>
      </c>
      <c r="AD607" s="61" t="e">
        <f aca="false">AC607-Z607</f>
        <v>#DIV/0!</v>
      </c>
      <c r="AE607" s="17"/>
      <c r="AF607" s="16" t="n">
        <v>-510.193824808209</v>
      </c>
      <c r="AG607" s="16" t="n">
        <v>0.818918918918919</v>
      </c>
      <c r="AH607" s="16" t="n">
        <f aca="false">AF608+AH606</f>
        <v>178365.64417356</v>
      </c>
      <c r="AI607" s="63"/>
      <c r="AJ607" s="72" t="n">
        <v>-476.658105995892</v>
      </c>
      <c r="AK607" s="16" t="n">
        <v>0.818918918918919</v>
      </c>
      <c r="AL607" s="63" t="n">
        <f aca="false">AJ607+AL606</f>
        <v>176648.992626024</v>
      </c>
      <c r="AM607" s="35"/>
      <c r="AN607" s="35"/>
      <c r="AO607" s="35"/>
      <c r="AP607" s="35"/>
      <c r="AQ607" s="35"/>
      <c r="AR607" s="35"/>
      <c r="AS607" s="35"/>
      <c r="AT607" s="35"/>
    </row>
    <row r="608" customFormat="false" ht="12.75" hidden="false" customHeight="true" outlineLevel="0" collapsed="false">
      <c r="A608" s="36"/>
      <c r="B608" s="36"/>
      <c r="C608" s="2" t="n">
        <v>607</v>
      </c>
      <c r="D608" s="20" t="s">
        <v>505</v>
      </c>
      <c r="E608" s="65"/>
      <c r="F608" s="66" t="n">
        <v>24</v>
      </c>
      <c r="G608" s="67" t="n">
        <f aca="false">I608+J608</f>
        <v>0</v>
      </c>
      <c r="H608" s="68" t="e">
        <f aca="false">1/(G608/F608)</f>
        <v>#DIV/0!</v>
      </c>
      <c r="I608" s="22" t="n">
        <v>0</v>
      </c>
      <c r="J608" s="23" t="n">
        <v>0</v>
      </c>
      <c r="K608" s="24" t="n">
        <v>11</v>
      </c>
      <c r="L608" s="69" t="e">
        <f aca="false">G608*X608*R608</f>
        <v>#DIV/0!</v>
      </c>
      <c r="M608" s="25" t="n">
        <v>12</v>
      </c>
      <c r="N608" s="70" t="e">
        <f aca="false">G608*X608*(1-R608)</f>
        <v>#DIV/0!</v>
      </c>
      <c r="O608" s="26" t="e">
        <f aca="false">I608/(I608+J608)</f>
        <v>#DIV/0!</v>
      </c>
      <c r="P608" s="28" t="n">
        <f aca="false">(I608+K608)/(I608+J608+K608+M608)</f>
        <v>0.478260869565217</v>
      </c>
      <c r="Q608" s="27" t="n">
        <f aca="false">K608/(K608+M608)</f>
        <v>0.478260869565217</v>
      </c>
      <c r="R608" s="27" t="e">
        <f aca="false">P608-(O608-P608)/X608</f>
        <v>#DIV/0!</v>
      </c>
      <c r="S608" s="29" t="e">
        <f aca="false">(K608+M608)/(I608+J608)</f>
        <v>#DIV/0!</v>
      </c>
      <c r="T608" s="31" t="e">
        <f aca="false">(P608-$B$1*O608-$B$2)/(1-$B$1*O608)-($B$3*POWER(P608,2)+$B$4*P608+$B$5)-($B$6*POWER(O608,2)+$B$7*O608+$B$8)</f>
        <v>#DIV/0!</v>
      </c>
      <c r="U608" s="29" t="e">
        <f aca="false">(O608-P608)/(P608-T608)</f>
        <v>#DIV/0!</v>
      </c>
      <c r="V608" s="29" t="e">
        <f aca="false">$B$12+($B$13*E608+$B$14*POWER(E608,2)+$B$15*POWER(E608,3))+($B$16*F608+$B$17*POWER(F608,2)+$B$18*POWER(F608,3))+($B$19*T608+$B$20*POWER(T608,2)+$B$21*POWER(T608,3))+($B$22*P608+$B$23*POWER(P608,2)+$B$24*POWER(P608,3))+($B$25*H608+$B$26*POWER(H608,2)+$B$27*POWER(H608,3))+($B$28*U608+$B$29*POWER(U608,2)+$B$30*POWER(U608,3))</f>
        <v>#DIV/0!</v>
      </c>
      <c r="W608" s="15" t="e">
        <f aca="false">S608-U608</f>
        <v>#DIV/0!</v>
      </c>
      <c r="X608" s="29" t="e">
        <f aca="false">U608+V608</f>
        <v>#DIV/0!</v>
      </c>
      <c r="Y608" s="16"/>
      <c r="Z608" s="60" t="e">
        <f aca="false">U608*G608</f>
        <v>#DIV/0!</v>
      </c>
      <c r="AA608" s="60" t="e">
        <f aca="false">(K608+M608)-Z608</f>
        <v>#DIV/0!</v>
      </c>
      <c r="AB608" s="16"/>
      <c r="AC608" s="1" t="e">
        <f aca="false">L608+N608</f>
        <v>#DIV/0!</v>
      </c>
      <c r="AD608" s="61" t="e">
        <f aca="false">AC608-Z608</f>
        <v>#DIV/0!</v>
      </c>
      <c r="AE608" s="17"/>
      <c r="AF608" s="16" t="n">
        <v>-512.691141847001</v>
      </c>
      <c r="AG608" s="16" t="n">
        <v>0.82027027027027</v>
      </c>
      <c r="AH608" s="16" t="n">
        <f aca="false">AF609+AH607</f>
        <v>177852.016836536</v>
      </c>
      <c r="AI608" s="63"/>
      <c r="AJ608" s="72" t="n">
        <v>-476.69441365215</v>
      </c>
      <c r="AK608" s="16" t="n">
        <v>0.82027027027027</v>
      </c>
      <c r="AL608" s="63" t="n">
        <f aca="false">AJ608+AL607</f>
        <v>176172.298212372</v>
      </c>
      <c r="AM608" s="35"/>
      <c r="AN608" s="35"/>
      <c r="AO608" s="35"/>
      <c r="AP608" s="35"/>
      <c r="AQ608" s="35"/>
      <c r="AR608" s="35"/>
      <c r="AS608" s="35"/>
      <c r="AT608" s="35"/>
    </row>
    <row r="609" customFormat="false" ht="12.75" hidden="false" customHeight="true" outlineLevel="0" collapsed="false">
      <c r="A609" s="36"/>
      <c r="B609" s="36"/>
      <c r="C609" s="2" t="n">
        <v>608</v>
      </c>
      <c r="D609" s="20" t="s">
        <v>743</v>
      </c>
      <c r="E609" s="65"/>
      <c r="F609" s="66" t="n">
        <v>3908</v>
      </c>
      <c r="G609" s="67" t="n">
        <f aca="false">I609+J609</f>
        <v>207</v>
      </c>
      <c r="H609" s="68" t="n">
        <f aca="false">1/(G609/F609)</f>
        <v>18.8792270531401</v>
      </c>
      <c r="I609" s="22" t="n">
        <v>115</v>
      </c>
      <c r="J609" s="23" t="n">
        <v>92</v>
      </c>
      <c r="K609" s="24" t="n">
        <v>2074</v>
      </c>
      <c r="L609" s="69" t="n">
        <f aca="false">G609*X609*R609</f>
        <v>2019.10852166062</v>
      </c>
      <c r="M609" s="25" t="n">
        <v>706</v>
      </c>
      <c r="N609" s="70" t="n">
        <f aca="false">G609*X609*(1-R609)</f>
        <v>685.989310317576</v>
      </c>
      <c r="O609" s="26" t="n">
        <f aca="false">I609/(I609+J609)</f>
        <v>0.555555555555556</v>
      </c>
      <c r="P609" s="28" t="n">
        <f aca="false">(I609+K609)/(I609+J609+K609+M609)</f>
        <v>0.732842316705725</v>
      </c>
      <c r="Q609" s="27" t="n">
        <f aca="false">K609/(K609+M609)</f>
        <v>0.746043165467626</v>
      </c>
      <c r="R609" s="27" t="n">
        <f aca="false">P609-(O609-P609)/X609</f>
        <v>0.746408687254049</v>
      </c>
      <c r="S609" s="29" t="n">
        <f aca="false">(K609+M609)/(I609+J609)</f>
        <v>13.4299516908213</v>
      </c>
      <c r="T609" s="31" t="n">
        <f aca="false">(P609-$B$1*O609-$B$2)/(1-$B$1*O609)-($B$3*POWER(P609,2)+$B$4*P609+$B$5)-($B$6*POWER(O609,2)+$B$7*O609+$B$8)</f>
        <v>0.751018093221684</v>
      </c>
      <c r="U609" s="29" t="n">
        <f aca="false">(O609-P609)/(P609-T609)</f>
        <v>9.75401304007576</v>
      </c>
      <c r="V609" s="29" t="n">
        <f aca="false">$B$12+($B$13*E609+$B$14*POWER(E609,2)+$B$15*POWER(E609,3))+($B$16*F609+$B$17*POWER(F609,2)+$B$18*POWER(F609,3))+($B$19*T609+$B$20*POWER(T609,2)+$B$21*POWER(T609,3))+($B$22*P609+$B$23*POWER(P609,2)+$B$24*POWER(P609,3))+($B$25*H609+$B$26*POWER(H609,2)+$B$27*POWER(H609,3))+($B$28*U609+$B$29*POWER(U609,2)+$B$30*POWER(U609,3))</f>
        <v>3.31409242841793</v>
      </c>
      <c r="W609" s="71" t="n">
        <f aca="false">S609-U609</f>
        <v>3.6759386507455</v>
      </c>
      <c r="X609" s="29" t="n">
        <f aca="false">U609+V609</f>
        <v>13.0681054684937</v>
      </c>
      <c r="Y609" s="16"/>
      <c r="Z609" s="60" t="n">
        <f aca="false">U609*G609</f>
        <v>2019.08069929568</v>
      </c>
      <c r="AA609" s="60" t="n">
        <f aca="false">(K609+M609)-Z609</f>
        <v>760.919300704318</v>
      </c>
      <c r="AB609" s="16"/>
      <c r="AC609" s="60" t="n">
        <f aca="false">L609+N609</f>
        <v>2705.09783197819</v>
      </c>
      <c r="AD609" s="61" t="n">
        <f aca="false">AC609-Z609</f>
        <v>686.017132682512</v>
      </c>
      <c r="AE609" s="17"/>
      <c r="AF609" s="16" t="n">
        <v>-513.627337023659</v>
      </c>
      <c r="AG609" s="16" t="n">
        <v>0.821621621621622</v>
      </c>
      <c r="AH609" s="16" t="n">
        <f aca="false">AF610+AH608</f>
        <v>177337.549323923</v>
      </c>
      <c r="AI609" s="63"/>
      <c r="AJ609" s="72" t="n">
        <v>-477.370401052475</v>
      </c>
      <c r="AK609" s="16" t="n">
        <v>0.821621621621622</v>
      </c>
      <c r="AL609" s="63" t="n">
        <f aca="false">AJ609+AL608</f>
        <v>175694.927811319</v>
      </c>
      <c r="AM609" s="35"/>
      <c r="AN609" s="35"/>
      <c r="AO609" s="35"/>
      <c r="AP609" s="35"/>
      <c r="AQ609" s="35"/>
      <c r="AR609" s="35"/>
      <c r="AS609" s="35"/>
      <c r="AT609" s="35"/>
    </row>
    <row r="610" customFormat="false" ht="12.75" hidden="false" customHeight="true" outlineLevel="0" collapsed="false">
      <c r="A610" s="36"/>
      <c r="B610" s="36"/>
      <c r="C610" s="2" t="n">
        <v>609</v>
      </c>
      <c r="D610" s="20" t="s">
        <v>705</v>
      </c>
      <c r="E610" s="65"/>
      <c r="F610" s="66" t="n">
        <v>1395</v>
      </c>
      <c r="G610" s="67" t="n">
        <f aca="false">I610+J610</f>
        <v>47</v>
      </c>
      <c r="H610" s="68" t="n">
        <f aca="false">1/(G610/F610)</f>
        <v>29.6808510638298</v>
      </c>
      <c r="I610" s="22" t="n">
        <v>13</v>
      </c>
      <c r="J610" s="23" t="n">
        <v>34</v>
      </c>
      <c r="K610" s="24" t="n">
        <v>757</v>
      </c>
      <c r="L610" s="69" t="n">
        <f aca="false">G610*X610*R610</f>
        <v>714.349080273496</v>
      </c>
      <c r="M610" s="25" t="n">
        <v>459</v>
      </c>
      <c r="N610" s="70" t="n">
        <f aca="false">G610*X610*(1-R610)</f>
        <v>431.692333214069</v>
      </c>
      <c r="O610" s="26" t="n">
        <f aca="false">I610/(I610+J610)</f>
        <v>0.276595744680851</v>
      </c>
      <c r="P610" s="28" t="n">
        <f aca="false">(I610+K610)/(I610+J610+K610+M610)</f>
        <v>0.60965954077593</v>
      </c>
      <c r="Q610" s="27" t="n">
        <f aca="false">K610/(K610+M610)</f>
        <v>0.622532894736842</v>
      </c>
      <c r="R610" s="27" t="n">
        <f aca="false">P610-(O610-P610)/X610</f>
        <v>0.623318731650047</v>
      </c>
      <c r="S610" s="29" t="n">
        <f aca="false">(K610+M610)/(I610+J610)</f>
        <v>25.8723404255319</v>
      </c>
      <c r="T610" s="31" t="n">
        <f aca="false">(P610-$B$1*O610-$B$2)/(1-$B$1*O610)-($B$3*POWER(P610,2)+$B$4*P610+$B$5)-($B$6*POWER(O610,2)+$B$7*O610+$B$8)</f>
        <v>0.631413491268131</v>
      </c>
      <c r="U610" s="29" t="n">
        <f aca="false">(O610-P610)/(P610-T610)</f>
        <v>15.3104971078464</v>
      </c>
      <c r="V610" s="29" t="n">
        <f aca="false">$B$12+($B$13*E610+$B$14*POWER(E610,2)+$B$15*POWER(E610,3))+($B$16*F610+$B$17*POWER(F610,2)+$B$18*POWER(F610,3))+($B$19*T610+$B$20*POWER(T610,2)+$B$21*POWER(T610,3))+($B$22*P610+$B$23*POWER(P610,2)+$B$24*POWER(P610,3))+($B$25*H610+$B$26*POWER(H610,2)+$B$27*POWER(H610,3))+($B$28*U610+$B$29*POWER(U610,2)+$B$30*POWER(U610,3))</f>
        <v>9.07336275359118</v>
      </c>
      <c r="W610" s="71" t="n">
        <f aca="false">S610-U610</f>
        <v>10.5618433176856</v>
      </c>
      <c r="X610" s="29" t="n">
        <f aca="false">U610+V610</f>
        <v>24.3838598614375</v>
      </c>
      <c r="Y610" s="16"/>
      <c r="Z610" s="60" t="n">
        <f aca="false">U610*G610</f>
        <v>719.593364068779</v>
      </c>
      <c r="AA610" s="60" t="n">
        <f aca="false">(K610+M610)-Z610</f>
        <v>496.406635931221</v>
      </c>
      <c r="AB610" s="16"/>
      <c r="AC610" s="60" t="n">
        <f aca="false">L610+N610</f>
        <v>1146.04141348756</v>
      </c>
      <c r="AD610" s="61" t="n">
        <f aca="false">AC610-Z610</f>
        <v>426.448049418786</v>
      </c>
      <c r="AE610" s="17"/>
      <c r="AF610" s="16" t="n">
        <v>-514.467512613799</v>
      </c>
      <c r="AG610" s="16" t="n">
        <v>0.822972972972973</v>
      </c>
      <c r="AH610" s="16" t="n">
        <f aca="false">AF611+AH609</f>
        <v>176821.682739314</v>
      </c>
      <c r="AI610" s="63"/>
      <c r="AJ610" s="72" t="n">
        <v>-480.927705032252</v>
      </c>
      <c r="AK610" s="16" t="n">
        <v>0.822972972972973</v>
      </c>
      <c r="AL610" s="63" t="n">
        <f aca="false">AJ610+AL609</f>
        <v>175214.000106287</v>
      </c>
      <c r="AM610" s="35"/>
      <c r="AN610" s="35"/>
      <c r="AO610" s="35"/>
      <c r="AP610" s="35"/>
      <c r="AQ610" s="35"/>
      <c r="AR610" s="35"/>
      <c r="AS610" s="35"/>
      <c r="AT610" s="35"/>
    </row>
    <row r="611" customFormat="false" ht="12.75" hidden="false" customHeight="true" outlineLevel="0" collapsed="false">
      <c r="A611" s="36"/>
      <c r="B611" s="36"/>
      <c r="C611" s="2" t="n">
        <v>610</v>
      </c>
      <c r="D611" s="20" t="s">
        <v>726</v>
      </c>
      <c r="E611" s="65"/>
      <c r="F611" s="66" t="n">
        <v>4571</v>
      </c>
      <c r="G611" s="67" t="n">
        <f aca="false">I611+J611</f>
        <v>376</v>
      </c>
      <c r="H611" s="68" t="n">
        <f aca="false">1/(G611/F611)</f>
        <v>12.156914893617</v>
      </c>
      <c r="I611" s="22" t="n">
        <v>203</v>
      </c>
      <c r="J611" s="23" t="n">
        <v>173</v>
      </c>
      <c r="K611" s="24" t="n">
        <v>1551</v>
      </c>
      <c r="L611" s="69" t="n">
        <f aca="false">G611*X611*R611</f>
        <v>1748.98715235462</v>
      </c>
      <c r="M611" s="25" t="n">
        <v>820</v>
      </c>
      <c r="N611" s="70" t="n">
        <f aca="false">G611*X611*(1-R611)</f>
        <v>932.087367325052</v>
      </c>
      <c r="O611" s="26" t="n">
        <f aca="false">I611/(I611+J611)</f>
        <v>0.539893617021277</v>
      </c>
      <c r="P611" s="28" t="n">
        <f aca="false">(I611+K611)/(I611+J611+K611+M611)</f>
        <v>0.638514743356389</v>
      </c>
      <c r="Q611" s="27" t="n">
        <f aca="false">K611/(K611+M611)</f>
        <v>0.654154365246731</v>
      </c>
      <c r="R611" s="27" t="n">
        <f aca="false">P611-(O611-P611)/X611</f>
        <v>0.652345594841424</v>
      </c>
      <c r="S611" s="29" t="n">
        <f aca="false">(K611+M611)/(I611+J611)</f>
        <v>6.30585106382979</v>
      </c>
      <c r="T611" s="31" t="n">
        <f aca="false">(P611-$B$1*O611-$B$2)/(1-$B$1*O611)-($B$3*POWER(P611,2)+$B$4*P611+$B$5)-($B$6*POWER(O611,2)+$B$7*O611+$B$8)</f>
        <v>0.650088397319623</v>
      </c>
      <c r="U611" s="29" t="n">
        <f aca="false">(O611-P611)/(P611-T611)</f>
        <v>8.52117461334167</v>
      </c>
      <c r="V611" s="29" t="n">
        <f aca="false">$B$12+($B$13*E611+$B$14*POWER(E611,2)+$B$15*POWER(E611,3))+($B$16*F611+$B$17*POWER(F611,2)+$B$18*POWER(F611,3))+($B$19*T611+$B$20*POWER(T611,2)+$B$21*POWER(T611,3))+($B$22*P611+$B$23*POWER(P611,2)+$B$24*POWER(P611,3))+($B$25*H611+$B$26*POWER(H611,2)+$B$27*POWER(H611,3))+($B$28*U611+$B$29*POWER(U611,2)+$B$30*POWER(U611,3))</f>
        <v>-1.39065727376806</v>
      </c>
      <c r="W611" s="71" t="n">
        <f aca="false">S611-U611</f>
        <v>-2.21532354951188</v>
      </c>
      <c r="X611" s="29" t="n">
        <f aca="false">U611+V611</f>
        <v>7.1305173395736</v>
      </c>
      <c r="Y611" s="16"/>
      <c r="Z611" s="60" t="n">
        <f aca="false">U611*G611</f>
        <v>3203.96165461647</v>
      </c>
      <c r="AA611" s="60" t="n">
        <f aca="false">(K611+M611)-Z611</f>
        <v>-832.961654616466</v>
      </c>
      <c r="AB611" s="16"/>
      <c r="AC611" s="60" t="n">
        <f aca="false">L611+N611</f>
        <v>2681.07451967967</v>
      </c>
      <c r="AD611" s="61" t="n">
        <f aca="false">AC611-Z611</f>
        <v>-522.887134936791</v>
      </c>
      <c r="AE611" s="17"/>
      <c r="AF611" s="16" t="n">
        <v>-515.866584608335</v>
      </c>
      <c r="AG611" s="16" t="n">
        <v>0.824324324324324</v>
      </c>
      <c r="AH611" s="16" t="n">
        <f aca="false">AF612+AH610</f>
        <v>176305.600386864</v>
      </c>
      <c r="AI611" s="63"/>
      <c r="AJ611" s="72" t="n">
        <v>-483.918569976268</v>
      </c>
      <c r="AK611" s="16" t="n">
        <v>0.824324324324324</v>
      </c>
      <c r="AL611" s="63" t="n">
        <f aca="false">AJ611+AL610</f>
        <v>174730.081536311</v>
      </c>
      <c r="AM611" s="35"/>
      <c r="AN611" s="35"/>
      <c r="AO611" s="35"/>
      <c r="AP611" s="35"/>
      <c r="AQ611" s="35"/>
      <c r="AR611" s="35"/>
      <c r="AS611" s="35"/>
      <c r="AT611" s="35"/>
    </row>
    <row r="612" customFormat="false" ht="12.75" hidden="false" customHeight="true" outlineLevel="0" collapsed="false">
      <c r="A612" s="36"/>
      <c r="B612" s="36"/>
      <c r="C612" s="2" t="n">
        <v>611</v>
      </c>
      <c r="D612" s="20" t="s">
        <v>49</v>
      </c>
      <c r="E612" s="65"/>
      <c r="F612" s="66" t="n">
        <v>5785</v>
      </c>
      <c r="G612" s="67" t="n">
        <f aca="false">I612+J612</f>
        <v>329</v>
      </c>
      <c r="H612" s="68" t="n">
        <f aca="false">1/(G612/F612)</f>
        <v>17.5835866261398</v>
      </c>
      <c r="I612" s="22" t="n">
        <v>47</v>
      </c>
      <c r="J612" s="23" t="n">
        <v>282</v>
      </c>
      <c r="K612" s="24" t="n">
        <v>1301</v>
      </c>
      <c r="L612" s="69" t="n">
        <f aca="false">G612*X612*R612</f>
        <v>1244.17989459211</v>
      </c>
      <c r="M612" s="25" t="n">
        <v>3400</v>
      </c>
      <c r="N612" s="70" t="n">
        <f aca="false">G612*X612*(1-R612)</f>
        <v>3244.79849546598</v>
      </c>
      <c r="O612" s="26" t="n">
        <f aca="false">I612/(I612+J612)</f>
        <v>0.142857142857143</v>
      </c>
      <c r="P612" s="28" t="n">
        <f aca="false">(I612+K612)/(I612+J612+K612+M612)</f>
        <v>0.267992047713718</v>
      </c>
      <c r="Q612" s="27" t="n">
        <f aca="false">K612/(K612+M612)</f>
        <v>0.276749627738779</v>
      </c>
      <c r="R612" s="27" t="n">
        <f aca="false">P612-(O612-P612)/X612</f>
        <v>0.277163262212988</v>
      </c>
      <c r="S612" s="29" t="n">
        <f aca="false">(K612+M612)/(I612+J612)</f>
        <v>14.2887537993921</v>
      </c>
      <c r="T612" s="31" t="n">
        <f aca="false">(P612-$B$1*O612-$B$2)/(1-$B$1*O612)-($B$3*POWER(P612,2)+$B$4*P612+$B$5)-($B$6*POWER(O612,2)+$B$7*O612+$B$8)</f>
        <v>0.279906449391658</v>
      </c>
      <c r="U612" s="29" t="n">
        <f aca="false">(O612-P612)/(P612-T612)</f>
        <v>10.5028274385166</v>
      </c>
      <c r="V612" s="29" t="n">
        <f aca="false">$B$12+($B$13*E612+$B$14*POWER(E612,2)+$B$15*POWER(E612,3))+($B$16*F612+$B$17*POWER(F612,2)+$B$18*POWER(F612,3))+($B$19*T612+$B$20*POWER(T612,2)+$B$21*POWER(T612,3))+($B$22*P612+$B$23*POWER(P612,2)+$B$24*POWER(P612,3))+($B$25*H612+$B$26*POWER(H612,2)+$B$27*POWER(H612,3))+($B$28*U612+$B$29*POWER(U612,2)+$B$30*POWER(U612,3))</f>
        <v>3.14148377746543</v>
      </c>
      <c r="W612" s="71" t="n">
        <f aca="false">S612-U612</f>
        <v>3.78592636087548</v>
      </c>
      <c r="X612" s="29" t="n">
        <f aca="false">U612+V612</f>
        <v>13.644311215982</v>
      </c>
      <c r="Y612" s="16"/>
      <c r="Z612" s="60" t="n">
        <f aca="false">U612*G612</f>
        <v>3455.43022727197</v>
      </c>
      <c r="AA612" s="60" t="n">
        <f aca="false">(K612+M612)-Z612</f>
        <v>1245.56977272803</v>
      </c>
      <c r="AB612" s="16"/>
      <c r="AC612" s="60" t="n">
        <f aca="false">L612+N612</f>
        <v>4488.97839005809</v>
      </c>
      <c r="AD612" s="61" t="n">
        <f aca="false">AC612-Z612</f>
        <v>1033.54816278613</v>
      </c>
      <c r="AE612" s="17"/>
      <c r="AF612" s="16" t="n">
        <v>-516.082352450547</v>
      </c>
      <c r="AG612" s="16" t="n">
        <v>0.825675675675676</v>
      </c>
      <c r="AH612" s="16" t="n">
        <f aca="false">AF613+AH611</f>
        <v>175788.975010984</v>
      </c>
      <c r="AI612" s="63"/>
      <c r="AJ612" s="72" t="n">
        <v>-484.955080929201</v>
      </c>
      <c r="AK612" s="16" t="n">
        <v>0.825675675675676</v>
      </c>
      <c r="AL612" s="63" t="n">
        <f aca="false">AJ612+AL611</f>
        <v>174245.126455382</v>
      </c>
      <c r="AM612" s="35"/>
      <c r="AN612" s="35"/>
      <c r="AO612" s="35"/>
      <c r="AP612" s="35"/>
      <c r="AQ612" s="35"/>
      <c r="AR612" s="35"/>
      <c r="AS612" s="35"/>
      <c r="AT612" s="35"/>
    </row>
    <row r="613" customFormat="false" ht="12.75" hidden="false" customHeight="true" outlineLevel="0" collapsed="false">
      <c r="A613" s="36"/>
      <c r="B613" s="36"/>
      <c r="C613" s="2" t="n">
        <v>612</v>
      </c>
      <c r="D613" s="20" t="s">
        <v>90</v>
      </c>
      <c r="E613" s="65"/>
      <c r="F613" s="66" t="n">
        <v>8329</v>
      </c>
      <c r="G613" s="67" t="n">
        <f aca="false">I613+J613</f>
        <v>519</v>
      </c>
      <c r="H613" s="68" t="n">
        <f aca="false">1/(G613/F613)</f>
        <v>16.0481695568401</v>
      </c>
      <c r="I613" s="22" t="n">
        <v>99</v>
      </c>
      <c r="J613" s="23" t="n">
        <v>420</v>
      </c>
      <c r="K613" s="24" t="n">
        <v>2207</v>
      </c>
      <c r="L613" s="69" t="n">
        <f aca="false">G613*X613*R613</f>
        <v>2149.34927415671</v>
      </c>
      <c r="M613" s="25" t="n">
        <v>4409</v>
      </c>
      <c r="N613" s="70" t="n">
        <f aca="false">G613*X613*(1-R613)</f>
        <v>4288.27348000986</v>
      </c>
      <c r="O613" s="26" t="n">
        <f aca="false">I613/(I613+J613)</f>
        <v>0.190751445086705</v>
      </c>
      <c r="P613" s="28" t="n">
        <f aca="false">(I613+K613)/(I613+J613+K613+M613)</f>
        <v>0.323195515066573</v>
      </c>
      <c r="Q613" s="27" t="n">
        <f aca="false">K613/(K613+M613)</f>
        <v>0.333585247883918</v>
      </c>
      <c r="R613" s="27" t="n">
        <f aca="false">P613-(O613-P613)/X613</f>
        <v>0.333873132402113</v>
      </c>
      <c r="S613" s="29" t="n">
        <f aca="false">(K613+M613)/(I613+J613)</f>
        <v>12.747591522158</v>
      </c>
      <c r="T613" s="31" t="n">
        <f aca="false">(P613-$B$1*O613-$B$2)/(1-$B$1*O613)-($B$3*POWER(P613,2)+$B$4*P613+$B$5)-($B$6*POWER(O613,2)+$B$7*O613+$B$8)</f>
        <v>0.335406116783087</v>
      </c>
      <c r="U613" s="29" t="n">
        <f aca="false">(O613-P613)/(P613-T613)</f>
        <v>10.8466456489814</v>
      </c>
      <c r="V613" s="29" t="n">
        <f aca="false">$B$12+($B$13*E613+$B$14*POWER(E613,2)+$B$15*POWER(E613,3))+($B$16*F613+$B$17*POWER(F613,2)+$B$18*POWER(F613,3))+($B$19*T613+$B$20*POWER(T613,2)+$B$21*POWER(T613,3))+($B$22*P613+$B$23*POWER(P613,2)+$B$24*POWER(P613,3))+($B$25*H613+$B$26*POWER(H613,2)+$B$27*POWER(H613,3))+($B$28*U613+$B$29*POWER(U613,2)+$B$30*POWER(U613,3))</f>
        <v>1.55725175789058</v>
      </c>
      <c r="W613" s="71" t="n">
        <f aca="false">S613-U613</f>
        <v>1.90094587317658</v>
      </c>
      <c r="X613" s="29" t="n">
        <f aca="false">U613+V613</f>
        <v>12.403897406872</v>
      </c>
      <c r="Y613" s="16"/>
      <c r="Z613" s="60" t="n">
        <f aca="false">U613*G613</f>
        <v>5629.40909182136</v>
      </c>
      <c r="AA613" s="60" t="n">
        <f aca="false">(K613+M613)-Z613</f>
        <v>986.590908178643</v>
      </c>
      <c r="AB613" s="16"/>
      <c r="AC613" s="60" t="n">
        <f aca="false">L613+N613</f>
        <v>6437.62275416657</v>
      </c>
      <c r="AD613" s="61" t="n">
        <f aca="false">AC613-Z613</f>
        <v>808.213662345212</v>
      </c>
      <c r="AE613" s="17"/>
      <c r="AF613" s="16" t="n">
        <v>-516.625375879462</v>
      </c>
      <c r="AG613" s="16" t="n">
        <v>0.827027027027027</v>
      </c>
      <c r="AH613" s="16" t="n">
        <f aca="false">AF614+AH612</f>
        <v>175268.163827174</v>
      </c>
      <c r="AI613" s="63"/>
      <c r="AJ613" s="72" t="n">
        <v>-487.325461373283</v>
      </c>
      <c r="AK613" s="16" t="n">
        <v>0.827027027027027</v>
      </c>
      <c r="AL613" s="63" t="n">
        <f aca="false">AJ613+AL612</f>
        <v>173757.800994008</v>
      </c>
      <c r="AM613" s="35"/>
      <c r="AN613" s="35"/>
      <c r="AO613" s="35"/>
      <c r="AP613" s="35"/>
      <c r="AQ613" s="35"/>
      <c r="AR613" s="35"/>
      <c r="AS613" s="35"/>
      <c r="AT613" s="35"/>
    </row>
    <row r="614" customFormat="false" ht="12.75" hidden="false" customHeight="true" outlineLevel="0" collapsed="false">
      <c r="A614" s="36"/>
      <c r="B614" s="36"/>
      <c r="C614" s="2" t="n">
        <v>613</v>
      </c>
      <c r="D614" s="20" t="s">
        <v>744</v>
      </c>
      <c r="E614" s="65"/>
      <c r="F614" s="66" t="n">
        <v>3143</v>
      </c>
      <c r="G614" s="67" t="n">
        <f aca="false">I614+J614</f>
        <v>179</v>
      </c>
      <c r="H614" s="68" t="n">
        <f aca="false">1/(G614/F614)</f>
        <v>17.5586592178771</v>
      </c>
      <c r="I614" s="22" t="n">
        <v>127</v>
      </c>
      <c r="J614" s="23" t="n">
        <v>52</v>
      </c>
      <c r="K614" s="24" t="n">
        <v>1342</v>
      </c>
      <c r="L614" s="69" t="n">
        <f aca="false">G614*X614*R614</f>
        <v>1587.94667346799</v>
      </c>
      <c r="M614" s="25" t="n">
        <v>302</v>
      </c>
      <c r="N614" s="70" t="n">
        <f aca="false">G614*X614*(1-R614)</f>
        <v>361.268292993648</v>
      </c>
      <c r="O614" s="26" t="n">
        <f aca="false">I614/(I614+J614)</f>
        <v>0.709497206703911</v>
      </c>
      <c r="P614" s="28" t="n">
        <f aca="false">(I614+K614)/(I614+J614+K614+M614)</f>
        <v>0.805814591332968</v>
      </c>
      <c r="Q614" s="27" t="n">
        <f aca="false">K614/(K614+M614)</f>
        <v>0.816301703163017</v>
      </c>
      <c r="R614" s="27" t="n">
        <f aca="false">P614-(O614-P614)/X614</f>
        <v>0.814659594139353</v>
      </c>
      <c r="S614" s="29" t="n">
        <f aca="false">(K614+M614)/(I614+J614)</f>
        <v>9.18435754189944</v>
      </c>
      <c r="T614" s="31" t="n">
        <f aca="false">(P614-$B$1*O614-$B$2)/(1-$B$1*O614)-($B$3*POWER(P614,2)+$B$4*P614+$B$5)-($B$6*POWER(O614,2)+$B$7*O614+$B$8)</f>
        <v>0.818592663654767</v>
      </c>
      <c r="U614" s="29" t="n">
        <f aca="false">(O614-P614)/(P614-T614)</f>
        <v>7.53770852155379</v>
      </c>
      <c r="V614" s="29" t="n">
        <f aca="false">$B$12+($B$13*E614+$B$14*POWER(E614,2)+$B$15*POWER(E614,3))+($B$16*F614+$B$17*POWER(F614,2)+$B$18*POWER(F614,3))+($B$19*T614+$B$20*POWER(T614,2)+$B$21*POWER(T614,3))+($B$22*P614+$B$23*POWER(P614,2)+$B$24*POWER(P614,3))+($B$25*H614+$B$26*POWER(H614,2)+$B$27*POWER(H614,3))+($B$28*U614+$B$29*POWER(U614,2)+$B$30*POWER(U614,3))</f>
        <v>3.3517605648241</v>
      </c>
      <c r="W614" s="71" t="n">
        <f aca="false">S614-U614</f>
        <v>1.64664902034566</v>
      </c>
      <c r="X614" s="29" t="n">
        <f aca="false">U614+V614</f>
        <v>10.8894690863779</v>
      </c>
      <c r="Y614" s="16"/>
      <c r="Z614" s="60" t="n">
        <f aca="false">U614*G614</f>
        <v>1349.24982535813</v>
      </c>
      <c r="AA614" s="60" t="n">
        <f aca="false">(K614+M614)-Z614</f>
        <v>294.750174641872</v>
      </c>
      <c r="AB614" s="16"/>
      <c r="AC614" s="60" t="n">
        <f aca="false">L614+N614</f>
        <v>1949.21496646164</v>
      </c>
      <c r="AD614" s="61" t="n">
        <f aca="false">AC614-Z614</f>
        <v>599.965141103514</v>
      </c>
      <c r="AE614" s="17"/>
      <c r="AF614" s="16" t="n">
        <v>-520.811183810491</v>
      </c>
      <c r="AG614" s="16" t="n">
        <v>0.828378378378378</v>
      </c>
      <c r="AH614" s="16" t="n">
        <f aca="false">AF615+AH613</f>
        <v>174744.505701748</v>
      </c>
      <c r="AI614" s="63"/>
      <c r="AJ614" s="72" t="n">
        <v>-487.681424814419</v>
      </c>
      <c r="AK614" s="16" t="n">
        <v>0.828378378378378</v>
      </c>
      <c r="AL614" s="63" t="n">
        <f aca="false">AJ614+AL613</f>
        <v>173270.119569194</v>
      </c>
      <c r="AM614" s="35"/>
      <c r="AN614" s="35"/>
      <c r="AO614" s="35"/>
      <c r="AP614" s="35"/>
      <c r="AQ614" s="35"/>
      <c r="AR614" s="35"/>
      <c r="AS614" s="35"/>
      <c r="AT614" s="35"/>
    </row>
    <row r="615" customFormat="false" ht="12.75" hidden="false" customHeight="true" outlineLevel="0" collapsed="false">
      <c r="A615" s="36"/>
      <c r="B615" s="36"/>
      <c r="C615" s="2" t="n">
        <v>614</v>
      </c>
      <c r="D615" s="20" t="s">
        <v>724</v>
      </c>
      <c r="E615" s="65"/>
      <c r="F615" s="66" t="n">
        <v>296</v>
      </c>
      <c r="G615" s="67" t="n">
        <f aca="false">I615+J615</f>
        <v>8</v>
      </c>
      <c r="H615" s="68" t="n">
        <f aca="false">1/(G615/F615)</f>
        <v>37</v>
      </c>
      <c r="I615" s="22" t="n">
        <v>2</v>
      </c>
      <c r="J615" s="23" t="n">
        <v>6</v>
      </c>
      <c r="K615" s="24" t="n">
        <v>159</v>
      </c>
      <c r="L615" s="69" t="n">
        <f aca="false">G615*X615*R615</f>
        <v>161.423226624328</v>
      </c>
      <c r="M615" s="25" t="n">
        <v>86</v>
      </c>
      <c r="N615" s="70" t="n">
        <f aca="false">G615*X615*(1-R615)</f>
        <v>87.3847009281874</v>
      </c>
      <c r="O615" s="26" t="n">
        <f aca="false">I615/(I615+J615)</f>
        <v>0.25</v>
      </c>
      <c r="P615" s="28" t="n">
        <f aca="false">(I615+K615)/(I615+J615+K615+M615)</f>
        <v>0.636363636363636</v>
      </c>
      <c r="Q615" s="27" t="n">
        <f aca="false">K615/(K615+M615)</f>
        <v>0.648979591836735</v>
      </c>
      <c r="R615" s="27" t="n">
        <f aca="false">P615-(O615-P615)/X615</f>
        <v>0.648786508582033</v>
      </c>
      <c r="S615" s="29" t="n">
        <f aca="false">(K615+M615)/(I615+J615)</f>
        <v>30.625</v>
      </c>
      <c r="T615" s="31" t="n">
        <f aca="false">(P615-$B$1*O615-$B$2)/(1-$B$1*O615)-($B$3*POWER(P615,2)+$B$4*P615+$B$5)-($B$6*POWER(O615,2)+$B$7*O615+$B$8)</f>
        <v>0.659768046288365</v>
      </c>
      <c r="U615" s="29" t="n">
        <f aca="false">(O615-P615)/(P615-T615)</f>
        <v>16.5081554120026</v>
      </c>
      <c r="V615" s="29" t="n">
        <f aca="false">$B$12+($B$13*E615+$B$14*POWER(E615,2)+$B$15*POWER(E615,3))+($B$16*F615+$B$17*POWER(F615,2)+$B$18*POWER(F615,3))+($B$19*T615+$B$20*POWER(T615,2)+$B$21*POWER(T615,3))+($B$22*P615+$B$23*POWER(P615,2)+$B$24*POWER(P615,3))+($B$25*H615+$B$26*POWER(H615,2)+$B$27*POWER(H615,3))+($B$28*U615+$B$29*POWER(U615,2)+$B$30*POWER(U615,3))</f>
        <v>14.5928355320618</v>
      </c>
      <c r="W615" s="71" t="n">
        <f aca="false">S615-U615</f>
        <v>14.1168445879974</v>
      </c>
      <c r="X615" s="29" t="n">
        <f aca="false">U615+V615</f>
        <v>31.1009909440644</v>
      </c>
      <c r="Y615" s="16"/>
      <c r="Z615" s="60" t="n">
        <f aca="false">U615*G615</f>
        <v>132.065243296021</v>
      </c>
      <c r="AA615" s="60" t="n">
        <f aca="false">(K615+M615)-Z615</f>
        <v>112.934756703979</v>
      </c>
      <c r="AB615" s="16"/>
      <c r="AC615" s="60" t="n">
        <f aca="false">L615+N615</f>
        <v>248.807927552515</v>
      </c>
      <c r="AD615" s="61" t="n">
        <f aca="false">AC615-Z615</f>
        <v>116.742684256494</v>
      </c>
      <c r="AE615" s="17"/>
      <c r="AF615" s="16" t="n">
        <v>-523.658125425761</v>
      </c>
      <c r="AG615" s="16" t="n">
        <v>0.82972972972973</v>
      </c>
      <c r="AH615" s="16" t="n">
        <f aca="false">AF616+AH614</f>
        <v>174219.316896556</v>
      </c>
      <c r="AI615" s="63"/>
      <c r="AJ615" s="72" t="n">
        <v>-488.907764407209</v>
      </c>
      <c r="AK615" s="16" t="n">
        <v>0.82972972972973</v>
      </c>
      <c r="AL615" s="63" t="n">
        <f aca="false">AJ615+AL614</f>
        <v>172781.211804787</v>
      </c>
      <c r="AM615" s="35"/>
      <c r="AN615" s="35"/>
      <c r="AO615" s="35"/>
      <c r="AP615" s="35"/>
      <c r="AQ615" s="35"/>
      <c r="AR615" s="35"/>
      <c r="AS615" s="35"/>
      <c r="AT615" s="35"/>
    </row>
    <row r="616" customFormat="false" ht="12.75" hidden="false" customHeight="true" outlineLevel="0" collapsed="false">
      <c r="A616" s="36"/>
      <c r="B616" s="36"/>
      <c r="C616" s="2" t="n">
        <v>615</v>
      </c>
      <c r="D616" s="20" t="s">
        <v>745</v>
      </c>
      <c r="E616" s="65"/>
      <c r="F616" s="66" t="n">
        <v>4060</v>
      </c>
      <c r="G616" s="67" t="n">
        <f aca="false">I616+J616</f>
        <v>262</v>
      </c>
      <c r="H616" s="68" t="n">
        <f aca="false">1/(G616/F616)</f>
        <v>15.4961832061069</v>
      </c>
      <c r="I616" s="22" t="n">
        <v>196</v>
      </c>
      <c r="J616" s="23" t="n">
        <v>66</v>
      </c>
      <c r="K616" s="24" t="n">
        <v>1875</v>
      </c>
      <c r="L616" s="69" t="n">
        <f aca="false">G616*X616*R616</f>
        <v>1957.3032075316</v>
      </c>
      <c r="M616" s="25" t="n">
        <v>346</v>
      </c>
      <c r="N616" s="70" t="n">
        <f aca="false">G616*X616*(1-R616)</f>
        <v>362.373211734921</v>
      </c>
      <c r="O616" s="26" t="n">
        <f aca="false">I616/(I616+J616)</f>
        <v>0.748091603053435</v>
      </c>
      <c r="P616" s="28" t="n">
        <f aca="false">(I616+K616)/(I616+J616+K616+M616)</f>
        <v>0.834071687474829</v>
      </c>
      <c r="Q616" s="27" t="n">
        <f aca="false">K616/(K616+M616)</f>
        <v>0.844214317874831</v>
      </c>
      <c r="R616" s="27" t="n">
        <f aca="false">P616-(O616-P616)/X616</f>
        <v>0.843782861814191</v>
      </c>
      <c r="S616" s="29" t="n">
        <f aca="false">(K616+M616)/(I616+J616)</f>
        <v>8.47709923664122</v>
      </c>
      <c r="T616" s="31" t="n">
        <f aca="false">(P616-$B$1*O616-$B$2)/(1-$B$1*O616)-($B$3*POWER(P616,2)+$B$4*P616+$B$5)-($B$6*POWER(O616,2)+$B$7*O616+$B$8)</f>
        <v>0.846196303852171</v>
      </c>
      <c r="U616" s="29" t="n">
        <f aca="false">(O616-P616)/(P616-T616)</f>
        <v>7.09136534678904</v>
      </c>
      <c r="V616" s="29" t="n">
        <f aca="false">$B$12+($B$13*E616+$B$14*POWER(E616,2)+$B$15*POWER(E616,3))+($B$16*F616+$B$17*POWER(F616,2)+$B$18*POWER(F616,3))+($B$19*T616+$B$20*POWER(T616,2)+$B$21*POWER(T616,3))+($B$22*P616+$B$23*POWER(P616,2)+$B$24*POWER(P616,3))+($B$25*H616+$B$26*POWER(H616,2)+$B$27*POWER(H616,3))+($B$28*U616+$B$29*POWER(U616,2)+$B$30*POWER(U616,3))</f>
        <v>1.76236144430456</v>
      </c>
      <c r="W616" s="71" t="n">
        <f aca="false">S616-U616</f>
        <v>1.38573388985218</v>
      </c>
      <c r="X616" s="29" t="n">
        <f aca="false">U616+V616</f>
        <v>8.8537267910936</v>
      </c>
      <c r="Y616" s="16"/>
      <c r="Z616" s="60" t="n">
        <f aca="false">U616*G616</f>
        <v>1857.93772085873</v>
      </c>
      <c r="AA616" s="60" t="n">
        <f aca="false">(K616+M616)-Z616</f>
        <v>363.062279141271</v>
      </c>
      <c r="AB616" s="16"/>
      <c r="AC616" s="60" t="n">
        <f aca="false">L616+N616</f>
        <v>2319.67641926652</v>
      </c>
      <c r="AD616" s="61" t="n">
        <f aca="false">AC616-Z616</f>
        <v>461.738698407796</v>
      </c>
      <c r="AE616" s="17"/>
      <c r="AF616" s="16" t="n">
        <v>-525.188805192381</v>
      </c>
      <c r="AG616" s="16" t="n">
        <v>0.831081081081081</v>
      </c>
      <c r="AH616" s="16" t="n">
        <f aca="false">AF617+AH615</f>
        <v>173680.842185137</v>
      </c>
      <c r="AI616" s="63"/>
      <c r="AJ616" s="72" t="n">
        <v>-494.232252675043</v>
      </c>
      <c r="AK616" s="16" t="n">
        <v>0.831081081081081</v>
      </c>
      <c r="AL616" s="63" t="n">
        <f aca="false">AJ616+AL615</f>
        <v>172286.979552112</v>
      </c>
      <c r="AM616" s="35"/>
      <c r="AN616" s="35"/>
      <c r="AO616" s="35"/>
      <c r="AP616" s="35"/>
      <c r="AQ616" s="35"/>
      <c r="AR616" s="35"/>
      <c r="AS616" s="35"/>
      <c r="AT616" s="35"/>
    </row>
    <row r="617" customFormat="false" ht="12.75" hidden="false" customHeight="true" outlineLevel="0" collapsed="false">
      <c r="A617" s="36"/>
      <c r="B617" s="36"/>
      <c r="C617" s="2" t="n">
        <v>616</v>
      </c>
      <c r="D617" s="20" t="s">
        <v>272</v>
      </c>
      <c r="E617" s="65"/>
      <c r="F617" s="66" t="n">
        <v>2380</v>
      </c>
      <c r="G617" s="67" t="n">
        <f aca="false">I617+J617</f>
        <v>84</v>
      </c>
      <c r="H617" s="68" t="n">
        <f aca="false">1/(G617/F617)</f>
        <v>28.3333333333333</v>
      </c>
      <c r="I617" s="22" t="n">
        <v>21</v>
      </c>
      <c r="J617" s="23" t="n">
        <v>63</v>
      </c>
      <c r="K617" s="24" t="n">
        <v>774</v>
      </c>
      <c r="L617" s="69" t="n">
        <f aca="false">G617*X617*R617</f>
        <v>779.727736900268</v>
      </c>
      <c r="M617" s="25" t="n">
        <v>1142</v>
      </c>
      <c r="N617" s="70" t="n">
        <f aca="false">G617*X617*(1-R617)</f>
        <v>1150.6816641067</v>
      </c>
      <c r="O617" s="26" t="n">
        <f aca="false">I617/(I617+J617)</f>
        <v>0.25</v>
      </c>
      <c r="P617" s="28" t="n">
        <f aca="false">(I617+K617)/(I617+J617+K617+M617)</f>
        <v>0.3975</v>
      </c>
      <c r="Q617" s="27" t="n">
        <f aca="false">K617/(K617+M617)</f>
        <v>0.403966597077244</v>
      </c>
      <c r="R617" s="27" t="n">
        <f aca="false">P617-(O617-P617)/X617</f>
        <v>0.40391832763223</v>
      </c>
      <c r="S617" s="29" t="n">
        <f aca="false">(K617+M617)/(I617+J617)</f>
        <v>22.8095238095238</v>
      </c>
      <c r="T617" s="31" t="n">
        <f aca="false">(P617-$B$1*O617-$B$2)/(1-$B$1*O617)-($B$3*POWER(P617,2)+$B$4*P617+$B$5)-($B$6*POWER(O617,2)+$B$7*O617+$B$8)</f>
        <v>0.410486006892356</v>
      </c>
      <c r="U617" s="29" t="n">
        <f aca="false">(O617-P617)/(P617-T617)</f>
        <v>11.3583799256127</v>
      </c>
      <c r="V617" s="29" t="n">
        <f aca="false">$B$12+($B$13*E617+$B$14*POWER(E617,2)+$B$15*POWER(E617,3))+($B$16*F617+$B$17*POWER(F617,2)+$B$18*POWER(F617,3))+($B$19*T617+$B$20*POWER(T617,2)+$B$21*POWER(T617,3))+($B$22*P617+$B$23*POWER(P617,2)+$B$24*POWER(P617,3))+($B$25*H617+$B$26*POWER(H617,2)+$B$27*POWER(H617,3))+($B$28*U617+$B$29*POWER(U617,2)+$B$30*POWER(U617,3))</f>
        <v>11.6226843720893</v>
      </c>
      <c r="W617" s="71" t="n">
        <f aca="false">S617-U617</f>
        <v>11.4511438839111</v>
      </c>
      <c r="X617" s="29" t="n">
        <f aca="false">U617+V617</f>
        <v>22.9810642977019</v>
      </c>
      <c r="Y617" s="16"/>
      <c r="Z617" s="60" t="n">
        <f aca="false">U617*G617</f>
        <v>954.103913751465</v>
      </c>
      <c r="AA617" s="60" t="n">
        <f aca="false">(K617+M617)-Z617</f>
        <v>961.896086248535</v>
      </c>
      <c r="AB617" s="16"/>
      <c r="AC617" s="60" t="n">
        <f aca="false">L617+N617</f>
        <v>1930.40940100696</v>
      </c>
      <c r="AD617" s="61" t="n">
        <f aca="false">AC617-Z617</f>
        <v>976.305487255498</v>
      </c>
      <c r="AE617" s="17"/>
      <c r="AF617" s="16" t="n">
        <v>-538.47471141817</v>
      </c>
      <c r="AG617" s="16" t="n">
        <v>0.832432432432432</v>
      </c>
      <c r="AH617" s="16" t="n">
        <f aca="false">AF618+AH616</f>
        <v>173137.611870155</v>
      </c>
      <c r="AI617" s="63"/>
      <c r="AJ617" s="72" t="n">
        <v>-500.916121687092</v>
      </c>
      <c r="AK617" s="16" t="n">
        <v>0.832432432432432</v>
      </c>
      <c r="AL617" s="63" t="n">
        <f aca="false">AJ617+AL616</f>
        <v>171786.063430425</v>
      </c>
      <c r="AM617" s="35"/>
      <c r="AN617" s="35"/>
      <c r="AO617" s="35"/>
      <c r="AP617" s="35"/>
      <c r="AQ617" s="35"/>
      <c r="AR617" s="35"/>
      <c r="AS617" s="35"/>
      <c r="AT617" s="35"/>
    </row>
    <row r="618" customFormat="false" ht="12.75" hidden="false" customHeight="true" outlineLevel="0" collapsed="false">
      <c r="A618" s="36"/>
      <c r="B618" s="36"/>
      <c r="C618" s="2" t="n">
        <v>617</v>
      </c>
      <c r="D618" s="20" t="s">
        <v>664</v>
      </c>
      <c r="E618" s="65"/>
      <c r="F618" s="66" t="n">
        <v>1851</v>
      </c>
      <c r="G618" s="67" t="n">
        <f aca="false">I618+J618</f>
        <v>105</v>
      </c>
      <c r="H618" s="68" t="n">
        <f aca="false">1/(G618/F618)</f>
        <v>17.6285714285714</v>
      </c>
      <c r="I618" s="22" t="n">
        <v>42</v>
      </c>
      <c r="J618" s="23" t="n">
        <v>63</v>
      </c>
      <c r="K618" s="24" t="n">
        <v>800</v>
      </c>
      <c r="L618" s="69" t="n">
        <f aca="false">G618*X618*R618</f>
        <v>773.088354717126</v>
      </c>
      <c r="M618" s="25" t="n">
        <v>589</v>
      </c>
      <c r="N618" s="70" t="n">
        <f aca="false">G618*X618*(1-R618)</f>
        <v>568.161053771456</v>
      </c>
      <c r="O618" s="26" t="n">
        <f aca="false">I618/(I618+J618)</f>
        <v>0.4</v>
      </c>
      <c r="P618" s="28" t="n">
        <f aca="false">(I618+K618)/(I618+J618+K618+M618)</f>
        <v>0.563587684069612</v>
      </c>
      <c r="Q618" s="27" t="n">
        <f aca="false">K618/(K618+M618)</f>
        <v>0.575953923686105</v>
      </c>
      <c r="R618" s="27" t="n">
        <f aca="false">P618-(O618-P618)/X618</f>
        <v>0.576394181294215</v>
      </c>
      <c r="S618" s="29" t="n">
        <f aca="false">(K618+M618)/(I618+J618)</f>
        <v>13.2285714285714</v>
      </c>
      <c r="T618" s="31" t="n">
        <f aca="false">(P618-$B$1*O618-$B$2)/(1-$B$1*O618)-($B$3*POWER(P618,2)+$B$4*P618+$B$5)-($B$6*POWER(O618,2)+$B$7*O618+$B$8)</f>
        <v>0.578594179005257</v>
      </c>
      <c r="U618" s="29" t="n">
        <f aca="false">(O618-P618)/(P618-T618)</f>
        <v>10.9011254640845</v>
      </c>
      <c r="V618" s="29" t="n">
        <f aca="false">$B$12+($B$13*E618+$B$14*POWER(E618,2)+$B$15*POWER(E618,3))+($B$16*F618+$B$17*POWER(F618,2)+$B$18*POWER(F618,3))+($B$19*T618+$B$20*POWER(T618,2)+$B$21*POWER(T618,3))+($B$22*P618+$B$23*POWER(P618,2)+$B$24*POWER(P618,3))+($B$25*H618+$B$26*POWER(H618,2)+$B$27*POWER(H618,3))+($B$28*U618+$B$29*POWER(U618,2)+$B$30*POWER(U618,3))</f>
        <v>1.87267842628298</v>
      </c>
      <c r="W618" s="71" t="n">
        <f aca="false">S618-U618</f>
        <v>2.32744596448696</v>
      </c>
      <c r="X618" s="29" t="n">
        <f aca="false">U618+V618</f>
        <v>12.7738038903675</v>
      </c>
      <c r="Y618" s="16"/>
      <c r="Z618" s="60" t="n">
        <f aca="false">U618*G618</f>
        <v>1144.61817372887</v>
      </c>
      <c r="AA618" s="60" t="n">
        <f aca="false">(K618+M618)-Z618</f>
        <v>244.381826271131</v>
      </c>
      <c r="AB618" s="16"/>
      <c r="AC618" s="60" t="n">
        <f aca="false">L618+N618</f>
        <v>1341.24940848858</v>
      </c>
      <c r="AD618" s="61" t="n">
        <f aca="false">AC618-Z618</f>
        <v>196.631234759713</v>
      </c>
      <c r="AE618" s="17"/>
      <c r="AF618" s="16" t="n">
        <v>-543.230314982519</v>
      </c>
      <c r="AG618" s="16" t="n">
        <v>0.833783783783784</v>
      </c>
      <c r="AH618" s="16" t="n">
        <f aca="false">AF619+AH617</f>
        <v>172588.74056984</v>
      </c>
      <c r="AI618" s="63"/>
      <c r="AJ618" s="72" t="n">
        <v>-504.875704748743</v>
      </c>
      <c r="AK618" s="16" t="n">
        <v>0.833783783783784</v>
      </c>
      <c r="AL618" s="63" t="n">
        <f aca="false">AJ618+AL617</f>
        <v>171281.187725676</v>
      </c>
      <c r="AM618" s="35"/>
      <c r="AN618" s="35"/>
      <c r="AO618" s="35"/>
      <c r="AP618" s="35"/>
      <c r="AQ618" s="35"/>
      <c r="AR618" s="35"/>
      <c r="AS618" s="35"/>
      <c r="AT618" s="35"/>
    </row>
    <row r="619" customFormat="false" ht="12.75" hidden="false" customHeight="true" outlineLevel="0" collapsed="false">
      <c r="A619" s="36"/>
      <c r="B619" s="36"/>
      <c r="C619" s="2" t="n">
        <v>618</v>
      </c>
      <c r="D619" s="20" t="s">
        <v>727</v>
      </c>
      <c r="E619" s="65"/>
      <c r="F619" s="66" t="n">
        <v>1364</v>
      </c>
      <c r="G619" s="67" t="n">
        <f aca="false">I619+J619</f>
        <v>91</v>
      </c>
      <c r="H619" s="68" t="n">
        <f aca="false">1/(G619/F619)</f>
        <v>14.989010989011</v>
      </c>
      <c r="I619" s="22" t="n">
        <v>45</v>
      </c>
      <c r="J619" s="23" t="n">
        <v>46</v>
      </c>
      <c r="K619" s="24" t="n">
        <v>443</v>
      </c>
      <c r="L619" s="69" t="n">
        <f aca="false">G619*X619*R619</f>
        <v>590.050348063031</v>
      </c>
      <c r="M619" s="25" t="n">
        <v>228</v>
      </c>
      <c r="N619" s="70" t="n">
        <f aca="false">G619*X619*(1-R619)</f>
        <v>310.565154445226</v>
      </c>
      <c r="O619" s="26" t="n">
        <f aca="false">I619/(I619+J619)</f>
        <v>0.494505494505495</v>
      </c>
      <c r="P619" s="28" t="n">
        <f aca="false">(I619+K619)/(I619+J619+K619+M619)</f>
        <v>0.640419947506562</v>
      </c>
      <c r="Q619" s="27" t="n">
        <f aca="false">K619/(K619+M619)</f>
        <v>0.660208643815201</v>
      </c>
      <c r="R619" s="27" t="n">
        <f aca="false">P619-(O619-P619)/X619</f>
        <v>0.655163437026914</v>
      </c>
      <c r="S619" s="29" t="n">
        <f aca="false">(K619+M619)/(I619+J619)</f>
        <v>7.37362637362637</v>
      </c>
      <c r="T619" s="31" t="n">
        <f aca="false">(P619-$B$1*O619-$B$2)/(1-$B$1*O619)-($B$3*POWER(P619,2)+$B$4*P619+$B$5)-($B$6*POWER(O619,2)+$B$7*O619+$B$8)</f>
        <v>0.655250194657391</v>
      </c>
      <c r="U619" s="29" t="n">
        <f aca="false">(O619-P619)/(P619-T619)</f>
        <v>9.83897648616788</v>
      </c>
      <c r="V619" s="29" t="n">
        <f aca="false">$B$12+($B$13*E619+$B$14*POWER(E619,2)+$B$15*POWER(E619,3))+($B$16*F619+$B$17*POWER(F619,2)+$B$18*POWER(F619,3))+($B$19*T619+$B$20*POWER(T619,2)+$B$21*POWER(T619,3))+($B$22*P619+$B$23*POWER(P619,2)+$B$24*POWER(P619,3))+($B$25*H619+$B$26*POWER(H619,2)+$B$27*POWER(H619,3))+($B$28*U619+$B$29*POWER(U619,2)+$B$30*POWER(U619,3))</f>
        <v>0.0578971677690117</v>
      </c>
      <c r="W619" s="71" t="n">
        <f aca="false">S619-U619</f>
        <v>-2.4653501125415</v>
      </c>
      <c r="X619" s="29" t="n">
        <f aca="false">U619+V619</f>
        <v>9.89687365393689</v>
      </c>
      <c r="Y619" s="16"/>
      <c r="Z619" s="60" t="n">
        <f aca="false">U619*G619</f>
        <v>895.346860241277</v>
      </c>
      <c r="AA619" s="60" t="n">
        <f aca="false">(K619+M619)-Z619</f>
        <v>-224.346860241277</v>
      </c>
      <c r="AB619" s="16"/>
      <c r="AC619" s="60" t="n">
        <f aca="false">L619+N619</f>
        <v>900.615502508257</v>
      </c>
      <c r="AD619" s="61" t="n">
        <f aca="false">AC619-Z619</f>
        <v>5.2686422669799</v>
      </c>
      <c r="AE619" s="17"/>
      <c r="AF619" s="16" t="n">
        <v>-548.871300314561</v>
      </c>
      <c r="AG619" s="16" t="n">
        <v>0.835135135135135</v>
      </c>
      <c r="AH619" s="16" t="n">
        <f aca="false">AF620+AH618</f>
        <v>172037.841028496</v>
      </c>
      <c r="AI619" s="63"/>
      <c r="AJ619" s="72" t="n">
        <v>-514.873622331946</v>
      </c>
      <c r="AK619" s="16" t="n">
        <v>0.835135135135135</v>
      </c>
      <c r="AL619" s="63" t="n">
        <f aca="false">AJ619+AL618</f>
        <v>170766.314103344</v>
      </c>
      <c r="AM619" s="35"/>
      <c r="AN619" s="35"/>
      <c r="AO619" s="35"/>
      <c r="AP619" s="35"/>
      <c r="AQ619" s="35"/>
      <c r="AR619" s="35"/>
      <c r="AS619" s="35"/>
      <c r="AT619" s="35"/>
    </row>
    <row r="620" customFormat="false" ht="12.75" hidden="false" customHeight="true" outlineLevel="0" collapsed="false">
      <c r="A620" s="36"/>
      <c r="B620" s="36"/>
      <c r="C620" s="2" t="n">
        <v>619</v>
      </c>
      <c r="D620" s="20" t="s">
        <v>472</v>
      </c>
      <c r="E620" s="65"/>
      <c r="F620" s="66" t="n">
        <v>5785</v>
      </c>
      <c r="G620" s="67" t="n">
        <f aca="false">I620+J620</f>
        <v>387</v>
      </c>
      <c r="H620" s="68" t="n">
        <f aca="false">1/(G620/F620)</f>
        <v>14.9483204134367</v>
      </c>
      <c r="I620" s="22" t="n">
        <v>109</v>
      </c>
      <c r="J620" s="23" t="n">
        <v>278</v>
      </c>
      <c r="K620" s="24" t="n">
        <v>2093</v>
      </c>
      <c r="L620" s="69" t="n">
        <f aca="false">G620*X620*R620</f>
        <v>2083.98551617311</v>
      </c>
      <c r="M620" s="25" t="n">
        <v>2275</v>
      </c>
      <c r="N620" s="70" t="n">
        <f aca="false">G620*X620*(1-R620)</f>
        <v>2264.54860253858</v>
      </c>
      <c r="O620" s="26" t="n">
        <f aca="false">I620/(I620+J620)</f>
        <v>0.281653746770026</v>
      </c>
      <c r="P620" s="28" t="n">
        <f aca="false">(I620+K620)/(I620+J620+K620+M620)</f>
        <v>0.463091482649842</v>
      </c>
      <c r="Q620" s="27" t="n">
        <f aca="false">K620/(K620+M620)</f>
        <v>0.479166666666667</v>
      </c>
      <c r="R620" s="27" t="n">
        <f aca="false">P620-(O620-P620)/X620</f>
        <v>0.479238626001748</v>
      </c>
      <c r="S620" s="29" t="n">
        <f aca="false">(K620+M620)/(I620+J620)</f>
        <v>11.2868217054264</v>
      </c>
      <c r="T620" s="31" t="n">
        <f aca="false">(P620-$B$1*O620-$B$2)/(1-$B$1*O620)-($B$3*POWER(P620,2)+$B$4*P620+$B$5)-($B$6*POWER(O620,2)+$B$7*O620+$B$8)</f>
        <v>0.477774168132615</v>
      </c>
      <c r="U620" s="29" t="n">
        <f aca="false">(O620-P620)/(P620-T620)</f>
        <v>12.3572582204191</v>
      </c>
      <c r="V620" s="29" t="n">
        <f aca="false">$B$12+($B$13*E620+$B$14*POWER(E620,2)+$B$15*POWER(E620,3))+($B$16*F620+$B$17*POWER(F620,2)+$B$18*POWER(F620,3))+($B$19*T620+$B$20*POWER(T620,2)+$B$21*POWER(T620,3))+($B$22*P620+$B$23*POWER(P620,2)+$B$24*POWER(P620,3))+($B$25*H620+$B$26*POWER(H620,2)+$B$27*POWER(H620,3))+($B$28*U620+$B$29*POWER(U620,2)+$B$30*POWER(U620,3))</f>
        <v>-1.12073594984626</v>
      </c>
      <c r="W620" s="71" t="n">
        <f aca="false">S620-U620</f>
        <v>-1.07043651499276</v>
      </c>
      <c r="X620" s="29" t="n">
        <f aca="false">U620+V620</f>
        <v>11.2365222705729</v>
      </c>
      <c r="Y620" s="16"/>
      <c r="Z620" s="60" t="n">
        <f aca="false">U620*G620</f>
        <v>4782.2589313022</v>
      </c>
      <c r="AA620" s="60" t="n">
        <f aca="false">(K620+M620)-Z620</f>
        <v>-414.2589313022</v>
      </c>
      <c r="AB620" s="16"/>
      <c r="AC620" s="60" t="n">
        <f aca="false">L620+N620</f>
        <v>4348.5341187117</v>
      </c>
      <c r="AD620" s="61" t="n">
        <f aca="false">AC620-Z620</f>
        <v>-433.724812590502</v>
      </c>
      <c r="AE620" s="17"/>
      <c r="AF620" s="16" t="n">
        <v>-550.899541344083</v>
      </c>
      <c r="AG620" s="16" t="n">
        <v>0.836486486486487</v>
      </c>
      <c r="AH620" s="16" t="n">
        <f aca="false">AF621+AH619</f>
        <v>171483.096893279</v>
      </c>
      <c r="AI620" s="63"/>
      <c r="AJ620" s="72" t="n">
        <v>-516.058629253527</v>
      </c>
      <c r="AK620" s="16" t="n">
        <v>0.836486486486487</v>
      </c>
      <c r="AL620" s="63" t="n">
        <f aca="false">AJ620+AL619</f>
        <v>170250.25547409</v>
      </c>
      <c r="AM620" s="35"/>
      <c r="AN620" s="35"/>
      <c r="AO620" s="35"/>
      <c r="AP620" s="35"/>
      <c r="AQ620" s="35"/>
      <c r="AR620" s="35"/>
      <c r="AS620" s="35"/>
      <c r="AT620" s="35"/>
    </row>
    <row r="621" customFormat="false" ht="12.75" hidden="false" customHeight="true" outlineLevel="0" collapsed="false">
      <c r="A621" s="36"/>
      <c r="B621" s="36"/>
      <c r="C621" s="2" t="n">
        <v>620</v>
      </c>
      <c r="D621" s="20" t="s">
        <v>61</v>
      </c>
      <c r="E621" s="65"/>
      <c r="F621" s="66" t="n">
        <v>110</v>
      </c>
      <c r="G621" s="67" t="n">
        <f aca="false">I621+J621</f>
        <v>4</v>
      </c>
      <c r="H621" s="68" t="n">
        <f aca="false">1/(G621/F621)</f>
        <v>27.5</v>
      </c>
      <c r="I621" s="22" t="n">
        <v>1</v>
      </c>
      <c r="J621" s="23" t="n">
        <v>3</v>
      </c>
      <c r="K621" s="24" t="n">
        <v>26</v>
      </c>
      <c r="L621" s="69" t="n">
        <f aca="false">G621*X621*R621</f>
        <v>23.7079993098634</v>
      </c>
      <c r="M621" s="25" t="n">
        <v>65</v>
      </c>
      <c r="N621" s="70" t="n">
        <f aca="false">G621*X621*(1-R621)</f>
        <v>59.2275538174338</v>
      </c>
      <c r="O621" s="26" t="n">
        <f aca="false">I621/(I621+J621)</f>
        <v>0.25</v>
      </c>
      <c r="P621" s="28" t="n">
        <f aca="false">(I621+K621)/(I621+J621+K621+M621)</f>
        <v>0.284210526315789</v>
      </c>
      <c r="Q621" s="27" t="n">
        <f aca="false">K621/(K621+M621)</f>
        <v>0.285714285714286</v>
      </c>
      <c r="R621" s="27" t="n">
        <f aca="false">P621-(O621-P621)/X621</f>
        <v>0.285860507537391</v>
      </c>
      <c r="S621" s="29" t="n">
        <f aca="false">(K621+M621)/(I621+J621)</f>
        <v>22.75</v>
      </c>
      <c r="T621" s="31" t="n">
        <f aca="false">(P621-$B$1*O621-$B$2)/(1-$B$1*O621)-($B$3*POWER(P621,2)+$B$4*P621+$B$5)-($B$6*POWER(O621,2)+$B$7*O621+$B$8)</f>
        <v>0.292932458257547</v>
      </c>
      <c r="U621" s="29" t="n">
        <f aca="false">(O621-P621)/(P621-T621)</f>
        <v>3.92235648526464</v>
      </c>
      <c r="V621" s="29" t="n">
        <f aca="false">$B$12+($B$13*E621+$B$14*POWER(E621,2)+$B$15*POWER(E621,3))+($B$16*F621+$B$17*POWER(F621,2)+$B$18*POWER(F621,3))+($B$19*T621+$B$20*POWER(T621,2)+$B$21*POWER(T621,3))+($B$22*P621+$B$23*POWER(P621,2)+$B$24*POWER(P621,3))+($B$25*H621+$B$26*POWER(H621,2)+$B$27*POWER(H621,3))+($B$28*U621+$B$29*POWER(U621,2)+$B$30*POWER(U621,3))</f>
        <v>16.8115317965597</v>
      </c>
      <c r="W621" s="71" t="n">
        <f aca="false">S621-U621</f>
        <v>18.8276435147354</v>
      </c>
      <c r="X621" s="29" t="n">
        <f aca="false">U621+V621</f>
        <v>20.7338882818243</v>
      </c>
      <c r="Y621" s="16"/>
      <c r="Z621" s="60" t="n">
        <f aca="false">U621*G621</f>
        <v>15.6894259410586</v>
      </c>
      <c r="AA621" s="60" t="n">
        <f aca="false">(K621+M621)-Z621</f>
        <v>75.3105740589414</v>
      </c>
      <c r="AB621" s="16"/>
      <c r="AC621" s="60" t="n">
        <f aca="false">L621+N621</f>
        <v>82.9355531272973</v>
      </c>
      <c r="AD621" s="61" t="n">
        <f aca="false">AC621-Z621</f>
        <v>67.2461271862387</v>
      </c>
      <c r="AE621" s="17"/>
      <c r="AF621" s="16" t="n">
        <v>-554.744135217386</v>
      </c>
      <c r="AG621" s="16" t="n">
        <v>0.837837837837838</v>
      </c>
      <c r="AH621" s="16" t="n">
        <f aca="false">AF622+AH620</f>
        <v>170927.862774947</v>
      </c>
      <c r="AI621" s="63"/>
      <c r="AJ621" s="72" t="n">
        <v>-516.405853991975</v>
      </c>
      <c r="AK621" s="16" t="n">
        <v>0.837837837837838</v>
      </c>
      <c r="AL621" s="63" t="n">
        <f aca="false">AJ621+AL620</f>
        <v>169733.849620098</v>
      </c>
      <c r="AM621" s="35"/>
      <c r="AN621" s="35"/>
      <c r="AO621" s="35"/>
      <c r="AP621" s="35"/>
      <c r="AQ621" s="35"/>
      <c r="AR621" s="35"/>
      <c r="AS621" s="35"/>
      <c r="AT621" s="35"/>
    </row>
    <row r="622" customFormat="false" ht="12.75" hidden="false" customHeight="true" outlineLevel="0" collapsed="false">
      <c r="A622" s="36"/>
      <c r="B622" s="36"/>
      <c r="C622" s="2" t="n">
        <v>621</v>
      </c>
      <c r="D622" s="20" t="s">
        <v>370</v>
      </c>
      <c r="E622" s="65"/>
      <c r="F622" s="66" t="n">
        <v>1414</v>
      </c>
      <c r="G622" s="67" t="n">
        <f aca="false">I622+J622</f>
        <v>59</v>
      </c>
      <c r="H622" s="68" t="n">
        <f aca="false">1/(G622/F622)</f>
        <v>23.9661016949153</v>
      </c>
      <c r="I622" s="22" t="n">
        <v>13</v>
      </c>
      <c r="J622" s="23" t="n">
        <v>46</v>
      </c>
      <c r="K622" s="24" t="n">
        <v>487</v>
      </c>
      <c r="L622" s="69" t="n">
        <f aca="false">G622*X622*R622</f>
        <v>494.889943637916</v>
      </c>
      <c r="M622" s="25" t="n">
        <v>641</v>
      </c>
      <c r="N622" s="70" t="n">
        <f aca="false">G622*X622*(1-R622)</f>
        <v>651.840782558497</v>
      </c>
      <c r="O622" s="26" t="n">
        <f aca="false">I622/(I622+J622)</f>
        <v>0.220338983050847</v>
      </c>
      <c r="P622" s="28" t="n">
        <f aca="false">(I622+K622)/(I622+J622+K622+M622)</f>
        <v>0.4212299915754</v>
      </c>
      <c r="Q622" s="27" t="n">
        <f aca="false">K622/(K622+M622)</f>
        <v>0.431737588652482</v>
      </c>
      <c r="R622" s="27" t="n">
        <f aca="false">P622-(O622-P622)/X622</f>
        <v>0.431565957318868</v>
      </c>
      <c r="S622" s="29" t="n">
        <f aca="false">(K622+M622)/(I622+J622)</f>
        <v>19.1186440677966</v>
      </c>
      <c r="T622" s="31" t="n">
        <f aca="false">(P622-$B$1*O622-$B$2)/(1-$B$1*O622)-($B$3*POWER(P622,2)+$B$4*P622+$B$5)-($B$6*POWER(O622,2)+$B$7*O622+$B$8)</f>
        <v>0.435997290823295</v>
      </c>
      <c r="U622" s="29" t="n">
        <f aca="false">(O622-P622)/(P622-T622)</f>
        <v>13.6037744717062</v>
      </c>
      <c r="V622" s="29" t="n">
        <f aca="false">$B$12+($B$13*E622+$B$14*POWER(E622,2)+$B$15*POWER(E622,3))+($B$16*F622+$B$17*POWER(F622,2)+$B$18*POWER(F622,3))+($B$19*T622+$B$20*POWER(T622,2)+$B$21*POWER(T622,3))+($B$22*P622+$B$23*POWER(P622,2)+$B$24*POWER(P622,3))+($B$25*H622+$B$26*POWER(H622,2)+$B$27*POWER(H622,3))+($B$28*U622+$B$29*POWER(U622,2)+$B$30*POWER(U622,3))</f>
        <v>5.83233953162282</v>
      </c>
      <c r="W622" s="71" t="n">
        <f aca="false">S622-U622</f>
        <v>5.5148695960904</v>
      </c>
      <c r="X622" s="29" t="n">
        <f aca="false">U622+V622</f>
        <v>19.436114003329</v>
      </c>
      <c r="Y622" s="16"/>
      <c r="Z622" s="60" t="n">
        <f aca="false">U622*G622</f>
        <v>802.622693830666</v>
      </c>
      <c r="AA622" s="60" t="n">
        <f aca="false">(K622+M622)-Z622</f>
        <v>325.377306169334</v>
      </c>
      <c r="AB622" s="16"/>
      <c r="AC622" s="60" t="n">
        <f aca="false">L622+N622</f>
        <v>1146.73072619641</v>
      </c>
      <c r="AD622" s="61" t="n">
        <f aca="false">AC622-Z622</f>
        <v>344.108032365746</v>
      </c>
      <c r="AE622" s="17"/>
      <c r="AF622" s="16" t="n">
        <v>-555.234118332143</v>
      </c>
      <c r="AG622" s="16" t="n">
        <v>0.839189189189189</v>
      </c>
      <c r="AH622" s="16" t="n">
        <f aca="false">AF623+AH621</f>
        <v>170365.015452066</v>
      </c>
      <c r="AI622" s="63"/>
      <c r="AJ622" s="72" t="n">
        <v>-517.867505960674</v>
      </c>
      <c r="AK622" s="16" t="n">
        <v>0.839189189189189</v>
      </c>
      <c r="AL622" s="63" t="n">
        <f aca="false">AJ622+AL621</f>
        <v>169215.982114138</v>
      </c>
      <c r="AM622" s="35"/>
      <c r="AN622" s="35"/>
      <c r="AO622" s="35"/>
      <c r="AP622" s="35"/>
      <c r="AQ622" s="35"/>
      <c r="AR622" s="35"/>
      <c r="AS622" s="35"/>
      <c r="AT622" s="35"/>
    </row>
    <row r="623" customFormat="false" ht="12.75" hidden="false" customHeight="true" outlineLevel="0" collapsed="false">
      <c r="A623" s="36"/>
      <c r="B623" s="36"/>
      <c r="C623" s="2" t="n">
        <v>622</v>
      </c>
      <c r="D623" s="20" t="s">
        <v>735</v>
      </c>
      <c r="E623" s="65"/>
      <c r="F623" s="66" t="n">
        <v>2185</v>
      </c>
      <c r="G623" s="67" t="n">
        <f aca="false">I623+J623</f>
        <v>131</v>
      </c>
      <c r="H623" s="68" t="n">
        <f aca="false">1/(G623/F623)</f>
        <v>16.6793893129771</v>
      </c>
      <c r="I623" s="22" t="n">
        <v>72</v>
      </c>
      <c r="J623" s="23" t="n">
        <v>59</v>
      </c>
      <c r="K623" s="24" t="n">
        <v>993</v>
      </c>
      <c r="L623" s="69" t="n">
        <f aca="false">G623*X623*R623</f>
        <v>961.548833878705</v>
      </c>
      <c r="M623" s="25" t="n">
        <v>496</v>
      </c>
      <c r="N623" s="70" t="n">
        <f aca="false">G623*X623*(1-R623)</f>
        <v>479.609955683269</v>
      </c>
      <c r="O623" s="26" t="n">
        <f aca="false">I623/(I623+J623)</f>
        <v>0.549618320610687</v>
      </c>
      <c r="P623" s="28" t="n">
        <f aca="false">(I623+K623)/(I623+J623+K623+M623)</f>
        <v>0.657407407407407</v>
      </c>
      <c r="Q623" s="27" t="n">
        <f aca="false">K623/(K623+M623)</f>
        <v>0.666890530557421</v>
      </c>
      <c r="R623" s="27" t="n">
        <f aca="false">P623-(O623-P623)/X623</f>
        <v>0.667205335625062</v>
      </c>
      <c r="S623" s="29" t="n">
        <f aca="false">(K623+M623)/(I623+J623)</f>
        <v>11.3664122137405</v>
      </c>
      <c r="T623" s="31" t="n">
        <f aca="false">(P623-$B$1*O623-$B$2)/(1-$B$1*O623)-($B$3*POWER(P623,2)+$B$4*P623+$B$5)-($B$6*POWER(O623,2)+$B$7*O623+$B$8)</f>
        <v>0.669775716058093</v>
      </c>
      <c r="U623" s="29" t="n">
        <f aca="false">(O623-P623)/(P623-T623)</f>
        <v>8.71494153654885</v>
      </c>
      <c r="V623" s="29" t="n">
        <f aca="false">$B$12+($B$13*E623+$B$14*POWER(E623,2)+$B$15*POWER(E623,3))+($B$16*F623+$B$17*POWER(F623,2)+$B$18*POWER(F623,3))+($B$19*T623+$B$20*POWER(T623,2)+$B$21*POWER(T623,3))+($B$22*P623+$B$23*POWER(P623,2)+$B$24*POWER(P623,3))+($B$25*H623+$B$26*POWER(H623,2)+$B$27*POWER(H623,3))+($B$28*U623+$B$29*POWER(U623,2)+$B$30*POWER(U623,3))</f>
        <v>2.28627059751202</v>
      </c>
      <c r="W623" s="71" t="n">
        <f aca="false">S623-U623</f>
        <v>2.65147067719161</v>
      </c>
      <c r="X623" s="29" t="n">
        <f aca="false">U623+V623</f>
        <v>11.0012121340609</v>
      </c>
      <c r="Y623" s="16"/>
      <c r="Z623" s="60" t="n">
        <f aca="false">U623*G623</f>
        <v>1141.6573412879</v>
      </c>
      <c r="AA623" s="60" t="n">
        <f aca="false">(K623+M623)-Z623</f>
        <v>347.3426587121</v>
      </c>
      <c r="AB623" s="16"/>
      <c r="AC623" s="60" t="n">
        <f aca="false">L623+N623</f>
        <v>1441.15878956197</v>
      </c>
      <c r="AD623" s="61" t="n">
        <f aca="false">AC623-Z623</f>
        <v>299.501448274075</v>
      </c>
      <c r="AE623" s="17"/>
      <c r="AF623" s="16" t="n">
        <v>-562.847322881073</v>
      </c>
      <c r="AG623" s="16" t="n">
        <v>0.840540540540541</v>
      </c>
      <c r="AH623" s="16" t="n">
        <f aca="false">AF624+AH622</f>
        <v>169800.362687251</v>
      </c>
      <c r="AI623" s="63"/>
      <c r="AJ623" s="72" t="n">
        <v>-518.220281793563</v>
      </c>
      <c r="AK623" s="16" t="n">
        <v>0.840540540540541</v>
      </c>
      <c r="AL623" s="63" t="n">
        <f aca="false">AJ623+AL622</f>
        <v>168697.761832344</v>
      </c>
      <c r="AM623" s="35"/>
      <c r="AN623" s="35"/>
      <c r="AO623" s="35"/>
      <c r="AP623" s="35"/>
      <c r="AQ623" s="35"/>
      <c r="AR623" s="35"/>
      <c r="AS623" s="35"/>
      <c r="AT623" s="35"/>
    </row>
    <row r="624" customFormat="false" ht="12.75" hidden="false" customHeight="true" outlineLevel="0" collapsed="false">
      <c r="A624" s="36"/>
      <c r="B624" s="36"/>
      <c r="C624" s="2" t="n">
        <v>623</v>
      </c>
      <c r="D624" s="20" t="s">
        <v>437</v>
      </c>
      <c r="E624" s="65"/>
      <c r="F624" s="66" t="n">
        <v>2642</v>
      </c>
      <c r="G624" s="67" t="n">
        <f aca="false">I624+J624</f>
        <v>215</v>
      </c>
      <c r="H624" s="68" t="n">
        <f aca="false">1/(G624/F624)</f>
        <v>12.2883720930233</v>
      </c>
      <c r="I624" s="22" t="n">
        <v>49</v>
      </c>
      <c r="J624" s="23" t="n">
        <v>166</v>
      </c>
      <c r="K624" s="24" t="n">
        <v>850</v>
      </c>
      <c r="L624" s="69" t="n">
        <f aca="false">G624*X624*R624</f>
        <v>922.02286802546</v>
      </c>
      <c r="M624" s="25" t="n">
        <v>942</v>
      </c>
      <c r="N624" s="70" t="n">
        <f aca="false">G624*X624*(1-R624)</f>
        <v>1030.76678283894</v>
      </c>
      <c r="O624" s="26" t="n">
        <f aca="false">I624/(I624+J624)</f>
        <v>0.227906976744186</v>
      </c>
      <c r="P624" s="28" t="n">
        <f aca="false">(I624+K624)/(I624+J624+K624+M624)</f>
        <v>0.447932237169905</v>
      </c>
      <c r="Q624" s="27" t="n">
        <f aca="false">K624/(K624+M624)</f>
        <v>0.474330357142857</v>
      </c>
      <c r="R624" s="27" t="n">
        <f aca="false">P624-(O624-P624)/X624</f>
        <v>0.472156777160984</v>
      </c>
      <c r="S624" s="29" t="n">
        <f aca="false">(K624+M624)/(I624+J624)</f>
        <v>8.33488372093023</v>
      </c>
      <c r="T624" s="31" t="n">
        <f aca="false">(P624-$B$1*O624-$B$2)/(1-$B$1*O624)-($B$3*POWER(P624,2)+$B$4*P624+$B$5)-($B$6*POWER(O624,2)+$B$7*O624+$B$8)</f>
        <v>0.463534241289757</v>
      </c>
      <c r="U624" s="29" t="n">
        <f aca="false">(O624-P624)/(P624-T624)</f>
        <v>14.1023716399209</v>
      </c>
      <c r="V624" s="29" t="n">
        <f aca="false">$B$12+($B$13*E624+$B$14*POWER(E624,2)+$B$15*POWER(E624,3))+($B$16*F624+$B$17*POWER(F624,2)+$B$18*POWER(F624,3))+($B$19*T624+$B$20*POWER(T624,2)+$B$21*POWER(T624,3))+($B$22*P624+$B$23*POWER(P624,2)+$B$24*POWER(P624,3))+($B$25*H624+$B$26*POWER(H624,2)+$B$27*POWER(H624,3))+($B$28*U624+$B$29*POWER(U624,2)+$B$30*POWER(U624,3))</f>
        <v>-5.01962907776089</v>
      </c>
      <c r="W624" s="71" t="n">
        <f aca="false">S624-U624</f>
        <v>-5.76748791899067</v>
      </c>
      <c r="X624" s="29" t="n">
        <f aca="false">U624+V624</f>
        <v>9.08274256216002</v>
      </c>
      <c r="Y624" s="16"/>
      <c r="Z624" s="60" t="n">
        <f aca="false">U624*G624</f>
        <v>3032.00990258299</v>
      </c>
      <c r="AA624" s="60" t="n">
        <f aca="false">(K624+M624)-Z624</f>
        <v>-1240.00990258299</v>
      </c>
      <c r="AB624" s="16"/>
      <c r="AC624" s="60" t="n">
        <f aca="false">L624+N624</f>
        <v>1952.7896508644</v>
      </c>
      <c r="AD624" s="61" t="n">
        <f aca="false">AC624-Z624</f>
        <v>-1079.22025171859</v>
      </c>
      <c r="AE624" s="17"/>
      <c r="AF624" s="16" t="n">
        <v>-564.65276481467</v>
      </c>
      <c r="AG624" s="16" t="n">
        <v>0.841891891891892</v>
      </c>
      <c r="AH624" s="16" t="n">
        <f aca="false">AF625+AH623</f>
        <v>169234.289007744</v>
      </c>
      <c r="AI624" s="63"/>
      <c r="AJ624" s="72" t="n">
        <v>-522.887134936791</v>
      </c>
      <c r="AK624" s="16" t="n">
        <v>0.841891891891892</v>
      </c>
      <c r="AL624" s="63" t="n">
        <f aca="false">AJ624+AL623</f>
        <v>168174.874697407</v>
      </c>
      <c r="AM624" s="35"/>
      <c r="AN624" s="35"/>
      <c r="AO624" s="35"/>
      <c r="AP624" s="35"/>
      <c r="AQ624" s="35"/>
      <c r="AR624" s="35"/>
      <c r="AS624" s="35"/>
      <c r="AT624" s="35"/>
    </row>
    <row r="625" customFormat="false" ht="12.75" hidden="false" customHeight="true" outlineLevel="0" collapsed="false">
      <c r="A625" s="36"/>
      <c r="B625" s="36"/>
      <c r="C625" s="2" t="n">
        <v>624</v>
      </c>
      <c r="D625" s="20" t="s">
        <v>230</v>
      </c>
      <c r="E625" s="65"/>
      <c r="F625" s="66" t="n">
        <v>1424</v>
      </c>
      <c r="G625" s="67" t="n">
        <f aca="false">I625+J625</f>
        <v>54</v>
      </c>
      <c r="H625" s="68" t="n">
        <f aca="false">1/(G625/F625)</f>
        <v>26.3703703703704</v>
      </c>
      <c r="I625" s="22" t="n">
        <v>8</v>
      </c>
      <c r="J625" s="23" t="n">
        <v>46</v>
      </c>
      <c r="K625" s="24" t="n">
        <v>478</v>
      </c>
      <c r="L625" s="69" t="n">
        <f aca="false">G625*X625*R625</f>
        <v>475.303147910986</v>
      </c>
      <c r="M625" s="25" t="n">
        <v>714</v>
      </c>
      <c r="N625" s="70" t="n">
        <f aca="false">G625*X625*(1-R625)</f>
        <v>709.782700436933</v>
      </c>
      <c r="O625" s="26" t="n">
        <f aca="false">I625/(I625+J625)</f>
        <v>0.148148148148148</v>
      </c>
      <c r="P625" s="28" t="n">
        <f aca="false">(I625+K625)/(I625+J625+K625+M625)</f>
        <v>0.390048154093098</v>
      </c>
      <c r="Q625" s="27" t="n">
        <f aca="false">K625/(K625+M625)</f>
        <v>0.401006711409396</v>
      </c>
      <c r="R625" s="27" t="n">
        <f aca="false">P625-(O625-P625)/X625</f>
        <v>0.401070646969236</v>
      </c>
      <c r="S625" s="29" t="n">
        <f aca="false">(K625+M625)/(I625+J625)</f>
        <v>22.0740740740741</v>
      </c>
      <c r="T625" s="31" t="n">
        <f aca="false">(P625-$B$1*O625-$B$2)/(1-$B$1*O625)-($B$3*POWER(P625,2)+$B$4*P625+$B$5)-($B$6*POWER(O625,2)+$B$7*O625+$B$8)</f>
        <v>0.405089809683296</v>
      </c>
      <c r="U625" s="29" t="n">
        <f aca="false">(O625-P625)/(P625-T625)</f>
        <v>16.0820066976256</v>
      </c>
      <c r="V625" s="29" t="n">
        <f aca="false">$B$12+($B$13*E625+$B$14*POWER(E625,2)+$B$15*POWER(E625,3))+($B$16*F625+$B$17*POWER(F625,2)+$B$18*POWER(F625,3))+($B$19*T625+$B$20*POWER(T625,2)+$B$21*POWER(T625,3))+($B$22*P625+$B$23*POWER(P625,2)+$B$24*POWER(P625,3))+($B$25*H625+$B$26*POWER(H625,2)+$B$27*POWER(H625,3))+($B$28*U625+$B$29*POWER(U625,2)+$B$30*POWER(U625,3))</f>
        <v>5.86402753103956</v>
      </c>
      <c r="W625" s="71" t="n">
        <f aca="false">S625-U625</f>
        <v>5.99206737644846</v>
      </c>
      <c r="X625" s="29" t="n">
        <f aca="false">U625+V625</f>
        <v>21.9460342286652</v>
      </c>
      <c r="Y625" s="16"/>
      <c r="Z625" s="60" t="n">
        <f aca="false">U625*G625</f>
        <v>868.428361671783</v>
      </c>
      <c r="AA625" s="60" t="n">
        <f aca="false">(K625+M625)-Z625</f>
        <v>323.571638328217</v>
      </c>
      <c r="AB625" s="16"/>
      <c r="AC625" s="60" t="n">
        <f aca="false">L625+N625</f>
        <v>1185.08584834792</v>
      </c>
      <c r="AD625" s="61" t="n">
        <f aca="false">AC625-Z625</f>
        <v>316.657486676137</v>
      </c>
      <c r="AE625" s="17"/>
      <c r="AF625" s="16" t="n">
        <v>-566.073679507283</v>
      </c>
      <c r="AG625" s="16" t="n">
        <v>0.843243243243243</v>
      </c>
      <c r="AH625" s="16" t="n">
        <f aca="false">AF626+AH624</f>
        <v>168668.10686284</v>
      </c>
      <c r="AI625" s="63"/>
      <c r="AJ625" s="72" t="n">
        <v>-524.078379629891</v>
      </c>
      <c r="AK625" s="16" t="n">
        <v>0.843243243243243</v>
      </c>
      <c r="AL625" s="63" t="n">
        <f aca="false">AJ625+AL624</f>
        <v>167650.796317778</v>
      </c>
      <c r="AM625" s="35"/>
      <c r="AN625" s="35"/>
      <c r="AO625" s="35"/>
      <c r="AP625" s="35"/>
      <c r="AQ625" s="35"/>
      <c r="AR625" s="35"/>
      <c r="AS625" s="35"/>
      <c r="AT625" s="35"/>
    </row>
    <row r="626" customFormat="false" ht="12.75" hidden="false" customHeight="true" outlineLevel="0" collapsed="false">
      <c r="A626" s="36"/>
      <c r="B626" s="36"/>
      <c r="C626" s="2" t="n">
        <v>625</v>
      </c>
      <c r="D626" s="20" t="s">
        <v>749</v>
      </c>
      <c r="E626" s="65"/>
      <c r="F626" s="66" t="n">
        <v>2389</v>
      </c>
      <c r="G626" s="67" t="n">
        <f aca="false">I626+J626</f>
        <v>184</v>
      </c>
      <c r="H626" s="68" t="n">
        <f aca="false">1/(G626/F626)</f>
        <v>12.9836956521739</v>
      </c>
      <c r="I626" s="22" t="n">
        <v>123</v>
      </c>
      <c r="J626" s="23" t="n">
        <v>61</v>
      </c>
      <c r="K626" s="24" t="n">
        <v>898</v>
      </c>
      <c r="L626" s="69" t="n">
        <f aca="false">G626*X626*R626</f>
        <v>960.48815012618</v>
      </c>
      <c r="M626" s="25" t="n">
        <v>305</v>
      </c>
      <c r="N626" s="70" t="n">
        <f aca="false">G626*X626*(1-R626)</f>
        <v>327.400257537886</v>
      </c>
      <c r="O626" s="26" t="n">
        <f aca="false">I626/(I626+J626)</f>
        <v>0.668478260869565</v>
      </c>
      <c r="P626" s="28" t="n">
        <f aca="false">(I626+K626)/(I626+J626+K626+M626)</f>
        <v>0.736121124729632</v>
      </c>
      <c r="Q626" s="27" t="n">
        <f aca="false">K626/(K626+M626)</f>
        <v>0.746467165419784</v>
      </c>
      <c r="R626" s="27" t="n">
        <f aca="false">P626-(O626-P626)/X626</f>
        <v>0.745785228293409</v>
      </c>
      <c r="S626" s="29" t="n">
        <f aca="false">(K626+M626)/(I626+J626)</f>
        <v>6.53804347826087</v>
      </c>
      <c r="T626" s="31" t="n">
        <f aca="false">(P626-$B$1*O626-$B$2)/(1-$B$1*O626)-($B$3*POWER(P626,2)+$B$4*P626+$B$5)-($B$6*POWER(O626,2)+$B$7*O626+$B$8)</f>
        <v>0.745663129962696</v>
      </c>
      <c r="U626" s="29" t="n">
        <f aca="false">(O626-P626)/(P626-T626)</f>
        <v>7.08895690244251</v>
      </c>
      <c r="V626" s="29" t="n">
        <f aca="false">$B$12+($B$13*E626+$B$14*POWER(E626,2)+$B$15*POWER(E626,3))+($B$16*F626+$B$17*POWER(F626,2)+$B$18*POWER(F626,3))+($B$19*T626+$B$20*POWER(T626,2)+$B$21*POWER(T626,3))+($B$22*P626+$B$23*POWER(P626,2)+$B$24*POWER(P626,3))+($B$25*H626+$B$26*POWER(H626,2)+$B$27*POWER(H626,3))+($B$28*U626+$B$29*POWER(U626,2)+$B$30*POWER(U626,3))</f>
        <v>-0.0895633825291098</v>
      </c>
      <c r="W626" s="71" t="n">
        <f aca="false">S626-U626</f>
        <v>-0.550913424181643</v>
      </c>
      <c r="X626" s="29" t="n">
        <f aca="false">U626+V626</f>
        <v>6.9993935199134</v>
      </c>
      <c r="Y626" s="16"/>
      <c r="Z626" s="60" t="n">
        <f aca="false">U626*G626</f>
        <v>1304.36807004942</v>
      </c>
      <c r="AA626" s="60" t="n">
        <f aca="false">(K626+M626)-Z626</f>
        <v>-101.368070049422</v>
      </c>
      <c r="AB626" s="16"/>
      <c r="AC626" s="60" t="n">
        <f aca="false">L626+N626</f>
        <v>1287.88840766407</v>
      </c>
      <c r="AD626" s="61" t="n">
        <f aca="false">AC626-Z626</f>
        <v>-16.4796623853561</v>
      </c>
      <c r="AE626" s="17"/>
      <c r="AF626" s="16" t="n">
        <v>-566.18214490405</v>
      </c>
      <c r="AG626" s="16" t="n">
        <v>0.844594594594595</v>
      </c>
      <c r="AH626" s="16" t="n">
        <f aca="false">AF627+AH625</f>
        <v>168096.327741384</v>
      </c>
      <c r="AI626" s="63"/>
      <c r="AJ626" s="72" t="n">
        <v>-527.483386978485</v>
      </c>
      <c r="AK626" s="16" t="n">
        <v>0.844594594594595</v>
      </c>
      <c r="AL626" s="63" t="n">
        <f aca="false">AJ626+AL625</f>
        <v>167123.312930799</v>
      </c>
      <c r="AM626" s="35"/>
      <c r="AN626" s="35"/>
      <c r="AO626" s="35"/>
      <c r="AP626" s="35"/>
      <c r="AQ626" s="35"/>
      <c r="AR626" s="35"/>
      <c r="AS626" s="35"/>
      <c r="AT626" s="35"/>
    </row>
    <row r="627" customFormat="false" ht="12.75" hidden="false" customHeight="true" outlineLevel="0" collapsed="false">
      <c r="A627" s="36"/>
      <c r="B627" s="36"/>
      <c r="C627" s="2" t="n">
        <v>626</v>
      </c>
      <c r="D627" s="20" t="s">
        <v>741</v>
      </c>
      <c r="E627" s="65"/>
      <c r="F627" s="66" t="n">
        <v>2987</v>
      </c>
      <c r="G627" s="67" t="n">
        <f aca="false">I627+J627</f>
        <v>202</v>
      </c>
      <c r="H627" s="68" t="n">
        <f aca="false">1/(G627/F627)</f>
        <v>14.7871287128713</v>
      </c>
      <c r="I627" s="22" t="n">
        <v>122</v>
      </c>
      <c r="J627" s="23" t="n">
        <v>80</v>
      </c>
      <c r="K627" s="24" t="n">
        <v>1046</v>
      </c>
      <c r="L627" s="69" t="n">
        <f aca="false">G627*X627*R627</f>
        <v>1242.93233937412</v>
      </c>
      <c r="M627" s="25" t="n">
        <v>471</v>
      </c>
      <c r="N627" s="70" t="n">
        <f aca="false">G627*X627*(1-R627)</f>
        <v>563.90215667392</v>
      </c>
      <c r="O627" s="26" t="n">
        <f aca="false">I627/(I627+J627)</f>
        <v>0.603960396039604</v>
      </c>
      <c r="P627" s="28" t="n">
        <f aca="false">(I627+K627)/(I627+J627+K627+M627)</f>
        <v>0.679464805119255</v>
      </c>
      <c r="Q627" s="27" t="n">
        <f aca="false">K627/(K627+M627)</f>
        <v>0.689518787079763</v>
      </c>
      <c r="R627" s="27" t="n">
        <f aca="false">P627-(O627-P627)/X627</f>
        <v>0.687906026862281</v>
      </c>
      <c r="S627" s="29" t="n">
        <f aca="false">(K627+M627)/(I627+J627)</f>
        <v>7.50990099009901</v>
      </c>
      <c r="T627" s="31" t="n">
        <f aca="false">(P627-$B$1*O627-$B$2)/(1-$B$1*O627)-($B$3*POWER(P627,2)+$B$4*P627+$B$5)-($B$6*POWER(O627,2)+$B$7*O627+$B$8)</f>
        <v>0.68941798422467</v>
      </c>
      <c r="U627" s="29" t="n">
        <f aca="false">(O627-P627)/(P627-T627)</f>
        <v>7.58595904685149</v>
      </c>
      <c r="V627" s="29" t="n">
        <f aca="false">$B$12+($B$13*E627+$B$14*POWER(E627,2)+$B$15*POWER(E627,3))+($B$16*F627+$B$17*POWER(F627,2)+$B$18*POWER(F627,3))+($B$19*T627+$B$20*POWER(T627,2)+$B$21*POWER(T627,3))+($B$22*P627+$B$23*POWER(P627,2)+$B$24*POWER(P627,3))+($B$25*H627+$B$26*POWER(H627,2)+$B$27*POWER(H627,3))+($B$28*U627+$B$29*POWER(U627,2)+$B$30*POWER(U627,3))</f>
        <v>1.35876618110909</v>
      </c>
      <c r="W627" s="71" t="n">
        <f aca="false">S627-U627</f>
        <v>-0.0760580567524771</v>
      </c>
      <c r="X627" s="29" t="n">
        <f aca="false">U627+V627</f>
        <v>8.94472522796057</v>
      </c>
      <c r="Y627" s="16"/>
      <c r="Z627" s="60" t="n">
        <f aca="false">U627*G627</f>
        <v>1532.363727464</v>
      </c>
      <c r="AA627" s="60" t="n">
        <f aca="false">(K627+M627)-Z627</f>
        <v>-15.3637274640005</v>
      </c>
      <c r="AB627" s="16"/>
      <c r="AC627" s="60" t="n">
        <f aca="false">L627+N627</f>
        <v>1806.83449604804</v>
      </c>
      <c r="AD627" s="61" t="n">
        <f aca="false">AC627-Z627</f>
        <v>274.470768584035</v>
      </c>
      <c r="AE627" s="17"/>
      <c r="AF627" s="16" t="n">
        <v>-571.779121455752</v>
      </c>
      <c r="AG627" s="16" t="n">
        <v>0.845945945945946</v>
      </c>
      <c r="AH627" s="16" t="n">
        <f aca="false">AF628+AH626</f>
        <v>167523.144529878</v>
      </c>
      <c r="AI627" s="63"/>
      <c r="AJ627" s="72" t="n">
        <v>-527.794461691212</v>
      </c>
      <c r="AK627" s="16" t="n">
        <v>0.845945945945946</v>
      </c>
      <c r="AL627" s="63" t="n">
        <f aca="false">AJ627+AL626</f>
        <v>166595.518469108</v>
      </c>
      <c r="AM627" s="35"/>
      <c r="AN627" s="35"/>
      <c r="AO627" s="35"/>
      <c r="AP627" s="35"/>
      <c r="AQ627" s="35"/>
      <c r="AR627" s="35"/>
      <c r="AS627" s="35"/>
      <c r="AT627" s="35"/>
    </row>
    <row r="628" customFormat="false" ht="12.75" hidden="false" customHeight="true" outlineLevel="0" collapsed="false">
      <c r="A628" s="36"/>
      <c r="B628" s="36"/>
      <c r="C628" s="2" t="n">
        <v>627</v>
      </c>
      <c r="D628" s="20" t="s">
        <v>667</v>
      </c>
      <c r="E628" s="65"/>
      <c r="F628" s="66" t="n">
        <v>4893</v>
      </c>
      <c r="G628" s="67" t="n">
        <f aca="false">I628+J628</f>
        <v>275</v>
      </c>
      <c r="H628" s="68" t="n">
        <f aca="false">1/(G628/F628)</f>
        <v>17.7927272727273</v>
      </c>
      <c r="I628" s="22" t="n">
        <v>89</v>
      </c>
      <c r="J628" s="23" t="n">
        <v>186</v>
      </c>
      <c r="K628" s="24" t="n">
        <v>2215</v>
      </c>
      <c r="L628" s="69" t="n">
        <f aca="false">G628*X628*R628</f>
        <v>2181.33420731282</v>
      </c>
      <c r="M628" s="25" t="n">
        <v>1591</v>
      </c>
      <c r="N628" s="70" t="n">
        <f aca="false">G628*X628*(1-R628)</f>
        <v>1565.03467291445</v>
      </c>
      <c r="O628" s="26" t="n">
        <f aca="false">I628/(I628+J628)</f>
        <v>0.323636363636364</v>
      </c>
      <c r="P628" s="28" t="n">
        <f aca="false">(I628+K628)/(I628+J628+K628+M628)</f>
        <v>0.564567507963734</v>
      </c>
      <c r="Q628" s="27" t="n">
        <f aca="false">K628/(K628+M628)</f>
        <v>0.581975827640568</v>
      </c>
      <c r="R628" s="27" t="n">
        <f aca="false">P628-(O628-P628)/X628</f>
        <v>0.582252916637641</v>
      </c>
      <c r="S628" s="29" t="n">
        <f aca="false">(K628+M628)/(I628+J628)</f>
        <v>13.84</v>
      </c>
      <c r="T628" s="31" t="n">
        <f aca="false">(P628-$B$1*O628-$B$2)/(1-$B$1*O628)-($B$3*POWER(P628,2)+$B$4*P628+$B$5)-($B$6*POWER(O628,2)+$B$7*O628+$B$8)</f>
        <v>0.582816606362146</v>
      </c>
      <c r="U628" s="29" t="n">
        <f aca="false">(O628-P628)/(P628-T628)</f>
        <v>13.2023587723294</v>
      </c>
      <c r="V628" s="29" t="n">
        <f aca="false">$B$12+($B$13*E628+$B$14*POWER(E628,2)+$B$15*POWER(E628,3))+($B$16*F628+$B$17*POWER(F628,2)+$B$18*POWER(F628,3))+($B$19*T628+$B$20*POWER(T628,2)+$B$21*POWER(T628,3))+($B$22*P628+$B$23*POWER(P628,2)+$B$24*POWER(P628,3))+($B$25*H628+$B$26*POWER(H628,2)+$B$27*POWER(H628,3))+($B$28*U628+$B$29*POWER(U628,2)+$B$30*POWER(U628,3))</f>
        <v>0.420800792133365</v>
      </c>
      <c r="W628" s="71" t="n">
        <f aca="false">S628-U628</f>
        <v>0.637641227670578</v>
      </c>
      <c r="X628" s="29" t="n">
        <f aca="false">U628+V628</f>
        <v>13.6231595644628</v>
      </c>
      <c r="Y628" s="16"/>
      <c r="Z628" s="60" t="n">
        <f aca="false">U628*G628</f>
        <v>3630.64866239059</v>
      </c>
      <c r="AA628" s="60" t="n">
        <f aca="false">(K628+M628)-Z628</f>
        <v>175.351337609409</v>
      </c>
      <c r="AB628" s="16"/>
      <c r="AC628" s="60" t="n">
        <f aca="false">L628+N628</f>
        <v>3746.36888022727</v>
      </c>
      <c r="AD628" s="61" t="n">
        <f aca="false">AC628-Z628</f>
        <v>115.720217836675</v>
      </c>
      <c r="AE628" s="17"/>
      <c r="AF628" s="16" t="n">
        <v>-573.183211505865</v>
      </c>
      <c r="AG628" s="16" t="n">
        <v>0.847297297297297</v>
      </c>
      <c r="AH628" s="16" t="n">
        <f aca="false">AF629+AH627</f>
        <v>166949.489364486</v>
      </c>
      <c r="AI628" s="63"/>
      <c r="AJ628" s="72" t="n">
        <v>-532.401066930816</v>
      </c>
      <c r="AK628" s="16" t="n">
        <v>0.847297297297297</v>
      </c>
      <c r="AL628" s="63" t="n">
        <f aca="false">AJ628+AL627</f>
        <v>166063.117402177</v>
      </c>
      <c r="AM628" s="35"/>
      <c r="AN628" s="35"/>
      <c r="AO628" s="35"/>
      <c r="AP628" s="35"/>
      <c r="AQ628" s="35"/>
      <c r="AR628" s="35"/>
      <c r="AS628" s="35"/>
      <c r="AT628" s="35"/>
    </row>
    <row r="629" customFormat="false" ht="12.75" hidden="false" customHeight="true" outlineLevel="0" collapsed="false">
      <c r="A629" s="36"/>
      <c r="B629" s="36"/>
      <c r="C629" s="2" t="n">
        <v>628</v>
      </c>
      <c r="D629" s="20" t="s">
        <v>401</v>
      </c>
      <c r="E629" s="65"/>
      <c r="F629" s="66" t="n">
        <v>2044</v>
      </c>
      <c r="G629" s="67" t="n">
        <f aca="false">I629+J629</f>
        <v>106</v>
      </c>
      <c r="H629" s="68" t="n">
        <f aca="false">1/(G629/F629)</f>
        <v>19.2830188679245</v>
      </c>
      <c r="I629" s="22" t="n">
        <v>18</v>
      </c>
      <c r="J629" s="23" t="n">
        <v>88</v>
      </c>
      <c r="K629" s="24" t="n">
        <v>770</v>
      </c>
      <c r="L629" s="69" t="n">
        <f aca="false">G629*X629*R629</f>
        <v>740.975120412031</v>
      </c>
      <c r="M629" s="25" t="n">
        <v>937</v>
      </c>
      <c r="N629" s="70" t="n">
        <f aca="false">G629*X629*(1-R629)</f>
        <v>899.245556373518</v>
      </c>
      <c r="O629" s="26" t="n">
        <f aca="false">I629/(I629+J629)</f>
        <v>0.169811320754717</v>
      </c>
      <c r="P629" s="28" t="n">
        <f aca="false">(I629+K629)/(I629+J629+K629+M629)</f>
        <v>0.434638720353006</v>
      </c>
      <c r="Q629" s="27" t="n">
        <f aca="false">K629/(K629+M629)</f>
        <v>0.451083772700644</v>
      </c>
      <c r="R629" s="27" t="n">
        <f aca="false">P629-(O629-P629)/X629</f>
        <v>0.451753310331492</v>
      </c>
      <c r="S629" s="29" t="n">
        <f aca="false">(K629+M629)/(I629+J629)</f>
        <v>16.1037735849057</v>
      </c>
      <c r="T629" s="31" t="n">
        <f aca="false">(P629-$B$1*O629-$B$2)/(1-$B$1*O629)-($B$3*POWER(P629,2)+$B$4*P629+$B$5)-($B$6*POWER(O629,2)+$B$7*O629+$B$8)</f>
        <v>0.450793418843631</v>
      </c>
      <c r="U629" s="29" t="n">
        <f aca="false">(O629-P629)/(P629-T629)</f>
        <v>16.3932121513736</v>
      </c>
      <c r="V629" s="29" t="n">
        <f aca="false">$B$12+($B$13*E629+$B$14*POWER(E629,2)+$B$15*POWER(E629,3))+($B$16*F629+$B$17*POWER(F629,2)+$B$18*POWER(F629,3))+($B$19*T629+$B$20*POWER(T629,2)+$B$21*POWER(T629,3))+($B$22*P629+$B$23*POWER(P629,2)+$B$24*POWER(P629,3))+($B$25*H629+$B$26*POWER(H629,2)+$B$27*POWER(H629,3))+($B$28*U629+$B$29*POWER(U629,2)+$B$30*POWER(U629,3))</f>
        <v>-0.919432181698632</v>
      </c>
      <c r="W629" s="71" t="n">
        <f aca="false">S629-U629</f>
        <v>-0.289438566467954</v>
      </c>
      <c r="X629" s="29" t="n">
        <f aca="false">U629+V629</f>
        <v>15.473779969675</v>
      </c>
      <c r="Y629" s="16"/>
      <c r="Z629" s="60" t="n">
        <f aca="false">U629*G629</f>
        <v>1737.6804880456</v>
      </c>
      <c r="AA629" s="60" t="n">
        <f aca="false">(K629+M629)-Z629</f>
        <v>-30.6804880456032</v>
      </c>
      <c r="AB629" s="16"/>
      <c r="AC629" s="60" t="n">
        <f aca="false">L629+N629</f>
        <v>1640.22067678555</v>
      </c>
      <c r="AD629" s="61" t="n">
        <f aca="false">AC629-Z629</f>
        <v>-97.4598112600549</v>
      </c>
      <c r="AE629" s="17"/>
      <c r="AF629" s="16" t="n">
        <v>-573.655165392166</v>
      </c>
      <c r="AG629" s="16" t="n">
        <v>0.848648648648649</v>
      </c>
      <c r="AH629" s="16" t="n">
        <f aca="false">AF630+AH628</f>
        <v>166373.503437632</v>
      </c>
      <c r="AI629" s="63"/>
      <c r="AJ629" s="72" t="n">
        <v>-535.379310845466</v>
      </c>
      <c r="AK629" s="16" t="n">
        <v>0.848648648648649</v>
      </c>
      <c r="AL629" s="63" t="n">
        <f aca="false">AJ629+AL628</f>
        <v>165527.738091332</v>
      </c>
      <c r="AM629" s="35"/>
      <c r="AN629" s="35"/>
      <c r="AO629" s="35"/>
      <c r="AP629" s="35"/>
      <c r="AQ629" s="35"/>
      <c r="AR629" s="35"/>
      <c r="AS629" s="35"/>
      <c r="AT629" s="35"/>
    </row>
    <row r="630" customFormat="false" ht="12.75" hidden="false" customHeight="true" outlineLevel="0" collapsed="false">
      <c r="A630" s="36"/>
      <c r="B630" s="36"/>
      <c r="C630" s="2" t="n">
        <v>629</v>
      </c>
      <c r="D630" s="20" t="s">
        <v>683</v>
      </c>
      <c r="E630" s="65"/>
      <c r="F630" s="66" t="n">
        <v>95</v>
      </c>
      <c r="G630" s="67" t="n">
        <f aca="false">I630+J630</f>
        <v>1</v>
      </c>
      <c r="H630" s="68" t="n">
        <f aca="false">1/(G630/F630)</f>
        <v>95</v>
      </c>
      <c r="I630" s="22" t="n">
        <v>0</v>
      </c>
      <c r="J630" s="23" t="n">
        <v>1</v>
      </c>
      <c r="K630" s="24" t="n">
        <v>39</v>
      </c>
      <c r="L630" s="69" t="n">
        <f aca="false">G630*X630*R630</f>
        <v>40.4795544291304</v>
      </c>
      <c r="M630" s="25" t="n">
        <v>27</v>
      </c>
      <c r="N630" s="70" t="n">
        <f aca="false">G630*X630*(1-R630)</f>
        <v>28.0622442055295</v>
      </c>
      <c r="O630" s="26" t="n">
        <f aca="false">I630/(I630+J630)</f>
        <v>0</v>
      </c>
      <c r="P630" s="28" t="n">
        <f aca="false">(I630+K630)/(I630+J630+K630+M630)</f>
        <v>0.582089552238806</v>
      </c>
      <c r="Q630" s="27" t="n">
        <f aca="false">K630/(K630+M630)</f>
        <v>0.590909090909091</v>
      </c>
      <c r="R630" s="27" t="n">
        <f aca="false">P630-(O630-P630)/X630</f>
        <v>0.590582027835215</v>
      </c>
      <c r="S630" s="29" t="n">
        <f aca="false">(K630+M630)/(I630+J630)</f>
        <v>66</v>
      </c>
      <c r="T630" s="31" t="n">
        <f aca="false">(P630-$B$1*O630-$B$2)/(1-$B$1*O630)-($B$3*POWER(P630,2)+$B$4*P630+$B$5)-($B$6*POWER(O630,2)+$B$7*O630+$B$8)</f>
        <v>0.599554548084642</v>
      </c>
      <c r="U630" s="29" t="n">
        <f aca="false">(O630-P630)/(P630-T630)</f>
        <v>33.3289258913611</v>
      </c>
      <c r="V630" s="29" t="n">
        <f aca="false">$B$12+($B$13*E630+$B$14*POWER(E630,2)+$B$15*POWER(E630,3))+($B$16*F630+$B$17*POWER(F630,2)+$B$18*POWER(F630,3))+($B$19*T630+$B$20*POWER(T630,2)+$B$21*POWER(T630,3))+($B$22*P630+$B$23*POWER(P630,2)+$B$24*POWER(P630,3))+($B$25*H630+$B$26*POWER(H630,2)+$B$27*POWER(H630,3))+($B$28*U630+$B$29*POWER(U630,2)+$B$30*POWER(U630,3))</f>
        <v>35.2128727432989</v>
      </c>
      <c r="W630" s="71" t="n">
        <f aca="false">S630-U630</f>
        <v>32.6710741086389</v>
      </c>
      <c r="X630" s="29" t="n">
        <f aca="false">U630+V630</f>
        <v>68.54179863466</v>
      </c>
      <c r="Y630" s="16"/>
      <c r="Z630" s="60" t="n">
        <f aca="false">U630*G630</f>
        <v>33.3289258913611</v>
      </c>
      <c r="AA630" s="60" t="n">
        <f aca="false">(K630+M630)-Z630</f>
        <v>32.6710741086389</v>
      </c>
      <c r="AB630" s="16"/>
      <c r="AC630" s="60" t="n">
        <f aca="false">L630+N630</f>
        <v>68.54179863466</v>
      </c>
      <c r="AD630" s="61" t="n">
        <f aca="false">AC630-Z630</f>
        <v>35.2128727432989</v>
      </c>
      <c r="AE630" s="17"/>
      <c r="AF630" s="16" t="n">
        <v>-575.98592685385</v>
      </c>
      <c r="AG630" s="16" t="n">
        <v>0.85</v>
      </c>
      <c r="AH630" s="16" t="n">
        <f aca="false">AF631+AH629</f>
        <v>165793.718953432</v>
      </c>
      <c r="AI630" s="63"/>
      <c r="AJ630" s="72" t="n">
        <v>-548.563110117379</v>
      </c>
      <c r="AK630" s="16" t="n">
        <v>0.85</v>
      </c>
      <c r="AL630" s="63" t="n">
        <f aca="false">AJ630+AL629</f>
        <v>164979.174981214</v>
      </c>
      <c r="AM630" s="35"/>
      <c r="AN630" s="35"/>
      <c r="AO630" s="35"/>
      <c r="AP630" s="35"/>
      <c r="AQ630" s="35"/>
      <c r="AR630" s="35"/>
      <c r="AS630" s="35"/>
      <c r="AT630" s="35"/>
    </row>
    <row r="631" customFormat="false" ht="12.75" hidden="false" customHeight="true" outlineLevel="0" collapsed="false">
      <c r="A631" s="36"/>
      <c r="B631" s="36"/>
      <c r="C631" s="2" t="n">
        <v>630</v>
      </c>
      <c r="D631" s="20" t="s">
        <v>751</v>
      </c>
      <c r="E631" s="65"/>
      <c r="F631" s="66" t="n">
        <v>7748</v>
      </c>
      <c r="G631" s="67" t="n">
        <f aca="false">I631+J631</f>
        <v>579</v>
      </c>
      <c r="H631" s="68" t="n">
        <f aca="false">1/(G631/F631)</f>
        <v>13.3816925734024</v>
      </c>
      <c r="I631" s="22" t="n">
        <v>380</v>
      </c>
      <c r="J631" s="23" t="n">
        <v>199</v>
      </c>
      <c r="K631" s="24" t="n">
        <v>3566</v>
      </c>
      <c r="L631" s="69" t="n">
        <f aca="false">G631*X631*R631</f>
        <v>3467.41943867334</v>
      </c>
      <c r="M631" s="25" t="n">
        <v>1113</v>
      </c>
      <c r="N631" s="70" t="n">
        <f aca="false">G631*X631*(1-R631)</f>
        <v>1080.22308756701</v>
      </c>
      <c r="O631" s="26" t="n">
        <f aca="false">I631/(I631+J631)</f>
        <v>0.656303972366149</v>
      </c>
      <c r="P631" s="28" t="n">
        <f aca="false">(I631+K631)/(I631+J631+K631+M631)</f>
        <v>0.750475465956638</v>
      </c>
      <c r="Q631" s="27" t="n">
        <f aca="false">K631/(K631+M631)</f>
        <v>0.762128659970079</v>
      </c>
      <c r="R631" s="27" t="n">
        <f aca="false">P631-(O631-P631)/X631</f>
        <v>0.762465259453878</v>
      </c>
      <c r="S631" s="29" t="n">
        <f aca="false">(K631+M631)/(I631+J631)</f>
        <v>8.08117443868739</v>
      </c>
      <c r="T631" s="31" t="n">
        <f aca="false">(P631-$B$1*O631-$B$2)/(1-$B$1*O631)-($B$3*POWER(P631,2)+$B$4*P631+$B$5)-($B$6*POWER(O631,2)+$B$7*O631+$B$8)</f>
        <v>0.762491298407004</v>
      </c>
      <c r="U631" s="29" t="n">
        <f aca="false">(O631-P631)/(P631-T631)</f>
        <v>7.83728418147333</v>
      </c>
      <c r="V631" s="29" t="n">
        <f aca="false">$B$12+($B$13*E631+$B$14*POWER(E631,2)+$B$15*POWER(E631,3))+($B$16*F631+$B$17*POWER(F631,2)+$B$18*POWER(F631,3))+($B$19*T631+$B$20*POWER(T631,2)+$B$21*POWER(T631,3))+($B$22*P631+$B$23*POWER(P631,2)+$B$24*POWER(P631,3))+($B$25*H631+$B$26*POWER(H631,2)+$B$27*POWER(H631,3))+($B$28*U631+$B$29*POWER(U631,2)+$B$30*POWER(U631,3))</f>
        <v>0.0170206997707858</v>
      </c>
      <c r="W631" s="71" t="n">
        <f aca="false">S631-U631</f>
        <v>0.243890257214059</v>
      </c>
      <c r="X631" s="29" t="n">
        <f aca="false">U631+V631</f>
        <v>7.85430488124412</v>
      </c>
      <c r="Y631" s="16"/>
      <c r="Z631" s="60" t="n">
        <f aca="false">U631*G631</f>
        <v>4537.78754107306</v>
      </c>
      <c r="AA631" s="60" t="n">
        <f aca="false">(K631+M631)-Z631</f>
        <v>141.21245892694</v>
      </c>
      <c r="AB631" s="16"/>
      <c r="AC631" s="60" t="n">
        <f aca="false">L631+N631</f>
        <v>4547.64252624035</v>
      </c>
      <c r="AD631" s="61" t="n">
        <f aca="false">AC631-Z631</f>
        <v>9.85498516728512</v>
      </c>
      <c r="AE631" s="17"/>
      <c r="AF631" s="16" t="n">
        <v>-579.784484199764</v>
      </c>
      <c r="AG631" s="16" t="n">
        <v>0.851351351351351</v>
      </c>
      <c r="AH631" s="16" t="n">
        <f aca="false">AF632+AH630</f>
        <v>165210.417288071</v>
      </c>
      <c r="AI631" s="63"/>
      <c r="AJ631" s="72" t="n">
        <v>-550.000482918874</v>
      </c>
      <c r="AK631" s="16" t="n">
        <v>0.851351351351351</v>
      </c>
      <c r="AL631" s="63" t="n">
        <f aca="false">AJ631+AL630</f>
        <v>164429.174498295</v>
      </c>
      <c r="AM631" s="35"/>
      <c r="AN631" s="35"/>
      <c r="AO631" s="35"/>
      <c r="AP631" s="35"/>
      <c r="AQ631" s="35"/>
      <c r="AR631" s="35"/>
      <c r="AS631" s="35"/>
      <c r="AT631" s="35"/>
    </row>
    <row r="632" customFormat="false" ht="12.75" hidden="false" customHeight="true" outlineLevel="0" collapsed="false">
      <c r="A632" s="36"/>
      <c r="B632" s="36"/>
      <c r="C632" s="2" t="n">
        <v>631</v>
      </c>
      <c r="D632" s="20" t="s">
        <v>390</v>
      </c>
      <c r="E632" s="65"/>
      <c r="F632" s="66" t="n">
        <v>1388</v>
      </c>
      <c r="G632" s="67" t="n">
        <f aca="false">I632+J632</f>
        <v>28</v>
      </c>
      <c r="H632" s="68" t="n">
        <f aca="false">1/(G632/F632)</f>
        <v>49.5714285714286</v>
      </c>
      <c r="I632" s="22" t="n">
        <v>4</v>
      </c>
      <c r="J632" s="23" t="n">
        <v>24</v>
      </c>
      <c r="K632" s="24" t="n">
        <v>522</v>
      </c>
      <c r="L632" s="69" t="n">
        <f aca="false">G632*X632*R632</f>
        <v>529.62728824441</v>
      </c>
      <c r="M632" s="25" t="n">
        <v>673</v>
      </c>
      <c r="N632" s="70" t="n">
        <f aca="false">G632*X632*(1-R632)</f>
        <v>683.106881951242</v>
      </c>
      <c r="O632" s="26" t="n">
        <f aca="false">I632/(I632+J632)</f>
        <v>0.142857142857143</v>
      </c>
      <c r="P632" s="28" t="n">
        <f aca="false">(I632+K632)/(I632+J632+K632+M632)</f>
        <v>0.430089942763696</v>
      </c>
      <c r="Q632" s="27" t="n">
        <f aca="false">K632/(K632+M632)</f>
        <v>0.436820083682008</v>
      </c>
      <c r="R632" s="27" t="n">
        <f aca="false">P632-(O632-P632)/X632</f>
        <v>0.43672166684226</v>
      </c>
      <c r="S632" s="29" t="n">
        <f aca="false">(K632+M632)/(I632+J632)</f>
        <v>42.6785714285714</v>
      </c>
      <c r="T632" s="31" t="n">
        <f aca="false">(P632-$B$1*O632-$B$2)/(1-$B$1*O632)-($B$3*POWER(P632,2)+$B$4*P632+$B$5)-($B$6*POWER(O632,2)+$B$7*O632+$B$8)</f>
        <v>0.446343443988167</v>
      </c>
      <c r="U632" s="29" t="n">
        <f aca="false">(O632-P632)/(P632-T632)</f>
        <v>17.6720569888103</v>
      </c>
      <c r="V632" s="29" t="n">
        <f aca="false">$B$12+($B$13*E632+$B$14*POWER(E632,2)+$B$15*POWER(E632,3))+($B$16*F632+$B$17*POWER(F632,2)+$B$18*POWER(F632,3))+($B$19*T632+$B$20*POWER(T632,2)+$B$21*POWER(T632,3))+($B$22*P632+$B$23*POWER(P632,2)+$B$24*POWER(P632,3))+($B$25*H632+$B$26*POWER(H632,2)+$B$27*POWER(H632,3))+($B$28*U632+$B$29*POWER(U632,2)+$B$30*POWER(U632,3))</f>
        <v>25.6398776610344</v>
      </c>
      <c r="W632" s="71" t="n">
        <f aca="false">S632-U632</f>
        <v>25.0065144397611</v>
      </c>
      <c r="X632" s="29" t="n">
        <f aca="false">U632+V632</f>
        <v>43.3119346498447</v>
      </c>
      <c r="Y632" s="16"/>
      <c r="Z632" s="60" t="n">
        <f aca="false">U632*G632</f>
        <v>494.817595686689</v>
      </c>
      <c r="AA632" s="60" t="n">
        <f aca="false">(K632+M632)-Z632</f>
        <v>700.182404313311</v>
      </c>
      <c r="AB632" s="16"/>
      <c r="AC632" s="60" t="n">
        <f aca="false">L632+N632</f>
        <v>1212.73417019565</v>
      </c>
      <c r="AD632" s="61" t="n">
        <f aca="false">AC632-Z632</f>
        <v>717.916574508963</v>
      </c>
      <c r="AE632" s="17"/>
      <c r="AF632" s="16" t="n">
        <v>-583.301665360733</v>
      </c>
      <c r="AG632" s="16" t="n">
        <v>0.852702702702703</v>
      </c>
      <c r="AH632" s="16" t="n">
        <f aca="false">AF633+AH631</f>
        <v>164623.255204448</v>
      </c>
      <c r="AI632" s="63"/>
      <c r="AJ632" s="72" t="n">
        <v>-553.332570306353</v>
      </c>
      <c r="AK632" s="16" t="n">
        <v>0.852702702702703</v>
      </c>
      <c r="AL632" s="63" t="n">
        <f aca="false">AJ632+AL631</f>
        <v>163875.841927989</v>
      </c>
      <c r="AM632" s="35"/>
      <c r="AN632" s="35"/>
      <c r="AO632" s="35"/>
      <c r="AP632" s="35"/>
      <c r="AQ632" s="35"/>
      <c r="AR632" s="35"/>
      <c r="AS632" s="35"/>
      <c r="AT632" s="35"/>
    </row>
    <row r="633" customFormat="false" ht="12.75" hidden="false" customHeight="true" outlineLevel="0" collapsed="false">
      <c r="A633" s="36"/>
      <c r="B633" s="36"/>
      <c r="C633" s="2" t="n">
        <v>632</v>
      </c>
      <c r="D633" s="20" t="s">
        <v>466</v>
      </c>
      <c r="E633" s="65"/>
      <c r="F633" s="66" t="n">
        <v>4530</v>
      </c>
      <c r="G633" s="67" t="n">
        <f aca="false">I633+J633</f>
        <v>261</v>
      </c>
      <c r="H633" s="68" t="n">
        <f aca="false">1/(G633/F633)</f>
        <v>17.3563218390805</v>
      </c>
      <c r="I633" s="22" t="n">
        <v>90</v>
      </c>
      <c r="J633" s="23" t="n">
        <v>171</v>
      </c>
      <c r="K633" s="24" t="n">
        <v>1571</v>
      </c>
      <c r="L633" s="69" t="n">
        <f aca="false">G633*X633*R633</f>
        <v>1550.04354783028</v>
      </c>
      <c r="M633" s="25" t="n">
        <v>1760</v>
      </c>
      <c r="N633" s="70" t="n">
        <f aca="false">G633*X633*(1-R633)</f>
        <v>1735.63702038548</v>
      </c>
      <c r="O633" s="26" t="n">
        <f aca="false">I633/(I633+J633)</f>
        <v>0.344827586206897</v>
      </c>
      <c r="P633" s="28" t="n">
        <f aca="false">(I633+K633)/(I633+J633+K633+M633)</f>
        <v>0.462416481069042</v>
      </c>
      <c r="Q633" s="27" t="n">
        <f aca="false">K633/(K633+M633)</f>
        <v>0.471630141098769</v>
      </c>
      <c r="R633" s="27" t="n">
        <f aca="false">P633-(O633-P633)/X633</f>
        <v>0.471757225222905</v>
      </c>
      <c r="S633" s="29" t="n">
        <f aca="false">(K633+M633)/(I633+J633)</f>
        <v>12.7624521072797</v>
      </c>
      <c r="T633" s="31" t="n">
        <f aca="false">(P633-$B$1*O633-$B$2)/(1-$B$1*O633)-($B$3*POWER(P633,2)+$B$4*P633+$B$5)-($B$6*POWER(O633,2)+$B$7*O633+$B$8)</f>
        <v>0.474442088774975</v>
      </c>
      <c r="U633" s="29" t="n">
        <f aca="false">(O633-P633)/(P633-T633)</f>
        <v>9.77820811534854</v>
      </c>
      <c r="V633" s="29" t="n">
        <f aca="false">$B$12+($B$13*E633+$B$14*POWER(E633,2)+$B$15*POWER(E633,3))+($B$16*F633+$B$17*POWER(F633,2)+$B$18*POWER(F633,3))+($B$19*T633+$B$20*POWER(T633,2)+$B$21*POWER(T633,3))+($B$22*P633+$B$23*POWER(P633,2)+$B$24*POWER(P633,3))+($B$25*H633+$B$26*POWER(H633,2)+$B$27*POWER(H633,3))+($B$28*U633+$B$29*POWER(U633,2)+$B$30*POWER(U633,3))</f>
        <v>2.81060632225974</v>
      </c>
      <c r="W633" s="71" t="n">
        <f aca="false">S633-U633</f>
        <v>2.98424399193116</v>
      </c>
      <c r="X633" s="29" t="n">
        <f aca="false">U633+V633</f>
        <v>12.5888144376083</v>
      </c>
      <c r="Y633" s="16"/>
      <c r="Z633" s="60" t="n">
        <f aca="false">U633*G633</f>
        <v>2552.11231810597</v>
      </c>
      <c r="AA633" s="60" t="n">
        <f aca="false">(K633+M633)-Z633</f>
        <v>778.887681894031</v>
      </c>
      <c r="AB633" s="16"/>
      <c r="AC633" s="60" t="n">
        <f aca="false">L633+N633</f>
        <v>3285.68056821576</v>
      </c>
      <c r="AD633" s="61" t="n">
        <f aca="false">AC633-Z633</f>
        <v>733.568250109792</v>
      </c>
      <c r="AE633" s="17"/>
      <c r="AF633" s="16" t="n">
        <v>-587.162083623473</v>
      </c>
      <c r="AG633" s="16" t="n">
        <v>0.854054054054054</v>
      </c>
      <c r="AH633" s="16" t="n">
        <f aca="false">AF634+AH632</f>
        <v>164033.644221768</v>
      </c>
      <c r="AI633" s="63"/>
      <c r="AJ633" s="72" t="n">
        <v>-556.449575265319</v>
      </c>
      <c r="AK633" s="16" t="n">
        <v>0.854054054054054</v>
      </c>
      <c r="AL633" s="63" t="n">
        <f aca="false">AJ633+AL632</f>
        <v>163319.392352724</v>
      </c>
      <c r="AM633" s="35"/>
      <c r="AN633" s="35"/>
      <c r="AO633" s="35"/>
      <c r="AP633" s="35"/>
      <c r="AQ633" s="35"/>
      <c r="AR633" s="35"/>
      <c r="AS633" s="35"/>
      <c r="AT633" s="35"/>
    </row>
    <row r="634" customFormat="false" ht="12.75" hidden="false" customHeight="true" outlineLevel="0" collapsed="false">
      <c r="A634" s="36"/>
      <c r="B634" s="36"/>
      <c r="C634" s="2" t="n">
        <v>633</v>
      </c>
      <c r="D634" s="20" t="s">
        <v>297</v>
      </c>
      <c r="E634" s="65"/>
      <c r="F634" s="66" t="n">
        <v>2966</v>
      </c>
      <c r="G634" s="67" t="n">
        <f aca="false">I634+J634</f>
        <v>80</v>
      </c>
      <c r="H634" s="68" t="n">
        <f aca="false">1/(G634/F634)</f>
        <v>37.075</v>
      </c>
      <c r="I634" s="22" t="n">
        <v>18</v>
      </c>
      <c r="J634" s="23" t="n">
        <v>62</v>
      </c>
      <c r="K634" s="24" t="n">
        <v>998</v>
      </c>
      <c r="L634" s="69" t="n">
        <f aca="false">G634*X634*R634</f>
        <v>1029.5233747807</v>
      </c>
      <c r="M634" s="25" t="n">
        <v>1433</v>
      </c>
      <c r="N634" s="70" t="n">
        <f aca="false">G634*X634*(1-R634)</f>
        <v>1479.38528080428</v>
      </c>
      <c r="O634" s="26" t="n">
        <f aca="false">I634/(I634+J634)</f>
        <v>0.225</v>
      </c>
      <c r="P634" s="28" t="n">
        <f aca="false">(I634+K634)/(I634+J634+K634+M634)</f>
        <v>0.404619673436878</v>
      </c>
      <c r="Q634" s="27" t="n">
        <f aca="false">K634/(K634+M634)</f>
        <v>0.410530645824763</v>
      </c>
      <c r="R634" s="27" t="n">
        <f aca="false">P634-(O634-P634)/X634</f>
        <v>0.410347093541616</v>
      </c>
      <c r="S634" s="29" t="n">
        <f aca="false">(K634+M634)/(I634+J634)</f>
        <v>30.3875</v>
      </c>
      <c r="T634" s="31" t="n">
        <f aca="false">(P634-$B$1*O634-$B$2)/(1-$B$1*O634)-($B$3*POWER(P634,2)+$B$4*P634+$B$5)-($B$6*POWER(O634,2)+$B$7*O634+$B$8)</f>
        <v>0.418647159326233</v>
      </c>
      <c r="U634" s="29" t="n">
        <f aca="false">(O634-P634)/(P634-T634)</f>
        <v>12.8048372212714</v>
      </c>
      <c r="V634" s="29" t="n">
        <f aca="false">$B$12+($B$13*E634+$B$14*POWER(E634,2)+$B$15*POWER(E634,3))+($B$16*F634+$B$17*POWER(F634,2)+$B$18*POWER(F634,3))+($B$19*T634+$B$20*POWER(T634,2)+$B$21*POWER(T634,3))+($B$22*P634+$B$23*POWER(P634,2)+$B$24*POWER(P634,3))+($B$25*H634+$B$26*POWER(H634,2)+$B$27*POWER(H634,3))+($B$28*U634+$B$29*POWER(U634,2)+$B$30*POWER(U634,3))</f>
        <v>18.5565209735408</v>
      </c>
      <c r="W634" s="71" t="n">
        <f aca="false">S634-U634</f>
        <v>17.5826627787286</v>
      </c>
      <c r="X634" s="29" t="n">
        <f aca="false">U634+V634</f>
        <v>31.3613581948122</v>
      </c>
      <c r="Y634" s="16"/>
      <c r="Z634" s="60" t="n">
        <f aca="false">U634*G634</f>
        <v>1024.38697770171</v>
      </c>
      <c r="AA634" s="60" t="n">
        <f aca="false">(K634+M634)-Z634</f>
        <v>1406.61302229829</v>
      </c>
      <c r="AB634" s="16"/>
      <c r="AC634" s="60" t="n">
        <f aca="false">L634+N634</f>
        <v>2508.90865558498</v>
      </c>
      <c r="AD634" s="61" t="n">
        <f aca="false">AC634-Z634</f>
        <v>1484.52167788327</v>
      </c>
      <c r="AE634" s="17"/>
      <c r="AF634" s="16" t="n">
        <v>-589.610982679647</v>
      </c>
      <c r="AG634" s="16" t="n">
        <v>0.855405405405405</v>
      </c>
      <c r="AH634" s="16" t="n">
        <f aca="false">AF635+AH633</f>
        <v>163440.490415463</v>
      </c>
      <c r="AI634" s="63"/>
      <c r="AJ634" s="72" t="n">
        <v>-556.910775450785</v>
      </c>
      <c r="AK634" s="16" t="n">
        <v>0.855405405405405</v>
      </c>
      <c r="AL634" s="63" t="n">
        <f aca="false">AJ634+AL633</f>
        <v>162762.481577273</v>
      </c>
      <c r="AM634" s="35"/>
      <c r="AN634" s="35"/>
      <c r="AO634" s="35"/>
      <c r="AP634" s="35"/>
      <c r="AQ634" s="35"/>
      <c r="AR634" s="35"/>
      <c r="AS634" s="35"/>
      <c r="AT634" s="35"/>
    </row>
    <row r="635" customFormat="false" ht="12.75" hidden="false" customHeight="true" outlineLevel="0" collapsed="false">
      <c r="A635" s="36"/>
      <c r="B635" s="36"/>
      <c r="C635" s="2" t="n">
        <v>634</v>
      </c>
      <c r="D635" s="20" t="s">
        <v>747</v>
      </c>
      <c r="E635" s="65"/>
      <c r="F635" s="66" t="n">
        <v>1820</v>
      </c>
      <c r="G635" s="67" t="n">
        <f aca="false">I635+J635</f>
        <v>223</v>
      </c>
      <c r="H635" s="68" t="n">
        <f aca="false">1/(G635/F635)</f>
        <v>8.16143497757848</v>
      </c>
      <c r="I635" s="22" t="n">
        <v>117</v>
      </c>
      <c r="J635" s="23" t="n">
        <v>106</v>
      </c>
      <c r="K635" s="24" t="n">
        <v>817</v>
      </c>
      <c r="L635" s="69" t="n">
        <f aca="false">G635*X635*R635</f>
        <v>622.573088976705</v>
      </c>
      <c r="M635" s="25" t="n">
        <v>309</v>
      </c>
      <c r="N635" s="70" t="n">
        <f aca="false">G635*X635*(1-R635)</f>
        <v>222.611169084939</v>
      </c>
      <c r="O635" s="26" t="n">
        <f aca="false">I635/(I635+J635)</f>
        <v>0.524663677130045</v>
      </c>
      <c r="P635" s="28" t="n">
        <f aca="false">(I635+K635)/(I635+J635+K635+M635)</f>
        <v>0.69236471460341</v>
      </c>
      <c r="Q635" s="27" t="n">
        <f aca="false">K635/(K635+M635)</f>
        <v>0.725577264653641</v>
      </c>
      <c r="R635" s="27" t="n">
        <f aca="false">P635-(O635-P635)/X635</f>
        <v>0.736612262992832</v>
      </c>
      <c r="S635" s="29" t="n">
        <f aca="false">(K635+M635)/(I635+J635)</f>
        <v>5.04932735426009</v>
      </c>
      <c r="T635" s="31" t="n">
        <f aca="false">(P635-$B$1*O635-$B$2)/(1-$B$1*O635)-($B$3*POWER(P635,2)+$B$4*P635+$B$5)-($B$6*POWER(O635,2)+$B$7*O635+$B$8)</f>
        <v>0.709256600743482</v>
      </c>
      <c r="U635" s="29" t="n">
        <f aca="false">(O635-P635)/(P635-T635)</f>
        <v>9.9279047989517</v>
      </c>
      <c r="V635" s="29" t="n">
        <f aca="false">$B$12+($B$13*E635+$B$14*POWER(E635,2)+$B$15*POWER(E635,3))+($B$16*F635+$B$17*POWER(F635,2)+$B$18*POWER(F635,3))+($B$19*T635+$B$20*POWER(T635,2)+$B$21*POWER(T635,3))+($B$22*P635+$B$23*POWER(P635,2)+$B$24*POWER(P635,3))+($B$25*H635+$B$26*POWER(H635,2)+$B$27*POWER(H635,3))+($B$28*U635+$B$29*POWER(U635,2)+$B$30*POWER(U635,3))</f>
        <v>-6.13784086145554</v>
      </c>
      <c r="W635" s="71" t="n">
        <f aca="false">S635-U635</f>
        <v>-4.87857744469161</v>
      </c>
      <c r="X635" s="29" t="n">
        <f aca="false">U635+V635</f>
        <v>3.79006393749616</v>
      </c>
      <c r="Y635" s="16"/>
      <c r="Z635" s="60" t="n">
        <f aca="false">U635*G635</f>
        <v>2213.92277016623</v>
      </c>
      <c r="AA635" s="60" t="n">
        <f aca="false">(K635+M635)-Z635</f>
        <v>-1087.92277016623</v>
      </c>
      <c r="AB635" s="16"/>
      <c r="AC635" s="60" t="n">
        <f aca="false">L635+N635</f>
        <v>845.184258061644</v>
      </c>
      <c r="AD635" s="61" t="n">
        <f aca="false">AC635-Z635</f>
        <v>-1368.73851210459</v>
      </c>
      <c r="AE635" s="17"/>
      <c r="AF635" s="16" t="n">
        <v>-593.153806305617</v>
      </c>
      <c r="AG635" s="16" t="n">
        <v>0.856756756756757</v>
      </c>
      <c r="AH635" s="16" t="n">
        <f aca="false">AF636+AH634</f>
        <v>162847.316910684</v>
      </c>
      <c r="AI635" s="63"/>
      <c r="AJ635" s="72" t="n">
        <v>-566.466399106273</v>
      </c>
      <c r="AK635" s="16" t="n">
        <v>0.856756756756757</v>
      </c>
      <c r="AL635" s="63" t="n">
        <f aca="false">AJ635+AL634</f>
        <v>162196.015178167</v>
      </c>
      <c r="AM635" s="35"/>
      <c r="AN635" s="35"/>
      <c r="AO635" s="35"/>
      <c r="AP635" s="35"/>
      <c r="AQ635" s="35"/>
      <c r="AR635" s="35"/>
      <c r="AS635" s="35"/>
      <c r="AT635" s="35"/>
    </row>
    <row r="636" customFormat="false" ht="12.75" hidden="false" customHeight="true" outlineLevel="0" collapsed="false">
      <c r="A636" s="36"/>
      <c r="B636" s="36"/>
      <c r="C636" s="2" t="n">
        <v>635</v>
      </c>
      <c r="D636" s="20" t="s">
        <v>498</v>
      </c>
      <c r="E636" s="65"/>
      <c r="F636" s="66" t="n">
        <v>3896</v>
      </c>
      <c r="G636" s="67" t="n">
        <f aca="false">I636+J636</f>
        <v>280</v>
      </c>
      <c r="H636" s="68" t="n">
        <f aca="false">1/(G636/F636)</f>
        <v>13.9142857142857</v>
      </c>
      <c r="I636" s="22" t="n">
        <v>71</v>
      </c>
      <c r="J636" s="23" t="n">
        <v>209</v>
      </c>
      <c r="K636" s="24" t="n">
        <v>1472</v>
      </c>
      <c r="L636" s="69" t="n">
        <f aca="false">G636*X636*R636</f>
        <v>1453.1588012623</v>
      </c>
      <c r="M636" s="25" t="n">
        <v>1495</v>
      </c>
      <c r="N636" s="70" t="n">
        <f aca="false">G636*X636*(1-R636)</f>
        <v>1474.19286931365</v>
      </c>
      <c r="O636" s="26" t="n">
        <f aca="false">I636/(I636+J636)</f>
        <v>0.253571428571429</v>
      </c>
      <c r="P636" s="28" t="n">
        <f aca="false">(I636+K636)/(I636+J636+K636+M636)</f>
        <v>0.475207884200801</v>
      </c>
      <c r="Q636" s="27" t="n">
        <f aca="false">K636/(K636+M636)</f>
        <v>0.496124031007752</v>
      </c>
      <c r="R636" s="27" t="n">
        <f aca="false">P636-(O636-P636)/X636</f>
        <v>0.496407321289278</v>
      </c>
      <c r="S636" s="29" t="n">
        <f aca="false">(K636+M636)/(I636+J636)</f>
        <v>10.5964285714286</v>
      </c>
      <c r="T636" s="31" t="n">
        <f aca="false">(P636-$B$1*O636-$B$2)/(1-$B$1*O636)-($B$3*POWER(P636,2)+$B$4*P636+$B$5)-($B$6*POWER(O636,2)+$B$7*O636+$B$8)</f>
        <v>0.491277068381289</v>
      </c>
      <c r="U636" s="29" t="n">
        <f aca="false">(O636-P636)/(P636-T636)</f>
        <v>13.7926389504258</v>
      </c>
      <c r="V636" s="29" t="n">
        <f aca="false">$B$12+($B$13*E636+$B$14*POWER(E636,2)+$B$15*POWER(E636,3))+($B$16*F636+$B$17*POWER(F636,2)+$B$18*POWER(F636,3))+($B$19*T636+$B$20*POWER(T636,2)+$B$21*POWER(T636,3))+($B$22*P636+$B$23*POWER(P636,2)+$B$24*POWER(P636,3))+($B$25*H636+$B$26*POWER(H636,2)+$B$27*POWER(H636,3))+($B$28*U636+$B$29*POWER(U636,2)+$B$30*POWER(U636,3))</f>
        <v>-3.3378115555117</v>
      </c>
      <c r="W636" s="71" t="n">
        <f aca="false">S636-U636</f>
        <v>-3.19621037899723</v>
      </c>
      <c r="X636" s="29" t="n">
        <f aca="false">U636+V636</f>
        <v>10.4548273949141</v>
      </c>
      <c r="Y636" s="16"/>
      <c r="Z636" s="60" t="n">
        <f aca="false">U636*G636</f>
        <v>3861.93890611922</v>
      </c>
      <c r="AA636" s="60" t="n">
        <f aca="false">(K636+M636)-Z636</f>
        <v>-894.938906119225</v>
      </c>
      <c r="AB636" s="16"/>
      <c r="AC636" s="60" t="n">
        <f aca="false">L636+N636</f>
        <v>2927.35167057595</v>
      </c>
      <c r="AD636" s="61" t="n">
        <f aca="false">AC636-Z636</f>
        <v>-934.587235543276</v>
      </c>
      <c r="AE636" s="17"/>
      <c r="AF636" s="16" t="n">
        <v>-593.173504778484</v>
      </c>
      <c r="AG636" s="16" t="n">
        <v>0.858108108108108</v>
      </c>
      <c r="AH636" s="16" t="n">
        <f aca="false">AF637+AH635</f>
        <v>162248.908771936</v>
      </c>
      <c r="AI636" s="63"/>
      <c r="AJ636" s="72" t="n">
        <v>-567.522110495154</v>
      </c>
      <c r="AK636" s="16" t="n">
        <v>0.858108108108108</v>
      </c>
      <c r="AL636" s="63" t="n">
        <f aca="false">AJ636+AL635</f>
        <v>161628.493067671</v>
      </c>
      <c r="AM636" s="35"/>
      <c r="AN636" s="35"/>
      <c r="AO636" s="35"/>
      <c r="AP636" s="35"/>
      <c r="AQ636" s="35"/>
      <c r="AR636" s="35"/>
      <c r="AS636" s="35"/>
      <c r="AT636" s="35"/>
    </row>
    <row r="637" customFormat="false" ht="12.75" hidden="false" customHeight="true" outlineLevel="0" collapsed="false">
      <c r="A637" s="36"/>
      <c r="B637" s="36"/>
      <c r="C637" s="2" t="n">
        <v>636</v>
      </c>
      <c r="D637" s="20" t="s">
        <v>312</v>
      </c>
      <c r="E637" s="65"/>
      <c r="F637" s="66" t="n">
        <v>2493</v>
      </c>
      <c r="G637" s="67" t="n">
        <f aca="false">I637+J637</f>
        <v>67</v>
      </c>
      <c r="H637" s="68" t="n">
        <f aca="false">1/(G637/F637)</f>
        <v>37.2089552238806</v>
      </c>
      <c r="I637" s="22" t="n">
        <v>5</v>
      </c>
      <c r="J637" s="23" t="n">
        <v>62</v>
      </c>
      <c r="K637" s="24" t="n">
        <v>861</v>
      </c>
      <c r="L637" s="69" t="n">
        <f aca="false">G637*X637*R637</f>
        <v>864.792895172885</v>
      </c>
      <c r="M637" s="25" t="n">
        <v>1201</v>
      </c>
      <c r="N637" s="70" t="n">
        <f aca="false">G637*X637*(1-R637)</f>
        <v>1206.53167044267</v>
      </c>
      <c r="O637" s="26" t="n">
        <f aca="false">I637/(I637+J637)</f>
        <v>0.0746268656716418</v>
      </c>
      <c r="P637" s="28" t="n">
        <f aca="false">(I637+K637)/(I637+J637+K637+M637)</f>
        <v>0.406763738844528</v>
      </c>
      <c r="Q637" s="27" t="n">
        <f aca="false">K637/(K637+M637)</f>
        <v>0.417555771096023</v>
      </c>
      <c r="R637" s="27" t="n">
        <f aca="false">P637-(O637-P637)/X637</f>
        <v>0.417507188167725</v>
      </c>
      <c r="S637" s="29" t="n">
        <f aca="false">(K637+M637)/(I637+J637)</f>
        <v>30.7761194029851</v>
      </c>
      <c r="T637" s="31" t="n">
        <f aca="false">(P637-$B$1*O637-$B$2)/(1-$B$1*O637)-($B$3*POWER(P637,2)+$B$4*P637+$B$5)-($B$6*POWER(O637,2)+$B$7*O637+$B$8)</f>
        <v>0.422381891625068</v>
      </c>
      <c r="U637" s="29" t="n">
        <f aca="false">(O637-P637)/(P637-T637)</f>
        <v>21.2660791477667</v>
      </c>
      <c r="V637" s="29" t="n">
        <f aca="false">$B$12+($B$13*E637+$B$14*POWER(E637,2)+$B$15*POWER(E637,3))+($B$16*F637+$B$17*POWER(F637,2)+$B$18*POWER(F637,3))+($B$19*T637+$B$20*POWER(T637,2)+$B$21*POWER(T637,3))+($B$22*P637+$B$23*POWER(P637,2)+$B$24*POWER(P637,3))+($B$25*H637+$B$26*POWER(H637,2)+$B$27*POWER(H637,3))+($B$28*U637+$B$29*POWER(U637,2)+$B$30*POWER(U637,3))</f>
        <v>9.6492128763461</v>
      </c>
      <c r="W637" s="71" t="n">
        <f aca="false">S637-U637</f>
        <v>9.51004025521837</v>
      </c>
      <c r="X637" s="29" t="n">
        <f aca="false">U637+V637</f>
        <v>30.9152920241128</v>
      </c>
      <c r="Y637" s="16"/>
      <c r="Z637" s="60" t="n">
        <f aca="false">U637*G637</f>
        <v>1424.82730290037</v>
      </c>
      <c r="AA637" s="60" t="n">
        <f aca="false">(K637+M637)-Z637</f>
        <v>637.172697099631</v>
      </c>
      <c r="AB637" s="16"/>
      <c r="AC637" s="60" t="n">
        <f aca="false">L637+N637</f>
        <v>2071.32456561556</v>
      </c>
      <c r="AD637" s="61" t="n">
        <f aca="false">AC637-Z637</f>
        <v>646.497262715188</v>
      </c>
      <c r="AE637" s="17"/>
      <c r="AF637" s="16" t="n">
        <v>-598.408138748465</v>
      </c>
      <c r="AG637" s="16" t="n">
        <v>0.85945945945946</v>
      </c>
      <c r="AH637" s="16" t="n">
        <f aca="false">AF638+AH636</f>
        <v>161642.248341022</v>
      </c>
      <c r="AI637" s="63"/>
      <c r="AJ637" s="72" t="n">
        <v>-570.640771862537</v>
      </c>
      <c r="AK637" s="16" t="n">
        <v>0.85945945945946</v>
      </c>
      <c r="AL637" s="63" t="n">
        <f aca="false">AJ637+AL636</f>
        <v>161057.852295809</v>
      </c>
      <c r="AM637" s="35"/>
      <c r="AN637" s="35"/>
      <c r="AO637" s="35"/>
      <c r="AP637" s="35"/>
      <c r="AQ637" s="35"/>
      <c r="AR637" s="35"/>
      <c r="AS637" s="35"/>
      <c r="AT637" s="35"/>
    </row>
    <row r="638" customFormat="false" ht="12.75" hidden="false" customHeight="true" outlineLevel="0" collapsed="false">
      <c r="A638" s="36"/>
      <c r="B638" s="36"/>
      <c r="C638" s="2" t="n">
        <v>637</v>
      </c>
      <c r="D638" s="20" t="s">
        <v>331</v>
      </c>
      <c r="E638" s="65"/>
      <c r="F638" s="66" t="n">
        <v>5322</v>
      </c>
      <c r="G638" s="67" t="n">
        <f aca="false">I638+J638</f>
        <v>383</v>
      </c>
      <c r="H638" s="68" t="n">
        <f aca="false">1/(G638/F638)</f>
        <v>13.8955613577024</v>
      </c>
      <c r="I638" s="22" t="n">
        <v>113</v>
      </c>
      <c r="J638" s="23" t="n">
        <v>270</v>
      </c>
      <c r="K638" s="24" t="n">
        <v>1519</v>
      </c>
      <c r="L638" s="69" t="n">
        <f aca="false">G638*X638*R638</f>
        <v>1578.96615514186</v>
      </c>
      <c r="M638" s="25" t="n">
        <v>2065</v>
      </c>
      <c r="N638" s="70" t="n">
        <f aca="false">G638*X638*(1-R638)</f>
        <v>2150.79716437269</v>
      </c>
      <c r="O638" s="26" t="n">
        <f aca="false">I638/(I638+J638)</f>
        <v>0.295039164490862</v>
      </c>
      <c r="P638" s="28" t="n">
        <f aca="false">(I638+K638)/(I638+J638+K638+M638)</f>
        <v>0.411394000504159</v>
      </c>
      <c r="Q638" s="27" t="n">
        <f aca="false">K638/(K638+M638)</f>
        <v>0.423828125</v>
      </c>
      <c r="R638" s="27" t="n">
        <f aca="false">P638-(O638-P638)/X638</f>
        <v>0.42334218551631</v>
      </c>
      <c r="S638" s="29" t="n">
        <f aca="false">(K638+M638)/(I638+J638)</f>
        <v>9.35770234986945</v>
      </c>
      <c r="T638" s="31" t="n">
        <f aca="false">(P638-$B$1*O638-$B$2)/(1-$B$1*O638)-($B$3*POWER(P638,2)+$B$4*P638+$B$5)-($B$6*POWER(O638,2)+$B$7*O638+$B$8)</f>
        <v>0.423236111510572</v>
      </c>
      <c r="U638" s="29" t="n">
        <f aca="false">(O638-P638)/(P638-T638)</f>
        <v>9.82551472033081</v>
      </c>
      <c r="V638" s="29" t="n">
        <f aca="false">$B$12+($B$13*E638+$B$14*POWER(E638,2)+$B$15*POWER(E638,3))+($B$16*F638+$B$17*POWER(F638,2)+$B$18*POWER(F638,3))+($B$19*T638+$B$20*POWER(T638,2)+$B$21*POWER(T638,3))+($B$22*P638+$B$23*POWER(P638,2)+$B$24*POWER(P638,3))+($B$25*H638+$B$26*POWER(H638,2)+$B$27*POWER(H638,3))+($B$28*U638+$B$29*POWER(U638,2)+$B$30*POWER(U638,3))</f>
        <v>-0.0872292907889083</v>
      </c>
      <c r="W638" s="71" t="n">
        <f aca="false">S638-U638</f>
        <v>-0.467812370461353</v>
      </c>
      <c r="X638" s="29" t="n">
        <f aca="false">U638+V638</f>
        <v>9.7382854295419</v>
      </c>
      <c r="Y638" s="16"/>
      <c r="Z638" s="60" t="n">
        <f aca="false">U638*G638</f>
        <v>3763.1721378867</v>
      </c>
      <c r="AA638" s="60" t="n">
        <f aca="false">(K638+M638)-Z638</f>
        <v>-179.172137886698</v>
      </c>
      <c r="AB638" s="16"/>
      <c r="AC638" s="60" t="n">
        <f aca="false">L638+N638</f>
        <v>3729.76331951455</v>
      </c>
      <c r="AD638" s="61" t="n">
        <f aca="false">AC638-Z638</f>
        <v>-33.4088183721519</v>
      </c>
      <c r="AE638" s="17"/>
      <c r="AF638" s="16" t="n">
        <v>-606.660430913333</v>
      </c>
      <c r="AG638" s="16" t="n">
        <v>0.860810810810811</v>
      </c>
      <c r="AH638" s="16" t="n">
        <f aca="false">AF639+AH637</f>
        <v>161022.227233637</v>
      </c>
      <c r="AI638" s="63"/>
      <c r="AJ638" s="72" t="n">
        <v>-572.951049059762</v>
      </c>
      <c r="AK638" s="16" t="n">
        <v>0.860810810810811</v>
      </c>
      <c r="AL638" s="63" t="n">
        <f aca="false">AJ638+AL637</f>
        <v>160484.901246749</v>
      </c>
      <c r="AM638" s="35"/>
      <c r="AN638" s="35"/>
      <c r="AO638" s="35"/>
      <c r="AP638" s="35"/>
      <c r="AQ638" s="35"/>
      <c r="AR638" s="35"/>
      <c r="AS638" s="35"/>
      <c r="AT638" s="35"/>
    </row>
    <row r="639" customFormat="false" ht="12.75" hidden="false" customHeight="true" outlineLevel="0" collapsed="false">
      <c r="A639" s="36"/>
      <c r="B639" s="36"/>
      <c r="C639" s="2" t="n">
        <v>638</v>
      </c>
      <c r="D639" s="20" t="s">
        <v>512</v>
      </c>
      <c r="E639" s="65"/>
      <c r="F639" s="66" t="n">
        <v>2335</v>
      </c>
      <c r="G639" s="67" t="n">
        <f aca="false">I639+J639</f>
        <v>163</v>
      </c>
      <c r="H639" s="68" t="n">
        <f aca="false">1/(G639/F639)</f>
        <v>14.3251533742331</v>
      </c>
      <c r="I639" s="22" t="n">
        <v>62</v>
      </c>
      <c r="J639" s="23" t="n">
        <v>101</v>
      </c>
      <c r="K639" s="24" t="n">
        <v>761</v>
      </c>
      <c r="L639" s="69" t="n">
        <f aca="false">G639*X639*R639</f>
        <v>761.480270391882</v>
      </c>
      <c r="M639" s="25" t="n">
        <v>789</v>
      </c>
      <c r="N639" s="70" t="n">
        <f aca="false">G639*X639*(1-R639)</f>
        <v>789.519368953554</v>
      </c>
      <c r="O639" s="26" t="n">
        <f aca="false">I639/(I639+J639)</f>
        <v>0.380368098159509</v>
      </c>
      <c r="P639" s="28" t="n">
        <f aca="false">(I639+K639)/(I639+J639+K639+M639)</f>
        <v>0.480443666082896</v>
      </c>
      <c r="Q639" s="27" t="n">
        <f aca="false">K639/(K639+M639)</f>
        <v>0.490967741935484</v>
      </c>
      <c r="R639" s="27" t="n">
        <f aca="false">P639-(O639-P639)/X639</f>
        <v>0.490960959032361</v>
      </c>
      <c r="S639" s="29" t="n">
        <f aca="false">(K639+M639)/(I639+J639)</f>
        <v>9.50920245398773</v>
      </c>
      <c r="T639" s="31" t="n">
        <f aca="false">(P639-$B$1*O639-$B$2)/(1-$B$1*O639)-($B$3*POWER(P639,2)+$B$4*P639+$B$5)-($B$6*POWER(O639,2)+$B$7*O639+$B$8)</f>
        <v>0.491599933201724</v>
      </c>
      <c r="U639" s="29" t="n">
        <f aca="false">(O639-P639)/(P639-T639)</f>
        <v>8.97034526490363</v>
      </c>
      <c r="V639" s="29" t="n">
        <f aca="false">$B$12+($B$13*E639+$B$14*POWER(E639,2)+$B$15*POWER(E639,3))+($B$16*F639+$B$17*POWER(F639,2)+$B$18*POWER(F639,3))+($B$19*T639+$B$20*POWER(T639,2)+$B$21*POWER(T639,3))+($B$22*P639+$B$23*POWER(P639,2)+$B$24*POWER(P639,3))+($B$25*H639+$B$26*POWER(H639,2)+$B$27*POWER(H639,3))+($B$28*U639+$B$29*POWER(U639,2)+$B$30*POWER(U639,3))</f>
        <v>0.544989945804565</v>
      </c>
      <c r="W639" s="71" t="n">
        <f aca="false">S639-U639</f>
        <v>0.5388571890841</v>
      </c>
      <c r="X639" s="29" t="n">
        <f aca="false">U639+V639</f>
        <v>9.51533521070819</v>
      </c>
      <c r="Y639" s="16"/>
      <c r="Z639" s="60" t="n">
        <f aca="false">U639*G639</f>
        <v>1462.16627817929</v>
      </c>
      <c r="AA639" s="60" t="n">
        <f aca="false">(K639+M639)-Z639</f>
        <v>87.8337218207084</v>
      </c>
      <c r="AB639" s="16"/>
      <c r="AC639" s="60" t="n">
        <f aca="false">L639+N639</f>
        <v>1550.99963934544</v>
      </c>
      <c r="AD639" s="61" t="n">
        <f aca="false">AC639-Z639</f>
        <v>88.8333611661442</v>
      </c>
      <c r="AE639" s="17"/>
      <c r="AF639" s="16" t="n">
        <v>-620.021107385147</v>
      </c>
      <c r="AG639" s="16" t="n">
        <v>0.862162162162162</v>
      </c>
      <c r="AH639" s="16" t="n">
        <f aca="false">AF640+AH638</f>
        <v>160396.221187578</v>
      </c>
      <c r="AI639" s="63"/>
      <c r="AJ639" s="72" t="n">
        <v>-578.95345592789</v>
      </c>
      <c r="AK639" s="16" t="n">
        <v>0.862162162162162</v>
      </c>
      <c r="AL639" s="63" t="n">
        <f aca="false">AJ639+AL638</f>
        <v>159905.947790821</v>
      </c>
      <c r="AM639" s="35"/>
      <c r="AN639" s="35"/>
      <c r="AO639" s="35"/>
      <c r="AP639" s="35"/>
      <c r="AQ639" s="35"/>
      <c r="AR639" s="35"/>
      <c r="AS639" s="35"/>
      <c r="AT639" s="35"/>
    </row>
    <row r="640" customFormat="false" ht="12.75" hidden="false" customHeight="true" outlineLevel="0" collapsed="false">
      <c r="A640" s="36"/>
      <c r="B640" s="36"/>
      <c r="C640" s="2" t="n">
        <v>639</v>
      </c>
      <c r="D640" s="20" t="s">
        <v>550</v>
      </c>
      <c r="E640" s="65"/>
      <c r="F640" s="66" t="n">
        <v>4976</v>
      </c>
      <c r="G640" s="67" t="n">
        <f aca="false">I640+J640</f>
        <v>383</v>
      </c>
      <c r="H640" s="68" t="n">
        <f aca="false">1/(G640/F640)</f>
        <v>12.9921671018277</v>
      </c>
      <c r="I640" s="22" t="n">
        <v>151</v>
      </c>
      <c r="J640" s="23" t="n">
        <v>232</v>
      </c>
      <c r="K640" s="24" t="n">
        <v>1689</v>
      </c>
      <c r="L640" s="69" t="n">
        <f aca="false">G640*X640*R640</f>
        <v>1658.54097321649</v>
      </c>
      <c r="M640" s="25" t="n">
        <v>1619</v>
      </c>
      <c r="N640" s="70" t="n">
        <f aca="false">G640*X640*(1-R640)</f>
        <v>1588.35888120855</v>
      </c>
      <c r="O640" s="26" t="n">
        <f aca="false">I640/(I640+J640)</f>
        <v>0.394255874673629</v>
      </c>
      <c r="P640" s="28" t="n">
        <f aca="false">(I640+K640)/(I640+J640+K640+M640)</f>
        <v>0.498509888918992</v>
      </c>
      <c r="Q640" s="27" t="n">
        <f aca="false">K640/(K640+M640)</f>
        <v>0.510580411124547</v>
      </c>
      <c r="R640" s="27" t="n">
        <f aca="false">P640-(O640-P640)/X640</f>
        <v>0.510807554152355</v>
      </c>
      <c r="S640" s="29" t="n">
        <f aca="false">(K640+M640)/(I640+J640)</f>
        <v>8.63707571801567</v>
      </c>
      <c r="T640" s="31" t="n">
        <f aca="false">(P640-$B$1*O640-$B$2)/(1-$B$1*O640)-($B$3*POWER(P640,2)+$B$4*P640+$B$5)-($B$6*POWER(O640,2)+$B$7*O640+$B$8)</f>
        <v>0.509930245090796</v>
      </c>
      <c r="U640" s="29" t="n">
        <f aca="false">(O640-P640)/(P640-T640)</f>
        <v>9.12878833873521</v>
      </c>
      <c r="V640" s="29" t="n">
        <f aca="false">$B$12+($B$13*E640+$B$14*POWER(E640,2)+$B$15*POWER(E640,3))+($B$16*F640+$B$17*POWER(F640,2)+$B$18*POWER(F640,3))+($B$19*T640+$B$20*POWER(T640,2)+$B$21*POWER(T640,3))+($B$22*P640+$B$23*POWER(P640,2)+$B$24*POWER(P640,3))+($B$25*H640+$B$26*POWER(H640,2)+$B$27*POWER(H640,3))+($B$28*U640+$B$29*POWER(U640,2)+$B$30*POWER(U640,3))</f>
        <v>-0.651243026920483</v>
      </c>
      <c r="W640" s="71" t="n">
        <f aca="false">S640-U640</f>
        <v>-0.491712620719548</v>
      </c>
      <c r="X640" s="29" t="n">
        <f aca="false">U640+V640</f>
        <v>8.47754531181473</v>
      </c>
      <c r="Y640" s="16"/>
      <c r="Z640" s="60" t="n">
        <f aca="false">U640*G640</f>
        <v>3496.32593373559</v>
      </c>
      <c r="AA640" s="60" t="n">
        <f aca="false">(K640+M640)-Z640</f>
        <v>-188.325933735587</v>
      </c>
      <c r="AB640" s="16"/>
      <c r="AC640" s="60" t="n">
        <f aca="false">L640+N640</f>
        <v>3246.89985442504</v>
      </c>
      <c r="AD640" s="61" t="n">
        <f aca="false">AC640-Z640</f>
        <v>-249.426079310545</v>
      </c>
      <c r="AE640" s="17"/>
      <c r="AF640" s="16" t="n">
        <v>-626.006046059312</v>
      </c>
      <c r="AG640" s="16" t="n">
        <v>0.863513513513513</v>
      </c>
      <c r="AH640" s="16" t="n">
        <f aca="false">AF641+AH639</f>
        <v>159762.68232296</v>
      </c>
      <c r="AI640" s="63"/>
      <c r="AJ640" s="72" t="n">
        <v>-584.836371379598</v>
      </c>
      <c r="AK640" s="16" t="n">
        <v>0.863513513513513</v>
      </c>
      <c r="AL640" s="63" t="n">
        <f aca="false">AJ640+AL639</f>
        <v>159321.111419442</v>
      </c>
      <c r="AM640" s="35"/>
      <c r="AN640" s="35"/>
      <c r="AO640" s="35"/>
      <c r="AP640" s="35"/>
      <c r="AQ640" s="35"/>
      <c r="AR640" s="35"/>
      <c r="AS640" s="35"/>
      <c r="AT640" s="35"/>
    </row>
    <row r="641" customFormat="false" ht="12.75" hidden="false" customHeight="true" outlineLevel="0" collapsed="false">
      <c r="A641" s="36"/>
      <c r="B641" s="36"/>
      <c r="C641" s="2" t="n">
        <v>640</v>
      </c>
      <c r="D641" s="20" t="s">
        <v>522</v>
      </c>
      <c r="E641" s="65"/>
      <c r="F641" s="66" t="n">
        <v>2323</v>
      </c>
      <c r="G641" s="67" t="n">
        <f aca="false">I641+J641</f>
        <v>173</v>
      </c>
      <c r="H641" s="68" t="n">
        <f aca="false">1/(G641/F641)</f>
        <v>13.4277456647399</v>
      </c>
      <c r="I641" s="22" t="n">
        <v>61</v>
      </c>
      <c r="J641" s="23" t="n">
        <v>112</v>
      </c>
      <c r="K641" s="24" t="n">
        <v>732</v>
      </c>
      <c r="L641" s="69" t="n">
        <f aca="false">G641*X641*R641</f>
        <v>784.293847733124</v>
      </c>
      <c r="M641" s="25" t="n">
        <v>734</v>
      </c>
      <c r="N641" s="70" t="n">
        <f aca="false">G641*X641*(1-R641)</f>
        <v>789.788896824997</v>
      </c>
      <c r="O641" s="26" t="n">
        <f aca="false">I641/(I641+J641)</f>
        <v>0.352601156069364</v>
      </c>
      <c r="P641" s="28" t="n">
        <f aca="false">(I641+K641)/(I641+J641+K641+M641)</f>
        <v>0.483831604636974</v>
      </c>
      <c r="Q641" s="27" t="n">
        <f aca="false">K641/(K641+M641)</f>
        <v>0.499317871759891</v>
      </c>
      <c r="R641" s="27" t="n">
        <f aca="false">P641-(O641-P641)/X641</f>
        <v>0.498254523432497</v>
      </c>
      <c r="S641" s="29" t="n">
        <f aca="false">(K641+M641)/(I641+J641)</f>
        <v>8.47398843930636</v>
      </c>
      <c r="T641" s="31" t="n">
        <f aca="false">(P641-$B$1*O641-$B$2)/(1-$B$1*O641)-($B$3*POWER(P641,2)+$B$4*P641+$B$5)-($B$6*POWER(O641,2)+$B$7*O641+$B$8)</f>
        <v>0.496606826125757</v>
      </c>
      <c r="U641" s="29" t="n">
        <f aca="false">(O641-P641)/(P641-T641)</f>
        <v>10.2722640607705</v>
      </c>
      <c r="V641" s="29" t="n">
        <f aca="false">$B$12+($B$13*E641+$B$14*POWER(E641,2)+$B$15*POWER(E641,3))+($B$16*F641+$B$17*POWER(F641,2)+$B$18*POWER(F641,3))+($B$19*T641+$B$20*POWER(T641,2)+$B$21*POWER(T641,3))+($B$22*P641+$B$23*POWER(P641,2)+$B$24*POWER(P641,3))+($B$25*H641+$B$26*POWER(H641,2)+$B$27*POWER(H641,3))+($B$28*U641+$B$29*POWER(U641,2)+$B$30*POWER(U641,3))</f>
        <v>-1.17351987257324</v>
      </c>
      <c r="W641" s="71" t="n">
        <f aca="false">S641-U641</f>
        <v>-1.79827562146412</v>
      </c>
      <c r="X641" s="29" t="n">
        <f aca="false">U641+V641</f>
        <v>9.09874418819723</v>
      </c>
      <c r="Y641" s="16"/>
      <c r="Z641" s="60" t="n">
        <f aca="false">U641*G641</f>
        <v>1777.10168251329</v>
      </c>
      <c r="AA641" s="60" t="n">
        <f aca="false">(K641+M641)-Z641</f>
        <v>-311.101682513292</v>
      </c>
      <c r="AB641" s="16"/>
      <c r="AC641" s="60" t="n">
        <f aca="false">L641+N641</f>
        <v>1574.08274455812</v>
      </c>
      <c r="AD641" s="61" t="n">
        <f aca="false">AC641-Z641</f>
        <v>-203.018937955171</v>
      </c>
      <c r="AE641" s="17"/>
      <c r="AF641" s="16" t="n">
        <v>-633.538864617702</v>
      </c>
      <c r="AG641" s="16" t="n">
        <v>0.864864864864865</v>
      </c>
      <c r="AH641" s="16" t="n">
        <f aca="false">AF642+AH640</f>
        <v>159114.829959429</v>
      </c>
      <c r="AI641" s="63"/>
      <c r="AJ641" s="72" t="n">
        <v>-589.519748190661</v>
      </c>
      <c r="AK641" s="16" t="n">
        <v>0.864864864864865</v>
      </c>
      <c r="AL641" s="63" t="n">
        <f aca="false">AJ641+AL640</f>
        <v>158731.591671251</v>
      </c>
      <c r="AM641" s="35"/>
      <c r="AN641" s="35"/>
      <c r="AO641" s="35"/>
      <c r="AP641" s="35"/>
      <c r="AQ641" s="35"/>
      <c r="AR641" s="35"/>
      <c r="AS641" s="35"/>
      <c r="AT641" s="35"/>
    </row>
    <row r="642" customFormat="false" ht="12.75" hidden="false" customHeight="true" outlineLevel="0" collapsed="false">
      <c r="A642" s="36"/>
      <c r="B642" s="36"/>
      <c r="C642" s="2" t="n">
        <v>641</v>
      </c>
      <c r="D642" s="20" t="s">
        <v>520</v>
      </c>
      <c r="E642" s="65"/>
      <c r="F642" s="66" t="n">
        <v>5397</v>
      </c>
      <c r="G642" s="67" t="n">
        <f aca="false">I642+J642</f>
        <v>340</v>
      </c>
      <c r="H642" s="68" t="n">
        <f aca="false">1/(G642/F642)</f>
        <v>15.8735294117647</v>
      </c>
      <c r="I642" s="22" t="n">
        <v>129</v>
      </c>
      <c r="J642" s="23" t="n">
        <v>211</v>
      </c>
      <c r="K642" s="24" t="n">
        <v>1768</v>
      </c>
      <c r="L642" s="69" t="n">
        <f aca="false">G642*X642*R642</f>
        <v>1857.95262850839</v>
      </c>
      <c r="M642" s="25" t="n">
        <v>1817</v>
      </c>
      <c r="N642" s="70" t="n">
        <f aca="false">G642*X642*(1-R642)</f>
        <v>1913.16443363996</v>
      </c>
      <c r="O642" s="26" t="n">
        <f aca="false">I642/(I642+J642)</f>
        <v>0.379411764705882</v>
      </c>
      <c r="P642" s="28" t="n">
        <f aca="false">(I642+K642)/(I642+J642+K642+M642)</f>
        <v>0.483312101910828</v>
      </c>
      <c r="Q642" s="27" t="n">
        <f aca="false">K642/(K642+M642)</f>
        <v>0.493165969316597</v>
      </c>
      <c r="R642" s="27" t="n">
        <f aca="false">P642-(O642-P642)/X642</f>
        <v>0.492679648467327</v>
      </c>
      <c r="S642" s="29" t="n">
        <f aca="false">(K642+M642)/(I642+J642)</f>
        <v>10.5441176470588</v>
      </c>
      <c r="T642" s="31" t="n">
        <f aca="false">(P642-$B$1*O642-$B$2)/(1-$B$1*O642)-($B$3*POWER(P642,2)+$B$4*P642+$B$5)-($B$6*POWER(O642,2)+$B$7*O642+$B$8)</f>
        <v>0.494682100097918</v>
      </c>
      <c r="U642" s="29" t="n">
        <f aca="false">(O642-P642)/(P642-T642)</f>
        <v>9.13811378817301</v>
      </c>
      <c r="V642" s="29" t="n">
        <f aca="false">$B$12+($B$13*E642+$B$14*POWER(E642,2)+$B$15*POWER(E642,3))+($B$16*F642+$B$17*POWER(F642,2)+$B$18*POWER(F642,3))+($B$19*T642+$B$20*POWER(T642,2)+$B$21*POWER(T642,3))+($B$22*P642+$B$23*POWER(P642,2)+$B$24*POWER(P642,3))+($B$25*H642+$B$26*POWER(H642,2)+$B$27*POWER(H642,3))+($B$28*U642+$B$29*POWER(U642,2)+$B$30*POWER(U642,3))</f>
        <v>1.95340698285156</v>
      </c>
      <c r="W642" s="71" t="n">
        <f aca="false">S642-U642</f>
        <v>1.40600385888582</v>
      </c>
      <c r="X642" s="29" t="n">
        <f aca="false">U642+V642</f>
        <v>11.0915207710246</v>
      </c>
      <c r="Y642" s="16"/>
      <c r="Z642" s="60" t="n">
        <f aca="false">U642*G642</f>
        <v>3106.95868797882</v>
      </c>
      <c r="AA642" s="60" t="n">
        <f aca="false">(K642+M642)-Z642</f>
        <v>478.041312021178</v>
      </c>
      <c r="AB642" s="16"/>
      <c r="AC642" s="60" t="n">
        <f aca="false">L642+N642</f>
        <v>3771.11706214835</v>
      </c>
      <c r="AD642" s="61" t="n">
        <f aca="false">AC642-Z642</f>
        <v>664.15837416953</v>
      </c>
      <c r="AE642" s="17"/>
      <c r="AF642" s="16" t="n">
        <v>-647.852363531672</v>
      </c>
      <c r="AG642" s="16" t="n">
        <v>0.866216216216216</v>
      </c>
      <c r="AH642" s="16" t="n">
        <f aca="false">AF643+AH641</f>
        <v>158466.537806162</v>
      </c>
      <c r="AI642" s="63"/>
      <c r="AJ642" s="72" t="n">
        <v>-602.815163524435</v>
      </c>
      <c r="AK642" s="16" t="n">
        <v>0.866216216216216</v>
      </c>
      <c r="AL642" s="63" t="n">
        <f aca="false">AJ642+AL641</f>
        <v>158128.776507727</v>
      </c>
      <c r="AM642" s="35"/>
      <c r="AN642" s="35"/>
      <c r="AO642" s="35"/>
      <c r="AP642" s="35"/>
      <c r="AQ642" s="35"/>
      <c r="AR642" s="35"/>
      <c r="AS642" s="35"/>
      <c r="AT642" s="35"/>
    </row>
    <row r="643" customFormat="false" ht="12.75" hidden="false" customHeight="true" outlineLevel="0" collapsed="false">
      <c r="A643" s="36"/>
      <c r="B643" s="36"/>
      <c r="C643" s="2" t="n">
        <v>642</v>
      </c>
      <c r="D643" s="20" t="s">
        <v>532</v>
      </c>
      <c r="E643" s="65"/>
      <c r="F643" s="66" t="n">
        <v>2589</v>
      </c>
      <c r="G643" s="67" t="n">
        <f aca="false">I643+J643</f>
        <v>120</v>
      </c>
      <c r="H643" s="68" t="n">
        <f aca="false">1/(G643/F643)</f>
        <v>21.575</v>
      </c>
      <c r="I643" s="22" t="n">
        <v>21</v>
      </c>
      <c r="J643" s="23" t="n">
        <v>99</v>
      </c>
      <c r="K643" s="24" t="n">
        <v>1073</v>
      </c>
      <c r="L643" s="69" t="n">
        <f aca="false">G643*X643*R643</f>
        <v>1053.98640322957</v>
      </c>
      <c r="M643" s="25" t="n">
        <v>1053</v>
      </c>
      <c r="N643" s="70" t="n">
        <f aca="false">G643*X643*(1-R643)</f>
        <v>1032.97836976277</v>
      </c>
      <c r="O643" s="26" t="n">
        <f aca="false">I643/(I643+J643)</f>
        <v>0.175</v>
      </c>
      <c r="P643" s="28" t="n">
        <f aca="false">(I643+K643)/(I643+J643+K643+M643)</f>
        <v>0.487088156723063</v>
      </c>
      <c r="Q643" s="27" t="n">
        <f aca="false">K643/(K643+M643)</f>
        <v>0.504703668861712</v>
      </c>
      <c r="R643" s="27" t="n">
        <f aca="false">P643-(O643-P643)/X643</f>
        <v>0.505033154785043</v>
      </c>
      <c r="S643" s="29" t="n">
        <f aca="false">(K643+M643)/(I643+J643)</f>
        <v>17.7166666666667</v>
      </c>
      <c r="T643" s="31" t="n">
        <f aca="false">(P643-$B$1*O643-$B$2)/(1-$B$1*O643)-($B$3*POWER(P643,2)+$B$4*P643+$B$5)-($B$6*POWER(O643,2)+$B$7*O643+$B$8)</f>
        <v>0.504956053844803</v>
      </c>
      <c r="U643" s="29" t="n">
        <f aca="false">(O643-P643)/(P643-T643)</f>
        <v>17.4664178216781</v>
      </c>
      <c r="V643" s="29" t="n">
        <f aca="false">$B$12+($B$13*E643+$B$14*POWER(E643,2)+$B$15*POWER(E643,3))+($B$16*F643+$B$17*POWER(F643,2)+$B$18*POWER(F643,3))+($B$19*T643+$B$20*POWER(T643,2)+$B$21*POWER(T643,3))+($B$22*P643+$B$23*POWER(P643,2)+$B$24*POWER(P643,3))+($B$25*H643+$B$26*POWER(H643,2)+$B$27*POWER(H643,3))+($B$28*U643+$B$29*POWER(U643,2)+$B$30*POWER(U643,3))</f>
        <v>-0.0750447134086194</v>
      </c>
      <c r="W643" s="71" t="n">
        <f aca="false">S643-U643</f>
        <v>0.250248844988558</v>
      </c>
      <c r="X643" s="29" t="n">
        <f aca="false">U643+V643</f>
        <v>17.3913731082695</v>
      </c>
      <c r="Y643" s="16"/>
      <c r="Z643" s="60" t="n">
        <f aca="false">U643*G643</f>
        <v>2095.97013860137</v>
      </c>
      <c r="AA643" s="60" t="n">
        <f aca="false">(K643+M643)-Z643</f>
        <v>30.029861398627</v>
      </c>
      <c r="AB643" s="16"/>
      <c r="AC643" s="60" t="n">
        <f aca="false">L643+N643</f>
        <v>2086.96477299234</v>
      </c>
      <c r="AD643" s="61" t="n">
        <f aca="false">AC643-Z643</f>
        <v>-9.00536560903447</v>
      </c>
      <c r="AE643" s="17"/>
      <c r="AF643" s="16" t="n">
        <v>-648.292153266996</v>
      </c>
      <c r="AG643" s="16" t="n">
        <v>0.867567567567568</v>
      </c>
      <c r="AH643" s="16" t="n">
        <f aca="false">AF644+AH642</f>
        <v>157815.228168698</v>
      </c>
      <c r="AI643" s="63"/>
      <c r="AJ643" s="72" t="n">
        <v>-603.799015317001</v>
      </c>
      <c r="AK643" s="16" t="n">
        <v>0.867567567567568</v>
      </c>
      <c r="AL643" s="63" t="n">
        <f aca="false">AJ643+AL642</f>
        <v>157524.97749241</v>
      </c>
      <c r="AM643" s="35"/>
      <c r="AN643" s="35"/>
      <c r="AO643" s="35"/>
      <c r="AP643" s="35"/>
      <c r="AQ643" s="35"/>
      <c r="AR643" s="35"/>
      <c r="AS643" s="35"/>
      <c r="AT643" s="35"/>
    </row>
    <row r="644" customFormat="false" ht="12.75" hidden="false" customHeight="true" outlineLevel="0" collapsed="false">
      <c r="A644" s="36"/>
      <c r="B644" s="36"/>
      <c r="C644" s="2" t="n">
        <v>643</v>
      </c>
      <c r="D644" s="20" t="s">
        <v>21</v>
      </c>
      <c r="E644" s="65"/>
      <c r="F644" s="66" t="n">
        <v>7</v>
      </c>
      <c r="G644" s="67" t="n">
        <f aca="false">I644+J644</f>
        <v>0</v>
      </c>
      <c r="H644" s="68" t="e">
        <f aca="false">1/(G644/F644)</f>
        <v>#DIV/0!</v>
      </c>
      <c r="I644" s="22" t="n">
        <v>0</v>
      </c>
      <c r="J644" s="23" t="n">
        <v>0</v>
      </c>
      <c r="K644" s="24" t="n">
        <v>0</v>
      </c>
      <c r="L644" s="69" t="e">
        <f aca="false">G644*X644*R644</f>
        <v>#DIV/0!</v>
      </c>
      <c r="M644" s="25" t="n">
        <v>7</v>
      </c>
      <c r="N644" s="70" t="e">
        <f aca="false">G644*X644*(1-R644)</f>
        <v>#DIV/0!</v>
      </c>
      <c r="O644" s="26" t="e">
        <f aca="false">I644/(I644+J644)</f>
        <v>#DIV/0!</v>
      </c>
      <c r="P644" s="28" t="n">
        <f aca="false">(I644+K644)/(I644+J644+K644+M644)</f>
        <v>0</v>
      </c>
      <c r="Q644" s="27" t="n">
        <f aca="false">K644/(K644+M644)</f>
        <v>0</v>
      </c>
      <c r="R644" s="27" t="e">
        <f aca="false">P644-(O644-P644)/X644</f>
        <v>#DIV/0!</v>
      </c>
      <c r="S644" s="29" t="e">
        <f aca="false">(K644+M644)/(I644+J644)</f>
        <v>#DIV/0!</v>
      </c>
      <c r="T644" s="31" t="e">
        <f aca="false">(P644-$B$1*O644-$B$2)/(1-$B$1*O644)-($B$3*POWER(P644,2)+$B$4*P644+$B$5)-($B$6*POWER(O644,2)+$B$7*O644+$B$8)</f>
        <v>#DIV/0!</v>
      </c>
      <c r="U644" s="29" t="e">
        <f aca="false">(O644-P644)/(P644-T644)</f>
        <v>#DIV/0!</v>
      </c>
      <c r="V644" s="29" t="e">
        <f aca="false">$B$12+($B$13*E644+$B$14*POWER(E644,2)+$B$15*POWER(E644,3))+($B$16*F644+$B$17*POWER(F644,2)+$B$18*POWER(F644,3))+($B$19*T644+$B$20*POWER(T644,2)+$B$21*POWER(T644,3))+($B$22*P644+$B$23*POWER(P644,2)+$B$24*POWER(P644,3))+($B$25*H644+$B$26*POWER(H644,2)+$B$27*POWER(H644,3))+($B$28*U644+$B$29*POWER(U644,2)+$B$30*POWER(U644,3))</f>
        <v>#DIV/0!</v>
      </c>
      <c r="W644" s="15" t="e">
        <f aca="false">S644-U644</f>
        <v>#DIV/0!</v>
      </c>
      <c r="X644" s="29" t="e">
        <f aca="false">U644+V644</f>
        <v>#DIV/0!</v>
      </c>
      <c r="Y644" s="16"/>
      <c r="Z644" s="60" t="e">
        <f aca="false">U644*G644</f>
        <v>#DIV/0!</v>
      </c>
      <c r="AA644" s="60" t="e">
        <f aca="false">(K644+M644)-Z644</f>
        <v>#DIV/0!</v>
      </c>
      <c r="AB644" s="16"/>
      <c r="AC644" s="1" t="e">
        <f aca="false">L644+N644</f>
        <v>#DIV/0!</v>
      </c>
      <c r="AD644" s="61" t="e">
        <f aca="false">AC644-Z644</f>
        <v>#DIV/0!</v>
      </c>
      <c r="AE644" s="17"/>
      <c r="AF644" s="16" t="n">
        <v>-651.309637463358</v>
      </c>
      <c r="AG644" s="16" t="n">
        <v>0.868918918918919</v>
      </c>
      <c r="AH644" s="16" t="n">
        <f aca="false">AF645+AH643</f>
        <v>157157.735935651</v>
      </c>
      <c r="AI644" s="63"/>
      <c r="AJ644" s="72" t="n">
        <v>-605.100907007139</v>
      </c>
      <c r="AK644" s="16" t="n">
        <v>0.868918918918919</v>
      </c>
      <c r="AL644" s="63" t="n">
        <f aca="false">AJ644+AL643</f>
        <v>156919.876585402</v>
      </c>
      <c r="AM644" s="35"/>
      <c r="AN644" s="35"/>
      <c r="AO644" s="35"/>
      <c r="AP644" s="35"/>
      <c r="AQ644" s="35"/>
      <c r="AR644" s="35"/>
      <c r="AS644" s="35"/>
      <c r="AT644" s="35"/>
    </row>
    <row r="645" customFormat="false" ht="12.75" hidden="false" customHeight="true" outlineLevel="0" collapsed="false">
      <c r="A645" s="36"/>
      <c r="B645" s="36"/>
      <c r="C645" s="2" t="n">
        <v>644</v>
      </c>
      <c r="D645" s="20" t="s">
        <v>753</v>
      </c>
      <c r="E645" s="65"/>
      <c r="F645" s="66" t="n">
        <v>3191</v>
      </c>
      <c r="G645" s="67" t="n">
        <f aca="false">I645+J645</f>
        <v>201</v>
      </c>
      <c r="H645" s="68" t="n">
        <f aca="false">1/(G645/F645)</f>
        <v>15.8756218905473</v>
      </c>
      <c r="I645" s="22" t="n">
        <v>144</v>
      </c>
      <c r="J645" s="23" t="n">
        <v>57</v>
      </c>
      <c r="K645" s="24" t="n">
        <v>1325</v>
      </c>
      <c r="L645" s="69" t="n">
        <f aca="false">G645*X645*R645</f>
        <v>1527.49998597776</v>
      </c>
      <c r="M645" s="25" t="n">
        <v>303</v>
      </c>
      <c r="N645" s="70" t="n">
        <f aca="false">G645*X645*(1-R645)</f>
        <v>352.62559220694</v>
      </c>
      <c r="O645" s="26" t="n">
        <f aca="false">I645/(I645+J645)</f>
        <v>0.716417910447761</v>
      </c>
      <c r="P645" s="28" t="n">
        <f aca="false">(I645+K645)/(I645+J645+K645+M645)</f>
        <v>0.803171131765992</v>
      </c>
      <c r="Q645" s="27" t="n">
        <f aca="false">K645/(K645+M645)</f>
        <v>0.813882063882064</v>
      </c>
      <c r="R645" s="27" t="n">
        <f aca="false">P645-(O645-P645)/X645</f>
        <v>0.812445723680114</v>
      </c>
      <c r="S645" s="29" t="n">
        <f aca="false">(K645+M645)/(I645+J645)</f>
        <v>8.09950248756219</v>
      </c>
      <c r="T645" s="31" t="n">
        <f aca="false">(P645-$B$1*O645-$B$2)/(1-$B$1*O645)-($B$3*POWER(P645,2)+$B$4*P645+$B$5)-($B$6*POWER(O645,2)+$B$7*O645+$B$8)</f>
        <v>0.815026039371571</v>
      </c>
      <c r="U645" s="29" t="n">
        <f aca="false">(O645-P645)/(P645-T645)</f>
        <v>7.31791627607511</v>
      </c>
      <c r="V645" s="29" t="n">
        <f aca="false">$B$12+($B$13*E645+$B$14*POWER(E645,2)+$B$15*POWER(E645,3))+($B$16*F645+$B$17*POWER(F645,2)+$B$18*POWER(F645,3))+($B$19*T645+$B$20*POWER(T645,2)+$B$21*POWER(T645,3))+($B$22*P645+$B$23*POWER(P645,2)+$B$24*POWER(P645,3))+($B$25*H645+$B$26*POWER(H645,2)+$B$27*POWER(H645,3))+($B$28*U645+$B$29*POWER(U645,2)+$B$30*POWER(U645,3))</f>
        <v>2.03594232185874</v>
      </c>
      <c r="W645" s="71" t="n">
        <f aca="false">S645-U645</f>
        <v>0.781586211487079</v>
      </c>
      <c r="X645" s="29" t="n">
        <f aca="false">U645+V645</f>
        <v>9.35385859793385</v>
      </c>
      <c r="Y645" s="16"/>
      <c r="Z645" s="60" t="n">
        <f aca="false">U645*G645</f>
        <v>1470.9011714911</v>
      </c>
      <c r="AA645" s="60" t="n">
        <f aca="false">(K645+M645)-Z645</f>
        <v>157.098828508903</v>
      </c>
      <c r="AB645" s="16"/>
      <c r="AC645" s="60" t="n">
        <f aca="false">L645+N645</f>
        <v>1880.1255781847</v>
      </c>
      <c r="AD645" s="61" t="n">
        <f aca="false">AC645-Z645</f>
        <v>409.224406693607</v>
      </c>
      <c r="AE645" s="17"/>
      <c r="AF645" s="16" t="n">
        <v>-657.492233046886</v>
      </c>
      <c r="AG645" s="16" t="n">
        <v>0.87027027027027</v>
      </c>
      <c r="AH645" s="16" t="n">
        <f aca="false">AF646+AH644</f>
        <v>156493.711368113</v>
      </c>
      <c r="AI645" s="63"/>
      <c r="AJ645" s="72" t="n">
        <v>-606.039010459065</v>
      </c>
      <c r="AK645" s="16" t="n">
        <v>0.87027027027027</v>
      </c>
      <c r="AL645" s="63" t="n">
        <f aca="false">AJ645+AL644</f>
        <v>156313.837574943</v>
      </c>
      <c r="AM645" s="35"/>
      <c r="AN645" s="35"/>
      <c r="AO645" s="35"/>
      <c r="AP645" s="35"/>
      <c r="AQ645" s="35"/>
      <c r="AR645" s="35"/>
      <c r="AS645" s="35"/>
      <c r="AT645" s="35"/>
    </row>
    <row r="646" customFormat="false" ht="12.75" hidden="false" customHeight="true" outlineLevel="0" collapsed="false">
      <c r="A646" s="36"/>
      <c r="B646" s="36"/>
      <c r="C646" s="2" t="n">
        <v>645</v>
      </c>
      <c r="D646" s="20" t="s">
        <v>282</v>
      </c>
      <c r="E646" s="65"/>
      <c r="F646" s="66" t="n">
        <v>6280</v>
      </c>
      <c r="G646" s="67" t="n">
        <f aca="false">I646+J646</f>
        <v>293</v>
      </c>
      <c r="H646" s="68" t="n">
        <f aca="false">1/(G646/F646)</f>
        <v>21.4334470989761</v>
      </c>
      <c r="I646" s="22" t="n">
        <v>79</v>
      </c>
      <c r="J646" s="23" t="n">
        <v>214</v>
      </c>
      <c r="K646" s="24" t="n">
        <v>1975</v>
      </c>
      <c r="L646" s="69" t="n">
        <f aca="false">G646*X646*R646</f>
        <v>2002.05344188228</v>
      </c>
      <c r="M646" s="25" t="n">
        <v>2864</v>
      </c>
      <c r="N646" s="70" t="n">
        <f aca="false">G646*X646*(1-R646)</f>
        <v>2904.54064951979</v>
      </c>
      <c r="O646" s="26" t="n">
        <f aca="false">I646/(I646+J646)</f>
        <v>0.26962457337884</v>
      </c>
      <c r="P646" s="28" t="n">
        <f aca="false">(I646+K646)/(I646+J646+K646+M646)</f>
        <v>0.400233826968044</v>
      </c>
      <c r="Q646" s="27" t="n">
        <f aca="false">K646/(K646+M646)</f>
        <v>0.408142178135978</v>
      </c>
      <c r="R646" s="27" t="n">
        <f aca="false">P646-(O646-P646)/X646</f>
        <v>0.408033231318344</v>
      </c>
      <c r="S646" s="29" t="n">
        <f aca="false">(K646+M646)/(I646+J646)</f>
        <v>16.5153583617747</v>
      </c>
      <c r="T646" s="31" t="n">
        <f aca="false">(P646-$B$1*O646-$B$2)/(1-$B$1*O646)-($B$3*POWER(P646,2)+$B$4*P646+$B$5)-($B$6*POWER(O646,2)+$B$7*O646+$B$8)</f>
        <v>0.41262285594891</v>
      </c>
      <c r="U646" s="29" t="n">
        <f aca="false">(O646-P646)/(P646-T646)</f>
        <v>10.5423317510125</v>
      </c>
      <c r="V646" s="29" t="n">
        <f aca="false">$B$12+($B$13*E646+$B$14*POWER(E646,2)+$B$15*POWER(E646,3))+($B$16*F646+$B$17*POWER(F646,2)+$B$18*POWER(F646,3))+($B$19*T646+$B$20*POWER(T646,2)+$B$21*POWER(T646,3))+($B$22*P646+$B$23*POWER(P646,2)+$B$24*POWER(P646,3))+($B$25*H646+$B$26*POWER(H646,2)+$B$27*POWER(H646,3))+($B$28*U646+$B$29*POWER(U646,2)+$B$30*POWER(U646,3))</f>
        <v>6.20372316844849</v>
      </c>
      <c r="W646" s="71" t="n">
        <f aca="false">S646-U646</f>
        <v>5.97302661076227</v>
      </c>
      <c r="X646" s="29" t="n">
        <f aca="false">U646+V646</f>
        <v>16.746054919461</v>
      </c>
      <c r="Y646" s="16"/>
      <c r="Z646" s="60" t="n">
        <f aca="false">U646*G646</f>
        <v>3088.90320304666</v>
      </c>
      <c r="AA646" s="60" t="n">
        <f aca="false">(K646+M646)-Z646</f>
        <v>1750.09679695334</v>
      </c>
      <c r="AB646" s="16"/>
      <c r="AC646" s="60" t="n">
        <f aca="false">L646+N646</f>
        <v>4906.59409140207</v>
      </c>
      <c r="AD646" s="61" t="n">
        <f aca="false">AC646-Z646</f>
        <v>1817.69088835541</v>
      </c>
      <c r="AE646" s="17"/>
      <c r="AF646" s="16" t="n">
        <v>-664.024567538841</v>
      </c>
      <c r="AG646" s="16" t="n">
        <v>0.871621621621622</v>
      </c>
      <c r="AH646" s="16" t="n">
        <f aca="false">AF647+AH645</f>
        <v>155829.545914925</v>
      </c>
      <c r="AI646" s="63"/>
      <c r="AJ646" s="72" t="n">
        <v>-607.35953947011</v>
      </c>
      <c r="AK646" s="16" t="n">
        <v>0.871621621621622</v>
      </c>
      <c r="AL646" s="63" t="n">
        <f aca="false">AJ646+AL645</f>
        <v>155706.478035473</v>
      </c>
      <c r="AM646" s="35"/>
      <c r="AN646" s="35"/>
      <c r="AO646" s="35"/>
      <c r="AP646" s="35"/>
      <c r="AQ646" s="35"/>
      <c r="AR646" s="35"/>
      <c r="AS646" s="35"/>
      <c r="AT646" s="35"/>
    </row>
    <row r="647" customFormat="false" ht="12.75" hidden="false" customHeight="true" outlineLevel="0" collapsed="false">
      <c r="A647" s="36"/>
      <c r="B647" s="36"/>
      <c r="C647" s="2" t="n">
        <v>646</v>
      </c>
      <c r="D647" s="20" t="s">
        <v>707</v>
      </c>
      <c r="E647" s="65"/>
      <c r="F647" s="66" t="n">
        <v>4777</v>
      </c>
      <c r="G647" s="67" t="n">
        <f aca="false">I647+J647</f>
        <v>189</v>
      </c>
      <c r="H647" s="68" t="n">
        <f aca="false">1/(G647/F647)</f>
        <v>25.2751322751323</v>
      </c>
      <c r="I647" s="22" t="n">
        <v>73</v>
      </c>
      <c r="J647" s="23" t="n">
        <v>116</v>
      </c>
      <c r="K647" s="24" t="n">
        <v>2399</v>
      </c>
      <c r="L647" s="69" t="n">
        <f aca="false">G647*X647*R647</f>
        <v>2351.95115328416</v>
      </c>
      <c r="M647" s="25" t="n">
        <v>1451</v>
      </c>
      <c r="N647" s="70" t="n">
        <f aca="false">G647*X647*(1-R647)</f>
        <v>1421.175751293</v>
      </c>
      <c r="O647" s="26" t="n">
        <f aca="false">I647/(I647+J647)</f>
        <v>0.386243386243386</v>
      </c>
      <c r="P647" s="28" t="n">
        <f aca="false">(I647+K647)/(I647+J647+K647+M647)</f>
        <v>0.612032681356771</v>
      </c>
      <c r="Q647" s="27" t="n">
        <f aca="false">K647/(K647+M647)</f>
        <v>0.623116883116883</v>
      </c>
      <c r="R647" s="27" t="n">
        <f aca="false">P647-(O647-P647)/X647</f>
        <v>0.623342710904058</v>
      </c>
      <c r="S647" s="29" t="n">
        <f aca="false">(K647+M647)/(I647+J647)</f>
        <v>20.3703703703704</v>
      </c>
      <c r="T647" s="31" t="n">
        <f aca="false">(P647-$B$1*O647-$B$2)/(1-$B$1*O647)-($B$3*POWER(P647,2)+$B$4*P647+$B$5)-($B$6*POWER(O647,2)+$B$7*O647+$B$8)</f>
        <v>0.630645121492044</v>
      </c>
      <c r="U647" s="29" t="n">
        <f aca="false">(O647-P647)/(P647-T647)</f>
        <v>12.1310958408665</v>
      </c>
      <c r="V647" s="29" t="n">
        <f aca="false">$B$12+($B$13*E647+$B$14*POWER(E647,2)+$B$15*POWER(E647,3))+($B$16*F647+$B$17*POWER(F647,2)+$B$18*POWER(F647,3))+($B$19*T647+$B$20*POWER(T647,2)+$B$21*POWER(T647,3))+($B$22*P647+$B$23*POWER(P647,2)+$B$24*POWER(P647,3))+($B$25*H647+$B$26*POWER(H647,2)+$B$27*POWER(H647,3))+($B$28*U647+$B$29*POWER(U647,2)+$B$30*POWER(U647,3))</f>
        <v>7.83253857488567</v>
      </c>
      <c r="W647" s="71" t="n">
        <f aca="false">S647-U647</f>
        <v>8.23927452950387</v>
      </c>
      <c r="X647" s="29" t="n">
        <f aca="false">U647+V647</f>
        <v>19.9636344157522</v>
      </c>
      <c r="Y647" s="16"/>
      <c r="Z647" s="60" t="n">
        <f aca="false">U647*G647</f>
        <v>2292.77711392377</v>
      </c>
      <c r="AA647" s="60" t="n">
        <f aca="false">(K647+M647)-Z647</f>
        <v>1557.22288607623</v>
      </c>
      <c r="AB647" s="16"/>
      <c r="AC647" s="60" t="n">
        <f aca="false">L647+N647</f>
        <v>3773.12690457716</v>
      </c>
      <c r="AD647" s="61" t="n">
        <f aca="false">AC647-Z647</f>
        <v>1480.34979065339</v>
      </c>
      <c r="AE647" s="17"/>
      <c r="AF647" s="16" t="n">
        <v>-664.165453187878</v>
      </c>
      <c r="AG647" s="16" t="n">
        <v>0.872972972972973</v>
      </c>
      <c r="AH647" s="16" t="n">
        <f aca="false">AF648+AH646</f>
        <v>155164.482899281</v>
      </c>
      <c r="AI647" s="63"/>
      <c r="AJ647" s="72" t="n">
        <v>-612.984902348474</v>
      </c>
      <c r="AK647" s="16" t="n">
        <v>0.872972972972973</v>
      </c>
      <c r="AL647" s="63" t="n">
        <f aca="false">AJ647+AL646</f>
        <v>155093.493133125</v>
      </c>
      <c r="AM647" s="35"/>
      <c r="AN647" s="35"/>
      <c r="AO647" s="35"/>
      <c r="AP647" s="35"/>
      <c r="AQ647" s="35"/>
      <c r="AR647" s="35"/>
      <c r="AS647" s="35"/>
      <c r="AT647" s="35"/>
    </row>
    <row r="648" customFormat="false" ht="12.75" hidden="false" customHeight="true" outlineLevel="0" collapsed="false">
      <c r="A648" s="36"/>
      <c r="B648" s="36"/>
      <c r="C648" s="2" t="n">
        <v>647</v>
      </c>
      <c r="D648" s="20" t="s">
        <v>470</v>
      </c>
      <c r="E648" s="65"/>
      <c r="F648" s="66" t="n">
        <v>1248</v>
      </c>
      <c r="G648" s="67" t="n">
        <f aca="false">I648+J648</f>
        <v>67</v>
      </c>
      <c r="H648" s="68" t="n">
        <f aca="false">1/(G648/F648)</f>
        <v>18.6268656716418</v>
      </c>
      <c r="I648" s="22" t="n">
        <v>17</v>
      </c>
      <c r="J648" s="23" t="n">
        <v>50</v>
      </c>
      <c r="K648" s="24" t="n">
        <v>477</v>
      </c>
      <c r="L648" s="69" t="n">
        <f aca="false">G648*X648*R648</f>
        <v>464.468505898757</v>
      </c>
      <c r="M648" s="25" t="n">
        <v>523</v>
      </c>
      <c r="N648" s="70" t="n">
        <f aca="false">G648*X648*(1-R648)</f>
        <v>508.464481538436</v>
      </c>
      <c r="O648" s="26" t="n">
        <f aca="false">I648/(I648+J648)</f>
        <v>0.253731343283582</v>
      </c>
      <c r="P648" s="28" t="n">
        <f aca="false">(I648+K648)/(I648+J648+K648+M648)</f>
        <v>0.462980318650422</v>
      </c>
      <c r="Q648" s="27" t="n">
        <f aca="false">K648/(K648+M648)</f>
        <v>0.477</v>
      </c>
      <c r="R648" s="27" t="n">
        <f aca="false">P648-(O648-P648)/X648</f>
        <v>0.477390027777982</v>
      </c>
      <c r="S648" s="29" t="n">
        <f aca="false">(K648+M648)/(I648+J648)</f>
        <v>14.9253731343284</v>
      </c>
      <c r="T648" s="31" t="n">
        <f aca="false">(P648-$B$1*O648-$B$2)/(1-$B$1*O648)-($B$3*POWER(P648,2)+$B$4*P648+$B$5)-($B$6*POWER(O648,2)+$B$7*O648+$B$8)</f>
        <v>0.478526977402889</v>
      </c>
      <c r="U648" s="29" t="n">
        <f aca="false">(O648-P648)/(P648-T648)</f>
        <v>13.4594177886377</v>
      </c>
      <c r="V648" s="29" t="n">
        <f aca="false">$B$12+($B$13*E648+$B$14*POWER(E648,2)+$B$15*POWER(E648,3))+($B$16*F648+$B$17*POWER(F648,2)+$B$18*POWER(F648,3))+($B$19*T648+$B$20*POWER(T648,2)+$B$21*POWER(T648,3))+($B$22*P648+$B$23*POWER(P648,2)+$B$24*POWER(P648,3))+($B$25*H648+$B$26*POWER(H648,2)+$B$27*POWER(H648,3))+($B$28*U648+$B$29*POWER(U648,2)+$B$30*POWER(U648,3))</f>
        <v>1.06197008355922</v>
      </c>
      <c r="W648" s="71" t="n">
        <f aca="false">S648-U648</f>
        <v>1.46595534569068</v>
      </c>
      <c r="X648" s="29" t="n">
        <f aca="false">U648+V648</f>
        <v>14.5213878721969</v>
      </c>
      <c r="Y648" s="16"/>
      <c r="Z648" s="60" t="n">
        <f aca="false">U648*G648</f>
        <v>901.780991838725</v>
      </c>
      <c r="AA648" s="60" t="n">
        <f aca="false">(K648+M648)-Z648</f>
        <v>98.2190081612753</v>
      </c>
      <c r="AB648" s="16"/>
      <c r="AC648" s="60" t="n">
        <f aca="false">L648+N648</f>
        <v>972.932987437193</v>
      </c>
      <c r="AD648" s="61" t="n">
        <f aca="false">AC648-Z648</f>
        <v>71.1519955984679</v>
      </c>
      <c r="AE648" s="17"/>
      <c r="AF648" s="16" t="n">
        <v>-665.063015643675</v>
      </c>
      <c r="AG648" s="16" t="n">
        <v>0.874324324324324</v>
      </c>
      <c r="AH648" s="16" t="n">
        <f aca="false">AF649+AH647</f>
        <v>154484.953267157</v>
      </c>
      <c r="AI648" s="63"/>
      <c r="AJ648" s="72" t="n">
        <v>-615.645518556418</v>
      </c>
      <c r="AK648" s="16" t="n">
        <v>0.874324324324324</v>
      </c>
      <c r="AL648" s="63" t="n">
        <f aca="false">AJ648+AL647</f>
        <v>154477.847614568</v>
      </c>
      <c r="AM648" s="35"/>
      <c r="AN648" s="35"/>
      <c r="AO648" s="35"/>
      <c r="AP648" s="35"/>
      <c r="AQ648" s="35"/>
      <c r="AR648" s="35"/>
      <c r="AS648" s="35"/>
      <c r="AT648" s="35"/>
    </row>
    <row r="649" customFormat="false" ht="12.75" hidden="false" customHeight="true" outlineLevel="0" collapsed="false">
      <c r="A649" s="36"/>
      <c r="B649" s="36"/>
      <c r="C649" s="2" t="n">
        <v>648</v>
      </c>
      <c r="D649" s="20" t="s">
        <v>731</v>
      </c>
      <c r="E649" s="65"/>
      <c r="F649" s="66" t="n">
        <v>2015</v>
      </c>
      <c r="G649" s="67" t="n">
        <f aca="false">I649+J649</f>
        <v>129</v>
      </c>
      <c r="H649" s="68" t="n">
        <f aca="false">1/(G649/F649)</f>
        <v>15.6201550387597</v>
      </c>
      <c r="I649" s="22" t="n">
        <v>60</v>
      </c>
      <c r="J649" s="23" t="n">
        <v>69</v>
      </c>
      <c r="K649" s="24" t="n">
        <v>882</v>
      </c>
      <c r="L649" s="69" t="n">
        <f aca="false">G649*X649*R649</f>
        <v>919.93569099816</v>
      </c>
      <c r="M649" s="25" t="n">
        <v>438</v>
      </c>
      <c r="N649" s="70" t="n">
        <f aca="false">G649*X649*(1-R649)</f>
        <v>458.417617129583</v>
      </c>
      <c r="O649" s="26" t="n">
        <f aca="false">I649/(I649+J649)</f>
        <v>0.465116279069767</v>
      </c>
      <c r="P649" s="28" t="n">
        <f aca="false">(I649+K649)/(I649+J649+K649+M649)</f>
        <v>0.650103519668737</v>
      </c>
      <c r="Q649" s="27" t="n">
        <f aca="false">K649/(K649+M649)</f>
        <v>0.668181818181818</v>
      </c>
      <c r="R649" s="27" t="n">
        <f aca="false">P649-(O649-P649)/X649</f>
        <v>0.667416463959981</v>
      </c>
      <c r="S649" s="29" t="n">
        <f aca="false">(K649+M649)/(I649+J649)</f>
        <v>10.2325581395349</v>
      </c>
      <c r="T649" s="31" t="n">
        <f aca="false">(P649-$B$1*O649-$B$2)/(1-$B$1*O649)-($B$3*POWER(P649,2)+$B$4*P649+$B$5)-($B$6*POWER(O649,2)+$B$7*O649+$B$8)</f>
        <v>0.667386289555432</v>
      </c>
      <c r="U649" s="29" t="n">
        <f aca="false">(O649-P649)/(P649-T649)</f>
        <v>10.7035644061536</v>
      </c>
      <c r="V649" s="29" t="n">
        <f aca="false">$B$12+($B$13*E649+$B$14*POWER(E649,2)+$B$15*POWER(E649,3))+($B$16*F649+$B$17*POWER(F649,2)+$B$18*POWER(F649,3))+($B$19*T649+$B$20*POWER(T649,2)+$B$21*POWER(T649,3))+($B$22*P649+$B$23*POWER(P649,2)+$B$24*POWER(P649,3))+($B$25*H649+$B$26*POWER(H649,2)+$B$27*POWER(H649,3))+($B$28*U649+$B$29*POWER(U649,2)+$B$30*POWER(U649,3))</f>
        <v>-0.0186550408222193</v>
      </c>
      <c r="W649" s="71" t="n">
        <f aca="false">S649-U649</f>
        <v>-0.471006266618669</v>
      </c>
      <c r="X649" s="29" t="n">
        <f aca="false">U649+V649</f>
        <v>10.6849093653313</v>
      </c>
      <c r="Y649" s="16"/>
      <c r="Z649" s="60" t="n">
        <f aca="false">U649*G649</f>
        <v>1380.75980839381</v>
      </c>
      <c r="AA649" s="60" t="n">
        <f aca="false">(K649+M649)-Z649</f>
        <v>-60.7598083938085</v>
      </c>
      <c r="AB649" s="16"/>
      <c r="AC649" s="60" t="n">
        <f aca="false">L649+N649</f>
        <v>1378.35330812774</v>
      </c>
      <c r="AD649" s="61" t="n">
        <f aca="false">AC649-Z649</f>
        <v>-2.40650026606636</v>
      </c>
      <c r="AE649" s="17"/>
      <c r="AF649" s="16" t="n">
        <v>-679.529632124</v>
      </c>
      <c r="AG649" s="16" t="n">
        <v>0.875675675675676</v>
      </c>
      <c r="AH649" s="16" t="n">
        <f aca="false">AF650+AH648</f>
        <v>153805.346168649</v>
      </c>
      <c r="AI649" s="63"/>
      <c r="AJ649" s="72" t="n">
        <v>-616.103863564852</v>
      </c>
      <c r="AK649" s="16" t="n">
        <v>0.875675675675676</v>
      </c>
      <c r="AL649" s="63" t="n">
        <f aca="false">AJ649+AL648</f>
        <v>153861.743751004</v>
      </c>
      <c r="AM649" s="35"/>
      <c r="AN649" s="35"/>
      <c r="AO649" s="35"/>
      <c r="AP649" s="35"/>
      <c r="AQ649" s="35"/>
      <c r="AR649" s="35"/>
      <c r="AS649" s="35"/>
      <c r="AT649" s="35"/>
    </row>
    <row r="650" customFormat="false" ht="12.75" hidden="false" customHeight="true" outlineLevel="0" collapsed="false">
      <c r="A650" s="36"/>
      <c r="B650" s="36"/>
      <c r="C650" s="2" t="n">
        <v>649</v>
      </c>
      <c r="D650" s="20" t="s">
        <v>146</v>
      </c>
      <c r="E650" s="65"/>
      <c r="F650" s="66" t="n">
        <v>5254</v>
      </c>
      <c r="G650" s="67" t="n">
        <f aca="false">I650+J650</f>
        <v>376</v>
      </c>
      <c r="H650" s="68" t="n">
        <f aca="false">1/(G650/F650)</f>
        <v>13.9734042553191</v>
      </c>
      <c r="I650" s="22" t="n">
        <v>76</v>
      </c>
      <c r="J650" s="23" t="n">
        <v>300</v>
      </c>
      <c r="K650" s="24" t="n">
        <v>1544</v>
      </c>
      <c r="L650" s="69" t="n">
        <f aca="false">G650*X650*R650</f>
        <v>1516.91256293186</v>
      </c>
      <c r="M650" s="25" t="n">
        <v>2505</v>
      </c>
      <c r="N650" s="70" t="n">
        <f aca="false">G650*X650*(1-R650)</f>
        <v>2458.09860433572</v>
      </c>
      <c r="O650" s="26" t="n">
        <f aca="false">I650/(I650+J650)</f>
        <v>0.202127659574468</v>
      </c>
      <c r="P650" s="28" t="n">
        <f aca="false">(I650+K650)/(I650+J650+K650+M650)</f>
        <v>0.366101694915254</v>
      </c>
      <c r="Q650" s="27" t="n">
        <f aca="false">K650/(K650+M650)</f>
        <v>0.381328723141516</v>
      </c>
      <c r="R650" s="27" t="n">
        <f aca="false">P650-(O650-P650)/X650</f>
        <v>0.381612151287259</v>
      </c>
      <c r="S650" s="29" t="n">
        <f aca="false">(K650+M650)/(I650+J650)</f>
        <v>10.7686170212766</v>
      </c>
      <c r="T650" s="31" t="n">
        <f aca="false">(P650-$B$1*O650-$B$2)/(1-$B$1*O650)-($B$3*POWER(P650,2)+$B$4*P650+$B$5)-($B$6*POWER(O650,2)+$B$7*O650+$B$8)</f>
        <v>0.379383081069325</v>
      </c>
      <c r="U650" s="29" t="n">
        <f aca="false">(O650-P650)/(P650-T650)</f>
        <v>12.3461537401745</v>
      </c>
      <c r="V650" s="29" t="n">
        <f aca="false">$B$12+($B$13*E650+$B$14*POWER(E650,2)+$B$15*POWER(E650,3))+($B$16*F650+$B$17*POWER(F650,2)+$B$18*POWER(F650,3))+($B$19*T650+$B$20*POWER(T650,2)+$B$21*POWER(T650,3))+($B$22*P650+$B$23*POWER(P650,2)+$B$24*POWER(P650,3))+($B$25*H650+$B$26*POWER(H650,2)+$B$27*POWER(H650,3))+($B$28*U650+$B$29*POWER(U650,2)+$B$30*POWER(U650,3))</f>
        <v>-1.77431552935646</v>
      </c>
      <c r="W650" s="71" t="n">
        <f aca="false">S650-U650</f>
        <v>-1.57753671889792</v>
      </c>
      <c r="X650" s="29" t="n">
        <f aca="false">U650+V650</f>
        <v>10.5718382108181</v>
      </c>
      <c r="Y650" s="16"/>
      <c r="Z650" s="60" t="n">
        <f aca="false">U650*G650</f>
        <v>4642.15380630562</v>
      </c>
      <c r="AA650" s="60" t="n">
        <f aca="false">(K650+M650)-Z650</f>
        <v>-593.153806305617</v>
      </c>
      <c r="AB650" s="16"/>
      <c r="AC650" s="60" t="n">
        <f aca="false">L650+N650</f>
        <v>3975.01116726759</v>
      </c>
      <c r="AD650" s="61" t="n">
        <f aca="false">AC650-Z650</f>
        <v>-667.142639038029</v>
      </c>
      <c r="AE650" s="17"/>
      <c r="AF650" s="16" t="n">
        <v>-679.607098507606</v>
      </c>
      <c r="AG650" s="16" t="n">
        <v>0.877027027027027</v>
      </c>
      <c r="AH650" s="16" t="n">
        <f aca="false">AF651+AH649</f>
        <v>153120.215427733</v>
      </c>
      <c r="AI650" s="63"/>
      <c r="AJ650" s="72" t="n">
        <v>-616.898551138223</v>
      </c>
      <c r="AK650" s="16" t="n">
        <v>0.877027027027027</v>
      </c>
      <c r="AL650" s="63" t="n">
        <f aca="false">AJ650+AL649</f>
        <v>153244.845199865</v>
      </c>
      <c r="AM650" s="35"/>
      <c r="AN650" s="35"/>
      <c r="AO650" s="35"/>
      <c r="AP650" s="35"/>
      <c r="AQ650" s="35"/>
      <c r="AR650" s="35"/>
      <c r="AS650" s="35"/>
      <c r="AT650" s="35"/>
    </row>
    <row r="651" customFormat="false" ht="12.75" hidden="false" customHeight="true" outlineLevel="0" collapsed="false">
      <c r="A651" s="36"/>
      <c r="B651" s="36"/>
      <c r="C651" s="2" t="n">
        <v>650</v>
      </c>
      <c r="D651" s="20" t="s">
        <v>484</v>
      </c>
      <c r="E651" s="65"/>
      <c r="F651" s="66" t="n">
        <v>4476</v>
      </c>
      <c r="G651" s="67" t="n">
        <f aca="false">I651+J651</f>
        <v>304</v>
      </c>
      <c r="H651" s="68" t="n">
        <f aca="false">1/(G651/F651)</f>
        <v>14.7236842105263</v>
      </c>
      <c r="I651" s="22" t="n">
        <v>91</v>
      </c>
      <c r="J651" s="23" t="n">
        <v>213</v>
      </c>
      <c r="K651" s="24" t="n">
        <v>1394</v>
      </c>
      <c r="L651" s="69" t="n">
        <f aca="false">G651*X651*R651</f>
        <v>1588.59428851153</v>
      </c>
      <c r="M651" s="25" t="n">
        <v>1474</v>
      </c>
      <c r="N651" s="70" t="n">
        <f aca="false">G651*X651*(1-R651)</f>
        <v>1695.06435334609</v>
      </c>
      <c r="O651" s="26" t="n">
        <f aca="false">I651/(I651+J651)</f>
        <v>0.299342105263158</v>
      </c>
      <c r="P651" s="28" t="n">
        <f aca="false">(I651+K651)/(I651+J651+K651+M651)</f>
        <v>0.468158890290038</v>
      </c>
      <c r="Q651" s="27" t="n">
        <f aca="false">K651/(K651+M651)</f>
        <v>0.4860529986053</v>
      </c>
      <c r="R651" s="27" t="n">
        <f aca="false">P651-(O651-P651)/X651</f>
        <v>0.483787890818284</v>
      </c>
      <c r="S651" s="29" t="n">
        <f aca="false">(K651+M651)/(I651+J651)</f>
        <v>9.43421052631579</v>
      </c>
      <c r="T651" s="31" t="n">
        <f aca="false">(P651-$B$1*O651-$B$2)/(1-$B$1*O651)-($B$3*POWER(P651,2)+$B$4*P651+$B$5)-($B$6*POWER(O651,2)+$B$7*O651+$B$8)</f>
        <v>0.482437876918724</v>
      </c>
      <c r="U651" s="29" t="n">
        <f aca="false">(O651-P651)/(P651-T651)</f>
        <v>11.8227427069459</v>
      </c>
      <c r="V651" s="29" t="n">
        <f aca="false">$B$12+($B$13*E651+$B$14*POWER(E651,2)+$B$15*POWER(E651,3))+($B$16*F651+$B$17*POWER(F651,2)+$B$18*POWER(F651,3))+($B$19*T651+$B$20*POWER(T651,2)+$B$21*POWER(T651,3))+($B$22*P651+$B$23*POWER(P651,2)+$B$24*POWER(P651,3))+($B$25*H651+$B$26*POWER(H651,2)+$B$27*POWER(H651,3))+($B$28*U651+$B$29*POWER(U651,2)+$B$30*POWER(U651,3))</f>
        <v>-1.02123401662474</v>
      </c>
      <c r="W651" s="71" t="n">
        <f aca="false">S651-U651</f>
        <v>-2.38853218063007</v>
      </c>
      <c r="X651" s="29" t="n">
        <f aca="false">U651+V651</f>
        <v>10.8015086903211</v>
      </c>
      <c r="Y651" s="16"/>
      <c r="Z651" s="60" t="n">
        <f aca="false">U651*G651</f>
        <v>3594.11378291154</v>
      </c>
      <c r="AA651" s="60" t="n">
        <f aca="false">(K651+M651)-Z651</f>
        <v>-726.113782911541</v>
      </c>
      <c r="AB651" s="16"/>
      <c r="AC651" s="60" t="n">
        <f aca="false">L651+N651</f>
        <v>3283.65864185762</v>
      </c>
      <c r="AD651" s="61" t="n">
        <f aca="false">AC651-Z651</f>
        <v>-310.455141053921</v>
      </c>
      <c r="AE651" s="17"/>
      <c r="AF651" s="16" t="n">
        <v>-685.130740916553</v>
      </c>
      <c r="AG651" s="16" t="n">
        <v>0.878378378378378</v>
      </c>
      <c r="AH651" s="16" t="n">
        <f aca="false">AF652+AH650</f>
        <v>152428.861560717</v>
      </c>
      <c r="AI651" s="63"/>
      <c r="AJ651" s="72" t="n">
        <v>-625.376105293192</v>
      </c>
      <c r="AK651" s="16" t="n">
        <v>0.878378378378378</v>
      </c>
      <c r="AL651" s="63" t="n">
        <f aca="false">AJ651+AL650</f>
        <v>152619.469094572</v>
      </c>
      <c r="AM651" s="35"/>
      <c r="AN651" s="35"/>
      <c r="AO651" s="35"/>
      <c r="AP651" s="35"/>
      <c r="AQ651" s="35"/>
      <c r="AR651" s="35"/>
      <c r="AS651" s="35"/>
      <c r="AT651" s="35"/>
    </row>
    <row r="652" customFormat="false" ht="12.75" hidden="false" customHeight="true" outlineLevel="0" collapsed="false">
      <c r="A652" s="36"/>
      <c r="B652" s="36"/>
      <c r="C652" s="2" t="n">
        <v>651</v>
      </c>
      <c r="D652" s="20" t="s">
        <v>587</v>
      </c>
      <c r="E652" s="65"/>
      <c r="F652" s="66" t="n">
        <v>2460</v>
      </c>
      <c r="G652" s="67" t="n">
        <f aca="false">I652+J652</f>
        <v>165</v>
      </c>
      <c r="H652" s="68" t="n">
        <f aca="false">1/(G652/F652)</f>
        <v>14.9090909090909</v>
      </c>
      <c r="I652" s="22" t="n">
        <v>66</v>
      </c>
      <c r="J652" s="23" t="n">
        <v>99</v>
      </c>
      <c r="K652" s="24" t="n">
        <v>909</v>
      </c>
      <c r="L652" s="69" t="n">
        <f aca="false">G652*X652*R652</f>
        <v>875.657137981657</v>
      </c>
      <c r="M652" s="25" t="n">
        <v>822</v>
      </c>
      <c r="N652" s="70" t="n">
        <f aca="false">G652*X652*(1-R652)</f>
        <v>790.503819570365</v>
      </c>
      <c r="O652" s="26" t="n">
        <f aca="false">I652/(I652+J652)</f>
        <v>0.4</v>
      </c>
      <c r="P652" s="28" t="n">
        <f aca="false">(I652+K652)/(I652+J652+K652+M652)</f>
        <v>0.514240506329114</v>
      </c>
      <c r="Q652" s="27" t="n">
        <f aca="false">K652/(K652+M652)</f>
        <v>0.525129982668978</v>
      </c>
      <c r="R652" s="27" t="n">
        <f aca="false">P652-(O652-P652)/X652</f>
        <v>0.525553749181712</v>
      </c>
      <c r="S652" s="29" t="n">
        <f aca="false">(K652+M652)/(I652+J652)</f>
        <v>10.4909090909091</v>
      </c>
      <c r="T652" s="31" t="n">
        <f aca="false">(P652-$B$1*O652-$B$2)/(1-$B$1*O652)-($B$3*POWER(P652,2)+$B$4*P652+$B$5)-($B$6*POWER(O652,2)+$B$7*O652+$B$8)</f>
        <v>0.526267000878088</v>
      </c>
      <c r="U652" s="29" t="n">
        <f aca="false">(O652-P652)/(P652-T652)</f>
        <v>9.49906939747951</v>
      </c>
      <c r="V652" s="29" t="n">
        <f aca="false">$B$12+($B$13*E652+$B$14*POWER(E652,2)+$B$15*POWER(E652,3))+($B$16*F652+$B$17*POWER(F652,2)+$B$18*POWER(F652,3))+($B$19*T652+$B$20*POWER(T652,2)+$B$21*POWER(T652,3))+($B$22*P652+$B$23*POWER(P652,2)+$B$24*POWER(P652,3))+($B$25*H652+$B$26*POWER(H652,2)+$B$27*POWER(H652,3))+($B$28*U652+$B$29*POWER(U652,2)+$B$30*POWER(U652,3))</f>
        <v>0.598875799805475</v>
      </c>
      <c r="W652" s="71" t="n">
        <f aca="false">S652-U652</f>
        <v>0.991839693429583</v>
      </c>
      <c r="X652" s="29" t="n">
        <f aca="false">U652+V652</f>
        <v>10.097945197285</v>
      </c>
      <c r="Y652" s="16"/>
      <c r="Z652" s="60" t="n">
        <f aca="false">U652*G652</f>
        <v>1567.34645058412</v>
      </c>
      <c r="AA652" s="60" t="n">
        <f aca="false">(K652+M652)-Z652</f>
        <v>163.653549415881</v>
      </c>
      <c r="AB652" s="16"/>
      <c r="AC652" s="60" t="n">
        <f aca="false">L652+N652</f>
        <v>1666.16095755202</v>
      </c>
      <c r="AD652" s="61" t="n">
        <f aca="false">AC652-Z652</f>
        <v>98.8145069679035</v>
      </c>
      <c r="AE652" s="17"/>
      <c r="AF652" s="16" t="n">
        <v>-691.353867015786</v>
      </c>
      <c r="AG652" s="16" t="n">
        <v>0.87972972972973</v>
      </c>
      <c r="AH652" s="16" t="n">
        <f aca="false">AF653+AH651</f>
        <v>151735.468092247</v>
      </c>
      <c r="AI652" s="63"/>
      <c r="AJ652" s="72" t="n">
        <v>-627.512434754965</v>
      </c>
      <c r="AK652" s="16" t="n">
        <v>0.87972972972973</v>
      </c>
      <c r="AL652" s="63" t="n">
        <f aca="false">AJ652+AL651</f>
        <v>151991.956659817</v>
      </c>
      <c r="AM652" s="35"/>
      <c r="AN652" s="35"/>
      <c r="AO652" s="35"/>
      <c r="AP652" s="35"/>
      <c r="AQ652" s="35"/>
      <c r="AR652" s="35"/>
      <c r="AS652" s="35"/>
      <c r="AT652" s="35"/>
    </row>
    <row r="653" customFormat="false" ht="12.75" hidden="false" customHeight="true" outlineLevel="0" collapsed="false">
      <c r="A653" s="36"/>
      <c r="B653" s="36"/>
      <c r="C653" s="2" t="n">
        <v>652</v>
      </c>
      <c r="D653" s="20" t="s">
        <v>729</v>
      </c>
      <c r="E653" s="65"/>
      <c r="F653" s="66" t="n">
        <v>1780</v>
      </c>
      <c r="G653" s="67" t="n">
        <f aca="false">I653+J653</f>
        <v>141</v>
      </c>
      <c r="H653" s="68" t="n">
        <f aca="false">1/(G653/F653)</f>
        <v>12.6241134751773</v>
      </c>
      <c r="I653" s="22" t="n">
        <v>78</v>
      </c>
      <c r="J653" s="23" t="n">
        <v>63</v>
      </c>
      <c r="K653" s="24" t="n">
        <v>747</v>
      </c>
      <c r="L653" s="69" t="n">
        <f aca="false">G653*X653*R653</f>
        <v>676.740978279322</v>
      </c>
      <c r="M653" s="25" t="n">
        <v>394</v>
      </c>
      <c r="N653" s="70" t="n">
        <f aca="false">G653*X653*(1-R653)</f>
        <v>355.080760089273</v>
      </c>
      <c r="O653" s="26" t="n">
        <f aca="false">I653/(I653+J653)</f>
        <v>0.553191489361702</v>
      </c>
      <c r="P653" s="28" t="n">
        <f aca="false">(I653+K653)/(I653+J653+K653+M653)</f>
        <v>0.643525741029641</v>
      </c>
      <c r="Q653" s="27" t="n">
        <f aca="false">K653/(K653+M653)</f>
        <v>0.654688869412796</v>
      </c>
      <c r="R653" s="27" t="n">
        <f aca="false">P653-(O653-P653)/X653</f>
        <v>0.65587005304745</v>
      </c>
      <c r="S653" s="29" t="n">
        <f aca="false">(K653+M653)/(I653+J653)</f>
        <v>8.09219858156028</v>
      </c>
      <c r="T653" s="31" t="n">
        <f aca="false">(P653-$B$1*O653-$B$2)/(1-$B$1*O653)-($B$3*POWER(P653,2)+$B$4*P653+$B$5)-($B$6*POWER(O653,2)+$B$7*O653+$B$8)</f>
        <v>0.65450351098545</v>
      </c>
      <c r="U653" s="29" t="n">
        <f aca="false">(O653-P653)/(P653-T653)</f>
        <v>8.22883445650457</v>
      </c>
      <c r="V653" s="29" t="n">
        <f aca="false">$B$12+($B$13*E653+$B$14*POWER(E653,2)+$B$15*POWER(E653,3))+($B$16*F653+$B$17*POWER(F653,2)+$B$18*POWER(F653,3))+($B$19*T653+$B$20*POWER(T653,2)+$B$21*POWER(T653,3))+($B$22*P653+$B$23*POWER(P653,2)+$B$24*POWER(P653,3))+($B$25*H653+$B$26*POWER(H653,2)+$B$27*POWER(H653,3))+($B$28*U653+$B$29*POWER(U653,2)+$B$30*POWER(U653,3))</f>
        <v>-0.910949787223751</v>
      </c>
      <c r="W653" s="71" t="n">
        <f aca="false">S653-U653</f>
        <v>-0.136635874944281</v>
      </c>
      <c r="X653" s="29" t="n">
        <f aca="false">U653+V653</f>
        <v>7.31788466928081</v>
      </c>
      <c r="Y653" s="16"/>
      <c r="Z653" s="60" t="n">
        <f aca="false">U653*G653</f>
        <v>1160.26565836714</v>
      </c>
      <c r="AA653" s="60" t="n">
        <f aca="false">(K653+M653)-Z653</f>
        <v>-19.2656583671437</v>
      </c>
      <c r="AB653" s="16"/>
      <c r="AC653" s="60" t="n">
        <f aca="false">L653+N653</f>
        <v>1031.82173836859</v>
      </c>
      <c r="AD653" s="61" t="n">
        <f aca="false">AC653-Z653</f>
        <v>-128.443919998549</v>
      </c>
      <c r="AE653" s="17"/>
      <c r="AF653" s="16" t="n">
        <v>-693.393468469865</v>
      </c>
      <c r="AG653" s="16" t="n">
        <v>0.881081081081081</v>
      </c>
      <c r="AH653" s="16" t="n">
        <f aca="false">AF654+AH652</f>
        <v>151039.978328902</v>
      </c>
      <c r="AI653" s="63"/>
      <c r="AJ653" s="72" t="n">
        <v>-629.353550878491</v>
      </c>
      <c r="AK653" s="16" t="n">
        <v>0.881081081081081</v>
      </c>
      <c r="AL653" s="63" t="n">
        <f aca="false">AJ653+AL652</f>
        <v>151362.603108939</v>
      </c>
      <c r="AM653" s="35"/>
      <c r="AN653" s="35"/>
      <c r="AO653" s="35"/>
      <c r="AP653" s="35"/>
      <c r="AQ653" s="35"/>
      <c r="AR653" s="35"/>
      <c r="AS653" s="35"/>
      <c r="AT653" s="35"/>
    </row>
    <row r="654" customFormat="false" ht="12.75" hidden="false" customHeight="true" outlineLevel="0" collapsed="false">
      <c r="A654" s="36"/>
      <c r="B654" s="36"/>
      <c r="C654" s="2" t="n">
        <v>653</v>
      </c>
      <c r="D654" s="20" t="s">
        <v>733</v>
      </c>
      <c r="E654" s="65"/>
      <c r="F654" s="66" t="n">
        <v>2480</v>
      </c>
      <c r="G654" s="67" t="n">
        <f aca="false">I654+J654</f>
        <v>179</v>
      </c>
      <c r="H654" s="68" t="n">
        <f aca="false">1/(G654/F654)</f>
        <v>13.854748603352</v>
      </c>
      <c r="I654" s="22" t="n">
        <v>104</v>
      </c>
      <c r="J654" s="23" t="n">
        <v>75</v>
      </c>
      <c r="K654" s="24" t="n">
        <v>871</v>
      </c>
      <c r="L654" s="69" t="n">
        <f aca="false">G654*X654*R654</f>
        <v>966.374301704927</v>
      </c>
      <c r="M654" s="25" t="n">
        <v>445</v>
      </c>
      <c r="N654" s="70" t="n">
        <f aca="false">G654*X654*(1-R654)</f>
        <v>495.866294242628</v>
      </c>
      <c r="O654" s="26" t="n">
        <f aca="false">I654/(I654+J654)</f>
        <v>0.581005586592179</v>
      </c>
      <c r="P654" s="28" t="n">
        <f aca="false">(I654+K654)/(I654+J654+K654+M654)</f>
        <v>0.652173913043478</v>
      </c>
      <c r="Q654" s="27" t="n">
        <f aca="false">K654/(K654+M654)</f>
        <v>0.661854103343465</v>
      </c>
      <c r="R654" s="27" t="n">
        <f aca="false">P654-(O654-P654)/X654</f>
        <v>0.660885974841029</v>
      </c>
      <c r="S654" s="29" t="n">
        <f aca="false">(K654+M654)/(I654+J654)</f>
        <v>7.35195530726257</v>
      </c>
      <c r="T654" s="31" t="n">
        <f aca="false">(P654-$B$1*O654-$B$2)/(1-$B$1*O654)-($B$3*POWER(P654,2)+$B$4*P654+$B$5)-($B$6*POWER(O654,2)+$B$7*O654+$B$8)</f>
        <v>0.661673356915062</v>
      </c>
      <c r="U654" s="29" t="n">
        <f aca="false">(O654-P654)/(P654-T654)</f>
        <v>7.49184135549147</v>
      </c>
      <c r="V654" s="29" t="n">
        <f aca="false">$B$12+($B$13*E654+$B$14*POWER(E654,2)+$B$15*POWER(E654,3))+($B$16*F654+$B$17*POWER(F654,2)+$B$18*POWER(F654,3))+($B$19*T654+$B$20*POWER(T654,2)+$B$21*POWER(T654,3))+($B$22*P654+$B$23*POWER(P654,2)+$B$24*POWER(P654,3))+($B$25*H654+$B$26*POWER(H654,2)+$B$27*POWER(H654,3))+($B$28*U654+$B$29*POWER(U654,2)+$B$30*POWER(U654,3))</f>
        <v>0.677100521310511</v>
      </c>
      <c r="W654" s="71" t="n">
        <f aca="false">S654-U654</f>
        <v>-0.139886048228901</v>
      </c>
      <c r="X654" s="29" t="n">
        <f aca="false">U654+V654</f>
        <v>8.16894187680198</v>
      </c>
      <c r="Y654" s="16"/>
      <c r="Z654" s="60" t="n">
        <f aca="false">U654*G654</f>
        <v>1341.03960263297</v>
      </c>
      <c r="AA654" s="60" t="n">
        <f aca="false">(K654+M654)-Z654</f>
        <v>-25.0396026329731</v>
      </c>
      <c r="AB654" s="16"/>
      <c r="AC654" s="60" t="n">
        <f aca="false">L654+N654</f>
        <v>1462.24059594755</v>
      </c>
      <c r="AD654" s="61" t="n">
        <f aca="false">AC654-Z654</f>
        <v>121.200993314581</v>
      </c>
      <c r="AE654" s="17"/>
      <c r="AF654" s="16" t="n">
        <v>-695.489763345538</v>
      </c>
      <c r="AG654" s="16" t="n">
        <v>0.882432432432432</v>
      </c>
      <c r="AH654" s="16" t="n">
        <f aca="false">AF655+AH653</f>
        <v>150340.148811044</v>
      </c>
      <c r="AI654" s="63"/>
      <c r="AJ654" s="72" t="n">
        <v>-630.985592319198</v>
      </c>
      <c r="AK654" s="16" t="n">
        <v>0.882432432432432</v>
      </c>
      <c r="AL654" s="63" t="n">
        <f aca="false">AJ654+AL653</f>
        <v>150731.617516619</v>
      </c>
      <c r="AM654" s="35"/>
      <c r="AN654" s="35"/>
      <c r="AO654" s="35"/>
      <c r="AP654" s="35"/>
      <c r="AQ654" s="35"/>
      <c r="AR654" s="35"/>
      <c r="AS654" s="35"/>
      <c r="AT654" s="35"/>
    </row>
    <row r="655" customFormat="false" ht="12.75" hidden="false" customHeight="true" outlineLevel="0" collapsed="false">
      <c r="A655" s="36"/>
      <c r="B655" s="36"/>
      <c r="C655" s="2" t="n">
        <v>654</v>
      </c>
      <c r="D655" s="20" t="s">
        <v>210</v>
      </c>
      <c r="E655" s="65"/>
      <c r="F655" s="66" t="n">
        <v>7251</v>
      </c>
      <c r="G655" s="67" t="n">
        <f aca="false">I655+J655</f>
        <v>474</v>
      </c>
      <c r="H655" s="68" t="n">
        <f aca="false">1/(G655/F655)</f>
        <v>15.2974683544304</v>
      </c>
      <c r="I655" s="22" t="n">
        <v>117</v>
      </c>
      <c r="J655" s="23" t="n">
        <v>357</v>
      </c>
      <c r="K655" s="24" t="n">
        <v>2104</v>
      </c>
      <c r="L655" s="69" t="n">
        <f aca="false">G655*X655*R655</f>
        <v>2161.17063224299</v>
      </c>
      <c r="M655" s="25" t="n">
        <v>3201</v>
      </c>
      <c r="N655" s="70" t="n">
        <f aca="false">G655*X655*(1-R655)</f>
        <v>3292.5862717337</v>
      </c>
      <c r="O655" s="26" t="n">
        <f aca="false">I655/(I655+J655)</f>
        <v>0.246835443037975</v>
      </c>
      <c r="P655" s="28" t="n">
        <f aca="false">(I655+K655)/(I655+J655+K655+M655)</f>
        <v>0.384322547153487</v>
      </c>
      <c r="Q655" s="27" t="n">
        <f aca="false">K655/(K655+M655)</f>
        <v>0.396606974552309</v>
      </c>
      <c r="R655" s="27" t="n">
        <f aca="false">P655-(O655-P655)/X655</f>
        <v>0.396271903991015</v>
      </c>
      <c r="S655" s="29" t="n">
        <f aca="false">(K655+M655)/(I655+J655)</f>
        <v>11.1919831223629</v>
      </c>
      <c r="T655" s="31" t="n">
        <f aca="false">(P655-$B$1*O655-$B$2)/(1-$B$1*O655)-($B$3*POWER(P655,2)+$B$4*P655+$B$5)-($B$6*POWER(O655,2)+$B$7*O655+$B$8)</f>
        <v>0.396900924639432</v>
      </c>
      <c r="U655" s="29" t="n">
        <f aca="false">(O655-P655)/(P655-T655)</f>
        <v>10.9304323446436</v>
      </c>
      <c r="V655" s="29" t="n">
        <f aca="false">$B$12+($B$13*E655+$B$14*POWER(E655,2)+$B$15*POWER(E655,3))+($B$16*F655+$B$17*POWER(F655,2)+$B$18*POWER(F655,3))+($B$19*T655+$B$20*POWER(T655,2)+$B$21*POWER(T655,3))+($B$22*P655+$B$23*POWER(P655,2)+$B$24*POWER(P655,3))+($B$25*H655+$B$26*POWER(H655,2)+$B$27*POWER(H655,3))+($B$28*U655+$B$29*POWER(U655,2)+$B$30*POWER(U655,3))</f>
        <v>0.575383908471748</v>
      </c>
      <c r="W655" s="71" t="n">
        <f aca="false">S655-U655</f>
        <v>0.26155077771924</v>
      </c>
      <c r="X655" s="29" t="n">
        <f aca="false">U655+V655</f>
        <v>11.5058162531154</v>
      </c>
      <c r="Y655" s="16"/>
      <c r="Z655" s="60" t="n">
        <f aca="false">U655*G655</f>
        <v>5181.02493136108</v>
      </c>
      <c r="AA655" s="60" t="n">
        <f aca="false">(K655+M655)-Z655</f>
        <v>123.97506863892</v>
      </c>
      <c r="AB655" s="16"/>
      <c r="AC655" s="60" t="n">
        <f aca="false">L655+N655</f>
        <v>5453.75690397669</v>
      </c>
      <c r="AD655" s="61" t="n">
        <f aca="false">AC655-Z655</f>
        <v>272.731972615608</v>
      </c>
      <c r="AE655" s="17"/>
      <c r="AF655" s="16" t="n">
        <v>-699.829517857747</v>
      </c>
      <c r="AG655" s="16" t="n">
        <v>0.883783783783784</v>
      </c>
      <c r="AH655" s="16" t="n">
        <f aca="false">AF656+AH654</f>
        <v>149628.629783759</v>
      </c>
      <c r="AI655" s="63"/>
      <c r="AJ655" s="72" t="n">
        <v>-633.590471769027</v>
      </c>
      <c r="AK655" s="16" t="n">
        <v>0.883783783783784</v>
      </c>
      <c r="AL655" s="63" t="n">
        <f aca="false">AJ655+AL654</f>
        <v>150098.02704485</v>
      </c>
      <c r="AM655" s="35"/>
      <c r="AN655" s="35"/>
      <c r="AO655" s="35"/>
      <c r="AP655" s="35"/>
      <c r="AQ655" s="35"/>
      <c r="AR655" s="35"/>
      <c r="AS655" s="35"/>
      <c r="AT655" s="35"/>
    </row>
    <row r="656" customFormat="false" ht="12.75" hidden="false" customHeight="true" outlineLevel="0" collapsed="false">
      <c r="A656" s="36"/>
      <c r="B656" s="36"/>
      <c r="C656" s="2" t="n">
        <v>655</v>
      </c>
      <c r="D656" s="20" t="s">
        <v>607</v>
      </c>
      <c r="E656" s="65"/>
      <c r="F656" s="66" t="n">
        <v>2027</v>
      </c>
      <c r="G656" s="67" t="n">
        <f aca="false">I656+J656</f>
        <v>113</v>
      </c>
      <c r="H656" s="68" t="n">
        <f aca="false">1/(G656/F656)</f>
        <v>17.9380530973451</v>
      </c>
      <c r="I656" s="22" t="n">
        <v>25</v>
      </c>
      <c r="J656" s="23" t="n">
        <v>88</v>
      </c>
      <c r="K656" s="24" t="n">
        <v>859</v>
      </c>
      <c r="L656" s="69" t="n">
        <f aca="false">G656*X656*R656</f>
        <v>869.643718327554</v>
      </c>
      <c r="M656" s="25" t="n">
        <v>710</v>
      </c>
      <c r="N656" s="70" t="n">
        <f aca="false">G656*X656*(1-R656)</f>
        <v>719.608243467634</v>
      </c>
      <c r="O656" s="26" t="n">
        <f aca="false">I656/(I656+J656)</f>
        <v>0.221238938053097</v>
      </c>
      <c r="P656" s="28" t="n">
        <f aca="false">(I656+K656)/(I656+J656+K656+M656)</f>
        <v>0.525564803804994</v>
      </c>
      <c r="Q656" s="27" t="n">
        <f aca="false">K656/(K656+M656)</f>
        <v>0.547482472912683</v>
      </c>
      <c r="R656" s="27" t="n">
        <f aca="false">P656-(O656-P656)/X656</f>
        <v>0.547203174344502</v>
      </c>
      <c r="S656" s="29" t="n">
        <f aca="false">(K656+M656)/(I656+J656)</f>
        <v>13.8849557522124</v>
      </c>
      <c r="T656" s="31" t="n">
        <f aca="false">(P656-$B$1*O656-$B$2)/(1-$B$1*O656)-($B$3*POWER(P656,2)+$B$4*P656+$B$5)-($B$6*POWER(O656,2)+$B$7*O656+$B$8)</f>
        <v>0.54439157498913</v>
      </c>
      <c r="U656" s="29" t="n">
        <f aca="false">(O656-P656)/(P656-T656)</f>
        <v>16.1645277767192</v>
      </c>
      <c r="V656" s="29" t="n">
        <f aca="false">$B$12+($B$13*E656+$B$14*POWER(E656,2)+$B$15*POWER(E656,3))+($B$16*F656+$B$17*POWER(F656,2)+$B$18*POWER(F656,3))+($B$19*T656+$B$20*POWER(T656,2)+$B$21*POWER(T656,3))+($B$22*P656+$B$23*POWER(P656,2)+$B$24*POWER(P656,3))+($B$25*H656+$B$26*POWER(H656,2)+$B$27*POWER(H656,3))+($B$28*U656+$B$29*POWER(U656,2)+$B$30*POWER(U656,3))</f>
        <v>-2.10035112366448</v>
      </c>
      <c r="W656" s="71" t="n">
        <f aca="false">S656-U656</f>
        <v>-2.27957202450685</v>
      </c>
      <c r="X656" s="29" t="n">
        <f aca="false">U656+V656</f>
        <v>14.0641766530548</v>
      </c>
      <c r="Y656" s="16"/>
      <c r="Z656" s="60" t="n">
        <f aca="false">U656*G656</f>
        <v>1826.59163876927</v>
      </c>
      <c r="AA656" s="60" t="n">
        <f aca="false">(K656+M656)-Z656</f>
        <v>-257.591638769275</v>
      </c>
      <c r="AB656" s="16"/>
      <c r="AC656" s="60" t="n">
        <f aca="false">L656+N656</f>
        <v>1589.25196179519</v>
      </c>
      <c r="AD656" s="61" t="n">
        <f aca="false">AC656-Z656</f>
        <v>-237.339676974087</v>
      </c>
      <c r="AE656" s="17"/>
      <c r="AF656" s="16" t="n">
        <v>-711.519027285211</v>
      </c>
      <c r="AG656" s="16" t="n">
        <v>0.885135135135135</v>
      </c>
      <c r="AH656" s="16" t="n">
        <f aca="false">AF657+AH655</f>
        <v>148914.629225466</v>
      </c>
      <c r="AI656" s="63"/>
      <c r="AJ656" s="72" t="n">
        <v>-644.507040054577</v>
      </c>
      <c r="AK656" s="16" t="n">
        <v>0.885135135135135</v>
      </c>
      <c r="AL656" s="63" t="n">
        <f aca="false">AJ656+AL655</f>
        <v>149453.520004796</v>
      </c>
      <c r="AM656" s="35"/>
      <c r="AN656" s="35"/>
      <c r="AO656" s="35"/>
      <c r="AP656" s="35"/>
      <c r="AQ656" s="35"/>
      <c r="AR656" s="35"/>
      <c r="AS656" s="35"/>
      <c r="AT656" s="35"/>
    </row>
    <row r="657" customFormat="false" ht="12.75" hidden="false" customHeight="true" outlineLevel="0" collapsed="false">
      <c r="A657" s="36"/>
      <c r="B657" s="36"/>
      <c r="C657" s="2" t="n">
        <v>656</v>
      </c>
      <c r="D657" s="20" t="s">
        <v>496</v>
      </c>
      <c r="E657" s="65"/>
      <c r="F657" s="66" t="n">
        <v>3183</v>
      </c>
      <c r="G657" s="67" t="n">
        <f aca="false">I657+J657</f>
        <v>232</v>
      </c>
      <c r="H657" s="68" t="n">
        <f aca="false">1/(G657/F657)</f>
        <v>13.7198275862069</v>
      </c>
      <c r="I657" s="22" t="n">
        <v>74</v>
      </c>
      <c r="J657" s="23" t="n">
        <v>158</v>
      </c>
      <c r="K657" s="24" t="n">
        <v>1089</v>
      </c>
      <c r="L657" s="69" t="n">
        <f aca="false">G657*X657*R657</f>
        <v>1099.86462436045</v>
      </c>
      <c r="M657" s="25" t="n">
        <v>1134</v>
      </c>
      <c r="N657" s="70" t="n">
        <f aca="false">G657*X657*(1-R657)</f>
        <v>1146.06972886818</v>
      </c>
      <c r="O657" s="26" t="n">
        <f aca="false">I657/(I657+J657)</f>
        <v>0.318965517241379</v>
      </c>
      <c r="P657" s="28" t="n">
        <f aca="false">(I657+K657)/(I657+J657+K657+M657)</f>
        <v>0.473727087576375</v>
      </c>
      <c r="Q657" s="27" t="n">
        <f aca="false">K657/(K657+M657)</f>
        <v>0.489878542510122</v>
      </c>
      <c r="R657" s="27" t="n">
        <f aca="false">P657-(O657-P657)/X657</f>
        <v>0.489713611967038</v>
      </c>
      <c r="S657" s="29" t="n">
        <f aca="false">(K657+M657)/(I657+J657)</f>
        <v>9.58189655172414</v>
      </c>
      <c r="T657" s="31" t="n">
        <f aca="false">(P657-$B$1*O657-$B$2)/(1-$B$1*O657)-($B$3*POWER(P657,2)+$B$4*P657+$B$5)-($B$6*POWER(O657,2)+$B$7*O657+$B$8)</f>
        <v>0.487495352971336</v>
      </c>
      <c r="U657" s="29" t="n">
        <f aca="false">(O657-P657)/(P657-T657)</f>
        <v>11.2404551986358</v>
      </c>
      <c r="V657" s="29" t="n">
        <f aca="false">$B$12+($B$13*E657+$B$14*POWER(E657,2)+$B$15*POWER(E657,3))+($B$16*F657+$B$17*POWER(F657,2)+$B$18*POWER(F657,3))+($B$19*T657+$B$20*POWER(T657,2)+$B$21*POWER(T657,3))+($B$22*P657+$B$23*POWER(P657,2)+$B$24*POWER(P657,3))+($B$25*H657+$B$26*POWER(H657,2)+$B$27*POWER(H657,3))+($B$28*U657+$B$29*POWER(U657,2)+$B$30*POWER(U657,3))</f>
        <v>-1.55970367609863</v>
      </c>
      <c r="W657" s="71" t="n">
        <f aca="false">S657-U657</f>
        <v>-1.65855864691169</v>
      </c>
      <c r="X657" s="29" t="n">
        <f aca="false">U657+V657</f>
        <v>9.6807515225372</v>
      </c>
      <c r="Y657" s="16"/>
      <c r="Z657" s="60" t="n">
        <f aca="false">U657*G657</f>
        <v>2607.78560608351</v>
      </c>
      <c r="AA657" s="60" t="n">
        <f aca="false">(K657+M657)-Z657</f>
        <v>-384.785606083513</v>
      </c>
      <c r="AB657" s="16"/>
      <c r="AC657" s="60" t="n">
        <f aca="false">L657+N657</f>
        <v>2245.93435322863</v>
      </c>
      <c r="AD657" s="61" t="n">
        <f aca="false">AC657-Z657</f>
        <v>-361.851252854883</v>
      </c>
      <c r="AE657" s="17"/>
      <c r="AF657" s="16" t="n">
        <v>-714.000558293105</v>
      </c>
      <c r="AG657" s="16" t="n">
        <v>0.886486486486487</v>
      </c>
      <c r="AH657" s="16" t="n">
        <f aca="false">AF658+AH656</f>
        <v>148200.220734205</v>
      </c>
      <c r="AI657" s="63"/>
      <c r="AJ657" s="72" t="n">
        <v>-645.360808938921</v>
      </c>
      <c r="AK657" s="16" t="n">
        <v>0.886486486486487</v>
      </c>
      <c r="AL657" s="63" t="n">
        <f aca="false">AJ657+AL656</f>
        <v>148808.159195857</v>
      </c>
      <c r="AM657" s="35"/>
      <c r="AN657" s="35"/>
      <c r="AO657" s="35"/>
      <c r="AP657" s="35"/>
      <c r="AQ657" s="35"/>
      <c r="AR657" s="35"/>
      <c r="AS657" s="35"/>
      <c r="AT657" s="35"/>
    </row>
    <row r="658" customFormat="false" ht="12.75" hidden="false" customHeight="true" outlineLevel="0" collapsed="false">
      <c r="A658" s="36"/>
      <c r="B658" s="36"/>
      <c r="C658" s="2" t="n">
        <v>657</v>
      </c>
      <c r="D658" s="20" t="s">
        <v>26</v>
      </c>
      <c r="E658" s="65"/>
      <c r="F658" s="66" t="n">
        <v>57</v>
      </c>
      <c r="G658" s="67" t="n">
        <f aca="false">I658+J658</f>
        <v>5</v>
      </c>
      <c r="H658" s="68" t="n">
        <f aca="false">1/(G658/F658)</f>
        <v>11.4</v>
      </c>
      <c r="I658" s="22" t="n">
        <v>1</v>
      </c>
      <c r="J658" s="23" t="n">
        <v>4</v>
      </c>
      <c r="K658" s="24" t="n">
        <v>6</v>
      </c>
      <c r="L658" s="69" t="n">
        <f aca="false">G658*X658*R658</f>
        <v>6.5569673581866</v>
      </c>
      <c r="M658" s="25" t="n">
        <v>31</v>
      </c>
      <c r="N658" s="70" t="n">
        <f aca="false">G658*X658*(1-R658)</f>
        <v>33.784836790933</v>
      </c>
      <c r="O658" s="26" t="n">
        <f aca="false">I658/(I658+J658)</f>
        <v>0.2</v>
      </c>
      <c r="P658" s="28" t="n">
        <f aca="false">(I658+K658)/(I658+J658+K658+M658)</f>
        <v>0.166666666666667</v>
      </c>
      <c r="Q658" s="27" t="n">
        <f aca="false">K658/(K658+M658)</f>
        <v>0.162162162162162</v>
      </c>
      <c r="R658" s="27" t="n">
        <f aca="false">P658-(O658-P658)/X658</f>
        <v>0.162535302931654</v>
      </c>
      <c r="S658" s="29" t="n">
        <f aca="false">(K658+M658)/(I658+J658)</f>
        <v>7.4</v>
      </c>
      <c r="T658" s="31" t="n">
        <f aca="false">(P658-$B$1*O658-$B$2)/(1-$B$1*O658)-($B$3*POWER(P658,2)+$B$4*P658+$B$5)-($B$6*POWER(O658,2)+$B$7*O658+$B$8)</f>
        <v>0.17404476544138</v>
      </c>
      <c r="U658" s="29" t="n">
        <f aca="false">(O658-P658)/(P658-T658)</f>
        <v>-4.51787572261492</v>
      </c>
      <c r="V658" s="29" t="n">
        <f aca="false">$B$12+($B$13*E658+$B$14*POWER(E658,2)+$B$15*POWER(E658,3))+($B$16*F658+$B$17*POWER(F658,2)+$B$18*POWER(F658,3))+($B$19*T658+$B$20*POWER(T658,2)+$B$21*POWER(T658,3))+($B$22*P658+$B$23*POWER(P658,2)+$B$24*POWER(P658,3))+($B$25*H658+$B$26*POWER(H658,2)+$B$27*POWER(H658,3))+($B$28*U658+$B$29*POWER(U658,2)+$B$30*POWER(U658,3))</f>
        <v>12.5862365524388</v>
      </c>
      <c r="W658" s="71" t="n">
        <f aca="false">S658-U658</f>
        <v>11.9178757226149</v>
      </c>
      <c r="X658" s="29" t="n">
        <f aca="false">U658+V658</f>
        <v>8.06836082982392</v>
      </c>
      <c r="Y658" s="16"/>
      <c r="Z658" s="60" t="n">
        <f aca="false">U658*G658</f>
        <v>-22.5893786130746</v>
      </c>
      <c r="AA658" s="60" t="n">
        <f aca="false">(K658+M658)-Z658</f>
        <v>59.5893786130746</v>
      </c>
      <c r="AB658" s="16"/>
      <c r="AC658" s="60" t="n">
        <f aca="false">L658+N658</f>
        <v>40.3418041491196</v>
      </c>
      <c r="AD658" s="61" t="n">
        <f aca="false">AC658-Z658</f>
        <v>62.9311827621942</v>
      </c>
      <c r="AE658" s="17"/>
      <c r="AF658" s="16" t="n">
        <v>-714.408491260455</v>
      </c>
      <c r="AG658" s="16" t="n">
        <v>0.887837837837838</v>
      </c>
      <c r="AH658" s="16" t="n">
        <f aca="false">AF659+AH657</f>
        <v>147484.169186971</v>
      </c>
      <c r="AI658" s="63"/>
      <c r="AJ658" s="72" t="n">
        <v>-645.414445280773</v>
      </c>
      <c r="AK658" s="16" t="n">
        <v>0.887837837837838</v>
      </c>
      <c r="AL658" s="63" t="n">
        <f aca="false">AJ658+AL657</f>
        <v>148162.744750576</v>
      </c>
      <c r="AM658" s="35"/>
      <c r="AN658" s="35"/>
      <c r="AO658" s="35"/>
      <c r="AP658" s="35"/>
      <c r="AQ658" s="35"/>
      <c r="AR658" s="35"/>
      <c r="AS658" s="35"/>
      <c r="AT658" s="35"/>
    </row>
    <row r="659" customFormat="false" ht="12.75" hidden="false" customHeight="true" outlineLevel="0" collapsed="false">
      <c r="A659" s="36"/>
      <c r="B659" s="36"/>
      <c r="C659" s="2" t="n">
        <v>658</v>
      </c>
      <c r="D659" s="20" t="s">
        <v>454</v>
      </c>
      <c r="E659" s="65"/>
      <c r="F659" s="66" t="n">
        <v>3779</v>
      </c>
      <c r="G659" s="67" t="n">
        <f aca="false">I659+J659</f>
        <v>326</v>
      </c>
      <c r="H659" s="68" t="n">
        <f aca="false">1/(G659/F659)</f>
        <v>11.5920245398773</v>
      </c>
      <c r="I659" s="22" t="n">
        <v>105</v>
      </c>
      <c r="J659" s="23" t="n">
        <v>221</v>
      </c>
      <c r="K659" s="24" t="n">
        <v>1179</v>
      </c>
      <c r="L659" s="69" t="n">
        <f aca="false">G659*X659*R659</f>
        <v>1180.34703344108</v>
      </c>
      <c r="M659" s="25" t="n">
        <v>1320</v>
      </c>
      <c r="N659" s="70" t="n">
        <f aca="false">G659*X659*(1-R659)</f>
        <v>1321.61664994759</v>
      </c>
      <c r="O659" s="26" t="n">
        <f aca="false">I659/(I659+J659)</f>
        <v>0.322085889570552</v>
      </c>
      <c r="P659" s="28" t="n">
        <f aca="false">(I659+K659)/(I659+J659+K659+M659)</f>
        <v>0.454513274336283</v>
      </c>
      <c r="Q659" s="27" t="n">
        <f aca="false">K659/(K659+M659)</f>
        <v>0.471788715486195</v>
      </c>
      <c r="R659" s="27" t="n">
        <f aca="false">P659-(O659-P659)/X659</f>
        <v>0.471768251984543</v>
      </c>
      <c r="S659" s="29" t="n">
        <f aca="false">(K659+M659)/(I659+J659)</f>
        <v>7.66564417177914</v>
      </c>
      <c r="T659" s="31" t="n">
        <f aca="false">(P659-$B$1*O659-$B$2)/(1-$B$1*O659)-($B$3*POWER(P659,2)+$B$4*P659+$B$5)-($B$6*POWER(O659,2)+$B$7*O659+$B$8)</f>
        <v>0.467200005936548</v>
      </c>
      <c r="U659" s="29" t="n">
        <f aca="false">(O659-P659)/(P659-T659)</f>
        <v>10.4382585632197</v>
      </c>
      <c r="V659" s="29" t="n">
        <f aca="false">$B$12+($B$13*E659+$B$14*POWER(E659,2)+$B$15*POWER(E659,3))+($B$16*F659+$B$17*POWER(F659,2)+$B$18*POWER(F659,3))+($B$19*T659+$B$20*POWER(T659,2)+$B$21*POWER(T659,3))+($B$22*P659+$B$23*POWER(P659,2)+$B$24*POWER(P659,3))+($B$25*H659+$B$26*POWER(H659,2)+$B$27*POWER(H659,3))+($B$28*U659+$B$29*POWER(U659,2)+$B$30*POWER(U659,3))</f>
        <v>-2.76352333810107</v>
      </c>
      <c r="W659" s="71" t="n">
        <f aca="false">S659-U659</f>
        <v>-2.77261439144056</v>
      </c>
      <c r="X659" s="29" t="n">
        <f aca="false">U659+V659</f>
        <v>7.67473522511863</v>
      </c>
      <c r="Y659" s="16"/>
      <c r="Z659" s="60" t="n">
        <f aca="false">U659*G659</f>
        <v>3402.87229160962</v>
      </c>
      <c r="AA659" s="60" t="n">
        <f aca="false">(K659+M659)-Z659</f>
        <v>-903.872291609624</v>
      </c>
      <c r="AB659" s="16"/>
      <c r="AC659" s="60" t="n">
        <f aca="false">L659+N659</f>
        <v>2501.96368338867</v>
      </c>
      <c r="AD659" s="61" t="n">
        <f aca="false">AC659-Z659</f>
        <v>-900.90860822095</v>
      </c>
      <c r="AE659" s="17"/>
      <c r="AF659" s="16" t="n">
        <v>-716.05154723455</v>
      </c>
      <c r="AG659" s="16" t="n">
        <v>0.889189189189189</v>
      </c>
      <c r="AH659" s="16" t="n">
        <f aca="false">AF660+AH658</f>
        <v>146758.055404059</v>
      </c>
      <c r="AI659" s="63"/>
      <c r="AJ659" s="72" t="n">
        <v>-646.953556430228</v>
      </c>
      <c r="AK659" s="16" t="n">
        <v>0.889189189189189</v>
      </c>
      <c r="AL659" s="63" t="n">
        <f aca="false">AJ659+AL658</f>
        <v>147515.791194146</v>
      </c>
      <c r="AM659" s="35"/>
      <c r="AN659" s="35"/>
      <c r="AO659" s="35"/>
      <c r="AP659" s="35"/>
      <c r="AQ659" s="35"/>
      <c r="AR659" s="35"/>
      <c r="AS659" s="35"/>
      <c r="AT659" s="35"/>
    </row>
    <row r="660" customFormat="false" ht="12.75" hidden="false" customHeight="true" outlineLevel="0" collapsed="false">
      <c r="A660" s="36"/>
      <c r="B660" s="36"/>
      <c r="C660" s="2" t="n">
        <v>659</v>
      </c>
      <c r="D660" s="20" t="s">
        <v>154</v>
      </c>
      <c r="E660" s="65"/>
      <c r="F660" s="66" t="n">
        <v>4457</v>
      </c>
      <c r="G660" s="67" t="n">
        <f aca="false">I660+J660</f>
        <v>349</v>
      </c>
      <c r="H660" s="68" t="n">
        <f aca="false">1/(G660/F660)</f>
        <v>12.7707736389685</v>
      </c>
      <c r="I660" s="22" t="n">
        <v>98</v>
      </c>
      <c r="J660" s="23" t="n">
        <v>251</v>
      </c>
      <c r="K660" s="24" t="n">
        <v>1116</v>
      </c>
      <c r="L660" s="69" t="n">
        <f aca="false">G660*X660*R660</f>
        <v>1116.09843062079</v>
      </c>
      <c r="M660" s="25" t="n">
        <v>1814</v>
      </c>
      <c r="N660" s="70" t="n">
        <f aca="false">G660*X660*(1-R660)</f>
        <v>1814.16742935085</v>
      </c>
      <c r="O660" s="26" t="n">
        <f aca="false">I660/(I660+J660)</f>
        <v>0.28080229226361</v>
      </c>
      <c r="P660" s="28" t="n">
        <f aca="false">(I660+K660)/(I660+J660+K660+M660)</f>
        <v>0.370234827691369</v>
      </c>
      <c r="Q660" s="27" t="n">
        <f aca="false">K660/(K660+M660)</f>
        <v>0.380887372013652</v>
      </c>
      <c r="R660" s="27" t="n">
        <f aca="false">P660-(O660-P660)/X660</f>
        <v>0.380886405519393</v>
      </c>
      <c r="S660" s="29" t="n">
        <f aca="false">(K660+M660)/(I660+J660)</f>
        <v>8.39541547277937</v>
      </c>
      <c r="T660" s="31" t="n">
        <f aca="false">(P660-$B$1*O660-$B$2)/(1-$B$1*O660)-($B$3*POWER(P660,2)+$B$4*P660+$B$5)-($B$6*POWER(O660,2)+$B$7*O660+$B$8)</f>
        <v>0.380910811182388</v>
      </c>
      <c r="U660" s="29" t="n">
        <f aca="false">(O660-P660)/(P660-T660)</f>
        <v>8.37698330116331</v>
      </c>
      <c r="V660" s="29" t="n">
        <f aca="false">$B$12+($B$13*E660+$B$14*POWER(E660,2)+$B$15*POWER(E660,3))+($B$16*F660+$B$17*POWER(F660,2)+$B$18*POWER(F660,3))+($B$19*T660+$B$20*POWER(T660,2)+$B$21*POWER(T660,3))+($B$22*P660+$B$23*POWER(P660,2)+$B$24*POWER(P660,3))+($B$25*H660+$B$26*POWER(H660,2)+$B$27*POWER(H660,3))+($B$28*U660+$B$29*POWER(U660,2)+$B$30*POWER(U660,3))</f>
        <v>0.0191939480391135</v>
      </c>
      <c r="W660" s="71" t="n">
        <f aca="false">S660-U660</f>
        <v>0.0184321716160607</v>
      </c>
      <c r="X660" s="29" t="n">
        <f aca="false">U660+V660</f>
        <v>8.39617724920242</v>
      </c>
      <c r="Y660" s="16"/>
      <c r="Z660" s="60" t="n">
        <f aca="false">U660*G660</f>
        <v>2923.56717210599</v>
      </c>
      <c r="AA660" s="60" t="n">
        <f aca="false">(K660+M660)-Z660</f>
        <v>6.43282789400519</v>
      </c>
      <c r="AB660" s="16"/>
      <c r="AC660" s="60" t="n">
        <f aca="false">L660+N660</f>
        <v>2930.26585997164</v>
      </c>
      <c r="AD660" s="61" t="n">
        <f aca="false">AC660-Z660</f>
        <v>6.6986878656503</v>
      </c>
      <c r="AE660" s="17"/>
      <c r="AF660" s="16" t="n">
        <v>-726.113782911541</v>
      </c>
      <c r="AG660" s="16" t="n">
        <v>0.890540540540541</v>
      </c>
      <c r="AH660" s="16" t="n">
        <f aca="false">AF661+AH659</f>
        <v>146023.751725431</v>
      </c>
      <c r="AI660" s="63"/>
      <c r="AJ660" s="72" t="n">
        <v>-660.843378184422</v>
      </c>
      <c r="AK660" s="16" t="n">
        <v>0.890540540540541</v>
      </c>
      <c r="AL660" s="63" t="n">
        <f aca="false">AJ660+AL659</f>
        <v>146854.947815962</v>
      </c>
      <c r="AM660" s="35"/>
      <c r="AN660" s="35"/>
      <c r="AO660" s="35"/>
      <c r="AP660" s="35"/>
      <c r="AQ660" s="35"/>
      <c r="AR660" s="35"/>
      <c r="AS660" s="35"/>
      <c r="AT660" s="35"/>
    </row>
    <row r="661" customFormat="false" ht="12.75" hidden="false" customHeight="true" outlineLevel="0" collapsed="false">
      <c r="A661" s="36"/>
      <c r="B661" s="36"/>
      <c r="C661" s="2" t="n">
        <v>660</v>
      </c>
      <c r="D661" s="20" t="s">
        <v>555</v>
      </c>
      <c r="E661" s="65"/>
      <c r="F661" s="66" t="n">
        <v>9117</v>
      </c>
      <c r="G661" s="67" t="n">
        <f aca="false">I661+J661</f>
        <v>526</v>
      </c>
      <c r="H661" s="68" t="n">
        <f aca="false">1/(G661/F661)</f>
        <v>17.3326996197719</v>
      </c>
      <c r="I661" s="22" t="n">
        <v>161</v>
      </c>
      <c r="J661" s="23" t="n">
        <v>365</v>
      </c>
      <c r="K661" s="24" t="n">
        <v>3717</v>
      </c>
      <c r="L661" s="69" t="n">
        <f aca="false">G661*X661*R661</f>
        <v>3662.2735779792</v>
      </c>
      <c r="M661" s="25" t="n">
        <v>3516</v>
      </c>
      <c r="N661" s="70" t="n">
        <f aca="false">G661*X661*(1-R661)</f>
        <v>3461.23124191265</v>
      </c>
      <c r="O661" s="26" t="n">
        <f aca="false">I661/(I661+J661)</f>
        <v>0.306083650190114</v>
      </c>
      <c r="P661" s="28" t="n">
        <f aca="false">(I661+K661)/(I661+J661+K661+M661)</f>
        <v>0.499806676118056</v>
      </c>
      <c r="Q661" s="27" t="n">
        <f aca="false">K661/(K661+M661)</f>
        <v>0.513894649523019</v>
      </c>
      <c r="R661" s="27" t="n">
        <f aca="false">P661-(O661-P661)/X661</f>
        <v>0.514111195342014</v>
      </c>
      <c r="S661" s="29" t="n">
        <f aca="false">(K661+M661)/(I661+J661)</f>
        <v>13.7509505703422</v>
      </c>
      <c r="T661" s="31" t="n">
        <f aca="false">(P661-$B$1*O661-$B$2)/(1-$B$1*O661)-($B$3*POWER(P661,2)+$B$4*P661+$B$5)-($B$6*POWER(O661,2)+$B$7*O661+$B$8)</f>
        <v>0.51535844531508</v>
      </c>
      <c r="U661" s="29" t="n">
        <f aca="false">(O661-P661)/(P661-T661)</f>
        <v>12.4566551543869</v>
      </c>
      <c r="V661" s="29" t="n">
        <f aca="false">$B$12+($B$13*E661+$B$14*POWER(E661,2)+$B$15*POWER(E661,3))+($B$16*F661+$B$17*POWER(F661,2)+$B$18*POWER(F661,3))+($B$19*T661+$B$20*POWER(T661,2)+$B$21*POWER(T661,3))+($B$22*P661+$B$23*POWER(P661,2)+$B$24*POWER(P661,3))+($B$25*H661+$B$26*POWER(H661,2)+$B$27*POWER(H661,3))+($B$28*U661+$B$29*POWER(U661,2)+$B$30*POWER(U661,3))</f>
        <v>1.08612967430479</v>
      </c>
      <c r="W661" s="71" t="n">
        <f aca="false">S661-U661</f>
        <v>1.29429541595526</v>
      </c>
      <c r="X661" s="29" t="n">
        <f aca="false">U661+V661</f>
        <v>13.5427848286917</v>
      </c>
      <c r="Y661" s="16"/>
      <c r="Z661" s="60" t="n">
        <f aca="false">U661*G661</f>
        <v>6552.20061120753</v>
      </c>
      <c r="AA661" s="60" t="n">
        <f aca="false">(K661+M661)-Z661</f>
        <v>680.799388792467</v>
      </c>
      <c r="AB661" s="16"/>
      <c r="AC661" s="60" t="n">
        <f aca="false">L661+N661</f>
        <v>7123.50481989185</v>
      </c>
      <c r="AD661" s="61" t="n">
        <f aca="false">AC661-Z661</f>
        <v>571.304208684317</v>
      </c>
      <c r="AE661" s="17"/>
      <c r="AF661" s="16" t="n">
        <v>-734.303678628291</v>
      </c>
      <c r="AG661" s="16" t="n">
        <v>0.891891891891892</v>
      </c>
      <c r="AH661" s="16" t="n">
        <f aca="false">AF662+AH660</f>
        <v>145278.429420661</v>
      </c>
      <c r="AI661" s="63"/>
      <c r="AJ661" s="72" t="n">
        <v>-666.468524121704</v>
      </c>
      <c r="AK661" s="16" t="n">
        <v>0.891891891891892</v>
      </c>
      <c r="AL661" s="63" t="n">
        <f aca="false">AJ661+AL660</f>
        <v>146188.47929184</v>
      </c>
      <c r="AM661" s="35"/>
      <c r="AN661" s="35"/>
      <c r="AO661" s="35"/>
      <c r="AP661" s="35"/>
      <c r="AQ661" s="35"/>
      <c r="AR661" s="35"/>
      <c r="AS661" s="35"/>
      <c r="AT661" s="35"/>
    </row>
    <row r="662" customFormat="false" ht="12.75" hidden="false" customHeight="true" outlineLevel="0" collapsed="false">
      <c r="A662" s="36"/>
      <c r="B662" s="36"/>
      <c r="C662" s="2" t="n">
        <v>661</v>
      </c>
      <c r="D662" s="20" t="s">
        <v>188</v>
      </c>
      <c r="E662" s="65"/>
      <c r="F662" s="66" t="n">
        <v>4888</v>
      </c>
      <c r="G662" s="67" t="n">
        <f aca="false">I662+J662</f>
        <v>164</v>
      </c>
      <c r="H662" s="68" t="n">
        <f aca="false">1/(G662/F662)</f>
        <v>29.8048780487805</v>
      </c>
      <c r="I662" s="22" t="n">
        <v>26</v>
      </c>
      <c r="J662" s="23" t="n">
        <v>138</v>
      </c>
      <c r="K662" s="24" t="n">
        <v>1648</v>
      </c>
      <c r="L662" s="69" t="n">
        <f aca="false">G662*X662*R662</f>
        <v>1594.51253291437</v>
      </c>
      <c r="M662" s="25" t="n">
        <v>2624</v>
      </c>
      <c r="N662" s="70" t="n">
        <f aca="false">G662*X662*(1-R662)</f>
        <v>2535.7488744979</v>
      </c>
      <c r="O662" s="26" t="n">
        <f aca="false">I662/(I662+J662)</f>
        <v>0.158536585365854</v>
      </c>
      <c r="P662" s="28" t="n">
        <f aca="false">(I662+K662)/(I662+J662+K662+M662)</f>
        <v>0.37736699729486</v>
      </c>
      <c r="Q662" s="27" t="n">
        <f aca="false">K662/(K662+M662)</f>
        <v>0.385767790262172</v>
      </c>
      <c r="R662" s="27" t="n">
        <f aca="false">P662-(O662-P662)/X662</f>
        <v>0.386056081112158</v>
      </c>
      <c r="S662" s="29" t="n">
        <f aca="false">(K662+M662)/(I662+J662)</f>
        <v>26.0487804878049</v>
      </c>
      <c r="T662" s="31" t="n">
        <f aca="false">(P662-$B$1*O662-$B$2)/(1-$B$1*O662)-($B$3*POWER(P662,2)+$B$4*P662+$B$5)-($B$6*POWER(O662,2)+$B$7*O662+$B$8)</f>
        <v>0.391903131831282</v>
      </c>
      <c r="U662" s="29" t="n">
        <f aca="false">(O662-P662)/(P662-T662)</f>
        <v>15.0542368317183</v>
      </c>
      <c r="V662" s="29" t="n">
        <f aca="false">$B$12+($B$13*E662+$B$14*POWER(E662,2)+$B$15*POWER(E662,3))+($B$16*F662+$B$17*POWER(F662,2)+$B$18*POWER(F662,3))+($B$19*T662+$B$20*POWER(T662,2)+$B$21*POWER(T662,3))+($B$22*P662+$B$23*POWER(P662,2)+$B$24*POWER(P662,3))+($B$25*H662+$B$26*POWER(H662,2)+$B$27*POWER(H662,3))+($B$28*U662+$B$29*POWER(U662,2)+$B$30*POWER(U662,3))</f>
        <v>10.1302839451858</v>
      </c>
      <c r="W662" s="71" t="n">
        <f aca="false">S662-U662</f>
        <v>10.9945436560866</v>
      </c>
      <c r="X662" s="29" t="n">
        <f aca="false">U662+V662</f>
        <v>25.1845207769041</v>
      </c>
      <c r="Y662" s="16"/>
      <c r="Z662" s="60" t="n">
        <f aca="false">U662*G662</f>
        <v>2468.8948404018</v>
      </c>
      <c r="AA662" s="60" t="n">
        <f aca="false">(K662+M662)-Z662</f>
        <v>1803.1051595982</v>
      </c>
      <c r="AB662" s="16"/>
      <c r="AC662" s="60" t="n">
        <f aca="false">L662+N662</f>
        <v>4130.26140741227</v>
      </c>
      <c r="AD662" s="61" t="n">
        <f aca="false">AC662-Z662</f>
        <v>1661.36656701047</v>
      </c>
      <c r="AE662" s="17"/>
      <c r="AF662" s="16" t="n">
        <v>-745.322304769716</v>
      </c>
      <c r="AG662" s="16" t="n">
        <v>0.893243243243243</v>
      </c>
      <c r="AH662" s="16" t="n">
        <f aca="false">AF663+AH661</f>
        <v>144528.396845895</v>
      </c>
      <c r="AI662" s="63"/>
      <c r="AJ662" s="72" t="n">
        <v>-666.535211243349</v>
      </c>
      <c r="AK662" s="16" t="n">
        <v>0.893243243243243</v>
      </c>
      <c r="AL662" s="63" t="n">
        <f aca="false">AJ662+AL661</f>
        <v>145521.944080596</v>
      </c>
      <c r="AM662" s="35"/>
      <c r="AN662" s="35"/>
      <c r="AO662" s="35"/>
      <c r="AP662" s="35"/>
      <c r="AQ662" s="35"/>
      <c r="AR662" s="35"/>
      <c r="AS662" s="35"/>
      <c r="AT662" s="35"/>
    </row>
    <row r="663" customFormat="false" ht="12.75" hidden="false" customHeight="true" outlineLevel="0" collapsed="false">
      <c r="A663" s="36"/>
      <c r="B663" s="36"/>
      <c r="C663" s="2" t="n">
        <v>662</v>
      </c>
      <c r="D663" s="20" t="s">
        <v>728</v>
      </c>
      <c r="E663" s="65"/>
      <c r="F663" s="66" t="n">
        <v>909</v>
      </c>
      <c r="G663" s="67" t="n">
        <f aca="false">I663+J663</f>
        <v>52</v>
      </c>
      <c r="H663" s="68" t="n">
        <f aca="false">1/(G663/F663)</f>
        <v>17.4807692307692</v>
      </c>
      <c r="I663" s="22" t="n">
        <v>23</v>
      </c>
      <c r="J663" s="23" t="n">
        <v>29</v>
      </c>
      <c r="K663" s="24" t="n">
        <v>422</v>
      </c>
      <c r="L663" s="69" t="n">
        <f aca="false">G663*X663*R663</f>
        <v>427.175049434846</v>
      </c>
      <c r="M663" s="25" t="n">
        <v>219</v>
      </c>
      <c r="N663" s="70" t="n">
        <f aca="false">G663*X663*(1-R663)</f>
        <v>221.884072494027</v>
      </c>
      <c r="O663" s="26" t="n">
        <f aca="false">I663/(I663+J663)</f>
        <v>0.442307692307692</v>
      </c>
      <c r="P663" s="28" t="n">
        <f aca="false">(I663+K663)/(I663+J663+K663+M663)</f>
        <v>0.642135642135642</v>
      </c>
      <c r="Q663" s="27" t="n">
        <f aca="false">K663/(K663+M663)</f>
        <v>0.658346333853354</v>
      </c>
      <c r="R663" s="27" t="n">
        <f aca="false">P663-(O663-P663)/X663</f>
        <v>0.658145051818035</v>
      </c>
      <c r="S663" s="29" t="n">
        <f aca="false">(K663+M663)/(I663+J663)</f>
        <v>12.3269230769231</v>
      </c>
      <c r="T663" s="31" t="n">
        <f aca="false">(P663-$B$1*O663-$B$2)/(1-$B$1*O663)-($B$3*POWER(P663,2)+$B$4*P663+$B$5)-($B$6*POWER(O663,2)+$B$7*O663+$B$8)</f>
        <v>0.660082407194988</v>
      </c>
      <c r="U663" s="29" t="n">
        <f aca="false">(O663-P663)/(P663-T663)</f>
        <v>11.1344829648775</v>
      </c>
      <c r="V663" s="29" t="n">
        <f aca="false">$B$12+($B$13*E663+$B$14*POWER(E663,2)+$B$15*POWER(E663,3))+($B$16*F663+$B$17*POWER(F663,2)+$B$18*POWER(F663,3))+($B$19*T663+$B$20*POWER(T663,2)+$B$21*POWER(T663,3))+($B$22*P663+$B$23*POWER(P663,2)+$B$24*POWER(P663,3))+($B$25*H663+$B$26*POWER(H663,2)+$B$27*POWER(H663,3))+($B$28*U663+$B$29*POWER(U663,2)+$B$30*POWER(U663,3))</f>
        <v>1.34742322606241</v>
      </c>
      <c r="W663" s="71" t="n">
        <f aca="false">S663-U663</f>
        <v>1.19244011204562</v>
      </c>
      <c r="X663" s="29" t="n">
        <f aca="false">U663+V663</f>
        <v>12.4819061909399</v>
      </c>
      <c r="Y663" s="16"/>
      <c r="Z663" s="60" t="n">
        <f aca="false">U663*G663</f>
        <v>578.993114173628</v>
      </c>
      <c r="AA663" s="60" t="n">
        <f aca="false">(K663+M663)-Z663</f>
        <v>62.006885826372</v>
      </c>
      <c r="AB663" s="16"/>
      <c r="AC663" s="60" t="n">
        <f aca="false">L663+N663</f>
        <v>649.059121928873</v>
      </c>
      <c r="AD663" s="61" t="n">
        <f aca="false">AC663-Z663</f>
        <v>70.0660077552453</v>
      </c>
      <c r="AE663" s="17"/>
      <c r="AF663" s="16" t="n">
        <v>-750.032574765633</v>
      </c>
      <c r="AG663" s="16" t="n">
        <v>0.894594594594595</v>
      </c>
      <c r="AH663" s="16" t="n">
        <f aca="false">AF664+AH662</f>
        <v>143776.831546817</v>
      </c>
      <c r="AI663" s="63"/>
      <c r="AJ663" s="72" t="n">
        <v>-667.142639038029</v>
      </c>
      <c r="AK663" s="16" t="n">
        <v>0.894594594594595</v>
      </c>
      <c r="AL663" s="63" t="n">
        <f aca="false">AJ663+AL662</f>
        <v>144854.801441558</v>
      </c>
      <c r="AM663" s="35"/>
      <c r="AN663" s="35"/>
      <c r="AO663" s="35"/>
      <c r="AP663" s="35"/>
      <c r="AQ663" s="35"/>
      <c r="AR663" s="35"/>
      <c r="AS663" s="35"/>
      <c r="AT663" s="35"/>
    </row>
    <row r="664" customFormat="false" ht="12.75" hidden="false" customHeight="true" outlineLevel="0" collapsed="false">
      <c r="A664" s="36"/>
      <c r="B664" s="36"/>
      <c r="C664" s="2" t="n">
        <v>663</v>
      </c>
      <c r="D664" s="20" t="s">
        <v>249</v>
      </c>
      <c r="E664" s="65"/>
      <c r="F664" s="66" t="n">
        <v>2359</v>
      </c>
      <c r="G664" s="67" t="n">
        <f aca="false">I664+J664</f>
        <v>131</v>
      </c>
      <c r="H664" s="68" t="n">
        <f aca="false">1/(G664/F664)</f>
        <v>18.0076335877863</v>
      </c>
      <c r="I664" s="22" t="n">
        <v>37</v>
      </c>
      <c r="J664" s="23" t="n">
        <v>94</v>
      </c>
      <c r="K664" s="24" t="n">
        <v>690</v>
      </c>
      <c r="L664" s="69" t="n">
        <f aca="false">G664*X664*R664</f>
        <v>697.160953105619</v>
      </c>
      <c r="M664" s="25" t="n">
        <v>1022</v>
      </c>
      <c r="N664" s="70" t="n">
        <f aca="false">G664*X664*(1-R664)</f>
        <v>1032.99260476736</v>
      </c>
      <c r="O664" s="26" t="n">
        <f aca="false">I664/(I664+J664)</f>
        <v>0.282442748091603</v>
      </c>
      <c r="P664" s="28" t="n">
        <f aca="false">(I664+K664)/(I664+J664+K664+M664)</f>
        <v>0.394465545306565</v>
      </c>
      <c r="Q664" s="27" t="n">
        <f aca="false">K664/(K664+M664)</f>
        <v>0.40303738317757</v>
      </c>
      <c r="R664" s="27" t="n">
        <f aca="false">P664-(O664-P664)/X664</f>
        <v>0.4029474435568</v>
      </c>
      <c r="S664" s="29" t="n">
        <f aca="false">(K664+M664)/(I664+J664)</f>
        <v>13.0687022900763</v>
      </c>
      <c r="T664" s="31" t="n">
        <f aca="false">(P664-$B$1*O664-$B$2)/(1-$B$1*O664)-($B$3*POWER(P664,2)+$B$4*P664+$B$5)-($B$6*POWER(O664,2)+$B$7*O664+$B$8)</f>
        <v>0.406098271353146</v>
      </c>
      <c r="U664" s="29" t="n">
        <f aca="false">(O664-P664)/(P664-T664)</f>
        <v>9.62996951586324</v>
      </c>
      <c r="V664" s="29" t="n">
        <f aca="false">$B$12+($B$13*E664+$B$14*POWER(E664,2)+$B$15*POWER(E664,3))+($B$16*F664+$B$17*POWER(F664,2)+$B$18*POWER(F664,3))+($B$19*T664+$B$20*POWER(T664,2)+$B$21*POWER(T664,3))+($B$22*P664+$B$23*POWER(P664,2)+$B$24*POWER(P664,3))+($B$25*H664+$B$26*POWER(H664,2)+$B$27*POWER(H664,3))+($B$28*U664+$B$29*POWER(U664,2)+$B$30*POWER(U664,3))</f>
        <v>3.57730955186942</v>
      </c>
      <c r="W664" s="71" t="n">
        <f aca="false">S664-U664</f>
        <v>3.43873277421309</v>
      </c>
      <c r="X664" s="29" t="n">
        <f aca="false">U664+V664</f>
        <v>13.2072790677327</v>
      </c>
      <c r="Y664" s="16"/>
      <c r="Z664" s="60" t="n">
        <f aca="false">U664*G664</f>
        <v>1261.52600657808</v>
      </c>
      <c r="AA664" s="60" t="n">
        <f aca="false">(K664+M664)-Z664</f>
        <v>450.473993421915</v>
      </c>
      <c r="AB664" s="16"/>
      <c r="AC664" s="60" t="n">
        <f aca="false">L664+N664</f>
        <v>1730.15355787298</v>
      </c>
      <c r="AD664" s="61" t="n">
        <f aca="false">AC664-Z664</f>
        <v>468.627551294894</v>
      </c>
      <c r="AE664" s="17"/>
      <c r="AF664" s="16" t="n">
        <v>-751.56529907831</v>
      </c>
      <c r="AG664" s="16" t="n">
        <v>0.895945945945946</v>
      </c>
      <c r="AH664" s="16" t="n">
        <f aca="false">AF665+AH663</f>
        <v>143024.484124853</v>
      </c>
      <c r="AI664" s="63"/>
      <c r="AJ664" s="72" t="n">
        <v>-680.12277283447</v>
      </c>
      <c r="AK664" s="16" t="n">
        <v>0.895945945945946</v>
      </c>
      <c r="AL664" s="63" t="n">
        <f aca="false">AJ664+AL663</f>
        <v>144174.678668724</v>
      </c>
      <c r="AM664" s="35"/>
      <c r="AN664" s="35"/>
      <c r="AO664" s="35"/>
      <c r="AP664" s="35"/>
      <c r="AQ664" s="35"/>
      <c r="AR664" s="35"/>
      <c r="AS664" s="35"/>
      <c r="AT664" s="35"/>
    </row>
    <row r="665" customFormat="false" ht="12.75" hidden="false" customHeight="true" outlineLevel="0" collapsed="false">
      <c r="A665" s="36"/>
      <c r="B665" s="36"/>
      <c r="C665" s="2" t="n">
        <v>664</v>
      </c>
      <c r="D665" s="20" t="s">
        <v>226</v>
      </c>
      <c r="E665" s="65"/>
      <c r="F665" s="66" t="n">
        <v>3560</v>
      </c>
      <c r="G665" s="67" t="n">
        <f aca="false">I665+J665</f>
        <v>166</v>
      </c>
      <c r="H665" s="68" t="n">
        <f aca="false">1/(G665/F665)</f>
        <v>21.4457831325301</v>
      </c>
      <c r="I665" s="22" t="n">
        <v>30</v>
      </c>
      <c r="J665" s="23" t="n">
        <v>136</v>
      </c>
      <c r="K665" s="24" t="n">
        <v>1175</v>
      </c>
      <c r="L665" s="69" t="n">
        <f aca="false">G665*X665*R665</f>
        <v>1158.48044752361</v>
      </c>
      <c r="M665" s="25" t="n">
        <v>1758</v>
      </c>
      <c r="N665" s="70" t="n">
        <f aca="false">G665*X665*(1-R665)</f>
        <v>1732.03482789188</v>
      </c>
      <c r="O665" s="26" t="n">
        <f aca="false">I665/(I665+J665)</f>
        <v>0.180722891566265</v>
      </c>
      <c r="P665" s="28" t="n">
        <f aca="false">(I665+K665)/(I665+J665+K665+M665)</f>
        <v>0.388835108099387</v>
      </c>
      <c r="Q665" s="27" t="n">
        <f aca="false">K665/(K665+M665)</f>
        <v>0.400613706102966</v>
      </c>
      <c r="R665" s="27" t="n">
        <f aca="false">P665-(O665-P665)/X665</f>
        <v>0.400786827655525</v>
      </c>
      <c r="S665" s="29" t="n">
        <f aca="false">(K665+M665)/(I665+J665)</f>
        <v>17.6686746987952</v>
      </c>
      <c r="T665" s="31" t="n">
        <f aca="false">(P665-$B$1*O665-$B$2)/(1-$B$1*O665)-($B$3*POWER(P665,2)+$B$4*P665+$B$5)-($B$6*POWER(O665,2)+$B$7*O665+$B$8)</f>
        <v>0.403345348743677</v>
      </c>
      <c r="U665" s="29" t="n">
        <f aca="false">(O665-P665)/(P665-T665)</f>
        <v>14.3424372920383</v>
      </c>
      <c r="V665" s="29" t="n">
        <f aca="false">$B$12+($B$13*E665+$B$14*POWER(E665,2)+$B$15*POWER(E665,3))+($B$16*F665+$B$17*POWER(F665,2)+$B$18*POWER(F665,3))+($B$19*T665+$B$20*POWER(T665,2)+$B$21*POWER(T665,3))+($B$22*P665+$B$23*POWER(P665,2)+$B$24*POWER(P665,3))+($B$25*H665+$B$26*POWER(H665,2)+$B$27*POWER(H665,3))+($B$28*U665+$B$29*POWER(U665,2)+$B$30*POWER(U665,3))</f>
        <v>3.0703053309465</v>
      </c>
      <c r="W665" s="71" t="n">
        <f aca="false">S665-U665</f>
        <v>3.32623740675685</v>
      </c>
      <c r="X665" s="29" t="n">
        <f aca="false">U665+V665</f>
        <v>17.4127426229848</v>
      </c>
      <c r="Y665" s="16"/>
      <c r="Z665" s="60" t="n">
        <f aca="false">U665*G665</f>
        <v>2380.84459047836</v>
      </c>
      <c r="AA665" s="60" t="n">
        <f aca="false">(K665+M665)-Z665</f>
        <v>552.155409521637</v>
      </c>
      <c r="AB665" s="16"/>
      <c r="AC665" s="60" t="n">
        <f aca="false">L665+N665</f>
        <v>2890.51527541548</v>
      </c>
      <c r="AD665" s="61" t="n">
        <f aca="false">AC665-Z665</f>
        <v>509.670684937119</v>
      </c>
      <c r="AE665" s="17"/>
      <c r="AF665" s="16" t="n">
        <v>-752.347421964325</v>
      </c>
      <c r="AG665" s="16" t="n">
        <v>0.897297297297297</v>
      </c>
      <c r="AH665" s="16" t="n">
        <f aca="false">AF666+AH664</f>
        <v>142267.356930754</v>
      </c>
      <c r="AI665" s="63"/>
      <c r="AJ665" s="72" t="n">
        <v>-699.382077185445</v>
      </c>
      <c r="AK665" s="16" t="n">
        <v>0.897297297297297</v>
      </c>
      <c r="AL665" s="63" t="n">
        <f aca="false">AJ665+AL664</f>
        <v>143475.296591539</v>
      </c>
      <c r="AM665" s="35"/>
      <c r="AN665" s="35"/>
      <c r="AO665" s="35"/>
      <c r="AP665" s="35"/>
      <c r="AQ665" s="35"/>
      <c r="AR665" s="35"/>
      <c r="AS665" s="35"/>
      <c r="AT665" s="35"/>
    </row>
    <row r="666" customFormat="false" ht="12.75" hidden="false" customHeight="true" outlineLevel="0" collapsed="false">
      <c r="A666" s="36"/>
      <c r="B666" s="36"/>
      <c r="C666" s="2" t="n">
        <v>665</v>
      </c>
      <c r="D666" s="20" t="s">
        <v>756</v>
      </c>
      <c r="E666" s="65"/>
      <c r="F666" s="66" t="n">
        <v>3273</v>
      </c>
      <c r="G666" s="67" t="n">
        <f aca="false">I666+J666</f>
        <v>199</v>
      </c>
      <c r="H666" s="68" t="n">
        <f aca="false">1/(G666/F666)</f>
        <v>16.4472361809045</v>
      </c>
      <c r="I666" s="22" t="n">
        <v>134</v>
      </c>
      <c r="J666" s="23" t="n">
        <v>65</v>
      </c>
      <c r="K666" s="24" t="n">
        <v>1537</v>
      </c>
      <c r="L666" s="69" t="n">
        <f aca="false">G666*X666*R666</f>
        <v>1561.02478655295</v>
      </c>
      <c r="M666" s="25" t="n">
        <v>448</v>
      </c>
      <c r="N666" s="70" t="n">
        <f aca="false">G666*X666*(1-R666)</f>
        <v>455.375652604227</v>
      </c>
      <c r="O666" s="26" t="n">
        <f aca="false">I666/(I666+J666)</f>
        <v>0.673366834170854</v>
      </c>
      <c r="P666" s="28" t="n">
        <f aca="false">(I666+K666)/(I666+J666+K666+M666)</f>
        <v>0.76510989010989</v>
      </c>
      <c r="Q666" s="27" t="n">
        <f aca="false">K666/(K666+M666)</f>
        <v>0.774307304785894</v>
      </c>
      <c r="R666" s="27" t="n">
        <f aca="false">P666-(O666-P666)/X666</f>
        <v>0.774164077848264</v>
      </c>
      <c r="S666" s="29" t="n">
        <f aca="false">(K666+M666)/(I666+J666)</f>
        <v>9.9748743718593</v>
      </c>
      <c r="T666" s="31" t="n">
        <f aca="false">(P666-$B$1*O666-$B$2)/(1-$B$1*O666)-($B$3*POWER(P666,2)+$B$4*P666+$B$5)-($B$6*POWER(O666,2)+$B$7*O666+$B$8)</f>
        <v>0.777046015482249</v>
      </c>
      <c r="U666" s="29" t="n">
        <f aca="false">(O666-P666)/(P666-T666)</f>
        <v>7.68616725084758</v>
      </c>
      <c r="V666" s="29" t="n">
        <f aca="false">$B$12+($B$13*E666+$B$14*POWER(E666,2)+$B$15*POWER(E666,3))+($B$16*F666+$B$17*POWER(F666,2)+$B$18*POWER(F666,3))+($B$19*T666+$B$20*POWER(T666,2)+$B$21*POWER(T666,3))+($B$22*P666+$B$23*POWER(P666,2)+$B$24*POWER(P666,3))+($B$25*H666+$B$26*POWER(H666,2)+$B$27*POWER(H666,3))+($B$28*U666+$B$29*POWER(U666,2)+$B$30*POWER(U666,3))</f>
        <v>2.44649827255532</v>
      </c>
      <c r="W666" s="71" t="n">
        <f aca="false">S666-U666</f>
        <v>2.28870712101172</v>
      </c>
      <c r="X666" s="29" t="n">
        <f aca="false">U666+V666</f>
        <v>10.1326655234029</v>
      </c>
      <c r="Y666" s="16"/>
      <c r="Z666" s="60" t="n">
        <f aca="false">U666*G666</f>
        <v>1529.54728291867</v>
      </c>
      <c r="AA666" s="60" t="n">
        <f aca="false">(K666+M666)-Z666</f>
        <v>455.452717081332</v>
      </c>
      <c r="AB666" s="16"/>
      <c r="AC666" s="60" t="n">
        <f aca="false">L666+N666</f>
        <v>2016.40043915718</v>
      </c>
      <c r="AD666" s="61" t="n">
        <f aca="false">AC666-Z666</f>
        <v>486.853156238509</v>
      </c>
      <c r="AE666" s="17"/>
      <c r="AF666" s="16" t="n">
        <v>-757.127194098393</v>
      </c>
      <c r="AG666" s="16" t="n">
        <v>0.898648648648649</v>
      </c>
      <c r="AH666" s="16" t="n">
        <f aca="false">AF667+AH665</f>
        <v>141505.145255299</v>
      </c>
      <c r="AI666" s="63"/>
      <c r="AJ666" s="72" t="n">
        <v>-700.586236247117</v>
      </c>
      <c r="AK666" s="16" t="n">
        <v>0.898648648648649</v>
      </c>
      <c r="AL666" s="63" t="n">
        <f aca="false">AJ666+AL665</f>
        <v>142774.710355291</v>
      </c>
      <c r="AM666" s="35"/>
      <c r="AN666" s="35"/>
      <c r="AO666" s="35"/>
      <c r="AP666" s="35"/>
      <c r="AQ666" s="35"/>
      <c r="AR666" s="35"/>
      <c r="AS666" s="35"/>
      <c r="AT666" s="35"/>
    </row>
    <row r="667" customFormat="false" ht="12.75" hidden="false" customHeight="true" outlineLevel="0" collapsed="false">
      <c r="A667" s="36"/>
      <c r="B667" s="36"/>
      <c r="C667" s="2" t="n">
        <v>666</v>
      </c>
      <c r="D667" s="20" t="s">
        <v>59</v>
      </c>
      <c r="E667" s="65"/>
      <c r="F667" s="66" t="n">
        <v>1877</v>
      </c>
      <c r="G667" s="67" t="n">
        <f aca="false">I667+J667</f>
        <v>299</v>
      </c>
      <c r="H667" s="68" t="n">
        <f aca="false">1/(G667/F667)</f>
        <v>6.27759197324415</v>
      </c>
      <c r="I667" s="22" t="n">
        <v>53</v>
      </c>
      <c r="J667" s="23" t="n">
        <v>246</v>
      </c>
      <c r="K667" s="24" t="n">
        <v>312</v>
      </c>
      <c r="L667" s="69" t="n">
        <f aca="false">G667*X667*R667</f>
        <v>300.662836445596</v>
      </c>
      <c r="M667" s="25" t="n">
        <v>679</v>
      </c>
      <c r="N667" s="70" t="n">
        <f aca="false">G667*X667*(1-R667)</f>
        <v>650.268832088155</v>
      </c>
      <c r="O667" s="26" t="n">
        <f aca="false">I667/(I667+J667)</f>
        <v>0.177257525083612</v>
      </c>
      <c r="P667" s="28" t="n">
        <f aca="false">(I667+K667)/(I667+J667+K667+M667)</f>
        <v>0.282945736434108</v>
      </c>
      <c r="Q667" s="27" t="n">
        <f aca="false">K667/(K667+M667)</f>
        <v>0.314833501513623</v>
      </c>
      <c r="R667" s="27" t="n">
        <f aca="false">P667-(O667-P667)/X667</f>
        <v>0.316177120180665</v>
      </c>
      <c r="S667" s="29" t="n">
        <f aca="false">(K667+M667)/(I667+J667)</f>
        <v>3.31438127090301</v>
      </c>
      <c r="T667" s="31" t="n">
        <f aca="false">(P667-$B$1*O667-$B$2)/(1-$B$1*O667)-($B$3*POWER(P667,2)+$B$4*P667+$B$5)-($B$6*POWER(O667,2)+$B$7*O667+$B$8)</f>
        <v>0.294356954115402</v>
      </c>
      <c r="U667" s="29" t="n">
        <f aca="false">(O667-P667)/(P667-T667)</f>
        <v>9.26178207289444</v>
      </c>
      <c r="V667" s="29" t="n">
        <f aca="false">$B$12+($B$13*E667+$B$14*POWER(E667,2)+$B$15*POWER(E667,3))+($B$16*F667+$B$17*POWER(F667,2)+$B$18*POWER(F667,3))+($B$19*T667+$B$20*POWER(T667,2)+$B$21*POWER(T667,3))+($B$22*P667+$B$23*POWER(P667,2)+$B$24*POWER(P667,3))+($B$25*H667+$B$26*POWER(H667,2)+$B$27*POWER(H667,3))+($B$28*U667+$B$29*POWER(U667,2)+$B$30*POWER(U667,3))</f>
        <v>-6.08140859953741</v>
      </c>
      <c r="W667" s="71" t="n">
        <f aca="false">S667-U667</f>
        <v>-5.94740080199143</v>
      </c>
      <c r="X667" s="29" t="n">
        <f aca="false">U667+V667</f>
        <v>3.18037347335703</v>
      </c>
      <c r="Y667" s="16"/>
      <c r="Z667" s="60" t="n">
        <f aca="false">U667*G667</f>
        <v>2769.27283979544</v>
      </c>
      <c r="AA667" s="60" t="n">
        <f aca="false">(K667+M667)-Z667</f>
        <v>-1778.27283979544</v>
      </c>
      <c r="AB667" s="16"/>
      <c r="AC667" s="60" t="n">
        <f aca="false">L667+N667</f>
        <v>950.931668533751</v>
      </c>
      <c r="AD667" s="61" t="n">
        <f aca="false">AC667-Z667</f>
        <v>-1818.34117126169</v>
      </c>
      <c r="AE667" s="17"/>
      <c r="AF667" s="16" t="n">
        <v>-762.211675455791</v>
      </c>
      <c r="AG667" s="16" t="n">
        <v>0.9</v>
      </c>
      <c r="AH667" s="16" t="n">
        <f aca="false">AF668+AH666</f>
        <v>140742.591959208</v>
      </c>
      <c r="AI667" s="63"/>
      <c r="AJ667" s="72" t="n">
        <v>-701.847656258649</v>
      </c>
      <c r="AK667" s="16" t="n">
        <v>0.9</v>
      </c>
      <c r="AL667" s="63" t="n">
        <f aca="false">AJ667+AL666</f>
        <v>142072.862699033</v>
      </c>
      <c r="AM667" s="35"/>
      <c r="AN667" s="35"/>
      <c r="AO667" s="35"/>
      <c r="AP667" s="35"/>
      <c r="AQ667" s="35"/>
      <c r="AR667" s="35"/>
      <c r="AS667" s="35"/>
      <c r="AT667" s="35"/>
    </row>
    <row r="668" customFormat="false" ht="12.75" hidden="false" customHeight="true" outlineLevel="0" collapsed="false">
      <c r="A668" s="36"/>
      <c r="B668" s="36"/>
      <c r="C668" s="2" t="n">
        <v>667</v>
      </c>
      <c r="D668" s="20" t="s">
        <v>350</v>
      </c>
      <c r="E668" s="65"/>
      <c r="F668" s="66" t="n">
        <v>4751</v>
      </c>
      <c r="G668" s="67" t="n">
        <f aca="false">I668+J668</f>
        <v>352</v>
      </c>
      <c r="H668" s="68" t="n">
        <f aca="false">1/(G668/F668)</f>
        <v>13.4971590909091</v>
      </c>
      <c r="I668" s="22" t="n">
        <v>88</v>
      </c>
      <c r="J668" s="23" t="n">
        <v>264</v>
      </c>
      <c r="K668" s="24" t="n">
        <v>1520</v>
      </c>
      <c r="L668" s="69" t="n">
        <f aca="false">G668*X668*R668</f>
        <v>1523.1753103628</v>
      </c>
      <c r="M668" s="25" t="n">
        <v>1974</v>
      </c>
      <c r="N668" s="70" t="n">
        <f aca="false">G668*X668*(1-R668)</f>
        <v>1978.41936852733</v>
      </c>
      <c r="O668" s="26" t="n">
        <f aca="false">I668/(I668+J668)</f>
        <v>0.25</v>
      </c>
      <c r="P668" s="28" t="n">
        <f aca="false">(I668+K668)/(I668+J668+K668+M668)</f>
        <v>0.418096723868955</v>
      </c>
      <c r="Q668" s="27" t="n">
        <f aca="false">K668/(K668+M668)</f>
        <v>0.4350314825415</v>
      </c>
      <c r="R668" s="27" t="n">
        <f aca="false">P668-(O668-P668)/X668</f>
        <v>0.43499475240395</v>
      </c>
      <c r="S668" s="29" t="n">
        <f aca="false">(K668+M668)/(I668+J668)</f>
        <v>9.92613636363636</v>
      </c>
      <c r="T668" s="31" t="n">
        <f aca="false">(P668-$B$1*O668-$B$2)/(1-$B$1*O668)-($B$3*POWER(P668,2)+$B$4*P668+$B$5)-($B$6*POWER(O668,2)+$B$7*O668+$B$8)</f>
        <v>0.43190477619141</v>
      </c>
      <c r="U668" s="29" t="n">
        <f aca="false">(O668-P668)/(P668-T668)</f>
        <v>12.1738185765409</v>
      </c>
      <c r="V668" s="29" t="n">
        <f aca="false">$B$12+($B$13*E668+$B$14*POWER(E668,2)+$B$15*POWER(E668,3))+($B$16*F668+$B$17*POWER(F668,2)+$B$18*POWER(F668,3))+($B$19*T668+$B$20*POWER(T668,2)+$B$21*POWER(T668,3))+($B$22*P668+$B$23*POWER(P668,2)+$B$24*POWER(P668,3))+($B$25*H668+$B$26*POWER(H668,2)+$B$27*POWER(H668,3))+($B$28*U668+$B$29*POWER(U668,2)+$B$30*POWER(U668,3))</f>
        <v>-2.22610642060302</v>
      </c>
      <c r="W668" s="71" t="n">
        <f aca="false">S668-U668</f>
        <v>-2.24768221290451</v>
      </c>
      <c r="X668" s="29" t="n">
        <f aca="false">U668+V668</f>
        <v>9.94771215593786</v>
      </c>
      <c r="Y668" s="16"/>
      <c r="Z668" s="60" t="n">
        <f aca="false">U668*G668</f>
        <v>4285.18413894239</v>
      </c>
      <c r="AA668" s="60" t="n">
        <f aca="false">(K668+M668)-Z668</f>
        <v>-791.184138942389</v>
      </c>
      <c r="AB668" s="16"/>
      <c r="AC668" s="60" t="n">
        <f aca="false">L668+N668</f>
        <v>3501.59467889013</v>
      </c>
      <c r="AD668" s="61" t="n">
        <f aca="false">AC668-Z668</f>
        <v>-783.589460052262</v>
      </c>
      <c r="AE668" s="17"/>
      <c r="AF668" s="16" t="n">
        <v>-762.553296090377</v>
      </c>
      <c r="AG668" s="16" t="n">
        <v>0.901351351351351</v>
      </c>
      <c r="AH668" s="16" t="n">
        <f aca="false">AF669+AH667</f>
        <v>139976.186946751</v>
      </c>
      <c r="AI668" s="63"/>
      <c r="AJ668" s="72" t="n">
        <v>-707.238676087461</v>
      </c>
      <c r="AK668" s="16" t="n">
        <v>0.901351351351351</v>
      </c>
      <c r="AL668" s="63" t="n">
        <f aca="false">AJ668+AL667</f>
        <v>141365.624022945</v>
      </c>
      <c r="AM668" s="35"/>
      <c r="AN668" s="35"/>
      <c r="AO668" s="35"/>
      <c r="AP668" s="35"/>
      <c r="AQ668" s="35"/>
      <c r="AR668" s="35"/>
      <c r="AS668" s="35"/>
      <c r="AT668" s="35"/>
    </row>
    <row r="669" customFormat="false" ht="12.75" hidden="false" customHeight="true" outlineLevel="0" collapsed="false">
      <c r="A669" s="36"/>
      <c r="B669" s="36"/>
      <c r="C669" s="2" t="n">
        <v>668</v>
      </c>
      <c r="D669" s="20" t="s">
        <v>39</v>
      </c>
      <c r="E669" s="65"/>
      <c r="F669" s="66" t="n">
        <v>20</v>
      </c>
      <c r="G669" s="67" t="n">
        <f aca="false">I669+J669</f>
        <v>1</v>
      </c>
      <c r="H669" s="68" t="n">
        <f aca="false">1/(G669/F669)</f>
        <v>20</v>
      </c>
      <c r="I669" s="22" t="n">
        <v>1</v>
      </c>
      <c r="J669" s="23" t="n">
        <v>0</v>
      </c>
      <c r="K669" s="24" t="n">
        <v>1</v>
      </c>
      <c r="L669" s="69" t="n">
        <f aca="false">G669*X669*R669</f>
        <v>1.14210128481364</v>
      </c>
      <c r="M669" s="25" t="n">
        <v>6</v>
      </c>
      <c r="N669" s="70" t="n">
        <f aca="false">G669*X669*(1-R669)</f>
        <v>6.42630385444092</v>
      </c>
      <c r="O669" s="26" t="n">
        <f aca="false">I669/(I669+J669)</f>
        <v>1</v>
      </c>
      <c r="P669" s="28" t="n">
        <f aca="false">(I669+K669)/(I669+J669+K669+M669)</f>
        <v>0.25</v>
      </c>
      <c r="Q669" s="27" t="n">
        <f aca="false">K669/(K669+M669)</f>
        <v>0.142857142857143</v>
      </c>
      <c r="R669" s="27" t="n">
        <f aca="false">P669-(O669-P669)/X669</f>
        <v>0.150903825019881</v>
      </c>
      <c r="S669" s="29" t="n">
        <f aca="false">(K669+M669)/(I669+J669)</f>
        <v>7</v>
      </c>
      <c r="T669" s="31" t="n">
        <f aca="false">(P669-$B$1*O669-$B$2)/(1-$B$1*O669)-($B$3*POWER(P669,2)+$B$4*P669+$B$5)-($B$6*POWER(O669,2)+$B$7*O669+$B$8)</f>
        <v>0.154593630644748</v>
      </c>
      <c r="U669" s="29" t="n">
        <f aca="false">(O669-P669)/(P669-T669)</f>
        <v>7.86111037521323</v>
      </c>
      <c r="V669" s="29" t="n">
        <f aca="false">$B$12+($B$13*E669+$B$14*POWER(E669,2)+$B$15*POWER(E669,3))+($B$16*F669+$B$17*POWER(F669,2)+$B$18*POWER(F669,3))+($B$19*T669+$B$20*POWER(T669,2)+$B$21*POWER(T669,3))+($B$22*P669+$B$23*POWER(P669,2)+$B$24*POWER(P669,3))+($B$25*H669+$B$26*POWER(H669,2)+$B$27*POWER(H669,3))+($B$28*U669+$B$29*POWER(U669,2)+$B$30*POWER(U669,3))</f>
        <v>-0.292705235958675</v>
      </c>
      <c r="W669" s="71" t="n">
        <f aca="false">S669-U669</f>
        <v>-0.86111037521323</v>
      </c>
      <c r="X669" s="29" t="n">
        <f aca="false">U669+V669</f>
        <v>7.56840513925456</v>
      </c>
      <c r="Y669" s="16"/>
      <c r="Z669" s="60" t="n">
        <f aca="false">U669*G669</f>
        <v>7.86111037521323</v>
      </c>
      <c r="AA669" s="60" t="n">
        <f aca="false">(K669+M669)-Z669</f>
        <v>-0.86111037521323</v>
      </c>
      <c r="AB669" s="16"/>
      <c r="AC669" s="60" t="n">
        <f aca="false">L669+N669</f>
        <v>7.56840513925456</v>
      </c>
      <c r="AD669" s="61" t="n">
        <f aca="false">AC669-Z669</f>
        <v>-0.292705235958675</v>
      </c>
      <c r="AE669" s="17"/>
      <c r="AF669" s="16" t="n">
        <v>-766.405012457498</v>
      </c>
      <c r="AG669" s="16" t="n">
        <v>0.902702702702703</v>
      </c>
      <c r="AH669" s="16" t="n">
        <f aca="false">AF670+AH668</f>
        <v>139200.623143146</v>
      </c>
      <c r="AI669" s="63"/>
      <c r="AJ669" s="72" t="n">
        <v>-712.763442334029</v>
      </c>
      <c r="AK669" s="16" t="n">
        <v>0.902702702702703</v>
      </c>
      <c r="AL669" s="63" t="n">
        <f aca="false">AJ669+AL668</f>
        <v>140652.860580611</v>
      </c>
      <c r="AM669" s="35"/>
      <c r="AN669" s="35"/>
      <c r="AO669" s="35"/>
      <c r="AP669" s="35"/>
      <c r="AQ669" s="35"/>
      <c r="AR669" s="35"/>
      <c r="AS669" s="35"/>
      <c r="AT669" s="35"/>
    </row>
    <row r="670" customFormat="false" ht="12.75" hidden="false" customHeight="true" outlineLevel="0" collapsed="false">
      <c r="A670" s="36"/>
      <c r="B670" s="36"/>
      <c r="C670" s="2" t="n">
        <v>669</v>
      </c>
      <c r="D670" s="20" t="s">
        <v>385</v>
      </c>
      <c r="E670" s="65"/>
      <c r="F670" s="66" t="n">
        <v>3132</v>
      </c>
      <c r="G670" s="67" t="n">
        <f aca="false">I670+J670</f>
        <v>231</v>
      </c>
      <c r="H670" s="68" t="n">
        <f aca="false">1/(G670/F670)</f>
        <v>13.5584415584416</v>
      </c>
      <c r="I670" s="22" t="n">
        <v>42</v>
      </c>
      <c r="J670" s="23" t="n">
        <v>189</v>
      </c>
      <c r="K670" s="24" t="n">
        <v>1107</v>
      </c>
      <c r="L670" s="69" t="n">
        <f aca="false">G670*X670*R670</f>
        <v>1085.3776434439</v>
      </c>
      <c r="M670" s="25" t="n">
        <v>1351</v>
      </c>
      <c r="N670" s="70" t="n">
        <f aca="false">G670*X670*(1-R670)</f>
        <v>1322.0196439544</v>
      </c>
      <c r="O670" s="26" t="n">
        <f aca="false">I670/(I670+J670)</f>
        <v>0.181818181818182</v>
      </c>
      <c r="P670" s="28" t="n">
        <f aca="false">(I670+K670)/(I670+J670+K670+M670)</f>
        <v>0.427296392711045</v>
      </c>
      <c r="Q670" s="27" t="n">
        <f aca="false">K670/(K670+M670)</f>
        <v>0.450366151342555</v>
      </c>
      <c r="R670" s="27" t="n">
        <f aca="false">P670-(O670-P670)/X670</f>
        <v>0.450851070209886</v>
      </c>
      <c r="S670" s="29" t="n">
        <f aca="false">(K670+M670)/(I670+J670)</f>
        <v>10.6406926406926</v>
      </c>
      <c r="T670" s="31" t="n">
        <f aca="false">(P670-$B$1*O670-$B$2)/(1-$B$1*O670)-($B$3*POWER(P670,2)+$B$4*P670+$B$5)-($B$6*POWER(O670,2)+$B$7*O670+$B$8)</f>
        <v>0.44304715989744</v>
      </c>
      <c r="U670" s="29" t="n">
        <f aca="false">(O670-P670)/(P670-T670)</f>
        <v>15.5851589949792</v>
      </c>
      <c r="V670" s="29" t="n">
        <f aca="false">$B$12+($B$13*E670+$B$14*POWER(E670,2)+$B$15*POWER(E670,3))+($B$16*F670+$B$17*POWER(F670,2)+$B$18*POWER(F670,3))+($B$19*T670+$B$20*POWER(T670,2)+$B$21*POWER(T670,3))+($B$22*P670+$B$23*POWER(P670,2)+$B$24*POWER(P670,3))+($B$25*H670+$B$26*POWER(H670,2)+$B$27*POWER(H670,3))+($B$28*U670+$B$29*POWER(U670,2)+$B$30*POWER(U670,3))</f>
        <v>-5.16352571619864</v>
      </c>
      <c r="W670" s="71" t="n">
        <f aca="false">S670-U670</f>
        <v>-4.94446635428651</v>
      </c>
      <c r="X670" s="29" t="n">
        <f aca="false">U670+V670</f>
        <v>10.4216332787805</v>
      </c>
      <c r="Y670" s="16"/>
      <c r="Z670" s="60" t="n">
        <f aca="false">U670*G670</f>
        <v>3600.17172784018</v>
      </c>
      <c r="AA670" s="60" t="n">
        <f aca="false">(K670+M670)-Z670</f>
        <v>-1142.17172784018</v>
      </c>
      <c r="AB670" s="16"/>
      <c r="AC670" s="60" t="n">
        <f aca="false">L670+N670</f>
        <v>2407.3972873983</v>
      </c>
      <c r="AD670" s="61" t="n">
        <f aca="false">AC670-Z670</f>
        <v>-1192.77444044189</v>
      </c>
      <c r="AE670" s="17"/>
      <c r="AF670" s="16" t="n">
        <v>-775.56380360497</v>
      </c>
      <c r="AG670" s="16" t="n">
        <v>0.904054054054054</v>
      </c>
      <c r="AH670" s="16" t="n">
        <f aca="false">AF671+AH669</f>
        <v>138424.354725857</v>
      </c>
      <c r="AI670" s="63"/>
      <c r="AJ670" s="72" t="n">
        <v>-723.645053941719</v>
      </c>
      <c r="AK670" s="16" t="n">
        <v>0.904054054054054</v>
      </c>
      <c r="AL670" s="63" t="n">
        <f aca="false">AJ670+AL669</f>
        <v>139929.21552667</v>
      </c>
      <c r="AM670" s="35"/>
      <c r="AN670" s="35"/>
      <c r="AO670" s="35"/>
      <c r="AP670" s="35"/>
      <c r="AQ670" s="35"/>
      <c r="AR670" s="35"/>
      <c r="AS670" s="35"/>
      <c r="AT670" s="35"/>
    </row>
    <row r="671" customFormat="false" ht="12.75" hidden="false" customHeight="true" outlineLevel="0" collapsed="false">
      <c r="A671" s="36"/>
      <c r="B671" s="36"/>
      <c r="C671" s="2" t="n">
        <v>670</v>
      </c>
      <c r="D671" s="20" t="s">
        <v>748</v>
      </c>
      <c r="E671" s="65"/>
      <c r="F671" s="66" t="n">
        <v>1401</v>
      </c>
      <c r="G671" s="67" t="n">
        <f aca="false">I671+J671</f>
        <v>115</v>
      </c>
      <c r="H671" s="68" t="n">
        <f aca="false">1/(G671/F671)</f>
        <v>12.1826086956522</v>
      </c>
      <c r="I671" s="22" t="n">
        <v>65</v>
      </c>
      <c r="J671" s="23" t="n">
        <v>50</v>
      </c>
      <c r="K671" s="24" t="n">
        <v>539</v>
      </c>
      <c r="L671" s="69" t="n">
        <f aca="false">G671*X671*R671</f>
        <v>576.979751682991</v>
      </c>
      <c r="M671" s="25" t="n">
        <v>213</v>
      </c>
      <c r="N671" s="70" t="n">
        <f aca="false">G671*X671*(1-R671)</f>
        <v>229.537540881832</v>
      </c>
      <c r="O671" s="26" t="n">
        <f aca="false">I671/(I671+J671)</f>
        <v>0.565217391304348</v>
      </c>
      <c r="P671" s="28" t="n">
        <f aca="false">(I671+K671)/(I671+J671+K671+M671)</f>
        <v>0.696655132641292</v>
      </c>
      <c r="Q671" s="27" t="n">
        <f aca="false">K671/(K671+M671)</f>
        <v>0.716755319148936</v>
      </c>
      <c r="R671" s="27" t="n">
        <f aca="false">P671-(O671-P671)/X671</f>
        <v>0.715396628196434</v>
      </c>
      <c r="S671" s="29" t="n">
        <f aca="false">(K671+M671)/(I671+J671)</f>
        <v>6.53913043478261</v>
      </c>
      <c r="T671" s="31" t="n">
        <f aca="false">(P671-$B$1*O671-$B$2)/(1-$B$1*O671)-($B$3*POWER(P671,2)+$B$4*P671+$B$5)-($B$6*POWER(O671,2)+$B$7*O671+$B$8)</f>
        <v>0.711114746144445</v>
      </c>
      <c r="U671" s="29" t="n">
        <f aca="false">(O671-P671)/(P671-T671)</f>
        <v>9.08998994394143</v>
      </c>
      <c r="V671" s="29" t="n">
        <f aca="false">$B$12+($B$13*E671+$B$14*POWER(E671,2)+$B$15*POWER(E671,3))+($B$16*F671+$B$17*POWER(F671,2)+$B$18*POWER(F671,3))+($B$19*T671+$B$20*POWER(T671,2)+$B$21*POWER(T671,3))+($B$22*P671+$B$23*POWER(P671,2)+$B$24*POWER(P671,3))+($B$25*H671+$B$26*POWER(H671,2)+$B$27*POWER(H671,3))+($B$28*U671+$B$29*POWER(U671,2)+$B$30*POWER(U671,3))</f>
        <v>-2.07679609555166</v>
      </c>
      <c r="W671" s="71" t="n">
        <f aca="false">S671-U671</f>
        <v>-2.55085950915883</v>
      </c>
      <c r="X671" s="29" t="n">
        <f aca="false">U671+V671</f>
        <v>7.01319384838977</v>
      </c>
      <c r="Y671" s="16"/>
      <c r="Z671" s="60" t="n">
        <f aca="false">U671*G671</f>
        <v>1045.34884355327</v>
      </c>
      <c r="AA671" s="60" t="n">
        <f aca="false">(K671+M671)-Z671</f>
        <v>-293.348843553265</v>
      </c>
      <c r="AB671" s="16"/>
      <c r="AC671" s="60" t="n">
        <f aca="false">L671+N671</f>
        <v>806.517292564824</v>
      </c>
      <c r="AD671" s="61" t="n">
        <f aca="false">AC671-Z671</f>
        <v>-238.831550988441</v>
      </c>
      <c r="AE671" s="17"/>
      <c r="AF671" s="16" t="n">
        <v>-776.268417288654</v>
      </c>
      <c r="AG671" s="16" t="n">
        <v>0.905405405405405</v>
      </c>
      <c r="AH671" s="16" t="n">
        <f aca="false">AF672+AH670</f>
        <v>137633.170586915</v>
      </c>
      <c r="AI671" s="63"/>
      <c r="AJ671" s="72" t="n">
        <v>-728.714229262548</v>
      </c>
      <c r="AK671" s="16" t="n">
        <v>0.905405405405405</v>
      </c>
      <c r="AL671" s="63" t="n">
        <f aca="false">AJ671+AL670</f>
        <v>139200.501297407</v>
      </c>
      <c r="AM671" s="35"/>
      <c r="AN671" s="35"/>
      <c r="AO671" s="35"/>
      <c r="AP671" s="35"/>
      <c r="AQ671" s="35"/>
      <c r="AR671" s="35"/>
      <c r="AS671" s="35"/>
      <c r="AT671" s="35"/>
    </row>
    <row r="672" customFormat="false" ht="12.75" hidden="false" customHeight="true" outlineLevel="0" collapsed="false">
      <c r="A672" s="36"/>
      <c r="B672" s="36"/>
      <c r="C672" s="2" t="n">
        <v>671</v>
      </c>
      <c r="D672" s="20" t="s">
        <v>195</v>
      </c>
      <c r="E672" s="65"/>
      <c r="F672" s="66" t="n">
        <v>2891</v>
      </c>
      <c r="G672" s="67" t="n">
        <f aca="false">I672+J672</f>
        <v>110</v>
      </c>
      <c r="H672" s="68" t="n">
        <f aca="false">1/(G672/F672)</f>
        <v>26.2818181818182</v>
      </c>
      <c r="I672" s="22" t="n">
        <v>31</v>
      </c>
      <c r="J672" s="23" t="n">
        <v>79</v>
      </c>
      <c r="K672" s="24" t="n">
        <v>914</v>
      </c>
      <c r="L672" s="69" t="n">
        <f aca="false">G672*X672*R672</f>
        <v>865.820880957495</v>
      </c>
      <c r="M672" s="25" t="n">
        <v>1467</v>
      </c>
      <c r="N672" s="70" t="n">
        <f aca="false">G672*X672*(1-R672)</f>
        <v>1388.17998091036</v>
      </c>
      <c r="O672" s="26" t="n">
        <f aca="false">I672/(I672+J672)</f>
        <v>0.281818181818182</v>
      </c>
      <c r="P672" s="28" t="n">
        <f aca="false">(I672+K672)/(I672+J672+K672+M672)</f>
        <v>0.379365716579687</v>
      </c>
      <c r="Q672" s="27" t="n">
        <f aca="false">K672/(K672+M672)</f>
        <v>0.383872322553549</v>
      </c>
      <c r="R672" s="27" t="n">
        <f aca="false">P672-(O672-P672)/X672</f>
        <v>0.38412624218786</v>
      </c>
      <c r="S672" s="29" t="n">
        <f aca="false">(K672+M672)/(I672+J672)</f>
        <v>21.6454545454545</v>
      </c>
      <c r="T672" s="31" t="n">
        <f aca="false">(P672-$B$1*O672-$B$2)/(1-$B$1*O672)-($B$3*POWER(P672,2)+$B$4*P672+$B$5)-($B$6*POWER(O672,2)+$B$7*O672+$B$8)</f>
        <v>0.390381812081345</v>
      </c>
      <c r="U672" s="29" t="n">
        <f aca="false">(O672-P672)/(P672-T672)</f>
        <v>8.85500082554894</v>
      </c>
      <c r="V672" s="29" t="n">
        <f aca="false">$B$12+($B$13*E672+$B$14*POWER(E672,2)+$B$15*POWER(E672,3))+($B$16*F672+$B$17*POWER(F672,2)+$B$18*POWER(F672,3))+($B$19*T672+$B$20*POWER(T672,2)+$B$21*POWER(T672,3))+($B$22*P672+$B$23*POWER(P672,2)+$B$24*POWER(P672,3))+($B$25*H672+$B$26*POWER(H672,2)+$B$27*POWER(H672,3))+($B$28*U672+$B$29*POWER(U672,2)+$B$30*POWER(U672,3))</f>
        <v>11.6359161005224</v>
      </c>
      <c r="W672" s="71" t="n">
        <f aca="false">S672-U672</f>
        <v>12.7904537199056</v>
      </c>
      <c r="X672" s="29" t="n">
        <f aca="false">U672+V672</f>
        <v>20.4909169260714</v>
      </c>
      <c r="Y672" s="16"/>
      <c r="Z672" s="60" t="n">
        <f aca="false">U672*G672</f>
        <v>974.050090810383</v>
      </c>
      <c r="AA672" s="60" t="n">
        <f aca="false">(K672+M672)-Z672</f>
        <v>1406.94990918962</v>
      </c>
      <c r="AB672" s="16"/>
      <c r="AC672" s="60" t="n">
        <f aca="false">L672+N672</f>
        <v>2254.00086186785</v>
      </c>
      <c r="AD672" s="61" t="n">
        <f aca="false">AC672-Z672</f>
        <v>1279.95077105747</v>
      </c>
      <c r="AE672" s="17"/>
      <c r="AF672" s="16" t="n">
        <v>-791.184138942389</v>
      </c>
      <c r="AG672" s="16" t="n">
        <v>0.906756756756757</v>
      </c>
      <c r="AH672" s="16" t="n">
        <f aca="false">AF673+AH671</f>
        <v>136839.805777813</v>
      </c>
      <c r="AI672" s="63"/>
      <c r="AJ672" s="72" t="n">
        <v>-739.904394433591</v>
      </c>
      <c r="AK672" s="16" t="n">
        <v>0.906756756756757</v>
      </c>
      <c r="AL672" s="63" t="n">
        <f aca="false">AJ672+AL671</f>
        <v>138460.596902973</v>
      </c>
      <c r="AM672" s="35"/>
      <c r="AN672" s="35"/>
      <c r="AO672" s="35"/>
      <c r="AP672" s="35"/>
      <c r="AQ672" s="35"/>
      <c r="AR672" s="35"/>
      <c r="AS672" s="35"/>
      <c r="AT672" s="35"/>
    </row>
    <row r="673" customFormat="false" ht="12.75" hidden="false" customHeight="true" outlineLevel="0" collapsed="false">
      <c r="A673" s="36"/>
      <c r="B673" s="36"/>
      <c r="C673" s="2" t="n">
        <v>672</v>
      </c>
      <c r="D673" s="20" t="s">
        <v>353</v>
      </c>
      <c r="E673" s="65"/>
      <c r="F673" s="66" t="n">
        <v>7059</v>
      </c>
      <c r="G673" s="67" t="n">
        <f aca="false">I673+J673</f>
        <v>528</v>
      </c>
      <c r="H673" s="68" t="n">
        <f aca="false">1/(G673/F673)</f>
        <v>13.3693181818182</v>
      </c>
      <c r="I673" s="22" t="n">
        <v>114</v>
      </c>
      <c r="J673" s="23" t="n">
        <v>414</v>
      </c>
      <c r="K673" s="24" t="n">
        <v>2353</v>
      </c>
      <c r="L673" s="69" t="n">
        <f aca="false">G673*X673*R673</f>
        <v>2388.81129414642</v>
      </c>
      <c r="M673" s="25" t="n">
        <v>3014</v>
      </c>
      <c r="N673" s="70" t="n">
        <f aca="false">G673*X673*(1-R673)</f>
        <v>3063.76129563597</v>
      </c>
      <c r="O673" s="26" t="n">
        <f aca="false">I673/(I673+J673)</f>
        <v>0.215909090909091</v>
      </c>
      <c r="P673" s="28" t="n">
        <f aca="false">(I673+K673)/(I673+J673+K673+M673)</f>
        <v>0.418490245971162</v>
      </c>
      <c r="Q673" s="27" t="n">
        <f aca="false">K673/(K673+M673)</f>
        <v>0.438419973914664</v>
      </c>
      <c r="R673" s="27" t="n">
        <f aca="false">P673-(O673-P673)/X673</f>
        <v>0.438107197072962</v>
      </c>
      <c r="S673" s="29" t="n">
        <f aca="false">(K673+M673)/(I673+J673)</f>
        <v>10.1647727272727</v>
      </c>
      <c r="T673" s="31" t="n">
        <f aca="false">(P673-$B$1*O673-$B$2)/(1-$B$1*O673)-($B$3*POWER(P673,2)+$B$4*P673+$B$5)-($B$6*POWER(O673,2)+$B$7*O673+$B$8)</f>
        <v>0.433263980349626</v>
      </c>
      <c r="U673" s="29" t="n">
        <f aca="false">(O673-P673)/(P673-T673)</f>
        <v>13.7122510715627</v>
      </c>
      <c r="V673" s="29" t="n">
        <f aca="false">$B$12+($B$13*E673+$B$14*POWER(E673,2)+$B$15*POWER(E673,3))+($B$16*F673+$B$17*POWER(F673,2)+$B$18*POWER(F673,3))+($B$19*T673+$B$20*POWER(T673,2)+$B$21*POWER(T673,3))+($B$22*P673+$B$23*POWER(P673,2)+$B$24*POWER(P673,3))+($B$25*H673+$B$26*POWER(H673,2)+$B$27*POWER(H673,3))+($B$28*U673+$B$29*POWER(U673,2)+$B$30*POWER(U673,3))</f>
        <v>-3.38540904545973</v>
      </c>
      <c r="W673" s="71" t="n">
        <f aca="false">S673-U673</f>
        <v>-3.54747834429</v>
      </c>
      <c r="X673" s="29" t="n">
        <f aca="false">U673+V673</f>
        <v>10.326842026103</v>
      </c>
      <c r="Y673" s="16"/>
      <c r="Z673" s="60" t="n">
        <f aca="false">U673*G673</f>
        <v>7240.06856578512</v>
      </c>
      <c r="AA673" s="60" t="n">
        <f aca="false">(K673+M673)-Z673</f>
        <v>-1873.06856578512</v>
      </c>
      <c r="AB673" s="16"/>
      <c r="AC673" s="60" t="n">
        <f aca="false">L673+N673</f>
        <v>5452.57258978239</v>
      </c>
      <c r="AD673" s="61" t="n">
        <f aca="false">AC673-Z673</f>
        <v>-1787.49597600274</v>
      </c>
      <c r="AE673" s="17"/>
      <c r="AF673" s="16" t="n">
        <v>-793.364809101758</v>
      </c>
      <c r="AG673" s="16" t="n">
        <v>0.908108108108108</v>
      </c>
      <c r="AH673" s="16" t="n">
        <f aca="false">AF674+AH672</f>
        <v>136044.483281116</v>
      </c>
      <c r="AI673" s="63"/>
      <c r="AJ673" s="72" t="n">
        <v>-742.180186875672</v>
      </c>
      <c r="AK673" s="16" t="n">
        <v>0.908108108108108</v>
      </c>
      <c r="AL673" s="63" t="n">
        <f aca="false">AJ673+AL672</f>
        <v>137718.416716098</v>
      </c>
      <c r="AM673" s="35"/>
      <c r="AN673" s="35"/>
      <c r="AO673" s="35"/>
      <c r="AP673" s="35"/>
      <c r="AQ673" s="35"/>
      <c r="AR673" s="35"/>
      <c r="AS673" s="35"/>
      <c r="AT673" s="35"/>
    </row>
    <row r="674" customFormat="false" ht="12.75" hidden="false" customHeight="true" outlineLevel="0" collapsed="false">
      <c r="A674" s="36"/>
      <c r="B674" s="36"/>
      <c r="C674" s="2" t="n">
        <v>673</v>
      </c>
      <c r="D674" s="20" t="s">
        <v>759</v>
      </c>
      <c r="E674" s="65"/>
      <c r="F674" s="66" t="n">
        <v>2283</v>
      </c>
      <c r="G674" s="67" t="n">
        <f aca="false">I674+J674</f>
        <v>148</v>
      </c>
      <c r="H674" s="68" t="n">
        <f aca="false">1/(G674/F674)</f>
        <v>15.4256756756757</v>
      </c>
      <c r="I674" s="22" t="n">
        <v>106</v>
      </c>
      <c r="J674" s="23" t="n">
        <v>42</v>
      </c>
      <c r="K674" s="24" t="n">
        <v>899</v>
      </c>
      <c r="L674" s="69" t="n">
        <f aca="false">G674*X674*R674</f>
        <v>1027.21153501898</v>
      </c>
      <c r="M674" s="25" t="n">
        <v>248</v>
      </c>
      <c r="N674" s="70" t="n">
        <f aca="false">G674*X674*(1-R674)</f>
        <v>284.99636333881</v>
      </c>
      <c r="O674" s="26" t="n">
        <f aca="false">I674/(I674+J674)</f>
        <v>0.716216216216216</v>
      </c>
      <c r="P674" s="28" t="n">
        <f aca="false">(I674+K674)/(I674+J674+K674+M674)</f>
        <v>0.776061776061776</v>
      </c>
      <c r="Q674" s="27" t="n">
        <f aca="false">K674/(K674+M674)</f>
        <v>0.783783783783784</v>
      </c>
      <c r="R674" s="27" t="n">
        <f aca="false">P674-(O674-P674)/X674</f>
        <v>0.782811577574347</v>
      </c>
      <c r="S674" s="29" t="n">
        <f aca="false">(K674+M674)/(I674+J674)</f>
        <v>7.75</v>
      </c>
      <c r="T674" s="31" t="n">
        <f aca="false">(P674-$B$1*O674-$B$2)/(1-$B$1*O674)-($B$3*POWER(P674,2)+$B$4*P674+$B$5)-($B$6*POWER(O674,2)+$B$7*O674+$B$8)</f>
        <v>0.785106039726722</v>
      </c>
      <c r="U674" s="29" t="n">
        <f aca="false">(O674-P674)/(P674-T674)</f>
        <v>6.61696320038886</v>
      </c>
      <c r="V674" s="29" t="n">
        <f aca="false">$B$12+($B$13*E674+$B$14*POWER(E674,2)+$B$15*POWER(E674,3))+($B$16*F674+$B$17*POWER(F674,2)+$B$18*POWER(F674,3))+($B$19*T674+$B$20*POWER(T674,2)+$B$21*POWER(T674,3))+($B$22*P674+$B$23*POWER(P674,2)+$B$24*POWER(P674,3))+($B$25*H674+$B$26*POWER(H674,2)+$B$27*POWER(H674,3))+($B$28*U674+$B$29*POWER(U674,2)+$B$30*POWER(U674,3))</f>
        <v>2.24930638310973</v>
      </c>
      <c r="W674" s="71" t="n">
        <f aca="false">S674-U674</f>
        <v>1.13303679961114</v>
      </c>
      <c r="X674" s="29" t="n">
        <f aca="false">U674+V674</f>
        <v>8.86626958349859</v>
      </c>
      <c r="Y674" s="16"/>
      <c r="Z674" s="60" t="n">
        <f aca="false">U674*G674</f>
        <v>979.310553657552</v>
      </c>
      <c r="AA674" s="60" t="n">
        <f aca="false">(K674+M674)-Z674</f>
        <v>167.689446342448</v>
      </c>
      <c r="AB674" s="16"/>
      <c r="AC674" s="60" t="n">
        <f aca="false">L674+N674</f>
        <v>1312.20789835779</v>
      </c>
      <c r="AD674" s="61" t="n">
        <f aca="false">AC674-Z674</f>
        <v>332.89734470024</v>
      </c>
      <c r="AE674" s="17"/>
      <c r="AF674" s="16" t="n">
        <v>-795.322496697247</v>
      </c>
      <c r="AG674" s="16" t="n">
        <v>0.90945945945946</v>
      </c>
      <c r="AH674" s="16" t="n">
        <f aca="false">AF675+AH673</f>
        <v>135247.388012727</v>
      </c>
      <c r="AI674" s="63"/>
      <c r="AJ674" s="72" t="n">
        <v>-742.525038240768</v>
      </c>
      <c r="AK674" s="16" t="n">
        <v>0.90945945945946</v>
      </c>
      <c r="AL674" s="63" t="n">
        <f aca="false">AJ674+AL673</f>
        <v>136975.891677857</v>
      </c>
      <c r="AM674" s="35"/>
      <c r="AN674" s="35"/>
      <c r="AO674" s="35"/>
      <c r="AP674" s="35"/>
      <c r="AQ674" s="35"/>
      <c r="AR674" s="35"/>
      <c r="AS674" s="35"/>
      <c r="AT674" s="35"/>
    </row>
    <row r="675" customFormat="false" ht="12.75" hidden="false" customHeight="true" outlineLevel="0" collapsed="false">
      <c r="A675" s="36"/>
      <c r="B675" s="36"/>
      <c r="C675" s="2" t="n">
        <v>674</v>
      </c>
      <c r="D675" s="20" t="s">
        <v>325</v>
      </c>
      <c r="E675" s="65"/>
      <c r="F675" s="66" t="n">
        <v>9627</v>
      </c>
      <c r="G675" s="67" t="n">
        <f aca="false">I675+J675</f>
        <v>546</v>
      </c>
      <c r="H675" s="68" t="n">
        <f aca="false">1/(G675/F675)</f>
        <v>17.6318681318681</v>
      </c>
      <c r="I675" s="22" t="n">
        <v>113</v>
      </c>
      <c r="J675" s="23" t="n">
        <v>433</v>
      </c>
      <c r="K675" s="24" t="n">
        <v>3266</v>
      </c>
      <c r="L675" s="69" t="n">
        <f aca="false">G675*X675*R675</f>
        <v>3311.91719721101</v>
      </c>
      <c r="M675" s="25" t="n">
        <v>4441</v>
      </c>
      <c r="N675" s="70" t="n">
        <f aca="false">G675*X675*(1-R675)</f>
        <v>4507.23273726145</v>
      </c>
      <c r="O675" s="26" t="n">
        <f aca="false">I675/(I675+J675)</f>
        <v>0.206959706959707</v>
      </c>
      <c r="P675" s="28" t="n">
        <f aca="false">(I675+K675)/(I675+J675+K675+M675)</f>
        <v>0.40942687507573</v>
      </c>
      <c r="Q675" s="27" t="n">
        <f aca="false">K675/(K675+M675)</f>
        <v>0.423770598157519</v>
      </c>
      <c r="R675" s="27" t="n">
        <f aca="false">P675-(O675-P675)/X675</f>
        <v>0.423564866381406</v>
      </c>
      <c r="S675" s="29" t="n">
        <f aca="false">(K675+M675)/(I675+J675)</f>
        <v>14.1153846153846</v>
      </c>
      <c r="T675" s="31" t="n">
        <f aca="false">(P675-$B$1*O675-$B$2)/(1-$B$1*O675)-($B$3*POWER(P675,2)+$B$4*P675+$B$5)-($B$6*POWER(O675,2)+$B$7*O675+$B$8)</f>
        <v>0.424083086759675</v>
      </c>
      <c r="U675" s="29" t="n">
        <f aca="false">(O675-P675)/(P675-T675)</f>
        <v>13.8144271167848</v>
      </c>
      <c r="V675" s="29" t="n">
        <f aca="false">$B$12+($B$13*E675+$B$14*POWER(E675,2)+$B$15*POWER(E675,3))+($B$16*F675+$B$17*POWER(F675,2)+$B$18*POWER(F675,3))+($B$19*T675+$B$20*POWER(T675,2)+$B$21*POWER(T675,3))+($B$22*P675+$B$23*POWER(P675,2)+$B$24*POWER(P675,3))+($B$25*H675+$B$26*POWER(H675,2)+$B$27*POWER(H675,3))+($B$28*U675+$B$29*POWER(U675,2)+$B$30*POWER(U675,3))</f>
        <v>0.506360308988889</v>
      </c>
      <c r="W675" s="71" t="n">
        <f aca="false">S675-U675</f>
        <v>0.300957498599772</v>
      </c>
      <c r="X675" s="29" t="n">
        <f aca="false">U675+V675</f>
        <v>14.3207874257737</v>
      </c>
      <c r="Y675" s="16"/>
      <c r="Z675" s="60" t="n">
        <f aca="false">U675*G675</f>
        <v>7542.67720576453</v>
      </c>
      <c r="AA675" s="60" t="n">
        <f aca="false">(K675+M675)-Z675</f>
        <v>164.322794235475</v>
      </c>
      <c r="AB675" s="16"/>
      <c r="AC675" s="60" t="n">
        <f aca="false">L675+N675</f>
        <v>7819.14993447246</v>
      </c>
      <c r="AD675" s="61" t="n">
        <f aca="false">AC675-Z675</f>
        <v>276.472728707933</v>
      </c>
      <c r="AE675" s="17"/>
      <c r="AF675" s="16" t="n">
        <v>-797.095268388517</v>
      </c>
      <c r="AG675" s="16" t="n">
        <v>0.910810810810811</v>
      </c>
      <c r="AH675" s="16" t="n">
        <f aca="false">AF676+AH674</f>
        <v>134432.391595441</v>
      </c>
      <c r="AI675" s="63"/>
      <c r="AJ675" s="72" t="n">
        <v>-746.671609830413</v>
      </c>
      <c r="AK675" s="16" t="n">
        <v>0.910810810810811</v>
      </c>
      <c r="AL675" s="63" t="n">
        <f aca="false">AJ675+AL674</f>
        <v>136229.220068027</v>
      </c>
      <c r="AM675" s="35"/>
      <c r="AN675" s="35"/>
      <c r="AO675" s="35"/>
      <c r="AP675" s="35"/>
      <c r="AQ675" s="35"/>
      <c r="AR675" s="35"/>
      <c r="AS675" s="35"/>
      <c r="AT675" s="35"/>
    </row>
    <row r="676" customFormat="false" ht="12.75" hidden="false" customHeight="true" outlineLevel="0" collapsed="false">
      <c r="A676" s="36"/>
      <c r="B676" s="36"/>
      <c r="C676" s="2" t="n">
        <v>675</v>
      </c>
      <c r="D676" s="20" t="s">
        <v>752</v>
      </c>
      <c r="E676" s="65"/>
      <c r="F676" s="66" t="n">
        <v>1969</v>
      </c>
      <c r="G676" s="67" t="n">
        <f aca="false">I676+J676</f>
        <v>134</v>
      </c>
      <c r="H676" s="68" t="n">
        <f aca="false">1/(G676/F676)</f>
        <v>14.6940298507463</v>
      </c>
      <c r="I676" s="22" t="n">
        <v>84</v>
      </c>
      <c r="J676" s="23" t="n">
        <v>50</v>
      </c>
      <c r="K676" s="24" t="n">
        <v>613</v>
      </c>
      <c r="L676" s="69" t="n">
        <f aca="false">G676*X676*R676</f>
        <v>861.984305296749</v>
      </c>
      <c r="M676" s="25" t="n">
        <v>221</v>
      </c>
      <c r="N676" s="70" t="n">
        <f aca="false">G676*X676*(1-R676)</f>
        <v>317.807384125422</v>
      </c>
      <c r="O676" s="26" t="n">
        <f aca="false">I676/(I676+J676)</f>
        <v>0.626865671641791</v>
      </c>
      <c r="P676" s="28" t="n">
        <f aca="false">(I676+K676)/(I676+J676+K676+M676)</f>
        <v>0.72004132231405</v>
      </c>
      <c r="Q676" s="27" t="n">
        <f aca="false">K676/(K676+M676)</f>
        <v>0.735011990407674</v>
      </c>
      <c r="R676" s="27" t="n">
        <f aca="false">P676-(O676-P676)/X676</f>
        <v>0.730624154268221</v>
      </c>
      <c r="S676" s="29" t="n">
        <f aca="false">(K676+M676)/(I676+J676)</f>
        <v>6.22388059701493</v>
      </c>
      <c r="T676" s="31" t="n">
        <f aca="false">(P676-$B$1*O676-$B$2)/(1-$B$1*O676)-($B$3*POWER(P676,2)+$B$4*P676+$B$5)-($B$6*POWER(O676,2)+$B$7*O676+$B$8)</f>
        <v>0.731717520747972</v>
      </c>
      <c r="U676" s="29" t="n">
        <f aca="false">(O676-P676)/(P676-T676)</f>
        <v>7.97996464342029</v>
      </c>
      <c r="V676" s="29" t="n">
        <f aca="false">$B$12+($B$13*E676+$B$14*POWER(E676,2)+$B$15*POWER(E676,3))+($B$16*F676+$B$17*POWER(F676,2)+$B$18*POWER(F676,3))+($B$19*T676+$B$20*POWER(T676,2)+$B$21*POWER(T676,3))+($B$22*P676+$B$23*POWER(P676,2)+$B$24*POWER(P676,3))+($B$25*H676+$B$26*POWER(H676,2)+$B$27*POWER(H676,3))+($B$28*U676+$B$29*POWER(U676,2)+$B$30*POWER(U676,3))</f>
        <v>0.824450949282476</v>
      </c>
      <c r="W676" s="71" t="n">
        <f aca="false">S676-U676</f>
        <v>-1.75608404640536</v>
      </c>
      <c r="X676" s="29" t="n">
        <f aca="false">U676+V676</f>
        <v>8.80441559270277</v>
      </c>
      <c r="Y676" s="16"/>
      <c r="Z676" s="60" t="n">
        <f aca="false">U676*G676</f>
        <v>1069.31526221832</v>
      </c>
      <c r="AA676" s="60" t="n">
        <f aca="false">(K676+M676)-Z676</f>
        <v>-235.315262218319</v>
      </c>
      <c r="AB676" s="16"/>
      <c r="AC676" s="60" t="n">
        <f aca="false">L676+N676</f>
        <v>1179.79168942217</v>
      </c>
      <c r="AD676" s="61" t="n">
        <f aca="false">AC676-Z676</f>
        <v>110.476427203852</v>
      </c>
      <c r="AE676" s="17"/>
      <c r="AF676" s="16" t="n">
        <v>-814.996417286581</v>
      </c>
      <c r="AG676" s="16" t="n">
        <v>0.912162162162162</v>
      </c>
      <c r="AH676" s="16" t="n">
        <f aca="false">AF677+AH675</f>
        <v>133607.117865298</v>
      </c>
      <c r="AI676" s="63"/>
      <c r="AJ676" s="72" t="n">
        <v>-769.078390117422</v>
      </c>
      <c r="AK676" s="16" t="n">
        <v>0.912162162162162</v>
      </c>
      <c r="AL676" s="63" t="n">
        <f aca="false">AJ676+AL675</f>
        <v>135460.141677909</v>
      </c>
      <c r="AM676" s="35"/>
      <c r="AN676" s="35"/>
      <c r="AO676" s="35"/>
      <c r="AP676" s="35"/>
      <c r="AQ676" s="35"/>
      <c r="AR676" s="35"/>
      <c r="AS676" s="35"/>
      <c r="AT676" s="35"/>
    </row>
    <row r="677" customFormat="false" ht="12.75" hidden="false" customHeight="true" outlineLevel="0" collapsed="false">
      <c r="A677" s="36"/>
      <c r="B677" s="36"/>
      <c r="C677" s="2" t="n">
        <v>676</v>
      </c>
      <c r="D677" s="20" t="s">
        <v>740</v>
      </c>
      <c r="E677" s="65"/>
      <c r="F677" s="66" t="n">
        <v>3407</v>
      </c>
      <c r="G677" s="67" t="n">
        <f aca="false">I677+J677</f>
        <v>185</v>
      </c>
      <c r="H677" s="68" t="n">
        <f aca="false">1/(G677/F677)</f>
        <v>18.4162162162162</v>
      </c>
      <c r="I677" s="22" t="n">
        <v>80</v>
      </c>
      <c r="J677" s="23" t="n">
        <v>105</v>
      </c>
      <c r="K677" s="24" t="n">
        <v>1781</v>
      </c>
      <c r="L677" s="69" t="n">
        <f aca="false">G677*X677*R677</f>
        <v>1728.78174656156</v>
      </c>
      <c r="M677" s="25" t="n">
        <v>775</v>
      </c>
      <c r="N677" s="70" t="n">
        <f aca="false">G677*X677*(1-R677)</f>
        <v>750.307865112398</v>
      </c>
      <c r="O677" s="26" t="n">
        <f aca="false">I677/(I677+J677)</f>
        <v>0.432432432432432</v>
      </c>
      <c r="P677" s="28" t="n">
        <f aca="false">(I677+K677)/(I677+J677+K677+M677)</f>
        <v>0.67894928858081</v>
      </c>
      <c r="Q677" s="27" t="n">
        <f aca="false">K677/(K677+M677)</f>
        <v>0.69679186228482</v>
      </c>
      <c r="R677" s="27" t="n">
        <f aca="false">P677-(O677-P677)/X677</f>
        <v>0.697345403901811</v>
      </c>
      <c r="S677" s="29" t="n">
        <f aca="false">(K677+M677)/(I677+J677)</f>
        <v>13.8162162162162</v>
      </c>
      <c r="T677" s="31" t="n">
        <f aca="false">(P677-$B$1*O677-$B$2)/(1-$B$1*O677)-($B$3*POWER(P677,2)+$B$4*P677+$B$5)-($B$6*POWER(O677,2)+$B$7*O677+$B$8)</f>
        <v>0.699897829427782</v>
      </c>
      <c r="U677" s="29" t="n">
        <f aca="false">(O677-P677)/(P677-T677)</f>
        <v>11.7677339891677</v>
      </c>
      <c r="V677" s="29" t="n">
        <f aca="false">$B$12+($B$13*E677+$B$14*POWER(E677,2)+$B$15*POWER(E677,3))+($B$16*F677+$B$17*POWER(F677,2)+$B$18*POWER(F677,3))+($B$19*T677+$B$20*POWER(T677,2)+$B$21*POWER(T677,3))+($B$22*P677+$B$23*POWER(P677,2)+$B$24*POWER(P677,3))+($B$25*H677+$B$26*POWER(H677,2)+$B$27*POWER(H677,3))+($B$28*U677+$B$29*POWER(U677,2)+$B$30*POWER(U677,3))</f>
        <v>1.63275039825909</v>
      </c>
      <c r="W677" s="71" t="n">
        <f aca="false">S677-U677</f>
        <v>2.0484822270485</v>
      </c>
      <c r="X677" s="29" t="n">
        <f aca="false">U677+V677</f>
        <v>13.4004843874268</v>
      </c>
      <c r="Y677" s="16"/>
      <c r="Z677" s="60" t="n">
        <f aca="false">U677*G677</f>
        <v>2177.03078799603</v>
      </c>
      <c r="AA677" s="60" t="n">
        <f aca="false">(K677+M677)-Z677</f>
        <v>378.969212003973</v>
      </c>
      <c r="AB677" s="16"/>
      <c r="AC677" s="60" t="n">
        <f aca="false">L677+N677</f>
        <v>2479.08961167396</v>
      </c>
      <c r="AD677" s="61" t="n">
        <f aca="false">AC677-Z677</f>
        <v>302.058823677931</v>
      </c>
      <c r="AE677" s="17"/>
      <c r="AF677" s="16" t="n">
        <v>-825.273730142878</v>
      </c>
      <c r="AG677" s="16" t="n">
        <v>0.913513513513514</v>
      </c>
      <c r="AH677" s="16" t="n">
        <f aca="false">AF678+AH676</f>
        <v>132781.118084878</v>
      </c>
      <c r="AI677" s="63"/>
      <c r="AJ677" s="72" t="n">
        <v>-769.314966404685</v>
      </c>
      <c r="AK677" s="16" t="n">
        <v>0.913513513513514</v>
      </c>
      <c r="AL677" s="63" t="n">
        <f aca="false">AJ677+AL676</f>
        <v>134690.826711504</v>
      </c>
      <c r="AM677" s="35"/>
      <c r="AN677" s="35"/>
      <c r="AO677" s="35"/>
      <c r="AP677" s="35"/>
      <c r="AQ677" s="35"/>
      <c r="AR677" s="35"/>
      <c r="AS677" s="35"/>
      <c r="AT677" s="35"/>
    </row>
    <row r="678" customFormat="false" ht="12.75" hidden="false" customHeight="true" outlineLevel="0" collapsed="false">
      <c r="A678" s="36"/>
      <c r="B678" s="36"/>
      <c r="C678" s="2" t="n">
        <v>677</v>
      </c>
      <c r="D678" s="20" t="s">
        <v>760</v>
      </c>
      <c r="E678" s="65"/>
      <c r="F678" s="66" t="n">
        <v>4272</v>
      </c>
      <c r="G678" s="67" t="n">
        <f aca="false">I678+J678</f>
        <v>332</v>
      </c>
      <c r="H678" s="68" t="n">
        <f aca="false">1/(G678/F678)</f>
        <v>12.8674698795181</v>
      </c>
      <c r="I678" s="22" t="n">
        <v>237</v>
      </c>
      <c r="J678" s="23" t="n">
        <v>95</v>
      </c>
      <c r="K678" s="24" t="n">
        <v>1675</v>
      </c>
      <c r="L678" s="69" t="n">
        <f aca="false">G678*X678*R678</f>
        <v>1796.47301819845</v>
      </c>
      <c r="M678" s="25" t="n">
        <v>417</v>
      </c>
      <c r="N678" s="70" t="n">
        <f aca="false">G678*X678*(1-R678)</f>
        <v>449.52833960126</v>
      </c>
      <c r="O678" s="26" t="n">
        <f aca="false">I678/(I678+J678)</f>
        <v>0.713855421686747</v>
      </c>
      <c r="P678" s="28" t="n">
        <f aca="false">(I678+K678)/(I678+J678+K678+M678)</f>
        <v>0.788778877887789</v>
      </c>
      <c r="Q678" s="27" t="n">
        <f aca="false">K678/(K678+M678)</f>
        <v>0.800669216061185</v>
      </c>
      <c r="R678" s="27" t="n">
        <f aca="false">P678-(O678-P678)/X678</f>
        <v>0.79985393239404</v>
      </c>
      <c r="S678" s="29" t="n">
        <f aca="false">(K678+M678)/(I678+J678)</f>
        <v>6.30120481927711</v>
      </c>
      <c r="T678" s="31" t="n">
        <f aca="false">(P678-$B$1*O678-$B$2)/(1-$B$1*O678)-($B$3*POWER(P678,2)+$B$4*P678+$B$5)-($B$6*POWER(O678,2)+$B$7*O678+$B$8)</f>
        <v>0.799373508373817</v>
      </c>
      <c r="U678" s="29" t="n">
        <f aca="false">(O678-P678)/(P678-T678)</f>
        <v>7.07183287797043</v>
      </c>
      <c r="V678" s="29" t="n">
        <f aca="false">$B$12+($B$13*E678+$B$14*POWER(E678,2)+$B$15*POWER(E678,3))+($B$16*F678+$B$17*POWER(F678,2)+$B$18*POWER(F678,3))+($B$19*T678+$B$20*POWER(T678,2)+$B$21*POWER(T678,3))+($B$22*P678+$B$23*POWER(P678,2)+$B$24*POWER(P678,3))+($B$25*H678+$B$26*POWER(H678,2)+$B$27*POWER(H678,3))+($B$28*U678+$B$29*POWER(U678,2)+$B$30*POWER(U678,3))</f>
        <v>-0.306768547248407</v>
      </c>
      <c r="W678" s="71" t="n">
        <f aca="false">S678-U678</f>
        <v>-0.770628058693325</v>
      </c>
      <c r="X678" s="29" t="n">
        <f aca="false">U678+V678</f>
        <v>6.76506433072203</v>
      </c>
      <c r="Y678" s="16"/>
      <c r="Z678" s="60" t="n">
        <f aca="false">U678*G678</f>
        <v>2347.84851548618</v>
      </c>
      <c r="AA678" s="60" t="n">
        <f aca="false">(K678+M678)-Z678</f>
        <v>-255.848515486184</v>
      </c>
      <c r="AB678" s="16"/>
      <c r="AC678" s="60" t="n">
        <f aca="false">L678+N678</f>
        <v>2246.00135779971</v>
      </c>
      <c r="AD678" s="61" t="n">
        <f aca="false">AC678-Z678</f>
        <v>-101.847157686471</v>
      </c>
      <c r="AE678" s="17"/>
      <c r="AF678" s="16" t="n">
        <v>-825.999780419254</v>
      </c>
      <c r="AG678" s="16" t="n">
        <v>0.914864864864865</v>
      </c>
      <c r="AH678" s="16" t="n">
        <f aca="false">AF679+AH677</f>
        <v>131954.584856918</v>
      </c>
      <c r="AI678" s="63"/>
      <c r="AJ678" s="72" t="n">
        <v>-774.108616608686</v>
      </c>
      <c r="AK678" s="16" t="n">
        <v>0.914864864864865</v>
      </c>
      <c r="AL678" s="63" t="n">
        <f aca="false">AJ678+AL677</f>
        <v>133916.718094896</v>
      </c>
      <c r="AM678" s="35"/>
      <c r="AN678" s="35"/>
      <c r="AO678" s="35"/>
      <c r="AP678" s="35"/>
      <c r="AQ678" s="35"/>
      <c r="AR678" s="35"/>
      <c r="AS678" s="35"/>
      <c r="AT678" s="35"/>
    </row>
    <row r="679" customFormat="false" ht="12.75" hidden="false" customHeight="true" outlineLevel="0" collapsed="false">
      <c r="A679" s="36"/>
      <c r="B679" s="36"/>
      <c r="C679" s="2" t="n">
        <v>678</v>
      </c>
      <c r="D679" s="20" t="s">
        <v>628</v>
      </c>
      <c r="E679" s="65"/>
      <c r="F679" s="66" t="n">
        <v>1359</v>
      </c>
      <c r="G679" s="67" t="n">
        <f aca="false">I679+J679</f>
        <v>72</v>
      </c>
      <c r="H679" s="68" t="n">
        <f aca="false">1/(G679/F679)</f>
        <v>18.875</v>
      </c>
      <c r="I679" s="22" t="n">
        <v>17</v>
      </c>
      <c r="J679" s="23" t="n">
        <v>55</v>
      </c>
      <c r="K679" s="24" t="n">
        <v>556</v>
      </c>
      <c r="L679" s="69" t="n">
        <f aca="false">G679*X679*R679</f>
        <v>598.584110626169</v>
      </c>
      <c r="M679" s="25" t="n">
        <v>434</v>
      </c>
      <c r="N679" s="70" t="n">
        <f aca="false">G679*X679*(1-R679)</f>
        <v>470.341413780448</v>
      </c>
      <c r="O679" s="26" t="n">
        <f aca="false">I679/(I679+J679)</f>
        <v>0.236111111111111</v>
      </c>
      <c r="P679" s="28" t="n">
        <f aca="false">(I679+K679)/(I679+J679+K679+M679)</f>
        <v>0.53954802259887</v>
      </c>
      <c r="Q679" s="27" t="n">
        <f aca="false">K679/(K679+M679)</f>
        <v>0.561616161616162</v>
      </c>
      <c r="R679" s="27" t="n">
        <f aca="false">P679-(O679-P679)/X679</f>
        <v>0.559986731496992</v>
      </c>
      <c r="S679" s="29" t="n">
        <f aca="false">(K679+M679)/(I679+J679)</f>
        <v>13.75</v>
      </c>
      <c r="T679" s="31" t="n">
        <f aca="false">(P679-$B$1*O679-$B$2)/(1-$B$1*O679)-($B$3*POWER(P679,2)+$B$4*P679+$B$5)-($B$6*POWER(O679,2)+$B$7*O679+$B$8)</f>
        <v>0.558738703521651</v>
      </c>
      <c r="U679" s="29" t="n">
        <f aca="false">(O679-P679)/(P679-T679)</f>
        <v>15.8116802998665</v>
      </c>
      <c r="V679" s="29" t="n">
        <f aca="false">$B$12+($B$13*E679+$B$14*POWER(E679,2)+$B$15*POWER(E679,3))+($B$16*F679+$B$17*POWER(F679,2)+$B$18*POWER(F679,3))+($B$19*T679+$B$20*POWER(T679,2)+$B$21*POWER(T679,3))+($B$22*P679+$B$23*POWER(P679,2)+$B$24*POWER(P679,3))+($B$25*H679+$B$26*POWER(H679,2)+$B$27*POWER(H679,3))+($B$28*U679+$B$29*POWER(U679,2)+$B$30*POWER(U679,3))</f>
        <v>-0.965492460885665</v>
      </c>
      <c r="W679" s="71" t="n">
        <f aca="false">S679-U679</f>
        <v>-2.06168029986645</v>
      </c>
      <c r="X679" s="29" t="n">
        <f aca="false">U679+V679</f>
        <v>14.8461878389808</v>
      </c>
      <c r="Y679" s="16"/>
      <c r="Z679" s="60" t="n">
        <f aca="false">U679*G679</f>
        <v>1138.44098159038</v>
      </c>
      <c r="AA679" s="60" t="n">
        <f aca="false">(K679+M679)-Z679</f>
        <v>-148.440981590384</v>
      </c>
      <c r="AB679" s="16"/>
      <c r="AC679" s="60" t="n">
        <f aca="false">L679+N679</f>
        <v>1068.92552440662</v>
      </c>
      <c r="AD679" s="61" t="n">
        <f aca="false">AC679-Z679</f>
        <v>-69.5154571837677</v>
      </c>
      <c r="AE679" s="17"/>
      <c r="AF679" s="16" t="n">
        <v>-826.533227960834</v>
      </c>
      <c r="AG679" s="16" t="n">
        <v>0.916216216216216</v>
      </c>
      <c r="AH679" s="16" t="n">
        <f aca="false">AF680+AH678</f>
        <v>131121.623202301</v>
      </c>
      <c r="AI679" s="63"/>
      <c r="AJ679" s="72" t="n">
        <v>-783.589460052262</v>
      </c>
      <c r="AK679" s="16" t="n">
        <v>0.916216216216216</v>
      </c>
      <c r="AL679" s="63" t="n">
        <f aca="false">AJ679+AL678</f>
        <v>133133.128634844</v>
      </c>
      <c r="AM679" s="35"/>
      <c r="AN679" s="35"/>
      <c r="AO679" s="35"/>
      <c r="AP679" s="35"/>
      <c r="AQ679" s="35"/>
      <c r="AR679" s="35"/>
      <c r="AS679" s="35"/>
      <c r="AT679" s="35"/>
    </row>
    <row r="680" customFormat="false" ht="12.75" hidden="false" customHeight="true" outlineLevel="0" collapsed="false">
      <c r="A680" s="36"/>
      <c r="B680" s="36"/>
      <c r="C680" s="2" t="n">
        <v>679</v>
      </c>
      <c r="D680" s="20" t="s">
        <v>761</v>
      </c>
      <c r="E680" s="65"/>
      <c r="F680" s="66" t="n">
        <v>4586</v>
      </c>
      <c r="G680" s="67" t="n">
        <f aca="false">I680+J680</f>
        <v>246</v>
      </c>
      <c r="H680" s="68" t="n">
        <f aca="false">1/(G680/F680)</f>
        <v>18.6422764227642</v>
      </c>
      <c r="I680" s="22" t="n">
        <v>154</v>
      </c>
      <c r="J680" s="23" t="n">
        <v>92</v>
      </c>
      <c r="K680" s="24" t="n">
        <v>2748</v>
      </c>
      <c r="L680" s="69" t="n">
        <f aca="false">G680*X680*R680</f>
        <v>2457.95433511537</v>
      </c>
      <c r="M680" s="25" t="n">
        <v>671</v>
      </c>
      <c r="N680" s="70" t="n">
        <f aca="false">G680*X680*(1-R680)</f>
        <v>594.740578116137</v>
      </c>
      <c r="O680" s="26" t="n">
        <f aca="false">I680/(I680+J680)</f>
        <v>0.626016260162602</v>
      </c>
      <c r="P680" s="28" t="n">
        <f aca="false">(I680+K680)/(I680+J680+K680+M680)</f>
        <v>0.79181446111869</v>
      </c>
      <c r="Q680" s="27" t="n">
        <f aca="false">K680/(K680+M680)</f>
        <v>0.803743784732378</v>
      </c>
      <c r="R680" s="27" t="n">
        <f aca="false">P680-(O680-P680)/X680</f>
        <v>0.805175232042249</v>
      </c>
      <c r="S680" s="29" t="n">
        <f aca="false">(K680+M680)/(I680+J680)</f>
        <v>13.8983739837398</v>
      </c>
      <c r="T680" s="31" t="n">
        <f aca="false">(P680-$B$1*O680-$B$2)/(1-$B$1*O680)-($B$3*POWER(P680,2)+$B$4*P680+$B$5)-($B$6*POWER(O680,2)+$B$7*O680+$B$8)</f>
        <v>0.810227656266448</v>
      </c>
      <c r="U680" s="29" t="n">
        <f aca="false">(O680-P680)/(P680-T680)</f>
        <v>9.00431454865028</v>
      </c>
      <c r="V680" s="29" t="n">
        <f aca="false">$B$12+($B$13*E680+$B$14*POWER(E680,2)+$B$15*POWER(E680,3))+($B$16*F680+$B$17*POWER(F680,2)+$B$18*POWER(F680,3))+($B$19*T680+$B$20*POWER(T680,2)+$B$21*POWER(T680,3))+($B$22*P680+$B$23*POWER(P680,2)+$B$24*POWER(P680,3))+($B$25*H680+$B$26*POWER(H680,2)+$B$27*POWER(H680,3))+($B$28*U680+$B$29*POWER(U680,2)+$B$30*POWER(U680,3))</f>
        <v>3.40501436692496</v>
      </c>
      <c r="W680" s="71" t="n">
        <f aca="false">S680-U680</f>
        <v>4.89405943508956</v>
      </c>
      <c r="X680" s="29" t="n">
        <f aca="false">U680+V680</f>
        <v>12.4093289155752</v>
      </c>
      <c r="Y680" s="16"/>
      <c r="Z680" s="60" t="n">
        <f aca="false">U680*G680</f>
        <v>2215.06137896797</v>
      </c>
      <c r="AA680" s="60" t="n">
        <f aca="false">(K680+M680)-Z680</f>
        <v>1203.93862103203</v>
      </c>
      <c r="AB680" s="16"/>
      <c r="AC680" s="60" t="n">
        <f aca="false">L680+N680</f>
        <v>3052.69491323151</v>
      </c>
      <c r="AD680" s="61" t="n">
        <f aca="false">AC680-Z680</f>
        <v>837.633534263541</v>
      </c>
      <c r="AE680" s="17"/>
      <c r="AF680" s="16" t="n">
        <v>-832.961654616466</v>
      </c>
      <c r="AG680" s="16" t="n">
        <v>0.917567567567568</v>
      </c>
      <c r="AH680" s="16" t="n">
        <f aca="false">AF681+AH679</f>
        <v>130287.539139565</v>
      </c>
      <c r="AI680" s="63"/>
      <c r="AJ680" s="72" t="n">
        <v>-788.479231135402</v>
      </c>
      <c r="AK680" s="16" t="n">
        <v>0.917567567567568</v>
      </c>
      <c r="AL680" s="63" t="n">
        <f aca="false">AJ680+AL679</f>
        <v>132344.649403708</v>
      </c>
      <c r="AM680" s="35"/>
      <c r="AN680" s="35"/>
      <c r="AO680" s="35"/>
      <c r="AP680" s="35"/>
      <c r="AQ680" s="35"/>
      <c r="AR680" s="35"/>
      <c r="AS680" s="35"/>
      <c r="AT680" s="35"/>
    </row>
    <row r="681" customFormat="false" ht="12.75" hidden="false" customHeight="true" outlineLevel="0" collapsed="false">
      <c r="A681" s="36"/>
      <c r="B681" s="36"/>
      <c r="C681" s="2" t="n">
        <v>680</v>
      </c>
      <c r="D681" s="20" t="s">
        <v>192</v>
      </c>
      <c r="E681" s="65"/>
      <c r="F681" s="66" t="n">
        <v>13045</v>
      </c>
      <c r="G681" s="67" t="n">
        <f aca="false">I681+J681</f>
        <v>808</v>
      </c>
      <c r="H681" s="68" t="n">
        <f aca="false">1/(G681/F681)</f>
        <v>16.144801980198</v>
      </c>
      <c r="I681" s="22" t="n">
        <v>176</v>
      </c>
      <c r="J681" s="23" t="n">
        <v>632</v>
      </c>
      <c r="K681" s="24" t="n">
        <v>4041</v>
      </c>
      <c r="L681" s="69" t="n">
        <f aca="false">G681*X681*R681</f>
        <v>4055.04393444246</v>
      </c>
      <c r="M681" s="25" t="n">
        <v>6274</v>
      </c>
      <c r="N681" s="70" t="n">
        <f aca="false">G681*X681*(1-R681)</f>
        <v>6296.9991489826</v>
      </c>
      <c r="O681" s="26" t="n">
        <f aca="false">I681/(I681+J681)</f>
        <v>0.217821782178218</v>
      </c>
      <c r="P681" s="28" t="n">
        <f aca="false">(I681+K681)/(I681+J681+K681+M681)</f>
        <v>0.379124336959453</v>
      </c>
      <c r="Q681" s="27" t="n">
        <f aca="false">K681/(K681+M681)</f>
        <v>0.391759573436743</v>
      </c>
      <c r="R681" s="27" t="n">
        <f aca="false">P681-(O681-P681)/X681</f>
        <v>0.391714360321307</v>
      </c>
      <c r="S681" s="29" t="n">
        <f aca="false">(K681+M681)/(I681+J681)</f>
        <v>12.7660891089109</v>
      </c>
      <c r="T681" s="31" t="n">
        <f aca="false">(P681-$B$1*O681-$B$2)/(1-$B$1*O681)-($B$3*POWER(P681,2)+$B$4*P681+$B$5)-($B$6*POWER(O681,2)+$B$7*O681+$B$8)</f>
        <v>0.39242550515256</v>
      </c>
      <c r="U681" s="29" t="n">
        <f aca="false">(O681-P681)/(P681-T681)</f>
        <v>12.1269464786433</v>
      </c>
      <c r="V681" s="29" t="n">
        <f aca="false">$B$12+($B$13*E681+$B$14*POWER(E681,2)+$B$15*POWER(E681,3))+($B$16*F681+$B$17*POWER(F681,2)+$B$18*POWER(F681,3))+($B$19*T681+$B$20*POWER(T681,2)+$B$21*POWER(T681,3))+($B$22*P681+$B$23*POWER(P681,2)+$B$24*POWER(P681,3))+($B$25*H681+$B$26*POWER(H681,2)+$B$27*POWER(H681,3))+($B$28*U681+$B$29*POWER(U681,2)+$B$30*POWER(U681,3))</f>
        <v>0.684988030546153</v>
      </c>
      <c r="W681" s="71" t="n">
        <f aca="false">S681-U681</f>
        <v>0.639142630267614</v>
      </c>
      <c r="X681" s="29" t="n">
        <f aca="false">U681+V681</f>
        <v>12.8119345091894</v>
      </c>
      <c r="Y681" s="16"/>
      <c r="Z681" s="60" t="n">
        <f aca="false">U681*G681</f>
        <v>9798.57275474377</v>
      </c>
      <c r="AA681" s="60" t="n">
        <f aca="false">(K681+M681)-Z681</f>
        <v>516.427245256231</v>
      </c>
      <c r="AB681" s="16"/>
      <c r="AC681" s="60" t="n">
        <f aca="false">L681+N681</f>
        <v>10352.0430834251</v>
      </c>
      <c r="AD681" s="61" t="n">
        <f aca="false">AC681-Z681</f>
        <v>553.470328681291</v>
      </c>
      <c r="AE681" s="17"/>
      <c r="AF681" s="16" t="n">
        <v>-834.084062736511</v>
      </c>
      <c r="AG681" s="16" t="n">
        <v>0.918918918918919</v>
      </c>
      <c r="AH681" s="16" t="n">
        <f aca="false">AF682+AH680</f>
        <v>129418.576747022</v>
      </c>
      <c r="AI681" s="63"/>
      <c r="AJ681" s="72" t="n">
        <v>-801.313016988875</v>
      </c>
      <c r="AK681" s="16" t="n">
        <v>0.918918918918919</v>
      </c>
      <c r="AL681" s="63" t="n">
        <f aca="false">AJ681+AL680</f>
        <v>131543.336386719</v>
      </c>
      <c r="AM681" s="35"/>
      <c r="AN681" s="35"/>
      <c r="AO681" s="35"/>
      <c r="AP681" s="35"/>
      <c r="AQ681" s="35"/>
      <c r="AR681" s="35"/>
      <c r="AS681" s="35"/>
      <c r="AT681" s="35"/>
    </row>
    <row r="682" customFormat="false" ht="12.75" hidden="false" customHeight="true" outlineLevel="0" collapsed="false">
      <c r="A682" s="36"/>
      <c r="B682" s="36"/>
      <c r="C682" s="2" t="n">
        <v>681</v>
      </c>
      <c r="D682" s="20" t="s">
        <v>755</v>
      </c>
      <c r="E682" s="65"/>
      <c r="F682" s="66" t="n">
        <v>3046</v>
      </c>
      <c r="G682" s="67" t="n">
        <f aca="false">I682+J682</f>
        <v>200</v>
      </c>
      <c r="H682" s="68" t="n">
        <f aca="false">1/(G682/F682)</f>
        <v>15.23</v>
      </c>
      <c r="I682" s="22" t="n">
        <v>122</v>
      </c>
      <c r="J682" s="23" t="n">
        <v>78</v>
      </c>
      <c r="K682" s="24" t="n">
        <v>1578</v>
      </c>
      <c r="L682" s="69" t="n">
        <f aca="false">G682*X682*R682</f>
        <v>1425.85357963979</v>
      </c>
      <c r="M682" s="25" t="n">
        <v>519</v>
      </c>
      <c r="N682" s="70" t="n">
        <f aca="false">G682*X682*(1-R682)</f>
        <v>465.569757085269</v>
      </c>
      <c r="O682" s="26" t="n">
        <f aca="false">I682/(I682+J682)</f>
        <v>0.61</v>
      </c>
      <c r="P682" s="28" t="n">
        <f aca="false">(I682+K682)/(I682+J682+K682+M682)</f>
        <v>0.740095777100566</v>
      </c>
      <c r="Q682" s="27" t="n">
        <f aca="false">K682/(K682+M682)</f>
        <v>0.752503576537911</v>
      </c>
      <c r="R682" s="27" t="n">
        <f aca="false">P682-(O682-P682)/X682</f>
        <v>0.753852166225575</v>
      </c>
      <c r="S682" s="29" t="n">
        <f aca="false">(K682+M682)/(I682+J682)</f>
        <v>10.485</v>
      </c>
      <c r="T682" s="31" t="n">
        <f aca="false">(P682-$B$1*O682-$B$2)/(1-$B$1*O682)-($B$3*POWER(P682,2)+$B$4*P682+$B$5)-($B$6*POWER(O682,2)+$B$7*O682+$B$8)</f>
        <v>0.754966008397649</v>
      </c>
      <c r="U682" s="29" t="n">
        <f aca="false">(O682-P682)/(P682-T682)</f>
        <v>8.74873931020085</v>
      </c>
      <c r="V682" s="29" t="n">
        <f aca="false">$B$12+($B$13*E682+$B$14*POWER(E682,2)+$B$15*POWER(E682,3))+($B$16*F682+$B$17*POWER(F682,2)+$B$18*POWER(F682,3))+($B$19*T682+$B$20*POWER(T682,2)+$B$21*POWER(T682,3))+($B$22*P682+$B$23*POWER(P682,2)+$B$24*POWER(P682,3))+($B$25*H682+$B$26*POWER(H682,2)+$B$27*POWER(H682,3))+($B$28*U682+$B$29*POWER(U682,2)+$B$30*POWER(U682,3))</f>
        <v>0.708377373424465</v>
      </c>
      <c r="W682" s="71" t="n">
        <f aca="false">S682-U682</f>
        <v>1.73626068979915</v>
      </c>
      <c r="X682" s="29" t="n">
        <f aca="false">U682+V682</f>
        <v>9.45711668362532</v>
      </c>
      <c r="Y682" s="16"/>
      <c r="Z682" s="60" t="n">
        <f aca="false">U682*G682</f>
        <v>1749.74786204017</v>
      </c>
      <c r="AA682" s="60" t="n">
        <f aca="false">(K682+M682)-Z682</f>
        <v>347.252137959829</v>
      </c>
      <c r="AB682" s="16"/>
      <c r="AC682" s="60" t="n">
        <f aca="false">L682+N682</f>
        <v>1891.42333672506</v>
      </c>
      <c r="AD682" s="61" t="n">
        <f aca="false">AC682-Z682</f>
        <v>141.675474684893</v>
      </c>
      <c r="AE682" s="17"/>
      <c r="AF682" s="16" t="n">
        <v>-868.962392542321</v>
      </c>
      <c r="AG682" s="16" t="n">
        <v>0.92027027027027</v>
      </c>
      <c r="AH682" s="16" t="n">
        <f aca="false">AF683+AH681</f>
        <v>128537.919910672</v>
      </c>
      <c r="AI682" s="63"/>
      <c r="AJ682" s="72" t="n">
        <v>-801.466142905808</v>
      </c>
      <c r="AK682" s="16" t="n">
        <v>0.92027027027027</v>
      </c>
      <c r="AL682" s="63" t="n">
        <f aca="false">AJ682+AL681</f>
        <v>130741.870243813</v>
      </c>
      <c r="AM682" s="35"/>
      <c r="AN682" s="35"/>
      <c r="AO682" s="35"/>
      <c r="AP682" s="35"/>
      <c r="AQ682" s="35"/>
      <c r="AR682" s="35"/>
      <c r="AS682" s="35"/>
      <c r="AT682" s="35"/>
    </row>
    <row r="683" customFormat="false" ht="12.75" hidden="false" customHeight="true" outlineLevel="0" collapsed="false">
      <c r="A683" s="36"/>
      <c r="B683" s="36"/>
      <c r="C683" s="2" t="n">
        <v>682</v>
      </c>
      <c r="D683" s="20" t="s">
        <v>644</v>
      </c>
      <c r="E683" s="65"/>
      <c r="F683" s="66" t="n">
        <v>651</v>
      </c>
      <c r="G683" s="67" t="n">
        <f aca="false">I683+J683</f>
        <v>42</v>
      </c>
      <c r="H683" s="68" t="n">
        <f aca="false">1/(G683/F683)</f>
        <v>15.5</v>
      </c>
      <c r="I683" s="22" t="n">
        <v>18</v>
      </c>
      <c r="J683" s="23" t="n">
        <v>24</v>
      </c>
      <c r="K683" s="24" t="n">
        <v>201</v>
      </c>
      <c r="L683" s="69" t="n">
        <f aca="false">G683*X683*R683</f>
        <v>247.41679929406</v>
      </c>
      <c r="M683" s="25" t="n">
        <v>157</v>
      </c>
      <c r="N683" s="70" t="n">
        <f aca="false">G683*X683*(1-R683)</f>
        <v>195.362742795547</v>
      </c>
      <c r="O683" s="26" t="n">
        <f aca="false">I683/(I683+J683)</f>
        <v>0.428571428571429</v>
      </c>
      <c r="P683" s="28" t="n">
        <f aca="false">(I683+K683)/(I683+J683+K683+M683)</f>
        <v>0.5475</v>
      </c>
      <c r="Q683" s="27" t="n">
        <f aca="false">K683/(K683+M683)</f>
        <v>0.56145251396648</v>
      </c>
      <c r="R683" s="27" t="n">
        <f aca="false">P683-(O683-P683)/X683</f>
        <v>0.558781009001516</v>
      </c>
      <c r="S683" s="29" t="n">
        <f aca="false">(K683+M683)/(I683+J683)</f>
        <v>8.52380952380952</v>
      </c>
      <c r="T683" s="31" t="n">
        <f aca="false">(P683-$B$1*O683-$B$2)/(1-$B$1*O683)-($B$3*POWER(P683,2)+$B$4*P683+$B$5)-($B$6*POWER(O683,2)+$B$7*O683+$B$8)</f>
        <v>0.559942860833913</v>
      </c>
      <c r="U683" s="29" t="n">
        <f aca="false">(O683-P683)/(P683-T683)</f>
        <v>9.55797649881578</v>
      </c>
      <c r="V683" s="29" t="n">
        <f aca="false">$B$12+($B$13*E683+$B$14*POWER(E683,2)+$B$15*POWER(E683,3))+($B$16*F683+$B$17*POWER(F683,2)+$B$18*POWER(F683,3))+($B$19*T683+$B$20*POWER(T683,2)+$B$21*POWER(T683,3))+($B$22*P683+$B$23*POWER(P683,2)+$B$24*POWER(P683,3))+($B$25*H683+$B$26*POWER(H683,2)+$B$27*POWER(H683,3))+($B$28*U683+$B$29*POWER(U683,2)+$B$30*POWER(U683,3))</f>
        <v>0.984393550936769</v>
      </c>
      <c r="W683" s="71" t="n">
        <f aca="false">S683-U683</f>
        <v>-1.03416697500625</v>
      </c>
      <c r="X683" s="29" t="n">
        <f aca="false">U683+V683</f>
        <v>10.5423700497525</v>
      </c>
      <c r="Y683" s="16"/>
      <c r="Z683" s="60" t="n">
        <f aca="false">U683*G683</f>
        <v>401.435012950263</v>
      </c>
      <c r="AA683" s="60" t="n">
        <f aca="false">(K683+M683)-Z683</f>
        <v>-43.4350129502627</v>
      </c>
      <c r="AB683" s="16"/>
      <c r="AC683" s="60" t="n">
        <f aca="false">L683+N683</f>
        <v>442.779542089607</v>
      </c>
      <c r="AD683" s="61" t="n">
        <f aca="false">AC683-Z683</f>
        <v>41.3445291393443</v>
      </c>
      <c r="AE683" s="17"/>
      <c r="AF683" s="16" t="n">
        <v>-880.656836350513</v>
      </c>
      <c r="AG683" s="16" t="n">
        <v>0.921621621621622</v>
      </c>
      <c r="AH683" s="16" t="n">
        <f aca="false">AF684+AH682</f>
        <v>127655.629248372</v>
      </c>
      <c r="AI683" s="63"/>
      <c r="AJ683" s="72" t="n">
        <v>-817.898782167941</v>
      </c>
      <c r="AK683" s="16" t="n">
        <v>0.921621621621622</v>
      </c>
      <c r="AL683" s="63" t="n">
        <f aca="false">AJ683+AL682</f>
        <v>129923.971461646</v>
      </c>
      <c r="AM683" s="35"/>
      <c r="AN683" s="35"/>
      <c r="AO683" s="35"/>
      <c r="AP683" s="35"/>
      <c r="AQ683" s="35"/>
      <c r="AR683" s="35"/>
      <c r="AS683" s="35"/>
      <c r="AT683" s="35"/>
    </row>
    <row r="684" customFormat="false" ht="12.75" hidden="false" customHeight="true" outlineLevel="0" collapsed="false">
      <c r="A684" s="36"/>
      <c r="B684" s="36"/>
      <c r="C684" s="2" t="n">
        <v>683</v>
      </c>
      <c r="D684" s="20" t="s">
        <v>258</v>
      </c>
      <c r="E684" s="65"/>
      <c r="F684" s="66" t="n">
        <v>3495</v>
      </c>
      <c r="G684" s="67" t="n">
        <f aca="false">I684+J684</f>
        <v>266</v>
      </c>
      <c r="H684" s="68" t="n">
        <f aca="false">1/(G684/F684)</f>
        <v>13.1390977443609</v>
      </c>
      <c r="I684" s="22" t="n">
        <v>71</v>
      </c>
      <c r="J684" s="23" t="n">
        <v>195</v>
      </c>
      <c r="K684" s="24" t="n">
        <v>1008</v>
      </c>
      <c r="L684" s="69" t="n">
        <f aca="false">G684*X684*R684</f>
        <v>1002.37670604526</v>
      </c>
      <c r="M684" s="25" t="n">
        <v>1449</v>
      </c>
      <c r="N684" s="70" t="n">
        <f aca="false">G684*X684*(1-R684)</f>
        <v>1440.43216379834</v>
      </c>
      <c r="O684" s="26" t="n">
        <f aca="false">I684/(I684+J684)</f>
        <v>0.266917293233083</v>
      </c>
      <c r="P684" s="28" t="n">
        <f aca="false">(I684+K684)/(I684+J684+K684+M684)</f>
        <v>0.39625413147264</v>
      </c>
      <c r="Q684" s="27" t="n">
        <f aca="false">K684/(K684+M684)</f>
        <v>0.41025641025641</v>
      </c>
      <c r="R684" s="27" t="n">
        <f aca="false">P684-(O684-P684)/X684</f>
        <v>0.410337754385769</v>
      </c>
      <c r="S684" s="29" t="n">
        <f aca="false">(K684+M684)/(I684+J684)</f>
        <v>9.23684210526316</v>
      </c>
      <c r="T684" s="31" t="n">
        <f aca="false">(P684-$B$1*O684-$B$2)/(1-$B$1*O684)-($B$3*POWER(P684,2)+$B$4*P684+$B$5)-($B$6*POWER(O684,2)+$B$7*O684+$B$8)</f>
        <v>0.408581069854818</v>
      </c>
      <c r="U684" s="29" t="n">
        <f aca="false">(O684-P684)/(P684-T684)</f>
        <v>10.4922109796992</v>
      </c>
      <c r="V684" s="29" t="n">
        <f aca="false">$B$12+($B$13*E684+$B$14*POWER(E684,2)+$B$15*POWER(E684,3))+($B$16*F684+$B$17*POWER(F684,2)+$B$18*POWER(F684,3))+($B$19*T684+$B$20*POWER(T684,2)+$B$21*POWER(T684,3))+($B$22*P684+$B$23*POWER(P684,2)+$B$24*POWER(P684,3))+($B$25*H684+$B$26*POWER(H684,2)+$B$27*POWER(H684,3))+($B$28*U684+$B$29*POWER(U684,2)+$B$30*POWER(U684,3))</f>
        <v>-1.30871898780596</v>
      </c>
      <c r="W684" s="71" t="n">
        <f aca="false">S684-U684</f>
        <v>-1.25536887443603</v>
      </c>
      <c r="X684" s="29" t="n">
        <f aca="false">U684+V684</f>
        <v>9.18349199189323</v>
      </c>
      <c r="Y684" s="16"/>
      <c r="Z684" s="60" t="n">
        <f aca="false">U684*G684</f>
        <v>2790.92812059998</v>
      </c>
      <c r="AA684" s="60" t="n">
        <f aca="false">(K684+M684)-Z684</f>
        <v>-333.928120599985</v>
      </c>
      <c r="AB684" s="16"/>
      <c r="AC684" s="60" t="n">
        <f aca="false">L684+N684</f>
        <v>2442.8088698436</v>
      </c>
      <c r="AD684" s="61" t="n">
        <f aca="false">AC684-Z684</f>
        <v>-348.119250756386</v>
      </c>
      <c r="AE684" s="17"/>
      <c r="AF684" s="16" t="n">
        <v>-882.290662299406</v>
      </c>
      <c r="AG684" s="16" t="n">
        <v>0.922972972972973</v>
      </c>
      <c r="AH684" s="16" t="n">
        <f aca="false">AF685+AH683</f>
        <v>126769.708173437</v>
      </c>
      <c r="AI684" s="63"/>
      <c r="AJ684" s="72" t="n">
        <v>-820.076930551806</v>
      </c>
      <c r="AK684" s="16" t="n">
        <v>0.922972972972973</v>
      </c>
      <c r="AL684" s="63" t="n">
        <f aca="false">AJ684+AL683</f>
        <v>129103.894531094</v>
      </c>
      <c r="AM684" s="35"/>
      <c r="AN684" s="35"/>
      <c r="AO684" s="35"/>
      <c r="AP684" s="35"/>
      <c r="AQ684" s="35"/>
      <c r="AR684" s="35"/>
      <c r="AS684" s="35"/>
      <c r="AT684" s="35"/>
    </row>
    <row r="685" customFormat="false" ht="12.75" hidden="false" customHeight="true" outlineLevel="0" collapsed="false">
      <c r="A685" s="36"/>
      <c r="B685" s="36"/>
      <c r="C685" s="2" t="n">
        <v>684</v>
      </c>
      <c r="D685" s="20" t="s">
        <v>718</v>
      </c>
      <c r="E685" s="65"/>
      <c r="F685" s="66" t="n">
        <v>2121</v>
      </c>
      <c r="G685" s="67" t="n">
        <f aca="false">I685+J685</f>
        <v>154</v>
      </c>
      <c r="H685" s="68" t="n">
        <f aca="false">1/(G685/F685)</f>
        <v>13.7727272727273</v>
      </c>
      <c r="I685" s="22" t="n">
        <v>66</v>
      </c>
      <c r="J685" s="23" t="n">
        <v>88</v>
      </c>
      <c r="K685" s="24" t="n">
        <v>957</v>
      </c>
      <c r="L685" s="69" t="n">
        <f aca="false">G685*X685*R685</f>
        <v>927.775219197162</v>
      </c>
      <c r="M685" s="25" t="n">
        <v>520</v>
      </c>
      <c r="N685" s="70" t="n">
        <f aca="false">G685*X685*(1-R685)</f>
        <v>502.630824312683</v>
      </c>
      <c r="O685" s="26" t="n">
        <f aca="false">I685/(I685+J685)</f>
        <v>0.428571428571429</v>
      </c>
      <c r="P685" s="28" t="n">
        <f aca="false">(I685+K685)/(I685+J685+K685+M685)</f>
        <v>0.62722256284488</v>
      </c>
      <c r="Q685" s="27" t="n">
        <f aca="false">K685/(K685+M685)</f>
        <v>0.64793500338524</v>
      </c>
      <c r="R685" s="27" t="n">
        <f aca="false">P685-(O685-P685)/X685</f>
        <v>0.64860968912061</v>
      </c>
      <c r="S685" s="29" t="n">
        <f aca="false">(K685+M685)/(I685+J685)</f>
        <v>9.59090909090909</v>
      </c>
      <c r="T685" s="31" t="n">
        <f aca="false">(P685-$B$1*O685-$B$2)/(1-$B$1*O685)-($B$3*POWER(P685,2)+$B$4*P685+$B$5)-($B$6*POWER(O685,2)+$B$7*O685+$B$8)</f>
        <v>0.644858766203778</v>
      </c>
      <c r="U685" s="29" t="n">
        <f aca="false">(O685-P685)/(P685-T685)</f>
        <v>11.2638264727898</v>
      </c>
      <c r="V685" s="29" t="n">
        <f aca="false">$B$12+($B$13*E685+$B$14*POWER(E685,2)+$B$15*POWER(E685,3))+($B$16*F685+$B$17*POWER(F685,2)+$B$18*POWER(F685,3))+($B$19*T685+$B$20*POWER(T685,2)+$B$21*POWER(T685,3))+($B$22*P685+$B$23*POWER(P685,2)+$B$24*POWER(P685,3))+($B$25*H685+$B$26*POWER(H685,2)+$B$27*POWER(H685,3))+($B$28*U685+$B$29*POWER(U685,2)+$B$30*POWER(U685,3))</f>
        <v>-1.97547554090765</v>
      </c>
      <c r="W685" s="71" t="n">
        <f aca="false">S685-U685</f>
        <v>-1.67291738188067</v>
      </c>
      <c r="X685" s="29" t="n">
        <f aca="false">U685+V685</f>
        <v>9.28835093188211</v>
      </c>
      <c r="Y685" s="16"/>
      <c r="Z685" s="60" t="n">
        <f aca="false">U685*G685</f>
        <v>1734.62927680962</v>
      </c>
      <c r="AA685" s="60" t="n">
        <f aca="false">(K685+M685)-Z685</f>
        <v>-257.629276809623</v>
      </c>
      <c r="AB685" s="16"/>
      <c r="AC685" s="60" t="n">
        <f aca="false">L685+N685</f>
        <v>1430.40604350984</v>
      </c>
      <c r="AD685" s="61" t="n">
        <f aca="false">AC685-Z685</f>
        <v>-304.223233299778</v>
      </c>
      <c r="AE685" s="17"/>
      <c r="AF685" s="16" t="n">
        <v>-885.921074935616</v>
      </c>
      <c r="AG685" s="16" t="n">
        <v>0.924324324324324</v>
      </c>
      <c r="AH685" s="16" t="n">
        <f aca="false">AF686+AH684</f>
        <v>125874.769267318</v>
      </c>
      <c r="AI685" s="63"/>
      <c r="AJ685" s="72" t="n">
        <v>-844.466345031823</v>
      </c>
      <c r="AK685" s="16" t="n">
        <v>0.924324324324324</v>
      </c>
      <c r="AL685" s="63" t="n">
        <f aca="false">AJ685+AL684</f>
        <v>128259.428186062</v>
      </c>
      <c r="AM685" s="35"/>
      <c r="AN685" s="35"/>
      <c r="AO685" s="35"/>
      <c r="AP685" s="35"/>
      <c r="AQ685" s="35"/>
      <c r="AR685" s="35"/>
      <c r="AS685" s="35"/>
      <c r="AT685" s="35"/>
    </row>
    <row r="686" customFormat="false" ht="12.75" hidden="false" customHeight="true" outlineLevel="0" collapsed="false">
      <c r="A686" s="36"/>
      <c r="B686" s="36"/>
      <c r="C686" s="2" t="n">
        <v>685</v>
      </c>
      <c r="D686" s="20" t="s">
        <v>553</v>
      </c>
      <c r="E686" s="65"/>
      <c r="F686" s="66" t="n">
        <v>4435</v>
      </c>
      <c r="G686" s="67" t="n">
        <f aca="false">I686+J686</f>
        <v>291</v>
      </c>
      <c r="H686" s="68" t="n">
        <f aca="false">1/(G686/F686)</f>
        <v>15.2405498281787</v>
      </c>
      <c r="I686" s="22" t="n">
        <v>107</v>
      </c>
      <c r="J686" s="23" t="n">
        <v>184</v>
      </c>
      <c r="K686" s="24" t="n">
        <v>1527</v>
      </c>
      <c r="L686" s="69" t="n">
        <f aca="false">G686*X686*R686</f>
        <v>1597.71060907572</v>
      </c>
      <c r="M686" s="25" t="n">
        <v>1456</v>
      </c>
      <c r="N686" s="70" t="n">
        <f aca="false">G686*X686*(1-R686)</f>
        <v>1526.97025635507</v>
      </c>
      <c r="O686" s="26" t="n">
        <f aca="false">I686/(I686+J686)</f>
        <v>0.367697594501718</v>
      </c>
      <c r="P686" s="28" t="n">
        <f aca="false">(I686+K686)/(I686+J686+K686+M686)</f>
        <v>0.499083689676237</v>
      </c>
      <c r="Q686" s="27" t="n">
        <f aca="false">K686/(K686+M686)</f>
        <v>0.51190077103587</v>
      </c>
      <c r="R686" s="27" t="n">
        <f aca="false">P686-(O686-P686)/X686</f>
        <v>0.511319612428788</v>
      </c>
      <c r="S686" s="29" t="n">
        <f aca="false">(K686+M686)/(I686+J686)</f>
        <v>10.2508591065292</v>
      </c>
      <c r="T686" s="31" t="n">
        <f aca="false">(P686-$B$1*O686-$B$2)/(1-$B$1*O686)-($B$3*POWER(P686,2)+$B$4*P686+$B$5)-($B$6*POWER(O686,2)+$B$7*O686+$B$8)</f>
        <v>0.51194748507134</v>
      </c>
      <c r="U686" s="29" t="n">
        <f aca="false">(O686-P686)/(P686-T686)</f>
        <v>10.2136337790738</v>
      </c>
      <c r="V686" s="29" t="n">
        <f aca="false">$B$12+($B$13*E686+$B$14*POWER(E686,2)+$B$15*POWER(E686,3))+($B$16*F686+$B$17*POWER(F686,2)+$B$18*POWER(F686,3))+($B$19*T686+$B$20*POWER(T686,2)+$B$21*POWER(T686,3))+($B$22*P686+$B$23*POWER(P686,2)+$B$24*POWER(P686,3))+($B$25*H686+$B$26*POWER(H686,2)+$B$27*POWER(H686,3))+($B$28*U686+$B$29*POWER(U686,2)+$B$30*POWER(U686,3))</f>
        <v>0.524101153677991</v>
      </c>
      <c r="W686" s="71" t="n">
        <f aca="false">S686-U686</f>
        <v>0.0372253274553636</v>
      </c>
      <c r="X686" s="29" t="n">
        <f aca="false">U686+V686</f>
        <v>10.7377349327518</v>
      </c>
      <c r="Y686" s="16"/>
      <c r="Z686" s="60" t="n">
        <f aca="false">U686*G686</f>
        <v>2972.16742971049</v>
      </c>
      <c r="AA686" s="60" t="n">
        <f aca="false">(K686+M686)-Z686</f>
        <v>10.8325702895104</v>
      </c>
      <c r="AB686" s="16"/>
      <c r="AC686" s="60" t="n">
        <f aca="false">L686+N686</f>
        <v>3124.68086543078</v>
      </c>
      <c r="AD686" s="61" t="n">
        <f aca="false">AC686-Z686</f>
        <v>152.513435720295</v>
      </c>
      <c r="AE686" s="17"/>
      <c r="AF686" s="16" t="n">
        <v>-894.938906119225</v>
      </c>
      <c r="AG686" s="16" t="n">
        <v>0.925675675675676</v>
      </c>
      <c r="AH686" s="16" t="n">
        <f aca="false">AF687+AH685</f>
        <v>124970.896975708</v>
      </c>
      <c r="AI686" s="63"/>
      <c r="AJ686" s="72" t="n">
        <v>-857.205745371192</v>
      </c>
      <c r="AK686" s="16" t="n">
        <v>0.925675675675676</v>
      </c>
      <c r="AL686" s="63" t="n">
        <f aca="false">AJ686+AL685</f>
        <v>127402.222440691</v>
      </c>
      <c r="AM686" s="35"/>
      <c r="AN686" s="35"/>
      <c r="AO686" s="35"/>
      <c r="AP686" s="35"/>
      <c r="AQ686" s="35"/>
      <c r="AR686" s="35"/>
      <c r="AS686" s="35"/>
      <c r="AT686" s="35"/>
    </row>
    <row r="687" customFormat="false" ht="12.75" hidden="false" customHeight="true" outlineLevel="0" collapsed="false">
      <c r="A687" s="36"/>
      <c r="B687" s="36"/>
      <c r="C687" s="2" t="n">
        <v>686</v>
      </c>
      <c r="D687" s="20" t="s">
        <v>646</v>
      </c>
      <c r="E687" s="65"/>
      <c r="F687" s="66" t="n">
        <v>1588</v>
      </c>
      <c r="G687" s="67" t="n">
        <f aca="false">I687+J687</f>
        <v>103</v>
      </c>
      <c r="H687" s="68" t="n">
        <f aca="false">1/(G687/F687)</f>
        <v>15.4174757281553</v>
      </c>
      <c r="I687" s="22" t="n">
        <v>39</v>
      </c>
      <c r="J687" s="23" t="n">
        <v>64</v>
      </c>
      <c r="K687" s="24" t="n">
        <v>695</v>
      </c>
      <c r="L687" s="69" t="n">
        <f aca="false">G687*X687*R687</f>
        <v>636.225668535699</v>
      </c>
      <c r="M687" s="25" t="n">
        <v>539</v>
      </c>
      <c r="N687" s="70" t="n">
        <f aca="false">G687*X687*(1-R687)</f>
        <v>490.715365295676</v>
      </c>
      <c r="O687" s="26" t="n">
        <f aca="false">I687/(I687+J687)</f>
        <v>0.378640776699029</v>
      </c>
      <c r="P687" s="28" t="n">
        <f aca="false">(I687+K687)/(I687+J687+K687+M687)</f>
        <v>0.548990276738968</v>
      </c>
      <c r="Q687" s="27" t="n">
        <f aca="false">K687/(K687+M687)</f>
        <v>0.563209076175041</v>
      </c>
      <c r="R687" s="27" t="n">
        <f aca="false">P687-(O687-P687)/X687</f>
        <v>0.56455985667028</v>
      </c>
      <c r="S687" s="29" t="n">
        <f aca="false">(K687+M687)/(I687+J687)</f>
        <v>11.9805825242718</v>
      </c>
      <c r="T687" s="31" t="n">
        <f aca="false">(P687-$B$1*O687-$B$2)/(1-$B$1*O687)-($B$3*POWER(P687,2)+$B$4*P687+$B$5)-($B$6*POWER(O687,2)+$B$7*O687+$B$8)</f>
        <v>0.564165745238844</v>
      </c>
      <c r="U687" s="29" t="n">
        <f aca="false">(O687-P687)/(P687-T687)</f>
        <v>11.2253206575682</v>
      </c>
      <c r="V687" s="29" t="n">
        <f aca="false">$B$12+($B$13*E687+$B$14*POWER(E687,2)+$B$15*POWER(E687,3))+($B$16*F687+$B$17*POWER(F687,2)+$B$18*POWER(F687,3))+($B$19*T687+$B$20*POWER(T687,2)+$B$21*POWER(T687,3))+($B$22*P687+$B$23*POWER(P687,2)+$B$24*POWER(P687,3))+($B$25*H687+$B$26*POWER(H687,2)+$B$27*POWER(H687,3))+($B$28*U687+$B$29*POWER(U687,2)+$B$30*POWER(U687,3))</f>
        <v>-0.284145571826667</v>
      </c>
      <c r="W687" s="71" t="n">
        <f aca="false">S687-U687</f>
        <v>0.755261866703673</v>
      </c>
      <c r="X687" s="29" t="n">
        <f aca="false">U687+V687</f>
        <v>10.9411750857415</v>
      </c>
      <c r="Y687" s="16"/>
      <c r="Z687" s="60" t="n">
        <f aca="false">U687*G687</f>
        <v>1156.20802772952</v>
      </c>
      <c r="AA687" s="60" t="n">
        <f aca="false">(K687+M687)-Z687</f>
        <v>77.7919722704785</v>
      </c>
      <c r="AB687" s="16"/>
      <c r="AC687" s="60" t="n">
        <f aca="false">L687+N687</f>
        <v>1126.94103383137</v>
      </c>
      <c r="AD687" s="61" t="n">
        <f aca="false">AC687-Z687</f>
        <v>-29.2669938981467</v>
      </c>
      <c r="AE687" s="17"/>
      <c r="AF687" s="16" t="n">
        <v>-903.872291609624</v>
      </c>
      <c r="AG687" s="16" t="n">
        <v>0.927027027027027</v>
      </c>
      <c r="AH687" s="16" t="n">
        <f aca="false">AF688+AH686</f>
        <v>124025.529512975</v>
      </c>
      <c r="AI687" s="63"/>
      <c r="AJ687" s="72" t="n">
        <v>-864.228291780322</v>
      </c>
      <c r="AK687" s="16" t="n">
        <v>0.927027027027027</v>
      </c>
      <c r="AL687" s="63" t="n">
        <f aca="false">AJ687+AL686</f>
        <v>126537.99414891</v>
      </c>
      <c r="AM687" s="35"/>
      <c r="AN687" s="35"/>
      <c r="AO687" s="35"/>
      <c r="AP687" s="35"/>
      <c r="AQ687" s="35"/>
      <c r="AR687" s="35"/>
      <c r="AS687" s="35"/>
      <c r="AT687" s="35"/>
    </row>
    <row r="688" customFormat="false" ht="12.75" hidden="false" customHeight="true" outlineLevel="0" collapsed="false">
      <c r="A688" s="36"/>
      <c r="B688" s="36"/>
      <c r="C688" s="2" t="n">
        <v>687</v>
      </c>
      <c r="D688" s="20" t="s">
        <v>671</v>
      </c>
      <c r="E688" s="65"/>
      <c r="F688" s="66" t="n">
        <v>3351</v>
      </c>
      <c r="G688" s="67" t="n">
        <f aca="false">I688+J688</f>
        <v>211</v>
      </c>
      <c r="H688" s="68" t="n">
        <f aca="false">1/(G688/F688)</f>
        <v>15.8815165876777</v>
      </c>
      <c r="I688" s="22" t="n">
        <v>91</v>
      </c>
      <c r="J688" s="23" t="n">
        <v>120</v>
      </c>
      <c r="K688" s="24" t="n">
        <v>1450</v>
      </c>
      <c r="L688" s="69" t="n">
        <f aca="false">G688*X688*R688</f>
        <v>1348.97371683557</v>
      </c>
      <c r="M688" s="25" t="n">
        <v>1051</v>
      </c>
      <c r="N688" s="70" t="n">
        <f aca="false">G688*X688*(1-R688)</f>
        <v>974.230514220928</v>
      </c>
      <c r="O688" s="26" t="n">
        <f aca="false">I688/(I688+J688)</f>
        <v>0.431279620853081</v>
      </c>
      <c r="P688" s="28" t="n">
        <f aca="false">(I688+K688)/(I688+J688+K688+M688)</f>
        <v>0.568215339233038</v>
      </c>
      <c r="Q688" s="27" t="n">
        <f aca="false">K688/(K688+M688)</f>
        <v>0.579768092762895</v>
      </c>
      <c r="R688" s="27" t="n">
        <f aca="false">P688-(O688-P688)/X688</f>
        <v>0.580652229710391</v>
      </c>
      <c r="S688" s="29" t="n">
        <f aca="false">(K688+M688)/(I688+J688)</f>
        <v>11.8530805687204</v>
      </c>
      <c r="T688" s="31" t="n">
        <f aca="false">(P688-$B$1*O688-$B$2)/(1-$B$1*O688)-($B$3*POWER(P688,2)+$B$4*P688+$B$5)-($B$6*POWER(O688,2)+$B$7*O688+$B$8)</f>
        <v>0.581833373092319</v>
      </c>
      <c r="U688" s="29" t="n">
        <f aca="false">(O688-P688)/(P688-T688)</f>
        <v>10.0554690783528</v>
      </c>
      <c r="V688" s="29" t="n">
        <f aca="false">$B$12+($B$13*E688+$B$14*POWER(E688,2)+$B$15*POWER(E688,3))+($B$16*F688+$B$17*POWER(F688,2)+$B$18*POWER(F688,3))+($B$19*T688+$B$20*POWER(T688,2)+$B$21*POWER(T688,3))+($B$22*P688+$B$23*POWER(P688,2)+$B$24*POWER(P688,3))+($B$25*H688+$B$26*POWER(H688,2)+$B$27*POWER(H688,3))+($B$28*U688+$B$29*POWER(U688,2)+$B$30*POWER(U688,3))</f>
        <v>0.954977514332017</v>
      </c>
      <c r="W688" s="71" t="n">
        <f aca="false">S688-U688</f>
        <v>1.79761149036758</v>
      </c>
      <c r="X688" s="29" t="n">
        <f aca="false">U688+V688</f>
        <v>11.0104465926848</v>
      </c>
      <c r="Y688" s="16"/>
      <c r="Z688" s="60" t="n">
        <f aca="false">U688*G688</f>
        <v>2121.70397553244</v>
      </c>
      <c r="AA688" s="60" t="n">
        <f aca="false">(K688+M688)-Z688</f>
        <v>379.296024467558</v>
      </c>
      <c r="AB688" s="16"/>
      <c r="AC688" s="60" t="n">
        <f aca="false">L688+N688</f>
        <v>2323.2042310565</v>
      </c>
      <c r="AD688" s="61" t="n">
        <f aca="false">AC688-Z688</f>
        <v>201.500255524055</v>
      </c>
      <c r="AE688" s="17"/>
      <c r="AF688" s="16" t="n">
        <v>-945.36746273276</v>
      </c>
      <c r="AG688" s="16" t="n">
        <v>0.928378378378378</v>
      </c>
      <c r="AH688" s="16" t="n">
        <f aca="false">AF689+AH687</f>
        <v>123069.807627654</v>
      </c>
      <c r="AI688" s="63"/>
      <c r="AJ688" s="72" t="n">
        <v>-879.951249857055</v>
      </c>
      <c r="AK688" s="16" t="n">
        <v>0.928378378378378</v>
      </c>
      <c r="AL688" s="63" t="n">
        <f aca="false">AJ688+AL687</f>
        <v>125658.042899053</v>
      </c>
      <c r="AM688" s="35"/>
      <c r="AN688" s="35"/>
      <c r="AO688" s="35"/>
      <c r="AP688" s="35"/>
      <c r="AQ688" s="35"/>
      <c r="AR688" s="35"/>
      <c r="AS688" s="35"/>
      <c r="AT688" s="35"/>
    </row>
    <row r="689" customFormat="false" ht="12.75" hidden="false" customHeight="true" outlineLevel="0" collapsed="false">
      <c r="A689" s="36"/>
      <c r="B689" s="36"/>
      <c r="C689" s="2" t="n">
        <v>688</v>
      </c>
      <c r="D689" s="20" t="s">
        <v>698</v>
      </c>
      <c r="E689" s="65"/>
      <c r="F689" s="66" t="n">
        <v>3188</v>
      </c>
      <c r="G689" s="67" t="n">
        <f aca="false">I689+J689</f>
        <v>233</v>
      </c>
      <c r="H689" s="68" t="n">
        <f aca="false">1/(G689/F689)</f>
        <v>13.6824034334764</v>
      </c>
      <c r="I689" s="22" t="n">
        <v>115</v>
      </c>
      <c r="J689" s="23" t="n">
        <v>118</v>
      </c>
      <c r="K689" s="24" t="n">
        <v>1269</v>
      </c>
      <c r="L689" s="69" t="n">
        <f aca="false">G689*X689*R689</f>
        <v>1243.04023014205</v>
      </c>
      <c r="M689" s="25" t="n">
        <v>790</v>
      </c>
      <c r="N689" s="70" t="n">
        <f aca="false">G689*X689*(1-R689)</f>
        <v>772.96859029551</v>
      </c>
      <c r="O689" s="26" t="n">
        <f aca="false">I689/(I689+J689)</f>
        <v>0.493562231759657</v>
      </c>
      <c r="P689" s="28" t="n">
        <f aca="false">(I689+K689)/(I689+J689+K689+M689)</f>
        <v>0.603839441535777</v>
      </c>
      <c r="Q689" s="27" t="n">
        <f aca="false">K689/(K689+M689)</f>
        <v>0.616318601262749</v>
      </c>
      <c r="R689" s="27" t="n">
        <f aca="false">P689-(O689-P689)/X689</f>
        <v>0.616584718053098</v>
      </c>
      <c r="S689" s="29" t="n">
        <f aca="false">(K689+M689)/(I689+J689)</f>
        <v>8.83690987124464</v>
      </c>
      <c r="T689" s="31" t="n">
        <f aca="false">(P689-$B$1*O689-$B$2)/(1-$B$1*O689)-($B$3*POWER(P689,2)+$B$4*P689+$B$5)-($B$6*POWER(O689,2)+$B$7*O689+$B$8)</f>
        <v>0.616041905698431</v>
      </c>
      <c r="U689" s="29" t="n">
        <f aca="false">(O689-P689)/(P689-T689)</f>
        <v>9.03729019861639</v>
      </c>
      <c r="V689" s="29" t="n">
        <f aca="false">$B$12+($B$13*E689+$B$14*POWER(E689,2)+$B$15*POWER(E689,3))+($B$16*F689+$B$17*POWER(F689,2)+$B$18*POWER(F689,3))+($B$19*T689+$B$20*POWER(T689,2)+$B$21*POWER(T689,3))+($B$22*P689+$B$23*POWER(P689,2)+$B$24*POWER(P689,3))+($B$25*H689+$B$26*POWER(H689,2)+$B$27*POWER(H689,3))+($B$28*U689+$B$29*POWER(U689,2)+$B$30*POWER(U689,3))</f>
        <v>-0.384891827639717</v>
      </c>
      <c r="W689" s="71" t="n">
        <f aca="false">S689-U689</f>
        <v>-0.200380327371755</v>
      </c>
      <c r="X689" s="29" t="n">
        <f aca="false">U689+V689</f>
        <v>8.65239837097667</v>
      </c>
      <c r="Y689" s="16"/>
      <c r="Z689" s="60" t="n">
        <f aca="false">U689*G689</f>
        <v>2105.68861627762</v>
      </c>
      <c r="AA689" s="60" t="n">
        <f aca="false">(K689+M689)-Z689</f>
        <v>-46.6886162776191</v>
      </c>
      <c r="AB689" s="16"/>
      <c r="AC689" s="60" t="n">
        <f aca="false">L689+N689</f>
        <v>2016.00882043757</v>
      </c>
      <c r="AD689" s="61" t="n">
        <f aca="false">AC689-Z689</f>
        <v>-89.6797958400539</v>
      </c>
      <c r="AE689" s="17"/>
      <c r="AF689" s="16" t="n">
        <v>-955.721885320963</v>
      </c>
      <c r="AG689" s="16" t="n">
        <v>0.92972972972973</v>
      </c>
      <c r="AH689" s="16" t="n">
        <f aca="false">AF690+AH688</f>
        <v>122103.317274421</v>
      </c>
      <c r="AI689" s="63"/>
      <c r="AJ689" s="72" t="n">
        <v>-890.307605029999</v>
      </c>
      <c r="AK689" s="16" t="n">
        <v>0.92972972972973</v>
      </c>
      <c r="AL689" s="63" t="n">
        <f aca="false">AJ689+AL688</f>
        <v>124767.735294023</v>
      </c>
      <c r="AM689" s="35"/>
      <c r="AN689" s="35"/>
      <c r="AO689" s="35"/>
      <c r="AP689" s="35"/>
      <c r="AQ689" s="35"/>
      <c r="AR689" s="35"/>
      <c r="AS689" s="35"/>
      <c r="AT689" s="35"/>
    </row>
    <row r="690" customFormat="false" ht="12.75" hidden="false" customHeight="true" outlineLevel="0" collapsed="false">
      <c r="A690" s="36"/>
      <c r="B690" s="36"/>
      <c r="C690" s="2" t="n">
        <v>689</v>
      </c>
      <c r="D690" s="20" t="s">
        <v>737</v>
      </c>
      <c r="E690" s="65"/>
      <c r="F690" s="66" t="n">
        <v>2771</v>
      </c>
      <c r="G690" s="67" t="n">
        <f aca="false">I690+J690</f>
        <v>233</v>
      </c>
      <c r="H690" s="68" t="n">
        <f aca="false">1/(G690/F690)</f>
        <v>11.8927038626609</v>
      </c>
      <c r="I690" s="22" t="n">
        <v>119</v>
      </c>
      <c r="J690" s="23" t="n">
        <v>114</v>
      </c>
      <c r="K690" s="24" t="n">
        <v>1210</v>
      </c>
      <c r="L690" s="69" t="n">
        <f aca="false">G690*X690*R690</f>
        <v>1133.65218949559</v>
      </c>
      <c r="M690" s="25" t="n">
        <v>565</v>
      </c>
      <c r="N690" s="70" t="n">
        <f aca="false">G690*X690*(1-R690)</f>
        <v>525.99310509218</v>
      </c>
      <c r="O690" s="26" t="n">
        <f aca="false">I690/(I690+J690)</f>
        <v>0.510729613733906</v>
      </c>
      <c r="P690" s="28" t="n">
        <f aca="false">(I690+K690)/(I690+J690+K690+M690)</f>
        <v>0.661852589641434</v>
      </c>
      <c r="Q690" s="27" t="n">
        <f aca="false">K690/(K690+M690)</f>
        <v>0.68169014084507</v>
      </c>
      <c r="R690" s="27" t="n">
        <f aca="false">P690-(O690-P690)/X690</f>
        <v>0.683068962502118</v>
      </c>
      <c r="S690" s="29" t="n">
        <f aca="false">(K690+M690)/(I690+J690)</f>
        <v>7.61802575107296</v>
      </c>
      <c r="T690" s="31" t="n">
        <f aca="false">(P690-$B$1*O690-$B$2)/(1-$B$1*O690)-($B$3*POWER(P690,2)+$B$4*P690+$B$5)-($B$6*POWER(O690,2)+$B$7*O690+$B$8)</f>
        <v>0.677262359277854</v>
      </c>
      <c r="U690" s="29" t="n">
        <f aca="false">(O690-P690)/(P690-T690)</f>
        <v>9.80695879777238</v>
      </c>
      <c r="V690" s="29" t="n">
        <f aca="false">$B$12+($B$13*E690+$B$14*POWER(E690,2)+$B$15*POWER(E690,3))+($B$16*F690+$B$17*POWER(F690,2)+$B$18*POWER(F690,3))+($B$19*T690+$B$20*POWER(T690,2)+$B$21*POWER(T690,3))+($B$22*P690+$B$23*POWER(P690,2)+$B$24*POWER(P690,3))+($B$25*H690+$B$26*POWER(H690,2)+$B$27*POWER(H690,3))+($B$28*U690+$B$29*POWER(U690,2)+$B$30*POWER(U690,3))</f>
        <v>-2.68401761928409</v>
      </c>
      <c r="W690" s="71" t="n">
        <f aca="false">S690-U690</f>
        <v>-2.18893304669941</v>
      </c>
      <c r="X690" s="29" t="n">
        <f aca="false">U690+V690</f>
        <v>7.12294117848829</v>
      </c>
      <c r="Y690" s="16"/>
      <c r="Z690" s="60" t="n">
        <f aca="false">U690*G690</f>
        <v>2285.02139988096</v>
      </c>
      <c r="AA690" s="60" t="n">
        <f aca="false">(K690+M690)-Z690</f>
        <v>-510.021399880964</v>
      </c>
      <c r="AB690" s="16"/>
      <c r="AC690" s="60" t="n">
        <f aca="false">L690+N690</f>
        <v>1659.64529458777</v>
      </c>
      <c r="AD690" s="61" t="n">
        <f aca="false">AC690-Z690</f>
        <v>-625.376105293192</v>
      </c>
      <c r="AE690" s="17"/>
      <c r="AF690" s="16" t="n">
        <v>-966.490353232704</v>
      </c>
      <c r="AG690" s="16" t="n">
        <v>0.931081081081081</v>
      </c>
      <c r="AH690" s="16" t="n">
        <f aca="false">AF691+AH689</f>
        <v>121128.364029492</v>
      </c>
      <c r="AI690" s="63"/>
      <c r="AJ690" s="72" t="n">
        <v>-891.279772939197</v>
      </c>
      <c r="AK690" s="16" t="n">
        <v>0.931081081081081</v>
      </c>
      <c r="AL690" s="63" t="n">
        <f aca="false">AJ690+AL689</f>
        <v>123876.455521084</v>
      </c>
      <c r="AM690" s="35"/>
      <c r="AN690" s="35"/>
      <c r="AO690" s="35"/>
      <c r="AP690" s="35"/>
      <c r="AQ690" s="35"/>
      <c r="AR690" s="35"/>
      <c r="AS690" s="35"/>
      <c r="AT690" s="35"/>
    </row>
    <row r="691" customFormat="false" ht="12.75" hidden="false" customHeight="true" outlineLevel="0" collapsed="false">
      <c r="A691" s="36"/>
      <c r="B691" s="36"/>
      <c r="C691" s="2" t="n">
        <v>690</v>
      </c>
      <c r="D691" s="20" t="s">
        <v>703</v>
      </c>
      <c r="E691" s="65"/>
      <c r="F691" s="66" t="n">
        <v>2651</v>
      </c>
      <c r="G691" s="67" t="n">
        <f aca="false">I691+J691</f>
        <v>218</v>
      </c>
      <c r="H691" s="68" t="n">
        <f aca="false">1/(G691/F691)</f>
        <v>12.1605504587156</v>
      </c>
      <c r="I691" s="22" t="n">
        <v>97</v>
      </c>
      <c r="J691" s="23" t="n">
        <v>121</v>
      </c>
      <c r="K691" s="24" t="n">
        <v>1087</v>
      </c>
      <c r="L691" s="69" t="n">
        <f aca="false">G691*X691*R691</f>
        <v>1059.95922809573</v>
      </c>
      <c r="M691" s="25" t="n">
        <v>644</v>
      </c>
      <c r="N691" s="70" t="n">
        <f aca="false">G691*X691*(1-R691)</f>
        <v>626.528555315232</v>
      </c>
      <c r="O691" s="26" t="n">
        <f aca="false">I691/(I691+J691)</f>
        <v>0.444954128440367</v>
      </c>
      <c r="P691" s="28" t="n">
        <f aca="false">(I691+K691)/(I691+J691+K691+M691)</f>
        <v>0.607491021036429</v>
      </c>
      <c r="Q691" s="27" t="n">
        <f aca="false">K691/(K691+M691)</f>
        <v>0.627960716348931</v>
      </c>
      <c r="R691" s="27" t="n">
        <f aca="false">P691-(O691-P691)/X691</f>
        <v>0.628500982053921</v>
      </c>
      <c r="S691" s="29" t="n">
        <f aca="false">(K691+M691)/(I691+J691)</f>
        <v>7.94036697247706</v>
      </c>
      <c r="T691" s="31" t="n">
        <f aca="false">(P691-$B$1*O691-$B$2)/(1-$B$1*O691)-($B$3*POWER(P691,2)+$B$4*P691+$B$5)-($B$6*POWER(O691,2)+$B$7*O691+$B$8)</f>
        <v>0.622938013620677</v>
      </c>
      <c r="U691" s="29" t="n">
        <f aca="false">(O691-P691)/(P691-T691)</f>
        <v>10.52223542606</v>
      </c>
      <c r="V691" s="29" t="n">
        <f aca="false">$B$12+($B$13*E691+$B$14*POWER(E691,2)+$B$15*POWER(E691,3))+($B$16*F691+$B$17*POWER(F691,2)+$B$18*POWER(F691,3))+($B$19*T691+$B$20*POWER(T691,2)+$B$21*POWER(T691,3))+($B$22*P691+$B$23*POWER(P691,2)+$B$24*POWER(P691,3))+($B$25*H691+$B$26*POWER(H691,2)+$B$27*POWER(H691,3))+($B$28*U691+$B$29*POWER(U691,2)+$B$30*POWER(U691,3))</f>
        <v>-2.78605293334913</v>
      </c>
      <c r="W691" s="71" t="n">
        <f aca="false">S691-U691</f>
        <v>-2.5818684535829</v>
      </c>
      <c r="X691" s="29" t="n">
        <f aca="false">U691+V691</f>
        <v>7.73618249271084</v>
      </c>
      <c r="Y691" s="16"/>
      <c r="Z691" s="60" t="n">
        <f aca="false">U691*G691</f>
        <v>2293.84732288107</v>
      </c>
      <c r="AA691" s="60" t="n">
        <f aca="false">(K691+M691)-Z691</f>
        <v>-562.847322881073</v>
      </c>
      <c r="AB691" s="16"/>
      <c r="AC691" s="60" t="n">
        <f aca="false">L691+N691</f>
        <v>1686.48778341096</v>
      </c>
      <c r="AD691" s="61" t="n">
        <f aca="false">AC691-Z691</f>
        <v>-607.35953947011</v>
      </c>
      <c r="AE691" s="17"/>
      <c r="AF691" s="16" t="n">
        <v>-974.95324492967</v>
      </c>
      <c r="AG691" s="16" t="n">
        <v>0.932432432432432</v>
      </c>
      <c r="AH691" s="16" t="n">
        <f aca="false">AF692+AH690</f>
        <v>120149.791952616</v>
      </c>
      <c r="AI691" s="63"/>
      <c r="AJ691" s="72" t="n">
        <v>-900.504883089099</v>
      </c>
      <c r="AK691" s="16" t="n">
        <v>0.932432432432432</v>
      </c>
      <c r="AL691" s="63" t="n">
        <f aca="false">AJ691+AL690</f>
        <v>122975.950637995</v>
      </c>
      <c r="AM691" s="35"/>
      <c r="AN691" s="35"/>
      <c r="AO691" s="35"/>
      <c r="AP691" s="35"/>
      <c r="AQ691" s="35"/>
      <c r="AR691" s="35"/>
      <c r="AS691" s="35"/>
      <c r="AT691" s="35"/>
    </row>
    <row r="692" customFormat="false" ht="12.75" hidden="false" customHeight="true" outlineLevel="0" collapsed="false">
      <c r="A692" s="36"/>
      <c r="B692" s="36"/>
      <c r="C692" s="2" t="n">
        <v>691</v>
      </c>
      <c r="D692" s="20" t="s">
        <v>595</v>
      </c>
      <c r="E692" s="65"/>
      <c r="F692" s="66" t="n">
        <v>2445</v>
      </c>
      <c r="G692" s="67" t="n">
        <f aca="false">I692+J692</f>
        <v>127</v>
      </c>
      <c r="H692" s="68" t="n">
        <f aca="false">1/(G692/F692)</f>
        <v>19.251968503937</v>
      </c>
      <c r="I692" s="22" t="n">
        <v>34</v>
      </c>
      <c r="J692" s="23" t="n">
        <v>93</v>
      </c>
      <c r="K692" s="24" t="n">
        <v>1005</v>
      </c>
      <c r="L692" s="69" t="n">
        <f aca="false">G692*X692*R692</f>
        <v>1024.02089655453</v>
      </c>
      <c r="M692" s="25" t="n">
        <v>875</v>
      </c>
      <c r="N692" s="70" t="n">
        <f aca="false">G692*X692*(1-R692)</f>
        <v>892.721104778425</v>
      </c>
      <c r="O692" s="26" t="n">
        <f aca="false">I692/(I692+J692)</f>
        <v>0.267716535433071</v>
      </c>
      <c r="P692" s="28" t="n">
        <f aca="false">(I692+K692)/(I692+J692+K692+M692)</f>
        <v>0.517688091679123</v>
      </c>
      <c r="Q692" s="27" t="n">
        <f aca="false">K692/(K692+M692)</f>
        <v>0.534574468085106</v>
      </c>
      <c r="R692" s="27" t="n">
        <f aca="false">P692-(O692-P692)/X692</f>
        <v>0.534250773365637</v>
      </c>
      <c r="S692" s="29" t="n">
        <f aca="false">(K692+M692)/(I692+J692)</f>
        <v>14.8031496062992</v>
      </c>
      <c r="T692" s="31" t="n">
        <f aca="false">(P692-$B$1*O692-$B$2)/(1-$B$1*O692)-($B$3*POWER(P692,2)+$B$4*P692+$B$5)-($B$6*POWER(O692,2)+$B$7*O692+$B$8)</f>
        <v>0.535260650109314</v>
      </c>
      <c r="U692" s="29" t="n">
        <f aca="false">(O692-P692)/(P692-T692)</f>
        <v>14.2251088388238</v>
      </c>
      <c r="V692" s="29" t="n">
        <f aca="false">$B$12+($B$13*E692+$B$14*POWER(E692,2)+$B$15*POWER(E692,3))+($B$16*F692+$B$17*POWER(F692,2)+$B$18*POWER(F692,3))+($B$19*T692+$B$20*POWER(T692,2)+$B$21*POWER(T692,3))+($B$22*P692+$B$23*POWER(P692,2)+$B$24*POWER(P692,3))+($B$25*H692+$B$26*POWER(H692,2)+$B$27*POWER(H692,3))+($B$28*U692+$B$29*POWER(U692,2)+$B$30*POWER(U692,3))</f>
        <v>0.867347864585248</v>
      </c>
      <c r="W692" s="71" t="n">
        <f aca="false">S692-U692</f>
        <v>0.578040767475372</v>
      </c>
      <c r="X692" s="29" t="n">
        <f aca="false">U692+V692</f>
        <v>15.0924567034091</v>
      </c>
      <c r="Y692" s="16"/>
      <c r="Z692" s="60" t="n">
        <f aca="false">U692*G692</f>
        <v>1806.58882253063</v>
      </c>
      <c r="AA692" s="60" t="n">
        <f aca="false">(K692+M692)-Z692</f>
        <v>73.4111774693722</v>
      </c>
      <c r="AB692" s="16"/>
      <c r="AC692" s="60" t="n">
        <f aca="false">L692+N692</f>
        <v>1916.74200133295</v>
      </c>
      <c r="AD692" s="61" t="n">
        <f aca="false">AC692-Z692</f>
        <v>110.153178802326</v>
      </c>
      <c r="AE692" s="17"/>
      <c r="AF692" s="16" t="n">
        <v>-978.572076875571</v>
      </c>
      <c r="AG692" s="16" t="n">
        <v>0.933783783783784</v>
      </c>
      <c r="AH692" s="16" t="n">
        <f aca="false">AF693+AH691</f>
        <v>119163.060573168</v>
      </c>
      <c r="AI692" s="63"/>
      <c r="AJ692" s="72" t="n">
        <v>-900.90860822095</v>
      </c>
      <c r="AK692" s="16" t="n">
        <v>0.933783783783784</v>
      </c>
      <c r="AL692" s="63" t="n">
        <f aca="false">AJ692+AL691</f>
        <v>122075.042029774</v>
      </c>
      <c r="AM692" s="35"/>
      <c r="AN692" s="35"/>
      <c r="AO692" s="35"/>
      <c r="AP692" s="35"/>
      <c r="AQ692" s="35"/>
      <c r="AR692" s="35"/>
      <c r="AS692" s="35"/>
      <c r="AT692" s="35"/>
    </row>
    <row r="693" customFormat="false" ht="12.75" hidden="false" customHeight="true" outlineLevel="0" collapsed="false">
      <c r="A693" s="36"/>
      <c r="B693" s="36"/>
      <c r="C693" s="2" t="n">
        <v>692</v>
      </c>
      <c r="D693" s="20" t="s">
        <v>750</v>
      </c>
      <c r="E693" s="65"/>
      <c r="F693" s="66" t="n">
        <v>4002</v>
      </c>
      <c r="G693" s="67" t="n">
        <f aca="false">I693+J693</f>
        <v>239</v>
      </c>
      <c r="H693" s="68" t="n">
        <f aca="false">1/(G693/F693)</f>
        <v>16.744769874477</v>
      </c>
      <c r="I693" s="22" t="n">
        <v>138</v>
      </c>
      <c r="J693" s="23" t="n">
        <v>101</v>
      </c>
      <c r="K693" s="24" t="n">
        <v>2003</v>
      </c>
      <c r="L693" s="69" t="n">
        <f aca="false">G693*X693*R693</f>
        <v>1880.57692924882</v>
      </c>
      <c r="M693" s="25" t="n">
        <v>809</v>
      </c>
      <c r="N693" s="70" t="n">
        <f aca="false">G693*X693*(1-R693)</f>
        <v>756.965906406552</v>
      </c>
      <c r="O693" s="26" t="n">
        <f aca="false">I693/(I693+J693)</f>
        <v>0.577405857740586</v>
      </c>
      <c r="P693" s="28" t="n">
        <f aca="false">(I693+K693)/(I693+J693+K693+M693)</f>
        <v>0.701737135365454</v>
      </c>
      <c r="Q693" s="27" t="n">
        <f aca="false">K693/(K693+M693)</f>
        <v>0.712304409672831</v>
      </c>
      <c r="R693" s="27" t="n">
        <f aca="false">P693-(O693-P693)/X693</f>
        <v>0.713003369585669</v>
      </c>
      <c r="S693" s="29" t="n">
        <f aca="false">(K693+M693)/(I693+J693)</f>
        <v>11.765690376569</v>
      </c>
      <c r="T693" s="31" t="n">
        <f aca="false">(P693-$B$1*O693-$B$2)/(1-$B$1*O693)-($B$3*POWER(P693,2)+$B$4*P693+$B$5)-($B$6*POWER(O693,2)+$B$7*O693+$B$8)</f>
        <v>0.715725704288988</v>
      </c>
      <c r="U693" s="29" t="n">
        <f aca="false">(O693-P693)/(P693-T693)</f>
        <v>8.88806269637053</v>
      </c>
      <c r="V693" s="29" t="n">
        <f aca="false">$B$12+($B$13*E693+$B$14*POWER(E693,2)+$B$15*POWER(E693,3))+($B$16*F693+$B$17*POWER(F693,2)+$B$18*POWER(F693,3))+($B$19*T693+$B$20*POWER(T693,2)+$B$21*POWER(T693,3))+($B$22*P693+$B$23*POWER(P693,2)+$B$24*POWER(P693,3))+($B$25*H693+$B$26*POWER(H693,2)+$B$27*POWER(H693,3))+($B$28*U693+$B$29*POWER(U693,2)+$B$30*POWER(U693,3))</f>
        <v>2.14768138586952</v>
      </c>
      <c r="W693" s="71" t="n">
        <f aca="false">S693-U693</f>
        <v>2.87762768019851</v>
      </c>
      <c r="X693" s="29" t="n">
        <f aca="false">U693+V693</f>
        <v>11.0357440822401</v>
      </c>
      <c r="Y693" s="16"/>
      <c r="Z693" s="60" t="n">
        <f aca="false">U693*G693</f>
        <v>2124.24698443256</v>
      </c>
      <c r="AA693" s="60" t="n">
        <f aca="false">(K693+M693)-Z693</f>
        <v>687.753015567444</v>
      </c>
      <c r="AB693" s="16"/>
      <c r="AC693" s="60" t="n">
        <f aca="false">L693+N693</f>
        <v>2637.54283565537</v>
      </c>
      <c r="AD693" s="61" t="n">
        <f aca="false">AC693-Z693</f>
        <v>513.295851222816</v>
      </c>
      <c r="AE693" s="17"/>
      <c r="AF693" s="16" t="n">
        <v>-986.731379448645</v>
      </c>
      <c r="AG693" s="16" t="n">
        <v>0.935135135135135</v>
      </c>
      <c r="AH693" s="16" t="n">
        <f aca="false">AF694+AH692</f>
        <v>118170.361253241</v>
      </c>
      <c r="AI693" s="63"/>
      <c r="AJ693" s="72" t="n">
        <v>-913.58531992709</v>
      </c>
      <c r="AK693" s="16" t="n">
        <v>0.935135135135135</v>
      </c>
      <c r="AL693" s="63" t="n">
        <f aca="false">AJ693+AL692</f>
        <v>121161.456709847</v>
      </c>
      <c r="AM693" s="35"/>
      <c r="AN693" s="35"/>
      <c r="AO693" s="35"/>
      <c r="AP693" s="35"/>
      <c r="AQ693" s="35"/>
      <c r="AR693" s="35"/>
      <c r="AS693" s="35"/>
      <c r="AT693" s="35"/>
    </row>
    <row r="694" customFormat="false" ht="12.75" hidden="false" customHeight="true" outlineLevel="0" collapsed="false">
      <c r="A694" s="36"/>
      <c r="B694" s="36"/>
      <c r="C694" s="2" t="n">
        <v>693</v>
      </c>
      <c r="D694" s="20" t="s">
        <v>706</v>
      </c>
      <c r="E694" s="65"/>
      <c r="F694" s="66" t="n">
        <v>3153</v>
      </c>
      <c r="G694" s="67" t="n">
        <f aca="false">I694+J694</f>
        <v>197</v>
      </c>
      <c r="H694" s="68" t="n">
        <f aca="false">1/(G694/F694)</f>
        <v>16.005076142132</v>
      </c>
      <c r="I694" s="22" t="n">
        <v>75</v>
      </c>
      <c r="J694" s="23" t="n">
        <v>122</v>
      </c>
      <c r="K694" s="24" t="n">
        <v>1380</v>
      </c>
      <c r="L694" s="69" t="n">
        <f aca="false">G694*X694*R694</f>
        <v>1438.90358678116</v>
      </c>
      <c r="M694" s="25" t="n">
        <v>808</v>
      </c>
      <c r="N694" s="70" t="n">
        <f aca="false">G694*X694*(1-R694)</f>
        <v>845.649715262188</v>
      </c>
      <c r="O694" s="26" t="n">
        <f aca="false">I694/(I694+J694)</f>
        <v>0.380710659898477</v>
      </c>
      <c r="P694" s="28" t="n">
        <f aca="false">(I694+K694)/(I694+J694+K694+M694)</f>
        <v>0.610062893081761</v>
      </c>
      <c r="Q694" s="27" t="n">
        <f aca="false">K694/(K694+M694)</f>
        <v>0.630712979890311</v>
      </c>
      <c r="R694" s="27" t="n">
        <f aca="false">P694-(O694-P694)/X694</f>
        <v>0.629840234191156</v>
      </c>
      <c r="S694" s="29" t="n">
        <f aca="false">(K694+M694)/(I694+J694)</f>
        <v>11.1065989847716</v>
      </c>
      <c r="T694" s="31" t="n">
        <f aca="false">(P694-$B$1*O694-$B$2)/(1-$B$1*O694)-($B$3*POWER(P694,2)+$B$4*P694+$B$5)-($B$6*POWER(O694,2)+$B$7*O694+$B$8)</f>
        <v>0.62878496806392</v>
      </c>
      <c r="U694" s="29" t="n">
        <f aca="false">(O694-P694)/(P694-T694)</f>
        <v>12.2503639902013</v>
      </c>
      <c r="V694" s="29" t="n">
        <f aca="false">$B$12+($B$13*E694+$B$14*POWER(E694,2)+$B$15*POWER(E694,3))+($B$16*F694+$B$17*POWER(F694,2)+$B$18*POWER(F694,3))+($B$19*T694+$B$20*POWER(T694,2)+$B$21*POWER(T694,3))+($B$22*P694+$B$23*POWER(P694,2)+$B$24*POWER(P694,3))+($B$25*H694+$B$26*POWER(H694,2)+$B$27*POWER(H694,3))+($B$28*U694+$B$29*POWER(U694,2)+$B$30*POWER(U694,3))</f>
        <v>-0.653646720945673</v>
      </c>
      <c r="W694" s="71" t="n">
        <f aca="false">S694-U694</f>
        <v>-1.14376500542969</v>
      </c>
      <c r="X694" s="29" t="n">
        <f aca="false">U694+V694</f>
        <v>11.5967172692556</v>
      </c>
      <c r="Y694" s="16"/>
      <c r="Z694" s="60" t="n">
        <f aca="false">U694*G694</f>
        <v>2413.32170606965</v>
      </c>
      <c r="AA694" s="60" t="n">
        <f aca="false">(K694+M694)-Z694</f>
        <v>-225.32170606965</v>
      </c>
      <c r="AB694" s="16"/>
      <c r="AC694" s="60" t="n">
        <f aca="false">L694+N694</f>
        <v>2284.55330204335</v>
      </c>
      <c r="AD694" s="61" t="n">
        <f aca="false">AC694-Z694</f>
        <v>-128.768404026298</v>
      </c>
      <c r="AE694" s="17"/>
      <c r="AF694" s="16" t="n">
        <v>-992.699319926496</v>
      </c>
      <c r="AG694" s="16" t="n">
        <v>0.936486486486487</v>
      </c>
      <c r="AH694" s="16" t="n">
        <f aca="false">AF695+AH693</f>
        <v>117175.916647213</v>
      </c>
      <c r="AI694" s="63"/>
      <c r="AJ694" s="72" t="n">
        <v>-924.100048707542</v>
      </c>
      <c r="AK694" s="16" t="n">
        <v>0.936486486486487</v>
      </c>
      <c r="AL694" s="63" t="n">
        <f aca="false">AJ694+AL693</f>
        <v>120237.356661139</v>
      </c>
      <c r="AM694" s="35"/>
      <c r="AN694" s="35"/>
      <c r="AO694" s="35"/>
      <c r="AP694" s="35"/>
      <c r="AQ694" s="35"/>
      <c r="AR694" s="35"/>
      <c r="AS694" s="35"/>
      <c r="AT694" s="35"/>
    </row>
    <row r="695" customFormat="false" ht="12.75" hidden="false" customHeight="true" outlineLevel="0" collapsed="false">
      <c r="A695" s="36"/>
      <c r="B695" s="36"/>
      <c r="C695" s="2" t="n">
        <v>694</v>
      </c>
      <c r="D695" s="20" t="s">
        <v>574</v>
      </c>
      <c r="E695" s="65"/>
      <c r="F695" s="66" t="n">
        <v>3446</v>
      </c>
      <c r="G695" s="67" t="n">
        <f aca="false">I695+J695</f>
        <v>205</v>
      </c>
      <c r="H695" s="68" t="n">
        <f aca="false">1/(G695/F695)</f>
        <v>16.809756097561</v>
      </c>
      <c r="I695" s="22" t="n">
        <v>65</v>
      </c>
      <c r="J695" s="23" t="n">
        <v>140</v>
      </c>
      <c r="K695" s="24" t="n">
        <v>1346</v>
      </c>
      <c r="L695" s="69" t="n">
        <f aca="false">G695*X695*R695</f>
        <v>1352.76207431579</v>
      </c>
      <c r="M695" s="25" t="n">
        <v>1224</v>
      </c>
      <c r="N695" s="70" t="n">
        <f aca="false">G695*X695*(1-R695)</f>
        <v>1230.53683158521</v>
      </c>
      <c r="O695" s="26" t="n">
        <f aca="false">I695/(I695+J695)</f>
        <v>0.317073170731707</v>
      </c>
      <c r="P695" s="28" t="n">
        <f aca="false">(I695+K695)/(I695+J695+K695+M695)</f>
        <v>0.508468468468468</v>
      </c>
      <c r="Q695" s="27" t="n">
        <f aca="false">K695/(K695+M695)</f>
        <v>0.523735408560311</v>
      </c>
      <c r="R695" s="27" t="n">
        <f aca="false">P695-(O695-P695)/X695</f>
        <v>0.523656813861412</v>
      </c>
      <c r="S695" s="29" t="n">
        <f aca="false">(K695+M695)/(I695+J695)</f>
        <v>12.5365853658537</v>
      </c>
      <c r="T695" s="31" t="n">
        <f aca="false">(P695-$B$1*O695-$B$2)/(1-$B$1*O695)-($B$3*POWER(P695,2)+$B$4*P695+$B$5)-($B$6*POWER(O695,2)+$B$7*O695+$B$8)</f>
        <v>0.524046844295298</v>
      </c>
      <c r="U695" s="29" t="n">
        <f aca="false">(O695-P695)/(P695-T695)</f>
        <v>12.2859597087867</v>
      </c>
      <c r="V695" s="29" t="n">
        <f aca="false">$B$12+($B$13*E695+$B$14*POWER(E695,2)+$B$15*POWER(E695,3))+($B$16*F695+$B$17*POWER(F695,2)+$B$18*POWER(F695,3))+($B$19*T695+$B$20*POWER(T695,2)+$B$21*POWER(T695,3))+($B$22*P695+$B$23*POWER(P695,2)+$B$24*POWER(P695,3))+($B$25*H695+$B$26*POWER(H695,2)+$B$27*POWER(H695,3))+($B$28*U695+$B$29*POWER(U695,2)+$B$30*POWER(U695,3))</f>
        <v>0.315498368779181</v>
      </c>
      <c r="W695" s="71" t="n">
        <f aca="false">S695-U695</f>
        <v>0.250625657066982</v>
      </c>
      <c r="X695" s="29" t="n">
        <f aca="false">U695+V695</f>
        <v>12.6014580775659</v>
      </c>
      <c r="Y695" s="16"/>
      <c r="Z695" s="60" t="n">
        <f aca="false">U695*G695</f>
        <v>2518.62174030127</v>
      </c>
      <c r="AA695" s="60" t="n">
        <f aca="false">(K695+M695)-Z695</f>
        <v>51.3782596987312</v>
      </c>
      <c r="AB695" s="16"/>
      <c r="AC695" s="60" t="n">
        <f aca="false">L695+N695</f>
        <v>2583.298905901</v>
      </c>
      <c r="AD695" s="61" t="n">
        <f aca="false">AC695-Z695</f>
        <v>64.6771655997322</v>
      </c>
      <c r="AE695" s="17"/>
      <c r="AF695" s="16" t="n">
        <v>-994.444606028112</v>
      </c>
      <c r="AG695" s="16" t="n">
        <v>0.937837837837838</v>
      </c>
      <c r="AH695" s="16" t="n">
        <f aca="false">AF696+AH694</f>
        <v>116174.4611012</v>
      </c>
      <c r="AI695" s="63"/>
      <c r="AJ695" s="72" t="n">
        <v>-931.149447037476</v>
      </c>
      <c r="AK695" s="16" t="n">
        <v>0.937837837837838</v>
      </c>
      <c r="AL695" s="63" t="n">
        <f aca="false">AJ695+AL694</f>
        <v>119306.207214102</v>
      </c>
      <c r="AM695" s="35"/>
      <c r="AN695" s="35"/>
      <c r="AO695" s="35"/>
      <c r="AP695" s="35"/>
      <c r="AQ695" s="35"/>
      <c r="AR695" s="35"/>
      <c r="AS695" s="35"/>
      <c r="AT695" s="35"/>
    </row>
    <row r="696" customFormat="false" ht="12.75" hidden="false" customHeight="true" outlineLevel="0" collapsed="false">
      <c r="A696" s="36"/>
      <c r="B696" s="36"/>
      <c r="C696" s="2" t="n">
        <v>695</v>
      </c>
      <c r="D696" s="20" t="s">
        <v>43</v>
      </c>
      <c r="E696" s="65"/>
      <c r="F696" s="66" t="n">
        <v>452</v>
      </c>
      <c r="G696" s="67" t="n">
        <f aca="false">I696+J696</f>
        <v>53</v>
      </c>
      <c r="H696" s="68" t="n">
        <f aca="false">1/(G696/F696)</f>
        <v>8.52830188679245</v>
      </c>
      <c r="I696" s="22" t="n">
        <v>4</v>
      </c>
      <c r="J696" s="23" t="n">
        <v>49</v>
      </c>
      <c r="K696" s="24" t="n">
        <v>98</v>
      </c>
      <c r="L696" s="69" t="n">
        <f aca="false">G696*X696*R696</f>
        <v>97.7673158882662</v>
      </c>
      <c r="M696" s="25" t="n">
        <v>238</v>
      </c>
      <c r="N696" s="70" t="n">
        <f aca="false">G696*X696*(1-R696)</f>
        <v>237.345290783651</v>
      </c>
      <c r="O696" s="26" t="n">
        <f aca="false">I696/(I696+J696)</f>
        <v>0.0754716981132075</v>
      </c>
      <c r="P696" s="28" t="n">
        <f aca="false">(I696+K696)/(I696+J696+K696+M696)</f>
        <v>0.262210796915167</v>
      </c>
      <c r="Q696" s="27" t="n">
        <f aca="false">K696/(K696+M696)</f>
        <v>0.291666666666667</v>
      </c>
      <c r="R696" s="27" t="n">
        <f aca="false">P696-(O696-P696)/X696</f>
        <v>0.291744667141044</v>
      </c>
      <c r="S696" s="29" t="n">
        <f aca="false">(K696+M696)/(I696+J696)</f>
        <v>6.33962264150943</v>
      </c>
      <c r="T696" s="31" t="n">
        <f aca="false">(P696-$B$1*O696-$B$2)/(1-$B$1*O696)-($B$3*POWER(P696,2)+$B$4*P696+$B$5)-($B$6*POWER(O696,2)+$B$7*O696+$B$8)</f>
        <v>0.275032598235538</v>
      </c>
      <c r="U696" s="29" t="n">
        <f aca="false">(O696-P696)/(P696-T696)</f>
        <v>14.564185962332</v>
      </c>
      <c r="V696" s="29" t="n">
        <f aca="false">$B$12+($B$13*E696+$B$14*POWER(E696,2)+$B$15*POWER(E696,3))+($B$16*F696+$B$17*POWER(F696,2)+$B$18*POWER(F696,3))+($B$19*T696+$B$20*POWER(T696,2)+$B$21*POWER(T696,3))+($B$22*P696+$B$23*POWER(P696,2)+$B$24*POWER(P696,3))+($B$25*H696+$B$26*POWER(H696,2)+$B$27*POWER(H696,3))+($B$28*U696+$B$29*POWER(U696,2)+$B$30*POWER(U696,3))</f>
        <v>-8.24130659116377</v>
      </c>
      <c r="W696" s="71" t="n">
        <f aca="false">S696-U696</f>
        <v>-8.22456332082259</v>
      </c>
      <c r="X696" s="29" t="n">
        <f aca="false">U696+V696</f>
        <v>6.32287937116825</v>
      </c>
      <c r="Y696" s="16"/>
      <c r="Z696" s="60" t="n">
        <f aca="false">U696*G696</f>
        <v>771.901856003597</v>
      </c>
      <c r="AA696" s="60" t="n">
        <f aca="false">(K696+M696)-Z696</f>
        <v>-435.901856003597</v>
      </c>
      <c r="AB696" s="16"/>
      <c r="AC696" s="60" t="n">
        <f aca="false">L696+N696</f>
        <v>335.112606671917</v>
      </c>
      <c r="AD696" s="61" t="n">
        <f aca="false">AC696-Z696</f>
        <v>-436.78924933168</v>
      </c>
      <c r="AE696" s="17"/>
      <c r="AF696" s="16" t="n">
        <v>-1001.45554601301</v>
      </c>
      <c r="AG696" s="16" t="n">
        <v>0.939189189189189</v>
      </c>
      <c r="AH696" s="16" t="n">
        <f aca="false">AF697+AH695</f>
        <v>115164.99269954</v>
      </c>
      <c r="AI696" s="63"/>
      <c r="AJ696" s="72" t="n">
        <v>-934.587235543276</v>
      </c>
      <c r="AK696" s="16" t="n">
        <v>0.939189189189189</v>
      </c>
      <c r="AL696" s="63" t="n">
        <f aca="false">AJ696+AL695</f>
        <v>118371.619978559</v>
      </c>
      <c r="AM696" s="35"/>
      <c r="AN696" s="35"/>
      <c r="AO696" s="35"/>
      <c r="AP696" s="35"/>
      <c r="AQ696" s="35"/>
      <c r="AR696" s="35"/>
      <c r="AS696" s="35"/>
      <c r="AT696" s="35"/>
    </row>
    <row r="697" customFormat="false" ht="12.75" hidden="false" customHeight="true" outlineLevel="0" collapsed="false">
      <c r="A697" s="36"/>
      <c r="B697" s="36"/>
      <c r="C697" s="2" t="n">
        <v>696</v>
      </c>
      <c r="D697" s="20" t="s">
        <v>360</v>
      </c>
      <c r="E697" s="65"/>
      <c r="F697" s="66" t="n">
        <v>6754</v>
      </c>
      <c r="G697" s="67" t="n">
        <f aca="false">I697+J697</f>
        <v>281</v>
      </c>
      <c r="H697" s="68" t="n">
        <f aca="false">1/(G697/F697)</f>
        <v>24.0355871886121</v>
      </c>
      <c r="I697" s="22" t="n">
        <v>49</v>
      </c>
      <c r="J697" s="23" t="n">
        <v>232</v>
      </c>
      <c r="K697" s="24" t="n">
        <v>2512</v>
      </c>
      <c r="L697" s="69" t="n">
        <f aca="false">G697*X697*R697</f>
        <v>2434.08343186475</v>
      </c>
      <c r="M697" s="25" t="n">
        <v>3304</v>
      </c>
      <c r="N697" s="70" t="n">
        <f aca="false">G697*X697*(1-R697)</f>
        <v>3196.41976379295</v>
      </c>
      <c r="O697" s="26" t="n">
        <f aca="false">I697/(I697+J697)</f>
        <v>0.174377224199288</v>
      </c>
      <c r="P697" s="28" t="n">
        <f aca="false">(I697+K697)/(I697+J697+K697+M697)</f>
        <v>0.420042643923241</v>
      </c>
      <c r="Q697" s="27" t="n">
        <f aca="false">K697/(K697+M697)</f>
        <v>0.43191196698762</v>
      </c>
      <c r="R697" s="27" t="n">
        <f aca="false">P697-(O697-P697)/X697</f>
        <v>0.432303001575763</v>
      </c>
      <c r="S697" s="29" t="n">
        <f aca="false">(K697+M697)/(I697+J697)</f>
        <v>20.6975088967972</v>
      </c>
      <c r="T697" s="31" t="n">
        <f aca="false">(P697-$B$1*O697-$B$2)/(1-$B$1*O697)-($B$3*POWER(P697,2)+$B$4*P697+$B$5)-($B$6*POWER(O697,2)+$B$7*O697+$B$8)</f>
        <v>0.435664348863092</v>
      </c>
      <c r="U697" s="29" t="n">
        <f aca="false">(O697-P697)/(P697-T697)</f>
        <v>15.725903201337</v>
      </c>
      <c r="V697" s="29" t="n">
        <f aca="false">$B$12+($B$13*E697+$B$14*POWER(E697,2)+$B$15*POWER(E697,3))+($B$16*F697+$B$17*POWER(F697,2)+$B$18*POWER(F697,3))+($B$19*T697+$B$20*POWER(T697,2)+$B$21*POWER(T697,3))+($B$22*P697+$B$23*POWER(P697,2)+$B$24*POWER(P697,3))+($B$25*H697+$B$26*POWER(H697,2)+$B$27*POWER(H697,3))+($B$28*U697+$B$29*POWER(U697,2)+$B$30*POWER(U697,3))</f>
        <v>4.31147471915308</v>
      </c>
      <c r="W697" s="71" t="n">
        <f aca="false">S697-U697</f>
        <v>4.9716056954602</v>
      </c>
      <c r="X697" s="29" t="n">
        <f aca="false">U697+V697</f>
        <v>20.03737792049</v>
      </c>
      <c r="Y697" s="16"/>
      <c r="Z697" s="60" t="n">
        <f aca="false">U697*G697</f>
        <v>4418.97879957568</v>
      </c>
      <c r="AA697" s="60" t="n">
        <f aca="false">(K697+M697)-Z697</f>
        <v>1397.02120042432</v>
      </c>
      <c r="AB697" s="16"/>
      <c r="AC697" s="60" t="n">
        <f aca="false">L697+N697</f>
        <v>5630.5031956577</v>
      </c>
      <c r="AD697" s="61" t="n">
        <f aca="false">AC697-Z697</f>
        <v>1211.52439608202</v>
      </c>
      <c r="AE697" s="17"/>
      <c r="AF697" s="16" t="n">
        <v>-1009.46840166047</v>
      </c>
      <c r="AG697" s="16" t="n">
        <v>0.940540540540541</v>
      </c>
      <c r="AH697" s="16" t="n">
        <f aca="false">AF698+AH696</f>
        <v>114138.001510304</v>
      </c>
      <c r="AI697" s="63"/>
      <c r="AJ697" s="72" t="n">
        <v>-966.910078413049</v>
      </c>
      <c r="AK697" s="16" t="n">
        <v>0.940540540540541</v>
      </c>
      <c r="AL697" s="63" t="n">
        <f aca="false">AJ697+AL696</f>
        <v>117404.709900146</v>
      </c>
      <c r="AM697" s="35"/>
      <c r="AN697" s="35"/>
      <c r="AO697" s="35"/>
      <c r="AP697" s="35"/>
      <c r="AQ697" s="35"/>
      <c r="AR697" s="35"/>
      <c r="AS697" s="35"/>
      <c r="AT697" s="35"/>
    </row>
    <row r="698" customFormat="false" ht="12.75" hidden="false" customHeight="true" outlineLevel="0" collapsed="false">
      <c r="A698" s="36"/>
      <c r="B698" s="36"/>
      <c r="C698" s="2" t="n">
        <v>697</v>
      </c>
      <c r="D698" s="20" t="s">
        <v>578</v>
      </c>
      <c r="E698" s="65"/>
      <c r="F698" s="66" t="n">
        <v>4991</v>
      </c>
      <c r="G698" s="67" t="n">
        <f aca="false">I698+J698</f>
        <v>350</v>
      </c>
      <c r="H698" s="68" t="n">
        <f aca="false">1/(G698/F698)</f>
        <v>14.26</v>
      </c>
      <c r="I698" s="22" t="n">
        <v>129</v>
      </c>
      <c r="J698" s="23" t="n">
        <v>221</v>
      </c>
      <c r="K698" s="24" t="n">
        <v>1632</v>
      </c>
      <c r="L698" s="69" t="n">
        <f aca="false">G698*X698*R698</f>
        <v>1832.86976258871</v>
      </c>
      <c r="M698" s="25" t="n">
        <v>1467</v>
      </c>
      <c r="N698" s="70" t="n">
        <f aca="false">G698*X698*(1-R698)</f>
        <v>1659.54296379883</v>
      </c>
      <c r="O698" s="26" t="n">
        <f aca="false">I698/(I698+J698)</f>
        <v>0.368571428571429</v>
      </c>
      <c r="P698" s="28" t="n">
        <f aca="false">(I698+K698)/(I698+J698+K698+M698)</f>
        <v>0.5105827776167</v>
      </c>
      <c r="Q698" s="27" t="n">
        <f aca="false">K698/(K698+M698)</f>
        <v>0.526621490803485</v>
      </c>
      <c r="R698" s="27" t="n">
        <f aca="false">P698-(O698-P698)/X698</f>
        <v>0.524814764515127</v>
      </c>
      <c r="S698" s="29" t="n">
        <f aca="false">(K698+M698)/(I698+J698)</f>
        <v>8.85428571428571</v>
      </c>
      <c r="T698" s="31" t="n">
        <f aca="false">(P698-$B$1*O698-$B$2)/(1-$B$1*O698)-($B$3*POWER(P698,2)+$B$4*P698+$B$5)-($B$6*POWER(O698,2)+$B$7*O698+$B$8)</f>
        <v>0.524044759319759</v>
      </c>
      <c r="U698" s="29" t="n">
        <f aca="false">(O698-P698)/(P698-T698)</f>
        <v>10.54906715651</v>
      </c>
      <c r="V698" s="29" t="n">
        <f aca="false">$B$12+($B$13*E698+$B$14*POWER(E698,2)+$B$15*POWER(E698,3))+($B$16*F698+$B$17*POWER(F698,2)+$B$18*POWER(F698,3))+($B$19*T698+$B$20*POWER(T698,2)+$B$21*POWER(T698,3))+($B$22*P698+$B$23*POWER(P698,2)+$B$24*POWER(P698,3))+($B$25*H698+$B$26*POWER(H698,2)+$B$27*POWER(H698,3))+($B$28*U698+$B$29*POWER(U698,2)+$B$30*POWER(U698,3))</f>
        <v>-0.570745081116973</v>
      </c>
      <c r="W698" s="71" t="n">
        <f aca="false">S698-U698</f>
        <v>-1.69478144222424</v>
      </c>
      <c r="X698" s="29" t="n">
        <f aca="false">U698+V698</f>
        <v>9.97832207539298</v>
      </c>
      <c r="Y698" s="16"/>
      <c r="Z698" s="60" t="n">
        <f aca="false">U698*G698</f>
        <v>3692.17350477848</v>
      </c>
      <c r="AA698" s="60" t="n">
        <f aca="false">(K698+M698)-Z698</f>
        <v>-593.173504778484</v>
      </c>
      <c r="AB698" s="16"/>
      <c r="AC698" s="60" t="n">
        <f aca="false">L698+N698</f>
        <v>3492.41272638754</v>
      </c>
      <c r="AD698" s="61" t="n">
        <f aca="false">AC698-Z698</f>
        <v>-199.760778390941</v>
      </c>
      <c r="AE698" s="17"/>
      <c r="AF698" s="16" t="n">
        <v>-1026.99118923581</v>
      </c>
      <c r="AG698" s="16" t="n">
        <v>0.941891891891892</v>
      </c>
      <c r="AH698" s="16" t="n">
        <f aca="false">AF699+AH697</f>
        <v>113075.31582319</v>
      </c>
      <c r="AI698" s="63"/>
      <c r="AJ698" s="72" t="n">
        <v>-986.968118713972</v>
      </c>
      <c r="AK698" s="16" t="n">
        <v>0.941891891891892</v>
      </c>
      <c r="AL698" s="63" t="n">
        <f aca="false">AJ698+AL697</f>
        <v>116417.741781432</v>
      </c>
      <c r="AM698" s="35"/>
      <c r="AN698" s="35"/>
      <c r="AO698" s="35"/>
      <c r="AP698" s="35"/>
      <c r="AQ698" s="35"/>
      <c r="AR698" s="35"/>
      <c r="AS698" s="35"/>
      <c r="AT698" s="35"/>
    </row>
    <row r="699" customFormat="false" ht="12.75" hidden="false" customHeight="true" outlineLevel="0" collapsed="false">
      <c r="A699" s="36"/>
      <c r="B699" s="36"/>
      <c r="C699" s="2" t="n">
        <v>698</v>
      </c>
      <c r="D699" s="20" t="s">
        <v>243</v>
      </c>
      <c r="E699" s="65"/>
      <c r="F699" s="66" t="n">
        <v>3129</v>
      </c>
      <c r="G699" s="67" t="n">
        <f aca="false">I699+J699</f>
        <v>221</v>
      </c>
      <c r="H699" s="68" t="n">
        <f aca="false">1/(G699/F699)</f>
        <v>14.158371040724</v>
      </c>
      <c r="I699" s="22" t="n">
        <v>54</v>
      </c>
      <c r="J699" s="23" t="n">
        <v>167</v>
      </c>
      <c r="K699" s="24" t="n">
        <v>914</v>
      </c>
      <c r="L699" s="69" t="n">
        <f aca="false">G699*X699*R699</f>
        <v>928.155500084005</v>
      </c>
      <c r="M699" s="25" t="n">
        <v>1330</v>
      </c>
      <c r="N699" s="70" t="n">
        <f aca="false">G699*X699*(1-R699)</f>
        <v>1351.89130539851</v>
      </c>
      <c r="O699" s="26" t="n">
        <f aca="false">I699/(I699+J699)</f>
        <v>0.244343891402715</v>
      </c>
      <c r="P699" s="28" t="n">
        <f aca="false">(I699+K699)/(I699+J699+K699+M699)</f>
        <v>0.392697768762677</v>
      </c>
      <c r="Q699" s="27" t="n">
        <f aca="false">K699/(K699+M699)</f>
        <v>0.407308377896613</v>
      </c>
      <c r="R699" s="27" t="n">
        <f aca="false">P699-(O699-P699)/X699</f>
        <v>0.407077388872982</v>
      </c>
      <c r="S699" s="29" t="n">
        <f aca="false">(K699+M699)/(I699+J699)</f>
        <v>10.1538461538462</v>
      </c>
      <c r="T699" s="31" t="n">
        <f aca="false">(P699-$B$1*O699-$B$2)/(1-$B$1*O699)-($B$3*POWER(P699,2)+$B$4*P699+$B$5)-($B$6*POWER(O699,2)+$B$7*O699+$B$8)</f>
        <v>0.405685524544858</v>
      </c>
      <c r="U699" s="29" t="n">
        <f aca="false">(O699-P699)/(P699-T699)</f>
        <v>11.4225952387789</v>
      </c>
      <c r="V699" s="29" t="n">
        <f aca="false">$B$12+($B$13*E699+$B$14*POWER(E699,2)+$B$15*POWER(E699,3))+($B$16*F699+$B$17*POWER(F699,2)+$B$18*POWER(F699,3))+($B$19*T699+$B$20*POWER(T699,2)+$B$21*POWER(T699,3))+($B$22*P699+$B$23*POWER(P699,2)+$B$24*POWER(P699,3))+($B$25*H699+$B$26*POWER(H699,2)+$B$27*POWER(H699,3))+($B$28*U699+$B$29*POWER(U699,2)+$B$30*POWER(U699,3))</f>
        <v>-1.10564136781733</v>
      </c>
      <c r="W699" s="71" t="n">
        <f aca="false">S699-U699</f>
        <v>-1.26874908493277</v>
      </c>
      <c r="X699" s="29" t="n">
        <f aca="false">U699+V699</f>
        <v>10.3169538709616</v>
      </c>
      <c r="Y699" s="16"/>
      <c r="Z699" s="60" t="n">
        <f aca="false">U699*G699</f>
        <v>2524.39354777014</v>
      </c>
      <c r="AA699" s="60" t="n">
        <f aca="false">(K699+M699)-Z699</f>
        <v>-280.393547770142</v>
      </c>
      <c r="AB699" s="16"/>
      <c r="AC699" s="60" t="n">
        <f aca="false">L699+N699</f>
        <v>2280.04680548251</v>
      </c>
      <c r="AD699" s="61" t="n">
        <f aca="false">AC699-Z699</f>
        <v>-244.34674228763</v>
      </c>
      <c r="AE699" s="17"/>
      <c r="AF699" s="16" t="n">
        <v>-1062.68568711406</v>
      </c>
      <c r="AG699" s="16" t="n">
        <v>0.943243243243243</v>
      </c>
      <c r="AH699" s="16" t="n">
        <f aca="false">AF700+AH698</f>
        <v>112005.398905642</v>
      </c>
      <c r="AI699" s="63"/>
      <c r="AJ699" s="72" t="n">
        <v>-1003.04546151026</v>
      </c>
      <c r="AK699" s="16" t="n">
        <v>0.943243243243243</v>
      </c>
      <c r="AL699" s="63" t="n">
        <f aca="false">AJ699+AL698</f>
        <v>115414.696319921</v>
      </c>
      <c r="AM699" s="35"/>
      <c r="AN699" s="35"/>
      <c r="AO699" s="35"/>
      <c r="AP699" s="35"/>
      <c r="AQ699" s="35"/>
      <c r="AR699" s="35"/>
      <c r="AS699" s="35"/>
      <c r="AT699" s="35"/>
    </row>
    <row r="700" customFormat="false" ht="12.75" hidden="false" customHeight="true" outlineLevel="0" collapsed="false">
      <c r="A700" s="36"/>
      <c r="B700" s="36"/>
      <c r="C700" s="2" t="n">
        <v>699</v>
      </c>
      <c r="D700" s="20" t="s">
        <v>78</v>
      </c>
      <c r="E700" s="65"/>
      <c r="F700" s="66" t="n">
        <v>10131</v>
      </c>
      <c r="G700" s="67" t="n">
        <f aca="false">I700+J700</f>
        <v>837</v>
      </c>
      <c r="H700" s="68" t="n">
        <f aca="false">1/(G700/F700)</f>
        <v>12.1039426523297</v>
      </c>
      <c r="I700" s="22" t="n">
        <v>125</v>
      </c>
      <c r="J700" s="23" t="n">
        <v>712</v>
      </c>
      <c r="K700" s="24" t="n">
        <v>2554</v>
      </c>
      <c r="L700" s="69" t="n">
        <f aca="false">G700*X700*R700</f>
        <v>2636.05844407795</v>
      </c>
      <c r="M700" s="25" t="n">
        <v>5145</v>
      </c>
      <c r="N700" s="70" t="n">
        <f aca="false">G700*X700*(1-R700)</f>
        <v>5324.40138371203</v>
      </c>
      <c r="O700" s="26" t="n">
        <f aca="false">I700/(I700+J700)</f>
        <v>0.149342891278375</v>
      </c>
      <c r="P700" s="28" t="n">
        <f aca="false">(I700+K700)/(I700+J700+K700+M700)</f>
        <v>0.313847235238988</v>
      </c>
      <c r="Q700" s="27" t="n">
        <f aca="false">K700/(K700+M700)</f>
        <v>0.331731393687492</v>
      </c>
      <c r="R700" s="27" t="n">
        <f aca="false">P700-(O700-P700)/X700</f>
        <v>0.331143991817591</v>
      </c>
      <c r="S700" s="29" t="n">
        <f aca="false">(K700+M700)/(I700+J700)</f>
        <v>9.19832735961768</v>
      </c>
      <c r="T700" s="31" t="n">
        <f aca="false">(P700-$B$1*O700-$B$2)/(1-$B$1*O700)-($B$3*POWER(P700,2)+$B$4*P700+$B$5)-($B$6*POWER(O700,2)+$B$7*O700+$B$8)</f>
        <v>0.326776931063914</v>
      </c>
      <c r="U700" s="29" t="n">
        <f aca="false">(O700-P700)/(P700-T700)</f>
        <v>12.7229863863834</v>
      </c>
      <c r="V700" s="29" t="n">
        <f aca="false">$B$12+($B$13*E700+$B$14*POWER(E700,2)+$B$15*POWER(E700,3))+($B$16*F700+$B$17*POWER(F700,2)+$B$18*POWER(F700,3))+($B$19*T700+$B$20*POWER(T700,2)+$B$21*POWER(T700,3))+($B$22*P700+$B$23*POWER(P700,2)+$B$24*POWER(P700,3))+($B$25*H700+$B$26*POWER(H700,2)+$B$27*POWER(H700,3))+($B$28*U700+$B$29*POWER(U700,2)+$B$30*POWER(U700,3))</f>
        <v>-3.21228169368334</v>
      </c>
      <c r="W700" s="71" t="n">
        <f aca="false">S700-U700</f>
        <v>-3.52465902676575</v>
      </c>
      <c r="X700" s="29" t="n">
        <f aca="false">U700+V700</f>
        <v>9.51070469270009</v>
      </c>
      <c r="Y700" s="16"/>
      <c r="Z700" s="60" t="n">
        <f aca="false">U700*G700</f>
        <v>10649.1396054029</v>
      </c>
      <c r="AA700" s="60" t="n">
        <f aca="false">(K700+M700)-Z700</f>
        <v>-2950.13960540293</v>
      </c>
      <c r="AB700" s="16"/>
      <c r="AC700" s="60" t="n">
        <f aca="false">L700+N700</f>
        <v>7960.45982778998</v>
      </c>
      <c r="AD700" s="61" t="n">
        <f aca="false">AC700-Z700</f>
        <v>-2688.67977761296</v>
      </c>
      <c r="AE700" s="17"/>
      <c r="AF700" s="16" t="n">
        <v>-1069.91691754793</v>
      </c>
      <c r="AG700" s="16" t="n">
        <v>0.944594594594595</v>
      </c>
      <c r="AH700" s="16" t="n">
        <f aca="false">AF701+AH699</f>
        <v>110927.846875428</v>
      </c>
      <c r="AI700" s="63"/>
      <c r="AJ700" s="72" t="n">
        <v>-1005.16805057838</v>
      </c>
      <c r="AK700" s="16" t="n">
        <v>0.944594594594595</v>
      </c>
      <c r="AL700" s="63" t="n">
        <f aca="false">AJ700+AL699</f>
        <v>114409.528269343</v>
      </c>
      <c r="AM700" s="35"/>
      <c r="AN700" s="35"/>
      <c r="AO700" s="35"/>
      <c r="AP700" s="35"/>
      <c r="AQ700" s="35"/>
      <c r="AR700" s="35"/>
      <c r="AS700" s="35"/>
      <c r="AT700" s="35"/>
    </row>
    <row r="701" customFormat="false" ht="12.75" hidden="false" customHeight="true" outlineLevel="0" collapsed="false">
      <c r="A701" s="36"/>
      <c r="B701" s="36"/>
      <c r="C701" s="2" t="n">
        <v>700</v>
      </c>
      <c r="D701" s="20" t="s">
        <v>696</v>
      </c>
      <c r="E701" s="65"/>
      <c r="F701" s="66" t="n">
        <v>3718</v>
      </c>
      <c r="G701" s="67" t="n">
        <f aca="false">I701+J701</f>
        <v>136</v>
      </c>
      <c r="H701" s="68" t="n">
        <f aca="false">1/(G701/F701)</f>
        <v>27.3382352941176</v>
      </c>
      <c r="I701" s="22" t="n">
        <v>38</v>
      </c>
      <c r="J701" s="23" t="n">
        <v>98</v>
      </c>
      <c r="K701" s="24" t="n">
        <v>1904</v>
      </c>
      <c r="L701" s="69" t="n">
        <f aca="false">G701*X701*R701</f>
        <v>1844.69145636105</v>
      </c>
      <c r="M701" s="25" t="n">
        <v>1234</v>
      </c>
      <c r="N701" s="70" t="n">
        <f aca="false">G701*X701*(1-R701)</f>
        <v>1193.32081352879</v>
      </c>
      <c r="O701" s="26" t="n">
        <f aca="false">I701/(I701+J701)</f>
        <v>0.279411764705882</v>
      </c>
      <c r="P701" s="28" t="n">
        <f aca="false">(I701+K701)/(I701+J701+K701+M701)</f>
        <v>0.593158216249236</v>
      </c>
      <c r="Q701" s="27" t="n">
        <f aca="false">K701/(K701+M701)</f>
        <v>0.606755895474825</v>
      </c>
      <c r="R701" s="27" t="n">
        <f aca="false">P701-(O701-P701)/X701</f>
        <v>0.607203425293584</v>
      </c>
      <c r="S701" s="29" t="n">
        <f aca="false">(K701+M701)/(I701+J701)</f>
        <v>23.0735294117647</v>
      </c>
      <c r="T701" s="31" t="n">
        <f aca="false">(P701-$B$1*O701-$B$2)/(1-$B$1*O701)-($B$3*POWER(P701,2)+$B$4*P701+$B$5)-($B$6*POWER(O701,2)+$B$7*O701+$B$8)</f>
        <v>0.614043339253564</v>
      </c>
      <c r="U701" s="29" t="n">
        <f aca="false">(O701-P701)/(P701-T701)</f>
        <v>15.0224852148748</v>
      </c>
      <c r="V701" s="29" t="n">
        <f aca="false">$B$12+($B$13*E701+$B$14*POWER(E701,2)+$B$15*POWER(E701,3))+($B$16*F701+$B$17*POWER(F701,2)+$B$18*POWER(F701,3))+($B$19*T701+$B$20*POWER(T701,2)+$B$21*POWER(T701,3))+($B$22*P701+$B$23*POWER(P701,2)+$B$24*POWER(P701,3))+($B$25*H701+$B$26*POWER(H701,2)+$B$27*POWER(H701,3))+($B$28*U701+$B$29*POWER(U701,2)+$B$30*POWER(U701,3))</f>
        <v>7.31584029902111</v>
      </c>
      <c r="W701" s="71" t="n">
        <f aca="false">S701-U701</f>
        <v>8.05104419688989</v>
      </c>
      <c r="X701" s="29" t="n">
        <f aca="false">U701+V701</f>
        <v>22.3383255138959</v>
      </c>
      <c r="Y701" s="16"/>
      <c r="Z701" s="60" t="n">
        <f aca="false">U701*G701</f>
        <v>2043.05798922297</v>
      </c>
      <c r="AA701" s="60" t="n">
        <f aca="false">(K701+M701)-Z701</f>
        <v>1094.94201077703</v>
      </c>
      <c r="AB701" s="16"/>
      <c r="AC701" s="60" t="n">
        <f aca="false">L701+N701</f>
        <v>3038.01226988985</v>
      </c>
      <c r="AD701" s="61" t="n">
        <f aca="false">AC701-Z701</f>
        <v>994.954280666871</v>
      </c>
      <c r="AE701" s="17"/>
      <c r="AF701" s="16" t="n">
        <v>-1077.55203021322</v>
      </c>
      <c r="AG701" s="16" t="n">
        <v>0.945945945945946</v>
      </c>
      <c r="AH701" s="16" t="n">
        <f aca="false">AF702+AH700</f>
        <v>109839.924105262</v>
      </c>
      <c r="AI701" s="63"/>
      <c r="AJ701" s="72" t="n">
        <v>-1006.91529749764</v>
      </c>
      <c r="AK701" s="16" t="n">
        <v>0.945945945945946</v>
      </c>
      <c r="AL701" s="63" t="n">
        <f aca="false">AJ701+AL700</f>
        <v>113402.612971845</v>
      </c>
      <c r="AM701" s="35"/>
      <c r="AN701" s="35"/>
      <c r="AO701" s="35"/>
      <c r="AP701" s="35"/>
      <c r="AQ701" s="35"/>
      <c r="AR701" s="35"/>
      <c r="AS701" s="35"/>
      <c r="AT701" s="35"/>
    </row>
    <row r="702" customFormat="false" ht="12.75" hidden="false" customHeight="true" outlineLevel="0" collapsed="false">
      <c r="A702" s="36"/>
      <c r="B702" s="36"/>
      <c r="C702" s="2" t="n">
        <v>701</v>
      </c>
      <c r="D702" s="20" t="s">
        <v>448</v>
      </c>
      <c r="E702" s="65"/>
      <c r="F702" s="66" t="n">
        <v>3879</v>
      </c>
      <c r="G702" s="67" t="n">
        <f aca="false">I702+J702</f>
        <v>259</v>
      </c>
      <c r="H702" s="68" t="n">
        <f aca="false">1/(G702/F702)</f>
        <v>14.976833976834</v>
      </c>
      <c r="I702" s="22" t="n">
        <v>60</v>
      </c>
      <c r="J702" s="23" t="n">
        <v>199</v>
      </c>
      <c r="K702" s="24" t="n">
        <v>1352</v>
      </c>
      <c r="L702" s="69" t="n">
        <f aca="false">G702*X702*R702</f>
        <v>1401.62786464524</v>
      </c>
      <c r="M702" s="25" t="n">
        <v>1513</v>
      </c>
      <c r="N702" s="70" t="n">
        <f aca="false">G702*X702*(1-R702)</f>
        <v>1573.17202852171</v>
      </c>
      <c r="O702" s="26" t="n">
        <f aca="false">I702/(I702+J702)</f>
        <v>0.231660231660232</v>
      </c>
      <c r="P702" s="28" t="n">
        <f aca="false">(I702+K702)/(I702+J702+K702+M702)</f>
        <v>0.451984635083227</v>
      </c>
      <c r="Q702" s="27" t="n">
        <f aca="false">K702/(K702+M702)</f>
        <v>0.471902268760908</v>
      </c>
      <c r="R702" s="27" t="n">
        <f aca="false">P702-(O702-P702)/X702</f>
        <v>0.471167108706959</v>
      </c>
      <c r="S702" s="29" t="n">
        <f aca="false">(K702+M702)/(I702+J702)</f>
        <v>11.0617760617761</v>
      </c>
      <c r="T702" s="31" t="n">
        <f aca="false">(P702-$B$1*O702-$B$2)/(1-$B$1*O702)-($B$3*POWER(P702,2)+$B$4*P702+$B$5)-($B$6*POWER(O702,2)+$B$7*O702+$B$8)</f>
        <v>0.467656102810137</v>
      </c>
      <c r="U702" s="29" t="n">
        <f aca="false">(O702-P702)/(P702-T702)</f>
        <v>14.0589514181029</v>
      </c>
      <c r="V702" s="29" t="n">
        <f aca="false">$B$12+($B$13*E702+$B$14*POWER(E702,2)+$B$15*POWER(E702,3))+($B$16*F702+$B$17*POWER(F702,2)+$B$18*POWER(F702,3))+($B$19*T702+$B$20*POWER(T702,2)+$B$21*POWER(T702,3))+($B$22*P702+$B$23*POWER(P702,2)+$B$24*POWER(P702,3))+($B$25*H702+$B$26*POWER(H702,2)+$B$27*POWER(H702,3))+($B$28*U702+$B$29*POWER(U702,2)+$B$30*POWER(U702,3))</f>
        <v>-2.57323754487144</v>
      </c>
      <c r="W702" s="71" t="n">
        <f aca="false">S702-U702</f>
        <v>-2.99717535632685</v>
      </c>
      <c r="X702" s="29" t="n">
        <f aca="false">U702+V702</f>
        <v>11.4857138732315</v>
      </c>
      <c r="Y702" s="16"/>
      <c r="Z702" s="60" t="n">
        <f aca="false">U702*G702</f>
        <v>3641.26841728865</v>
      </c>
      <c r="AA702" s="60" t="n">
        <f aca="false">(K702+M702)-Z702</f>
        <v>-776.268417288654</v>
      </c>
      <c r="AB702" s="16"/>
      <c r="AC702" s="60" t="n">
        <f aca="false">L702+N702</f>
        <v>2974.79989316695</v>
      </c>
      <c r="AD702" s="61" t="n">
        <f aca="false">AC702-Z702</f>
        <v>-666.468524121704</v>
      </c>
      <c r="AE702" s="17"/>
      <c r="AF702" s="16" t="n">
        <v>-1087.92277016623</v>
      </c>
      <c r="AG702" s="16" t="n">
        <v>0.947297297297297</v>
      </c>
      <c r="AH702" s="16" t="n">
        <f aca="false">AF703+AH701</f>
        <v>108747.043458243</v>
      </c>
      <c r="AI702" s="63"/>
      <c r="AJ702" s="72" t="n">
        <v>-1014.38266032396</v>
      </c>
      <c r="AK702" s="16" t="n">
        <v>0.947297297297297</v>
      </c>
      <c r="AL702" s="63" t="n">
        <f aca="false">AJ702+AL701</f>
        <v>112388.230311521</v>
      </c>
      <c r="AM702" s="35"/>
      <c r="AN702" s="35"/>
      <c r="AO702" s="35"/>
      <c r="AP702" s="35"/>
      <c r="AQ702" s="35"/>
      <c r="AR702" s="35"/>
      <c r="AS702" s="35"/>
      <c r="AT702" s="35"/>
    </row>
    <row r="703" customFormat="false" ht="12.75" hidden="false" customHeight="true" outlineLevel="0" collapsed="false">
      <c r="A703" s="36"/>
      <c r="B703" s="36"/>
      <c r="C703" s="2" t="n">
        <v>702</v>
      </c>
      <c r="D703" s="20" t="s">
        <v>742</v>
      </c>
      <c r="E703" s="65"/>
      <c r="F703" s="66" t="n">
        <v>5693</v>
      </c>
      <c r="G703" s="67" t="n">
        <f aca="false">I703+J703</f>
        <v>440</v>
      </c>
      <c r="H703" s="68" t="n">
        <f aca="false">1/(G703/F703)</f>
        <v>12.9386363636364</v>
      </c>
      <c r="I703" s="22" t="n">
        <v>271</v>
      </c>
      <c r="J703" s="23" t="n">
        <v>169</v>
      </c>
      <c r="K703" s="24" t="n">
        <v>2171</v>
      </c>
      <c r="L703" s="69" t="n">
        <f aca="false">G703*X703*R703</f>
        <v>2227.08597052557</v>
      </c>
      <c r="M703" s="25" t="n">
        <v>983</v>
      </c>
      <c r="N703" s="70" t="n">
        <f aca="false">G703*X703*(1-R703)</f>
        <v>1009.45824653786</v>
      </c>
      <c r="O703" s="26" t="n">
        <f aca="false">I703/(I703+J703)</f>
        <v>0.615909090909091</v>
      </c>
      <c r="P703" s="28" t="n">
        <f aca="false">(I703+K703)/(I703+J703+K703+M703)</f>
        <v>0.679465776293823</v>
      </c>
      <c r="Q703" s="27" t="n">
        <f aca="false">K703/(K703+M703)</f>
        <v>0.688332276474318</v>
      </c>
      <c r="R703" s="27" t="n">
        <f aca="false">P703-(O703-P703)/X703</f>
        <v>0.688106146915626</v>
      </c>
      <c r="S703" s="29" t="n">
        <f aca="false">(K703+M703)/(I703+J703)</f>
        <v>7.16818181818182</v>
      </c>
      <c r="T703" s="31" t="n">
        <f aca="false">(P703-$B$1*O703-$B$2)/(1-$B$1*O703)-($B$3*POWER(P703,2)+$B$4*P703+$B$5)-($B$6*POWER(O703,2)+$B$7*O703+$B$8)</f>
        <v>0.688405046852178</v>
      </c>
      <c r="U703" s="29" t="n">
        <f aca="false">(O703-P703)/(P703-T703)</f>
        <v>7.10982903692651</v>
      </c>
      <c r="V703" s="29" t="n">
        <f aca="false">$B$12+($B$13*E703+$B$14*POWER(E703,2)+$B$15*POWER(E703,3))+($B$16*F703+$B$17*POWER(F703,2)+$B$18*POWER(F703,3))+($B$19*T703+$B$20*POWER(T703,2)+$B$21*POWER(T703,3))+($B$22*P703+$B$23*POWER(P703,2)+$B$24*POWER(P703,3))+($B$25*H703+$B$26*POWER(H703,2)+$B$27*POWER(H703,3))+($B$28*U703+$B$29*POWER(U703,2)+$B$30*POWER(U703,3))</f>
        <v>0.245953274581284</v>
      </c>
      <c r="W703" s="71" t="n">
        <f aca="false">S703-U703</f>
        <v>0.0583527812553131</v>
      </c>
      <c r="X703" s="29" t="n">
        <f aca="false">U703+V703</f>
        <v>7.35578231150779</v>
      </c>
      <c r="Y703" s="16"/>
      <c r="Z703" s="60" t="n">
        <f aca="false">U703*G703</f>
        <v>3128.32477624766</v>
      </c>
      <c r="AA703" s="60" t="n">
        <f aca="false">(K703+M703)-Z703</f>
        <v>25.6752237523378</v>
      </c>
      <c r="AB703" s="16"/>
      <c r="AC703" s="60" t="n">
        <f aca="false">L703+N703</f>
        <v>3236.54421706343</v>
      </c>
      <c r="AD703" s="61" t="n">
        <f aca="false">AC703-Z703</f>
        <v>108.219440815765</v>
      </c>
      <c r="AE703" s="17"/>
      <c r="AF703" s="16" t="n">
        <v>-1092.88064701907</v>
      </c>
      <c r="AG703" s="16" t="n">
        <v>0.948648648648649</v>
      </c>
      <c r="AH703" s="16" t="n">
        <f aca="false">AF704+AH702</f>
        <v>107626.327514113</v>
      </c>
      <c r="AI703" s="63"/>
      <c r="AJ703" s="72" t="n">
        <v>-1044.84399746156</v>
      </c>
      <c r="AK703" s="16" t="n">
        <v>0.948648648648649</v>
      </c>
      <c r="AL703" s="63" t="n">
        <f aca="false">AJ703+AL702</f>
        <v>111343.38631406</v>
      </c>
      <c r="AM703" s="35"/>
      <c r="AN703" s="35"/>
      <c r="AO703" s="35"/>
      <c r="AP703" s="35"/>
      <c r="AQ703" s="35"/>
      <c r="AR703" s="35"/>
      <c r="AS703" s="35"/>
      <c r="AT703" s="35"/>
    </row>
    <row r="704" customFormat="false" ht="12.75" hidden="false" customHeight="true" outlineLevel="0" collapsed="false">
      <c r="A704" s="36"/>
      <c r="B704" s="36"/>
      <c r="C704" s="2" t="n">
        <v>703</v>
      </c>
      <c r="D704" s="20" t="s">
        <v>675</v>
      </c>
      <c r="E704" s="65"/>
      <c r="F704" s="66" t="n">
        <v>3661</v>
      </c>
      <c r="G704" s="67" t="n">
        <f aca="false">I704+J704</f>
        <v>263</v>
      </c>
      <c r="H704" s="68" t="n">
        <f aca="false">1/(G704/F704)</f>
        <v>13.9201520912548</v>
      </c>
      <c r="I704" s="22" t="n">
        <v>96</v>
      </c>
      <c r="J704" s="23" t="n">
        <v>167</v>
      </c>
      <c r="K704" s="24" t="n">
        <v>1567</v>
      </c>
      <c r="L704" s="69" t="n">
        <f aca="false">G704*X704*R704</f>
        <v>1532.94785356356</v>
      </c>
      <c r="M704" s="25" t="n">
        <v>1083</v>
      </c>
      <c r="N704" s="70" t="n">
        <f aca="false">G704*X704*(1-R704)</f>
        <v>1057.40458024922</v>
      </c>
      <c r="O704" s="26" t="n">
        <f aca="false">I704/(I704+J704)</f>
        <v>0.365019011406844</v>
      </c>
      <c r="P704" s="28" t="n">
        <f aca="false">(I704+K704)/(I704+J704+K704+M704)</f>
        <v>0.570889117748026</v>
      </c>
      <c r="Q704" s="27" t="n">
        <f aca="false">K704/(K704+M704)</f>
        <v>0.591320754716981</v>
      </c>
      <c r="R704" s="27" t="n">
        <f aca="false">P704-(O704-P704)/X704</f>
        <v>0.591791230240895</v>
      </c>
      <c r="S704" s="29" t="n">
        <f aca="false">(K704+M704)/(I704+J704)</f>
        <v>10.0760456273764</v>
      </c>
      <c r="T704" s="31" t="n">
        <f aca="false">(P704-$B$1*O704-$B$2)/(1-$B$1*O704)-($B$3*POWER(P704,2)+$B$4*P704+$B$5)-($B$6*POWER(O704,2)+$B$7*O704+$B$8)</f>
        <v>0.587941281033305</v>
      </c>
      <c r="U704" s="29" t="n">
        <f aca="false">(O704-P704)/(P704-T704)</f>
        <v>12.0729612364729</v>
      </c>
      <c r="V704" s="29" t="n">
        <f aca="false">$B$12+($B$13*E704+$B$14*POWER(E704,2)+$B$15*POWER(E704,3))+($B$16*F704+$B$17*POWER(F704,2)+$B$18*POWER(F704,3))+($B$19*T704+$B$20*POWER(T704,2)+$B$21*POWER(T704,3))+($B$22*P704+$B$23*POWER(P704,2)+$B$24*POWER(P704,3))+($B$25*H704+$B$26*POWER(H704,2)+$B$27*POWER(H704,3))+($B$28*U704+$B$29*POWER(U704,2)+$B$30*POWER(U704,3))</f>
        <v>-2.2237124387057</v>
      </c>
      <c r="W704" s="71" t="n">
        <f aca="false">S704-U704</f>
        <v>-1.9969156090965</v>
      </c>
      <c r="X704" s="29" t="n">
        <f aca="false">U704+V704</f>
        <v>9.84924879776723</v>
      </c>
      <c r="Y704" s="16"/>
      <c r="Z704" s="60" t="n">
        <f aca="false">U704*G704</f>
        <v>3175.18880519238</v>
      </c>
      <c r="AA704" s="60" t="n">
        <f aca="false">(K704+M704)-Z704</f>
        <v>-525.188805192381</v>
      </c>
      <c r="AB704" s="16"/>
      <c r="AC704" s="60" t="n">
        <f aca="false">L704+N704</f>
        <v>2590.35243381278</v>
      </c>
      <c r="AD704" s="61" t="n">
        <f aca="false">AC704-Z704</f>
        <v>-584.836371379598</v>
      </c>
      <c r="AE704" s="17"/>
      <c r="AF704" s="16" t="n">
        <v>-1120.71594413015</v>
      </c>
      <c r="AG704" s="16" t="n">
        <v>0.95</v>
      </c>
      <c r="AH704" s="16" t="n">
        <f aca="false">AF705+AH703</f>
        <v>106500.737009771</v>
      </c>
      <c r="AI704" s="63"/>
      <c r="AJ704" s="72" t="n">
        <v>-1079.22025171859</v>
      </c>
      <c r="AK704" s="16" t="n">
        <v>0.95</v>
      </c>
      <c r="AL704" s="63" t="n">
        <f aca="false">AJ704+AL703</f>
        <v>110264.166062341</v>
      </c>
      <c r="AM704" s="35"/>
      <c r="AN704" s="35"/>
      <c r="AO704" s="35"/>
      <c r="AP704" s="35"/>
      <c r="AQ704" s="35"/>
      <c r="AR704" s="35"/>
      <c r="AS704" s="35"/>
      <c r="AT704" s="35"/>
    </row>
    <row r="705" customFormat="false" ht="12.75" hidden="false" customHeight="true" outlineLevel="0" collapsed="false">
      <c r="A705" s="36"/>
      <c r="B705" s="36"/>
      <c r="C705" s="2" t="n">
        <v>704</v>
      </c>
      <c r="D705" s="20" t="s">
        <v>55</v>
      </c>
      <c r="E705" s="65"/>
      <c r="F705" s="66" t="n">
        <v>1053</v>
      </c>
      <c r="G705" s="67" t="n">
        <f aca="false">I705+J705</f>
        <v>52</v>
      </c>
      <c r="H705" s="68" t="n">
        <f aca="false">1/(G705/F705)</f>
        <v>20.25</v>
      </c>
      <c r="I705" s="22" t="n">
        <v>5</v>
      </c>
      <c r="J705" s="23" t="n">
        <v>47</v>
      </c>
      <c r="K705" s="24" t="n">
        <v>226</v>
      </c>
      <c r="L705" s="69" t="n">
        <f aca="false">G705*X705*R705</f>
        <v>248.323539639806</v>
      </c>
      <c r="M705" s="25" t="n">
        <v>553</v>
      </c>
      <c r="N705" s="70" t="n">
        <f aca="false">G705*X705*(1-R705)</f>
        <v>610.983219843651</v>
      </c>
      <c r="O705" s="26" t="n">
        <f aca="false">I705/(I705+J705)</f>
        <v>0.0961538461538462</v>
      </c>
      <c r="P705" s="28" t="n">
        <f aca="false">(I705+K705)/(I705+J705+K705+M705)</f>
        <v>0.27797833935018</v>
      </c>
      <c r="Q705" s="27" t="n">
        <f aca="false">K705/(K705+M705)</f>
        <v>0.290115532734275</v>
      </c>
      <c r="R705" s="27" t="n">
        <f aca="false">P705-(O705-P705)/X705</f>
        <v>0.288981247848064</v>
      </c>
      <c r="S705" s="29" t="n">
        <f aca="false">(K705+M705)/(I705+J705)</f>
        <v>14.9807692307692</v>
      </c>
      <c r="T705" s="31" t="n">
        <f aca="false">(P705-$B$1*O705-$B$2)/(1-$B$1*O705)-($B$3*POWER(P705,2)+$B$4*P705+$B$5)-($B$6*POWER(O705,2)+$B$7*O705+$B$8)</f>
        <v>0.290895509221402</v>
      </c>
      <c r="U705" s="29" t="n">
        <f aca="false">(O705-P705)/(P705-T705)</f>
        <v>14.0761865802678</v>
      </c>
      <c r="V705" s="29" t="n">
        <f aca="false">$B$12+($B$13*E705+$B$14*POWER(E705,2)+$B$15*POWER(E705,3))+($B$16*F705+$B$17*POWER(F705,2)+$B$18*POWER(F705,3))+($B$19*T705+$B$20*POWER(T705,2)+$B$21*POWER(T705,3))+($B$22*P705+$B$23*POWER(P705,2)+$B$24*POWER(P705,3))+($B$25*H705+$B$26*POWER(H705,2)+$B$27*POWER(H705,3))+($B$28*U705+$B$29*POWER(U705,2)+$B$30*POWER(U705,3))</f>
        <v>2.44894340979868</v>
      </c>
      <c r="W705" s="71" t="n">
        <f aca="false">S705-U705</f>
        <v>0.904582650501441</v>
      </c>
      <c r="X705" s="29" t="n">
        <f aca="false">U705+V705</f>
        <v>16.5251299900665</v>
      </c>
      <c r="Y705" s="16"/>
      <c r="Z705" s="60" t="n">
        <f aca="false">U705*G705</f>
        <v>731.961702173925</v>
      </c>
      <c r="AA705" s="60" t="n">
        <f aca="false">(K705+M705)-Z705</f>
        <v>47.038297826075</v>
      </c>
      <c r="AB705" s="16"/>
      <c r="AC705" s="60" t="n">
        <f aca="false">L705+N705</f>
        <v>859.306759483457</v>
      </c>
      <c r="AD705" s="61" t="n">
        <f aca="false">AC705-Z705</f>
        <v>127.345057309532</v>
      </c>
      <c r="AE705" s="17"/>
      <c r="AF705" s="16" t="n">
        <v>-1125.59050434182</v>
      </c>
      <c r="AG705" s="16" t="n">
        <v>0.951351351351351</v>
      </c>
      <c r="AH705" s="16" t="n">
        <f aca="false">AF706+AH704</f>
        <v>105373.342562251</v>
      </c>
      <c r="AI705" s="63"/>
      <c r="AJ705" s="72" t="n">
        <v>-1090.48218714595</v>
      </c>
      <c r="AK705" s="16" t="n">
        <v>0.951351351351351</v>
      </c>
      <c r="AL705" s="63" t="n">
        <f aca="false">AJ705+AL704</f>
        <v>109173.683875195</v>
      </c>
      <c r="AM705" s="35"/>
      <c r="AN705" s="35"/>
      <c r="AO705" s="35"/>
      <c r="AP705" s="35"/>
      <c r="AQ705" s="35"/>
      <c r="AR705" s="35"/>
      <c r="AS705" s="35"/>
      <c r="AT705" s="35"/>
    </row>
    <row r="706" customFormat="false" ht="12.75" hidden="false" customHeight="true" outlineLevel="0" collapsed="false">
      <c r="A706" s="36"/>
      <c r="B706" s="36"/>
      <c r="C706" s="2" t="n">
        <v>705</v>
      </c>
      <c r="D706" s="20" t="s">
        <v>754</v>
      </c>
      <c r="E706" s="65"/>
      <c r="F706" s="66" t="n">
        <v>1998</v>
      </c>
      <c r="G706" s="67" t="n">
        <f aca="false">I706+J706</f>
        <v>170</v>
      </c>
      <c r="H706" s="68" t="n">
        <f aca="false">1/(G706/F706)</f>
        <v>11.7529411764706</v>
      </c>
      <c r="I706" s="22" t="n">
        <v>120</v>
      </c>
      <c r="J706" s="23" t="n">
        <v>50</v>
      </c>
      <c r="K706" s="24" t="n">
        <v>740</v>
      </c>
      <c r="L706" s="69" t="n">
        <f aca="false">G706*X706*R706</f>
        <v>655.68193430751</v>
      </c>
      <c r="M706" s="25" t="n">
        <v>276</v>
      </c>
      <c r="N706" s="70" t="n">
        <f aca="false">G706*X706*(1-R706)</f>
        <v>244.0375704468</v>
      </c>
      <c r="O706" s="26" t="n">
        <f aca="false">I706/(I706+J706)</f>
        <v>0.705882352941176</v>
      </c>
      <c r="P706" s="28" t="n">
        <f aca="false">(I706+K706)/(I706+J706+K706+M706)</f>
        <v>0.725126475548061</v>
      </c>
      <c r="Q706" s="27" t="n">
        <f aca="false">K706/(K706+M706)</f>
        <v>0.728346456692913</v>
      </c>
      <c r="R706" s="27" t="n">
        <f aca="false">P706-(O706-P706)/X706</f>
        <v>0.728762609727528</v>
      </c>
      <c r="S706" s="29" t="n">
        <f aca="false">(K706+M706)/(I706+J706)</f>
        <v>5.97647058823529</v>
      </c>
      <c r="T706" s="31" t="n">
        <f aca="false">(P706-$B$1*O706-$B$2)/(1-$B$1*O706)-($B$3*POWER(P706,2)+$B$4*P706+$B$5)-($B$6*POWER(O706,2)+$B$7*O706+$B$8)</f>
        <v>0.729978218997859</v>
      </c>
      <c r="U706" s="29" t="n">
        <f aca="false">(O706-P706)/(P706-T706)</f>
        <v>3.96643450050612</v>
      </c>
      <c r="V706" s="29" t="n">
        <f aca="false">$B$12+($B$13*E706+$B$14*POWER(E706,2)+$B$15*POWER(E706,3))+($B$16*F706+$B$17*POWER(F706,2)+$B$18*POWER(F706,3))+($B$19*T706+$B$20*POWER(T706,2)+$B$21*POWER(T706,3))+($B$22*P706+$B$23*POWER(P706,2)+$B$24*POWER(P706,3))+($B$25*H706+$B$26*POWER(H706,2)+$B$27*POWER(H706,3))+($B$28*U706+$B$29*POWER(U706,2)+$B$30*POWER(U706,3))</f>
        <v>1.32603317451923</v>
      </c>
      <c r="W706" s="71" t="n">
        <f aca="false">S706-U706</f>
        <v>2.01003608772917</v>
      </c>
      <c r="X706" s="29" t="n">
        <f aca="false">U706+V706</f>
        <v>5.29246767502536</v>
      </c>
      <c r="Y706" s="16"/>
      <c r="Z706" s="60" t="n">
        <f aca="false">U706*G706</f>
        <v>674.293865086041</v>
      </c>
      <c r="AA706" s="60" t="n">
        <f aca="false">(K706+M706)-Z706</f>
        <v>341.706134913959</v>
      </c>
      <c r="AB706" s="16"/>
      <c r="AC706" s="60" t="n">
        <f aca="false">L706+N706</f>
        <v>899.71950475431</v>
      </c>
      <c r="AD706" s="61" t="n">
        <f aca="false">AC706-Z706</f>
        <v>225.42563966827</v>
      </c>
      <c r="AE706" s="17"/>
      <c r="AF706" s="16" t="n">
        <v>-1127.39444751976</v>
      </c>
      <c r="AG706" s="16" t="n">
        <v>0.952702702702703</v>
      </c>
      <c r="AH706" s="16" t="n">
        <f aca="false">AF707+AH705</f>
        <v>104237.448747145</v>
      </c>
      <c r="AI706" s="63"/>
      <c r="AJ706" s="72" t="n">
        <v>-1165.09669886355</v>
      </c>
      <c r="AK706" s="16" t="n">
        <v>0.952702702702703</v>
      </c>
      <c r="AL706" s="63" t="n">
        <f aca="false">AJ706+AL705</f>
        <v>108008.587176332</v>
      </c>
      <c r="AM706" s="35"/>
      <c r="AN706" s="35"/>
      <c r="AO706" s="35"/>
      <c r="AP706" s="35"/>
      <c r="AQ706" s="35"/>
      <c r="AR706" s="35"/>
      <c r="AS706" s="35"/>
      <c r="AT706" s="35"/>
    </row>
    <row r="707" customFormat="false" ht="12.75" hidden="false" customHeight="true" outlineLevel="0" collapsed="false">
      <c r="A707" s="36"/>
      <c r="B707" s="36"/>
      <c r="C707" s="2" t="n">
        <v>706</v>
      </c>
      <c r="D707" s="20" t="s">
        <v>657</v>
      </c>
      <c r="E707" s="65"/>
      <c r="F707" s="66" t="n">
        <v>1816</v>
      </c>
      <c r="G707" s="67" t="n">
        <f aca="false">I707+J707</f>
        <v>113</v>
      </c>
      <c r="H707" s="68" t="n">
        <f aca="false">1/(G707/F707)</f>
        <v>16.070796460177</v>
      </c>
      <c r="I707" s="22" t="n">
        <v>40</v>
      </c>
      <c r="J707" s="23" t="n">
        <v>73</v>
      </c>
      <c r="K707" s="24" t="n">
        <v>800</v>
      </c>
      <c r="L707" s="69" t="n">
        <f aca="false">G707*X707*R707</f>
        <v>764.187099081853</v>
      </c>
      <c r="M707" s="25" t="n">
        <v>591</v>
      </c>
      <c r="N707" s="70" t="n">
        <f aca="false">G707*X707*(1-R707)</f>
        <v>562.690754512322</v>
      </c>
      <c r="O707" s="26" t="n">
        <f aca="false">I707/(I707+J707)</f>
        <v>0.353982300884956</v>
      </c>
      <c r="P707" s="28" t="n">
        <f aca="false">(I707+K707)/(I707+J707+K707+M707)</f>
        <v>0.558510638297872</v>
      </c>
      <c r="Q707" s="27" t="n">
        <f aca="false">K707/(K707+M707)</f>
        <v>0.575125808770669</v>
      </c>
      <c r="R707" s="27" t="n">
        <f aca="false">P707-(O707-P707)/X707</f>
        <v>0.575928746577437</v>
      </c>
      <c r="S707" s="29" t="n">
        <f aca="false">(K707+M707)/(I707+J707)</f>
        <v>12.3097345132743</v>
      </c>
      <c r="T707" s="31" t="n">
        <f aca="false">(P707-$B$1*O707-$B$2)/(1-$B$1*O707)-($B$3*POWER(P707,2)+$B$4*P707+$B$5)-($B$6*POWER(O707,2)+$B$7*O707+$B$8)</f>
        <v>0.57531263664134</v>
      </c>
      <c r="U707" s="29" t="n">
        <f aca="false">(O707-P707)/(P707-T707)</f>
        <v>12.1728578489254</v>
      </c>
      <c r="V707" s="29" t="n">
        <f aca="false">$B$12+($B$13*E707+$B$14*POWER(E707,2)+$B$15*POWER(E707,3))+($B$16*F707+$B$17*POWER(F707,2)+$B$18*POWER(F707,3))+($B$19*T707+$B$20*POWER(T707,2)+$B$21*POWER(T707,3))+($B$22*P707+$B$23*POWER(P707,2)+$B$24*POWER(P707,3))+($B$25*H707+$B$26*POWER(H707,2)+$B$27*POWER(H707,3))+($B$28*U707+$B$29*POWER(U707,2)+$B$30*POWER(U707,3))</f>
        <v>-0.430575958711447</v>
      </c>
      <c r="W707" s="71" t="n">
        <f aca="false">S707-U707</f>
        <v>0.136876664348957</v>
      </c>
      <c r="X707" s="29" t="n">
        <f aca="false">U707+V707</f>
        <v>11.7422818902139</v>
      </c>
      <c r="Y707" s="16"/>
      <c r="Z707" s="60" t="n">
        <f aca="false">U707*G707</f>
        <v>1375.53293692857</v>
      </c>
      <c r="AA707" s="60" t="n">
        <f aca="false">(K707+M707)-Z707</f>
        <v>15.4670630714322</v>
      </c>
      <c r="AB707" s="16"/>
      <c r="AC707" s="60" t="n">
        <f aca="false">L707+N707</f>
        <v>1326.87785359417</v>
      </c>
      <c r="AD707" s="61" t="n">
        <f aca="false">AC707-Z707</f>
        <v>-48.6550833343936</v>
      </c>
      <c r="AE707" s="17"/>
      <c r="AF707" s="16" t="n">
        <v>-1135.89381510675</v>
      </c>
      <c r="AG707" s="16" t="n">
        <v>0.954054054054054</v>
      </c>
      <c r="AH707" s="16" t="n">
        <f aca="false">AF708+AH706</f>
        <v>103095.277019305</v>
      </c>
      <c r="AI707" s="63"/>
      <c r="AJ707" s="72" t="n">
        <v>-1170.51872173289</v>
      </c>
      <c r="AK707" s="16" t="n">
        <v>0.954054054054054</v>
      </c>
      <c r="AL707" s="63" t="n">
        <f aca="false">AJ707+AL706</f>
        <v>106838.068454599</v>
      </c>
      <c r="AM707" s="35"/>
      <c r="AN707" s="35"/>
      <c r="AO707" s="35"/>
      <c r="AP707" s="35"/>
      <c r="AQ707" s="35"/>
      <c r="AR707" s="35"/>
      <c r="AS707" s="35"/>
      <c r="AT707" s="35"/>
    </row>
    <row r="708" customFormat="false" ht="12.75" hidden="false" customHeight="true" outlineLevel="0" collapsed="false">
      <c r="A708" s="36"/>
      <c r="B708" s="36"/>
      <c r="C708" s="2" t="n">
        <v>707</v>
      </c>
      <c r="D708" s="20" t="s">
        <v>746</v>
      </c>
      <c r="E708" s="65"/>
      <c r="F708" s="66" t="n">
        <v>3799</v>
      </c>
      <c r="G708" s="67" t="n">
        <f aca="false">I708+J708</f>
        <v>286</v>
      </c>
      <c r="H708" s="68" t="n">
        <f aca="false">1/(G708/F708)</f>
        <v>13.2832167832168</v>
      </c>
      <c r="I708" s="22" t="n">
        <v>174</v>
      </c>
      <c r="J708" s="23" t="n">
        <v>112</v>
      </c>
      <c r="K708" s="24" t="n">
        <v>1350</v>
      </c>
      <c r="L708" s="69" t="n">
        <f aca="false">G708*X708*R708</f>
        <v>1545.3025282989</v>
      </c>
      <c r="M708" s="25" t="n">
        <v>566</v>
      </c>
      <c r="N708" s="70" t="n">
        <f aca="false">G708*X708*(1-R708)</f>
        <v>652.886557865258</v>
      </c>
      <c r="O708" s="26" t="n">
        <f aca="false">I708/(I708+J708)</f>
        <v>0.608391608391608</v>
      </c>
      <c r="P708" s="28" t="n">
        <f aca="false">(I708+K708)/(I708+J708+K708+M708)</f>
        <v>0.692098092643052</v>
      </c>
      <c r="Q708" s="27" t="n">
        <f aca="false">K708/(K708+M708)</f>
        <v>0.704592901878914</v>
      </c>
      <c r="R708" s="27" t="n">
        <f aca="false">P708-(O708-P708)/X708</f>
        <v>0.702988900284031</v>
      </c>
      <c r="S708" s="29" t="n">
        <f aca="false">(K708+M708)/(I708+J708)</f>
        <v>6.6993006993007</v>
      </c>
      <c r="T708" s="31" t="n">
        <f aca="false">(P708-$B$1*O708-$B$2)/(1-$B$1*O708)-($B$3*POWER(P708,2)+$B$4*P708+$B$5)-($B$6*POWER(O708,2)+$B$7*O708+$B$8)</f>
        <v>0.702796859906843</v>
      </c>
      <c r="U708" s="29" t="n">
        <f aca="false">(O708-P708)/(P708-T708)</f>
        <v>7.82393729927518</v>
      </c>
      <c r="V708" s="29" t="n">
        <f aca="false">$B$12+($B$13*E708+$B$14*POWER(E708,2)+$B$15*POWER(E708,3))+($B$16*F708+$B$17*POWER(F708,2)+$B$18*POWER(F708,3))+($B$19*T708+$B$20*POWER(T708,2)+$B$21*POWER(T708,3))+($B$22*P708+$B$23*POWER(P708,2)+$B$24*POWER(P708,3))+($B$25*H708+$B$26*POWER(H708,2)+$B$27*POWER(H708,3))+($B$28*U708+$B$29*POWER(U708,2)+$B$30*POWER(U708,3))</f>
        <v>-0.13796147352638</v>
      </c>
      <c r="W708" s="71" t="n">
        <f aca="false">S708-U708</f>
        <v>-1.12463659997448</v>
      </c>
      <c r="X708" s="29" t="n">
        <f aca="false">U708+V708</f>
        <v>7.6859758257488</v>
      </c>
      <c r="Y708" s="16"/>
      <c r="Z708" s="60" t="n">
        <f aca="false">U708*G708</f>
        <v>2237.6460675927</v>
      </c>
      <c r="AA708" s="60" t="n">
        <f aca="false">(K708+M708)-Z708</f>
        <v>-321.646067592701</v>
      </c>
      <c r="AB708" s="16"/>
      <c r="AC708" s="60" t="n">
        <f aca="false">L708+N708</f>
        <v>2198.18908616416</v>
      </c>
      <c r="AD708" s="61" t="n">
        <f aca="false">AC708-Z708</f>
        <v>-39.4569814285446</v>
      </c>
      <c r="AE708" s="17"/>
      <c r="AF708" s="16" t="n">
        <v>-1142.17172784018</v>
      </c>
      <c r="AG708" s="16" t="n">
        <v>0.955405405405405</v>
      </c>
      <c r="AH708" s="16" t="n">
        <f aca="false">AF709+AH707</f>
        <v>101951.53064</v>
      </c>
      <c r="AI708" s="63"/>
      <c r="AJ708" s="72" t="n">
        <v>-1192.77444044189</v>
      </c>
      <c r="AK708" s="16" t="n">
        <v>0.955405405405405</v>
      </c>
      <c r="AL708" s="63" t="n">
        <f aca="false">AJ708+AL707</f>
        <v>105645.294014157</v>
      </c>
      <c r="AM708" s="35"/>
      <c r="AN708" s="35"/>
      <c r="AO708" s="35"/>
      <c r="AP708" s="35"/>
      <c r="AQ708" s="35"/>
      <c r="AR708" s="35"/>
      <c r="AS708" s="35"/>
      <c r="AT708" s="35"/>
    </row>
    <row r="709" customFormat="false" ht="12.75" hidden="false" customHeight="true" outlineLevel="0" collapsed="false">
      <c r="A709" s="36"/>
      <c r="B709" s="36"/>
      <c r="C709" s="2" t="n">
        <v>708</v>
      </c>
      <c r="D709" s="20" t="s">
        <v>412</v>
      </c>
      <c r="E709" s="65"/>
      <c r="F709" s="66" t="n">
        <v>7427</v>
      </c>
      <c r="G709" s="67" t="n">
        <f aca="false">I709+J709</f>
        <v>454</v>
      </c>
      <c r="H709" s="68" t="n">
        <f aca="false">1/(G709/F709)</f>
        <v>16.3590308370044</v>
      </c>
      <c r="I709" s="22" t="n">
        <v>126</v>
      </c>
      <c r="J709" s="23" t="n">
        <v>328</v>
      </c>
      <c r="K709" s="24" t="n">
        <v>2400</v>
      </c>
      <c r="L709" s="69" t="n">
        <f aca="false">G709*X709*R709</f>
        <v>2559.73978140598</v>
      </c>
      <c r="M709" s="25" t="n">
        <v>2918</v>
      </c>
      <c r="N709" s="70" t="n">
        <f aca="false">G709*X709*(1-R709)</f>
        <v>3123.27131054783</v>
      </c>
      <c r="O709" s="26" t="n">
        <f aca="false">I709/(I709+J709)</f>
        <v>0.277533039647577</v>
      </c>
      <c r="P709" s="28" t="n">
        <f aca="false">(I709+K709)/(I709+J709+K709+M709)</f>
        <v>0.437629937629938</v>
      </c>
      <c r="Q709" s="27" t="n">
        <f aca="false">K709/(K709+M709)</f>
        <v>0.451297480255735</v>
      </c>
      <c r="R709" s="27" t="n">
        <f aca="false">P709-(O709-P709)/X709</f>
        <v>0.450419634941439</v>
      </c>
      <c r="S709" s="29" t="n">
        <f aca="false">(K709+M709)/(I709+J709)</f>
        <v>11.7136563876652</v>
      </c>
      <c r="T709" s="31" t="n">
        <f aca="false">(P709-$B$1*O709-$B$2)/(1-$B$1*O709)-($B$3*POWER(P709,2)+$B$4*P709+$B$5)-($B$6*POWER(O709,2)+$B$7*O709+$B$8)</f>
        <v>0.451325054355543</v>
      </c>
      <c r="U709" s="29" t="n">
        <f aca="false">(O709-P709)/(P709-T709)</f>
        <v>11.6900718110009</v>
      </c>
      <c r="V709" s="29" t="n">
        <f aca="false">$B$12+($B$13*E709+$B$14*POWER(E709,2)+$B$15*POWER(E709,3))+($B$16*F709+$B$17*POWER(F709,2)+$B$18*POWER(F709,3))+($B$19*T709+$B$20*POWER(T709,2)+$B$21*POWER(T709,3))+($B$22*P709+$B$23*POWER(P709,2)+$B$24*POWER(P709,3))+($B$25*H709+$B$26*POWER(H709,2)+$B$27*POWER(H709,3))+($B$28*U709+$B$29*POWER(U709,2)+$B$30*POWER(U709,3))</f>
        <v>0.827573765989893</v>
      </c>
      <c r="W709" s="71" t="n">
        <f aca="false">S709-U709</f>
        <v>0.0235845766643301</v>
      </c>
      <c r="X709" s="29" t="n">
        <f aca="false">U709+V709</f>
        <v>12.5176455769908</v>
      </c>
      <c r="Y709" s="16"/>
      <c r="Z709" s="60" t="n">
        <f aca="false">U709*G709</f>
        <v>5307.29260219439</v>
      </c>
      <c r="AA709" s="60" t="n">
        <f aca="false">(K709+M709)-Z709</f>
        <v>10.707397805606</v>
      </c>
      <c r="AB709" s="16"/>
      <c r="AC709" s="60" t="n">
        <f aca="false">L709+N709</f>
        <v>5683.01109195381</v>
      </c>
      <c r="AD709" s="61" t="n">
        <f aca="false">AC709-Z709</f>
        <v>375.718489759412</v>
      </c>
      <c r="AE709" s="17"/>
      <c r="AF709" s="16" t="n">
        <v>-1143.74637930474</v>
      </c>
      <c r="AG709" s="16" t="n">
        <v>0.956756756756757</v>
      </c>
      <c r="AH709" s="16" t="n">
        <f aca="false">AF710+AH708</f>
        <v>100805.594124726</v>
      </c>
      <c r="AI709" s="63"/>
      <c r="AJ709" s="72" t="n">
        <v>-1225.30781927709</v>
      </c>
      <c r="AK709" s="16" t="n">
        <v>0.956756756756757</v>
      </c>
      <c r="AL709" s="63" t="n">
        <f aca="false">AJ709+AL708</f>
        <v>104419.98619488</v>
      </c>
      <c r="AM709" s="35"/>
      <c r="AN709" s="35"/>
      <c r="AO709" s="35"/>
      <c r="AP709" s="35"/>
      <c r="AQ709" s="35"/>
      <c r="AR709" s="35"/>
      <c r="AS709" s="35"/>
      <c r="AT709" s="35"/>
    </row>
    <row r="710" customFormat="false" ht="12.75" hidden="false" customHeight="true" outlineLevel="0" collapsed="false">
      <c r="A710" s="36"/>
      <c r="B710" s="36"/>
      <c r="C710" s="2" t="n">
        <v>709</v>
      </c>
      <c r="D710" s="20" t="s">
        <v>143</v>
      </c>
      <c r="E710" s="65"/>
      <c r="F710" s="66" t="n">
        <v>9128</v>
      </c>
      <c r="G710" s="67" t="n">
        <f aca="false">I710+J710</f>
        <v>589</v>
      </c>
      <c r="H710" s="68" t="n">
        <f aca="false">1/(G710/F710)</f>
        <v>15.4974533106961</v>
      </c>
      <c r="I710" s="22" t="n">
        <v>111</v>
      </c>
      <c r="J710" s="23" t="n">
        <v>478</v>
      </c>
      <c r="K710" s="24" t="n">
        <v>2795</v>
      </c>
      <c r="L710" s="69" t="n">
        <f aca="false">G710*X710*R710</f>
        <v>2752.64538882865</v>
      </c>
      <c r="M710" s="25" t="n">
        <v>4596</v>
      </c>
      <c r="N710" s="70" t="n">
        <f aca="false">G710*X710*(1-R710)</f>
        <v>4522.04704160927</v>
      </c>
      <c r="O710" s="26" t="n">
        <f aca="false">I710/(I710+J710)</f>
        <v>0.188455008488964</v>
      </c>
      <c r="P710" s="28" t="n">
        <f aca="false">(I710+K710)/(I710+J710+K710+M710)</f>
        <v>0.364160401002506</v>
      </c>
      <c r="Q710" s="27" t="n">
        <f aca="false">K710/(K710+M710)</f>
        <v>0.37816263022595</v>
      </c>
      <c r="R710" s="27" t="n">
        <f aca="false">P710-(O710-P710)/X710</f>
        <v>0.378386497456765</v>
      </c>
      <c r="S710" s="29" t="n">
        <f aca="false">(K710+M710)/(I710+J710)</f>
        <v>12.5483870967742</v>
      </c>
      <c r="T710" s="31" t="n">
        <f aca="false">(P710-$B$1*O710-$B$2)/(1-$B$1*O710)-($B$3*POWER(P710,2)+$B$4*P710+$B$5)-($B$6*POWER(O710,2)+$B$7*O710+$B$8)</f>
        <v>0.37771717744189</v>
      </c>
      <c r="U710" s="29" t="n">
        <f aca="false">(O710-P710)/(P710-T710)</f>
        <v>12.9607059096368</v>
      </c>
      <c r="V710" s="29" t="n">
        <f aca="false">$B$12+($B$13*E710+$B$14*POWER(E710,2)+$B$15*POWER(E710,3))+($B$16*F710+$B$17*POWER(F710,2)+$B$18*POWER(F710,3))+($B$19*T710+$B$20*POWER(T710,2)+$B$21*POWER(T710,3))+($B$22*P710+$B$23*POWER(P710,2)+$B$24*POWER(P710,3))+($B$25*H710+$B$26*POWER(H710,2)+$B$27*POWER(H710,3))+($B$28*U710+$B$29*POWER(U710,2)+$B$30*POWER(U710,3))</f>
        <v>-0.609784975107255</v>
      </c>
      <c r="W710" s="71" t="n">
        <f aca="false">S710-U710</f>
        <v>-0.412318812862633</v>
      </c>
      <c r="X710" s="29" t="n">
        <f aca="false">U710+V710</f>
        <v>12.3509209345296</v>
      </c>
      <c r="Y710" s="16"/>
      <c r="Z710" s="60" t="n">
        <f aca="false">U710*G710</f>
        <v>7633.85578077609</v>
      </c>
      <c r="AA710" s="60" t="n">
        <f aca="false">(K710+M710)-Z710</f>
        <v>-242.855780776091</v>
      </c>
      <c r="AB710" s="16"/>
      <c r="AC710" s="60" t="n">
        <f aca="false">L710+N710</f>
        <v>7274.69243043792</v>
      </c>
      <c r="AD710" s="61" t="n">
        <f aca="false">AC710-Z710</f>
        <v>-359.163350338172</v>
      </c>
      <c r="AE710" s="17"/>
      <c r="AF710" s="16" t="n">
        <v>-1145.93651527385</v>
      </c>
      <c r="AG710" s="16" t="n">
        <v>0.958108108108108</v>
      </c>
      <c r="AH710" s="16" t="n">
        <f aca="false">AF711+AH709</f>
        <v>99599.0409589423</v>
      </c>
      <c r="AI710" s="63"/>
      <c r="AJ710" s="72" t="n">
        <v>-1246.4673799672</v>
      </c>
      <c r="AK710" s="16" t="n">
        <v>0.958108108108108</v>
      </c>
      <c r="AL710" s="63" t="n">
        <f aca="false">AJ710+AL709</f>
        <v>103173.518814913</v>
      </c>
      <c r="AM710" s="35"/>
      <c r="AN710" s="35"/>
      <c r="AO710" s="35"/>
      <c r="AP710" s="35"/>
      <c r="AQ710" s="35"/>
      <c r="AR710" s="35"/>
      <c r="AS710" s="35"/>
      <c r="AT710" s="35"/>
    </row>
    <row r="711" customFormat="false" ht="12.75" hidden="false" customHeight="true" outlineLevel="0" collapsed="false">
      <c r="A711" s="36"/>
      <c r="B711" s="36"/>
      <c r="C711" s="2" t="n">
        <v>710</v>
      </c>
      <c r="D711" s="20" t="s">
        <v>246</v>
      </c>
      <c r="E711" s="65"/>
      <c r="F711" s="66" t="n">
        <v>3599</v>
      </c>
      <c r="G711" s="67" t="n">
        <f aca="false">I711+J711</f>
        <v>321</v>
      </c>
      <c r="H711" s="68" t="n">
        <f aca="false">1/(G711/F711)</f>
        <v>11.2118380062305</v>
      </c>
      <c r="I711" s="22" t="n">
        <v>66</v>
      </c>
      <c r="J711" s="23" t="n">
        <v>255</v>
      </c>
      <c r="K711" s="24" t="n">
        <v>1156</v>
      </c>
      <c r="L711" s="69" t="n">
        <f aca="false">G711*X711*R711</f>
        <v>1094.15445740625</v>
      </c>
      <c r="M711" s="25" t="n">
        <v>1625</v>
      </c>
      <c r="N711" s="70" t="n">
        <f aca="false">G711*X711*(1-R711)</f>
        <v>1529.85301139424</v>
      </c>
      <c r="O711" s="26" t="n">
        <f aca="false">I711/(I711+J711)</f>
        <v>0.205607476635514</v>
      </c>
      <c r="P711" s="28" t="n">
        <f aca="false">(I711+K711)/(I711+J711+K711+M711)</f>
        <v>0.393939393939394</v>
      </c>
      <c r="Q711" s="27" t="n">
        <f aca="false">K711/(K711+M711)</f>
        <v>0.415677813736066</v>
      </c>
      <c r="R711" s="27" t="n">
        <f aca="false">P711-(O711-P711)/X711</f>
        <v>0.416978408185105</v>
      </c>
      <c r="S711" s="29" t="n">
        <f aca="false">(K711+M711)/(I711+J711)</f>
        <v>8.66355140186916</v>
      </c>
      <c r="T711" s="31" t="n">
        <f aca="false">(P711-$B$1*O711-$B$2)/(1-$B$1*O711)-($B$3*POWER(P711,2)+$B$4*P711+$B$5)-($B$6*POWER(O711,2)+$B$7*O711+$B$8)</f>
        <v>0.408083385193578</v>
      </c>
      <c r="U711" s="29" t="n">
        <f aca="false">(O711-P711)/(P711-T711)</f>
        <v>13.315330440986</v>
      </c>
      <c r="V711" s="29" t="n">
        <f aca="false">$B$12+($B$13*E711+$B$14*POWER(E711,2)+$B$15*POWER(E711,3))+($B$16*F711+$B$17*POWER(F711,2)+$B$18*POWER(F711,3))+($B$19*T711+$B$20*POWER(T711,2)+$B$21*POWER(T711,3))+($B$22*P711+$B$23*POWER(P711,2)+$B$24*POWER(P711,3))+($B$25*H711+$B$26*POWER(H711,2)+$B$27*POWER(H711,3))+($B$28*U711+$B$29*POWER(U711,2)+$B$30*POWER(U711,3))</f>
        <v>-5.14085234503431</v>
      </c>
      <c r="W711" s="71" t="n">
        <f aca="false">S711-U711</f>
        <v>-4.65177903911683</v>
      </c>
      <c r="X711" s="29" t="n">
        <f aca="false">U711+V711</f>
        <v>8.17447809595168</v>
      </c>
      <c r="Y711" s="16"/>
      <c r="Z711" s="60" t="n">
        <f aca="false">U711*G711</f>
        <v>4274.2210715565</v>
      </c>
      <c r="AA711" s="60" t="n">
        <f aca="false">(K711+M711)-Z711</f>
        <v>-1493.2210715565</v>
      </c>
      <c r="AB711" s="16"/>
      <c r="AC711" s="60" t="n">
        <f aca="false">L711+N711</f>
        <v>2624.00746880049</v>
      </c>
      <c r="AD711" s="61" t="n">
        <f aca="false">AC711-Z711</f>
        <v>-1650.21360275601</v>
      </c>
      <c r="AE711" s="17"/>
      <c r="AF711" s="16" t="n">
        <v>-1206.55316578367</v>
      </c>
      <c r="AG711" s="16" t="n">
        <v>0.959459459459459</v>
      </c>
      <c r="AH711" s="16" t="n">
        <f aca="false">AF712+AH710</f>
        <v>98363.4588854078</v>
      </c>
      <c r="AI711" s="63"/>
      <c r="AJ711" s="72" t="n">
        <v>-1270.33606285054</v>
      </c>
      <c r="AK711" s="16" t="n">
        <v>0.959459459459459</v>
      </c>
      <c r="AL711" s="63" t="n">
        <f aca="false">AJ711+AL710</f>
        <v>101903.182752062</v>
      </c>
      <c r="AM711" s="35"/>
      <c r="AN711" s="35"/>
      <c r="AO711" s="35"/>
      <c r="AP711" s="35"/>
      <c r="AQ711" s="35"/>
      <c r="AR711" s="35"/>
      <c r="AS711" s="35"/>
      <c r="AT711" s="35"/>
    </row>
    <row r="712" customFormat="false" ht="12.75" hidden="false" customHeight="true" outlineLevel="0" collapsed="false">
      <c r="A712" s="36"/>
      <c r="B712" s="36"/>
      <c r="C712" s="2" t="n">
        <v>711</v>
      </c>
      <c r="D712" s="20" t="s">
        <v>152</v>
      </c>
      <c r="E712" s="65"/>
      <c r="F712" s="66" t="n">
        <v>3657</v>
      </c>
      <c r="G712" s="67" t="n">
        <f aca="false">I712+J712</f>
        <v>138</v>
      </c>
      <c r="H712" s="68" t="n">
        <f aca="false">1/(G712/F712)</f>
        <v>26.5</v>
      </c>
      <c r="I712" s="22" t="n">
        <v>16</v>
      </c>
      <c r="J712" s="23" t="n">
        <v>122</v>
      </c>
      <c r="K712" s="24" t="n">
        <v>1181</v>
      </c>
      <c r="L712" s="69" t="n">
        <f aca="false">G712*X712*R712</f>
        <v>1164.15428737978</v>
      </c>
      <c r="M712" s="25" t="n">
        <v>1923</v>
      </c>
      <c r="N712" s="70" t="n">
        <f aca="false">G712*X712*(1-R712)</f>
        <v>1894.22014844749</v>
      </c>
      <c r="O712" s="26" t="n">
        <f aca="false">I712/(I712+J712)</f>
        <v>0.115942028985507</v>
      </c>
      <c r="P712" s="28" t="n">
        <f aca="false">(I712+K712)/(I712+J712+K712+M712)</f>
        <v>0.369216533004318</v>
      </c>
      <c r="Q712" s="27" t="n">
        <f aca="false">K712/(K712+M712)</f>
        <v>0.380476804123711</v>
      </c>
      <c r="R712" s="27" t="n">
        <f aca="false">P712-(O712-P712)/X712</f>
        <v>0.380644787551947</v>
      </c>
      <c r="S712" s="29" t="n">
        <f aca="false">(K712+M712)/(I712+J712)</f>
        <v>22.4927536231884</v>
      </c>
      <c r="T712" s="31" t="n">
        <f aca="false">(P712-$B$1*O712-$B$2)/(1-$B$1*O712)-($B$3*POWER(P712,2)+$B$4*P712+$B$5)-($B$6*POWER(O712,2)+$B$7*O712+$B$8)</f>
        <v>0.383984251969238</v>
      </c>
      <c r="U712" s="29" t="n">
        <f aca="false">(O712-P712)/(P712-T712)</f>
        <v>17.1505501032657</v>
      </c>
      <c r="V712" s="29" t="n">
        <f aca="false">$B$12+($B$13*E712+$B$14*POWER(E712,2)+$B$15*POWER(E712,3))+($B$16*F712+$B$17*POWER(F712,2)+$B$18*POWER(F712,3))+($B$19*T712+$B$20*POWER(T712,2)+$B$21*POWER(T712,3))+($B$22*P712+$B$23*POWER(P712,2)+$B$24*POWER(P712,3))+($B$25*H712+$B$26*POWER(H712,2)+$B$27*POWER(H712,3))+($B$28*U712+$B$29*POWER(U712,2)+$B$30*POWER(U712,3))</f>
        <v>5.01158348968555</v>
      </c>
      <c r="W712" s="71" t="n">
        <f aca="false">S712-U712</f>
        <v>5.34220351992268</v>
      </c>
      <c r="X712" s="29" t="n">
        <f aca="false">U712+V712</f>
        <v>22.1621335929513</v>
      </c>
      <c r="Y712" s="16"/>
      <c r="Z712" s="60" t="n">
        <f aca="false">U712*G712</f>
        <v>2366.77591425067</v>
      </c>
      <c r="AA712" s="60" t="n">
        <f aca="false">(K712+M712)-Z712</f>
        <v>737.22408574933</v>
      </c>
      <c r="AB712" s="16"/>
      <c r="AC712" s="60" t="n">
        <f aca="false">L712+N712</f>
        <v>3058.37443582728</v>
      </c>
      <c r="AD712" s="61" t="n">
        <f aca="false">AC712-Z712</f>
        <v>691.598521576605</v>
      </c>
      <c r="AE712" s="17"/>
      <c r="AF712" s="16" t="n">
        <v>-1235.5820735345</v>
      </c>
      <c r="AG712" s="16" t="n">
        <v>0.960810810810811</v>
      </c>
      <c r="AH712" s="16" t="n">
        <f aca="false">AF713+AH711</f>
        <v>97123.4489828248</v>
      </c>
      <c r="AI712" s="63"/>
      <c r="AJ712" s="72" t="n">
        <v>-1270.75524679726</v>
      </c>
      <c r="AK712" s="16" t="n">
        <v>0.960810810810811</v>
      </c>
      <c r="AL712" s="63" t="n">
        <f aca="false">AJ712+AL711</f>
        <v>100632.427505265</v>
      </c>
      <c r="AM712" s="35"/>
      <c r="AN712" s="35"/>
      <c r="AO712" s="35"/>
      <c r="AP712" s="35"/>
      <c r="AQ712" s="35"/>
      <c r="AR712" s="35"/>
      <c r="AS712" s="35"/>
      <c r="AT712" s="35"/>
    </row>
    <row r="713" customFormat="false" ht="12.75" hidden="false" customHeight="true" outlineLevel="0" collapsed="false">
      <c r="A713" s="36"/>
      <c r="B713" s="36"/>
      <c r="C713" s="2" t="n">
        <v>712</v>
      </c>
      <c r="D713" s="20" t="s">
        <v>725</v>
      </c>
      <c r="E713" s="65"/>
      <c r="F713" s="66" t="n">
        <v>3497</v>
      </c>
      <c r="G713" s="67" t="n">
        <f aca="false">I713+J713</f>
        <v>191</v>
      </c>
      <c r="H713" s="68" t="n">
        <f aca="false">1/(G713/F713)</f>
        <v>18.3089005235602</v>
      </c>
      <c r="I713" s="22" t="n">
        <v>85</v>
      </c>
      <c r="J713" s="23" t="n">
        <v>106</v>
      </c>
      <c r="K713" s="24" t="n">
        <v>1709</v>
      </c>
      <c r="L713" s="69" t="n">
        <f aca="false">G713*X713*R713</f>
        <v>1648.12325344841</v>
      </c>
      <c r="M713" s="25" t="n">
        <v>917</v>
      </c>
      <c r="N713" s="70" t="n">
        <f aca="false">G713*X713*(1-R713)</f>
        <v>882.286002384463</v>
      </c>
      <c r="O713" s="26" t="n">
        <f aca="false">I713/(I713+J713)</f>
        <v>0.445026178010471</v>
      </c>
      <c r="P713" s="28" t="n">
        <f aca="false">(I713+K713)/(I713+J713+K713+M713)</f>
        <v>0.636847710330138</v>
      </c>
      <c r="Q713" s="27" t="n">
        <f aca="false">K713/(K713+M713)</f>
        <v>0.650799695354151</v>
      </c>
      <c r="R713" s="27" t="n">
        <f aca="false">P713-(O713-P713)/X713</f>
        <v>0.651326756590581</v>
      </c>
      <c r="S713" s="29" t="n">
        <f aca="false">(K713+M713)/(I713+J713)</f>
        <v>13.7486910994764</v>
      </c>
      <c r="T713" s="31" t="n">
        <f aca="false">(P713-$B$1*O713-$B$2)/(1-$B$1*O713)-($B$3*POWER(P713,2)+$B$4*P713+$B$5)-($B$6*POWER(O713,2)+$B$7*O713+$B$8)</f>
        <v>0.654290567341084</v>
      </c>
      <c r="U713" s="29" t="n">
        <f aca="false">(O713-P713)/(P713-T713)</f>
        <v>10.9971395281921</v>
      </c>
      <c r="V713" s="29" t="n">
        <f aca="false">$B$12+($B$13*E713+$B$14*POWER(E713,2)+$B$15*POWER(E713,3))+($B$16*F713+$B$17*POWER(F713,2)+$B$18*POWER(F713,3))+($B$19*T713+$B$20*POWER(T713,2)+$B$21*POWER(T713,3))+($B$22*P713+$B$23*POWER(P713,2)+$B$24*POWER(P713,3))+($B$25*H713+$B$26*POWER(H713,2)+$B$27*POWER(H713,3))+($B$28*U713+$B$29*POWER(U713,2)+$B$30*POWER(U713,3))</f>
        <v>2.25107647093287</v>
      </c>
      <c r="W713" s="71" t="n">
        <f aca="false">S713-U713</f>
        <v>2.7515515712843</v>
      </c>
      <c r="X713" s="29" t="n">
        <f aca="false">U713+V713</f>
        <v>13.248215999125</v>
      </c>
      <c r="Y713" s="16"/>
      <c r="Z713" s="60" t="n">
        <f aca="false">U713*G713</f>
        <v>2100.4536498847</v>
      </c>
      <c r="AA713" s="60" t="n">
        <f aca="false">(K713+M713)-Z713</f>
        <v>525.546350115302</v>
      </c>
      <c r="AB713" s="16"/>
      <c r="AC713" s="60" t="n">
        <f aca="false">L713+N713</f>
        <v>2530.40925583288</v>
      </c>
      <c r="AD713" s="61" t="n">
        <f aca="false">AC713-Z713</f>
        <v>429.955605948177</v>
      </c>
      <c r="AE713" s="17"/>
      <c r="AF713" s="16" t="n">
        <v>-1240.00990258299</v>
      </c>
      <c r="AG713" s="16" t="n">
        <v>0.962162162162162</v>
      </c>
      <c r="AH713" s="16" t="n">
        <f aca="false">AF714+AH712</f>
        <v>95839.5549272373</v>
      </c>
      <c r="AI713" s="63"/>
      <c r="AJ713" s="72" t="n">
        <v>-1287.70021010703</v>
      </c>
      <c r="AK713" s="16" t="n">
        <v>0.962162162162162</v>
      </c>
      <c r="AL713" s="63" t="n">
        <f aca="false">AJ713+AL712</f>
        <v>99344.7272951578</v>
      </c>
      <c r="AM713" s="35"/>
      <c r="AN713" s="35"/>
      <c r="AO713" s="35"/>
      <c r="AP713" s="35"/>
      <c r="AQ713" s="35"/>
      <c r="AR713" s="35"/>
      <c r="AS713" s="35"/>
      <c r="AT713" s="35"/>
    </row>
    <row r="714" customFormat="false" ht="12.75" hidden="false" customHeight="true" outlineLevel="0" collapsed="false">
      <c r="A714" s="36"/>
      <c r="B714" s="36"/>
      <c r="C714" s="2" t="n">
        <v>713</v>
      </c>
      <c r="D714" s="20" t="s">
        <v>571</v>
      </c>
      <c r="E714" s="65"/>
      <c r="F714" s="66" t="n">
        <v>3267</v>
      </c>
      <c r="G714" s="67" t="n">
        <f aca="false">I714+J714</f>
        <v>192</v>
      </c>
      <c r="H714" s="68" t="n">
        <f aca="false">1/(G714/F714)</f>
        <v>17.015625</v>
      </c>
      <c r="I714" s="22" t="n">
        <v>80</v>
      </c>
      <c r="J714" s="23" t="n">
        <v>112</v>
      </c>
      <c r="K714" s="24" t="n">
        <v>1167</v>
      </c>
      <c r="L714" s="69" t="n">
        <f aca="false">G714*X714*R714</f>
        <v>1161.05626802938</v>
      </c>
      <c r="M714" s="25" t="n">
        <v>1096</v>
      </c>
      <c r="N714" s="70" t="n">
        <f aca="false">G714*X714*(1-R714)</f>
        <v>1090.24215860424</v>
      </c>
      <c r="O714" s="26" t="n">
        <f aca="false">I714/(I714+J714)</f>
        <v>0.416666666666667</v>
      </c>
      <c r="P714" s="28" t="n">
        <f aca="false">(I714+K714)/(I714+J714+K714+M714)</f>
        <v>0.507942973523422</v>
      </c>
      <c r="Q714" s="27" t="n">
        <f aca="false">K714/(K714+M714)</f>
        <v>0.515687140963323</v>
      </c>
      <c r="R714" s="27" t="n">
        <f aca="false">P714-(O714-P714)/X714</f>
        <v>0.515727392820823</v>
      </c>
      <c r="S714" s="29" t="n">
        <f aca="false">(K714+M714)/(I714+J714)</f>
        <v>11.7864583333333</v>
      </c>
      <c r="T714" s="31" t="n">
        <f aca="false">(P714-$B$1*O714-$B$2)/(1-$B$1*O714)-($B$3*POWER(P714,2)+$B$4*P714+$B$5)-($B$6*POWER(O714,2)+$B$7*O714+$B$8)</f>
        <v>0.518622511623821</v>
      </c>
      <c r="U714" s="29" t="n">
        <f aca="false">(O714-P714)/(P714-T714)</f>
        <v>8.54684032199303</v>
      </c>
      <c r="V714" s="29" t="n">
        <f aca="false">$B$12+($B$13*E714+$B$14*POWER(E714,2)+$B$15*POWER(E714,3))+($B$16*F714+$B$17*POWER(F714,2)+$B$18*POWER(F714,3))+($B$19*T714+$B$20*POWER(T714,2)+$B$21*POWER(T714,3))+($B$22*P714+$B$23*POWER(P714,2)+$B$24*POWER(P714,3))+($B$25*H714+$B$26*POWER(H714,2)+$B$27*POWER(H714,3))+($B$28*U714+$B$29*POWER(U714,2)+$B$30*POWER(U714,3))</f>
        <v>3.17867231672372</v>
      </c>
      <c r="W714" s="71" t="n">
        <f aca="false">S714-U714</f>
        <v>3.23961801134031</v>
      </c>
      <c r="X714" s="29" t="n">
        <f aca="false">U714+V714</f>
        <v>11.7255126387167</v>
      </c>
      <c r="Y714" s="16"/>
      <c r="Z714" s="60" t="n">
        <f aca="false">U714*G714</f>
        <v>1640.99334182266</v>
      </c>
      <c r="AA714" s="60" t="n">
        <f aca="false">(K714+M714)-Z714</f>
        <v>622.006658177339</v>
      </c>
      <c r="AB714" s="16"/>
      <c r="AC714" s="60" t="n">
        <f aca="false">L714+N714</f>
        <v>2251.29842663361</v>
      </c>
      <c r="AD714" s="61" t="n">
        <f aca="false">AC714-Z714</f>
        <v>610.305084810954</v>
      </c>
      <c r="AE714" s="17"/>
      <c r="AF714" s="16" t="n">
        <v>-1283.89405558746</v>
      </c>
      <c r="AG714" s="16" t="n">
        <v>0.963513513513514</v>
      </c>
      <c r="AH714" s="16" t="n">
        <f aca="false">AF715+AH713</f>
        <v>94548.0580145567</v>
      </c>
      <c r="AI714" s="63"/>
      <c r="AJ714" s="72" t="n">
        <v>-1299.65829337997</v>
      </c>
      <c r="AK714" s="16" t="n">
        <v>0.963513513513514</v>
      </c>
      <c r="AL714" s="63" t="n">
        <f aca="false">AJ714+AL713</f>
        <v>98045.0690017779</v>
      </c>
      <c r="AM714" s="35"/>
      <c r="AN714" s="35"/>
      <c r="AO714" s="35"/>
      <c r="AP714" s="35"/>
      <c r="AQ714" s="35"/>
      <c r="AR714" s="35"/>
      <c r="AS714" s="35"/>
      <c r="AT714" s="35"/>
    </row>
    <row r="715" customFormat="false" ht="12.75" hidden="false" customHeight="true" outlineLevel="0" collapsed="false">
      <c r="A715" s="36"/>
      <c r="B715" s="36"/>
      <c r="C715" s="2" t="n">
        <v>714</v>
      </c>
      <c r="D715" s="20" t="s">
        <v>757</v>
      </c>
      <c r="E715" s="65"/>
      <c r="F715" s="66" t="n">
        <v>3545</v>
      </c>
      <c r="G715" s="67" t="n">
        <f aca="false">I715+J715</f>
        <v>314</v>
      </c>
      <c r="H715" s="68" t="n">
        <f aca="false">1/(G715/F715)</f>
        <v>11.2898089171975</v>
      </c>
      <c r="I715" s="22" t="n">
        <v>223</v>
      </c>
      <c r="J715" s="23" t="n">
        <v>91</v>
      </c>
      <c r="K715" s="24" t="n">
        <v>1247</v>
      </c>
      <c r="L715" s="69" t="n">
        <f aca="false">G715*X715*R715</f>
        <v>1230.3825395194</v>
      </c>
      <c r="M715" s="25" t="n">
        <v>400</v>
      </c>
      <c r="N715" s="70" t="n">
        <f aca="false">G715*X715*(1-R715)</f>
        <v>394.449542111583</v>
      </c>
      <c r="O715" s="26" t="n">
        <f aca="false">I715/(I715+J715)</f>
        <v>0.710191082802548</v>
      </c>
      <c r="P715" s="28" t="n">
        <f aca="false">(I715+K715)/(I715+J715+K715+M715)</f>
        <v>0.749617542070372</v>
      </c>
      <c r="Q715" s="27" t="n">
        <f aca="false">K715/(K715+M715)</f>
        <v>0.757134183363692</v>
      </c>
      <c r="R715" s="27" t="n">
        <f aca="false">P715-(O715-P715)/X715</f>
        <v>0.757236734447267</v>
      </c>
      <c r="S715" s="29" t="n">
        <f aca="false">(K715+M715)/(I715+J715)</f>
        <v>5.24522292993631</v>
      </c>
      <c r="T715" s="31" t="n">
        <f aca="false">(P715-$B$1*O715-$B$2)/(1-$B$1*O715)-($B$3*POWER(P715,2)+$B$4*P715+$B$5)-($B$6*POWER(O715,2)+$B$7*O715+$B$8)</f>
        <v>0.756527448918432</v>
      </c>
      <c r="U715" s="29" t="n">
        <f aca="false">(O715-P715)/(P715-T715)</f>
        <v>5.70578737669847</v>
      </c>
      <c r="V715" s="29" t="n">
        <f aca="false">$B$12+($B$13*E715+$B$14*POWER(E715,2)+$B$15*POWER(E715,3))+($B$16*F715+$B$17*POWER(F715,2)+$B$18*POWER(F715,3))+($B$19*T715+$B$20*POWER(T715,2)+$B$21*POWER(T715,3))+($B$22*P715+$B$23*POWER(P715,2)+$B$24*POWER(P715,3))+($B$25*H715+$B$26*POWER(H715,2)+$B$27*POWER(H715,3))+($B$28*U715+$B$29*POWER(U715,2)+$B$30*POWER(U715,3))</f>
        <v>-0.531162912905527</v>
      </c>
      <c r="W715" s="71" t="n">
        <f aca="false">S715-U715</f>
        <v>-0.460564446762164</v>
      </c>
      <c r="X715" s="29" t="n">
        <f aca="false">U715+V715</f>
        <v>5.17462446379294</v>
      </c>
      <c r="Y715" s="16"/>
      <c r="Z715" s="60" t="n">
        <f aca="false">U715*G715</f>
        <v>1791.61723628332</v>
      </c>
      <c r="AA715" s="60" t="n">
        <f aca="false">(K715+M715)-Z715</f>
        <v>-144.617236283319</v>
      </c>
      <c r="AB715" s="16"/>
      <c r="AC715" s="60" t="n">
        <f aca="false">L715+N715</f>
        <v>1624.83208163098</v>
      </c>
      <c r="AD715" s="61" t="n">
        <f aca="false">AC715-Z715</f>
        <v>-166.785154652335</v>
      </c>
      <c r="AE715" s="17"/>
      <c r="AF715" s="16" t="n">
        <v>-1291.49691268058</v>
      </c>
      <c r="AG715" s="16" t="n">
        <v>0.964864864864865</v>
      </c>
      <c r="AH715" s="16" t="n">
        <f aca="false">AF716+AH714</f>
        <v>93247.9379945512</v>
      </c>
      <c r="AI715" s="63"/>
      <c r="AJ715" s="72" t="n">
        <v>-1315.56046841877</v>
      </c>
      <c r="AK715" s="16" t="n">
        <v>0.964864864864865</v>
      </c>
      <c r="AL715" s="63" t="n">
        <f aca="false">AJ715+AL714</f>
        <v>96729.5085333591</v>
      </c>
      <c r="AM715" s="35"/>
      <c r="AN715" s="35"/>
      <c r="AO715" s="35"/>
      <c r="AP715" s="35"/>
      <c r="AQ715" s="35"/>
      <c r="AR715" s="35"/>
      <c r="AS715" s="35"/>
      <c r="AT715" s="35"/>
    </row>
    <row r="716" customFormat="false" ht="12.75" hidden="false" customHeight="true" outlineLevel="0" collapsed="false">
      <c r="A716" s="36"/>
      <c r="B716" s="36"/>
      <c r="C716" s="2" t="n">
        <v>715</v>
      </c>
      <c r="D716" s="20" t="s">
        <v>762</v>
      </c>
      <c r="E716" s="65"/>
      <c r="F716" s="66" t="n">
        <v>5163</v>
      </c>
      <c r="G716" s="67" t="n">
        <f aca="false">I716+J716</f>
        <v>317</v>
      </c>
      <c r="H716" s="68" t="n">
        <f aca="false">1/(G716/F716)</f>
        <v>16.2870662460568</v>
      </c>
      <c r="I716" s="22" t="n">
        <v>203</v>
      </c>
      <c r="J716" s="23" t="n">
        <v>114</v>
      </c>
      <c r="K716" s="24" t="n">
        <v>2784</v>
      </c>
      <c r="L716" s="69" t="n">
        <f aca="false">G716*X716*R716</f>
        <v>2708.80899019904</v>
      </c>
      <c r="M716" s="25" t="n">
        <v>539</v>
      </c>
      <c r="N716" s="70" t="n">
        <f aca="false">G716*X716*(1-R716)</f>
        <v>522.562193036484</v>
      </c>
      <c r="O716" s="26" t="n">
        <f aca="false">I716/(I716+J716)</f>
        <v>0.640378548895899</v>
      </c>
      <c r="P716" s="28" t="n">
        <f aca="false">(I716+K716)/(I716+J716+K716+M716)</f>
        <v>0.820604395604395</v>
      </c>
      <c r="Q716" s="27" t="n">
        <f aca="false">K716/(K716+M716)</f>
        <v>0.837797171230815</v>
      </c>
      <c r="R716" s="27" t="n">
        <f aca="false">P716-(O716-P716)/X716</f>
        <v>0.838284689871731</v>
      </c>
      <c r="S716" s="29" t="n">
        <f aca="false">(K716+M716)/(I716+J716)</f>
        <v>10.4826498422713</v>
      </c>
      <c r="T716" s="31" t="n">
        <f aca="false">(P716-$B$1*O716-$B$2)/(1-$B$1*O716)-($B$3*POWER(P716,2)+$B$4*P716+$B$5)-($B$6*POWER(O716,2)+$B$7*O716+$B$8)</f>
        <v>0.840677822271168</v>
      </c>
      <c r="U716" s="29" t="n">
        <f aca="false">(O716-P716)/(P716-T716)</f>
        <v>8.97832989356153</v>
      </c>
      <c r="V716" s="29" t="n">
        <f aca="false">$B$12+($B$13*E716+$B$14*POWER(E716,2)+$B$15*POWER(E716,3))+($B$16*F716+$B$17*POWER(F716,2)+$B$18*POWER(F716,3))+($B$19*T716+$B$20*POWER(T716,2)+$B$21*POWER(T716,3))+($B$22*P716+$B$23*POWER(P716,2)+$B$24*POWER(P716,3))+($B$25*H716+$B$26*POWER(H716,2)+$B$27*POWER(H716,3))+($B$28*U716+$B$29*POWER(U716,2)+$B$30*POWER(U716,3))</f>
        <v>1.2152700535537</v>
      </c>
      <c r="W716" s="71" t="n">
        <f aca="false">S716-U716</f>
        <v>1.50431994870976</v>
      </c>
      <c r="X716" s="29" t="n">
        <f aca="false">U716+V716</f>
        <v>10.1935999471152</v>
      </c>
      <c r="Y716" s="16"/>
      <c r="Z716" s="60" t="n">
        <f aca="false">U716*G716</f>
        <v>2846.130576259</v>
      </c>
      <c r="AA716" s="60" t="n">
        <f aca="false">(K716+M716)-Z716</f>
        <v>476.869423740996</v>
      </c>
      <c r="AB716" s="16"/>
      <c r="AC716" s="60" t="n">
        <f aca="false">L716+N716</f>
        <v>3231.37118323553</v>
      </c>
      <c r="AD716" s="61" t="n">
        <f aca="false">AC716-Z716</f>
        <v>385.240606976523</v>
      </c>
      <c r="AE716" s="17"/>
      <c r="AF716" s="16" t="n">
        <v>-1300.12002000552</v>
      </c>
      <c r="AG716" s="16" t="n">
        <v>0.966216216216216</v>
      </c>
      <c r="AH716" s="16" t="n">
        <f aca="false">AF717+AH715</f>
        <v>91943.3461637742</v>
      </c>
      <c r="AI716" s="63"/>
      <c r="AJ716" s="72" t="n">
        <v>-1354.61990840869</v>
      </c>
      <c r="AK716" s="16" t="n">
        <v>0.966216216216216</v>
      </c>
      <c r="AL716" s="63" t="n">
        <f aca="false">AJ716+AL715</f>
        <v>95374.8886249504</v>
      </c>
      <c r="AM716" s="35"/>
      <c r="AN716" s="35"/>
      <c r="AO716" s="35"/>
      <c r="AP716" s="35"/>
      <c r="AQ716" s="35"/>
      <c r="AR716" s="35"/>
      <c r="AS716" s="35"/>
      <c r="AT716" s="35"/>
    </row>
    <row r="717" customFormat="false" ht="12.75" hidden="false" customHeight="true" outlineLevel="0" collapsed="false">
      <c r="A717" s="36"/>
      <c r="B717" s="36"/>
      <c r="C717" s="2" t="n">
        <v>716</v>
      </c>
      <c r="D717" s="20" t="s">
        <v>435</v>
      </c>
      <c r="E717" s="65"/>
      <c r="F717" s="66" t="n">
        <v>3235</v>
      </c>
      <c r="G717" s="67" t="n">
        <f aca="false">I717+J717</f>
        <v>195</v>
      </c>
      <c r="H717" s="68" t="n">
        <f aca="false">1/(G717/F717)</f>
        <v>16.5897435897436</v>
      </c>
      <c r="I717" s="22" t="n">
        <v>75</v>
      </c>
      <c r="J717" s="23" t="n">
        <v>120</v>
      </c>
      <c r="K717" s="24" t="n">
        <v>916</v>
      </c>
      <c r="L717" s="69" t="n">
        <f aca="false">G717*X717*R717</f>
        <v>977.946726353868</v>
      </c>
      <c r="M717" s="25" t="n">
        <v>1103</v>
      </c>
      <c r="N717" s="70" t="n">
        <f aca="false">G717*X717*(1-R717)</f>
        <v>1179.44888630755</v>
      </c>
      <c r="O717" s="26" t="n">
        <f aca="false">I717/(I717+J717)</f>
        <v>0.384615384615385</v>
      </c>
      <c r="P717" s="28" t="n">
        <f aca="false">(I717+K717)/(I717+J717+K717+M717)</f>
        <v>0.447606142728094</v>
      </c>
      <c r="Q717" s="27" t="n">
        <f aca="false">K717/(K717+M717)</f>
        <v>0.453689945517583</v>
      </c>
      <c r="R717" s="27" t="n">
        <f aca="false">P717-(O717-P717)/X717</f>
        <v>0.453299673279417</v>
      </c>
      <c r="S717" s="29" t="n">
        <f aca="false">(K717+M717)/(I717+J717)</f>
        <v>10.3538461538462</v>
      </c>
      <c r="T717" s="31" t="n">
        <f aca="false">(P717-$B$1*O717-$B$2)/(1-$B$1*O717)-($B$3*POWER(P717,2)+$B$4*P717+$B$5)-($B$6*POWER(O717,2)+$B$7*O717+$B$8)</f>
        <v>0.456682115665909</v>
      </c>
      <c r="U717" s="29" t="n">
        <f aca="false">(O717-P717)/(P717-T717)</f>
        <v>6.94038628632952</v>
      </c>
      <c r="V717" s="29" t="n">
        <f aca="false">$B$12+($B$13*E717+$B$14*POWER(E717,2)+$B$15*POWER(E717,3))+($B$16*F717+$B$17*POWER(F717,2)+$B$18*POWER(F717,3))+($B$19*T717+$B$20*POWER(T717,2)+$B$21*POWER(T717,3))+($B$22*P717+$B$23*POWER(P717,2)+$B$24*POWER(P717,3))+($B$25*H717+$B$26*POWER(H717,2)+$B$27*POWER(H717,3))+($B$28*U717+$B$29*POWER(U717,2)+$B$30*POWER(U717,3))</f>
        <v>4.123180958088</v>
      </c>
      <c r="W717" s="71" t="n">
        <f aca="false">S717-U717</f>
        <v>3.41345986751663</v>
      </c>
      <c r="X717" s="29" t="n">
        <f aca="false">U717+V717</f>
        <v>11.0635672444175</v>
      </c>
      <c r="Y717" s="16"/>
      <c r="Z717" s="60" t="n">
        <f aca="false">U717*G717</f>
        <v>1353.37532583426</v>
      </c>
      <c r="AA717" s="60" t="n">
        <f aca="false">(K717+M717)-Z717</f>
        <v>665.624674165744</v>
      </c>
      <c r="AB717" s="16"/>
      <c r="AC717" s="60" t="n">
        <f aca="false">L717+N717</f>
        <v>2157.39561266142</v>
      </c>
      <c r="AD717" s="61" t="n">
        <f aca="false">AC717-Z717</f>
        <v>804.020286827161</v>
      </c>
      <c r="AE717" s="17"/>
      <c r="AF717" s="16" t="n">
        <v>-1304.59183077701</v>
      </c>
      <c r="AG717" s="16" t="n">
        <v>0.967567567567568</v>
      </c>
      <c r="AH717" s="16" t="n">
        <f aca="false">AF718+AH716</f>
        <v>90625.823704685</v>
      </c>
      <c r="AI717" s="63"/>
      <c r="AJ717" s="72" t="n">
        <v>-1367.02751310566</v>
      </c>
      <c r="AK717" s="16" t="n">
        <v>0.967567567567568</v>
      </c>
      <c r="AL717" s="63" t="n">
        <f aca="false">AJ717+AL716</f>
        <v>94007.8611118448</v>
      </c>
      <c r="AM717" s="35"/>
      <c r="AN717" s="35"/>
      <c r="AO717" s="35"/>
      <c r="AP717" s="35"/>
      <c r="AQ717" s="35"/>
      <c r="AR717" s="35"/>
      <c r="AS717" s="35"/>
      <c r="AT717" s="35"/>
    </row>
    <row r="718" customFormat="false" ht="12.75" hidden="false" customHeight="true" outlineLevel="0" collapsed="false">
      <c r="A718" s="36"/>
      <c r="B718" s="36"/>
      <c r="C718" s="2" t="n">
        <v>717</v>
      </c>
      <c r="D718" s="20" t="s">
        <v>509</v>
      </c>
      <c r="E718" s="65"/>
      <c r="F718" s="66" t="n">
        <v>6607</v>
      </c>
      <c r="G718" s="67" t="n">
        <f aca="false">I718+J718</f>
        <v>246</v>
      </c>
      <c r="H718" s="68" t="n">
        <f aca="false">1/(G718/F718)</f>
        <v>26.8577235772358</v>
      </c>
      <c r="I718" s="22" t="n">
        <v>48</v>
      </c>
      <c r="J718" s="23" t="n">
        <v>198</v>
      </c>
      <c r="K718" s="24" t="n">
        <v>2724</v>
      </c>
      <c r="L718" s="69" t="n">
        <f aca="false">G718*X718*R718</f>
        <v>2721.05978484295</v>
      </c>
      <c r="M718" s="25" t="n">
        <v>2811</v>
      </c>
      <c r="N718" s="70" t="n">
        <f aca="false">G718*X718*(1-R718)</f>
        <v>2807.80840281112</v>
      </c>
      <c r="O718" s="26" t="n">
        <f aca="false">I718/(I718+J718)</f>
        <v>0.195121951219512</v>
      </c>
      <c r="P718" s="28" t="n">
        <f aca="false">(I718+K718)/(I718+J718+K718+M718)</f>
        <v>0.479501816294759</v>
      </c>
      <c r="Q718" s="27" t="n">
        <f aca="false">K718/(K718+M718)</f>
        <v>0.492140921409214</v>
      </c>
      <c r="R718" s="27" t="n">
        <f aca="false">P718-(O718-P718)/X718</f>
        <v>0.492154938856936</v>
      </c>
      <c r="S718" s="29" t="n">
        <f aca="false">(K718+M718)/(I718+J718)</f>
        <v>22.5</v>
      </c>
      <c r="T718" s="31" t="n">
        <f aca="false">(P718-$B$1*O718-$B$2)/(1-$B$1*O718)-($B$3*POWER(P718,2)+$B$4*P718+$B$5)-($B$6*POWER(O718,2)+$B$7*O718+$B$8)</f>
        <v>0.496894289495446</v>
      </c>
      <c r="U718" s="29" t="n">
        <f aca="false">(O718-P718)/(P718-T718)</f>
        <v>16.3507433240721</v>
      </c>
      <c r="V718" s="29" t="n">
        <f aca="false">$B$12+($B$13*E718+$B$14*POWER(E718,2)+$B$15*POWER(E718,3))+($B$16*F718+$B$17*POWER(F718,2)+$B$18*POWER(F718,3))+($B$19*T718+$B$20*POWER(T718,2)+$B$21*POWER(T718,3))+($B$22*P718+$B$23*POWER(P718,2)+$B$24*POWER(P718,3))+($B$25*H718+$B$26*POWER(H718,2)+$B$27*POWER(H718,3))+($B$28*U718+$B$29*POWER(U718,2)+$B$30*POWER(U718,3))</f>
        <v>6.12433060948104</v>
      </c>
      <c r="W718" s="71" t="n">
        <f aca="false">S718-U718</f>
        <v>6.14925667592791</v>
      </c>
      <c r="X718" s="29" t="n">
        <f aca="false">U718+V718</f>
        <v>22.4750739335531</v>
      </c>
      <c r="Y718" s="16"/>
      <c r="Z718" s="60" t="n">
        <f aca="false">U718*G718</f>
        <v>4022.28285772174</v>
      </c>
      <c r="AA718" s="60" t="n">
        <f aca="false">(K718+M718)-Z718</f>
        <v>1512.71714227826</v>
      </c>
      <c r="AB718" s="16"/>
      <c r="AC718" s="60" t="n">
        <f aca="false">L718+N718</f>
        <v>5528.86818765407</v>
      </c>
      <c r="AD718" s="61" t="n">
        <f aca="false">AC718-Z718</f>
        <v>1506.58532993233</v>
      </c>
      <c r="AE718" s="17"/>
      <c r="AF718" s="16" t="n">
        <v>-1317.52245908925</v>
      </c>
      <c r="AG718" s="16" t="n">
        <v>0.968918918918919</v>
      </c>
      <c r="AH718" s="16" t="n">
        <f aca="false">AF719+AH717</f>
        <v>89302.4066975163</v>
      </c>
      <c r="AI718" s="63"/>
      <c r="AJ718" s="72" t="n">
        <v>-1368.1126131855</v>
      </c>
      <c r="AK718" s="16" t="n">
        <v>0.968918918918919</v>
      </c>
      <c r="AL718" s="63" t="n">
        <f aca="false">AJ718+AL717</f>
        <v>92639.7484986593</v>
      </c>
      <c r="AM718" s="35"/>
      <c r="AN718" s="35"/>
      <c r="AO718" s="35"/>
      <c r="AP718" s="35"/>
      <c r="AQ718" s="35"/>
      <c r="AR718" s="35"/>
      <c r="AS718" s="35"/>
      <c r="AT718" s="35"/>
    </row>
    <row r="719" customFormat="false" ht="12.75" hidden="false" customHeight="true" outlineLevel="0" collapsed="false">
      <c r="A719" s="36"/>
      <c r="B719" s="36"/>
      <c r="C719" s="2" t="n">
        <v>718</v>
      </c>
      <c r="D719" s="20" t="s">
        <v>173</v>
      </c>
      <c r="E719" s="65"/>
      <c r="F719" s="66" t="n">
        <v>898</v>
      </c>
      <c r="G719" s="67" t="n">
        <f aca="false">I719+J719</f>
        <v>69</v>
      </c>
      <c r="H719" s="68" t="n">
        <f aca="false">1/(G719/F719)</f>
        <v>13.0144927536232</v>
      </c>
      <c r="I719" s="22" t="n">
        <v>19</v>
      </c>
      <c r="J719" s="23" t="n">
        <v>50</v>
      </c>
      <c r="K719" s="24" t="n">
        <v>249</v>
      </c>
      <c r="L719" s="69" t="n">
        <f aca="false">G719*X719*R719</f>
        <v>231.21201873998</v>
      </c>
      <c r="M719" s="25" t="n">
        <v>396</v>
      </c>
      <c r="N719" s="70" t="n">
        <f aca="false">G719*X719*(1-R719)</f>
        <v>366.397613276236</v>
      </c>
      <c r="O719" s="26" t="n">
        <f aca="false">I719/(I719+J719)</f>
        <v>0.27536231884058</v>
      </c>
      <c r="P719" s="28" t="n">
        <f aca="false">(I719+K719)/(I719+J719+K719+M719)</f>
        <v>0.375350140056022</v>
      </c>
      <c r="Q719" s="27" t="n">
        <f aca="false">K719/(K719+M719)</f>
        <v>0.386046511627907</v>
      </c>
      <c r="R719" s="27" t="n">
        <f aca="false">P719-(O719-P719)/X719</f>
        <v>0.386894732536216</v>
      </c>
      <c r="S719" s="29" t="n">
        <f aca="false">(K719+M719)/(I719+J719)</f>
        <v>9.34782608695652</v>
      </c>
      <c r="T719" s="31" t="n">
        <f aca="false">(P719-$B$1*O719-$B$2)/(1-$B$1*O719)-($B$3*POWER(P719,2)+$B$4*P719+$B$5)-($B$6*POWER(O719,2)+$B$7*O719+$B$8)</f>
        <v>0.386473464201059</v>
      </c>
      <c r="U719" s="29" t="n">
        <f aca="false">(O719-P719)/(P719-T719)</f>
        <v>8.98902341707451</v>
      </c>
      <c r="V719" s="29" t="n">
        <f aca="false">$B$12+($B$13*E719+$B$14*POWER(E719,2)+$B$15*POWER(E719,3))+($B$16*F719+$B$17*POWER(F719,2)+$B$18*POWER(F719,3))+($B$19*T719+$B$20*POWER(T719,2)+$B$21*POWER(T719,3))+($B$22*P719+$B$23*POWER(P719,2)+$B$24*POWER(P719,3))+($B$25*H719+$B$26*POWER(H719,2)+$B$27*POWER(H719,3))+($B$28*U719+$B$29*POWER(U719,2)+$B$30*POWER(U719,3))</f>
        <v>-0.328014257419204</v>
      </c>
      <c r="W719" s="71" t="n">
        <f aca="false">S719-U719</f>
        <v>0.358802669882008</v>
      </c>
      <c r="X719" s="29" t="n">
        <f aca="false">U719+V719</f>
        <v>8.66100915965531</v>
      </c>
      <c r="Y719" s="16"/>
      <c r="Z719" s="60" t="n">
        <f aca="false">U719*G719</f>
        <v>620.242615778141</v>
      </c>
      <c r="AA719" s="60" t="n">
        <f aca="false">(K719+M719)-Z719</f>
        <v>24.7573842218586</v>
      </c>
      <c r="AB719" s="16"/>
      <c r="AC719" s="60" t="n">
        <f aca="false">L719+N719</f>
        <v>597.609632016216</v>
      </c>
      <c r="AD719" s="61" t="n">
        <f aca="false">AC719-Z719</f>
        <v>-22.6329837619251</v>
      </c>
      <c r="AE719" s="17"/>
      <c r="AF719" s="16" t="n">
        <v>-1323.41700716868</v>
      </c>
      <c r="AG719" s="16" t="n">
        <v>0.97027027027027</v>
      </c>
      <c r="AH719" s="16" t="n">
        <f aca="false">AF720+AH718</f>
        <v>87960.8696911212</v>
      </c>
      <c r="AI719" s="63"/>
      <c r="AJ719" s="72" t="n">
        <v>-1368.73851210459</v>
      </c>
      <c r="AK719" s="16" t="n">
        <v>0.97027027027027</v>
      </c>
      <c r="AL719" s="63" t="n">
        <f aca="false">AJ719+AL718</f>
        <v>91271.0099865547</v>
      </c>
      <c r="AM719" s="35"/>
      <c r="AN719" s="35"/>
      <c r="AO719" s="35"/>
      <c r="AP719" s="35"/>
      <c r="AQ719" s="35"/>
      <c r="AR719" s="35"/>
      <c r="AS719" s="35"/>
      <c r="AT719" s="35"/>
    </row>
    <row r="720" customFormat="false" ht="12.75" hidden="false" customHeight="true" outlineLevel="0" collapsed="false">
      <c r="A720" s="36"/>
      <c r="B720" s="36"/>
      <c r="C720" s="2" t="n">
        <v>719</v>
      </c>
      <c r="D720" s="20" t="s">
        <v>363</v>
      </c>
      <c r="E720" s="65"/>
      <c r="F720" s="66" t="n">
        <v>4581</v>
      </c>
      <c r="G720" s="67" t="n">
        <f aca="false">I720+J720</f>
        <v>347</v>
      </c>
      <c r="H720" s="68" t="n">
        <f aca="false">1/(G720/F720)</f>
        <v>13.2017291066282</v>
      </c>
      <c r="I720" s="22" t="n">
        <v>69</v>
      </c>
      <c r="J720" s="23" t="n">
        <v>278</v>
      </c>
      <c r="K720" s="24" t="n">
        <v>1626</v>
      </c>
      <c r="L720" s="69" t="n">
        <f aca="false">G720*X720*R720</f>
        <v>1550.12646411502</v>
      </c>
      <c r="M720" s="25" t="n">
        <v>2062</v>
      </c>
      <c r="N720" s="70" t="n">
        <f aca="false">G720*X720*(1-R720)</f>
        <v>1957.25423364551</v>
      </c>
      <c r="O720" s="26" t="n">
        <f aca="false">I720/(I720+J720)</f>
        <v>0.198847262247839</v>
      </c>
      <c r="P720" s="28" t="n">
        <f aca="false">(I720+K720)/(I720+J720+K720+M720)</f>
        <v>0.420074349442379</v>
      </c>
      <c r="Q720" s="27" t="n">
        <f aca="false">K720/(K720+M720)</f>
        <v>0.440889370932755</v>
      </c>
      <c r="R720" s="27" t="n">
        <f aca="false">P720-(O720-P720)/X720</f>
        <v>0.44196128042353</v>
      </c>
      <c r="S720" s="29" t="n">
        <f aca="false">(K720+M720)/(I720+J720)</f>
        <v>10.628242074928</v>
      </c>
      <c r="T720" s="31" t="n">
        <f aca="false">(P720-$B$1*O720-$B$2)/(1-$B$1*O720)-($B$3*POWER(P720,2)+$B$4*P720+$B$5)-($B$6*POWER(O720,2)+$B$7*O720+$B$8)</f>
        <v>0.435278910543297</v>
      </c>
      <c r="U720" s="29" t="n">
        <f aca="false">(O720-P720)/(P720-T720)</f>
        <v>14.550047563108</v>
      </c>
      <c r="V720" s="29" t="n">
        <f aca="false">$B$12+($B$13*E720+$B$14*POWER(E720,2)+$B$15*POWER(E720,3))+($B$16*F720+$B$17*POWER(F720,2)+$B$18*POWER(F720,3))+($B$19*T720+$B$20*POWER(T720,2)+$B$21*POWER(T720,3))+($B$22*P720+$B$23*POWER(P720,2)+$B$24*POWER(P720,3))+($B$25*H720+$B$26*POWER(H720,2)+$B$27*POWER(H720,3))+($B$28*U720+$B$29*POWER(U720,2)+$B$30*POWER(U720,3))</f>
        <v>-4.44232220933129</v>
      </c>
      <c r="W720" s="71" t="n">
        <f aca="false">S720-U720</f>
        <v>-3.92180548818007</v>
      </c>
      <c r="X720" s="29" t="n">
        <f aca="false">U720+V720</f>
        <v>10.1077253537767</v>
      </c>
      <c r="Y720" s="16"/>
      <c r="Z720" s="60" t="n">
        <f aca="false">U720*G720</f>
        <v>5048.86650439848</v>
      </c>
      <c r="AA720" s="60" t="n">
        <f aca="false">(K720+M720)-Z720</f>
        <v>-1360.86650439848</v>
      </c>
      <c r="AB720" s="16"/>
      <c r="AC720" s="60" t="n">
        <f aca="false">L720+N720</f>
        <v>3507.38069776053</v>
      </c>
      <c r="AD720" s="61" t="n">
        <f aca="false">AC720-Z720</f>
        <v>-1541.48580663796</v>
      </c>
      <c r="AE720" s="17"/>
      <c r="AF720" s="16" t="n">
        <v>-1341.53700639505</v>
      </c>
      <c r="AG720" s="16" t="n">
        <v>0.971621621621622</v>
      </c>
      <c r="AH720" s="16" t="n">
        <f aca="false">AF721+AH719</f>
        <v>86600.0031867227</v>
      </c>
      <c r="AI720" s="63"/>
      <c r="AJ720" s="72" t="n">
        <v>-1397.9031366545</v>
      </c>
      <c r="AK720" s="16" t="n">
        <v>0.971621621621622</v>
      </c>
      <c r="AL720" s="63" t="n">
        <f aca="false">AJ720+AL719</f>
        <v>89873.1068499002</v>
      </c>
      <c r="AM720" s="35"/>
      <c r="AN720" s="35"/>
      <c r="AO720" s="35"/>
      <c r="AP720" s="35"/>
      <c r="AQ720" s="35"/>
      <c r="AR720" s="35"/>
      <c r="AS720" s="35"/>
      <c r="AT720" s="35"/>
    </row>
    <row r="721" customFormat="false" ht="12.75" hidden="false" customHeight="true" outlineLevel="0" collapsed="false">
      <c r="A721" s="36"/>
      <c r="B721" s="36"/>
      <c r="C721" s="2" t="n">
        <v>720</v>
      </c>
      <c r="D721" s="20" t="s">
        <v>763</v>
      </c>
      <c r="E721" s="65"/>
      <c r="F721" s="66" t="n">
        <v>1885</v>
      </c>
      <c r="G721" s="67" t="n">
        <f aca="false">I721+J721</f>
        <v>80</v>
      </c>
      <c r="H721" s="68" t="n">
        <f aca="false">1/(G721/F721)</f>
        <v>23.5625</v>
      </c>
      <c r="I721" s="22" t="n">
        <v>56</v>
      </c>
      <c r="J721" s="23" t="n">
        <v>24</v>
      </c>
      <c r="K721" s="24" t="n">
        <v>1121</v>
      </c>
      <c r="L721" s="69" t="n">
        <f aca="false">G721*X721*R721</f>
        <v>1131.7514977053</v>
      </c>
      <c r="M721" s="25" t="n">
        <v>153</v>
      </c>
      <c r="N721" s="70" t="n">
        <f aca="false">G721*X721*(1-R721)</f>
        <v>154.616835253898</v>
      </c>
      <c r="O721" s="26" t="n">
        <f aca="false">I721/(I721+J721)</f>
        <v>0.7</v>
      </c>
      <c r="P721" s="28" t="n">
        <f aca="false">(I721+K721)/(I721+J721+K721+M721)</f>
        <v>0.869276218611521</v>
      </c>
      <c r="Q721" s="27" t="n">
        <f aca="false">K721/(K721+M721)</f>
        <v>0.879905808477237</v>
      </c>
      <c r="R721" s="27" t="n">
        <f aca="false">P721-(O721-P721)/X721</f>
        <v>0.879803605785123</v>
      </c>
      <c r="S721" s="29" t="n">
        <f aca="false">(K721+M721)/(I721+J721)</f>
        <v>15.925</v>
      </c>
      <c r="T721" s="31" t="n">
        <f aca="false">(P721-$B$1*O721-$B$2)/(1-$B$1*O721)-($B$3*POWER(P721,2)+$B$4*P721+$B$5)-($B$6*POWER(O721,2)+$B$7*O721+$B$8)</f>
        <v>0.889531527619454</v>
      </c>
      <c r="U721" s="29" t="n">
        <f aca="false">(O721-P721)/(P721-T721)</f>
        <v>8.35712842224379</v>
      </c>
      <c r="V721" s="29" t="n">
        <f aca="false">$B$12+($B$13*E721+$B$14*POWER(E721,2)+$B$15*POWER(E721,3))+($B$16*F721+$B$17*POWER(F721,2)+$B$18*POWER(F721,3))+($B$19*T721+$B$20*POWER(T721,2)+$B$21*POWER(T721,3))+($B$22*P721+$B$23*POWER(P721,2)+$B$24*POWER(P721,3))+($B$25*H721+$B$26*POWER(H721,2)+$B$27*POWER(H721,3))+($B$28*U721+$B$29*POWER(U721,2)+$B$30*POWER(U721,3))</f>
        <v>7.72247573974616</v>
      </c>
      <c r="W721" s="71" t="n">
        <f aca="false">S721-U721</f>
        <v>7.56787157775621</v>
      </c>
      <c r="X721" s="29" t="n">
        <f aca="false">U721+V721</f>
        <v>16.07960416199</v>
      </c>
      <c r="Y721" s="16"/>
      <c r="Z721" s="60" t="n">
        <f aca="false">U721*G721</f>
        <v>668.570273779503</v>
      </c>
      <c r="AA721" s="60" t="n">
        <f aca="false">(K721+M721)-Z721</f>
        <v>605.429726220497</v>
      </c>
      <c r="AB721" s="16"/>
      <c r="AC721" s="60" t="n">
        <f aca="false">L721+N721</f>
        <v>1286.3683329592</v>
      </c>
      <c r="AD721" s="61" t="n">
        <f aca="false">AC721-Z721</f>
        <v>617.798059179693</v>
      </c>
      <c r="AE721" s="17"/>
      <c r="AF721" s="16" t="n">
        <v>-1360.86650439848</v>
      </c>
      <c r="AG721" s="16" t="n">
        <v>0.972972972972973</v>
      </c>
      <c r="AH721" s="16" t="n">
        <f aca="false">AF722+AH720</f>
        <v>85192.8967942814</v>
      </c>
      <c r="AI721" s="63"/>
      <c r="AJ721" s="72" t="n">
        <v>-1404.57903990472</v>
      </c>
      <c r="AK721" s="16" t="n">
        <v>0.972972972972973</v>
      </c>
      <c r="AL721" s="63" t="n">
        <f aca="false">AJ721+AL720</f>
        <v>88468.5278099954</v>
      </c>
      <c r="AM721" s="35"/>
      <c r="AN721" s="35"/>
      <c r="AO721" s="35"/>
      <c r="AP721" s="35"/>
      <c r="AQ721" s="35"/>
      <c r="AR721" s="35"/>
      <c r="AS721" s="35"/>
      <c r="AT721" s="35"/>
    </row>
    <row r="722" customFormat="false" ht="12.75" hidden="false" customHeight="true" outlineLevel="0" collapsed="false">
      <c r="A722" s="36"/>
      <c r="B722" s="36"/>
      <c r="C722" s="2" t="n">
        <v>721</v>
      </c>
      <c r="D722" s="20" t="s">
        <v>629</v>
      </c>
      <c r="E722" s="65"/>
      <c r="F722" s="66" t="n">
        <v>402</v>
      </c>
      <c r="G722" s="67" t="n">
        <f aca="false">I722+J722</f>
        <v>23</v>
      </c>
      <c r="H722" s="68" t="n">
        <f aca="false">1/(G722/F722)</f>
        <v>17.4782608695652</v>
      </c>
      <c r="I722" s="22" t="n">
        <v>3</v>
      </c>
      <c r="J722" s="23" t="n">
        <v>20</v>
      </c>
      <c r="K722" s="24" t="n">
        <v>181</v>
      </c>
      <c r="L722" s="69" t="n">
        <f aca="false">G722*X722*R722</f>
        <v>168.669979574203</v>
      </c>
      <c r="M722" s="25" t="n">
        <v>137</v>
      </c>
      <c r="N722" s="70" t="n">
        <f aca="false">G722*X722*(1-R722)</f>
        <v>126.479276049728</v>
      </c>
      <c r="O722" s="26" t="n">
        <f aca="false">I722/(I722+J722)</f>
        <v>0.130434782608696</v>
      </c>
      <c r="P722" s="28" t="n">
        <f aca="false">(I722+K722)/(I722+J722+K722+M722)</f>
        <v>0.539589442815249</v>
      </c>
      <c r="Q722" s="27" t="n">
        <f aca="false">K722/(K722+M722)</f>
        <v>0.569182389937107</v>
      </c>
      <c r="R722" s="27" t="n">
        <f aca="false">P722-(O722-P722)/X722</f>
        <v>0.571473504880245</v>
      </c>
      <c r="S722" s="29" t="n">
        <f aca="false">(K722+M722)/(I722+J722)</f>
        <v>13.8260869565217</v>
      </c>
      <c r="T722" s="31" t="n">
        <f aca="false">(P722-$B$1*O722-$B$2)/(1-$B$1*O722)-($B$3*POWER(P722,2)+$B$4*P722+$B$5)-($B$6*POWER(O722,2)+$B$7*O722+$B$8)</f>
        <v>0.559196623101036</v>
      </c>
      <c r="U722" s="29" t="n">
        <f aca="false">(O722-P722)/(P722-T722)</f>
        <v>20.8675931083856</v>
      </c>
      <c r="V722" s="29" t="n">
        <f aca="false">$B$12+($B$13*E722+$B$14*POWER(E722,2)+$B$15*POWER(E722,3))+($B$16*F722+$B$17*POWER(F722,2)+$B$18*POWER(F722,3))+($B$19*T722+$B$20*POWER(T722,2)+$B$21*POWER(T722,3))+($B$22*P722+$B$23*POWER(P722,2)+$B$24*POWER(P722,3))+($B$25*H722+$B$26*POWER(H722,2)+$B$27*POWER(H722,3))+($B$28*U722+$B$29*POWER(U722,2)+$B$30*POWER(U722,3))</f>
        <v>-8.03501677691033</v>
      </c>
      <c r="W722" s="71" t="n">
        <f aca="false">S722-U722</f>
        <v>-7.04150615186386</v>
      </c>
      <c r="X722" s="29" t="n">
        <f aca="false">U722+V722</f>
        <v>12.8325763314753</v>
      </c>
      <c r="Y722" s="16"/>
      <c r="Z722" s="60" t="n">
        <f aca="false">U722*G722</f>
        <v>479.954641492869</v>
      </c>
      <c r="AA722" s="60" t="n">
        <f aca="false">(K722+M722)-Z722</f>
        <v>-161.954641492869</v>
      </c>
      <c r="AB722" s="16"/>
      <c r="AC722" s="60" t="n">
        <f aca="false">L722+N722</f>
        <v>295.149255623931</v>
      </c>
      <c r="AD722" s="61" t="n">
        <f aca="false">AC722-Z722</f>
        <v>-184.805385868938</v>
      </c>
      <c r="AE722" s="17"/>
      <c r="AF722" s="16" t="n">
        <v>-1407.10639244135</v>
      </c>
      <c r="AG722" s="16" t="n">
        <v>0.974324324324324</v>
      </c>
      <c r="AH722" s="16" t="n">
        <f aca="false">AF723+AH721</f>
        <v>83782.1431240191</v>
      </c>
      <c r="AI722" s="63"/>
      <c r="AJ722" s="72" t="n">
        <v>-1416.57307156998</v>
      </c>
      <c r="AK722" s="16" t="n">
        <v>0.974324324324324</v>
      </c>
      <c r="AL722" s="63" t="n">
        <f aca="false">AJ722+AL721</f>
        <v>87051.9547384255</v>
      </c>
      <c r="AM722" s="35"/>
      <c r="AN722" s="35"/>
      <c r="AO722" s="35"/>
      <c r="AP722" s="35"/>
      <c r="AQ722" s="35"/>
      <c r="AR722" s="35"/>
      <c r="AS722" s="35"/>
      <c r="AT722" s="35"/>
    </row>
    <row r="723" customFormat="false" ht="12.75" hidden="false" customHeight="true" outlineLevel="0" collapsed="false">
      <c r="A723" s="36"/>
      <c r="B723" s="36"/>
      <c r="C723" s="2" t="n">
        <v>722</v>
      </c>
      <c r="D723" s="20" t="s">
        <v>543</v>
      </c>
      <c r="E723" s="65"/>
      <c r="F723" s="66" t="n">
        <v>5769</v>
      </c>
      <c r="G723" s="67" t="n">
        <f aca="false">I723+J723</f>
        <v>468</v>
      </c>
      <c r="H723" s="68" t="n">
        <f aca="false">1/(G723/F723)</f>
        <v>12.3269230769231</v>
      </c>
      <c r="I723" s="22" t="n">
        <v>166</v>
      </c>
      <c r="J723" s="23" t="n">
        <v>302</v>
      </c>
      <c r="K723" s="24" t="n">
        <v>1800</v>
      </c>
      <c r="L723" s="69" t="n">
        <f aca="false">G723*X723*R723</f>
        <v>1999.39352163918</v>
      </c>
      <c r="M723" s="25" t="n">
        <v>1716</v>
      </c>
      <c r="N723" s="70" t="n">
        <f aca="false">G723*X723*(1-R723)</f>
        <v>1920.6674092919</v>
      </c>
      <c r="O723" s="26" t="n">
        <f aca="false">I723/(I723+J723)</f>
        <v>0.354700854700855</v>
      </c>
      <c r="P723" s="28" t="n">
        <f aca="false">(I723+K723)/(I723+J723+K723+M723)</f>
        <v>0.493473895582329</v>
      </c>
      <c r="Q723" s="27" t="n">
        <f aca="false">K723/(K723+M723)</f>
        <v>0.511945392491467</v>
      </c>
      <c r="R723" s="27" t="n">
        <f aca="false">P723-(O723-P723)/X723</f>
        <v>0.51004143988249</v>
      </c>
      <c r="S723" s="29" t="n">
        <f aca="false">(K723+M723)/(I723+J723)</f>
        <v>7.51282051282051</v>
      </c>
      <c r="T723" s="31" t="n">
        <f aca="false">(P723-$B$1*O723-$B$2)/(1-$B$1*O723)-($B$3*POWER(P723,2)+$B$4*P723+$B$5)-($B$6*POWER(O723,2)+$B$7*O723+$B$8)</f>
        <v>0.50666592881408</v>
      </c>
      <c r="U723" s="29" t="n">
        <f aca="false">(O723-P723)/(P723-T723)</f>
        <v>10.5194581035071</v>
      </c>
      <c r="V723" s="29" t="n">
        <f aca="false">$B$12+($B$13*E723+$B$14*POWER(E723,2)+$B$15*POWER(E723,3))+($B$16*F723+$B$17*POWER(F723,2)+$B$18*POWER(F723,3))+($B$19*T723+$B$20*POWER(T723,2)+$B$21*POWER(T723,3))+($B$22*P723+$B$23*POWER(P723,2)+$B$24*POWER(P723,3))+($B$25*H723+$B$26*POWER(H723,2)+$B$27*POWER(H723,3))+($B$28*U723+$B$29*POWER(U723,2)+$B$30*POWER(U723,3))</f>
        <v>-2.14325953314158</v>
      </c>
      <c r="W723" s="71" t="n">
        <f aca="false">S723-U723</f>
        <v>-3.00663759068664</v>
      </c>
      <c r="X723" s="29" t="n">
        <f aca="false">U723+V723</f>
        <v>8.37619857036557</v>
      </c>
      <c r="Y723" s="16"/>
      <c r="Z723" s="60" t="n">
        <f aca="false">U723*G723</f>
        <v>4923.10639244135</v>
      </c>
      <c r="AA723" s="60" t="n">
        <f aca="false">(K723+M723)-Z723</f>
        <v>-1407.10639244135</v>
      </c>
      <c r="AB723" s="16"/>
      <c r="AC723" s="60" t="n">
        <f aca="false">L723+N723</f>
        <v>3920.06093093108</v>
      </c>
      <c r="AD723" s="61" t="n">
        <f aca="false">AC723-Z723</f>
        <v>-1003.04546151026</v>
      </c>
      <c r="AE723" s="17"/>
      <c r="AF723" s="16" t="n">
        <v>-1410.75367026234</v>
      </c>
      <c r="AG723" s="16" t="n">
        <v>0.975675675675676</v>
      </c>
      <c r="AH723" s="16" t="n">
        <f aca="false">AF724+AH722</f>
        <v>82304.8489077868</v>
      </c>
      <c r="AI723" s="63"/>
      <c r="AJ723" s="72" t="n">
        <v>-1455.08558759552</v>
      </c>
      <c r="AK723" s="16" t="n">
        <v>0.975675675675676</v>
      </c>
      <c r="AL723" s="63" t="n">
        <f aca="false">AJ723+AL722</f>
        <v>85596.86915083</v>
      </c>
      <c r="AM723" s="35"/>
      <c r="AN723" s="35"/>
      <c r="AO723" s="35"/>
      <c r="AP723" s="35"/>
      <c r="AQ723" s="35"/>
      <c r="AR723" s="35"/>
      <c r="AS723" s="35"/>
      <c r="AT723" s="35"/>
    </row>
    <row r="724" customFormat="false" ht="12.75" hidden="false" customHeight="true" outlineLevel="0" collapsed="false">
      <c r="A724" s="36"/>
      <c r="B724" s="36"/>
      <c r="C724" s="2" t="n">
        <v>723</v>
      </c>
      <c r="D724" s="20" t="s">
        <v>41</v>
      </c>
      <c r="E724" s="65"/>
      <c r="F724" s="66" t="n">
        <v>5359</v>
      </c>
      <c r="G724" s="67" t="n">
        <f aca="false">I724+J724</f>
        <v>569</v>
      </c>
      <c r="H724" s="68" t="n">
        <f aca="false">1/(G724/F724)</f>
        <v>9.4182776801406</v>
      </c>
      <c r="I724" s="22" t="n">
        <v>70</v>
      </c>
      <c r="J724" s="23" t="n">
        <v>499</v>
      </c>
      <c r="K724" s="24" t="n">
        <v>1028</v>
      </c>
      <c r="L724" s="69" t="n">
        <f aca="false">G724*X724*R724</f>
        <v>1024.51645082821</v>
      </c>
      <c r="M724" s="25" t="n">
        <v>2731</v>
      </c>
      <c r="N724" s="70" t="n">
        <f aca="false">G724*X724*(1-R724)</f>
        <v>2720.75240088808</v>
      </c>
      <c r="O724" s="26" t="n">
        <f aca="false">I724/(I724+J724)</f>
        <v>0.123022847100176</v>
      </c>
      <c r="P724" s="28" t="n">
        <f aca="false">(I724+K724)/(I724+J724+K724+M724)</f>
        <v>0.25369685767098</v>
      </c>
      <c r="Q724" s="27" t="n">
        <f aca="false">K724/(K724+M724)</f>
        <v>0.273476988560787</v>
      </c>
      <c r="R724" s="27" t="n">
        <f aca="false">P724-(O724-P724)/X724</f>
        <v>0.273549507763299</v>
      </c>
      <c r="S724" s="29" t="n">
        <f aca="false">(K724+M724)/(I724+J724)</f>
        <v>6.60632688927944</v>
      </c>
      <c r="T724" s="31" t="n">
        <f aca="false">(P724-$B$1*O724-$B$2)/(1-$B$1*O724)-($B$3*POWER(P724,2)+$B$4*P724+$B$5)-($B$6*POWER(O724,2)+$B$7*O724+$B$8)</f>
        <v>0.265705846349846</v>
      </c>
      <c r="U724" s="29" t="n">
        <f aca="false">(O724-P724)/(P724-T724)</f>
        <v>10.8813501340678</v>
      </c>
      <c r="V724" s="29" t="n">
        <f aca="false">$B$12+($B$13*E724+$B$14*POWER(E724,2)+$B$15*POWER(E724,3))+($B$16*F724+$B$17*POWER(F724,2)+$B$18*POWER(F724,3))+($B$19*T724+$B$20*POWER(T724,2)+$B$21*POWER(T724,3))+($B$22*P724+$B$23*POWER(P724,2)+$B$24*POWER(P724,3))+($B$25*H724+$B$26*POWER(H724,2)+$B$27*POWER(H724,3))+($B$28*U724+$B$29*POWER(U724,2)+$B$30*POWER(U724,3))</f>
        <v>-4.29915531558577</v>
      </c>
      <c r="W724" s="71" t="n">
        <f aca="false">S724-U724</f>
        <v>-4.2750232447884</v>
      </c>
      <c r="X724" s="29" t="n">
        <f aca="false">U724+V724</f>
        <v>6.58219481848207</v>
      </c>
      <c r="Y724" s="16"/>
      <c r="Z724" s="60" t="n">
        <f aca="false">U724*G724</f>
        <v>6191.4882262846</v>
      </c>
      <c r="AA724" s="60" t="n">
        <f aca="false">(K724+M724)-Z724</f>
        <v>-2432.4882262846</v>
      </c>
      <c r="AB724" s="16"/>
      <c r="AC724" s="60" t="n">
        <f aca="false">L724+N724</f>
        <v>3745.26885171629</v>
      </c>
      <c r="AD724" s="61" t="n">
        <f aca="false">AC724-Z724</f>
        <v>-2446.2193745683</v>
      </c>
      <c r="AE724" s="17"/>
      <c r="AF724" s="16" t="n">
        <v>-1477.29421623227</v>
      </c>
      <c r="AG724" s="16" t="n">
        <v>0.977027027027027</v>
      </c>
      <c r="AH724" s="16" t="n">
        <f aca="false">AF725+AH723</f>
        <v>80811.6278362303</v>
      </c>
      <c r="AI724" s="63"/>
      <c r="AJ724" s="72" t="n">
        <v>-1456.28797760741</v>
      </c>
      <c r="AK724" s="16" t="n">
        <v>0.977027027027027</v>
      </c>
      <c r="AL724" s="63" t="n">
        <f aca="false">AJ724+AL723</f>
        <v>84140.5811732225</v>
      </c>
      <c r="AM724" s="35"/>
      <c r="AN724" s="35"/>
      <c r="AO724" s="35"/>
      <c r="AP724" s="35"/>
      <c r="AQ724" s="35"/>
      <c r="AR724" s="35"/>
      <c r="AS724" s="35"/>
      <c r="AT724" s="35"/>
    </row>
    <row r="725" customFormat="false" ht="12.75" hidden="false" customHeight="true" outlineLevel="0" collapsed="false">
      <c r="A725" s="36"/>
      <c r="B725" s="36"/>
      <c r="C725" s="2" t="n">
        <v>724</v>
      </c>
      <c r="D725" s="20" t="s">
        <v>475</v>
      </c>
      <c r="E725" s="65"/>
      <c r="F725" s="66" t="n">
        <v>2185</v>
      </c>
      <c r="G725" s="67" t="n">
        <f aca="false">I725+J725</f>
        <v>82</v>
      </c>
      <c r="H725" s="68" t="n">
        <f aca="false">1/(G725/F725)</f>
        <v>26.6463414634146</v>
      </c>
      <c r="I725" s="22" t="n">
        <v>22</v>
      </c>
      <c r="J725" s="23" t="n">
        <v>60</v>
      </c>
      <c r="K725" s="24" t="n">
        <v>777</v>
      </c>
      <c r="L725" s="69" t="n">
        <f aca="false">G725*X725*R725</f>
        <v>842.130232028122</v>
      </c>
      <c r="M725" s="25" t="n">
        <v>858</v>
      </c>
      <c r="N725" s="70" t="n">
        <f aca="false">G725*X725*(1-R725)</f>
        <v>932.830479351459</v>
      </c>
      <c r="O725" s="26" t="n">
        <f aca="false">I725/(I725+J725)</f>
        <v>0.268292682926829</v>
      </c>
      <c r="P725" s="28" t="n">
        <f aca="false">(I725+K725)/(I725+J725+K725+M725)</f>
        <v>0.465346534653465</v>
      </c>
      <c r="Q725" s="27" t="n">
        <f aca="false">K725/(K725+M725)</f>
        <v>0.475229357798165</v>
      </c>
      <c r="R725" s="27" t="n">
        <f aca="false">P725-(O725-P725)/X725</f>
        <v>0.474450069023545</v>
      </c>
      <c r="S725" s="29" t="n">
        <f aca="false">(K725+M725)/(I725+J725)</f>
        <v>19.9390243902439</v>
      </c>
      <c r="T725" s="31" t="n">
        <f aca="false">(P725-$B$1*O725-$B$2)/(1-$B$1*O725)-($B$3*POWER(P725,2)+$B$4*P725+$B$5)-($B$6*POWER(O725,2)+$B$7*O725+$B$8)</f>
        <v>0.480565744517992</v>
      </c>
      <c r="U725" s="29" t="n">
        <f aca="false">(O725-P725)/(P725-T725)</f>
        <v>12.9477057929225</v>
      </c>
      <c r="V725" s="29" t="n">
        <f aca="false">$B$12+($B$13*E725+$B$14*POWER(E725,2)+$B$15*POWER(E725,3))+($B$16*F725+$B$17*POWER(F725,2)+$B$18*POWER(F725,3))+($B$19*T725+$B$20*POWER(T725,2)+$B$21*POWER(T725,3))+($B$22*P725+$B$23*POWER(P725,2)+$B$24*POWER(P725,3))+($B$25*H725+$B$26*POWER(H725,2)+$B$27*POWER(H725,3))+($B$28*U725+$B$29*POWER(U725,2)+$B$30*POWER(U725,3))</f>
        <v>8.69815654097488</v>
      </c>
      <c r="W725" s="71" t="n">
        <f aca="false">S725-U725</f>
        <v>6.99131859732145</v>
      </c>
      <c r="X725" s="29" t="n">
        <f aca="false">U725+V725</f>
        <v>21.6458623338973</v>
      </c>
      <c r="Y725" s="16"/>
      <c r="Z725" s="60" t="n">
        <f aca="false">U725*G725</f>
        <v>1061.71187501964</v>
      </c>
      <c r="AA725" s="60" t="n">
        <f aca="false">(K725+M725)-Z725</f>
        <v>573.288124980359</v>
      </c>
      <c r="AB725" s="16"/>
      <c r="AC725" s="60" t="n">
        <f aca="false">L725+N725</f>
        <v>1774.96071137958</v>
      </c>
      <c r="AD725" s="61" t="n">
        <f aca="false">AC725-Z725</f>
        <v>713.24883635994</v>
      </c>
      <c r="AE725" s="17"/>
      <c r="AF725" s="16" t="n">
        <v>-1493.2210715565</v>
      </c>
      <c r="AG725" s="16" t="n">
        <v>0.978378378378378</v>
      </c>
      <c r="AH725" s="16" t="n">
        <f aca="false">AF726+AH724</f>
        <v>79304.7773717579</v>
      </c>
      <c r="AI725" s="63"/>
      <c r="AJ725" s="72" t="n">
        <v>-1462.68590560891</v>
      </c>
      <c r="AK725" s="16" t="n">
        <v>0.978378378378378</v>
      </c>
      <c r="AL725" s="63" t="n">
        <f aca="false">AJ725+AL724</f>
        <v>82677.8952676136</v>
      </c>
      <c r="AM725" s="35"/>
      <c r="AN725" s="35"/>
      <c r="AO725" s="35"/>
      <c r="AP725" s="35"/>
      <c r="AQ725" s="35"/>
      <c r="AR725" s="35"/>
      <c r="AS725" s="35"/>
      <c r="AT725" s="35"/>
    </row>
    <row r="726" customFormat="false" ht="12.75" hidden="false" customHeight="true" outlineLevel="0" collapsed="false">
      <c r="A726" s="36"/>
      <c r="B726" s="36"/>
      <c r="C726" s="2" t="n">
        <v>725</v>
      </c>
      <c r="D726" s="20" t="s">
        <v>493</v>
      </c>
      <c r="E726" s="65"/>
      <c r="F726" s="66" t="n">
        <v>8779</v>
      </c>
      <c r="G726" s="67" t="n">
        <f aca="false">I726+J726</f>
        <v>535</v>
      </c>
      <c r="H726" s="68" t="n">
        <f aca="false">1/(G726/F726)</f>
        <v>16.4093457943925</v>
      </c>
      <c r="I726" s="22" t="n">
        <v>159</v>
      </c>
      <c r="J726" s="23" t="n">
        <v>376</v>
      </c>
      <c r="K726" s="24" t="n">
        <v>3409</v>
      </c>
      <c r="L726" s="69" t="n">
        <f aca="false">G726*X726*R726</f>
        <v>3293.24121102749</v>
      </c>
      <c r="M726" s="25" t="n">
        <v>3612</v>
      </c>
      <c r="N726" s="70" t="n">
        <f aca="false">G726*X726*(1-R726)</f>
        <v>3482.61489618208</v>
      </c>
      <c r="O726" s="26" t="n">
        <f aca="false">I726/(I726+J726)</f>
        <v>0.297196261682243</v>
      </c>
      <c r="P726" s="28" t="n">
        <f aca="false">(I726+K726)/(I726+J726+K726+M726)</f>
        <v>0.47220751720487</v>
      </c>
      <c r="Q726" s="27" t="n">
        <f aca="false">K726/(K726+M726)</f>
        <v>0.485543369890329</v>
      </c>
      <c r="R726" s="27" t="n">
        <f aca="false">P726-(O726-P726)/X726</f>
        <v>0.486025848087809</v>
      </c>
      <c r="S726" s="29" t="n">
        <f aca="false">(K726+M726)/(I726+J726)</f>
        <v>13.1233644859813</v>
      </c>
      <c r="T726" s="31" t="n">
        <f aca="false">(P726-$B$1*O726-$B$2)/(1-$B$1*O726)-($B$3*POWER(P726,2)+$B$4*P726+$B$5)-($B$6*POWER(O726,2)+$B$7*O726+$B$8)</f>
        <v>0.486757437987162</v>
      </c>
      <c r="U726" s="29" t="n">
        <f aca="false">(O726-P726)/(P726-T726)</f>
        <v>12.0283304728114</v>
      </c>
      <c r="V726" s="29" t="n">
        <f aca="false">$B$12+($B$13*E726+$B$14*POWER(E726,2)+$B$15*POWER(E726,3))+($B$16*F726+$B$17*POWER(F726,2)+$B$18*POWER(F726,3))+($B$19*T726+$B$20*POWER(T726,2)+$B$21*POWER(T726,3))+($B$22*P726+$B$23*POWER(P726,2)+$B$24*POWER(P726,3))+($B$25*H726+$B$26*POWER(H726,2)+$B$27*POWER(H726,3))+($B$28*U726+$B$29*POWER(U726,2)+$B$30*POWER(U726,3))</f>
        <v>0.636821129449443</v>
      </c>
      <c r="W726" s="71" t="n">
        <f aca="false">S726-U726</f>
        <v>1.09503401316987</v>
      </c>
      <c r="X726" s="29" t="n">
        <f aca="false">U726+V726</f>
        <v>12.6651516022609</v>
      </c>
      <c r="Y726" s="16"/>
      <c r="Z726" s="60" t="n">
        <f aca="false">U726*G726</f>
        <v>6435.15680295412</v>
      </c>
      <c r="AA726" s="60" t="n">
        <f aca="false">(K726+M726)-Z726</f>
        <v>585.843197045881</v>
      </c>
      <c r="AB726" s="16"/>
      <c r="AC726" s="60" t="n">
        <f aca="false">L726+N726</f>
        <v>6775.85610720957</v>
      </c>
      <c r="AD726" s="61" t="n">
        <f aca="false">AC726-Z726</f>
        <v>340.69930425545</v>
      </c>
      <c r="AE726" s="17"/>
      <c r="AF726" s="16" t="n">
        <v>-1506.85046447233</v>
      </c>
      <c r="AG726" s="16" t="n">
        <v>0.97972972972973</v>
      </c>
      <c r="AH726" s="16" t="n">
        <f aca="false">AF727+AH725</f>
        <v>77790.8952596887</v>
      </c>
      <c r="AI726" s="63"/>
      <c r="AJ726" s="72" t="n">
        <v>-1498.7564927836</v>
      </c>
      <c r="AK726" s="16" t="n">
        <v>0.97972972972973</v>
      </c>
      <c r="AL726" s="63" t="n">
        <f aca="false">AJ726+AL725</f>
        <v>81179.13877483</v>
      </c>
      <c r="AM726" s="35"/>
      <c r="AN726" s="35"/>
      <c r="AO726" s="35"/>
      <c r="AP726" s="35"/>
      <c r="AQ726" s="35"/>
      <c r="AR726" s="35"/>
      <c r="AS726" s="35"/>
      <c r="AT726" s="35"/>
    </row>
    <row r="727" customFormat="false" ht="12.75" hidden="false" customHeight="true" outlineLevel="0" collapsed="false">
      <c r="A727" s="36"/>
      <c r="B727" s="36"/>
      <c r="C727" s="2" t="n">
        <v>726</v>
      </c>
      <c r="D727" s="20" t="s">
        <v>518</v>
      </c>
      <c r="E727" s="65"/>
      <c r="F727" s="66" t="n">
        <v>3466</v>
      </c>
      <c r="G727" s="67" t="n">
        <f aca="false">I727+J727</f>
        <v>230</v>
      </c>
      <c r="H727" s="68" t="n">
        <f aca="false">1/(G727/F727)</f>
        <v>15.0695652173913</v>
      </c>
      <c r="I727" s="22" t="n">
        <v>87</v>
      </c>
      <c r="J727" s="23" t="n">
        <v>143</v>
      </c>
      <c r="K727" s="24" t="n">
        <v>1269</v>
      </c>
      <c r="L727" s="69" t="n">
        <f aca="false">G727*X727*R727</f>
        <v>1164.4277426658</v>
      </c>
      <c r="M727" s="25" t="n">
        <v>1309</v>
      </c>
      <c r="N727" s="70" t="n">
        <f aca="false">G727*X727*(1-R727)</f>
        <v>1197.02439701382</v>
      </c>
      <c r="O727" s="26" t="n">
        <f aca="false">I727/(I727+J727)</f>
        <v>0.378260869565217</v>
      </c>
      <c r="P727" s="28" t="n">
        <f aca="false">(I727+K727)/(I727+J727+K727+M727)</f>
        <v>0.482905982905983</v>
      </c>
      <c r="Q727" s="27" t="n">
        <f aca="false">K727/(K727+M727)</f>
        <v>0.492242048099302</v>
      </c>
      <c r="R727" s="27" t="n">
        <f aca="false">P727-(O727-P727)/X727</f>
        <v>0.493098175948541</v>
      </c>
      <c r="S727" s="29" t="n">
        <f aca="false">(K727+M727)/(I727+J727)</f>
        <v>11.2086956521739</v>
      </c>
      <c r="T727" s="31" t="n">
        <f aca="false">(P727-$B$1*O727-$B$2)/(1-$B$1*O727)-($B$3*POWER(P727,2)+$B$4*P727+$B$5)-($B$6*POWER(O727,2)+$B$7*O727+$B$8)</f>
        <v>0.494315679985161</v>
      </c>
      <c r="U727" s="29" t="n">
        <f aca="false">(O727-P727)/(P727-T727)</f>
        <v>9.17159435649992</v>
      </c>
      <c r="V727" s="29" t="n">
        <f aca="false">$B$12+($B$13*E727+$B$14*POWER(E727,2)+$B$15*POWER(E727,3))+($B$16*F727+$B$17*POWER(F727,2)+$B$18*POWER(F727,3))+($B$19*T727+$B$20*POWER(T727,2)+$B$21*POWER(T727,3))+($B$22*P727+$B$23*POWER(P727,2)+$B$24*POWER(P727,3))+($B$25*H727+$B$26*POWER(H727,2)+$B$27*POWER(H727,3))+($B$28*U727+$B$29*POWER(U727,2)+$B$30*POWER(U727,3))</f>
        <v>1.09558885949845</v>
      </c>
      <c r="W727" s="71" t="n">
        <f aca="false">S727-U727</f>
        <v>2.037101295674</v>
      </c>
      <c r="X727" s="29" t="n">
        <f aca="false">U727+V727</f>
        <v>10.2671832159984</v>
      </c>
      <c r="Y727" s="16"/>
      <c r="Z727" s="60" t="n">
        <f aca="false">U727*G727</f>
        <v>2109.46670199498</v>
      </c>
      <c r="AA727" s="60" t="n">
        <f aca="false">(K727+M727)-Z727</f>
        <v>468.533298005019</v>
      </c>
      <c r="AB727" s="16"/>
      <c r="AC727" s="60" t="n">
        <f aca="false">L727+N727</f>
        <v>2361.45213967962</v>
      </c>
      <c r="AD727" s="61" t="n">
        <f aca="false">AC727-Z727</f>
        <v>251.985437684642</v>
      </c>
      <c r="AE727" s="17"/>
      <c r="AF727" s="16" t="n">
        <v>-1513.88211206928</v>
      </c>
      <c r="AG727" s="16" t="n">
        <v>0.981081081081081</v>
      </c>
      <c r="AH727" s="16" t="n">
        <f aca="false">AF728+AH726</f>
        <v>76275.5811617113</v>
      </c>
      <c r="AI727" s="63"/>
      <c r="AJ727" s="72" t="n">
        <v>-1541.48580663796</v>
      </c>
      <c r="AK727" s="16" t="n">
        <v>0.981081081081081</v>
      </c>
      <c r="AL727" s="63" t="n">
        <f aca="false">AJ727+AL726</f>
        <v>79637.6529681921</v>
      </c>
      <c r="AM727" s="35"/>
      <c r="AN727" s="35"/>
      <c r="AO727" s="35"/>
      <c r="AP727" s="35"/>
      <c r="AQ727" s="35"/>
      <c r="AR727" s="35"/>
      <c r="AS727" s="35"/>
      <c r="AT727" s="35"/>
    </row>
    <row r="728" customFormat="false" ht="12.75" hidden="false" customHeight="true" outlineLevel="0" collapsed="false">
      <c r="A728" s="36"/>
      <c r="B728" s="36"/>
      <c r="C728" s="2" t="n">
        <v>727</v>
      </c>
      <c r="D728" s="20" t="s">
        <v>433</v>
      </c>
      <c r="E728" s="65"/>
      <c r="F728" s="66" t="n">
        <v>1869</v>
      </c>
      <c r="G728" s="67" t="n">
        <f aca="false">I728+J728</f>
        <v>156</v>
      </c>
      <c r="H728" s="68" t="n">
        <f aca="false">1/(G728/F728)</f>
        <v>11.9807692307692</v>
      </c>
      <c r="I728" s="22" t="n">
        <v>42</v>
      </c>
      <c r="J728" s="23" t="n">
        <v>114</v>
      </c>
      <c r="K728" s="24" t="n">
        <v>629</v>
      </c>
      <c r="L728" s="69" t="n">
        <f aca="false">G728*X728*R728</f>
        <v>617.271113768315</v>
      </c>
      <c r="M728" s="25" t="n">
        <v>717</v>
      </c>
      <c r="N728" s="70" t="n">
        <f aca="false">G728*X728*(1-R728)</f>
        <v>702.474359972384</v>
      </c>
      <c r="O728" s="26" t="n">
        <f aca="false">I728/(I728+J728)</f>
        <v>0.269230769230769</v>
      </c>
      <c r="P728" s="28" t="n">
        <f aca="false">(I728+K728)/(I728+J728+K728+M728)</f>
        <v>0.446737683089214</v>
      </c>
      <c r="Q728" s="27" t="n">
        <f aca="false">K728/(K728+M728)</f>
        <v>0.467310549777117</v>
      </c>
      <c r="R728" s="27" t="n">
        <f aca="false">P728-(O728-P728)/X728</f>
        <v>0.467719818745592</v>
      </c>
      <c r="S728" s="29" t="n">
        <f aca="false">(K728+M728)/(I728+J728)</f>
        <v>8.62820512820513</v>
      </c>
      <c r="T728" s="31" t="n">
        <f aca="false">(P728-$B$1*O728-$B$2)/(1-$B$1*O728)-($B$3*POWER(P728,2)+$B$4*P728+$B$5)-($B$6*POWER(O728,2)+$B$7*O728+$B$8)</f>
        <v>0.461116799126918</v>
      </c>
      <c r="U728" s="29" t="n">
        <f aca="false">(O728-P728)/(P728-T728)</f>
        <v>12.3447723346139</v>
      </c>
      <c r="V728" s="29" t="n">
        <f aca="false">$B$12+($B$13*E728+$B$14*POWER(E728,2)+$B$15*POWER(E728,3))+($B$16*F728+$B$17*POWER(F728,2)+$B$18*POWER(F728,3))+($B$19*T728+$B$20*POWER(T728,2)+$B$21*POWER(T728,3))+($B$22*P728+$B$23*POWER(P728,2)+$B$24*POWER(P728,3))+($B$25*H728+$B$26*POWER(H728,2)+$B$27*POWER(H728,3))+($B$28*U728+$B$29*POWER(U728,2)+$B$30*POWER(U728,3))</f>
        <v>-3.88486545166067</v>
      </c>
      <c r="W728" s="71" t="n">
        <f aca="false">S728-U728</f>
        <v>-3.71656720640874</v>
      </c>
      <c r="X728" s="29" t="n">
        <f aca="false">U728+V728</f>
        <v>8.45990688295319</v>
      </c>
      <c r="Y728" s="16"/>
      <c r="Z728" s="60" t="n">
        <f aca="false">U728*G728</f>
        <v>1925.78448419976</v>
      </c>
      <c r="AA728" s="60" t="n">
        <f aca="false">(K728+M728)-Z728</f>
        <v>-579.784484199764</v>
      </c>
      <c r="AB728" s="16"/>
      <c r="AC728" s="60" t="n">
        <f aca="false">L728+N728</f>
        <v>1319.7454737407</v>
      </c>
      <c r="AD728" s="61" t="n">
        <f aca="false">AC728-Z728</f>
        <v>-606.039010459065</v>
      </c>
      <c r="AE728" s="17"/>
      <c r="AF728" s="16" t="n">
        <v>-1515.31409797741</v>
      </c>
      <c r="AG728" s="16" t="n">
        <v>0.982432432432432</v>
      </c>
      <c r="AH728" s="16" t="n">
        <f aca="false">AF729+AH727</f>
        <v>74733.1769076655</v>
      </c>
      <c r="AI728" s="63"/>
      <c r="AJ728" s="72" t="n">
        <v>-1547.42897093259</v>
      </c>
      <c r="AK728" s="16" t="n">
        <v>0.982432432432432</v>
      </c>
      <c r="AL728" s="63" t="n">
        <f aca="false">AJ728+AL727</f>
        <v>78090.2239972595</v>
      </c>
      <c r="AM728" s="35"/>
      <c r="AN728" s="35"/>
      <c r="AO728" s="35"/>
      <c r="AP728" s="35"/>
      <c r="AQ728" s="35"/>
      <c r="AR728" s="35"/>
      <c r="AS728" s="35"/>
      <c r="AT728" s="35"/>
    </row>
    <row r="729" customFormat="false" ht="12.75" hidden="false" customHeight="true" outlineLevel="0" collapsed="false">
      <c r="A729" s="36"/>
      <c r="B729" s="36"/>
      <c r="C729" s="2" t="n">
        <v>728</v>
      </c>
      <c r="D729" s="20" t="s">
        <v>694</v>
      </c>
      <c r="E729" s="65"/>
      <c r="F729" s="66" t="n">
        <v>3324</v>
      </c>
      <c r="G729" s="67" t="n">
        <f aca="false">I729+J729</f>
        <v>100</v>
      </c>
      <c r="H729" s="68" t="n">
        <f aca="false">1/(G729/F729)</f>
        <v>33.24</v>
      </c>
      <c r="I729" s="22" t="n">
        <v>30</v>
      </c>
      <c r="J729" s="23" t="n">
        <v>70</v>
      </c>
      <c r="K729" s="24" t="n">
        <v>1723</v>
      </c>
      <c r="L729" s="69" t="n">
        <f aca="false">G729*X729*R729</f>
        <v>1659.24568668338</v>
      </c>
      <c r="M729" s="25" t="n">
        <v>1150</v>
      </c>
      <c r="N729" s="70" t="n">
        <f aca="false">G729*X729*(1-R729)</f>
        <v>1105.63019837634</v>
      </c>
      <c r="O729" s="26" t="n">
        <f aca="false">I729/(I729+J729)</f>
        <v>0.3</v>
      </c>
      <c r="P729" s="28" t="n">
        <f aca="false">(I729+K729)/(I729+J729+K729+M729)</f>
        <v>0.589640094180962</v>
      </c>
      <c r="Q729" s="27" t="n">
        <f aca="false">K729/(K729+M729)</f>
        <v>0.599721545422903</v>
      </c>
      <c r="R729" s="27" t="n">
        <f aca="false">P729-(O729-P729)/X729</f>
        <v>0.600115793858696</v>
      </c>
      <c r="S729" s="29" t="n">
        <f aca="false">(K729+M729)/(I729+J729)</f>
        <v>28.73</v>
      </c>
      <c r="T729" s="31" t="n">
        <f aca="false">(P729-$B$1*O729-$B$2)/(1-$B$1*O729)-($B$3*POWER(P729,2)+$B$4*P729+$B$5)-($B$6*POWER(O729,2)+$B$7*O729+$B$8)</f>
        <v>0.609884361538319</v>
      </c>
      <c r="U729" s="29" t="n">
        <f aca="false">(O729-P729)/(P729-T729)</f>
        <v>14.3072648206109</v>
      </c>
      <c r="V729" s="29" t="n">
        <f aca="false">$B$12+($B$13*E729+$B$14*POWER(E729,2)+$B$15*POWER(E729,3))+($B$16*F729+$B$17*POWER(F729,2)+$B$18*POWER(F729,3))+($B$19*T729+$B$20*POWER(T729,2)+$B$21*POWER(T729,3))+($B$22*P729+$B$23*POWER(P729,2)+$B$24*POWER(P729,3))+($B$25*H729+$B$26*POWER(H729,2)+$B$27*POWER(H729,3))+($B$28*U729+$B$29*POWER(U729,2)+$B$30*POWER(U729,3))</f>
        <v>13.3414940299863</v>
      </c>
      <c r="W729" s="71" t="n">
        <f aca="false">S729-U729</f>
        <v>14.4227351793891</v>
      </c>
      <c r="X729" s="29" t="n">
        <f aca="false">U729+V729</f>
        <v>27.6487588505972</v>
      </c>
      <c r="Y729" s="16"/>
      <c r="Z729" s="60" t="n">
        <f aca="false">U729*G729</f>
        <v>1430.72648206109</v>
      </c>
      <c r="AA729" s="60" t="n">
        <f aca="false">(K729+M729)-Z729</f>
        <v>1442.27351793891</v>
      </c>
      <c r="AB729" s="16"/>
      <c r="AC729" s="60" t="n">
        <f aca="false">L729+N729</f>
        <v>2764.87588505972</v>
      </c>
      <c r="AD729" s="61" t="n">
        <f aca="false">AC729-Z729</f>
        <v>1334.14940299863</v>
      </c>
      <c r="AE729" s="17"/>
      <c r="AF729" s="16" t="n">
        <v>-1542.4042540458</v>
      </c>
      <c r="AG729" s="16" t="n">
        <v>0.983783783783784</v>
      </c>
      <c r="AH729" s="16" t="n">
        <f aca="false">AF730+AH728</f>
        <v>73149.8439263797</v>
      </c>
      <c r="AI729" s="63"/>
      <c r="AJ729" s="72" t="n">
        <v>-1600.04499486337</v>
      </c>
      <c r="AK729" s="16" t="n">
        <v>0.983783783783784</v>
      </c>
      <c r="AL729" s="63" t="n">
        <f aca="false">AJ729+AL728</f>
        <v>76490.1790023961</v>
      </c>
      <c r="AM729" s="35"/>
      <c r="AN729" s="35"/>
      <c r="AO729" s="35"/>
      <c r="AP729" s="35"/>
      <c r="AQ729" s="35"/>
      <c r="AR729" s="35"/>
      <c r="AS729" s="35"/>
      <c r="AT729" s="35"/>
    </row>
    <row r="730" customFormat="false" ht="12.75" hidden="false" customHeight="true" outlineLevel="0" collapsed="false">
      <c r="A730" s="36"/>
      <c r="B730" s="36"/>
      <c r="C730" s="2" t="n">
        <v>729</v>
      </c>
      <c r="D730" s="20" t="s">
        <v>673</v>
      </c>
      <c r="E730" s="65"/>
      <c r="F730" s="66" t="n">
        <v>4249</v>
      </c>
      <c r="G730" s="67" t="n">
        <f aca="false">I730+J730</f>
        <v>311</v>
      </c>
      <c r="H730" s="68" t="n">
        <f aca="false">1/(G730/F730)</f>
        <v>13.6623794212219</v>
      </c>
      <c r="I730" s="22" t="n">
        <v>132</v>
      </c>
      <c r="J730" s="23" t="n">
        <v>179</v>
      </c>
      <c r="K730" s="24" t="n">
        <v>1680</v>
      </c>
      <c r="L730" s="69" t="n">
        <f aca="false">G730*X730*R730</f>
        <v>1667.40610067737</v>
      </c>
      <c r="M730" s="25" t="n">
        <v>1194</v>
      </c>
      <c r="N730" s="70" t="n">
        <f aca="false">G730*X730*(1-R730)</f>
        <v>1184.45727165012</v>
      </c>
      <c r="O730" s="26" t="n">
        <f aca="false">I730/(I730+J730)</f>
        <v>0.42443729903537</v>
      </c>
      <c r="P730" s="28" t="n">
        <f aca="false">(I730+K730)/(I730+J730+K730+M730)</f>
        <v>0.568916797488226</v>
      </c>
      <c r="Q730" s="27" t="n">
        <f aca="false">K730/(K730+M730)</f>
        <v>0.58455114822547</v>
      </c>
      <c r="R730" s="27" t="n">
        <f aca="false">P730-(O730-P730)/X730</f>
        <v>0.584672504600579</v>
      </c>
      <c r="S730" s="29" t="n">
        <f aca="false">(K730+M730)/(I730+J730)</f>
        <v>9.2411575562701</v>
      </c>
      <c r="T730" s="31" t="n">
        <f aca="false">(P730-$B$1*O730-$B$2)/(1-$B$1*O730)-($B$3*POWER(P730,2)+$B$4*P730+$B$5)-($B$6*POWER(O730,2)+$B$7*O730+$B$8)</f>
        <v>0.582964460539661</v>
      </c>
      <c r="U730" s="29" t="n">
        <f aca="false">(O730-P730)/(P730-T730)</f>
        <v>10.2849490284503</v>
      </c>
      <c r="V730" s="29" t="n">
        <f aca="false">$B$12+($B$13*E730+$B$14*POWER(E730,2)+$B$15*POWER(E730,3))+($B$16*F730+$B$17*POWER(F730,2)+$B$18*POWER(F730,3))+($B$19*T730+$B$20*POWER(T730,2)+$B$21*POWER(T730,3))+($B$22*P730+$B$23*POWER(P730,2)+$B$24*POWER(P730,3))+($B$25*H730+$B$26*POWER(H730,2)+$B$27*POWER(H730,3))+($B$28*U730+$B$29*POWER(U730,2)+$B$30*POWER(U730,3))</f>
        <v>-1.11497033929441</v>
      </c>
      <c r="W730" s="71" t="n">
        <f aca="false">S730-U730</f>
        <v>-1.04379147218023</v>
      </c>
      <c r="X730" s="29" t="n">
        <f aca="false">U730+V730</f>
        <v>9.16997868915592</v>
      </c>
      <c r="Y730" s="16"/>
      <c r="Z730" s="60" t="n">
        <f aca="false">U730*G730</f>
        <v>3198.61914784805</v>
      </c>
      <c r="AA730" s="60" t="n">
        <f aca="false">(K730+M730)-Z730</f>
        <v>-324.619147848051</v>
      </c>
      <c r="AB730" s="16"/>
      <c r="AC730" s="60" t="n">
        <f aca="false">L730+N730</f>
        <v>2851.86337232749</v>
      </c>
      <c r="AD730" s="61" t="n">
        <f aca="false">AC730-Z730</f>
        <v>-346.755775520561</v>
      </c>
      <c r="AE730" s="17"/>
      <c r="AF730" s="16" t="n">
        <v>-1583.33298128573</v>
      </c>
      <c r="AG730" s="16" t="n">
        <v>0.985135135135135</v>
      </c>
      <c r="AH730" s="16" t="n">
        <f aca="false">AF731+AH729</f>
        <v>71543.7485999676</v>
      </c>
      <c r="AI730" s="63"/>
      <c r="AJ730" s="72" t="n">
        <v>-1631.73351016301</v>
      </c>
      <c r="AK730" s="16" t="n">
        <v>0.985135135135135</v>
      </c>
      <c r="AL730" s="63" t="n">
        <f aca="false">AJ730+AL729</f>
        <v>74858.4454922331</v>
      </c>
      <c r="AM730" s="35"/>
      <c r="AN730" s="35"/>
      <c r="AO730" s="35"/>
      <c r="AP730" s="35"/>
      <c r="AQ730" s="35"/>
      <c r="AR730" s="35"/>
      <c r="AS730" s="35"/>
      <c r="AT730" s="35"/>
    </row>
    <row r="731" customFormat="false" ht="12.75" hidden="false" customHeight="true" outlineLevel="0" collapsed="false">
      <c r="A731" s="36"/>
      <c r="B731" s="36"/>
      <c r="C731" s="2" t="n">
        <v>730</v>
      </c>
      <c r="D731" s="20" t="s">
        <v>222</v>
      </c>
      <c r="E731" s="65"/>
      <c r="F731" s="66" t="n">
        <v>3211</v>
      </c>
      <c r="G731" s="67" t="n">
        <f aca="false">I731+J731</f>
        <v>231</v>
      </c>
      <c r="H731" s="68" t="n">
        <f aca="false">1/(G731/F731)</f>
        <v>13.9004329004329</v>
      </c>
      <c r="I731" s="22" t="n">
        <v>59</v>
      </c>
      <c r="J731" s="23" t="n">
        <v>172</v>
      </c>
      <c r="K731" s="24" t="n">
        <v>954</v>
      </c>
      <c r="L731" s="69" t="n">
        <f aca="false">G731*X731*R731</f>
        <v>918.343296752993</v>
      </c>
      <c r="M731" s="25" t="n">
        <v>1427</v>
      </c>
      <c r="N731" s="70" t="n">
        <f aca="false">G731*X731*(1-R731)</f>
        <v>1370.71661550645</v>
      </c>
      <c r="O731" s="26" t="n">
        <f aca="false">I731/(I731+J731)</f>
        <v>0.255411255411255</v>
      </c>
      <c r="P731" s="28" t="n">
        <f aca="false">(I731+K731)/(I731+J731+K731+M731)</f>
        <v>0.387825421133231</v>
      </c>
      <c r="Q731" s="27" t="n">
        <f aca="false">K731/(K731+M731)</f>
        <v>0.400671986560269</v>
      </c>
      <c r="R731" s="27" t="n">
        <f aca="false">P731-(O731-P731)/X731</f>
        <v>0.401187968840244</v>
      </c>
      <c r="S731" s="29" t="n">
        <f aca="false">(K731+M731)/(I731+J731)</f>
        <v>10.3073593073593</v>
      </c>
      <c r="T731" s="31" t="n">
        <f aca="false">(P731-$B$1*O731-$B$2)/(1-$B$1*O731)-($B$3*POWER(P731,2)+$B$4*P731+$B$5)-($B$6*POWER(O731,2)+$B$7*O731+$B$8)</f>
        <v>0.400237562900857</v>
      </c>
      <c r="U731" s="29" t="n">
        <f aca="false">(O731-P731)/(P731-T731)</f>
        <v>10.668115801525</v>
      </c>
      <c r="V731" s="29" t="n">
        <f aca="false">$B$12+($B$13*E731+$B$14*POWER(E731,2)+$B$15*POWER(E731,3))+($B$16*F731+$B$17*POWER(F731,2)+$B$18*POWER(F731,3))+($B$19*T731+$B$20*POWER(T731,2)+$B$21*POWER(T731,3))+($B$22*P731+$B$23*POWER(P731,2)+$B$24*POWER(P731,3))+($B$25*H731+$B$26*POWER(H731,2)+$B$27*POWER(H731,3))+($B$28*U731+$B$29*POWER(U731,2)+$B$30*POWER(U731,3))</f>
        <v>-0.75876553200364</v>
      </c>
      <c r="W731" s="71" t="n">
        <f aca="false">S731-U731</f>
        <v>-0.360756494165736</v>
      </c>
      <c r="X731" s="29" t="n">
        <f aca="false">U731+V731</f>
        <v>9.9093502695214</v>
      </c>
      <c r="Y731" s="16"/>
      <c r="Z731" s="60" t="n">
        <f aca="false">U731*G731</f>
        <v>2464.33475015229</v>
      </c>
      <c r="AA731" s="60" t="n">
        <f aca="false">(K731+M731)-Z731</f>
        <v>-83.3347501522853</v>
      </c>
      <c r="AB731" s="16"/>
      <c r="AC731" s="60" t="n">
        <f aca="false">L731+N731</f>
        <v>2289.05991225944</v>
      </c>
      <c r="AD731" s="61" t="n">
        <f aca="false">AC731-Z731</f>
        <v>-175.274837892841</v>
      </c>
      <c r="AE731" s="17"/>
      <c r="AF731" s="16" t="n">
        <v>-1606.09532641209</v>
      </c>
      <c r="AG731" s="16" t="n">
        <v>0.986486486486487</v>
      </c>
      <c r="AH731" s="16" t="n">
        <f aca="false">AF732+AH730</f>
        <v>69857.5014458517</v>
      </c>
      <c r="AI731" s="63"/>
      <c r="AJ731" s="72" t="n">
        <v>-1650.21360275601</v>
      </c>
      <c r="AK731" s="16" t="n">
        <v>0.986486486486487</v>
      </c>
      <c r="AL731" s="63" t="n">
        <f aca="false">AJ731+AL730</f>
        <v>73208.2318894771</v>
      </c>
      <c r="AM731" s="35"/>
      <c r="AN731" s="35"/>
      <c r="AO731" s="35"/>
      <c r="AP731" s="35"/>
      <c r="AQ731" s="35"/>
      <c r="AR731" s="35"/>
      <c r="AS731" s="35"/>
      <c r="AT731" s="35"/>
    </row>
    <row r="732" customFormat="false" ht="12.75" hidden="false" customHeight="true" outlineLevel="0" collapsed="false">
      <c r="A732" s="36"/>
      <c r="B732" s="36"/>
      <c r="C732" s="2" t="n">
        <v>731</v>
      </c>
      <c r="D732" s="20" t="s">
        <v>591</v>
      </c>
      <c r="E732" s="65"/>
      <c r="F732" s="66" t="n">
        <v>2313</v>
      </c>
      <c r="G732" s="67" t="n">
        <f aca="false">I732+J732</f>
        <v>141</v>
      </c>
      <c r="H732" s="68" t="n">
        <f aca="false">1/(G732/F732)</f>
        <v>16.4042553191489</v>
      </c>
      <c r="I732" s="22" t="n">
        <v>38</v>
      </c>
      <c r="J732" s="23" t="n">
        <v>103</v>
      </c>
      <c r="K732" s="24" t="n">
        <v>936</v>
      </c>
      <c r="L732" s="69" t="n">
        <f aca="false">G732*X732*R732</f>
        <v>947.254997455127</v>
      </c>
      <c r="M732" s="25" t="n">
        <v>811</v>
      </c>
      <c r="N732" s="70" t="n">
        <f aca="false">G732*X732*(1-R732)</f>
        <v>821.561671123189</v>
      </c>
      <c r="O732" s="26" t="n">
        <f aca="false">I732/(I732+J732)</f>
        <v>0.269503546099291</v>
      </c>
      <c r="P732" s="28" t="n">
        <f aca="false">(I732+K732)/(I732+J732+K732+M732)</f>
        <v>0.515889830508475</v>
      </c>
      <c r="Q732" s="27" t="n">
        <f aca="false">K732/(K732+M732)</f>
        <v>0.535775615340584</v>
      </c>
      <c r="R732" s="27" t="n">
        <f aca="false">P732-(O732-P732)/X732</f>
        <v>0.535530343128484</v>
      </c>
      <c r="S732" s="29" t="n">
        <f aca="false">(K732+M732)/(I732+J732)</f>
        <v>12.3900709219858</v>
      </c>
      <c r="T732" s="31" t="n">
        <f aca="false">(P732-$B$1*O732-$B$2)/(1-$B$1*O732)-($B$3*POWER(P732,2)+$B$4*P732+$B$5)-($B$6*POWER(O732,2)+$B$7*O732+$B$8)</f>
        <v>0.533334601919083</v>
      </c>
      <c r="U732" s="29" t="n">
        <f aca="false">(O732-P732)/(P732-T732)</f>
        <v>14.1237897940783</v>
      </c>
      <c r="V732" s="29" t="n">
        <f aca="false">$B$12+($B$13*E732+$B$14*POWER(E732,2)+$B$15*POWER(E732,3))+($B$16*F732+$B$17*POWER(F732,2)+$B$18*POWER(F732,3))+($B$19*T732+$B$20*POWER(T732,2)+$B$21*POWER(T732,3))+($B$22*P732+$B$23*POWER(P732,2)+$B$24*POWER(P732,3))+($B$25*H732+$B$26*POWER(H732,2)+$B$27*POWER(H732,3))+($B$28*U732+$B$29*POWER(U732,2)+$B$30*POWER(U732,3))</f>
        <v>-1.57899072614693</v>
      </c>
      <c r="W732" s="71" t="n">
        <f aca="false">S732-U732</f>
        <v>-1.73371887209244</v>
      </c>
      <c r="X732" s="29" t="n">
        <f aca="false">U732+V732</f>
        <v>12.5447990679313</v>
      </c>
      <c r="Y732" s="16"/>
      <c r="Z732" s="60" t="n">
        <f aca="false">U732*G732</f>
        <v>1991.45436096503</v>
      </c>
      <c r="AA732" s="60" t="n">
        <f aca="false">(K732+M732)-Z732</f>
        <v>-244.454360965034</v>
      </c>
      <c r="AB732" s="16"/>
      <c r="AC732" s="60" t="n">
        <f aca="false">L732+N732</f>
        <v>1768.81666857832</v>
      </c>
      <c r="AD732" s="61" t="n">
        <f aca="false">AC732-Z732</f>
        <v>-222.637692386718</v>
      </c>
      <c r="AE732" s="17"/>
      <c r="AF732" s="16" t="n">
        <v>-1686.2471541159</v>
      </c>
      <c r="AG732" s="16" t="n">
        <v>0.987837837837838</v>
      </c>
      <c r="AH732" s="16" t="n">
        <f aca="false">AF733+AH731</f>
        <v>68162.4064981952</v>
      </c>
      <c r="AI732" s="63"/>
      <c r="AJ732" s="72" t="n">
        <v>-1669.75711535164</v>
      </c>
      <c r="AK732" s="16" t="n">
        <v>0.987837837837838</v>
      </c>
      <c r="AL732" s="63" t="n">
        <f aca="false">AJ732+AL731</f>
        <v>71538.4747741254</v>
      </c>
      <c r="AM732" s="35"/>
      <c r="AN732" s="35"/>
      <c r="AO732" s="35"/>
      <c r="AP732" s="35"/>
      <c r="AQ732" s="35"/>
      <c r="AR732" s="35"/>
      <c r="AS732" s="35"/>
      <c r="AT732" s="35"/>
    </row>
    <row r="733" customFormat="false" ht="12.75" hidden="false" customHeight="true" outlineLevel="0" collapsed="false">
      <c r="A733" s="36"/>
      <c r="B733" s="36"/>
      <c r="C733" s="2" t="n">
        <v>732</v>
      </c>
      <c r="D733" s="20" t="s">
        <v>309</v>
      </c>
      <c r="E733" s="65"/>
      <c r="F733" s="66" t="n">
        <v>4324</v>
      </c>
      <c r="G733" s="67" t="n">
        <f aca="false">I733+J733</f>
        <v>291</v>
      </c>
      <c r="H733" s="68" t="n">
        <f aca="false">1/(G733/F733)</f>
        <v>14.8591065292096</v>
      </c>
      <c r="I733" s="22" t="n">
        <v>73</v>
      </c>
      <c r="J733" s="23" t="n">
        <v>218</v>
      </c>
      <c r="K733" s="24" t="n">
        <v>1369</v>
      </c>
      <c r="L733" s="69" t="n">
        <f aca="false">G733*X733*R733</f>
        <v>1349.27694245943</v>
      </c>
      <c r="M733" s="25" t="n">
        <v>1889</v>
      </c>
      <c r="N733" s="70" t="n">
        <f aca="false">G733*X733*(1-R733)</f>
        <v>1860.18135767131</v>
      </c>
      <c r="O733" s="26" t="n">
        <f aca="false">I733/(I733+J733)</f>
        <v>0.25085910652921</v>
      </c>
      <c r="P733" s="28" t="n">
        <f aca="false">(I733+K733)/(I733+J733+K733+M733)</f>
        <v>0.406311637080868</v>
      </c>
      <c r="Q733" s="27" t="n">
        <f aca="false">K733/(K733+M733)</f>
        <v>0.420196439533456</v>
      </c>
      <c r="R733" s="27" t="n">
        <f aca="false">P733-(O733-P733)/X733</f>
        <v>0.420406441300225</v>
      </c>
      <c r="S733" s="29" t="n">
        <f aca="false">(K733+M733)/(I733+J733)</f>
        <v>11.1958762886598</v>
      </c>
      <c r="T733" s="31" t="n">
        <f aca="false">(P733-$B$1*O733-$B$2)/(1-$B$1*O733)-($B$3*POWER(P733,2)+$B$4*P733+$B$5)-($B$6*POWER(O733,2)+$B$7*O733+$B$8)</f>
        <v>0.419619091375793</v>
      </c>
      <c r="U733" s="29" t="n">
        <f aca="false">(O733-P733)/(P733-T733)</f>
        <v>11.6816129596584</v>
      </c>
      <c r="V733" s="29" t="n">
        <f aca="false">$B$12+($B$13*E733+$B$14*POWER(E733,2)+$B$15*POWER(E733,3))+($B$16*F733+$B$17*POWER(F733,2)+$B$18*POWER(F733,3))+($B$19*T733+$B$20*POWER(T733,2)+$B$21*POWER(T733,3))+($B$22*P733+$B$23*POWER(P733,2)+$B$24*POWER(P733,3))+($B$25*H733+$B$26*POWER(H733,2)+$B$27*POWER(H733,3))+($B$28*U733+$B$29*POWER(U733,2)+$B$30*POWER(U733,3))</f>
        <v>-0.652546636185088</v>
      </c>
      <c r="W733" s="71" t="n">
        <f aca="false">S733-U733</f>
        <v>-0.485736670998625</v>
      </c>
      <c r="X733" s="29" t="n">
        <f aca="false">U733+V733</f>
        <v>11.0290663234733</v>
      </c>
      <c r="Y733" s="16"/>
      <c r="Z733" s="60" t="n">
        <f aca="false">U733*G733</f>
        <v>3399.3493712606</v>
      </c>
      <c r="AA733" s="60" t="n">
        <f aca="false">(K733+M733)-Z733</f>
        <v>-141.3493712606</v>
      </c>
      <c r="AB733" s="16"/>
      <c r="AC733" s="60" t="n">
        <f aca="false">L733+N733</f>
        <v>3209.45830013074</v>
      </c>
      <c r="AD733" s="61" t="n">
        <f aca="false">AC733-Z733</f>
        <v>-189.89107112986</v>
      </c>
      <c r="AE733" s="17"/>
      <c r="AF733" s="16" t="n">
        <v>-1695.09494765654</v>
      </c>
      <c r="AG733" s="16" t="n">
        <v>0.989189189189189</v>
      </c>
      <c r="AH733" s="16" t="n">
        <f aca="false">AF734+AH732</f>
        <v>66434.7416446579</v>
      </c>
      <c r="AI733" s="63"/>
      <c r="AJ733" s="72" t="n">
        <v>-1680.53009421291</v>
      </c>
      <c r="AK733" s="16" t="n">
        <v>0.989189189189189</v>
      </c>
      <c r="AL733" s="63" t="n">
        <f aca="false">AJ733+AL732</f>
        <v>69857.9446799125</v>
      </c>
      <c r="AM733" s="35"/>
      <c r="AN733" s="35"/>
      <c r="AO733" s="35"/>
      <c r="AP733" s="35"/>
      <c r="AQ733" s="35"/>
      <c r="AR733" s="35"/>
      <c r="AS733" s="35"/>
      <c r="AT733" s="35"/>
    </row>
    <row r="734" customFormat="false" ht="12.75" hidden="false" customHeight="true" outlineLevel="0" collapsed="false">
      <c r="A734" s="36"/>
      <c r="B734" s="36"/>
      <c r="C734" s="2" t="n">
        <v>733</v>
      </c>
      <c r="D734" s="20" t="s">
        <v>764</v>
      </c>
      <c r="E734" s="65"/>
      <c r="F734" s="66" t="n">
        <v>3695</v>
      </c>
      <c r="G734" s="67" t="n">
        <f aca="false">I734+J734</f>
        <v>132</v>
      </c>
      <c r="H734" s="68" t="n">
        <f aca="false">1/(G734/F734)</f>
        <v>27.9924242424242</v>
      </c>
      <c r="I734" s="22" t="n">
        <v>75</v>
      </c>
      <c r="J734" s="23" t="n">
        <v>57</v>
      </c>
      <c r="K734" s="24" t="n">
        <v>2529</v>
      </c>
      <c r="L734" s="69" t="n">
        <f aca="false">G734*X734*R734</f>
        <v>2285.04019617024</v>
      </c>
      <c r="M734" s="25" t="n">
        <v>537</v>
      </c>
      <c r="N734" s="70" t="n">
        <f aca="false">G734*X734*(1-R734)</f>
        <v>481.35018299736</v>
      </c>
      <c r="O734" s="26" t="n">
        <f aca="false">I734/(I734+J734)</f>
        <v>0.568181818181818</v>
      </c>
      <c r="P734" s="28" t="n">
        <f aca="false">(I734+K734)/(I734+J734+K734+M734)</f>
        <v>0.814258911819887</v>
      </c>
      <c r="Q734" s="27" t="n">
        <f aca="false">K734/(K734+M734)</f>
        <v>0.824853228962818</v>
      </c>
      <c r="R734" s="27" t="n">
        <f aca="false">P734-(O734-P734)/X734</f>
        <v>0.826000630054896</v>
      </c>
      <c r="S734" s="29" t="n">
        <f aca="false">(K734+M734)/(I734+J734)</f>
        <v>23.2272727272727</v>
      </c>
      <c r="T734" s="31" t="n">
        <f aca="false">(P734-$B$1*O734-$B$2)/(1-$B$1*O734)-($B$3*POWER(P734,2)+$B$4*P734+$B$5)-($B$6*POWER(O734,2)+$B$7*O734+$B$8)</f>
        <v>0.838652304908322</v>
      </c>
      <c r="U734" s="29" t="n">
        <f aca="false">(O734-P734)/(P734-T734)</f>
        <v>10.0878583289315</v>
      </c>
      <c r="V734" s="29" t="n">
        <f aca="false">$B$12+($B$13*E734+$B$14*POWER(E734,2)+$B$15*POWER(E734,3))+($B$16*F734+$B$17*POWER(F734,2)+$B$18*POWER(F734,3))+($B$19*T734+$B$20*POWER(T734,2)+$B$21*POWER(T734,3))+($B$22*P734+$B$23*POWER(P734,2)+$B$24*POWER(P734,3))+($B$25*H734+$B$26*POWER(H734,2)+$B$27*POWER(H734,3))+($B$28*U734+$B$29*POWER(U734,2)+$B$30*POWER(U734,3))</f>
        <v>10.8696445435503</v>
      </c>
      <c r="W734" s="71" t="n">
        <f aca="false">S734-U734</f>
        <v>13.1394143983412</v>
      </c>
      <c r="X734" s="29" t="n">
        <f aca="false">U734+V734</f>
        <v>20.9575028724818</v>
      </c>
      <c r="Y734" s="16"/>
      <c r="Z734" s="60" t="n">
        <f aca="false">U734*G734</f>
        <v>1331.59729941896</v>
      </c>
      <c r="AA734" s="60" t="n">
        <f aca="false">(K734+M734)-Z734</f>
        <v>1734.40270058104</v>
      </c>
      <c r="AB734" s="16"/>
      <c r="AC734" s="60" t="n">
        <f aca="false">L734+N734</f>
        <v>2766.3903791676</v>
      </c>
      <c r="AD734" s="61" t="n">
        <f aca="false">AC734-Z734</f>
        <v>1434.79307974864</v>
      </c>
      <c r="AE734" s="17"/>
      <c r="AF734" s="16" t="n">
        <v>-1727.66485353733</v>
      </c>
      <c r="AG734" s="16" t="n">
        <v>0.990540540540541</v>
      </c>
      <c r="AH734" s="16" t="n">
        <f aca="false">AF735+AH733</f>
        <v>64679.3781492053</v>
      </c>
      <c r="AI734" s="63"/>
      <c r="AJ734" s="72" t="n">
        <v>-1698.54591271766</v>
      </c>
      <c r="AK734" s="16" t="n">
        <v>0.990540540540541</v>
      </c>
      <c r="AL734" s="63" t="n">
        <f aca="false">AJ734+AL733</f>
        <v>68159.3987671949</v>
      </c>
      <c r="AM734" s="35"/>
      <c r="AN734" s="35"/>
      <c r="AO734" s="35"/>
      <c r="AP734" s="35"/>
      <c r="AQ734" s="35"/>
      <c r="AR734" s="35"/>
      <c r="AS734" s="35"/>
      <c r="AT734" s="35"/>
    </row>
    <row r="735" customFormat="false" ht="12.75" hidden="false" customHeight="true" outlineLevel="0" collapsed="false">
      <c r="A735" s="36"/>
      <c r="B735" s="36"/>
      <c r="C735" s="2" t="n">
        <v>734</v>
      </c>
      <c r="D735" s="20" t="s">
        <v>693</v>
      </c>
      <c r="E735" s="65"/>
      <c r="F735" s="66" t="n">
        <v>7243</v>
      </c>
      <c r="G735" s="67" t="n">
        <f aca="false">I735+J735</f>
        <v>466</v>
      </c>
      <c r="H735" s="68" t="n">
        <f aca="false">1/(G735/F735)</f>
        <v>15.5429184549356</v>
      </c>
      <c r="I735" s="22" t="n">
        <v>184</v>
      </c>
      <c r="J735" s="23" t="n">
        <v>282</v>
      </c>
      <c r="K735" s="24" t="n">
        <v>3308</v>
      </c>
      <c r="L735" s="69" t="n">
        <f aca="false">G735*X735*R735</f>
        <v>3208.32925483115</v>
      </c>
      <c r="M735" s="25" t="n">
        <v>2154</v>
      </c>
      <c r="N735" s="70" t="n">
        <f aca="false">G735*X735*(1-R735)</f>
        <v>2084.47023618806</v>
      </c>
      <c r="O735" s="26" t="n">
        <f aca="false">I735/(I735+J735)</f>
        <v>0.394849785407725</v>
      </c>
      <c r="P735" s="28" t="n">
        <f aca="false">(I735+K735)/(I735+J735+K735+M735)</f>
        <v>0.589068825910931</v>
      </c>
      <c r="Q735" s="27" t="n">
        <f aca="false">K735/(K735+M735)</f>
        <v>0.60563896008788</v>
      </c>
      <c r="R735" s="27" t="n">
        <f aca="false">P735-(O735-P735)/X735</f>
        <v>0.60616867506034</v>
      </c>
      <c r="S735" s="29" t="n">
        <f aca="false">(K735+M735)/(I735+J735)</f>
        <v>11.7210300429185</v>
      </c>
      <c r="T735" s="31" t="n">
        <f aca="false">(P735-$B$1*O735-$B$2)/(1-$B$1*O735)-($B$3*POWER(P735,2)+$B$4*P735+$B$5)-($B$6*POWER(O735,2)+$B$7*O735+$B$8)</f>
        <v>0.605888903074194</v>
      </c>
      <c r="U735" s="29" t="n">
        <f aca="false">(O735-P735)/(P735-T735)</f>
        <v>11.5468578781202</v>
      </c>
      <c r="V735" s="29" t="n">
        <f aca="false">$B$12+($B$13*E735+$B$14*POWER(E735,2)+$B$15*POWER(E735,3))+($B$16*F735+$B$17*POWER(F735,2)+$B$18*POWER(F735,3))+($B$19*T735+$B$20*POWER(T735,2)+$B$21*POWER(T735,3))+($B$22*P735+$B$23*POWER(P735,2)+$B$24*POWER(P735,3))+($B$25*H735+$B$26*POWER(H735,2)+$B$27*POWER(H735,3))+($B$28*U735+$B$29*POWER(U735,2)+$B$30*POWER(U735,3))</f>
        <v>-0.188919056190555</v>
      </c>
      <c r="W735" s="71" t="n">
        <f aca="false">S735-U735</f>
        <v>0.174172164798268</v>
      </c>
      <c r="X735" s="29" t="n">
        <f aca="false">U735+V735</f>
        <v>11.3579388219296</v>
      </c>
      <c r="Y735" s="16"/>
      <c r="Z735" s="60" t="n">
        <f aca="false">U735*G735</f>
        <v>5380.83577120401</v>
      </c>
      <c r="AA735" s="60" t="n">
        <f aca="false">(K735+M735)-Z735</f>
        <v>81.164228795993</v>
      </c>
      <c r="AB735" s="16"/>
      <c r="AC735" s="60" t="n">
        <f aca="false">L735+N735</f>
        <v>5292.79949101921</v>
      </c>
      <c r="AD735" s="61" t="n">
        <f aca="false">AC735-Z735</f>
        <v>-88.0362801847978</v>
      </c>
      <c r="AE735" s="17"/>
      <c r="AF735" s="16" t="n">
        <v>-1755.36349545257</v>
      </c>
      <c r="AG735" s="16" t="n">
        <v>0.991891891891892</v>
      </c>
      <c r="AH735" s="16" t="n">
        <f aca="false">AF736+AH734</f>
        <v>62901.1053094099</v>
      </c>
      <c r="AI735" s="63"/>
      <c r="AJ735" s="72" t="n">
        <v>-1787.49597600274</v>
      </c>
      <c r="AK735" s="16" t="n">
        <v>0.991891891891892</v>
      </c>
      <c r="AL735" s="63" t="n">
        <f aca="false">AJ735+AL734</f>
        <v>66371.9027911921</v>
      </c>
      <c r="AM735" s="35"/>
      <c r="AN735" s="35"/>
      <c r="AO735" s="35"/>
      <c r="AP735" s="35"/>
      <c r="AQ735" s="35"/>
      <c r="AR735" s="35"/>
      <c r="AS735" s="35"/>
      <c r="AT735" s="35"/>
    </row>
    <row r="736" customFormat="false" ht="12.75" hidden="false" customHeight="true" outlineLevel="0" collapsed="false">
      <c r="A736" s="36"/>
      <c r="B736" s="36"/>
      <c r="C736" s="2" t="n">
        <v>735</v>
      </c>
      <c r="D736" s="20" t="s">
        <v>35</v>
      </c>
      <c r="E736" s="65"/>
      <c r="F736" s="66" t="n">
        <v>3168</v>
      </c>
      <c r="G736" s="67" t="n">
        <f aca="false">I736+J736</f>
        <v>266</v>
      </c>
      <c r="H736" s="68" t="n">
        <f aca="false">1/(G736/F736)</f>
        <v>11.9097744360902</v>
      </c>
      <c r="I736" s="22" t="n">
        <v>36</v>
      </c>
      <c r="J736" s="23" t="n">
        <v>230</v>
      </c>
      <c r="K736" s="24" t="n">
        <v>546</v>
      </c>
      <c r="L736" s="69" t="n">
        <f aca="false">G736*X736*R736</f>
        <v>538.24239583799</v>
      </c>
      <c r="M736" s="25" t="n">
        <v>1655</v>
      </c>
      <c r="N736" s="70" t="n">
        <f aca="false">G736*X736*(1-R736)</f>
        <v>1629.87442638249</v>
      </c>
      <c r="O736" s="26" t="n">
        <f aca="false">I736/(I736+J736)</f>
        <v>0.135338345864662</v>
      </c>
      <c r="P736" s="28" t="n">
        <f aca="false">(I736+K736)/(I736+J736+K736+M736)</f>
        <v>0.235914065666802</v>
      </c>
      <c r="Q736" s="27" t="n">
        <f aca="false">K736/(K736+M736)</f>
        <v>0.248069059518401</v>
      </c>
      <c r="R736" s="27" t="n">
        <f aca="false">P736-(O736-P736)/X736</f>
        <v>0.248253410665735</v>
      </c>
      <c r="S736" s="29" t="n">
        <f aca="false">(K736+M736)/(I736+J736)</f>
        <v>8.27443609022556</v>
      </c>
      <c r="T736" s="31" t="n">
        <f aca="false">(P736-$B$1*O736-$B$2)/(1-$B$1*O736)-($B$3*POWER(P736,2)+$B$4*P736+$B$5)-($B$6*POWER(O736,2)+$B$7*O736+$B$8)</f>
        <v>0.247264708084755</v>
      </c>
      <c r="U736" s="29" t="n">
        <f aca="false">(O736-P736)/(P736-T736)</f>
        <v>8.86079537164009</v>
      </c>
      <c r="V736" s="29" t="n">
        <f aca="false">$B$12+($B$13*E736+$B$14*POWER(E736,2)+$B$15*POWER(E736,3))+($B$16*F736+$B$17*POWER(F736,2)+$B$18*POWER(F736,3))+($B$19*T736+$B$20*POWER(T736,2)+$B$21*POWER(T736,3))+($B$22*P736+$B$23*POWER(P736,2)+$B$24*POWER(P736,3))+($B$25*H736+$B$26*POWER(H736,2)+$B$27*POWER(H736,3))+($B$28*U736+$B$29*POWER(U736,2)+$B$30*POWER(U736,3))</f>
        <v>-0.709980250510459</v>
      </c>
      <c r="W736" s="71" t="n">
        <f aca="false">S736-U736</f>
        <v>-0.586359281414529</v>
      </c>
      <c r="X736" s="29" t="n">
        <f aca="false">U736+V736</f>
        <v>8.15081512112963</v>
      </c>
      <c r="Y736" s="16"/>
      <c r="Z736" s="60" t="n">
        <f aca="false">U736*G736</f>
        <v>2356.97156885626</v>
      </c>
      <c r="AA736" s="60" t="n">
        <f aca="false">(K736+M736)-Z736</f>
        <v>-155.971568856265</v>
      </c>
      <c r="AB736" s="16"/>
      <c r="AC736" s="60" t="n">
        <f aca="false">L736+N736</f>
        <v>2168.11682222048</v>
      </c>
      <c r="AD736" s="61" t="n">
        <f aca="false">AC736-Z736</f>
        <v>-188.854746635782</v>
      </c>
      <c r="AE736" s="17"/>
      <c r="AF736" s="16" t="n">
        <v>-1778.27283979544</v>
      </c>
      <c r="AG736" s="16" t="n">
        <v>0.993243243243243</v>
      </c>
      <c r="AH736" s="16" t="n">
        <f aca="false">AF737+AH735</f>
        <v>61102.9086448847</v>
      </c>
      <c r="AI736" s="63"/>
      <c r="AJ736" s="72" t="n">
        <v>-1818.34117126169</v>
      </c>
      <c r="AK736" s="16" t="n">
        <v>0.993243243243243</v>
      </c>
      <c r="AL736" s="63" t="n">
        <f aca="false">AJ736+AL735</f>
        <v>64553.5616199304</v>
      </c>
      <c r="AM736" s="35"/>
      <c r="AN736" s="35"/>
      <c r="AO736" s="35"/>
      <c r="AP736" s="35"/>
      <c r="AQ736" s="35"/>
      <c r="AR736" s="35"/>
      <c r="AS736" s="35"/>
      <c r="AT736" s="35"/>
    </row>
    <row r="737" customFormat="false" ht="12.75" hidden="false" customHeight="true" outlineLevel="0" collapsed="false">
      <c r="A737" s="36"/>
      <c r="B737" s="36"/>
      <c r="C737" s="2" t="n">
        <v>736</v>
      </c>
      <c r="D737" s="20" t="s">
        <v>108</v>
      </c>
      <c r="E737" s="65"/>
      <c r="F737" s="66" t="n">
        <v>3908</v>
      </c>
      <c r="G737" s="67" t="n">
        <f aca="false">I737+J737</f>
        <v>123</v>
      </c>
      <c r="H737" s="68" t="n">
        <f aca="false">1/(G737/F737)</f>
        <v>31.7723577235772</v>
      </c>
      <c r="I737" s="22" t="n">
        <v>20</v>
      </c>
      <c r="J737" s="23" t="n">
        <v>103</v>
      </c>
      <c r="K737" s="24" t="n">
        <v>1175</v>
      </c>
      <c r="L737" s="69" t="n">
        <f aca="false">G737*X737*R737</f>
        <v>1148.73720074713</v>
      </c>
      <c r="M737" s="25" t="n">
        <v>2195</v>
      </c>
      <c r="N737" s="70" t="n">
        <f aca="false">G737*X737*(1-R737)</f>
        <v>2144.49630737817</v>
      </c>
      <c r="O737" s="26" t="n">
        <f aca="false">I737/(I737+J737)</f>
        <v>0.16260162601626</v>
      </c>
      <c r="P737" s="28" t="n">
        <f aca="false">(I737+K737)/(I737+J737+K737+M737)</f>
        <v>0.342112797022617</v>
      </c>
      <c r="Q737" s="27" t="n">
        <f aca="false">K737/(K737+M737)</f>
        <v>0.3486646884273</v>
      </c>
      <c r="R737" s="27" t="n">
        <f aca="false">P737-(O737-P737)/X737</f>
        <v>0.348817415440747</v>
      </c>
      <c r="S737" s="29" t="n">
        <f aca="false">(K737+M737)/(I737+J737)</f>
        <v>27.3983739837398</v>
      </c>
      <c r="T737" s="31" t="n">
        <f aca="false">(P737-$B$1*O737-$B$2)/(1-$B$1*O737)-($B$3*POWER(P737,2)+$B$4*P737+$B$5)-($B$6*POWER(O737,2)+$B$7*O737+$B$8)</f>
        <v>0.355557461217608</v>
      </c>
      <c r="U737" s="29" t="n">
        <f aca="false">(O737-P737)/(P737-T737)</f>
        <v>13.351852333599</v>
      </c>
      <c r="V737" s="29" t="n">
        <f aca="false">$B$12+($B$13*E737+$B$14*POWER(E737,2)+$B$15*POWER(E737,3))+($B$16*F737+$B$17*POWER(F737,2)+$B$18*POWER(F737,3))+($B$19*T737+$B$20*POWER(T737,2)+$B$21*POWER(T737,3))+($B$22*P737+$B$23*POWER(P737,2)+$B$24*POWER(P737,3))+($B$25*H737+$B$26*POWER(H737,2)+$B$27*POWER(H737,3))+($B$28*U737+$B$29*POWER(U737,2)+$B$30*POWER(U737,3))</f>
        <v>13.4224038300213</v>
      </c>
      <c r="W737" s="71" t="n">
        <f aca="false">S737-U737</f>
        <v>14.0465216501408</v>
      </c>
      <c r="X737" s="29" t="n">
        <f aca="false">U737+V737</f>
        <v>26.7742561636204</v>
      </c>
      <c r="Y737" s="16"/>
      <c r="Z737" s="60" t="n">
        <f aca="false">U737*G737</f>
        <v>1642.27783703268</v>
      </c>
      <c r="AA737" s="60" t="n">
        <f aca="false">(K737+M737)-Z737</f>
        <v>1727.72216296732</v>
      </c>
      <c r="AB737" s="16"/>
      <c r="AC737" s="60" t="n">
        <f aca="false">L737+N737</f>
        <v>3293.2335081253</v>
      </c>
      <c r="AD737" s="61" t="n">
        <f aca="false">AC737-Z737</f>
        <v>1650.95567109262</v>
      </c>
      <c r="AE737" s="17"/>
      <c r="AF737" s="16" t="n">
        <v>-1798.19666452522</v>
      </c>
      <c r="AG737" s="16" t="n">
        <v>0.994594594594595</v>
      </c>
      <c r="AH737" s="16" t="n">
        <f aca="false">AF738+AH736</f>
        <v>59229.8400790996</v>
      </c>
      <c r="AI737" s="63"/>
      <c r="AJ737" s="72" t="n">
        <v>-1928.42472305219</v>
      </c>
      <c r="AK737" s="16" t="n">
        <v>0.994594594594595</v>
      </c>
      <c r="AL737" s="63" t="n">
        <f aca="false">AJ737+AL736</f>
        <v>62625.1368968782</v>
      </c>
      <c r="AM737" s="35"/>
      <c r="AN737" s="35"/>
      <c r="AO737" s="35"/>
      <c r="AP737" s="35"/>
      <c r="AQ737" s="35"/>
      <c r="AR737" s="35"/>
      <c r="AS737" s="35"/>
      <c r="AT737" s="35"/>
    </row>
    <row r="738" customFormat="false" ht="12.75" hidden="false" customHeight="true" outlineLevel="0" collapsed="false">
      <c r="A738" s="36"/>
      <c r="B738" s="36"/>
      <c r="C738" s="2" t="n">
        <v>737</v>
      </c>
      <c r="D738" s="20" t="s">
        <v>564</v>
      </c>
      <c r="E738" s="65"/>
      <c r="F738" s="66" t="n">
        <v>3203</v>
      </c>
      <c r="G738" s="67" t="n">
        <f aca="false">I738+J738</f>
        <v>243</v>
      </c>
      <c r="H738" s="68" t="n">
        <f aca="false">1/(G738/F738)</f>
        <v>13.1810699588477</v>
      </c>
      <c r="I738" s="22" t="n">
        <v>91</v>
      </c>
      <c r="J738" s="23" t="n">
        <v>152</v>
      </c>
      <c r="K738" s="24" t="n">
        <v>1051</v>
      </c>
      <c r="L738" s="69" t="n">
        <f aca="false">G738*X738*R738</f>
        <v>1103.1457481448</v>
      </c>
      <c r="M738" s="25" t="n">
        <v>983</v>
      </c>
      <c r="N738" s="70" t="n">
        <f aca="false">G738*X738*(1-R738)</f>
        <v>1034.82611571308</v>
      </c>
      <c r="O738" s="26" t="n">
        <f aca="false">I738/(I738+J738)</f>
        <v>0.374485596707819</v>
      </c>
      <c r="P738" s="28" t="n">
        <f aca="false">(I738+K738)/(I738+J738+K738+M738)</f>
        <v>0.501537110232762</v>
      </c>
      <c r="Q738" s="27" t="n">
        <f aca="false">K738/(K738+M738)</f>
        <v>0.516715830875123</v>
      </c>
      <c r="R738" s="27" t="n">
        <f aca="false">P738-(O738-P738)/X738</f>
        <v>0.515977673417187</v>
      </c>
      <c r="S738" s="29" t="n">
        <f aca="false">(K738+M738)/(I738+J738)</f>
        <v>8.37037037037037</v>
      </c>
      <c r="T738" s="31" t="n">
        <f aca="false">(P738-$B$1*O738-$B$2)/(1-$B$1*O738)-($B$3*POWER(P738,2)+$B$4*P738+$B$5)-($B$6*POWER(O738,2)+$B$7*O738+$B$8)</f>
        <v>0.514193993255584</v>
      </c>
      <c r="U738" s="29" t="n">
        <f aca="false">(O738-P738)/(P738-T738)</f>
        <v>10.0381360320594</v>
      </c>
      <c r="V738" s="29" t="n">
        <f aca="false">$B$12+($B$13*E738+$B$14*POWER(E738,2)+$B$15*POWER(E738,3))+($B$16*F738+$B$17*POWER(F738,2)+$B$18*POWER(F738,3))+($B$19*T738+$B$20*POWER(T738,2)+$B$21*POWER(T738,3))+($B$22*P738+$B$23*POWER(P738,2)+$B$24*POWER(P738,3))+($B$25*H738+$B$26*POWER(H738,2)+$B$27*POWER(H738,3))+($B$28*U738+$B$29*POWER(U738,2)+$B$30*POWER(U738,3))</f>
        <v>-1.23989790918746</v>
      </c>
      <c r="W738" s="71" t="n">
        <f aca="false">S738-U738</f>
        <v>-1.66776566168903</v>
      </c>
      <c r="X738" s="29" t="n">
        <f aca="false">U738+V738</f>
        <v>8.79823812287193</v>
      </c>
      <c r="Y738" s="16"/>
      <c r="Z738" s="60" t="n">
        <f aca="false">U738*G738</f>
        <v>2439.26705579043</v>
      </c>
      <c r="AA738" s="60" t="n">
        <f aca="false">(K738+M738)-Z738</f>
        <v>-405.267055790433</v>
      </c>
      <c r="AB738" s="16"/>
      <c r="AC738" s="60" t="n">
        <f aca="false">L738+N738</f>
        <v>2137.97186385788</v>
      </c>
      <c r="AD738" s="61" t="n">
        <f aca="false">AC738-Z738</f>
        <v>-301.295191932554</v>
      </c>
      <c r="AE738" s="17"/>
      <c r="AF738" s="16" t="n">
        <v>-1873.06856578512</v>
      </c>
      <c r="AG738" s="16" t="n">
        <v>0.995945945945946</v>
      </c>
      <c r="AH738" s="16" t="n">
        <f aca="false">AF739+AH737</f>
        <v>57003.9302423208</v>
      </c>
      <c r="AI738" s="63"/>
      <c r="AJ738" s="72" t="n">
        <v>-1958.56824368046</v>
      </c>
      <c r="AK738" s="16" t="n">
        <v>0.995945945945946</v>
      </c>
      <c r="AL738" s="63" t="n">
        <f aca="false">AJ738+AL737</f>
        <v>60666.5686531978</v>
      </c>
      <c r="AM738" s="35"/>
      <c r="AN738" s="35"/>
      <c r="AO738" s="35"/>
      <c r="AP738" s="35"/>
      <c r="AQ738" s="35"/>
      <c r="AR738" s="35"/>
      <c r="AS738" s="35"/>
      <c r="AT738" s="35"/>
    </row>
    <row r="739" customFormat="false" ht="12.75" hidden="false" customHeight="true" outlineLevel="0" collapsed="false">
      <c r="A739" s="36"/>
      <c r="B739" s="36"/>
      <c r="C739" s="2" t="n">
        <v>738</v>
      </c>
      <c r="D739" s="20" t="s">
        <v>702</v>
      </c>
      <c r="E739" s="65"/>
      <c r="F739" s="66" t="n">
        <v>4171</v>
      </c>
      <c r="G739" s="67" t="n">
        <f aca="false">I739+J739</f>
        <v>282</v>
      </c>
      <c r="H739" s="68" t="n">
        <f aca="false">1/(G739/F739)</f>
        <v>14.790780141844</v>
      </c>
      <c r="I739" s="22" t="n">
        <v>120</v>
      </c>
      <c r="J739" s="23" t="n">
        <v>162</v>
      </c>
      <c r="K739" s="24" t="n">
        <v>1787</v>
      </c>
      <c r="L739" s="69" t="n">
        <f aca="false">G739*X739*R739</f>
        <v>1808.34630819345</v>
      </c>
      <c r="M739" s="25" t="n">
        <v>1073</v>
      </c>
      <c r="N739" s="70" t="n">
        <f aca="false">G739*X739*(1-R739)</f>
        <v>1086.82416917615</v>
      </c>
      <c r="O739" s="26" t="n">
        <f aca="false">I739/(I739+J739)</f>
        <v>0.425531914893617</v>
      </c>
      <c r="P739" s="28" t="n">
        <f aca="false">(I739+K739)/(I739+J739+K739+M739)</f>
        <v>0.606938255887969</v>
      </c>
      <c r="Q739" s="27" t="n">
        <f aca="false">K739/(K739+M739)</f>
        <v>0.624825174825175</v>
      </c>
      <c r="R739" s="27" t="n">
        <f aca="false">P739-(O739-P739)/X739</f>
        <v>0.624607884865012</v>
      </c>
      <c r="S739" s="29" t="n">
        <f aca="false">(K739+M739)/(I739+J739)</f>
        <v>10.1418439716312</v>
      </c>
      <c r="T739" s="31" t="n">
        <f aca="false">(P739-$B$1*O739-$B$2)/(1-$B$1*O739)-($B$3*POWER(P739,2)+$B$4*P739+$B$5)-($B$6*POWER(O739,2)+$B$7*O739+$B$8)</f>
        <v>0.623390112036217</v>
      </c>
      <c r="U739" s="29" t="n">
        <f aca="false">(O739-P739)/(P739-T739)</f>
        <v>11.0264969107254</v>
      </c>
      <c r="V739" s="29" t="n">
        <f aca="false">$B$12+($B$13*E739+$B$14*POWER(E739,2)+$B$15*POWER(E739,3))+($B$16*F739+$B$17*POWER(F739,2)+$B$18*POWER(F739,3))+($B$19*T739+$B$20*POWER(T739,2)+$B$21*POWER(T739,3))+($B$22*P739+$B$23*POWER(P739,2)+$B$24*POWER(P739,3))+($B$25*H739+$B$26*POWER(H739,2)+$B$27*POWER(H739,3))+($B$28*U739+$B$29*POWER(U739,2)+$B$30*POWER(U739,3))</f>
        <v>-0.759934934237471</v>
      </c>
      <c r="W739" s="71" t="n">
        <f aca="false">S739-U739</f>
        <v>-0.884652939094201</v>
      </c>
      <c r="X739" s="29" t="n">
        <f aca="false">U739+V739</f>
        <v>10.2665619764879</v>
      </c>
      <c r="Y739" s="16"/>
      <c r="Z739" s="60" t="n">
        <f aca="false">U739*G739</f>
        <v>3109.47212882456</v>
      </c>
      <c r="AA739" s="60" t="n">
        <f aca="false">(K739+M739)-Z739</f>
        <v>-249.472128824565</v>
      </c>
      <c r="AB739" s="16"/>
      <c r="AC739" s="60" t="n">
        <f aca="false">L739+N739</f>
        <v>2895.1704773696</v>
      </c>
      <c r="AD739" s="61" t="n">
        <f aca="false">AC739-Z739</f>
        <v>-214.301651454967</v>
      </c>
      <c r="AE739" s="17"/>
      <c r="AF739" s="16" t="n">
        <v>-2225.90983677877</v>
      </c>
      <c r="AG739" s="16" t="n">
        <v>0.997297297297297</v>
      </c>
      <c r="AH739" s="16" t="n">
        <f aca="false">AF740+AH738</f>
        <v>54571.4420160362</v>
      </c>
      <c r="AI739" s="63"/>
      <c r="AJ739" s="72" t="n">
        <v>-2223.50824210074</v>
      </c>
      <c r="AK739" s="16" t="n">
        <v>0.997297297297297</v>
      </c>
      <c r="AL739" s="63" t="n">
        <f aca="false">AJ739+AL738</f>
        <v>58443.0604110971</v>
      </c>
      <c r="AM739" s="35"/>
      <c r="AN739" s="35"/>
      <c r="AO739" s="35"/>
      <c r="AP739" s="35"/>
      <c r="AQ739" s="35"/>
      <c r="AR739" s="35"/>
      <c r="AS739" s="35"/>
      <c r="AT739" s="35"/>
    </row>
    <row r="740" customFormat="false" ht="12.75" hidden="false" customHeight="true" outlineLevel="0" collapsed="false">
      <c r="A740" s="36"/>
      <c r="B740" s="36"/>
      <c r="C740" s="2" t="n">
        <v>739</v>
      </c>
      <c r="D740" s="20" t="s">
        <v>758</v>
      </c>
      <c r="E740" s="65"/>
      <c r="F740" s="66" t="n">
        <v>3459</v>
      </c>
      <c r="G740" s="67" t="n">
        <f aca="false">I740+J740</f>
        <v>250</v>
      </c>
      <c r="H740" s="68" t="n">
        <f aca="false">1/(G740/F740)</f>
        <v>13.836</v>
      </c>
      <c r="I740" s="22" t="n">
        <v>137</v>
      </c>
      <c r="J740" s="23" t="n">
        <v>113</v>
      </c>
      <c r="K740" s="24" t="n">
        <v>1833</v>
      </c>
      <c r="L740" s="69" t="n">
        <f aca="false">G740*X740*R740</f>
        <v>1659.45958381392</v>
      </c>
      <c r="M740" s="25" t="n">
        <v>545</v>
      </c>
      <c r="N740" s="70" t="n">
        <f aca="false">G740*X740*(1-R740)</f>
        <v>487.035739162212</v>
      </c>
      <c r="O740" s="26" t="n">
        <f aca="false">I740/(I740+J740)</f>
        <v>0.548</v>
      </c>
      <c r="P740" s="28" t="n">
        <f aca="false">(I740+K740)/(I740+J740+K740+M740)</f>
        <v>0.749619482496195</v>
      </c>
      <c r="Q740" s="27" t="n">
        <f aca="false">K740/(K740+M740)</f>
        <v>0.770815811606392</v>
      </c>
      <c r="R740" s="27" t="n">
        <f aca="false">P740-(O740-P740)/X740</f>
        <v>0.773101886620031</v>
      </c>
      <c r="S740" s="29" t="n">
        <f aca="false">(K740+M740)/(I740+J740)</f>
        <v>9.512</v>
      </c>
      <c r="T740" s="31" t="n">
        <f aca="false">(P740-$B$1*O740-$B$2)/(1-$B$1*O740)-($B$3*POWER(P740,2)+$B$4*P740+$B$5)-($B$6*POWER(O740,2)+$B$7*O740+$B$8)</f>
        <v>0.76969481457841</v>
      </c>
      <c r="U740" s="29" t="n">
        <f aca="false">(O740-P740)/(P740-T740)</f>
        <v>10.0431455714155</v>
      </c>
      <c r="V740" s="29" t="n">
        <f aca="false">$B$12+($B$13*E740+$B$14*POWER(E740,2)+$B$15*POWER(E740,3))+($B$16*F740+$B$17*POWER(F740,2)+$B$18*POWER(F740,3))+($B$19*T740+$B$20*POWER(T740,2)+$B$21*POWER(T740,3))+($B$22*P740+$B$23*POWER(P740,2)+$B$24*POWER(P740,3))+($B$25*H740+$B$26*POWER(H740,2)+$B$27*POWER(H740,3))+($B$28*U740+$B$29*POWER(U740,2)+$B$30*POWER(U740,3))</f>
        <v>-1.457164279511</v>
      </c>
      <c r="W740" s="71" t="n">
        <f aca="false">S740-U740</f>
        <v>-0.531145571415522</v>
      </c>
      <c r="X740" s="29" t="n">
        <f aca="false">U740+V740</f>
        <v>8.58598129190452</v>
      </c>
      <c r="Y740" s="16"/>
      <c r="Z740" s="60" t="n">
        <f aca="false">U740*G740</f>
        <v>2510.78639285388</v>
      </c>
      <c r="AA740" s="60" t="n">
        <f aca="false">(K740+M740)-Z740</f>
        <v>-132.78639285388</v>
      </c>
      <c r="AB740" s="16"/>
      <c r="AC740" s="60" t="n">
        <f aca="false">L740+N740</f>
        <v>2146.49532297613</v>
      </c>
      <c r="AD740" s="61" t="n">
        <f aca="false">AC740-Z740</f>
        <v>-364.29106987775</v>
      </c>
      <c r="AE740" s="17"/>
      <c r="AF740" s="16" t="n">
        <v>-2432.4882262846</v>
      </c>
      <c r="AG740" s="16" t="n">
        <v>0.998648648648649</v>
      </c>
      <c r="AH740" s="16" t="n">
        <f aca="false">AF741+AH739</f>
        <v>51621.3024106332</v>
      </c>
      <c r="AI740" s="63"/>
      <c r="AJ740" s="72" t="n">
        <v>-2446.2193745683</v>
      </c>
      <c r="AK740" s="16" t="n">
        <v>0.998648648648649</v>
      </c>
      <c r="AL740" s="63" t="n">
        <f aca="false">AJ740+AL739</f>
        <v>55996.8410365287</v>
      </c>
      <c r="AM740" s="35"/>
      <c r="AN740" s="35"/>
      <c r="AO740" s="35"/>
      <c r="AP740" s="35"/>
      <c r="AQ740" s="35"/>
      <c r="AR740" s="35"/>
      <c r="AS740" s="35"/>
      <c r="AT740" s="35"/>
    </row>
    <row r="741" customFormat="false" ht="12.75" hidden="false" customHeight="true" outlineLevel="0" collapsed="false">
      <c r="A741" s="36"/>
      <c r="B741" s="36"/>
      <c r="C741" s="2" t="n">
        <v>740</v>
      </c>
      <c r="D741" s="20" t="s">
        <v>502</v>
      </c>
      <c r="E741" s="65"/>
      <c r="F741" s="66" t="n">
        <v>3659</v>
      </c>
      <c r="G741" s="67" t="n">
        <f aca="false">I741+J741</f>
        <v>333</v>
      </c>
      <c r="H741" s="68" t="n">
        <f aca="false">1/(G741/F741)</f>
        <v>10.987987987988</v>
      </c>
      <c r="I741" s="22" t="n">
        <v>118</v>
      </c>
      <c r="J741" s="23" t="n">
        <v>215</v>
      </c>
      <c r="K741" s="24" t="n">
        <v>1114</v>
      </c>
      <c r="L741" s="69" t="n">
        <f aca="false">G741*X741*R741</f>
        <v>1144.9068593981</v>
      </c>
      <c r="M741" s="25" t="n">
        <v>1134</v>
      </c>
      <c r="N741" s="70" t="n">
        <f aca="false">G741*X741*(1-R741)</f>
        <v>1167.84200757145</v>
      </c>
      <c r="O741" s="26" t="n">
        <f aca="false">I741/(I741+J741)</f>
        <v>0.354354354354354</v>
      </c>
      <c r="P741" s="28" t="n">
        <f aca="false">(I741+K741)/(I741+J741+K741+M741)</f>
        <v>0.477334366524603</v>
      </c>
      <c r="Q741" s="27" t="n">
        <f aca="false">K741/(K741+M741)</f>
        <v>0.495551601423488</v>
      </c>
      <c r="R741" s="27" t="n">
        <f aca="false">P741-(O741-P741)/X741</f>
        <v>0.495041582659294</v>
      </c>
      <c r="S741" s="29" t="n">
        <f aca="false">(K741+M741)/(I741+J741)</f>
        <v>6.75075075075075</v>
      </c>
      <c r="T741" s="31" t="n">
        <f aca="false">(P741-$B$1*O741-$B$2)/(1-$B$1*O741)-($B$3*POWER(P741,2)+$B$4*P741+$B$5)-($B$6*POWER(O741,2)+$B$7*O741+$B$8)</f>
        <v>0.489677154204458</v>
      </c>
      <c r="U741" s="29" t="n">
        <f aca="false">(O741-P741)/(P741-T741)</f>
        <v>9.96371446711089</v>
      </c>
      <c r="V741" s="29" t="n">
        <f aca="false">$B$12+($B$13*E741+$B$14*POWER(E741,2)+$B$15*POWER(E741,3))+($B$16*F741+$B$17*POWER(F741,2)+$B$18*POWER(F741,3))+($B$19*T741+$B$20*POWER(T741,2)+$B$21*POWER(T741,3))+($B$22*P741+$B$23*POWER(P741,2)+$B$24*POWER(P741,3))+($B$25*H741+$B$26*POWER(H741,2)+$B$27*POWER(H741,3))+($B$28*U741+$B$29*POWER(U741,2)+$B$30*POWER(U741,3))</f>
        <v>-3.01852267440954</v>
      </c>
      <c r="W741" s="71" t="n">
        <f aca="false">S741-U741</f>
        <v>-3.21296371636014</v>
      </c>
      <c r="X741" s="29" t="n">
        <f aca="false">U741+V741</f>
        <v>6.94519179270136</v>
      </c>
      <c r="Y741" s="16"/>
      <c r="Z741" s="60" t="n">
        <f aca="false">U741*G741</f>
        <v>3317.91691754793</v>
      </c>
      <c r="AA741" s="60" t="n">
        <f aca="false">(K741+M741)-Z741</f>
        <v>-1069.91691754793</v>
      </c>
      <c r="AB741" s="16"/>
      <c r="AC741" s="60" t="n">
        <f aca="false">L741+N741</f>
        <v>2312.74886696955</v>
      </c>
      <c r="AD741" s="61" t="n">
        <f aca="false">AC741-Z741</f>
        <v>-1005.16805057838</v>
      </c>
      <c r="AE741" s="17"/>
      <c r="AF741" s="16" t="n">
        <v>-2950.13960540293</v>
      </c>
      <c r="AG741" s="16" t="n">
        <v>1</v>
      </c>
      <c r="AH741" s="16" t="n">
        <f aca="false">AF742+AH740</f>
        <v>51621.3024106332</v>
      </c>
      <c r="AI741" s="63"/>
      <c r="AJ741" s="72" t="n">
        <v>-2688.67977761296</v>
      </c>
      <c r="AK741" s="16" t="n">
        <v>1</v>
      </c>
      <c r="AL741" s="63" t="n">
        <f aca="false">AJ741+AL740</f>
        <v>53308.1612589158</v>
      </c>
      <c r="AM741" s="35"/>
      <c r="AN741" s="35"/>
      <c r="AO741" s="35"/>
      <c r="AP741" s="35"/>
      <c r="AQ741" s="35"/>
      <c r="AR741" s="35"/>
      <c r="AS741" s="35"/>
      <c r="AT741" s="35"/>
    </row>
    <row r="742" customFormat="false" ht="12.75" hidden="false" customHeight="true" outlineLevel="0" collapsed="false">
      <c r="A742" s="36"/>
      <c r="B742" s="36"/>
      <c r="C742" s="2" t="n">
        <v>741</v>
      </c>
      <c r="D742" s="20" t="s">
        <v>689</v>
      </c>
      <c r="E742" s="65"/>
      <c r="F742" s="66" t="n">
        <v>2465</v>
      </c>
      <c r="G742" s="67" t="n">
        <f aca="false">I742+J742</f>
        <v>160</v>
      </c>
      <c r="H742" s="68" t="n">
        <f aca="false">1/(G742/F742)</f>
        <v>15.40625</v>
      </c>
      <c r="I742" s="22" t="n">
        <v>54</v>
      </c>
      <c r="J742" s="23" t="n">
        <v>106</v>
      </c>
      <c r="K742" s="24" t="n">
        <v>1165</v>
      </c>
      <c r="L742" s="69" t="n">
        <f aca="false">G742*X742*R742</f>
        <v>1096.98054785867</v>
      </c>
      <c r="M742" s="25" t="n">
        <v>760</v>
      </c>
      <c r="N742" s="70" t="n">
        <f aca="false">G742*X742*(1-R742)</f>
        <v>711.677731292544</v>
      </c>
      <c r="O742" s="26" t="n">
        <f aca="false">I742/(I742+J742)</f>
        <v>0.3375</v>
      </c>
      <c r="P742" s="28" t="n">
        <f aca="false">(I742+K742)/(I742+J742+K742+M742)</f>
        <v>0.584652278177458</v>
      </c>
      <c r="Q742" s="27" t="n">
        <f aca="false">K742/(K742+M742)</f>
        <v>0.605194805194805</v>
      </c>
      <c r="R742" s="27" t="n">
        <f aca="false">P742-(O742-P742)/X742</f>
        <v>0.60651620071287</v>
      </c>
      <c r="S742" s="29" t="n">
        <f aca="false">(K742+M742)/(I742+J742)</f>
        <v>12.03125</v>
      </c>
      <c r="T742" s="31" t="n">
        <f aca="false">(P742-$B$1*O742-$B$2)/(1-$B$1*O742)-($B$3*POWER(P742,2)+$B$4*P742+$B$5)-($B$6*POWER(O742,2)+$B$7*O742+$B$8)</f>
        <v>0.603523478547287</v>
      </c>
      <c r="U742" s="29" t="n">
        <f aca="false">(O742-P742)/(P742-T742)</f>
        <v>13.0967968827568</v>
      </c>
      <c r="V742" s="29" t="n">
        <f aca="false">$B$12+($B$13*E742+$B$14*POWER(E742,2)+$B$15*POWER(E742,3))+($B$16*F742+$B$17*POWER(F742,2)+$B$18*POWER(F742,3))+($B$19*T742+$B$20*POWER(T742,2)+$B$21*POWER(T742,3))+($B$22*P742+$B$23*POWER(P742,2)+$B$24*POWER(P742,3))+($B$25*H742+$B$26*POWER(H742,2)+$B$27*POWER(H742,3))+($B$28*U742+$B$29*POWER(U742,2)+$B$30*POWER(U742,3))</f>
        <v>-1.79268263806165</v>
      </c>
      <c r="W742" s="71" t="n">
        <f aca="false">S742-U742</f>
        <v>-1.06554688275676</v>
      </c>
      <c r="X742" s="29" t="n">
        <f aca="false">U742+V742</f>
        <v>11.3041142446951</v>
      </c>
      <c r="Y742" s="16"/>
      <c r="Z742" s="60" t="n">
        <f aca="false">U742*G742</f>
        <v>2095.48750124108</v>
      </c>
      <c r="AA742" s="60" t="n">
        <f aca="false">(K742+M742)-Z742</f>
        <v>-170.487501241082</v>
      </c>
      <c r="AB742" s="16"/>
      <c r="AC742" s="60" t="n">
        <f aca="false">L742+N742</f>
        <v>1808.65827915122</v>
      </c>
      <c r="AD742" s="61" t="n">
        <f aca="false">AC742-Z742</f>
        <v>-286.829222089864</v>
      </c>
      <c r="AE742" s="17"/>
      <c r="AF742" s="16"/>
      <c r="AG742" s="16"/>
      <c r="AH742" s="16"/>
      <c r="AI742" s="63"/>
      <c r="AJ742" s="72"/>
      <c r="AK742" s="16"/>
      <c r="AL742" s="16"/>
      <c r="AM742" s="35"/>
      <c r="AN742" s="35"/>
      <c r="AO742" s="35"/>
      <c r="AP742" s="35"/>
      <c r="AQ742" s="35"/>
      <c r="AR742" s="35"/>
      <c r="AS742" s="35"/>
      <c r="AT742" s="35"/>
    </row>
    <row r="743" customFormat="false" ht="12.75" hidden="false" customHeight="true" outlineLevel="0" collapsed="false">
      <c r="A743" s="36"/>
      <c r="B743" s="36"/>
      <c r="C743" s="2" t="n">
        <v>742</v>
      </c>
      <c r="D743" s="20" t="s">
        <v>691</v>
      </c>
      <c r="E743" s="65"/>
      <c r="F743" s="66" t="n">
        <v>2251</v>
      </c>
      <c r="G743" s="67" t="n">
        <f aca="false">I743+J743</f>
        <v>123</v>
      </c>
      <c r="H743" s="68" t="n">
        <f aca="false">1/(G743/F743)</f>
        <v>18.3008130081301</v>
      </c>
      <c r="I743" s="22" t="n">
        <v>40</v>
      </c>
      <c r="J743" s="23" t="n">
        <v>83</v>
      </c>
      <c r="K743" s="24" t="n">
        <v>998</v>
      </c>
      <c r="L743" s="69" t="n">
        <f aca="false">G743*X743*R743</f>
        <v>1035.67322574141</v>
      </c>
      <c r="M743" s="25" t="n">
        <v>652</v>
      </c>
      <c r="N743" s="70" t="n">
        <f aca="false">G743*X743*(1-R743)</f>
        <v>678.676128053891</v>
      </c>
      <c r="O743" s="26" t="n">
        <f aca="false">I743/(I743+J743)</f>
        <v>0.32520325203252</v>
      </c>
      <c r="P743" s="28" t="n">
        <f aca="false">(I743+K743)/(I743+J743+K743+M743)</f>
        <v>0.585448392554992</v>
      </c>
      <c r="Q743" s="27" t="n">
        <f aca="false">K743/(K743+M743)</f>
        <v>0.604848484848485</v>
      </c>
      <c r="R743" s="27" t="n">
        <f aca="false">P743-(O743-P743)/X743</f>
        <v>0.604120288229813</v>
      </c>
      <c r="S743" s="29" t="n">
        <f aca="false">(K743+M743)/(I743+J743)</f>
        <v>13.4146341463415</v>
      </c>
      <c r="T743" s="31" t="n">
        <f aca="false">(P743-$B$1*O743-$B$2)/(1-$B$1*O743)-($B$3*POWER(P743,2)+$B$4*P743+$B$5)-($B$6*POWER(O743,2)+$B$7*O743+$B$8)</f>
        <v>0.604763835007385</v>
      </c>
      <c r="U743" s="29" t="n">
        <f aca="false">(O743-P743)/(P743-T743)</f>
        <v>13.4734237211438</v>
      </c>
      <c r="V743" s="29" t="n">
        <f aca="false">$B$12+($B$13*E743+$B$14*POWER(E743,2)+$B$15*POWER(E743,3))+($B$16*F743+$B$17*POWER(F743,2)+$B$18*POWER(F743,3))+($B$19*T743+$B$20*POWER(T743,2)+$B$21*POWER(T743,3))+($B$22*P743+$B$23*POWER(P743,2)+$B$24*POWER(P743,3))+($B$25*H743+$B$26*POWER(H743,2)+$B$27*POWER(H743,3))+($B$28*U743+$B$29*POWER(U743,2)+$B$30*POWER(U743,3))</f>
        <v>0.464375903208232</v>
      </c>
      <c r="W743" s="71" t="n">
        <f aca="false">S743-U743</f>
        <v>-0.0587895748023684</v>
      </c>
      <c r="X743" s="29" t="n">
        <f aca="false">U743+V743</f>
        <v>13.9377996243521</v>
      </c>
      <c r="Y743" s="16"/>
      <c r="Z743" s="60" t="n">
        <f aca="false">U743*G743</f>
        <v>1657.23111770069</v>
      </c>
      <c r="AA743" s="60" t="n">
        <f aca="false">(K743+M743)-Z743</f>
        <v>-7.23111770069136</v>
      </c>
      <c r="AB743" s="16"/>
      <c r="AC743" s="60" t="n">
        <f aca="false">L743+N743</f>
        <v>1714.3493537953</v>
      </c>
      <c r="AD743" s="61" t="n">
        <f aca="false">AC743-Z743</f>
        <v>57.1182360946127</v>
      </c>
      <c r="AE743" s="17"/>
      <c r="AF743" s="16"/>
      <c r="AG743" s="16"/>
      <c r="AH743" s="16"/>
      <c r="AI743" s="63"/>
      <c r="AJ743" s="72"/>
      <c r="AK743" s="16"/>
      <c r="AL743" s="16"/>
      <c r="AM743" s="35"/>
      <c r="AN743" s="35"/>
      <c r="AO743" s="35"/>
      <c r="AP743" s="35"/>
      <c r="AQ743" s="35"/>
      <c r="AR743" s="35"/>
      <c r="AS743" s="35"/>
      <c r="AT743" s="35"/>
    </row>
    <row r="744" customFormat="false" ht="12.75" hidden="false" customHeight="true" outlineLevel="0" collapsed="false">
      <c r="A744" s="36"/>
      <c r="B744" s="36"/>
      <c r="C744" s="2" t="n">
        <v>743</v>
      </c>
      <c r="D744" s="20" t="s">
        <v>69</v>
      </c>
      <c r="E744" s="65"/>
      <c r="F744" s="66" t="n">
        <v>6174</v>
      </c>
      <c r="G744" s="67" t="n">
        <f aca="false">I744+J744</f>
        <v>420</v>
      </c>
      <c r="H744" s="68" t="n">
        <f aca="false">1/(G744/F744)</f>
        <v>14.7</v>
      </c>
      <c r="I744" s="22" t="n">
        <v>53</v>
      </c>
      <c r="J744" s="23" t="n">
        <v>367</v>
      </c>
      <c r="K744" s="24" t="n">
        <v>1604</v>
      </c>
      <c r="L744" s="69" t="n">
        <f aca="false">G744*X744*R744</f>
        <v>1585.00045524315</v>
      </c>
      <c r="M744" s="25" t="n">
        <v>3373</v>
      </c>
      <c r="N744" s="70" t="n">
        <f aca="false">G744*X744*(1-R744)</f>
        <v>3330.11629608291</v>
      </c>
      <c r="O744" s="26" t="n">
        <f aca="false">I744/(I744+J744)</f>
        <v>0.126190476190476</v>
      </c>
      <c r="P744" s="28" t="n">
        <f aca="false">(I744+K744)/(I744+J744+K744+M744)</f>
        <v>0.307022419862887</v>
      </c>
      <c r="Q744" s="27" t="n">
        <f aca="false">K744/(K744+M744)</f>
        <v>0.322282499497689</v>
      </c>
      <c r="R744" s="27" t="n">
        <f aca="false">P744-(O744-P744)/X744</f>
        <v>0.322474629888604</v>
      </c>
      <c r="S744" s="29" t="n">
        <f aca="false">(K744+M744)/(I744+J744)</f>
        <v>11.85</v>
      </c>
      <c r="T744" s="31" t="n">
        <f aca="false">(P744-$B$1*O744-$B$2)/(1-$B$1*O744)-($B$3*POWER(P744,2)+$B$4*P744+$B$5)-($B$6*POWER(O744,2)+$B$7*O744+$B$8)</f>
        <v>0.320179934257806</v>
      </c>
      <c r="U744" s="29" t="n">
        <f aca="false">(O744-P744)/(P744-T744)</f>
        <v>13.7436249921363</v>
      </c>
      <c r="V744" s="29" t="n">
        <f aca="false">$B$12+($B$13*E744+$B$14*POWER(E744,2)+$B$15*POWER(E744,3))+($B$16*F744+$B$17*POWER(F744,2)+$B$18*POWER(F744,3))+($B$19*T744+$B$20*POWER(T744,2)+$B$21*POWER(T744,3))+($B$22*P744+$B$23*POWER(P744,2)+$B$24*POWER(P744,3))+($B$25*H744+$B$26*POWER(H744,2)+$B$27*POWER(H744,3))+($B$28*U744+$B$29*POWER(U744,2)+$B$30*POWER(U744,3))</f>
        <v>-2.0409660604076</v>
      </c>
      <c r="W744" s="71" t="n">
        <f aca="false">S744-U744</f>
        <v>-1.8936249921363</v>
      </c>
      <c r="X744" s="29" t="n">
        <f aca="false">U744+V744</f>
        <v>11.7026589317287</v>
      </c>
      <c r="Y744" s="16"/>
      <c r="Z744" s="60" t="n">
        <f aca="false">U744*G744</f>
        <v>5772.32249669725</v>
      </c>
      <c r="AA744" s="60" t="n">
        <f aca="false">(K744+M744)-Z744</f>
        <v>-795.322496697247</v>
      </c>
      <c r="AB744" s="16"/>
      <c r="AC744" s="60" t="n">
        <f aca="false">L744+N744</f>
        <v>4915.11675132605</v>
      </c>
      <c r="AD744" s="61" t="n">
        <f aca="false">AC744-Z744</f>
        <v>-857.205745371192</v>
      </c>
      <c r="AE744" s="17"/>
      <c r="AF744" s="16"/>
      <c r="AG744" s="16"/>
      <c r="AH744" s="16"/>
      <c r="AI744" s="63"/>
      <c r="AJ744" s="72"/>
      <c r="AK744" s="16"/>
      <c r="AL744" s="16"/>
      <c r="AM744" s="35"/>
      <c r="AN744" s="35"/>
      <c r="AO744" s="35"/>
      <c r="AP744" s="35"/>
      <c r="AQ744" s="35"/>
      <c r="AR744" s="35"/>
      <c r="AS744" s="35"/>
      <c r="AT744" s="35"/>
    </row>
    <row r="745" customFormat="false" ht="12.75" hidden="false" customHeight="true" outlineLevel="0" collapsed="false">
      <c r="A745" s="36"/>
      <c r="B745" s="36"/>
      <c r="C745" s="16"/>
      <c r="D745" s="16"/>
      <c r="E745" s="80"/>
      <c r="F745" s="1"/>
      <c r="G745" s="1"/>
      <c r="H745" s="81"/>
      <c r="I745" s="16"/>
      <c r="J745" s="16"/>
      <c r="K745" s="16"/>
      <c r="L745" s="82"/>
      <c r="M745" s="16"/>
      <c r="N745" s="82"/>
      <c r="O745" s="37"/>
      <c r="P745" s="39"/>
      <c r="Q745" s="38"/>
      <c r="R745" s="38"/>
      <c r="S745" s="40"/>
      <c r="T745" s="42"/>
      <c r="U745" s="40"/>
      <c r="V745" s="40"/>
      <c r="W745" s="15"/>
      <c r="X745" s="40"/>
      <c r="Y745" s="16"/>
      <c r="Z745" s="60"/>
      <c r="AA745" s="60"/>
      <c r="AB745" s="16"/>
      <c r="AC745" s="1"/>
      <c r="AD745" s="61"/>
      <c r="AE745" s="17"/>
      <c r="AF745" s="16"/>
      <c r="AG745" s="16"/>
      <c r="AH745" s="16"/>
      <c r="AI745" s="63"/>
      <c r="AJ745" s="72"/>
      <c r="AK745" s="16"/>
      <c r="AL745" s="16"/>
      <c r="AM745" s="17"/>
      <c r="AN745" s="17"/>
      <c r="AO745" s="17"/>
      <c r="AP745" s="17"/>
      <c r="AQ745" s="17"/>
      <c r="AR745" s="17"/>
      <c r="AS745" s="17"/>
      <c r="AT745" s="17"/>
    </row>
    <row r="746" customFormat="false" ht="12.75" hidden="false" customHeight="true" outlineLevel="0" collapsed="false">
      <c r="A746" s="36"/>
      <c r="B746" s="36"/>
      <c r="C746" s="16"/>
      <c r="D746" s="16"/>
      <c r="E746" s="80"/>
      <c r="F746" s="1"/>
      <c r="G746" s="1"/>
      <c r="H746" s="81"/>
      <c r="I746" s="16"/>
      <c r="J746" s="16"/>
      <c r="K746" s="16"/>
      <c r="L746" s="82"/>
      <c r="M746" s="16"/>
      <c r="N746" s="82"/>
      <c r="O746" s="37"/>
      <c r="P746" s="39"/>
      <c r="Q746" s="38"/>
      <c r="R746" s="38"/>
      <c r="S746" s="40"/>
      <c r="T746" s="42"/>
      <c r="U746" s="40"/>
      <c r="V746" s="40"/>
      <c r="W746" s="15"/>
      <c r="X746" s="40"/>
      <c r="Y746" s="16"/>
      <c r="Z746" s="60"/>
      <c r="AA746" s="60"/>
      <c r="AB746" s="16"/>
      <c r="AC746" s="1"/>
      <c r="AD746" s="61"/>
      <c r="AE746" s="17"/>
      <c r="AF746" s="16"/>
      <c r="AG746" s="16"/>
      <c r="AH746" s="16"/>
      <c r="AI746" s="63"/>
      <c r="AJ746" s="63"/>
      <c r="AK746" s="16"/>
      <c r="AL746" s="16"/>
      <c r="AM746" s="17"/>
      <c r="AN746" s="17"/>
      <c r="AO746" s="17"/>
      <c r="AP746" s="17"/>
      <c r="AQ746" s="17"/>
      <c r="AR746" s="17"/>
      <c r="AS746" s="17"/>
      <c r="AT746" s="17"/>
    </row>
    <row r="747" customFormat="false" ht="12.75" hidden="false" customHeight="true" outlineLevel="0" collapsed="false">
      <c r="A747" s="36"/>
      <c r="B747" s="36"/>
      <c r="C747" s="16"/>
      <c r="D747" s="16"/>
      <c r="E747" s="80"/>
      <c r="F747" s="1"/>
      <c r="G747" s="1"/>
      <c r="H747" s="81"/>
      <c r="I747" s="16"/>
      <c r="J747" s="16"/>
      <c r="K747" s="16"/>
      <c r="L747" s="82"/>
      <c r="M747" s="16"/>
      <c r="N747" s="82"/>
      <c r="O747" s="37"/>
      <c r="P747" s="39"/>
      <c r="Q747" s="38"/>
      <c r="R747" s="38"/>
      <c r="S747" s="40"/>
      <c r="T747" s="42"/>
      <c r="U747" s="40"/>
      <c r="V747" s="40"/>
      <c r="W747" s="15"/>
      <c r="X747" s="40"/>
      <c r="Y747" s="16"/>
      <c r="Z747" s="60"/>
      <c r="AA747" s="60"/>
      <c r="AB747" s="16"/>
      <c r="AC747" s="1"/>
      <c r="AD747" s="61"/>
      <c r="AE747" s="17"/>
      <c r="AF747" s="16"/>
      <c r="AG747" s="16"/>
      <c r="AH747" s="16"/>
      <c r="AI747" s="63"/>
      <c r="AJ747" s="63"/>
      <c r="AK747" s="16"/>
      <c r="AL747" s="16"/>
      <c r="AM747" s="17"/>
      <c r="AN747" s="17"/>
      <c r="AO747" s="17"/>
      <c r="AP747" s="17"/>
      <c r="AQ747" s="17"/>
      <c r="AR747" s="17"/>
      <c r="AS747" s="17"/>
      <c r="AT747" s="17"/>
    </row>
    <row r="748" customFormat="false" ht="12.75" hidden="false" customHeight="true" outlineLevel="0" collapsed="false">
      <c r="A748" s="36"/>
      <c r="B748" s="36"/>
      <c r="C748" s="16"/>
      <c r="D748" s="16"/>
      <c r="E748" s="80"/>
      <c r="F748" s="1"/>
      <c r="G748" s="1"/>
      <c r="H748" s="81"/>
      <c r="I748" s="16"/>
      <c r="J748" s="16"/>
      <c r="K748" s="16"/>
      <c r="L748" s="82"/>
      <c r="M748" s="16"/>
      <c r="N748" s="82"/>
      <c r="O748" s="37"/>
      <c r="P748" s="39"/>
      <c r="Q748" s="38"/>
      <c r="R748" s="38"/>
      <c r="S748" s="40"/>
      <c r="T748" s="42"/>
      <c r="U748" s="40"/>
      <c r="V748" s="40"/>
      <c r="W748" s="15"/>
      <c r="X748" s="40"/>
      <c r="Y748" s="16"/>
      <c r="Z748" s="60"/>
      <c r="AA748" s="60"/>
      <c r="AB748" s="16"/>
      <c r="AC748" s="1"/>
      <c r="AD748" s="61"/>
      <c r="AE748" s="17"/>
      <c r="AF748" s="16"/>
      <c r="AG748" s="16"/>
      <c r="AH748" s="16"/>
      <c r="AI748" s="63"/>
      <c r="AJ748" s="63"/>
      <c r="AK748" s="16"/>
      <c r="AL748" s="16"/>
      <c r="AM748" s="17"/>
      <c r="AN748" s="17"/>
      <c r="AO748" s="17"/>
      <c r="AP748" s="17"/>
      <c r="AQ748" s="17"/>
      <c r="AR748" s="17"/>
      <c r="AS748" s="17"/>
      <c r="AT748" s="17"/>
    </row>
    <row r="749" customFormat="false" ht="12.75" hidden="false" customHeight="true" outlineLevel="0" collapsed="false">
      <c r="A749" s="36"/>
      <c r="B749" s="36"/>
      <c r="C749" s="16"/>
      <c r="D749" s="16"/>
      <c r="E749" s="80"/>
      <c r="F749" s="1"/>
      <c r="G749" s="1"/>
      <c r="H749" s="81"/>
      <c r="I749" s="16"/>
      <c r="J749" s="16"/>
      <c r="K749" s="16"/>
      <c r="L749" s="82"/>
      <c r="M749" s="16"/>
      <c r="N749" s="82"/>
      <c r="O749" s="37"/>
      <c r="P749" s="39"/>
      <c r="Q749" s="38"/>
      <c r="R749" s="38"/>
      <c r="S749" s="40"/>
      <c r="T749" s="42"/>
      <c r="U749" s="40"/>
      <c r="V749" s="40"/>
      <c r="W749" s="15"/>
      <c r="X749" s="40"/>
      <c r="Y749" s="16"/>
      <c r="Z749" s="60"/>
      <c r="AA749" s="60"/>
      <c r="AB749" s="16"/>
      <c r="AC749" s="1"/>
      <c r="AD749" s="61"/>
      <c r="AE749" s="17"/>
      <c r="AF749" s="16"/>
      <c r="AG749" s="16"/>
      <c r="AH749" s="16"/>
      <c r="AI749" s="63"/>
      <c r="AJ749" s="63"/>
      <c r="AK749" s="16"/>
      <c r="AL749" s="16"/>
      <c r="AM749" s="17"/>
      <c r="AN749" s="17"/>
      <c r="AO749" s="17"/>
      <c r="AP749" s="17"/>
      <c r="AQ749" s="17"/>
      <c r="AR749" s="17"/>
      <c r="AS749" s="17"/>
      <c r="AT749" s="17"/>
    </row>
    <row r="750" customFormat="false" ht="12.75" hidden="false" customHeight="true" outlineLevel="0" collapsed="false">
      <c r="A750" s="36"/>
      <c r="B750" s="36"/>
      <c r="C750" s="16"/>
      <c r="D750" s="16"/>
      <c r="E750" s="80"/>
      <c r="F750" s="1"/>
      <c r="G750" s="1"/>
      <c r="H750" s="81"/>
      <c r="I750" s="16"/>
      <c r="J750" s="16"/>
      <c r="K750" s="16"/>
      <c r="L750" s="82"/>
      <c r="M750" s="16"/>
      <c r="N750" s="82"/>
      <c r="O750" s="37"/>
      <c r="P750" s="39"/>
      <c r="Q750" s="38"/>
      <c r="R750" s="38"/>
      <c r="S750" s="40"/>
      <c r="T750" s="42"/>
      <c r="U750" s="40"/>
      <c r="V750" s="40"/>
      <c r="W750" s="15"/>
      <c r="X750" s="40"/>
      <c r="Y750" s="16"/>
      <c r="Z750" s="60"/>
      <c r="AA750" s="60"/>
      <c r="AB750" s="16"/>
      <c r="AC750" s="1"/>
      <c r="AD750" s="61"/>
      <c r="AE750" s="17"/>
      <c r="AF750" s="16"/>
      <c r="AG750" s="16"/>
      <c r="AH750" s="16"/>
      <c r="AI750" s="63"/>
      <c r="AJ750" s="63"/>
      <c r="AK750" s="16"/>
      <c r="AL750" s="16"/>
      <c r="AM750" s="17"/>
      <c r="AN750" s="17"/>
      <c r="AO750" s="17"/>
      <c r="AP750" s="17"/>
      <c r="AQ750" s="17"/>
      <c r="AR750" s="17"/>
      <c r="AS750" s="17"/>
      <c r="AT750" s="17"/>
    </row>
    <row r="751" customFormat="false" ht="12.75" hidden="false" customHeight="true" outlineLevel="0" collapsed="false">
      <c r="A751" s="36"/>
      <c r="B751" s="36"/>
      <c r="C751" s="16"/>
      <c r="D751" s="16"/>
      <c r="E751" s="80"/>
      <c r="F751" s="1"/>
      <c r="G751" s="1"/>
      <c r="H751" s="81"/>
      <c r="I751" s="16"/>
      <c r="J751" s="16"/>
      <c r="K751" s="16"/>
      <c r="L751" s="82"/>
      <c r="M751" s="16"/>
      <c r="N751" s="82"/>
      <c r="O751" s="37"/>
      <c r="P751" s="39"/>
      <c r="Q751" s="38"/>
      <c r="R751" s="38"/>
      <c r="S751" s="40"/>
      <c r="T751" s="42"/>
      <c r="U751" s="40"/>
      <c r="V751" s="40"/>
      <c r="W751" s="15"/>
      <c r="X751" s="40"/>
      <c r="Y751" s="16"/>
      <c r="Z751" s="60"/>
      <c r="AA751" s="60"/>
      <c r="AB751" s="16"/>
      <c r="AC751" s="1"/>
      <c r="AD751" s="61"/>
      <c r="AE751" s="17"/>
      <c r="AF751" s="16"/>
      <c r="AG751" s="16"/>
      <c r="AH751" s="16"/>
      <c r="AI751" s="63"/>
      <c r="AJ751" s="63"/>
      <c r="AK751" s="16"/>
      <c r="AL751" s="16"/>
      <c r="AM751" s="17"/>
      <c r="AN751" s="17"/>
      <c r="AO751" s="17"/>
      <c r="AP751" s="17"/>
      <c r="AQ751" s="17"/>
      <c r="AR751" s="17"/>
      <c r="AS751" s="17"/>
      <c r="AT751" s="17"/>
    </row>
    <row r="752" customFormat="false" ht="12.75" hidden="false" customHeight="true" outlineLevel="0" collapsed="false">
      <c r="A752" s="36"/>
      <c r="B752" s="36"/>
      <c r="C752" s="16"/>
      <c r="D752" s="16"/>
      <c r="E752" s="80"/>
      <c r="F752" s="1"/>
      <c r="G752" s="1"/>
      <c r="H752" s="81"/>
      <c r="I752" s="16"/>
      <c r="J752" s="16"/>
      <c r="K752" s="16"/>
      <c r="L752" s="82"/>
      <c r="M752" s="16"/>
      <c r="N752" s="82"/>
      <c r="O752" s="37"/>
      <c r="P752" s="39"/>
      <c r="Q752" s="38"/>
      <c r="R752" s="38"/>
      <c r="S752" s="40"/>
      <c r="T752" s="42"/>
      <c r="U752" s="40"/>
      <c r="V752" s="40"/>
      <c r="W752" s="15"/>
      <c r="X752" s="40"/>
      <c r="Y752" s="16"/>
      <c r="Z752" s="60"/>
      <c r="AA752" s="60"/>
      <c r="AB752" s="16"/>
      <c r="AC752" s="1"/>
      <c r="AD752" s="61"/>
      <c r="AE752" s="17"/>
      <c r="AF752" s="16"/>
      <c r="AG752" s="16"/>
      <c r="AH752" s="16"/>
      <c r="AI752" s="63"/>
      <c r="AJ752" s="63"/>
      <c r="AK752" s="16"/>
      <c r="AL752" s="16"/>
      <c r="AM752" s="17"/>
      <c r="AN752" s="17"/>
      <c r="AO752" s="17"/>
      <c r="AP752" s="17"/>
      <c r="AQ752" s="17"/>
      <c r="AR752" s="17"/>
      <c r="AS752" s="17"/>
      <c r="AT752" s="17"/>
    </row>
    <row r="753" customFormat="false" ht="12.75" hidden="false" customHeight="true" outlineLevel="0" collapsed="false">
      <c r="A753" s="36"/>
      <c r="B753" s="36"/>
      <c r="C753" s="16"/>
      <c r="D753" s="16"/>
      <c r="E753" s="80"/>
      <c r="F753" s="1"/>
      <c r="G753" s="1"/>
      <c r="H753" s="81"/>
      <c r="I753" s="16"/>
      <c r="J753" s="16"/>
      <c r="K753" s="16"/>
      <c r="L753" s="82"/>
      <c r="M753" s="16"/>
      <c r="N753" s="82"/>
      <c r="O753" s="37"/>
      <c r="P753" s="39"/>
      <c r="Q753" s="38"/>
      <c r="R753" s="38"/>
      <c r="S753" s="40"/>
      <c r="T753" s="42"/>
      <c r="U753" s="40"/>
      <c r="V753" s="40"/>
      <c r="W753" s="15"/>
      <c r="X753" s="40"/>
      <c r="Y753" s="16"/>
      <c r="Z753" s="60"/>
      <c r="AA753" s="60"/>
      <c r="AB753" s="16"/>
      <c r="AC753" s="1"/>
      <c r="AD753" s="61"/>
      <c r="AE753" s="17"/>
      <c r="AF753" s="16"/>
      <c r="AG753" s="16"/>
      <c r="AH753" s="16"/>
      <c r="AI753" s="63"/>
      <c r="AJ753" s="63"/>
      <c r="AK753" s="16"/>
      <c r="AL753" s="16"/>
      <c r="AM753" s="17"/>
      <c r="AN753" s="17"/>
      <c r="AO753" s="17"/>
      <c r="AP753" s="17"/>
      <c r="AQ753" s="17"/>
      <c r="AR753" s="17"/>
      <c r="AS753" s="17"/>
      <c r="AT753" s="17"/>
    </row>
    <row r="754" customFormat="false" ht="12.75" hidden="false" customHeight="true" outlineLevel="0" collapsed="false">
      <c r="A754" s="36"/>
      <c r="B754" s="36"/>
      <c r="C754" s="16"/>
      <c r="D754" s="16"/>
      <c r="E754" s="80"/>
      <c r="F754" s="1"/>
      <c r="G754" s="1"/>
      <c r="H754" s="81"/>
      <c r="I754" s="16"/>
      <c r="J754" s="16"/>
      <c r="K754" s="16"/>
      <c r="L754" s="82"/>
      <c r="M754" s="16"/>
      <c r="N754" s="82"/>
      <c r="O754" s="37"/>
      <c r="P754" s="39"/>
      <c r="Q754" s="38"/>
      <c r="R754" s="38"/>
      <c r="S754" s="40"/>
      <c r="T754" s="42"/>
      <c r="U754" s="40"/>
      <c r="V754" s="40"/>
      <c r="W754" s="15"/>
      <c r="X754" s="40"/>
      <c r="Y754" s="16"/>
      <c r="Z754" s="60"/>
      <c r="AA754" s="60"/>
      <c r="AB754" s="16"/>
      <c r="AC754" s="1"/>
      <c r="AD754" s="61"/>
      <c r="AE754" s="17"/>
      <c r="AF754" s="16"/>
      <c r="AG754" s="16"/>
      <c r="AH754" s="16"/>
      <c r="AI754" s="63"/>
      <c r="AJ754" s="63"/>
      <c r="AK754" s="16"/>
      <c r="AL754" s="16"/>
      <c r="AM754" s="17"/>
      <c r="AN754" s="17"/>
      <c r="AO754" s="17"/>
      <c r="AP754" s="17"/>
      <c r="AQ754" s="17"/>
      <c r="AR754" s="17"/>
      <c r="AS754" s="17"/>
      <c r="AT754" s="17"/>
    </row>
    <row r="755" customFormat="false" ht="12.75" hidden="false" customHeight="true" outlineLevel="0" collapsed="false">
      <c r="A755" s="36"/>
      <c r="B755" s="36"/>
      <c r="C755" s="16"/>
      <c r="D755" s="16"/>
      <c r="E755" s="80"/>
      <c r="F755" s="1"/>
      <c r="G755" s="1"/>
      <c r="H755" s="81"/>
      <c r="I755" s="16"/>
      <c r="J755" s="16"/>
      <c r="K755" s="16"/>
      <c r="L755" s="82"/>
      <c r="M755" s="16"/>
      <c r="N755" s="82"/>
      <c r="O755" s="37"/>
      <c r="P755" s="39"/>
      <c r="Q755" s="38"/>
      <c r="R755" s="38"/>
      <c r="S755" s="40"/>
      <c r="T755" s="42"/>
      <c r="U755" s="40"/>
      <c r="V755" s="40"/>
      <c r="W755" s="15"/>
      <c r="X755" s="40"/>
      <c r="Y755" s="16"/>
      <c r="Z755" s="60"/>
      <c r="AA755" s="60"/>
      <c r="AB755" s="16"/>
      <c r="AC755" s="1"/>
      <c r="AD755" s="61"/>
      <c r="AE755" s="17"/>
      <c r="AF755" s="16"/>
      <c r="AG755" s="16"/>
      <c r="AH755" s="16"/>
      <c r="AI755" s="63"/>
      <c r="AJ755" s="63"/>
      <c r="AK755" s="16"/>
      <c r="AL755" s="16"/>
      <c r="AM755" s="17"/>
      <c r="AN755" s="17"/>
      <c r="AO755" s="17"/>
      <c r="AP755" s="17"/>
      <c r="AQ755" s="17"/>
      <c r="AR755" s="17"/>
      <c r="AS755" s="17"/>
      <c r="AT755" s="17"/>
    </row>
    <row r="756" customFormat="false" ht="12.75" hidden="false" customHeight="true" outlineLevel="0" collapsed="false">
      <c r="A756" s="36"/>
      <c r="B756" s="36"/>
      <c r="C756" s="16"/>
      <c r="D756" s="16"/>
      <c r="E756" s="80"/>
      <c r="F756" s="1"/>
      <c r="G756" s="1"/>
      <c r="H756" s="81"/>
      <c r="I756" s="16"/>
      <c r="J756" s="16"/>
      <c r="K756" s="16"/>
      <c r="L756" s="82"/>
      <c r="M756" s="16"/>
      <c r="N756" s="82"/>
      <c r="O756" s="37"/>
      <c r="P756" s="39"/>
      <c r="Q756" s="38"/>
      <c r="R756" s="38"/>
      <c r="S756" s="40"/>
      <c r="T756" s="42"/>
      <c r="U756" s="40"/>
      <c r="V756" s="40"/>
      <c r="W756" s="15"/>
      <c r="X756" s="40"/>
      <c r="Y756" s="16"/>
      <c r="Z756" s="60"/>
      <c r="AA756" s="60"/>
      <c r="AB756" s="16"/>
      <c r="AC756" s="1"/>
      <c r="AD756" s="61"/>
      <c r="AE756" s="17"/>
      <c r="AF756" s="16"/>
      <c r="AG756" s="16"/>
      <c r="AH756" s="16"/>
      <c r="AI756" s="63"/>
      <c r="AJ756" s="63"/>
      <c r="AK756" s="16"/>
      <c r="AL756" s="16"/>
      <c r="AM756" s="17"/>
      <c r="AN756" s="17"/>
      <c r="AO756" s="17"/>
      <c r="AP756" s="17"/>
      <c r="AQ756" s="17"/>
      <c r="AR756" s="17"/>
      <c r="AS756" s="17"/>
      <c r="AT756" s="17"/>
    </row>
    <row r="757" customFormat="false" ht="12.75" hidden="false" customHeight="true" outlineLevel="0" collapsed="false">
      <c r="A757" s="36"/>
      <c r="B757" s="36"/>
      <c r="C757" s="16"/>
      <c r="D757" s="16"/>
      <c r="E757" s="80"/>
      <c r="F757" s="1"/>
      <c r="G757" s="1"/>
      <c r="H757" s="81"/>
      <c r="I757" s="16"/>
      <c r="J757" s="16"/>
      <c r="K757" s="16"/>
      <c r="L757" s="82"/>
      <c r="M757" s="16"/>
      <c r="N757" s="82"/>
      <c r="O757" s="37"/>
      <c r="P757" s="39"/>
      <c r="Q757" s="38"/>
      <c r="R757" s="38"/>
      <c r="S757" s="40"/>
      <c r="T757" s="42"/>
      <c r="U757" s="40"/>
      <c r="V757" s="40"/>
      <c r="W757" s="15"/>
      <c r="X757" s="40"/>
      <c r="Y757" s="16"/>
      <c r="Z757" s="60"/>
      <c r="AA757" s="60"/>
      <c r="AB757" s="16"/>
      <c r="AC757" s="1"/>
      <c r="AD757" s="61"/>
      <c r="AE757" s="17"/>
      <c r="AF757" s="16"/>
      <c r="AG757" s="16"/>
      <c r="AH757" s="16"/>
      <c r="AI757" s="63"/>
      <c r="AJ757" s="63"/>
      <c r="AK757" s="16"/>
      <c r="AL757" s="16"/>
      <c r="AM757" s="17"/>
      <c r="AN757" s="17"/>
      <c r="AO757" s="17"/>
      <c r="AP757" s="17"/>
      <c r="AQ757" s="17"/>
      <c r="AR757" s="17"/>
      <c r="AS757" s="17"/>
      <c r="AT757" s="17"/>
    </row>
    <row r="758" customFormat="false" ht="12.75" hidden="false" customHeight="true" outlineLevel="0" collapsed="false">
      <c r="A758" s="36"/>
      <c r="B758" s="36"/>
      <c r="C758" s="16"/>
      <c r="D758" s="16"/>
      <c r="E758" s="80"/>
      <c r="F758" s="1"/>
      <c r="G758" s="1"/>
      <c r="H758" s="81"/>
      <c r="I758" s="16"/>
      <c r="J758" s="16"/>
      <c r="K758" s="16"/>
      <c r="L758" s="82"/>
      <c r="M758" s="16"/>
      <c r="N758" s="82"/>
      <c r="O758" s="37"/>
      <c r="P758" s="39"/>
      <c r="Q758" s="38"/>
      <c r="R758" s="38"/>
      <c r="S758" s="40"/>
      <c r="T758" s="42"/>
      <c r="U758" s="40"/>
      <c r="V758" s="40"/>
      <c r="W758" s="15"/>
      <c r="X758" s="40"/>
      <c r="Y758" s="16"/>
      <c r="Z758" s="60"/>
      <c r="AA758" s="60"/>
      <c r="AB758" s="16"/>
      <c r="AC758" s="1"/>
      <c r="AD758" s="61"/>
      <c r="AE758" s="17"/>
      <c r="AF758" s="16"/>
      <c r="AG758" s="16"/>
      <c r="AH758" s="16"/>
      <c r="AI758" s="63"/>
      <c r="AJ758" s="63"/>
      <c r="AK758" s="16"/>
      <c r="AL758" s="16"/>
      <c r="AM758" s="17"/>
      <c r="AN758" s="17"/>
      <c r="AO758" s="17"/>
      <c r="AP758" s="17"/>
      <c r="AQ758" s="17"/>
      <c r="AR758" s="17"/>
      <c r="AS758" s="17"/>
      <c r="AT758" s="17"/>
    </row>
    <row r="759" customFormat="false" ht="12.75" hidden="false" customHeight="true" outlineLevel="0" collapsed="false">
      <c r="A759" s="36"/>
      <c r="B759" s="36"/>
      <c r="C759" s="16"/>
      <c r="D759" s="16"/>
      <c r="E759" s="80"/>
      <c r="F759" s="1"/>
      <c r="G759" s="1"/>
      <c r="H759" s="81"/>
      <c r="I759" s="16"/>
      <c r="J759" s="16"/>
      <c r="K759" s="16"/>
      <c r="L759" s="82"/>
      <c r="M759" s="16"/>
      <c r="N759" s="82"/>
      <c r="O759" s="37"/>
      <c r="P759" s="39"/>
      <c r="Q759" s="38"/>
      <c r="R759" s="38"/>
      <c r="S759" s="40"/>
      <c r="T759" s="42"/>
      <c r="U759" s="40"/>
      <c r="V759" s="40"/>
      <c r="W759" s="15"/>
      <c r="X759" s="40"/>
      <c r="Y759" s="16"/>
      <c r="Z759" s="60"/>
      <c r="AA759" s="60"/>
      <c r="AB759" s="16"/>
      <c r="AC759" s="1"/>
      <c r="AD759" s="61"/>
      <c r="AE759" s="17"/>
      <c r="AF759" s="16"/>
      <c r="AG759" s="16"/>
      <c r="AH759" s="16"/>
      <c r="AI759" s="63"/>
      <c r="AJ759" s="63"/>
      <c r="AK759" s="16"/>
      <c r="AL759" s="16"/>
      <c r="AM759" s="17"/>
      <c r="AN759" s="17"/>
      <c r="AO759" s="17"/>
      <c r="AP759" s="17"/>
      <c r="AQ759" s="17"/>
      <c r="AR759" s="17"/>
      <c r="AS759" s="17"/>
      <c r="AT759" s="17"/>
    </row>
    <row r="760" customFormat="false" ht="12.75" hidden="false" customHeight="true" outlineLevel="0" collapsed="false">
      <c r="A760" s="36"/>
      <c r="B760" s="36"/>
      <c r="C760" s="16"/>
      <c r="D760" s="16"/>
      <c r="E760" s="80"/>
      <c r="F760" s="1"/>
      <c r="G760" s="1"/>
      <c r="H760" s="81"/>
      <c r="I760" s="16"/>
      <c r="J760" s="16"/>
      <c r="K760" s="16"/>
      <c r="L760" s="82"/>
      <c r="M760" s="16"/>
      <c r="N760" s="82"/>
      <c r="O760" s="37"/>
      <c r="P760" s="39"/>
      <c r="Q760" s="38"/>
      <c r="R760" s="38"/>
      <c r="S760" s="40"/>
      <c r="T760" s="42"/>
      <c r="U760" s="40"/>
      <c r="V760" s="40"/>
      <c r="W760" s="15"/>
      <c r="X760" s="40"/>
      <c r="Y760" s="16"/>
      <c r="Z760" s="60"/>
      <c r="AA760" s="60"/>
      <c r="AB760" s="16"/>
      <c r="AC760" s="1"/>
      <c r="AD760" s="61"/>
      <c r="AE760" s="17"/>
      <c r="AF760" s="16"/>
      <c r="AG760" s="16"/>
      <c r="AH760" s="16"/>
      <c r="AI760" s="63"/>
      <c r="AJ760" s="63"/>
      <c r="AK760" s="16"/>
      <c r="AL760" s="16"/>
      <c r="AM760" s="17"/>
      <c r="AN760" s="17"/>
      <c r="AO760" s="17"/>
      <c r="AP760" s="17"/>
      <c r="AQ760" s="17"/>
      <c r="AR760" s="17"/>
      <c r="AS760" s="17"/>
      <c r="AT760" s="17"/>
    </row>
    <row r="761" customFormat="false" ht="12.75" hidden="false" customHeight="true" outlineLevel="0" collapsed="false">
      <c r="A761" s="36"/>
      <c r="B761" s="36"/>
      <c r="C761" s="16"/>
      <c r="D761" s="16"/>
      <c r="E761" s="80"/>
      <c r="F761" s="1"/>
      <c r="G761" s="1"/>
      <c r="H761" s="81"/>
      <c r="I761" s="16"/>
      <c r="J761" s="16"/>
      <c r="K761" s="16"/>
      <c r="L761" s="82"/>
      <c r="M761" s="16"/>
      <c r="N761" s="82"/>
      <c r="O761" s="37"/>
      <c r="P761" s="39"/>
      <c r="Q761" s="38"/>
      <c r="R761" s="38"/>
      <c r="S761" s="40"/>
      <c r="T761" s="42"/>
      <c r="U761" s="40"/>
      <c r="V761" s="40"/>
      <c r="W761" s="15"/>
      <c r="X761" s="40"/>
      <c r="Y761" s="16"/>
      <c r="Z761" s="60"/>
      <c r="AA761" s="60"/>
      <c r="AB761" s="16"/>
      <c r="AC761" s="1"/>
      <c r="AD761" s="61"/>
      <c r="AE761" s="17"/>
      <c r="AF761" s="16"/>
      <c r="AG761" s="16"/>
      <c r="AH761" s="16"/>
      <c r="AI761" s="63"/>
      <c r="AJ761" s="63"/>
      <c r="AK761" s="16"/>
      <c r="AL761" s="16"/>
      <c r="AM761" s="17"/>
      <c r="AN761" s="17"/>
      <c r="AO761" s="17"/>
      <c r="AP761" s="17"/>
      <c r="AQ761" s="17"/>
      <c r="AR761" s="17"/>
      <c r="AS761" s="17"/>
      <c r="AT761" s="17"/>
    </row>
    <row r="762" customFormat="false" ht="12.75" hidden="false" customHeight="true" outlineLevel="0" collapsed="false">
      <c r="A762" s="36"/>
      <c r="B762" s="36"/>
      <c r="C762" s="16"/>
      <c r="D762" s="16"/>
      <c r="E762" s="80"/>
      <c r="F762" s="1"/>
      <c r="G762" s="1"/>
      <c r="H762" s="81"/>
      <c r="I762" s="16"/>
      <c r="J762" s="16"/>
      <c r="K762" s="16"/>
      <c r="L762" s="82"/>
      <c r="M762" s="16"/>
      <c r="N762" s="82"/>
      <c r="O762" s="37"/>
      <c r="P762" s="39"/>
      <c r="Q762" s="38"/>
      <c r="R762" s="38"/>
      <c r="S762" s="40"/>
      <c r="T762" s="42"/>
      <c r="U762" s="40"/>
      <c r="V762" s="40"/>
      <c r="W762" s="15"/>
      <c r="X762" s="40"/>
      <c r="Y762" s="16"/>
      <c r="Z762" s="60"/>
      <c r="AA762" s="60"/>
      <c r="AB762" s="16"/>
      <c r="AC762" s="1"/>
      <c r="AD762" s="61"/>
      <c r="AE762" s="17"/>
      <c r="AF762" s="16"/>
      <c r="AG762" s="16"/>
      <c r="AH762" s="16"/>
      <c r="AI762" s="63"/>
      <c r="AJ762" s="63"/>
      <c r="AK762" s="16"/>
      <c r="AL762" s="16"/>
      <c r="AM762" s="17"/>
      <c r="AN762" s="17"/>
      <c r="AO762" s="17"/>
      <c r="AP762" s="17"/>
      <c r="AQ762" s="17"/>
      <c r="AR762" s="17"/>
      <c r="AS762" s="17"/>
      <c r="AT762" s="17"/>
    </row>
    <row r="763" customFormat="false" ht="12.75" hidden="false" customHeight="true" outlineLevel="0" collapsed="false">
      <c r="A763" s="36"/>
      <c r="B763" s="36"/>
      <c r="C763" s="16"/>
      <c r="D763" s="16"/>
      <c r="E763" s="80"/>
      <c r="F763" s="1"/>
      <c r="G763" s="1"/>
      <c r="H763" s="81"/>
      <c r="I763" s="16"/>
      <c r="J763" s="16"/>
      <c r="K763" s="16"/>
      <c r="L763" s="82"/>
      <c r="M763" s="16"/>
      <c r="N763" s="82"/>
      <c r="O763" s="37"/>
      <c r="P763" s="39"/>
      <c r="Q763" s="38"/>
      <c r="R763" s="38"/>
      <c r="S763" s="40"/>
      <c r="T763" s="42"/>
      <c r="U763" s="40"/>
      <c r="V763" s="40"/>
      <c r="W763" s="15"/>
      <c r="X763" s="40"/>
      <c r="Y763" s="16"/>
      <c r="Z763" s="60"/>
      <c r="AA763" s="60"/>
      <c r="AB763" s="16"/>
      <c r="AC763" s="1"/>
      <c r="AD763" s="61"/>
      <c r="AE763" s="17"/>
      <c r="AF763" s="16"/>
      <c r="AG763" s="16"/>
      <c r="AH763" s="16"/>
      <c r="AI763" s="63"/>
      <c r="AJ763" s="63"/>
      <c r="AK763" s="16"/>
      <c r="AL763" s="16"/>
      <c r="AM763" s="17"/>
      <c r="AN763" s="17"/>
      <c r="AO763" s="17"/>
      <c r="AP763" s="17"/>
      <c r="AQ763" s="17"/>
      <c r="AR763" s="17"/>
      <c r="AS763" s="17"/>
      <c r="AT763" s="17"/>
    </row>
    <row r="764" customFormat="false" ht="12.75" hidden="false" customHeight="true" outlineLevel="0" collapsed="false">
      <c r="A764" s="36"/>
      <c r="B764" s="36"/>
      <c r="C764" s="16"/>
      <c r="D764" s="16"/>
      <c r="E764" s="80"/>
      <c r="F764" s="1"/>
      <c r="G764" s="1"/>
      <c r="H764" s="81"/>
      <c r="I764" s="16"/>
      <c r="J764" s="16"/>
      <c r="K764" s="16"/>
      <c r="L764" s="82"/>
      <c r="M764" s="16"/>
      <c r="N764" s="82"/>
      <c r="O764" s="37"/>
      <c r="P764" s="39"/>
      <c r="Q764" s="38"/>
      <c r="R764" s="38"/>
      <c r="S764" s="40"/>
      <c r="T764" s="42"/>
      <c r="U764" s="40"/>
      <c r="V764" s="40"/>
      <c r="W764" s="15"/>
      <c r="X764" s="40"/>
      <c r="Y764" s="16"/>
      <c r="Z764" s="60"/>
      <c r="AA764" s="60"/>
      <c r="AB764" s="16"/>
      <c r="AC764" s="1"/>
      <c r="AD764" s="61"/>
      <c r="AE764" s="17"/>
      <c r="AF764" s="16"/>
      <c r="AG764" s="16"/>
      <c r="AH764" s="16"/>
      <c r="AI764" s="63"/>
      <c r="AJ764" s="63"/>
      <c r="AK764" s="16"/>
      <c r="AL764" s="16"/>
      <c r="AM764" s="17"/>
      <c r="AN764" s="17"/>
      <c r="AO764" s="17"/>
      <c r="AP764" s="17"/>
      <c r="AQ764" s="17"/>
      <c r="AR764" s="17"/>
      <c r="AS764" s="17"/>
      <c r="AT764" s="17"/>
    </row>
    <row r="765" customFormat="false" ht="12.75" hidden="false" customHeight="true" outlineLevel="0" collapsed="false">
      <c r="A765" s="36"/>
      <c r="B765" s="36"/>
      <c r="C765" s="16"/>
      <c r="D765" s="16"/>
      <c r="E765" s="80"/>
      <c r="F765" s="1"/>
      <c r="G765" s="1"/>
      <c r="H765" s="81"/>
      <c r="I765" s="16"/>
      <c r="J765" s="16"/>
      <c r="K765" s="16"/>
      <c r="L765" s="82"/>
      <c r="M765" s="16"/>
      <c r="N765" s="82"/>
      <c r="O765" s="37"/>
      <c r="P765" s="39"/>
      <c r="Q765" s="38"/>
      <c r="R765" s="38"/>
      <c r="S765" s="40"/>
      <c r="T765" s="42"/>
      <c r="U765" s="40"/>
      <c r="V765" s="40"/>
      <c r="W765" s="15"/>
      <c r="X765" s="40"/>
      <c r="Y765" s="16"/>
      <c r="Z765" s="60"/>
      <c r="AA765" s="60"/>
      <c r="AB765" s="16"/>
      <c r="AC765" s="1"/>
      <c r="AD765" s="61"/>
      <c r="AE765" s="17"/>
      <c r="AF765" s="16"/>
      <c r="AG765" s="16"/>
      <c r="AH765" s="16"/>
      <c r="AI765" s="63"/>
      <c r="AJ765" s="63"/>
      <c r="AK765" s="16"/>
      <c r="AL765" s="16"/>
      <c r="AM765" s="17"/>
      <c r="AN765" s="17"/>
      <c r="AO765" s="17"/>
      <c r="AP765" s="17"/>
      <c r="AQ765" s="17"/>
      <c r="AR765" s="17"/>
      <c r="AS765" s="17"/>
      <c r="AT765" s="17"/>
    </row>
    <row r="766" customFormat="false" ht="12.75" hidden="false" customHeight="true" outlineLevel="0" collapsed="false">
      <c r="A766" s="36"/>
      <c r="B766" s="36"/>
      <c r="C766" s="16"/>
      <c r="D766" s="16"/>
      <c r="E766" s="80"/>
      <c r="F766" s="1"/>
      <c r="G766" s="1"/>
      <c r="H766" s="81"/>
      <c r="I766" s="16"/>
      <c r="J766" s="16"/>
      <c r="K766" s="16"/>
      <c r="L766" s="82"/>
      <c r="M766" s="16"/>
      <c r="N766" s="82"/>
      <c r="O766" s="37"/>
      <c r="P766" s="39"/>
      <c r="Q766" s="38"/>
      <c r="R766" s="38"/>
      <c r="S766" s="40"/>
      <c r="T766" s="42"/>
      <c r="U766" s="40"/>
      <c r="V766" s="40"/>
      <c r="W766" s="15"/>
      <c r="X766" s="40"/>
      <c r="Y766" s="16"/>
      <c r="Z766" s="60"/>
      <c r="AA766" s="60"/>
      <c r="AB766" s="16"/>
      <c r="AC766" s="1"/>
      <c r="AD766" s="61"/>
      <c r="AE766" s="17"/>
      <c r="AF766" s="16"/>
      <c r="AG766" s="16"/>
      <c r="AH766" s="16"/>
      <c r="AI766" s="63"/>
      <c r="AJ766" s="63"/>
      <c r="AK766" s="16"/>
      <c r="AL766" s="16"/>
      <c r="AM766" s="17"/>
      <c r="AN766" s="17"/>
      <c r="AO766" s="17"/>
      <c r="AP766" s="17"/>
      <c r="AQ766" s="17"/>
      <c r="AR766" s="17"/>
      <c r="AS766" s="17"/>
      <c r="AT766" s="17"/>
    </row>
    <row r="767" customFormat="false" ht="12.75" hidden="false" customHeight="true" outlineLevel="0" collapsed="false">
      <c r="A767" s="36"/>
      <c r="B767" s="36"/>
      <c r="C767" s="16"/>
      <c r="D767" s="16"/>
      <c r="E767" s="80"/>
      <c r="F767" s="1"/>
      <c r="G767" s="1"/>
      <c r="H767" s="81"/>
      <c r="I767" s="16"/>
      <c r="J767" s="16"/>
      <c r="K767" s="16"/>
      <c r="L767" s="82"/>
      <c r="M767" s="16"/>
      <c r="N767" s="82"/>
      <c r="O767" s="37"/>
      <c r="P767" s="39"/>
      <c r="Q767" s="38"/>
      <c r="R767" s="38"/>
      <c r="S767" s="40"/>
      <c r="T767" s="42"/>
      <c r="U767" s="40"/>
      <c r="V767" s="40"/>
      <c r="W767" s="15"/>
      <c r="X767" s="40"/>
      <c r="Y767" s="16"/>
      <c r="Z767" s="60"/>
      <c r="AA767" s="60"/>
      <c r="AB767" s="16"/>
      <c r="AC767" s="1"/>
      <c r="AD767" s="61"/>
      <c r="AE767" s="17"/>
      <c r="AF767" s="16"/>
      <c r="AG767" s="16"/>
      <c r="AH767" s="16"/>
      <c r="AI767" s="63"/>
      <c r="AJ767" s="63"/>
      <c r="AK767" s="16"/>
      <c r="AL767" s="16"/>
      <c r="AM767" s="17"/>
      <c r="AN767" s="17"/>
      <c r="AO767" s="17"/>
      <c r="AP767" s="17"/>
      <c r="AQ767" s="17"/>
      <c r="AR767" s="17"/>
      <c r="AS767" s="17"/>
      <c r="AT767" s="17"/>
    </row>
    <row r="768" customFormat="false" ht="12.75" hidden="false" customHeight="true" outlineLevel="0" collapsed="false">
      <c r="A768" s="36"/>
      <c r="B768" s="36"/>
      <c r="C768" s="16"/>
      <c r="D768" s="16"/>
      <c r="E768" s="80"/>
      <c r="F768" s="1"/>
      <c r="G768" s="1"/>
      <c r="H768" s="81"/>
      <c r="I768" s="16"/>
      <c r="J768" s="16"/>
      <c r="K768" s="16"/>
      <c r="L768" s="82"/>
      <c r="M768" s="16"/>
      <c r="N768" s="82"/>
      <c r="O768" s="37"/>
      <c r="P768" s="39"/>
      <c r="Q768" s="38"/>
      <c r="R768" s="38"/>
      <c r="S768" s="40"/>
      <c r="T768" s="42"/>
      <c r="U768" s="40"/>
      <c r="V768" s="40"/>
      <c r="W768" s="15"/>
      <c r="X768" s="40"/>
      <c r="Y768" s="16"/>
      <c r="Z768" s="60"/>
      <c r="AA768" s="60"/>
      <c r="AB768" s="16"/>
      <c r="AC768" s="1"/>
      <c r="AD768" s="61"/>
      <c r="AE768" s="17"/>
      <c r="AF768" s="16"/>
      <c r="AG768" s="16"/>
      <c r="AH768" s="16"/>
      <c r="AI768" s="63"/>
      <c r="AJ768" s="63"/>
      <c r="AK768" s="16"/>
      <c r="AL768" s="16"/>
      <c r="AM768" s="17"/>
      <c r="AN768" s="17"/>
      <c r="AO768" s="17"/>
      <c r="AP768" s="17"/>
      <c r="AQ768" s="17"/>
      <c r="AR768" s="17"/>
      <c r="AS768" s="17"/>
      <c r="AT768" s="17"/>
    </row>
    <row r="769" customFormat="false" ht="12.75" hidden="false" customHeight="true" outlineLevel="0" collapsed="false">
      <c r="A769" s="36"/>
      <c r="B769" s="36"/>
      <c r="C769" s="16"/>
      <c r="D769" s="16"/>
      <c r="E769" s="80"/>
      <c r="F769" s="1"/>
      <c r="G769" s="1"/>
      <c r="H769" s="81"/>
      <c r="I769" s="16"/>
      <c r="J769" s="16"/>
      <c r="K769" s="16"/>
      <c r="L769" s="82"/>
      <c r="M769" s="16"/>
      <c r="N769" s="82"/>
      <c r="O769" s="37"/>
      <c r="P769" s="39"/>
      <c r="Q769" s="38"/>
      <c r="R769" s="38"/>
      <c r="S769" s="40"/>
      <c r="T769" s="42"/>
      <c r="U769" s="40"/>
      <c r="V769" s="40"/>
      <c r="W769" s="15"/>
      <c r="X769" s="40"/>
      <c r="Y769" s="16"/>
      <c r="Z769" s="60"/>
      <c r="AA769" s="60"/>
      <c r="AB769" s="16"/>
      <c r="AC769" s="1"/>
      <c r="AD769" s="61"/>
      <c r="AE769" s="17"/>
      <c r="AF769" s="16"/>
      <c r="AG769" s="16"/>
      <c r="AH769" s="16"/>
      <c r="AI769" s="63"/>
      <c r="AJ769" s="63"/>
      <c r="AK769" s="16"/>
      <c r="AL769" s="16"/>
      <c r="AM769" s="17"/>
      <c r="AN769" s="17"/>
      <c r="AO769" s="17"/>
      <c r="AP769" s="17"/>
      <c r="AQ769" s="17"/>
      <c r="AR769" s="17"/>
      <c r="AS769" s="17"/>
      <c r="AT769" s="17"/>
    </row>
    <row r="770" customFormat="false" ht="12.75" hidden="false" customHeight="true" outlineLevel="0" collapsed="false">
      <c r="A770" s="36"/>
      <c r="B770" s="36"/>
      <c r="C770" s="16"/>
      <c r="D770" s="16"/>
      <c r="E770" s="80"/>
      <c r="F770" s="1"/>
      <c r="G770" s="1"/>
      <c r="H770" s="81"/>
      <c r="I770" s="16"/>
      <c r="J770" s="16"/>
      <c r="K770" s="16"/>
      <c r="L770" s="82"/>
      <c r="M770" s="16"/>
      <c r="N770" s="82"/>
      <c r="O770" s="37"/>
      <c r="P770" s="39"/>
      <c r="Q770" s="38"/>
      <c r="R770" s="38"/>
      <c r="S770" s="40"/>
      <c r="T770" s="42"/>
      <c r="U770" s="40"/>
      <c r="V770" s="40"/>
      <c r="W770" s="15"/>
      <c r="X770" s="40"/>
      <c r="Y770" s="16"/>
      <c r="Z770" s="60"/>
      <c r="AA770" s="60"/>
      <c r="AB770" s="16"/>
      <c r="AC770" s="1"/>
      <c r="AD770" s="61"/>
      <c r="AE770" s="17"/>
      <c r="AF770" s="16"/>
      <c r="AG770" s="16"/>
      <c r="AH770" s="16"/>
      <c r="AI770" s="63"/>
      <c r="AJ770" s="63"/>
      <c r="AK770" s="16"/>
      <c r="AL770" s="16"/>
      <c r="AM770" s="17"/>
      <c r="AN770" s="17"/>
      <c r="AO770" s="17"/>
      <c r="AP770" s="17"/>
      <c r="AQ770" s="17"/>
      <c r="AR770" s="17"/>
      <c r="AS770" s="17"/>
      <c r="AT770" s="17"/>
    </row>
    <row r="771" customFormat="false" ht="12.75" hidden="false" customHeight="true" outlineLevel="0" collapsed="false">
      <c r="A771" s="36"/>
      <c r="B771" s="36"/>
      <c r="C771" s="16"/>
      <c r="D771" s="16"/>
      <c r="E771" s="80"/>
      <c r="F771" s="1"/>
      <c r="G771" s="1"/>
      <c r="H771" s="81"/>
      <c r="I771" s="16"/>
      <c r="J771" s="16"/>
      <c r="K771" s="16"/>
      <c r="L771" s="82"/>
      <c r="M771" s="16"/>
      <c r="N771" s="82"/>
      <c r="O771" s="37"/>
      <c r="P771" s="39"/>
      <c r="Q771" s="38"/>
      <c r="R771" s="38"/>
      <c r="S771" s="40"/>
      <c r="T771" s="42"/>
      <c r="U771" s="40"/>
      <c r="V771" s="40"/>
      <c r="W771" s="15"/>
      <c r="X771" s="40"/>
      <c r="Y771" s="16"/>
      <c r="Z771" s="60"/>
      <c r="AA771" s="60"/>
      <c r="AB771" s="16"/>
      <c r="AC771" s="1"/>
      <c r="AD771" s="61"/>
      <c r="AE771" s="17"/>
      <c r="AF771" s="16"/>
      <c r="AG771" s="16"/>
      <c r="AH771" s="16"/>
      <c r="AI771" s="63"/>
      <c r="AJ771" s="63"/>
      <c r="AK771" s="16"/>
      <c r="AL771" s="16"/>
      <c r="AM771" s="17"/>
      <c r="AN771" s="17"/>
      <c r="AO771" s="17"/>
      <c r="AP771" s="17"/>
      <c r="AQ771" s="17"/>
      <c r="AR771" s="17"/>
      <c r="AS771" s="17"/>
      <c r="AT771" s="17"/>
    </row>
    <row r="772" customFormat="false" ht="12.75" hidden="false" customHeight="true" outlineLevel="0" collapsed="false">
      <c r="A772" s="36"/>
      <c r="B772" s="36"/>
      <c r="C772" s="16"/>
      <c r="D772" s="16"/>
      <c r="E772" s="80"/>
      <c r="F772" s="1"/>
      <c r="G772" s="1"/>
      <c r="H772" s="81"/>
      <c r="I772" s="16"/>
      <c r="J772" s="16"/>
      <c r="K772" s="16"/>
      <c r="L772" s="82"/>
      <c r="M772" s="16"/>
      <c r="N772" s="82"/>
      <c r="O772" s="37"/>
      <c r="P772" s="39"/>
      <c r="Q772" s="38"/>
      <c r="R772" s="38"/>
      <c r="S772" s="40"/>
      <c r="T772" s="42"/>
      <c r="U772" s="40"/>
      <c r="V772" s="40"/>
      <c r="W772" s="15"/>
      <c r="X772" s="40"/>
      <c r="Y772" s="16"/>
      <c r="Z772" s="60"/>
      <c r="AA772" s="60"/>
      <c r="AB772" s="16"/>
      <c r="AC772" s="1"/>
      <c r="AD772" s="61"/>
      <c r="AE772" s="17"/>
      <c r="AF772" s="16"/>
      <c r="AG772" s="16"/>
      <c r="AH772" s="16"/>
      <c r="AI772" s="63"/>
      <c r="AJ772" s="63"/>
      <c r="AK772" s="16"/>
      <c r="AL772" s="16"/>
      <c r="AM772" s="17"/>
      <c r="AN772" s="17"/>
      <c r="AO772" s="17"/>
      <c r="AP772" s="17"/>
      <c r="AQ772" s="17"/>
      <c r="AR772" s="17"/>
      <c r="AS772" s="17"/>
      <c r="AT772" s="17"/>
    </row>
    <row r="773" customFormat="false" ht="12.75" hidden="false" customHeight="true" outlineLevel="0" collapsed="false">
      <c r="A773" s="36"/>
      <c r="B773" s="36"/>
      <c r="C773" s="16"/>
      <c r="D773" s="16"/>
      <c r="E773" s="80"/>
      <c r="F773" s="1"/>
      <c r="G773" s="1"/>
      <c r="H773" s="81"/>
      <c r="I773" s="16"/>
      <c r="J773" s="16"/>
      <c r="K773" s="16"/>
      <c r="L773" s="82"/>
      <c r="M773" s="16"/>
      <c r="N773" s="82"/>
      <c r="O773" s="37"/>
      <c r="P773" s="39"/>
      <c r="Q773" s="38"/>
      <c r="R773" s="38"/>
      <c r="S773" s="40"/>
      <c r="T773" s="42"/>
      <c r="U773" s="40"/>
      <c r="V773" s="40"/>
      <c r="W773" s="15"/>
      <c r="X773" s="40"/>
      <c r="Y773" s="16"/>
      <c r="Z773" s="60"/>
      <c r="AA773" s="60"/>
      <c r="AB773" s="16"/>
      <c r="AC773" s="1"/>
      <c r="AD773" s="61"/>
      <c r="AE773" s="17"/>
      <c r="AF773" s="16"/>
      <c r="AG773" s="16"/>
      <c r="AH773" s="16"/>
      <c r="AI773" s="63"/>
      <c r="AJ773" s="63"/>
      <c r="AK773" s="16"/>
      <c r="AL773" s="16"/>
      <c r="AM773" s="17"/>
      <c r="AN773" s="17"/>
      <c r="AO773" s="17"/>
      <c r="AP773" s="17"/>
      <c r="AQ773" s="17"/>
      <c r="AR773" s="17"/>
      <c r="AS773" s="17"/>
      <c r="AT773" s="17"/>
    </row>
    <row r="774" customFormat="false" ht="12.75" hidden="false" customHeight="true" outlineLevel="0" collapsed="false">
      <c r="A774" s="36"/>
      <c r="B774" s="36"/>
      <c r="C774" s="16"/>
      <c r="D774" s="16"/>
      <c r="E774" s="80"/>
      <c r="F774" s="1"/>
      <c r="G774" s="1"/>
      <c r="H774" s="81"/>
      <c r="I774" s="16"/>
      <c r="J774" s="16"/>
      <c r="K774" s="16"/>
      <c r="L774" s="82"/>
      <c r="M774" s="16"/>
      <c r="N774" s="82"/>
      <c r="O774" s="37"/>
      <c r="P774" s="39"/>
      <c r="Q774" s="38"/>
      <c r="R774" s="38"/>
      <c r="S774" s="40"/>
      <c r="T774" s="42"/>
      <c r="U774" s="40"/>
      <c r="V774" s="40"/>
      <c r="W774" s="15"/>
      <c r="X774" s="40"/>
      <c r="Y774" s="16"/>
      <c r="Z774" s="60"/>
      <c r="AA774" s="60"/>
      <c r="AB774" s="16"/>
      <c r="AC774" s="1"/>
      <c r="AD774" s="61"/>
      <c r="AE774" s="17"/>
      <c r="AF774" s="16"/>
      <c r="AG774" s="16"/>
      <c r="AH774" s="16"/>
      <c r="AI774" s="63"/>
      <c r="AJ774" s="63"/>
      <c r="AK774" s="16"/>
      <c r="AL774" s="16"/>
      <c r="AM774" s="17"/>
      <c r="AN774" s="17"/>
      <c r="AO774" s="17"/>
      <c r="AP774" s="17"/>
      <c r="AQ774" s="17"/>
      <c r="AR774" s="17"/>
      <c r="AS774" s="17"/>
      <c r="AT774" s="17"/>
    </row>
    <row r="775" customFormat="false" ht="12.75" hidden="false" customHeight="true" outlineLevel="0" collapsed="false">
      <c r="A775" s="36"/>
      <c r="B775" s="36"/>
      <c r="C775" s="16"/>
      <c r="D775" s="16"/>
      <c r="E775" s="80"/>
      <c r="F775" s="1"/>
      <c r="G775" s="1"/>
      <c r="H775" s="81"/>
      <c r="I775" s="16"/>
      <c r="J775" s="16"/>
      <c r="K775" s="16"/>
      <c r="L775" s="82"/>
      <c r="M775" s="16"/>
      <c r="N775" s="82"/>
      <c r="O775" s="37"/>
      <c r="P775" s="39"/>
      <c r="Q775" s="38"/>
      <c r="R775" s="38"/>
      <c r="S775" s="40"/>
      <c r="T775" s="42"/>
      <c r="U775" s="40"/>
      <c r="V775" s="40"/>
      <c r="W775" s="15"/>
      <c r="X775" s="40"/>
      <c r="Y775" s="16"/>
      <c r="Z775" s="60"/>
      <c r="AA775" s="60"/>
      <c r="AB775" s="16"/>
      <c r="AC775" s="1"/>
      <c r="AD775" s="61"/>
      <c r="AE775" s="17"/>
      <c r="AF775" s="16"/>
      <c r="AG775" s="16"/>
      <c r="AH775" s="16"/>
      <c r="AI775" s="63"/>
      <c r="AJ775" s="63"/>
      <c r="AK775" s="16"/>
      <c r="AL775" s="16"/>
      <c r="AM775" s="17"/>
      <c r="AN775" s="17"/>
      <c r="AO775" s="17"/>
      <c r="AP775" s="17"/>
      <c r="AQ775" s="17"/>
      <c r="AR775" s="17"/>
      <c r="AS775" s="17"/>
      <c r="AT775" s="17"/>
    </row>
    <row r="776" customFormat="false" ht="12.75" hidden="false" customHeight="true" outlineLevel="0" collapsed="false">
      <c r="A776" s="36"/>
      <c r="B776" s="36"/>
      <c r="C776" s="16"/>
      <c r="D776" s="16"/>
      <c r="E776" s="80"/>
      <c r="F776" s="1"/>
      <c r="G776" s="1"/>
      <c r="H776" s="81"/>
      <c r="I776" s="16"/>
      <c r="J776" s="16"/>
      <c r="K776" s="16"/>
      <c r="L776" s="82"/>
      <c r="M776" s="16"/>
      <c r="N776" s="82"/>
      <c r="O776" s="37"/>
      <c r="P776" s="39"/>
      <c r="Q776" s="38"/>
      <c r="R776" s="38"/>
      <c r="S776" s="40"/>
      <c r="T776" s="42"/>
      <c r="U776" s="40"/>
      <c r="V776" s="40"/>
      <c r="W776" s="15"/>
      <c r="X776" s="40"/>
      <c r="Y776" s="16"/>
      <c r="Z776" s="60"/>
      <c r="AA776" s="60"/>
      <c r="AB776" s="16"/>
      <c r="AC776" s="1"/>
      <c r="AD776" s="61"/>
      <c r="AE776" s="17"/>
      <c r="AF776" s="16"/>
      <c r="AG776" s="16"/>
      <c r="AH776" s="16"/>
      <c r="AI776" s="63"/>
      <c r="AJ776" s="63"/>
      <c r="AK776" s="16"/>
      <c r="AL776" s="16"/>
      <c r="AM776" s="17"/>
      <c r="AN776" s="17"/>
      <c r="AO776" s="17"/>
      <c r="AP776" s="17"/>
      <c r="AQ776" s="17"/>
      <c r="AR776" s="17"/>
      <c r="AS776" s="17"/>
      <c r="AT776" s="17"/>
    </row>
    <row r="777" customFormat="false" ht="12.75" hidden="false" customHeight="true" outlineLevel="0" collapsed="false">
      <c r="A777" s="36"/>
      <c r="B777" s="36"/>
      <c r="C777" s="16"/>
      <c r="D777" s="16"/>
      <c r="E777" s="80"/>
      <c r="F777" s="1"/>
      <c r="G777" s="1"/>
      <c r="H777" s="81"/>
      <c r="I777" s="16"/>
      <c r="J777" s="16"/>
      <c r="K777" s="16"/>
      <c r="L777" s="82"/>
      <c r="M777" s="16"/>
      <c r="N777" s="82"/>
      <c r="O777" s="37"/>
      <c r="P777" s="39"/>
      <c r="Q777" s="38"/>
      <c r="R777" s="38"/>
      <c r="S777" s="40"/>
      <c r="T777" s="42"/>
      <c r="U777" s="40"/>
      <c r="V777" s="40"/>
      <c r="W777" s="15"/>
      <c r="X777" s="40"/>
      <c r="Y777" s="16"/>
      <c r="Z777" s="60"/>
      <c r="AA777" s="60"/>
      <c r="AB777" s="16"/>
      <c r="AC777" s="1"/>
      <c r="AD777" s="61"/>
      <c r="AE777" s="17"/>
      <c r="AF777" s="16"/>
      <c r="AG777" s="16"/>
      <c r="AH777" s="16"/>
      <c r="AI777" s="63"/>
      <c r="AJ777" s="63"/>
      <c r="AK777" s="16"/>
      <c r="AL777" s="16"/>
      <c r="AM777" s="17"/>
      <c r="AN777" s="17"/>
      <c r="AO777" s="17"/>
      <c r="AP777" s="17"/>
      <c r="AQ777" s="17"/>
      <c r="AR777" s="17"/>
      <c r="AS777" s="17"/>
      <c r="AT777" s="17"/>
    </row>
    <row r="778" customFormat="false" ht="12.75" hidden="false" customHeight="true" outlineLevel="0" collapsed="false">
      <c r="A778" s="36"/>
      <c r="B778" s="36"/>
      <c r="C778" s="16"/>
      <c r="D778" s="16"/>
      <c r="E778" s="80"/>
      <c r="F778" s="1"/>
      <c r="G778" s="1"/>
      <c r="H778" s="81"/>
      <c r="I778" s="16"/>
      <c r="J778" s="16"/>
      <c r="K778" s="16"/>
      <c r="L778" s="82"/>
      <c r="M778" s="16"/>
      <c r="N778" s="82"/>
      <c r="O778" s="37"/>
      <c r="P778" s="39"/>
      <c r="Q778" s="38"/>
      <c r="R778" s="38"/>
      <c r="S778" s="40"/>
      <c r="T778" s="42"/>
      <c r="U778" s="40"/>
      <c r="V778" s="40"/>
      <c r="W778" s="15"/>
      <c r="X778" s="40"/>
      <c r="Y778" s="16"/>
      <c r="Z778" s="60"/>
      <c r="AA778" s="60"/>
      <c r="AB778" s="16"/>
      <c r="AC778" s="1"/>
      <c r="AD778" s="61"/>
      <c r="AE778" s="17"/>
      <c r="AF778" s="16"/>
      <c r="AG778" s="16"/>
      <c r="AH778" s="16"/>
      <c r="AI778" s="63"/>
      <c r="AJ778" s="63"/>
      <c r="AK778" s="16"/>
      <c r="AL778" s="16"/>
      <c r="AM778" s="17"/>
      <c r="AN778" s="17"/>
      <c r="AO778" s="17"/>
      <c r="AP778" s="17"/>
      <c r="AQ778" s="17"/>
      <c r="AR778" s="17"/>
      <c r="AS778" s="17"/>
      <c r="AT778" s="17"/>
    </row>
    <row r="779" customFormat="false" ht="12.75" hidden="false" customHeight="true" outlineLevel="0" collapsed="false">
      <c r="A779" s="36"/>
      <c r="B779" s="36"/>
      <c r="C779" s="16"/>
      <c r="D779" s="16"/>
      <c r="E779" s="80"/>
      <c r="F779" s="1"/>
      <c r="G779" s="1"/>
      <c r="H779" s="81"/>
      <c r="I779" s="16"/>
      <c r="J779" s="16"/>
      <c r="K779" s="16"/>
      <c r="L779" s="82"/>
      <c r="M779" s="16"/>
      <c r="N779" s="82"/>
      <c r="O779" s="37"/>
      <c r="P779" s="39"/>
      <c r="Q779" s="38"/>
      <c r="R779" s="38"/>
      <c r="S779" s="40"/>
      <c r="T779" s="42"/>
      <c r="U779" s="40"/>
      <c r="V779" s="40"/>
      <c r="W779" s="15"/>
      <c r="X779" s="40"/>
      <c r="Y779" s="16"/>
      <c r="Z779" s="60"/>
      <c r="AA779" s="60"/>
      <c r="AB779" s="16"/>
      <c r="AC779" s="1"/>
      <c r="AD779" s="61"/>
      <c r="AE779" s="17"/>
      <c r="AF779" s="16"/>
      <c r="AG779" s="16"/>
      <c r="AH779" s="16"/>
      <c r="AI779" s="63"/>
      <c r="AJ779" s="63"/>
      <c r="AK779" s="16"/>
      <c r="AL779" s="16"/>
      <c r="AM779" s="17"/>
      <c r="AN779" s="17"/>
      <c r="AO779" s="17"/>
      <c r="AP779" s="17"/>
      <c r="AQ779" s="17"/>
      <c r="AR779" s="17"/>
      <c r="AS779" s="17"/>
      <c r="AT779" s="17"/>
    </row>
    <row r="780" customFormat="false" ht="12.75" hidden="false" customHeight="true" outlineLevel="0" collapsed="false">
      <c r="A780" s="36"/>
      <c r="B780" s="36"/>
      <c r="C780" s="16"/>
      <c r="D780" s="16"/>
      <c r="E780" s="80"/>
      <c r="F780" s="1"/>
      <c r="G780" s="1"/>
      <c r="H780" s="81"/>
      <c r="I780" s="16"/>
      <c r="J780" s="16"/>
      <c r="K780" s="16"/>
      <c r="L780" s="82"/>
      <c r="M780" s="16"/>
      <c r="N780" s="82"/>
      <c r="O780" s="37"/>
      <c r="P780" s="39"/>
      <c r="Q780" s="38"/>
      <c r="R780" s="38"/>
      <c r="S780" s="40"/>
      <c r="T780" s="42"/>
      <c r="U780" s="40"/>
      <c r="V780" s="40"/>
      <c r="W780" s="15"/>
      <c r="X780" s="40"/>
      <c r="Y780" s="16"/>
      <c r="Z780" s="60"/>
      <c r="AA780" s="60"/>
      <c r="AB780" s="16"/>
      <c r="AC780" s="1"/>
      <c r="AD780" s="61"/>
      <c r="AE780" s="17"/>
      <c r="AF780" s="16"/>
      <c r="AG780" s="16"/>
      <c r="AH780" s="16"/>
      <c r="AI780" s="63"/>
      <c r="AJ780" s="63"/>
      <c r="AK780" s="16"/>
      <c r="AL780" s="16"/>
      <c r="AM780" s="17"/>
      <c r="AN780" s="17"/>
      <c r="AO780" s="17"/>
      <c r="AP780" s="17"/>
      <c r="AQ780" s="17"/>
      <c r="AR780" s="17"/>
      <c r="AS780" s="17"/>
      <c r="AT780" s="17"/>
    </row>
    <row r="781" customFormat="false" ht="12.75" hidden="false" customHeight="true" outlineLevel="0" collapsed="false">
      <c r="A781" s="36"/>
      <c r="B781" s="36"/>
      <c r="C781" s="16"/>
      <c r="D781" s="16"/>
      <c r="E781" s="80"/>
      <c r="F781" s="1"/>
      <c r="G781" s="1"/>
      <c r="H781" s="81"/>
      <c r="I781" s="16"/>
      <c r="J781" s="16"/>
      <c r="K781" s="16"/>
      <c r="L781" s="82"/>
      <c r="M781" s="16"/>
      <c r="N781" s="82"/>
      <c r="O781" s="37"/>
      <c r="P781" s="39"/>
      <c r="Q781" s="38"/>
      <c r="R781" s="38"/>
      <c r="S781" s="40"/>
      <c r="T781" s="42"/>
      <c r="U781" s="40"/>
      <c r="V781" s="40"/>
      <c r="W781" s="15"/>
      <c r="X781" s="40"/>
      <c r="Y781" s="16"/>
      <c r="Z781" s="60"/>
      <c r="AA781" s="60"/>
      <c r="AB781" s="16"/>
      <c r="AC781" s="1"/>
      <c r="AD781" s="61"/>
      <c r="AE781" s="17"/>
      <c r="AF781" s="16"/>
      <c r="AG781" s="16"/>
      <c r="AH781" s="16"/>
      <c r="AI781" s="63"/>
      <c r="AJ781" s="63"/>
      <c r="AK781" s="16"/>
      <c r="AL781" s="16"/>
      <c r="AM781" s="17"/>
      <c r="AN781" s="17"/>
      <c r="AO781" s="17"/>
      <c r="AP781" s="17"/>
      <c r="AQ781" s="17"/>
      <c r="AR781" s="17"/>
      <c r="AS781" s="17"/>
      <c r="AT781" s="17"/>
    </row>
    <row r="782" customFormat="false" ht="12.75" hidden="false" customHeight="true" outlineLevel="0" collapsed="false">
      <c r="A782" s="36"/>
      <c r="B782" s="36"/>
      <c r="C782" s="16"/>
      <c r="D782" s="16"/>
      <c r="E782" s="80"/>
      <c r="F782" s="1"/>
      <c r="G782" s="1"/>
      <c r="H782" s="81"/>
      <c r="I782" s="16"/>
      <c r="J782" s="16"/>
      <c r="K782" s="16"/>
      <c r="L782" s="82"/>
      <c r="M782" s="16"/>
      <c r="N782" s="82"/>
      <c r="O782" s="37"/>
      <c r="P782" s="39"/>
      <c r="Q782" s="38"/>
      <c r="R782" s="38"/>
      <c r="S782" s="40"/>
      <c r="T782" s="42"/>
      <c r="U782" s="40"/>
      <c r="V782" s="40"/>
      <c r="W782" s="15"/>
      <c r="X782" s="40"/>
      <c r="Y782" s="16"/>
      <c r="Z782" s="60"/>
      <c r="AA782" s="60"/>
      <c r="AB782" s="16"/>
      <c r="AC782" s="1"/>
      <c r="AD782" s="61"/>
      <c r="AE782" s="17"/>
      <c r="AF782" s="16"/>
      <c r="AG782" s="16"/>
      <c r="AH782" s="16"/>
      <c r="AI782" s="63"/>
      <c r="AJ782" s="63"/>
      <c r="AK782" s="16"/>
      <c r="AL782" s="16"/>
      <c r="AM782" s="17"/>
      <c r="AN782" s="17"/>
      <c r="AO782" s="17"/>
      <c r="AP782" s="17"/>
      <c r="AQ782" s="17"/>
      <c r="AR782" s="17"/>
      <c r="AS782" s="17"/>
      <c r="AT782" s="17"/>
    </row>
    <row r="783" customFormat="false" ht="12.75" hidden="false" customHeight="true" outlineLevel="0" collapsed="false">
      <c r="A783" s="36"/>
      <c r="B783" s="36"/>
      <c r="C783" s="16"/>
      <c r="D783" s="16"/>
      <c r="E783" s="80"/>
      <c r="F783" s="1"/>
      <c r="G783" s="1"/>
      <c r="H783" s="81"/>
      <c r="I783" s="16"/>
      <c r="J783" s="16"/>
      <c r="K783" s="16"/>
      <c r="L783" s="82"/>
      <c r="M783" s="16"/>
      <c r="N783" s="82"/>
      <c r="O783" s="37"/>
      <c r="P783" s="39"/>
      <c r="Q783" s="38"/>
      <c r="R783" s="38"/>
      <c r="S783" s="40"/>
      <c r="T783" s="42"/>
      <c r="U783" s="40"/>
      <c r="V783" s="40"/>
      <c r="W783" s="15"/>
      <c r="X783" s="40"/>
      <c r="Y783" s="16"/>
      <c r="Z783" s="60"/>
      <c r="AA783" s="60"/>
      <c r="AB783" s="16"/>
      <c r="AC783" s="1"/>
      <c r="AD783" s="61"/>
      <c r="AE783" s="17"/>
      <c r="AF783" s="16"/>
      <c r="AG783" s="16"/>
      <c r="AH783" s="16"/>
      <c r="AI783" s="63"/>
      <c r="AJ783" s="63"/>
      <c r="AK783" s="16"/>
      <c r="AL783" s="16"/>
      <c r="AM783" s="17"/>
      <c r="AN783" s="17"/>
      <c r="AO783" s="17"/>
      <c r="AP783" s="17"/>
      <c r="AQ783" s="17"/>
      <c r="AR783" s="17"/>
      <c r="AS783" s="17"/>
      <c r="AT783" s="17"/>
    </row>
    <row r="784" customFormat="false" ht="12.75" hidden="false" customHeight="true" outlineLevel="0" collapsed="false">
      <c r="A784" s="36"/>
      <c r="B784" s="36"/>
      <c r="C784" s="16"/>
      <c r="D784" s="16"/>
      <c r="E784" s="80"/>
      <c r="F784" s="1"/>
      <c r="G784" s="1"/>
      <c r="H784" s="81"/>
      <c r="I784" s="16"/>
      <c r="J784" s="16"/>
      <c r="K784" s="16"/>
      <c r="L784" s="82"/>
      <c r="M784" s="16"/>
      <c r="N784" s="82"/>
      <c r="O784" s="37"/>
      <c r="P784" s="39"/>
      <c r="Q784" s="38"/>
      <c r="R784" s="38"/>
      <c r="S784" s="40"/>
      <c r="T784" s="42"/>
      <c r="U784" s="40"/>
      <c r="V784" s="40"/>
      <c r="W784" s="15"/>
      <c r="X784" s="40"/>
      <c r="Y784" s="16"/>
      <c r="Z784" s="60"/>
      <c r="AA784" s="60"/>
      <c r="AB784" s="16"/>
      <c r="AC784" s="1"/>
      <c r="AD784" s="61"/>
      <c r="AE784" s="17"/>
      <c r="AF784" s="16"/>
      <c r="AG784" s="16"/>
      <c r="AH784" s="16"/>
      <c r="AI784" s="63"/>
      <c r="AJ784" s="63"/>
      <c r="AK784" s="16"/>
      <c r="AL784" s="16"/>
      <c r="AM784" s="17"/>
      <c r="AN784" s="17"/>
      <c r="AO784" s="17"/>
      <c r="AP784" s="17"/>
      <c r="AQ784" s="17"/>
      <c r="AR784" s="17"/>
      <c r="AS784" s="17"/>
      <c r="AT784" s="17"/>
    </row>
    <row r="785" customFormat="false" ht="12.75" hidden="false" customHeight="true" outlineLevel="0" collapsed="false">
      <c r="A785" s="36"/>
      <c r="B785" s="36"/>
      <c r="C785" s="16"/>
      <c r="D785" s="16"/>
      <c r="E785" s="80"/>
      <c r="F785" s="1"/>
      <c r="G785" s="1"/>
      <c r="H785" s="81"/>
      <c r="I785" s="16"/>
      <c r="J785" s="16"/>
      <c r="K785" s="16"/>
      <c r="L785" s="82"/>
      <c r="M785" s="16"/>
      <c r="N785" s="82"/>
      <c r="O785" s="37"/>
      <c r="P785" s="39"/>
      <c r="Q785" s="38"/>
      <c r="R785" s="38"/>
      <c r="S785" s="40"/>
      <c r="T785" s="42"/>
      <c r="U785" s="40"/>
      <c r="V785" s="40"/>
      <c r="W785" s="15"/>
      <c r="X785" s="40"/>
      <c r="Y785" s="16"/>
      <c r="Z785" s="60"/>
      <c r="AA785" s="60"/>
      <c r="AB785" s="16"/>
      <c r="AC785" s="1"/>
      <c r="AD785" s="61"/>
      <c r="AE785" s="17"/>
      <c r="AF785" s="16"/>
      <c r="AG785" s="16"/>
      <c r="AH785" s="16"/>
      <c r="AI785" s="63"/>
      <c r="AJ785" s="63"/>
      <c r="AK785" s="16"/>
      <c r="AL785" s="16"/>
      <c r="AM785" s="17"/>
      <c r="AN785" s="17"/>
      <c r="AO785" s="17"/>
      <c r="AP785" s="17"/>
      <c r="AQ785" s="17"/>
      <c r="AR785" s="17"/>
      <c r="AS785" s="17"/>
      <c r="AT785" s="17"/>
    </row>
    <row r="786" customFormat="false" ht="12.75" hidden="false" customHeight="true" outlineLevel="0" collapsed="false">
      <c r="A786" s="36"/>
      <c r="B786" s="36"/>
      <c r="C786" s="16"/>
      <c r="D786" s="16"/>
      <c r="E786" s="80"/>
      <c r="F786" s="1"/>
      <c r="G786" s="1"/>
      <c r="H786" s="81"/>
      <c r="I786" s="16"/>
      <c r="J786" s="16"/>
      <c r="K786" s="16"/>
      <c r="L786" s="82"/>
      <c r="M786" s="16"/>
      <c r="N786" s="82"/>
      <c r="O786" s="37"/>
      <c r="P786" s="39"/>
      <c r="Q786" s="38"/>
      <c r="R786" s="38"/>
      <c r="S786" s="40"/>
      <c r="T786" s="42"/>
      <c r="U786" s="40"/>
      <c r="V786" s="40"/>
      <c r="W786" s="15"/>
      <c r="X786" s="40"/>
      <c r="Y786" s="16"/>
      <c r="Z786" s="60"/>
      <c r="AA786" s="60"/>
      <c r="AB786" s="16"/>
      <c r="AC786" s="1"/>
      <c r="AD786" s="61"/>
      <c r="AE786" s="17"/>
      <c r="AF786" s="16"/>
      <c r="AG786" s="16"/>
      <c r="AH786" s="16"/>
      <c r="AI786" s="63"/>
      <c r="AJ786" s="63"/>
      <c r="AK786" s="16"/>
      <c r="AL786" s="16"/>
      <c r="AM786" s="17"/>
      <c r="AN786" s="17"/>
      <c r="AO786" s="17"/>
      <c r="AP786" s="17"/>
      <c r="AQ786" s="17"/>
      <c r="AR786" s="17"/>
      <c r="AS786" s="17"/>
      <c r="AT786" s="17"/>
    </row>
    <row r="787" customFormat="false" ht="12.75" hidden="false" customHeight="true" outlineLevel="0" collapsed="false">
      <c r="A787" s="36"/>
      <c r="B787" s="36"/>
      <c r="C787" s="16"/>
      <c r="D787" s="16"/>
      <c r="E787" s="80"/>
      <c r="F787" s="1"/>
      <c r="G787" s="1"/>
      <c r="H787" s="81"/>
      <c r="I787" s="16"/>
      <c r="J787" s="16"/>
      <c r="K787" s="16"/>
      <c r="L787" s="82"/>
      <c r="M787" s="16"/>
      <c r="N787" s="82"/>
      <c r="O787" s="37"/>
      <c r="P787" s="39"/>
      <c r="Q787" s="38"/>
      <c r="R787" s="38"/>
      <c r="S787" s="40"/>
      <c r="T787" s="42"/>
      <c r="U787" s="40"/>
      <c r="V787" s="40"/>
      <c r="W787" s="15"/>
      <c r="X787" s="40"/>
      <c r="Y787" s="16"/>
      <c r="Z787" s="60"/>
      <c r="AA787" s="60"/>
      <c r="AB787" s="16"/>
      <c r="AC787" s="1"/>
      <c r="AD787" s="61"/>
      <c r="AE787" s="17"/>
      <c r="AF787" s="16"/>
      <c r="AG787" s="16"/>
      <c r="AH787" s="16"/>
      <c r="AI787" s="63"/>
      <c r="AJ787" s="63"/>
      <c r="AK787" s="16"/>
      <c r="AL787" s="16"/>
      <c r="AM787" s="17"/>
      <c r="AN787" s="17"/>
      <c r="AO787" s="17"/>
      <c r="AP787" s="17"/>
      <c r="AQ787" s="17"/>
      <c r="AR787" s="17"/>
      <c r="AS787" s="17"/>
      <c r="AT787" s="17"/>
    </row>
    <row r="788" customFormat="false" ht="12.75" hidden="false" customHeight="true" outlineLevel="0" collapsed="false">
      <c r="A788" s="36"/>
      <c r="B788" s="36"/>
      <c r="C788" s="16"/>
      <c r="D788" s="16"/>
      <c r="E788" s="80"/>
      <c r="F788" s="1"/>
      <c r="G788" s="1"/>
      <c r="H788" s="81"/>
      <c r="I788" s="16"/>
      <c r="J788" s="16"/>
      <c r="K788" s="16"/>
      <c r="L788" s="82"/>
      <c r="M788" s="16"/>
      <c r="N788" s="82"/>
      <c r="O788" s="37"/>
      <c r="P788" s="39"/>
      <c r="Q788" s="38"/>
      <c r="R788" s="38"/>
      <c r="S788" s="40"/>
      <c r="T788" s="42"/>
      <c r="U788" s="40"/>
      <c r="V788" s="40"/>
      <c r="W788" s="15"/>
      <c r="X788" s="40"/>
      <c r="Y788" s="16"/>
      <c r="Z788" s="60"/>
      <c r="AA788" s="60"/>
      <c r="AB788" s="16"/>
      <c r="AC788" s="1"/>
      <c r="AD788" s="61"/>
      <c r="AE788" s="17"/>
      <c r="AF788" s="16"/>
      <c r="AG788" s="16"/>
      <c r="AH788" s="16"/>
      <c r="AI788" s="63"/>
      <c r="AJ788" s="63"/>
      <c r="AK788" s="16"/>
      <c r="AL788" s="16"/>
      <c r="AM788" s="17"/>
      <c r="AN788" s="17"/>
      <c r="AO788" s="17"/>
      <c r="AP788" s="17"/>
      <c r="AQ788" s="17"/>
      <c r="AR788" s="17"/>
      <c r="AS788" s="17"/>
      <c r="AT788" s="17"/>
    </row>
    <row r="789" customFormat="false" ht="12.75" hidden="false" customHeight="true" outlineLevel="0" collapsed="false">
      <c r="A789" s="36"/>
      <c r="B789" s="36"/>
      <c r="C789" s="16"/>
      <c r="D789" s="16"/>
      <c r="E789" s="80"/>
      <c r="F789" s="1"/>
      <c r="G789" s="1"/>
      <c r="H789" s="81"/>
      <c r="I789" s="16"/>
      <c r="J789" s="16"/>
      <c r="K789" s="16"/>
      <c r="L789" s="82"/>
      <c r="M789" s="16"/>
      <c r="N789" s="82"/>
      <c r="O789" s="37"/>
      <c r="P789" s="39"/>
      <c r="Q789" s="38"/>
      <c r="R789" s="38"/>
      <c r="S789" s="40"/>
      <c r="T789" s="42"/>
      <c r="U789" s="40"/>
      <c r="V789" s="40"/>
      <c r="W789" s="15"/>
      <c r="X789" s="40"/>
      <c r="Y789" s="16"/>
      <c r="Z789" s="60"/>
      <c r="AA789" s="60"/>
      <c r="AB789" s="16"/>
      <c r="AC789" s="1"/>
      <c r="AD789" s="61"/>
      <c r="AE789" s="17"/>
      <c r="AF789" s="16"/>
      <c r="AG789" s="16"/>
      <c r="AH789" s="16"/>
      <c r="AI789" s="63"/>
      <c r="AJ789" s="63"/>
      <c r="AK789" s="16"/>
      <c r="AL789" s="16"/>
      <c r="AM789" s="17"/>
      <c r="AN789" s="17"/>
      <c r="AO789" s="17"/>
      <c r="AP789" s="17"/>
      <c r="AQ789" s="17"/>
      <c r="AR789" s="17"/>
      <c r="AS789" s="17"/>
      <c r="AT789" s="17"/>
    </row>
    <row r="790" customFormat="false" ht="12.75" hidden="false" customHeight="true" outlineLevel="0" collapsed="false">
      <c r="A790" s="36"/>
      <c r="B790" s="36"/>
      <c r="C790" s="16"/>
      <c r="D790" s="16"/>
      <c r="E790" s="80"/>
      <c r="F790" s="1"/>
      <c r="G790" s="1"/>
      <c r="H790" s="81"/>
      <c r="I790" s="16"/>
      <c r="J790" s="16"/>
      <c r="K790" s="16"/>
      <c r="L790" s="82"/>
      <c r="M790" s="16"/>
      <c r="N790" s="82"/>
      <c r="O790" s="37"/>
      <c r="P790" s="39"/>
      <c r="Q790" s="38"/>
      <c r="R790" s="38"/>
      <c r="S790" s="40"/>
      <c r="T790" s="42"/>
      <c r="U790" s="40"/>
      <c r="V790" s="40"/>
      <c r="W790" s="15"/>
      <c r="X790" s="40"/>
      <c r="Y790" s="16"/>
      <c r="Z790" s="60"/>
      <c r="AA790" s="60"/>
      <c r="AB790" s="16"/>
      <c r="AC790" s="1"/>
      <c r="AD790" s="61"/>
      <c r="AE790" s="17"/>
      <c r="AF790" s="16"/>
      <c r="AG790" s="16"/>
      <c r="AH790" s="16"/>
      <c r="AI790" s="63"/>
      <c r="AJ790" s="63"/>
      <c r="AK790" s="16"/>
      <c r="AL790" s="16"/>
      <c r="AM790" s="17"/>
      <c r="AN790" s="17"/>
      <c r="AO790" s="17"/>
      <c r="AP790" s="17"/>
      <c r="AQ790" s="17"/>
      <c r="AR790" s="17"/>
      <c r="AS790" s="17"/>
      <c r="AT790" s="17"/>
    </row>
    <row r="791" customFormat="false" ht="12.75" hidden="false" customHeight="true" outlineLevel="0" collapsed="false">
      <c r="A791" s="36"/>
      <c r="B791" s="36"/>
      <c r="C791" s="16"/>
      <c r="D791" s="16"/>
      <c r="E791" s="80"/>
      <c r="F791" s="1"/>
      <c r="G791" s="1"/>
      <c r="H791" s="81"/>
      <c r="I791" s="16"/>
      <c r="J791" s="16"/>
      <c r="K791" s="16"/>
      <c r="L791" s="82"/>
      <c r="M791" s="16"/>
      <c r="N791" s="82"/>
      <c r="O791" s="37"/>
      <c r="P791" s="39"/>
      <c r="Q791" s="38"/>
      <c r="R791" s="38"/>
      <c r="S791" s="40"/>
      <c r="T791" s="42"/>
      <c r="U791" s="40"/>
      <c r="V791" s="40"/>
      <c r="W791" s="15"/>
      <c r="X791" s="40"/>
      <c r="Y791" s="16"/>
      <c r="Z791" s="60"/>
      <c r="AA791" s="60"/>
      <c r="AB791" s="16"/>
      <c r="AC791" s="1"/>
      <c r="AD791" s="61"/>
      <c r="AE791" s="17"/>
      <c r="AF791" s="16"/>
      <c r="AG791" s="16"/>
      <c r="AH791" s="16"/>
      <c r="AI791" s="63"/>
      <c r="AJ791" s="63"/>
      <c r="AK791" s="16"/>
      <c r="AL791" s="16"/>
      <c r="AM791" s="17"/>
      <c r="AN791" s="17"/>
      <c r="AO791" s="17"/>
      <c r="AP791" s="17"/>
      <c r="AQ791" s="17"/>
      <c r="AR791" s="17"/>
      <c r="AS791" s="17"/>
      <c r="AT791" s="17"/>
    </row>
    <row r="792" customFormat="false" ht="12.75" hidden="false" customHeight="true" outlineLevel="0" collapsed="false">
      <c r="A792" s="36"/>
      <c r="B792" s="36"/>
      <c r="C792" s="16"/>
      <c r="D792" s="16"/>
      <c r="E792" s="80"/>
      <c r="F792" s="1"/>
      <c r="G792" s="1"/>
      <c r="H792" s="81"/>
      <c r="I792" s="16"/>
      <c r="J792" s="16"/>
      <c r="K792" s="16"/>
      <c r="L792" s="82"/>
      <c r="M792" s="16"/>
      <c r="N792" s="82"/>
      <c r="O792" s="37"/>
      <c r="P792" s="39"/>
      <c r="Q792" s="38"/>
      <c r="R792" s="38"/>
      <c r="S792" s="40"/>
      <c r="T792" s="42"/>
      <c r="U792" s="40"/>
      <c r="V792" s="40"/>
      <c r="W792" s="15"/>
      <c r="X792" s="40"/>
      <c r="Y792" s="16"/>
      <c r="Z792" s="60"/>
      <c r="AA792" s="60"/>
      <c r="AB792" s="16"/>
      <c r="AC792" s="1"/>
      <c r="AD792" s="61"/>
      <c r="AE792" s="17"/>
      <c r="AF792" s="16"/>
      <c r="AG792" s="16"/>
      <c r="AH792" s="16"/>
      <c r="AI792" s="63"/>
      <c r="AJ792" s="63"/>
      <c r="AK792" s="16"/>
      <c r="AL792" s="16"/>
      <c r="AM792" s="17"/>
      <c r="AN792" s="17"/>
      <c r="AO792" s="17"/>
      <c r="AP792" s="17"/>
      <c r="AQ792" s="17"/>
      <c r="AR792" s="17"/>
      <c r="AS792" s="17"/>
      <c r="AT792" s="17"/>
    </row>
    <row r="793" customFormat="false" ht="12.75" hidden="false" customHeight="true" outlineLevel="0" collapsed="false">
      <c r="A793" s="36"/>
      <c r="B793" s="36"/>
      <c r="C793" s="16"/>
      <c r="D793" s="16"/>
      <c r="E793" s="80"/>
      <c r="F793" s="1"/>
      <c r="G793" s="1"/>
      <c r="H793" s="81"/>
      <c r="I793" s="16"/>
      <c r="J793" s="16"/>
      <c r="K793" s="16"/>
      <c r="L793" s="82"/>
      <c r="M793" s="16"/>
      <c r="N793" s="82"/>
      <c r="O793" s="37"/>
      <c r="P793" s="39"/>
      <c r="Q793" s="38"/>
      <c r="R793" s="38"/>
      <c r="S793" s="40"/>
      <c r="T793" s="42"/>
      <c r="U793" s="40"/>
      <c r="V793" s="40"/>
      <c r="W793" s="15"/>
      <c r="X793" s="40"/>
      <c r="Y793" s="16"/>
      <c r="Z793" s="60"/>
      <c r="AA793" s="60"/>
      <c r="AB793" s="16"/>
      <c r="AC793" s="1"/>
      <c r="AD793" s="61"/>
      <c r="AE793" s="17"/>
      <c r="AF793" s="16"/>
      <c r="AG793" s="16"/>
      <c r="AH793" s="16"/>
      <c r="AI793" s="63"/>
      <c r="AJ793" s="63"/>
      <c r="AK793" s="16"/>
      <c r="AL793" s="16"/>
      <c r="AM793" s="17"/>
      <c r="AN793" s="17"/>
      <c r="AO793" s="17"/>
      <c r="AP793" s="17"/>
      <c r="AQ793" s="17"/>
      <c r="AR793" s="17"/>
      <c r="AS793" s="17"/>
      <c r="AT793" s="17"/>
    </row>
    <row r="794" customFormat="false" ht="12.75" hidden="false" customHeight="true" outlineLevel="0" collapsed="false">
      <c r="A794" s="36"/>
      <c r="B794" s="36"/>
      <c r="C794" s="16"/>
      <c r="D794" s="16"/>
      <c r="E794" s="80"/>
      <c r="F794" s="1"/>
      <c r="G794" s="1"/>
      <c r="H794" s="81"/>
      <c r="I794" s="16"/>
      <c r="J794" s="16"/>
      <c r="K794" s="16"/>
      <c r="L794" s="82"/>
      <c r="M794" s="16"/>
      <c r="N794" s="82"/>
      <c r="O794" s="37"/>
      <c r="P794" s="39"/>
      <c r="Q794" s="38"/>
      <c r="R794" s="38"/>
      <c r="S794" s="40"/>
      <c r="T794" s="42"/>
      <c r="U794" s="40"/>
      <c r="V794" s="40"/>
      <c r="W794" s="15"/>
      <c r="X794" s="40"/>
      <c r="Y794" s="16"/>
      <c r="Z794" s="60"/>
      <c r="AA794" s="60"/>
      <c r="AB794" s="16"/>
      <c r="AC794" s="1"/>
      <c r="AD794" s="61"/>
      <c r="AE794" s="17"/>
      <c r="AF794" s="16"/>
      <c r="AG794" s="16"/>
      <c r="AH794" s="16"/>
      <c r="AI794" s="63"/>
      <c r="AJ794" s="63"/>
      <c r="AK794" s="16"/>
      <c r="AL794" s="16"/>
      <c r="AM794" s="17"/>
      <c r="AN794" s="17"/>
      <c r="AO794" s="17"/>
      <c r="AP794" s="17"/>
      <c r="AQ794" s="17"/>
      <c r="AR794" s="17"/>
      <c r="AS794" s="17"/>
      <c r="AT794" s="17"/>
    </row>
    <row r="795" customFormat="false" ht="12.75" hidden="false" customHeight="true" outlineLevel="0" collapsed="false">
      <c r="A795" s="36"/>
      <c r="B795" s="36"/>
      <c r="C795" s="16"/>
      <c r="D795" s="16"/>
      <c r="E795" s="80"/>
      <c r="F795" s="1"/>
      <c r="G795" s="1"/>
      <c r="H795" s="81"/>
      <c r="I795" s="16"/>
      <c r="J795" s="16"/>
      <c r="K795" s="16"/>
      <c r="L795" s="82"/>
      <c r="M795" s="16"/>
      <c r="N795" s="82"/>
      <c r="O795" s="37"/>
      <c r="P795" s="39"/>
      <c r="Q795" s="38"/>
      <c r="R795" s="38"/>
      <c r="S795" s="40"/>
      <c r="T795" s="42"/>
      <c r="U795" s="40"/>
      <c r="V795" s="40"/>
      <c r="W795" s="15"/>
      <c r="X795" s="40"/>
      <c r="Y795" s="16"/>
      <c r="Z795" s="60"/>
      <c r="AA795" s="60"/>
      <c r="AB795" s="16"/>
      <c r="AC795" s="1"/>
      <c r="AD795" s="61"/>
      <c r="AE795" s="17"/>
      <c r="AF795" s="16"/>
      <c r="AG795" s="16"/>
      <c r="AH795" s="16"/>
      <c r="AI795" s="63"/>
      <c r="AJ795" s="63"/>
      <c r="AK795" s="16"/>
      <c r="AL795" s="16"/>
      <c r="AM795" s="17"/>
      <c r="AN795" s="17"/>
      <c r="AO795" s="17"/>
      <c r="AP795" s="17"/>
      <c r="AQ795" s="17"/>
      <c r="AR795" s="17"/>
      <c r="AS795" s="17"/>
      <c r="AT795" s="17"/>
    </row>
    <row r="796" customFormat="false" ht="12.75" hidden="false" customHeight="true" outlineLevel="0" collapsed="false">
      <c r="A796" s="36"/>
      <c r="B796" s="36"/>
      <c r="C796" s="16"/>
      <c r="D796" s="16"/>
      <c r="E796" s="80"/>
      <c r="F796" s="1"/>
      <c r="G796" s="1"/>
      <c r="H796" s="81"/>
      <c r="I796" s="16"/>
      <c r="J796" s="16"/>
      <c r="K796" s="16"/>
      <c r="L796" s="82"/>
      <c r="M796" s="16"/>
      <c r="N796" s="82"/>
      <c r="O796" s="37"/>
      <c r="P796" s="39"/>
      <c r="Q796" s="38"/>
      <c r="R796" s="38"/>
      <c r="S796" s="40"/>
      <c r="T796" s="42"/>
      <c r="U796" s="40"/>
      <c r="V796" s="40"/>
      <c r="W796" s="15"/>
      <c r="X796" s="40"/>
      <c r="Y796" s="16"/>
      <c r="Z796" s="60"/>
      <c r="AA796" s="60"/>
      <c r="AB796" s="16"/>
      <c r="AC796" s="1"/>
      <c r="AD796" s="61"/>
      <c r="AE796" s="17"/>
      <c r="AF796" s="16"/>
      <c r="AG796" s="16"/>
      <c r="AH796" s="16"/>
      <c r="AI796" s="63"/>
      <c r="AJ796" s="63"/>
      <c r="AK796" s="16"/>
      <c r="AL796" s="16"/>
      <c r="AM796" s="17"/>
      <c r="AN796" s="17"/>
      <c r="AO796" s="17"/>
      <c r="AP796" s="17"/>
      <c r="AQ796" s="17"/>
      <c r="AR796" s="17"/>
      <c r="AS796" s="17"/>
      <c r="AT796" s="17"/>
    </row>
    <row r="797" customFormat="false" ht="12.75" hidden="false" customHeight="true" outlineLevel="0" collapsed="false">
      <c r="A797" s="36"/>
      <c r="B797" s="36"/>
      <c r="C797" s="16"/>
      <c r="D797" s="16"/>
      <c r="E797" s="80"/>
      <c r="F797" s="1"/>
      <c r="G797" s="1"/>
      <c r="H797" s="81"/>
      <c r="I797" s="16"/>
      <c r="J797" s="16"/>
      <c r="K797" s="16"/>
      <c r="L797" s="82"/>
      <c r="M797" s="16"/>
      <c r="N797" s="82"/>
      <c r="O797" s="37"/>
      <c r="P797" s="39"/>
      <c r="Q797" s="38"/>
      <c r="R797" s="38"/>
      <c r="S797" s="40"/>
      <c r="T797" s="42"/>
      <c r="U797" s="40"/>
      <c r="V797" s="40"/>
      <c r="W797" s="15"/>
      <c r="X797" s="40"/>
      <c r="Y797" s="16"/>
      <c r="Z797" s="60"/>
      <c r="AA797" s="60"/>
      <c r="AB797" s="16"/>
      <c r="AC797" s="1"/>
      <c r="AD797" s="61"/>
      <c r="AE797" s="17"/>
      <c r="AF797" s="16"/>
      <c r="AG797" s="16"/>
      <c r="AH797" s="16"/>
      <c r="AI797" s="63"/>
      <c r="AJ797" s="63"/>
      <c r="AK797" s="16"/>
      <c r="AL797" s="16"/>
      <c r="AM797" s="17"/>
      <c r="AN797" s="17"/>
      <c r="AO797" s="17"/>
      <c r="AP797" s="17"/>
      <c r="AQ797" s="17"/>
      <c r="AR797" s="17"/>
      <c r="AS797" s="17"/>
      <c r="AT797" s="17"/>
    </row>
    <row r="798" customFormat="false" ht="12.75" hidden="false" customHeight="true" outlineLevel="0" collapsed="false">
      <c r="A798" s="36"/>
      <c r="B798" s="36"/>
      <c r="C798" s="16"/>
      <c r="D798" s="16"/>
      <c r="E798" s="80"/>
      <c r="F798" s="1"/>
      <c r="G798" s="1"/>
      <c r="H798" s="81"/>
      <c r="I798" s="16"/>
      <c r="J798" s="16"/>
      <c r="K798" s="16"/>
      <c r="L798" s="82"/>
      <c r="M798" s="16"/>
      <c r="N798" s="82"/>
      <c r="O798" s="37"/>
      <c r="P798" s="39"/>
      <c r="Q798" s="38"/>
      <c r="R798" s="38"/>
      <c r="S798" s="40"/>
      <c r="T798" s="42"/>
      <c r="U798" s="40"/>
      <c r="V798" s="40"/>
      <c r="W798" s="15"/>
      <c r="X798" s="40"/>
      <c r="Y798" s="16"/>
      <c r="Z798" s="60"/>
      <c r="AA798" s="60"/>
      <c r="AB798" s="16"/>
      <c r="AC798" s="1"/>
      <c r="AD798" s="61"/>
      <c r="AE798" s="17"/>
      <c r="AF798" s="16"/>
      <c r="AG798" s="16"/>
      <c r="AH798" s="16"/>
      <c r="AI798" s="63"/>
      <c r="AJ798" s="63"/>
      <c r="AK798" s="16"/>
      <c r="AL798" s="16"/>
      <c r="AM798" s="17"/>
      <c r="AN798" s="17"/>
      <c r="AO798" s="17"/>
      <c r="AP798" s="17"/>
      <c r="AQ798" s="17"/>
      <c r="AR798" s="17"/>
      <c r="AS798" s="17"/>
      <c r="AT798" s="17"/>
    </row>
    <row r="799" customFormat="false" ht="12.75" hidden="false" customHeight="true" outlineLevel="0" collapsed="false">
      <c r="A799" s="36"/>
      <c r="B799" s="36"/>
      <c r="C799" s="16"/>
      <c r="D799" s="16"/>
      <c r="E799" s="80"/>
      <c r="F799" s="1"/>
      <c r="G799" s="1"/>
      <c r="H799" s="81"/>
      <c r="I799" s="16"/>
      <c r="J799" s="16"/>
      <c r="K799" s="16"/>
      <c r="L799" s="82"/>
      <c r="M799" s="16"/>
      <c r="N799" s="82"/>
      <c r="O799" s="37"/>
      <c r="P799" s="39"/>
      <c r="Q799" s="38"/>
      <c r="R799" s="38"/>
      <c r="S799" s="40"/>
      <c r="T799" s="42"/>
      <c r="U799" s="40"/>
      <c r="V799" s="40"/>
      <c r="W799" s="15"/>
      <c r="X799" s="40"/>
      <c r="Y799" s="16"/>
      <c r="Z799" s="60"/>
      <c r="AA799" s="60"/>
      <c r="AB799" s="16"/>
      <c r="AC799" s="1"/>
      <c r="AD799" s="61"/>
      <c r="AE799" s="17"/>
      <c r="AF799" s="16"/>
      <c r="AG799" s="16"/>
      <c r="AH799" s="16"/>
      <c r="AI799" s="63"/>
      <c r="AJ799" s="63"/>
      <c r="AK799" s="16"/>
      <c r="AL799" s="16"/>
      <c r="AM799" s="17"/>
      <c r="AN799" s="17"/>
      <c r="AO799" s="17"/>
      <c r="AP799" s="17"/>
      <c r="AQ799" s="17"/>
      <c r="AR799" s="17"/>
      <c r="AS799" s="17"/>
      <c r="AT799" s="17"/>
    </row>
    <row r="800" customFormat="false" ht="12.75" hidden="false" customHeight="true" outlineLevel="0" collapsed="false">
      <c r="A800" s="36"/>
      <c r="B800" s="36"/>
      <c r="C800" s="16"/>
      <c r="D800" s="16"/>
      <c r="E800" s="80"/>
      <c r="F800" s="1"/>
      <c r="G800" s="1"/>
      <c r="H800" s="81"/>
      <c r="I800" s="16"/>
      <c r="J800" s="16"/>
      <c r="K800" s="16"/>
      <c r="L800" s="82"/>
      <c r="M800" s="16"/>
      <c r="N800" s="82"/>
      <c r="O800" s="37"/>
      <c r="P800" s="39"/>
      <c r="Q800" s="38"/>
      <c r="R800" s="38"/>
      <c r="S800" s="40"/>
      <c r="T800" s="42"/>
      <c r="U800" s="40"/>
      <c r="V800" s="40"/>
      <c r="W800" s="15"/>
      <c r="X800" s="40"/>
      <c r="Y800" s="16"/>
      <c r="Z800" s="60"/>
      <c r="AA800" s="60"/>
      <c r="AB800" s="16"/>
      <c r="AC800" s="1"/>
      <c r="AD800" s="61"/>
      <c r="AE800" s="17"/>
      <c r="AF800" s="16"/>
      <c r="AG800" s="16"/>
      <c r="AH800" s="16"/>
      <c r="AI800" s="63"/>
      <c r="AJ800" s="63"/>
      <c r="AK800" s="16"/>
      <c r="AL800" s="16"/>
      <c r="AM800" s="17"/>
      <c r="AN800" s="17"/>
      <c r="AO800" s="17"/>
      <c r="AP800" s="17"/>
      <c r="AQ800" s="17"/>
      <c r="AR800" s="17"/>
      <c r="AS800" s="17"/>
      <c r="AT800" s="17"/>
    </row>
    <row r="801" customFormat="false" ht="12.75" hidden="false" customHeight="true" outlineLevel="0" collapsed="false">
      <c r="A801" s="36"/>
      <c r="B801" s="36"/>
      <c r="C801" s="16"/>
      <c r="D801" s="16"/>
      <c r="E801" s="80"/>
      <c r="F801" s="1"/>
      <c r="G801" s="1"/>
      <c r="H801" s="81"/>
      <c r="I801" s="16"/>
      <c r="J801" s="16"/>
      <c r="K801" s="16"/>
      <c r="L801" s="82"/>
      <c r="M801" s="16"/>
      <c r="N801" s="82"/>
      <c r="O801" s="37"/>
      <c r="P801" s="39"/>
      <c r="Q801" s="38"/>
      <c r="R801" s="38"/>
      <c r="S801" s="40"/>
      <c r="T801" s="42"/>
      <c r="U801" s="40"/>
      <c r="V801" s="40"/>
      <c r="W801" s="15"/>
      <c r="X801" s="40"/>
      <c r="Y801" s="16"/>
      <c r="Z801" s="60"/>
      <c r="AA801" s="60"/>
      <c r="AB801" s="16"/>
      <c r="AC801" s="1"/>
      <c r="AD801" s="61"/>
      <c r="AE801" s="17"/>
      <c r="AF801" s="16"/>
      <c r="AG801" s="16"/>
      <c r="AH801" s="16"/>
      <c r="AI801" s="63"/>
      <c r="AJ801" s="63"/>
      <c r="AK801" s="16"/>
      <c r="AL801" s="16"/>
      <c r="AM801" s="17"/>
      <c r="AN801" s="17"/>
      <c r="AO801" s="17"/>
      <c r="AP801" s="17"/>
      <c r="AQ801" s="17"/>
      <c r="AR801" s="17"/>
      <c r="AS801" s="17"/>
      <c r="AT801" s="17"/>
    </row>
    <row r="802" customFormat="false" ht="12.75" hidden="false" customHeight="true" outlineLevel="0" collapsed="false">
      <c r="A802" s="36"/>
      <c r="B802" s="36"/>
      <c r="C802" s="16"/>
      <c r="D802" s="16"/>
      <c r="E802" s="80"/>
      <c r="F802" s="1"/>
      <c r="G802" s="1"/>
      <c r="H802" s="81"/>
      <c r="I802" s="16"/>
      <c r="J802" s="16"/>
      <c r="K802" s="16"/>
      <c r="L802" s="82"/>
      <c r="M802" s="16"/>
      <c r="N802" s="82"/>
      <c r="O802" s="37"/>
      <c r="P802" s="39"/>
      <c r="Q802" s="38"/>
      <c r="R802" s="38"/>
      <c r="S802" s="40"/>
      <c r="T802" s="42"/>
      <c r="U802" s="40"/>
      <c r="V802" s="40"/>
      <c r="W802" s="15"/>
      <c r="X802" s="40"/>
      <c r="Y802" s="16"/>
      <c r="Z802" s="60"/>
      <c r="AA802" s="60"/>
      <c r="AB802" s="16"/>
      <c r="AC802" s="1"/>
      <c r="AD802" s="61"/>
      <c r="AE802" s="17"/>
      <c r="AF802" s="16"/>
      <c r="AG802" s="16"/>
      <c r="AH802" s="16"/>
      <c r="AI802" s="63"/>
      <c r="AJ802" s="63"/>
      <c r="AK802" s="16"/>
      <c r="AL802" s="16"/>
      <c r="AM802" s="17"/>
      <c r="AN802" s="17"/>
      <c r="AO802" s="17"/>
      <c r="AP802" s="17"/>
      <c r="AQ802" s="17"/>
      <c r="AR802" s="17"/>
      <c r="AS802" s="17"/>
      <c r="AT802" s="17"/>
    </row>
    <row r="803" customFormat="false" ht="12.75" hidden="false" customHeight="true" outlineLevel="0" collapsed="false">
      <c r="A803" s="36"/>
      <c r="B803" s="36"/>
      <c r="C803" s="16"/>
      <c r="D803" s="16"/>
      <c r="E803" s="80"/>
      <c r="F803" s="1"/>
      <c r="G803" s="1"/>
      <c r="H803" s="81"/>
      <c r="I803" s="16"/>
      <c r="J803" s="16"/>
      <c r="K803" s="16"/>
      <c r="L803" s="82"/>
      <c r="M803" s="16"/>
      <c r="N803" s="82"/>
      <c r="O803" s="37"/>
      <c r="P803" s="39"/>
      <c r="Q803" s="38"/>
      <c r="R803" s="38"/>
      <c r="S803" s="40"/>
      <c r="T803" s="42"/>
      <c r="U803" s="40"/>
      <c r="V803" s="40"/>
      <c r="W803" s="15"/>
      <c r="X803" s="40"/>
      <c r="Y803" s="16"/>
      <c r="Z803" s="60"/>
      <c r="AA803" s="60"/>
      <c r="AB803" s="16"/>
      <c r="AC803" s="1"/>
      <c r="AD803" s="61"/>
      <c r="AE803" s="17"/>
      <c r="AF803" s="16"/>
      <c r="AG803" s="16"/>
      <c r="AH803" s="16"/>
      <c r="AI803" s="63"/>
      <c r="AJ803" s="63"/>
      <c r="AK803" s="16"/>
      <c r="AL803" s="16"/>
      <c r="AM803" s="17"/>
      <c r="AN803" s="17"/>
      <c r="AO803" s="17"/>
      <c r="AP803" s="17"/>
      <c r="AQ803" s="17"/>
      <c r="AR803" s="17"/>
      <c r="AS803" s="17"/>
      <c r="AT803" s="17"/>
    </row>
    <row r="804" customFormat="false" ht="12.75" hidden="false" customHeight="true" outlineLevel="0" collapsed="false">
      <c r="A804" s="36"/>
      <c r="B804" s="36"/>
      <c r="C804" s="16"/>
      <c r="D804" s="16"/>
      <c r="E804" s="80"/>
      <c r="F804" s="1"/>
      <c r="G804" s="1"/>
      <c r="H804" s="81"/>
      <c r="I804" s="16"/>
      <c r="J804" s="16"/>
      <c r="K804" s="16"/>
      <c r="L804" s="82"/>
      <c r="M804" s="16"/>
      <c r="N804" s="82"/>
      <c r="O804" s="37"/>
      <c r="P804" s="39"/>
      <c r="Q804" s="38"/>
      <c r="R804" s="38"/>
      <c r="S804" s="40"/>
      <c r="T804" s="42"/>
      <c r="U804" s="40"/>
      <c r="V804" s="40"/>
      <c r="W804" s="15"/>
      <c r="X804" s="40"/>
      <c r="Y804" s="16"/>
      <c r="Z804" s="60"/>
      <c r="AA804" s="60"/>
      <c r="AB804" s="16"/>
      <c r="AC804" s="1"/>
      <c r="AD804" s="61"/>
      <c r="AE804" s="17"/>
      <c r="AF804" s="16"/>
      <c r="AG804" s="16"/>
      <c r="AH804" s="16"/>
      <c r="AI804" s="63"/>
      <c r="AJ804" s="63"/>
      <c r="AK804" s="16"/>
      <c r="AL804" s="16"/>
      <c r="AM804" s="17"/>
      <c r="AN804" s="17"/>
      <c r="AO804" s="17"/>
      <c r="AP804" s="17"/>
      <c r="AQ804" s="17"/>
      <c r="AR804" s="17"/>
      <c r="AS804" s="17"/>
      <c r="AT804" s="17"/>
    </row>
    <row r="805" customFormat="false" ht="12.75" hidden="false" customHeight="true" outlineLevel="0" collapsed="false">
      <c r="A805" s="36"/>
      <c r="B805" s="36"/>
      <c r="C805" s="16"/>
      <c r="D805" s="16"/>
      <c r="E805" s="80"/>
      <c r="F805" s="1"/>
      <c r="G805" s="1"/>
      <c r="H805" s="81"/>
      <c r="I805" s="16"/>
      <c r="J805" s="16"/>
      <c r="K805" s="16"/>
      <c r="L805" s="82"/>
      <c r="M805" s="16"/>
      <c r="N805" s="82"/>
      <c r="O805" s="37"/>
      <c r="P805" s="39"/>
      <c r="Q805" s="38"/>
      <c r="R805" s="38"/>
      <c r="S805" s="40"/>
      <c r="T805" s="42"/>
      <c r="U805" s="40"/>
      <c r="V805" s="40"/>
      <c r="W805" s="15"/>
      <c r="X805" s="40"/>
      <c r="Y805" s="16"/>
      <c r="Z805" s="60"/>
      <c r="AA805" s="60"/>
      <c r="AB805" s="16"/>
      <c r="AC805" s="1"/>
      <c r="AD805" s="61"/>
      <c r="AE805" s="17"/>
      <c r="AF805" s="16"/>
      <c r="AG805" s="16"/>
      <c r="AH805" s="16"/>
      <c r="AI805" s="63"/>
      <c r="AJ805" s="63"/>
      <c r="AK805" s="16"/>
      <c r="AL805" s="16"/>
      <c r="AM805" s="17"/>
      <c r="AN805" s="17"/>
      <c r="AO805" s="17"/>
      <c r="AP805" s="17"/>
      <c r="AQ805" s="17"/>
      <c r="AR805" s="17"/>
      <c r="AS805" s="17"/>
      <c r="AT805" s="17"/>
    </row>
    <row r="806" customFormat="false" ht="12.75" hidden="false" customHeight="true" outlineLevel="0" collapsed="false">
      <c r="A806" s="36"/>
      <c r="B806" s="36"/>
      <c r="C806" s="16"/>
      <c r="D806" s="16"/>
      <c r="E806" s="80"/>
      <c r="F806" s="1"/>
      <c r="G806" s="1"/>
      <c r="H806" s="81"/>
      <c r="I806" s="16"/>
      <c r="J806" s="16"/>
      <c r="K806" s="16"/>
      <c r="L806" s="82"/>
      <c r="M806" s="16"/>
      <c r="N806" s="82"/>
      <c r="O806" s="37"/>
      <c r="P806" s="39"/>
      <c r="Q806" s="38"/>
      <c r="R806" s="38"/>
      <c r="S806" s="40"/>
      <c r="T806" s="42"/>
      <c r="U806" s="40"/>
      <c r="V806" s="40"/>
      <c r="W806" s="15"/>
      <c r="X806" s="40"/>
      <c r="Y806" s="16"/>
      <c r="Z806" s="60"/>
      <c r="AA806" s="60"/>
      <c r="AB806" s="16"/>
      <c r="AC806" s="1"/>
      <c r="AD806" s="61"/>
      <c r="AE806" s="17"/>
      <c r="AF806" s="16"/>
      <c r="AG806" s="16"/>
      <c r="AH806" s="16"/>
      <c r="AI806" s="63"/>
      <c r="AJ806" s="63"/>
      <c r="AK806" s="16"/>
      <c r="AL806" s="16"/>
      <c r="AM806" s="17"/>
      <c r="AN806" s="17"/>
      <c r="AO806" s="17"/>
      <c r="AP806" s="17"/>
      <c r="AQ806" s="17"/>
      <c r="AR806" s="17"/>
      <c r="AS806" s="17"/>
      <c r="AT806" s="17"/>
    </row>
    <row r="807" customFormat="false" ht="12.75" hidden="false" customHeight="true" outlineLevel="0" collapsed="false">
      <c r="A807" s="36"/>
      <c r="B807" s="36"/>
      <c r="C807" s="16"/>
      <c r="D807" s="16"/>
      <c r="E807" s="80"/>
      <c r="F807" s="1"/>
      <c r="G807" s="1"/>
      <c r="H807" s="81"/>
      <c r="I807" s="16"/>
      <c r="J807" s="16"/>
      <c r="K807" s="16"/>
      <c r="L807" s="82"/>
      <c r="M807" s="16"/>
      <c r="N807" s="82"/>
      <c r="O807" s="37"/>
      <c r="P807" s="39"/>
      <c r="Q807" s="38"/>
      <c r="R807" s="38"/>
      <c r="S807" s="40"/>
      <c r="T807" s="42"/>
      <c r="U807" s="40"/>
      <c r="V807" s="40"/>
      <c r="W807" s="15"/>
      <c r="X807" s="40"/>
      <c r="Y807" s="16"/>
      <c r="Z807" s="60"/>
      <c r="AA807" s="60"/>
      <c r="AB807" s="16"/>
      <c r="AC807" s="1"/>
      <c r="AD807" s="61"/>
      <c r="AE807" s="17"/>
      <c r="AF807" s="16"/>
      <c r="AG807" s="16"/>
      <c r="AH807" s="16"/>
      <c r="AI807" s="63"/>
      <c r="AJ807" s="63"/>
      <c r="AK807" s="16"/>
      <c r="AL807" s="16"/>
      <c r="AM807" s="17"/>
      <c r="AN807" s="17"/>
      <c r="AO807" s="17"/>
      <c r="AP807" s="17"/>
      <c r="AQ807" s="17"/>
      <c r="AR807" s="17"/>
      <c r="AS807" s="17"/>
      <c r="AT807" s="17"/>
    </row>
    <row r="808" customFormat="false" ht="12.75" hidden="false" customHeight="true" outlineLevel="0" collapsed="false">
      <c r="A808" s="36"/>
      <c r="B808" s="36"/>
      <c r="C808" s="16"/>
      <c r="D808" s="16"/>
      <c r="E808" s="80"/>
      <c r="F808" s="1"/>
      <c r="G808" s="1"/>
      <c r="H808" s="81"/>
      <c r="I808" s="16"/>
      <c r="J808" s="16"/>
      <c r="K808" s="16"/>
      <c r="L808" s="82"/>
      <c r="M808" s="16"/>
      <c r="N808" s="82"/>
      <c r="O808" s="37"/>
      <c r="P808" s="39"/>
      <c r="Q808" s="38"/>
      <c r="R808" s="38"/>
      <c r="S808" s="40"/>
      <c r="T808" s="42"/>
      <c r="U808" s="40"/>
      <c r="V808" s="40"/>
      <c r="W808" s="15"/>
      <c r="X808" s="40"/>
      <c r="Y808" s="16"/>
      <c r="Z808" s="60"/>
      <c r="AA808" s="60"/>
      <c r="AB808" s="16"/>
      <c r="AC808" s="1"/>
      <c r="AD808" s="61"/>
      <c r="AE808" s="17"/>
      <c r="AF808" s="16"/>
      <c r="AG808" s="16"/>
      <c r="AH808" s="16"/>
      <c r="AI808" s="63"/>
      <c r="AJ808" s="63"/>
      <c r="AK808" s="16"/>
      <c r="AL808" s="16"/>
      <c r="AM808" s="17"/>
      <c r="AN808" s="17"/>
      <c r="AO808" s="17"/>
      <c r="AP808" s="17"/>
      <c r="AQ808" s="17"/>
      <c r="AR808" s="17"/>
      <c r="AS808" s="17"/>
      <c r="AT808" s="17"/>
    </row>
    <row r="809" customFormat="false" ht="12.75" hidden="false" customHeight="true" outlineLevel="0" collapsed="false">
      <c r="A809" s="36"/>
      <c r="B809" s="36"/>
      <c r="C809" s="16"/>
      <c r="D809" s="16"/>
      <c r="E809" s="80"/>
      <c r="F809" s="1"/>
      <c r="G809" s="1"/>
      <c r="H809" s="81"/>
      <c r="I809" s="16"/>
      <c r="J809" s="16"/>
      <c r="K809" s="16"/>
      <c r="L809" s="82"/>
      <c r="M809" s="16"/>
      <c r="N809" s="82"/>
      <c r="O809" s="37"/>
      <c r="P809" s="39"/>
      <c r="Q809" s="38"/>
      <c r="R809" s="38"/>
      <c r="S809" s="40"/>
      <c r="T809" s="42"/>
      <c r="U809" s="40"/>
      <c r="V809" s="40"/>
      <c r="W809" s="15"/>
      <c r="X809" s="40"/>
      <c r="Y809" s="16"/>
      <c r="Z809" s="60"/>
      <c r="AA809" s="60"/>
      <c r="AB809" s="16"/>
      <c r="AC809" s="1"/>
      <c r="AD809" s="61"/>
      <c r="AE809" s="17"/>
      <c r="AF809" s="16"/>
      <c r="AG809" s="16"/>
      <c r="AH809" s="16"/>
      <c r="AI809" s="63"/>
      <c r="AJ809" s="63"/>
      <c r="AK809" s="16"/>
      <c r="AL809" s="16"/>
      <c r="AM809" s="17"/>
      <c r="AN809" s="17"/>
      <c r="AO809" s="17"/>
      <c r="AP809" s="17"/>
      <c r="AQ809" s="17"/>
      <c r="AR809" s="17"/>
      <c r="AS809" s="17"/>
      <c r="AT809" s="17"/>
    </row>
    <row r="810" customFormat="false" ht="12.75" hidden="false" customHeight="true" outlineLevel="0" collapsed="false">
      <c r="A810" s="36"/>
      <c r="B810" s="36"/>
      <c r="C810" s="16"/>
      <c r="D810" s="16"/>
      <c r="E810" s="80"/>
      <c r="F810" s="1"/>
      <c r="G810" s="1"/>
      <c r="H810" s="81"/>
      <c r="I810" s="16"/>
      <c r="J810" s="16"/>
      <c r="K810" s="16"/>
      <c r="L810" s="82"/>
      <c r="M810" s="16"/>
      <c r="N810" s="82"/>
      <c r="O810" s="37"/>
      <c r="P810" s="39"/>
      <c r="Q810" s="38"/>
      <c r="R810" s="38"/>
      <c r="S810" s="40"/>
      <c r="T810" s="42"/>
      <c r="U810" s="40"/>
      <c r="V810" s="40"/>
      <c r="W810" s="15"/>
      <c r="X810" s="40"/>
      <c r="Y810" s="16"/>
      <c r="Z810" s="60"/>
      <c r="AA810" s="60"/>
      <c r="AB810" s="16"/>
      <c r="AC810" s="1"/>
      <c r="AD810" s="61"/>
      <c r="AE810" s="17"/>
      <c r="AF810" s="16"/>
      <c r="AG810" s="16"/>
      <c r="AH810" s="16"/>
      <c r="AI810" s="63"/>
      <c r="AJ810" s="63"/>
      <c r="AK810" s="16"/>
      <c r="AL810" s="16"/>
      <c r="AM810" s="17"/>
      <c r="AN810" s="17"/>
      <c r="AO810" s="17"/>
      <c r="AP810" s="17"/>
      <c r="AQ810" s="17"/>
      <c r="AR810" s="17"/>
      <c r="AS810" s="17"/>
      <c r="AT810" s="17"/>
    </row>
    <row r="811" customFormat="false" ht="12.75" hidden="false" customHeight="true" outlineLevel="0" collapsed="false">
      <c r="A811" s="36"/>
      <c r="B811" s="36"/>
      <c r="C811" s="16"/>
      <c r="D811" s="16"/>
      <c r="E811" s="80"/>
      <c r="F811" s="1"/>
      <c r="G811" s="1"/>
      <c r="H811" s="81"/>
      <c r="I811" s="16"/>
      <c r="J811" s="16"/>
      <c r="K811" s="16"/>
      <c r="L811" s="82"/>
      <c r="M811" s="16"/>
      <c r="N811" s="82"/>
      <c r="O811" s="37"/>
      <c r="P811" s="39"/>
      <c r="Q811" s="38"/>
      <c r="R811" s="38"/>
      <c r="S811" s="40"/>
      <c r="T811" s="42"/>
      <c r="U811" s="40"/>
      <c r="V811" s="40"/>
      <c r="W811" s="15"/>
      <c r="X811" s="40"/>
      <c r="Y811" s="16"/>
      <c r="Z811" s="60"/>
      <c r="AA811" s="60"/>
      <c r="AB811" s="16"/>
      <c r="AC811" s="1"/>
      <c r="AD811" s="61"/>
      <c r="AE811" s="17"/>
      <c r="AF811" s="16"/>
      <c r="AG811" s="16"/>
      <c r="AH811" s="16"/>
      <c r="AI811" s="63"/>
      <c r="AJ811" s="63"/>
      <c r="AK811" s="16"/>
      <c r="AL811" s="16"/>
      <c r="AM811" s="17"/>
      <c r="AN811" s="17"/>
      <c r="AO811" s="17"/>
      <c r="AP811" s="17"/>
      <c r="AQ811" s="17"/>
      <c r="AR811" s="17"/>
      <c r="AS811" s="17"/>
      <c r="AT811" s="17"/>
    </row>
    <row r="812" customFormat="false" ht="12.75" hidden="false" customHeight="true" outlineLevel="0" collapsed="false">
      <c r="A812" s="36"/>
      <c r="B812" s="36"/>
      <c r="C812" s="16"/>
      <c r="D812" s="16"/>
      <c r="E812" s="80"/>
      <c r="F812" s="1"/>
      <c r="G812" s="1"/>
      <c r="H812" s="81"/>
      <c r="I812" s="16"/>
      <c r="J812" s="16"/>
      <c r="K812" s="16"/>
      <c r="L812" s="82"/>
      <c r="M812" s="16"/>
      <c r="N812" s="82"/>
      <c r="O812" s="37"/>
      <c r="P812" s="39"/>
      <c r="Q812" s="38"/>
      <c r="R812" s="38"/>
      <c r="S812" s="40"/>
      <c r="T812" s="42"/>
      <c r="U812" s="40"/>
      <c r="V812" s="40"/>
      <c r="W812" s="15"/>
      <c r="X812" s="40"/>
      <c r="Y812" s="16"/>
      <c r="Z812" s="60"/>
      <c r="AA812" s="60"/>
      <c r="AB812" s="16"/>
      <c r="AC812" s="1"/>
      <c r="AD812" s="61"/>
      <c r="AE812" s="17"/>
      <c r="AF812" s="16"/>
      <c r="AG812" s="16"/>
      <c r="AH812" s="16"/>
      <c r="AI812" s="63"/>
      <c r="AJ812" s="63"/>
      <c r="AK812" s="16"/>
      <c r="AL812" s="16"/>
      <c r="AM812" s="17"/>
      <c r="AN812" s="17"/>
      <c r="AO812" s="17"/>
      <c r="AP812" s="17"/>
      <c r="AQ812" s="17"/>
      <c r="AR812" s="17"/>
      <c r="AS812" s="17"/>
      <c r="AT812" s="17"/>
    </row>
    <row r="813" customFormat="false" ht="12.75" hidden="false" customHeight="true" outlineLevel="0" collapsed="false">
      <c r="A813" s="36"/>
      <c r="B813" s="36"/>
      <c r="C813" s="16"/>
      <c r="D813" s="16"/>
      <c r="E813" s="80"/>
      <c r="F813" s="1"/>
      <c r="G813" s="1"/>
      <c r="H813" s="81"/>
      <c r="I813" s="16"/>
      <c r="J813" s="16"/>
      <c r="K813" s="16"/>
      <c r="L813" s="82"/>
      <c r="M813" s="16"/>
      <c r="N813" s="82"/>
      <c r="O813" s="37"/>
      <c r="P813" s="39"/>
      <c r="Q813" s="38"/>
      <c r="R813" s="38"/>
      <c r="S813" s="40"/>
      <c r="T813" s="42"/>
      <c r="U813" s="40"/>
      <c r="V813" s="40"/>
      <c r="W813" s="15"/>
      <c r="X813" s="40"/>
      <c r="Y813" s="16"/>
      <c r="Z813" s="60"/>
      <c r="AA813" s="60"/>
      <c r="AB813" s="16"/>
      <c r="AC813" s="1"/>
      <c r="AD813" s="61"/>
      <c r="AE813" s="17"/>
      <c r="AF813" s="16"/>
      <c r="AG813" s="16"/>
      <c r="AH813" s="16"/>
      <c r="AI813" s="63"/>
      <c r="AJ813" s="63"/>
      <c r="AK813" s="16"/>
      <c r="AL813" s="16"/>
      <c r="AM813" s="17"/>
      <c r="AN813" s="17"/>
      <c r="AO813" s="17"/>
      <c r="AP813" s="17"/>
      <c r="AQ813" s="17"/>
      <c r="AR813" s="17"/>
      <c r="AS813" s="17"/>
      <c r="AT813" s="17"/>
    </row>
    <row r="814" customFormat="false" ht="12.75" hidden="false" customHeight="true" outlineLevel="0" collapsed="false">
      <c r="A814" s="36"/>
      <c r="B814" s="36"/>
      <c r="C814" s="16"/>
      <c r="D814" s="16"/>
      <c r="E814" s="80"/>
      <c r="F814" s="1"/>
      <c r="G814" s="1"/>
      <c r="H814" s="81"/>
      <c r="I814" s="16"/>
      <c r="J814" s="16"/>
      <c r="K814" s="16"/>
      <c r="L814" s="82"/>
      <c r="M814" s="16"/>
      <c r="N814" s="82"/>
      <c r="O814" s="37"/>
      <c r="P814" s="39"/>
      <c r="Q814" s="38"/>
      <c r="R814" s="38"/>
      <c r="S814" s="40"/>
      <c r="T814" s="42"/>
      <c r="U814" s="40"/>
      <c r="V814" s="40"/>
      <c r="W814" s="15"/>
      <c r="X814" s="40"/>
      <c r="Y814" s="16"/>
      <c r="Z814" s="60"/>
      <c r="AA814" s="60"/>
      <c r="AB814" s="16"/>
      <c r="AC814" s="1"/>
      <c r="AD814" s="61"/>
      <c r="AE814" s="17"/>
      <c r="AF814" s="16"/>
      <c r="AG814" s="16"/>
      <c r="AH814" s="16"/>
      <c r="AI814" s="63"/>
      <c r="AJ814" s="63"/>
      <c r="AK814" s="16"/>
      <c r="AL814" s="16"/>
      <c r="AM814" s="17"/>
      <c r="AN814" s="17"/>
      <c r="AO814" s="17"/>
      <c r="AP814" s="17"/>
      <c r="AQ814" s="17"/>
      <c r="AR814" s="17"/>
      <c r="AS814" s="17"/>
      <c r="AT814" s="17"/>
    </row>
    <row r="815" customFormat="false" ht="12.75" hidden="false" customHeight="true" outlineLevel="0" collapsed="false">
      <c r="A815" s="36"/>
      <c r="B815" s="36"/>
      <c r="C815" s="16"/>
      <c r="D815" s="16"/>
      <c r="E815" s="80"/>
      <c r="F815" s="1"/>
      <c r="G815" s="1"/>
      <c r="H815" s="81"/>
      <c r="I815" s="16"/>
      <c r="J815" s="16"/>
      <c r="K815" s="16"/>
      <c r="L815" s="82"/>
      <c r="M815" s="16"/>
      <c r="N815" s="82"/>
      <c r="O815" s="37"/>
      <c r="P815" s="39"/>
      <c r="Q815" s="38"/>
      <c r="R815" s="38"/>
      <c r="S815" s="40"/>
      <c r="T815" s="42"/>
      <c r="U815" s="40"/>
      <c r="V815" s="40"/>
      <c r="W815" s="15"/>
      <c r="X815" s="40"/>
      <c r="Y815" s="16"/>
      <c r="Z815" s="60"/>
      <c r="AA815" s="60"/>
      <c r="AB815" s="16"/>
      <c r="AC815" s="1"/>
      <c r="AD815" s="61"/>
      <c r="AE815" s="17"/>
      <c r="AF815" s="16"/>
      <c r="AG815" s="16"/>
      <c r="AH815" s="16"/>
      <c r="AI815" s="63"/>
      <c r="AJ815" s="63"/>
      <c r="AK815" s="16"/>
      <c r="AL815" s="16"/>
      <c r="AM815" s="17"/>
      <c r="AN815" s="17"/>
      <c r="AO815" s="17"/>
      <c r="AP815" s="17"/>
      <c r="AQ815" s="17"/>
      <c r="AR815" s="17"/>
      <c r="AS815" s="17"/>
      <c r="AT815" s="17"/>
    </row>
    <row r="816" customFormat="false" ht="12.75" hidden="false" customHeight="true" outlineLevel="0" collapsed="false">
      <c r="A816" s="36"/>
      <c r="B816" s="36"/>
      <c r="C816" s="16"/>
      <c r="D816" s="16"/>
      <c r="E816" s="80"/>
      <c r="F816" s="1"/>
      <c r="G816" s="1"/>
      <c r="H816" s="81"/>
      <c r="I816" s="16"/>
      <c r="J816" s="16"/>
      <c r="K816" s="16"/>
      <c r="L816" s="82"/>
      <c r="M816" s="16"/>
      <c r="N816" s="82"/>
      <c r="O816" s="37"/>
      <c r="P816" s="39"/>
      <c r="Q816" s="38"/>
      <c r="R816" s="38"/>
      <c r="S816" s="40"/>
      <c r="T816" s="42"/>
      <c r="U816" s="40"/>
      <c r="V816" s="40"/>
      <c r="W816" s="15"/>
      <c r="X816" s="40"/>
      <c r="Y816" s="16"/>
      <c r="Z816" s="60"/>
      <c r="AA816" s="60"/>
      <c r="AB816" s="16"/>
      <c r="AC816" s="1"/>
      <c r="AD816" s="61"/>
      <c r="AE816" s="17"/>
      <c r="AF816" s="16"/>
      <c r="AG816" s="16"/>
      <c r="AH816" s="16"/>
      <c r="AI816" s="63"/>
      <c r="AJ816" s="63"/>
      <c r="AK816" s="16"/>
      <c r="AL816" s="16"/>
      <c r="AM816" s="17"/>
      <c r="AN816" s="17"/>
      <c r="AO816" s="17"/>
      <c r="AP816" s="17"/>
      <c r="AQ816" s="17"/>
      <c r="AR816" s="17"/>
      <c r="AS816" s="17"/>
      <c r="AT816" s="17"/>
    </row>
    <row r="817" customFormat="false" ht="12.75" hidden="false" customHeight="true" outlineLevel="0" collapsed="false">
      <c r="A817" s="36"/>
      <c r="B817" s="36"/>
      <c r="C817" s="16"/>
      <c r="D817" s="16"/>
      <c r="E817" s="80"/>
      <c r="F817" s="1"/>
      <c r="G817" s="1"/>
      <c r="H817" s="81"/>
      <c r="I817" s="16"/>
      <c r="J817" s="16"/>
      <c r="K817" s="16"/>
      <c r="L817" s="82"/>
      <c r="M817" s="16"/>
      <c r="N817" s="82"/>
      <c r="O817" s="37"/>
      <c r="P817" s="39"/>
      <c r="Q817" s="38"/>
      <c r="R817" s="38"/>
      <c r="S817" s="40"/>
      <c r="T817" s="42"/>
      <c r="U817" s="40"/>
      <c r="V817" s="40"/>
      <c r="W817" s="15"/>
      <c r="X817" s="40"/>
      <c r="Y817" s="16"/>
      <c r="Z817" s="60"/>
      <c r="AA817" s="60"/>
      <c r="AB817" s="16"/>
      <c r="AC817" s="1"/>
      <c r="AD817" s="61"/>
      <c r="AE817" s="17"/>
      <c r="AF817" s="16"/>
      <c r="AG817" s="16"/>
      <c r="AH817" s="16"/>
      <c r="AI817" s="63"/>
      <c r="AJ817" s="63"/>
      <c r="AK817" s="16"/>
      <c r="AL817" s="16"/>
      <c r="AM817" s="17"/>
      <c r="AN817" s="17"/>
      <c r="AO817" s="17"/>
      <c r="AP817" s="17"/>
      <c r="AQ817" s="17"/>
      <c r="AR817" s="17"/>
      <c r="AS817" s="17"/>
      <c r="AT817" s="17"/>
    </row>
    <row r="818" customFormat="false" ht="12.75" hidden="false" customHeight="true" outlineLevel="0" collapsed="false">
      <c r="A818" s="36"/>
      <c r="B818" s="36"/>
      <c r="C818" s="16"/>
      <c r="D818" s="16"/>
      <c r="E818" s="80"/>
      <c r="F818" s="1"/>
      <c r="G818" s="1"/>
      <c r="H818" s="81"/>
      <c r="I818" s="16"/>
      <c r="J818" s="16"/>
      <c r="K818" s="16"/>
      <c r="L818" s="82"/>
      <c r="M818" s="16"/>
      <c r="N818" s="82"/>
      <c r="O818" s="37"/>
      <c r="P818" s="39"/>
      <c r="Q818" s="38"/>
      <c r="R818" s="38"/>
      <c r="S818" s="40"/>
      <c r="T818" s="42"/>
      <c r="U818" s="40"/>
      <c r="V818" s="40"/>
      <c r="W818" s="15"/>
      <c r="X818" s="40"/>
      <c r="Y818" s="16"/>
      <c r="Z818" s="60"/>
      <c r="AA818" s="60"/>
      <c r="AB818" s="16"/>
      <c r="AC818" s="1"/>
      <c r="AD818" s="61"/>
      <c r="AE818" s="17"/>
      <c r="AF818" s="16"/>
      <c r="AG818" s="16"/>
      <c r="AH818" s="16"/>
      <c r="AI818" s="63"/>
      <c r="AJ818" s="63"/>
      <c r="AK818" s="16"/>
      <c r="AL818" s="16"/>
      <c r="AM818" s="17"/>
      <c r="AN818" s="17"/>
      <c r="AO818" s="17"/>
      <c r="AP818" s="17"/>
      <c r="AQ818" s="17"/>
      <c r="AR818" s="17"/>
      <c r="AS818" s="17"/>
      <c r="AT818" s="17"/>
    </row>
    <row r="819" customFormat="false" ht="12.75" hidden="false" customHeight="true" outlineLevel="0" collapsed="false">
      <c r="A819" s="36"/>
      <c r="B819" s="36"/>
      <c r="C819" s="16"/>
      <c r="D819" s="16"/>
      <c r="E819" s="80"/>
      <c r="F819" s="1"/>
      <c r="G819" s="1"/>
      <c r="H819" s="81"/>
      <c r="I819" s="16"/>
      <c r="J819" s="16"/>
      <c r="K819" s="16"/>
      <c r="L819" s="82"/>
      <c r="M819" s="16"/>
      <c r="N819" s="82"/>
      <c r="O819" s="37"/>
      <c r="P819" s="39"/>
      <c r="Q819" s="38"/>
      <c r="R819" s="38"/>
      <c r="S819" s="40"/>
      <c r="T819" s="42"/>
      <c r="U819" s="40"/>
      <c r="V819" s="40"/>
      <c r="W819" s="15"/>
      <c r="X819" s="40"/>
      <c r="Y819" s="16"/>
      <c r="Z819" s="60"/>
      <c r="AA819" s="60"/>
      <c r="AB819" s="16"/>
      <c r="AC819" s="1"/>
      <c r="AD819" s="61"/>
      <c r="AE819" s="17"/>
      <c r="AF819" s="16"/>
      <c r="AG819" s="16"/>
      <c r="AH819" s="16"/>
      <c r="AI819" s="63"/>
      <c r="AJ819" s="63"/>
      <c r="AK819" s="16"/>
      <c r="AL819" s="16"/>
      <c r="AM819" s="17"/>
      <c r="AN819" s="17"/>
      <c r="AO819" s="17"/>
      <c r="AP819" s="17"/>
      <c r="AQ819" s="17"/>
      <c r="AR819" s="17"/>
      <c r="AS819" s="17"/>
      <c r="AT819" s="17"/>
    </row>
    <row r="820" customFormat="false" ht="12.75" hidden="false" customHeight="true" outlineLevel="0" collapsed="false">
      <c r="A820" s="36"/>
      <c r="B820" s="36"/>
      <c r="C820" s="16"/>
      <c r="D820" s="16"/>
      <c r="E820" s="80"/>
      <c r="F820" s="1"/>
      <c r="G820" s="1"/>
      <c r="H820" s="81"/>
      <c r="I820" s="16"/>
      <c r="J820" s="16"/>
      <c r="K820" s="16"/>
      <c r="L820" s="82"/>
      <c r="M820" s="16"/>
      <c r="N820" s="82"/>
      <c r="O820" s="37"/>
      <c r="P820" s="39"/>
      <c r="Q820" s="38"/>
      <c r="R820" s="38"/>
      <c r="S820" s="40"/>
      <c r="T820" s="42"/>
      <c r="U820" s="40"/>
      <c r="V820" s="40"/>
      <c r="W820" s="15"/>
      <c r="X820" s="40"/>
      <c r="Y820" s="16"/>
      <c r="Z820" s="60"/>
      <c r="AA820" s="60"/>
      <c r="AB820" s="16"/>
      <c r="AC820" s="1"/>
      <c r="AD820" s="61"/>
      <c r="AE820" s="17"/>
      <c r="AF820" s="16"/>
      <c r="AG820" s="16"/>
      <c r="AH820" s="16"/>
      <c r="AI820" s="63"/>
      <c r="AJ820" s="63"/>
      <c r="AK820" s="16"/>
      <c r="AL820" s="16"/>
      <c r="AM820" s="17"/>
      <c r="AN820" s="17"/>
      <c r="AO820" s="17"/>
      <c r="AP820" s="17"/>
      <c r="AQ820" s="17"/>
      <c r="AR820" s="17"/>
      <c r="AS820" s="17"/>
      <c r="AT820" s="17"/>
    </row>
    <row r="821" customFormat="false" ht="12.75" hidden="false" customHeight="true" outlineLevel="0" collapsed="false">
      <c r="A821" s="36"/>
      <c r="B821" s="36"/>
      <c r="C821" s="16"/>
      <c r="D821" s="16"/>
      <c r="E821" s="80"/>
      <c r="F821" s="1"/>
      <c r="G821" s="1"/>
      <c r="H821" s="81"/>
      <c r="I821" s="16"/>
      <c r="J821" s="16"/>
      <c r="K821" s="16"/>
      <c r="L821" s="82"/>
      <c r="M821" s="16"/>
      <c r="N821" s="82"/>
      <c r="O821" s="37"/>
      <c r="P821" s="39"/>
      <c r="Q821" s="38"/>
      <c r="R821" s="38"/>
      <c r="S821" s="40"/>
      <c r="T821" s="42"/>
      <c r="U821" s="40"/>
      <c r="V821" s="40"/>
      <c r="W821" s="15"/>
      <c r="X821" s="40"/>
      <c r="Y821" s="16"/>
      <c r="Z821" s="60"/>
      <c r="AA821" s="60"/>
      <c r="AB821" s="16"/>
      <c r="AC821" s="1"/>
      <c r="AD821" s="61"/>
      <c r="AE821" s="17"/>
      <c r="AF821" s="16"/>
      <c r="AG821" s="16"/>
      <c r="AH821" s="16"/>
      <c r="AI821" s="63"/>
      <c r="AJ821" s="63"/>
      <c r="AK821" s="16"/>
      <c r="AL821" s="16"/>
      <c r="AM821" s="17"/>
      <c r="AN821" s="17"/>
      <c r="AO821" s="17"/>
      <c r="AP821" s="17"/>
      <c r="AQ821" s="17"/>
      <c r="AR821" s="17"/>
      <c r="AS821" s="17"/>
      <c r="AT821" s="17"/>
    </row>
    <row r="822" customFormat="false" ht="12.75" hidden="false" customHeight="true" outlineLevel="0" collapsed="false">
      <c r="A822" s="36"/>
      <c r="B822" s="36"/>
      <c r="C822" s="16"/>
      <c r="D822" s="16"/>
      <c r="E822" s="80"/>
      <c r="F822" s="1"/>
      <c r="G822" s="1"/>
      <c r="H822" s="81"/>
      <c r="I822" s="16"/>
      <c r="J822" s="16"/>
      <c r="K822" s="16"/>
      <c r="L822" s="82"/>
      <c r="M822" s="16"/>
      <c r="N822" s="82"/>
      <c r="O822" s="37"/>
      <c r="P822" s="39"/>
      <c r="Q822" s="38"/>
      <c r="R822" s="38"/>
      <c r="S822" s="40"/>
      <c r="T822" s="42"/>
      <c r="U822" s="40"/>
      <c r="V822" s="40"/>
      <c r="W822" s="15"/>
      <c r="X822" s="40"/>
      <c r="Y822" s="16"/>
      <c r="Z822" s="60"/>
      <c r="AA822" s="60"/>
      <c r="AB822" s="16"/>
      <c r="AC822" s="1"/>
      <c r="AD822" s="61"/>
      <c r="AE822" s="17"/>
      <c r="AF822" s="16"/>
      <c r="AG822" s="16"/>
      <c r="AH822" s="16"/>
      <c r="AI822" s="63"/>
      <c r="AJ822" s="63"/>
      <c r="AK822" s="16"/>
      <c r="AL822" s="16"/>
      <c r="AM822" s="17"/>
      <c r="AN822" s="17"/>
      <c r="AO822" s="17"/>
      <c r="AP822" s="17"/>
      <c r="AQ822" s="17"/>
      <c r="AR822" s="17"/>
      <c r="AS822" s="17"/>
      <c r="AT822" s="17"/>
    </row>
    <row r="823" customFormat="false" ht="12.75" hidden="false" customHeight="true" outlineLevel="0" collapsed="false">
      <c r="A823" s="36"/>
      <c r="B823" s="36"/>
      <c r="C823" s="16"/>
      <c r="D823" s="16"/>
      <c r="E823" s="80"/>
      <c r="F823" s="1"/>
      <c r="G823" s="1"/>
      <c r="H823" s="81"/>
      <c r="I823" s="16"/>
      <c r="J823" s="16"/>
      <c r="K823" s="16"/>
      <c r="L823" s="82"/>
      <c r="M823" s="16"/>
      <c r="N823" s="82"/>
      <c r="O823" s="37"/>
      <c r="P823" s="39"/>
      <c r="Q823" s="38"/>
      <c r="R823" s="38"/>
      <c r="S823" s="40"/>
      <c r="T823" s="42"/>
      <c r="U823" s="40"/>
      <c r="V823" s="40"/>
      <c r="W823" s="15"/>
      <c r="X823" s="40"/>
      <c r="Y823" s="16"/>
      <c r="Z823" s="60"/>
      <c r="AA823" s="60"/>
      <c r="AB823" s="16"/>
      <c r="AC823" s="1"/>
      <c r="AD823" s="61"/>
      <c r="AE823" s="17"/>
      <c r="AF823" s="16"/>
      <c r="AG823" s="16"/>
      <c r="AH823" s="16"/>
      <c r="AI823" s="63"/>
      <c r="AJ823" s="63"/>
      <c r="AK823" s="16"/>
      <c r="AL823" s="16"/>
      <c r="AM823" s="17"/>
      <c r="AN823" s="17"/>
      <c r="AO823" s="17"/>
      <c r="AP823" s="17"/>
      <c r="AQ823" s="17"/>
      <c r="AR823" s="17"/>
      <c r="AS823" s="17"/>
      <c r="AT823" s="17"/>
    </row>
    <row r="824" customFormat="false" ht="12.75" hidden="false" customHeight="true" outlineLevel="0" collapsed="false">
      <c r="A824" s="36"/>
      <c r="B824" s="36"/>
      <c r="C824" s="16"/>
      <c r="D824" s="16"/>
      <c r="E824" s="80"/>
      <c r="F824" s="1"/>
      <c r="G824" s="1"/>
      <c r="H824" s="81"/>
      <c r="I824" s="16"/>
      <c r="J824" s="16"/>
      <c r="K824" s="16"/>
      <c r="L824" s="82"/>
      <c r="M824" s="16"/>
      <c r="N824" s="82"/>
      <c r="O824" s="37"/>
      <c r="P824" s="39"/>
      <c r="Q824" s="38"/>
      <c r="R824" s="38"/>
      <c r="S824" s="40"/>
      <c r="T824" s="42"/>
      <c r="U824" s="40"/>
      <c r="V824" s="40"/>
      <c r="W824" s="15"/>
      <c r="X824" s="40"/>
      <c r="Y824" s="16"/>
      <c r="Z824" s="60"/>
      <c r="AA824" s="60"/>
      <c r="AB824" s="16"/>
      <c r="AC824" s="1"/>
      <c r="AD824" s="61"/>
      <c r="AE824" s="17"/>
      <c r="AF824" s="16"/>
      <c r="AG824" s="16"/>
      <c r="AH824" s="16"/>
      <c r="AI824" s="63"/>
      <c r="AJ824" s="63"/>
      <c r="AK824" s="16"/>
      <c r="AL824" s="16"/>
      <c r="AM824" s="17"/>
      <c r="AN824" s="17"/>
      <c r="AO824" s="17"/>
      <c r="AP824" s="17"/>
      <c r="AQ824" s="17"/>
      <c r="AR824" s="17"/>
      <c r="AS824" s="17"/>
      <c r="AT824" s="17"/>
    </row>
    <row r="825" customFormat="false" ht="12.75" hidden="false" customHeight="true" outlineLevel="0" collapsed="false">
      <c r="A825" s="36"/>
      <c r="B825" s="36"/>
      <c r="C825" s="16"/>
      <c r="D825" s="16"/>
      <c r="E825" s="80"/>
      <c r="F825" s="1"/>
      <c r="G825" s="1"/>
      <c r="H825" s="81"/>
      <c r="I825" s="16"/>
      <c r="J825" s="16"/>
      <c r="K825" s="16"/>
      <c r="L825" s="82"/>
      <c r="M825" s="16"/>
      <c r="N825" s="82"/>
      <c r="O825" s="37"/>
      <c r="P825" s="39"/>
      <c r="Q825" s="38"/>
      <c r="R825" s="38"/>
      <c r="S825" s="40"/>
      <c r="T825" s="42"/>
      <c r="U825" s="40"/>
      <c r="V825" s="40"/>
      <c r="W825" s="15"/>
      <c r="X825" s="40"/>
      <c r="Y825" s="16"/>
      <c r="Z825" s="60"/>
      <c r="AA825" s="60"/>
      <c r="AB825" s="16"/>
      <c r="AC825" s="1"/>
      <c r="AD825" s="61"/>
      <c r="AE825" s="17"/>
      <c r="AF825" s="16"/>
      <c r="AG825" s="16"/>
      <c r="AH825" s="16"/>
      <c r="AI825" s="63"/>
      <c r="AJ825" s="63"/>
      <c r="AK825" s="16"/>
      <c r="AL825" s="16"/>
      <c r="AM825" s="17"/>
      <c r="AN825" s="17"/>
      <c r="AO825" s="17"/>
      <c r="AP825" s="17"/>
      <c r="AQ825" s="17"/>
      <c r="AR825" s="17"/>
      <c r="AS825" s="17"/>
      <c r="AT825" s="17"/>
    </row>
    <row r="826" customFormat="false" ht="12.75" hidden="false" customHeight="true" outlineLevel="0" collapsed="false">
      <c r="A826" s="36"/>
      <c r="B826" s="36"/>
      <c r="C826" s="16"/>
      <c r="D826" s="16"/>
      <c r="E826" s="80"/>
      <c r="F826" s="1"/>
      <c r="G826" s="1"/>
      <c r="H826" s="81"/>
      <c r="I826" s="16"/>
      <c r="J826" s="16"/>
      <c r="K826" s="16"/>
      <c r="L826" s="82"/>
      <c r="M826" s="16"/>
      <c r="N826" s="82"/>
      <c r="O826" s="37"/>
      <c r="P826" s="39"/>
      <c r="Q826" s="38"/>
      <c r="R826" s="38"/>
      <c r="S826" s="40"/>
      <c r="T826" s="42"/>
      <c r="U826" s="40"/>
      <c r="V826" s="40"/>
      <c r="W826" s="15"/>
      <c r="X826" s="40"/>
      <c r="Y826" s="16"/>
      <c r="Z826" s="60"/>
      <c r="AA826" s="60"/>
      <c r="AB826" s="16"/>
      <c r="AC826" s="1"/>
      <c r="AD826" s="61"/>
      <c r="AE826" s="17"/>
      <c r="AF826" s="16"/>
      <c r="AG826" s="16"/>
      <c r="AH826" s="16"/>
      <c r="AI826" s="63"/>
      <c r="AJ826" s="63"/>
      <c r="AK826" s="16"/>
      <c r="AL826" s="16"/>
      <c r="AM826" s="17"/>
      <c r="AN826" s="17"/>
      <c r="AO826" s="17"/>
      <c r="AP826" s="17"/>
      <c r="AQ826" s="17"/>
      <c r="AR826" s="17"/>
      <c r="AS826" s="17"/>
      <c r="AT826" s="17"/>
    </row>
    <row r="827" customFormat="false" ht="12.75" hidden="false" customHeight="true" outlineLevel="0" collapsed="false">
      <c r="A827" s="36"/>
      <c r="B827" s="36"/>
      <c r="C827" s="16"/>
      <c r="D827" s="16"/>
      <c r="E827" s="80"/>
      <c r="F827" s="1"/>
      <c r="G827" s="1"/>
      <c r="H827" s="81"/>
      <c r="I827" s="16"/>
      <c r="J827" s="16"/>
      <c r="K827" s="16"/>
      <c r="L827" s="82"/>
      <c r="M827" s="16"/>
      <c r="N827" s="82"/>
      <c r="O827" s="37"/>
      <c r="P827" s="39"/>
      <c r="Q827" s="38"/>
      <c r="R827" s="38"/>
      <c r="S827" s="40"/>
      <c r="T827" s="42"/>
      <c r="U827" s="40"/>
      <c r="V827" s="40"/>
      <c r="W827" s="15"/>
      <c r="X827" s="40"/>
      <c r="Y827" s="16"/>
      <c r="Z827" s="60"/>
      <c r="AA827" s="60"/>
      <c r="AB827" s="16"/>
      <c r="AC827" s="1"/>
      <c r="AD827" s="61"/>
      <c r="AE827" s="17"/>
      <c r="AF827" s="16"/>
      <c r="AG827" s="16"/>
      <c r="AH827" s="16"/>
      <c r="AI827" s="63"/>
      <c r="AJ827" s="63"/>
      <c r="AK827" s="16"/>
      <c r="AL827" s="16"/>
      <c r="AM827" s="17"/>
      <c r="AN827" s="17"/>
      <c r="AO827" s="17"/>
      <c r="AP827" s="17"/>
      <c r="AQ827" s="17"/>
      <c r="AR827" s="17"/>
      <c r="AS827" s="17"/>
      <c r="AT827" s="17"/>
    </row>
    <row r="828" customFormat="false" ht="12.75" hidden="false" customHeight="true" outlineLevel="0" collapsed="false">
      <c r="A828" s="36"/>
      <c r="B828" s="36"/>
      <c r="C828" s="16"/>
      <c r="D828" s="16"/>
      <c r="E828" s="80"/>
      <c r="F828" s="1"/>
      <c r="G828" s="1"/>
      <c r="H828" s="81"/>
      <c r="I828" s="16"/>
      <c r="J828" s="16"/>
      <c r="K828" s="16"/>
      <c r="L828" s="82"/>
      <c r="M828" s="16"/>
      <c r="N828" s="82"/>
      <c r="O828" s="37"/>
      <c r="P828" s="39"/>
      <c r="Q828" s="38"/>
      <c r="R828" s="38"/>
      <c r="S828" s="40"/>
      <c r="T828" s="42"/>
      <c r="U828" s="40"/>
      <c r="V828" s="40"/>
      <c r="W828" s="15"/>
      <c r="X828" s="40"/>
      <c r="Y828" s="16"/>
      <c r="Z828" s="60"/>
      <c r="AA828" s="60"/>
      <c r="AB828" s="16"/>
      <c r="AC828" s="1"/>
      <c r="AD828" s="61"/>
      <c r="AE828" s="17"/>
      <c r="AF828" s="16"/>
      <c r="AG828" s="16"/>
      <c r="AH828" s="16"/>
      <c r="AI828" s="63"/>
      <c r="AJ828" s="63"/>
      <c r="AK828" s="16"/>
      <c r="AL828" s="16"/>
      <c r="AM828" s="17"/>
      <c r="AN828" s="17"/>
      <c r="AO828" s="17"/>
      <c r="AP828" s="17"/>
      <c r="AQ828" s="17"/>
      <c r="AR828" s="17"/>
      <c r="AS828" s="17"/>
      <c r="AT828" s="17"/>
    </row>
    <row r="829" customFormat="false" ht="12.75" hidden="false" customHeight="true" outlineLevel="0" collapsed="false">
      <c r="A829" s="36"/>
      <c r="B829" s="36"/>
      <c r="C829" s="16"/>
      <c r="D829" s="16"/>
      <c r="E829" s="80"/>
      <c r="F829" s="1"/>
      <c r="G829" s="1"/>
      <c r="H829" s="81"/>
      <c r="I829" s="16"/>
      <c r="J829" s="16"/>
      <c r="K829" s="16"/>
      <c r="L829" s="82"/>
      <c r="M829" s="16"/>
      <c r="N829" s="82"/>
      <c r="O829" s="37"/>
      <c r="P829" s="39"/>
      <c r="Q829" s="38"/>
      <c r="R829" s="38"/>
      <c r="S829" s="40"/>
      <c r="T829" s="42"/>
      <c r="U829" s="40"/>
      <c r="V829" s="40"/>
      <c r="W829" s="15"/>
      <c r="X829" s="40"/>
      <c r="Y829" s="16"/>
      <c r="Z829" s="60"/>
      <c r="AA829" s="60"/>
      <c r="AB829" s="16"/>
      <c r="AC829" s="1"/>
      <c r="AD829" s="61"/>
      <c r="AE829" s="17"/>
      <c r="AF829" s="16"/>
      <c r="AG829" s="16"/>
      <c r="AH829" s="16"/>
      <c r="AI829" s="63"/>
      <c r="AJ829" s="63"/>
      <c r="AK829" s="16"/>
      <c r="AL829" s="16"/>
      <c r="AM829" s="17"/>
      <c r="AN829" s="17"/>
      <c r="AO829" s="17"/>
      <c r="AP829" s="17"/>
      <c r="AQ829" s="17"/>
      <c r="AR829" s="17"/>
      <c r="AS829" s="17"/>
      <c r="AT829" s="17"/>
    </row>
    <row r="830" customFormat="false" ht="12.75" hidden="false" customHeight="true" outlineLevel="0" collapsed="false">
      <c r="A830" s="36"/>
      <c r="B830" s="36"/>
      <c r="C830" s="16"/>
      <c r="D830" s="16"/>
      <c r="E830" s="80"/>
      <c r="F830" s="1"/>
      <c r="G830" s="1"/>
      <c r="H830" s="81"/>
      <c r="I830" s="16"/>
      <c r="J830" s="16"/>
      <c r="K830" s="16"/>
      <c r="L830" s="82"/>
      <c r="M830" s="16"/>
      <c r="N830" s="82"/>
      <c r="O830" s="37"/>
      <c r="P830" s="39"/>
      <c r="Q830" s="38"/>
      <c r="R830" s="38"/>
      <c r="S830" s="40"/>
      <c r="T830" s="42"/>
      <c r="U830" s="40"/>
      <c r="V830" s="40"/>
      <c r="W830" s="15"/>
      <c r="X830" s="40"/>
      <c r="Y830" s="16"/>
      <c r="Z830" s="60"/>
      <c r="AA830" s="60"/>
      <c r="AB830" s="16"/>
      <c r="AC830" s="1"/>
      <c r="AD830" s="61"/>
      <c r="AE830" s="17"/>
      <c r="AF830" s="16"/>
      <c r="AG830" s="16"/>
      <c r="AH830" s="16"/>
      <c r="AI830" s="63"/>
      <c r="AJ830" s="63"/>
      <c r="AK830" s="16"/>
      <c r="AL830" s="16"/>
      <c r="AM830" s="17"/>
      <c r="AN830" s="17"/>
      <c r="AO830" s="17"/>
      <c r="AP830" s="17"/>
      <c r="AQ830" s="17"/>
      <c r="AR830" s="17"/>
      <c r="AS830" s="17"/>
      <c r="AT830" s="17"/>
    </row>
    <row r="831" customFormat="false" ht="12.75" hidden="false" customHeight="true" outlineLevel="0" collapsed="false">
      <c r="A831" s="36"/>
      <c r="B831" s="36"/>
      <c r="C831" s="16"/>
      <c r="D831" s="16"/>
      <c r="E831" s="80"/>
      <c r="F831" s="1"/>
      <c r="G831" s="1"/>
      <c r="H831" s="81"/>
      <c r="I831" s="16"/>
      <c r="J831" s="16"/>
      <c r="K831" s="16"/>
      <c r="L831" s="82"/>
      <c r="M831" s="16"/>
      <c r="N831" s="82"/>
      <c r="O831" s="37"/>
      <c r="P831" s="39"/>
      <c r="Q831" s="38"/>
      <c r="R831" s="38"/>
      <c r="S831" s="40"/>
      <c r="T831" s="42"/>
      <c r="U831" s="40"/>
      <c r="V831" s="40"/>
      <c r="W831" s="15"/>
      <c r="X831" s="40"/>
      <c r="Y831" s="16"/>
      <c r="Z831" s="60"/>
      <c r="AA831" s="60"/>
      <c r="AB831" s="16"/>
      <c r="AC831" s="1"/>
      <c r="AD831" s="61"/>
      <c r="AE831" s="17"/>
      <c r="AF831" s="16"/>
      <c r="AG831" s="16"/>
      <c r="AH831" s="16"/>
      <c r="AI831" s="63"/>
      <c r="AJ831" s="63"/>
      <c r="AK831" s="16"/>
      <c r="AL831" s="16"/>
      <c r="AM831" s="17"/>
      <c r="AN831" s="17"/>
      <c r="AO831" s="17"/>
      <c r="AP831" s="17"/>
      <c r="AQ831" s="17"/>
      <c r="AR831" s="17"/>
      <c r="AS831" s="17"/>
      <c r="AT831" s="17"/>
    </row>
    <row r="832" customFormat="false" ht="12.75" hidden="false" customHeight="true" outlineLevel="0" collapsed="false">
      <c r="A832" s="36"/>
      <c r="B832" s="36"/>
      <c r="C832" s="16"/>
      <c r="D832" s="16"/>
      <c r="E832" s="80"/>
      <c r="F832" s="1"/>
      <c r="G832" s="1"/>
      <c r="H832" s="81"/>
      <c r="I832" s="16"/>
      <c r="J832" s="16"/>
      <c r="K832" s="16"/>
      <c r="L832" s="82"/>
      <c r="M832" s="16"/>
      <c r="N832" s="82"/>
      <c r="O832" s="37"/>
      <c r="P832" s="39"/>
      <c r="Q832" s="38"/>
      <c r="R832" s="38"/>
      <c r="S832" s="40"/>
      <c r="T832" s="42"/>
      <c r="U832" s="40"/>
      <c r="V832" s="40"/>
      <c r="W832" s="15"/>
      <c r="X832" s="40"/>
      <c r="Y832" s="16"/>
      <c r="Z832" s="60"/>
      <c r="AA832" s="60"/>
      <c r="AB832" s="16"/>
      <c r="AC832" s="1"/>
      <c r="AD832" s="61"/>
      <c r="AE832" s="17"/>
      <c r="AF832" s="16"/>
      <c r="AG832" s="16"/>
      <c r="AH832" s="16"/>
      <c r="AI832" s="63"/>
      <c r="AJ832" s="63"/>
      <c r="AK832" s="16"/>
      <c r="AL832" s="16"/>
      <c r="AM832" s="17"/>
      <c r="AN832" s="17"/>
      <c r="AO832" s="17"/>
      <c r="AP832" s="17"/>
      <c r="AQ832" s="17"/>
      <c r="AR832" s="17"/>
      <c r="AS832" s="17"/>
      <c r="AT832" s="17"/>
    </row>
    <row r="833" customFormat="false" ht="12.75" hidden="false" customHeight="true" outlineLevel="0" collapsed="false">
      <c r="A833" s="36"/>
      <c r="B833" s="36"/>
      <c r="C833" s="16"/>
      <c r="D833" s="16"/>
      <c r="E833" s="80"/>
      <c r="F833" s="1"/>
      <c r="G833" s="1"/>
      <c r="H833" s="81"/>
      <c r="I833" s="16"/>
      <c r="J833" s="16"/>
      <c r="K833" s="16"/>
      <c r="L833" s="82"/>
      <c r="M833" s="16"/>
      <c r="N833" s="82"/>
      <c r="O833" s="37"/>
      <c r="P833" s="39"/>
      <c r="Q833" s="38"/>
      <c r="R833" s="38"/>
      <c r="S833" s="40"/>
      <c r="T833" s="42"/>
      <c r="U833" s="40"/>
      <c r="V833" s="40"/>
      <c r="W833" s="15"/>
      <c r="X833" s="40"/>
      <c r="Y833" s="16"/>
      <c r="Z833" s="60"/>
      <c r="AA833" s="60"/>
      <c r="AB833" s="16"/>
      <c r="AC833" s="1"/>
      <c r="AD833" s="61"/>
      <c r="AE833" s="17"/>
      <c r="AF833" s="16"/>
      <c r="AG833" s="16"/>
      <c r="AH833" s="16"/>
      <c r="AI833" s="63"/>
      <c r="AJ833" s="63"/>
      <c r="AK833" s="16"/>
      <c r="AL833" s="16"/>
      <c r="AM833" s="17"/>
      <c r="AN833" s="17"/>
      <c r="AO833" s="17"/>
      <c r="AP833" s="17"/>
      <c r="AQ833" s="17"/>
      <c r="AR833" s="17"/>
      <c r="AS833" s="17"/>
      <c r="AT833" s="17"/>
    </row>
    <row r="834" customFormat="false" ht="12.75" hidden="false" customHeight="true" outlineLevel="0" collapsed="false">
      <c r="A834" s="36"/>
      <c r="B834" s="36"/>
      <c r="C834" s="16"/>
      <c r="D834" s="16"/>
      <c r="E834" s="80"/>
      <c r="F834" s="1"/>
      <c r="G834" s="1"/>
      <c r="H834" s="81"/>
      <c r="I834" s="16"/>
      <c r="J834" s="16"/>
      <c r="K834" s="16"/>
      <c r="L834" s="82"/>
      <c r="M834" s="16"/>
      <c r="N834" s="82"/>
      <c r="O834" s="37"/>
      <c r="P834" s="39"/>
      <c r="Q834" s="38"/>
      <c r="R834" s="38"/>
      <c r="S834" s="40"/>
      <c r="T834" s="42"/>
      <c r="U834" s="40"/>
      <c r="V834" s="40"/>
      <c r="W834" s="15"/>
      <c r="X834" s="40"/>
      <c r="Y834" s="16"/>
      <c r="Z834" s="60"/>
      <c r="AA834" s="60"/>
      <c r="AB834" s="16"/>
      <c r="AC834" s="1"/>
      <c r="AD834" s="61"/>
      <c r="AE834" s="17"/>
      <c r="AF834" s="16"/>
      <c r="AG834" s="16"/>
      <c r="AH834" s="16"/>
      <c r="AI834" s="63"/>
      <c r="AJ834" s="63"/>
      <c r="AK834" s="16"/>
      <c r="AL834" s="16"/>
      <c r="AM834" s="17"/>
      <c r="AN834" s="17"/>
      <c r="AO834" s="17"/>
      <c r="AP834" s="17"/>
      <c r="AQ834" s="17"/>
      <c r="AR834" s="17"/>
      <c r="AS834" s="17"/>
      <c r="AT834" s="17"/>
    </row>
    <row r="835" customFormat="false" ht="12.75" hidden="false" customHeight="true" outlineLevel="0" collapsed="false">
      <c r="A835" s="36"/>
      <c r="B835" s="36"/>
      <c r="C835" s="16"/>
      <c r="D835" s="16"/>
      <c r="E835" s="80"/>
      <c r="F835" s="1"/>
      <c r="G835" s="1"/>
      <c r="H835" s="81"/>
      <c r="I835" s="16"/>
      <c r="J835" s="16"/>
      <c r="K835" s="16"/>
      <c r="L835" s="82"/>
      <c r="M835" s="16"/>
      <c r="N835" s="82"/>
      <c r="O835" s="37"/>
      <c r="P835" s="39"/>
      <c r="Q835" s="38"/>
      <c r="R835" s="38"/>
      <c r="S835" s="40"/>
      <c r="T835" s="42"/>
      <c r="U835" s="40"/>
      <c r="V835" s="40"/>
      <c r="W835" s="15"/>
      <c r="X835" s="40"/>
      <c r="Y835" s="16"/>
      <c r="Z835" s="60"/>
      <c r="AA835" s="60"/>
      <c r="AB835" s="16"/>
      <c r="AC835" s="1"/>
      <c r="AD835" s="61"/>
      <c r="AE835" s="17"/>
      <c r="AF835" s="16"/>
      <c r="AG835" s="16"/>
      <c r="AH835" s="16"/>
      <c r="AI835" s="63"/>
      <c r="AJ835" s="63"/>
      <c r="AK835" s="16"/>
      <c r="AL835" s="16"/>
      <c r="AM835" s="17"/>
      <c r="AN835" s="17"/>
      <c r="AO835" s="17"/>
      <c r="AP835" s="17"/>
      <c r="AQ835" s="17"/>
      <c r="AR835" s="17"/>
      <c r="AS835" s="17"/>
      <c r="AT835" s="17"/>
    </row>
    <row r="836" customFormat="false" ht="12.75" hidden="false" customHeight="true" outlineLevel="0" collapsed="false">
      <c r="A836" s="36"/>
      <c r="B836" s="36"/>
      <c r="C836" s="16"/>
      <c r="D836" s="16"/>
      <c r="E836" s="80"/>
      <c r="F836" s="1"/>
      <c r="G836" s="1"/>
      <c r="H836" s="81"/>
      <c r="I836" s="16"/>
      <c r="J836" s="16"/>
      <c r="K836" s="16"/>
      <c r="L836" s="82"/>
      <c r="M836" s="16"/>
      <c r="N836" s="82"/>
      <c r="O836" s="37"/>
      <c r="P836" s="39"/>
      <c r="Q836" s="38"/>
      <c r="R836" s="38"/>
      <c r="S836" s="40"/>
      <c r="T836" s="42"/>
      <c r="U836" s="40"/>
      <c r="V836" s="40"/>
      <c r="W836" s="15"/>
      <c r="X836" s="40"/>
      <c r="Y836" s="16"/>
      <c r="Z836" s="60"/>
      <c r="AA836" s="60"/>
      <c r="AB836" s="16"/>
      <c r="AC836" s="1"/>
      <c r="AD836" s="61"/>
      <c r="AE836" s="17"/>
      <c r="AF836" s="16"/>
      <c r="AG836" s="16"/>
      <c r="AH836" s="16"/>
      <c r="AI836" s="63"/>
      <c r="AJ836" s="63"/>
      <c r="AK836" s="16"/>
      <c r="AL836" s="16"/>
      <c r="AM836" s="17"/>
      <c r="AN836" s="17"/>
      <c r="AO836" s="17"/>
      <c r="AP836" s="17"/>
      <c r="AQ836" s="17"/>
      <c r="AR836" s="17"/>
      <c r="AS836" s="17"/>
      <c r="AT836" s="17"/>
    </row>
    <row r="837" customFormat="false" ht="12.75" hidden="false" customHeight="true" outlineLevel="0" collapsed="false">
      <c r="A837" s="36"/>
      <c r="B837" s="36"/>
      <c r="C837" s="16"/>
      <c r="D837" s="16"/>
      <c r="E837" s="80"/>
      <c r="F837" s="1"/>
      <c r="G837" s="1"/>
      <c r="H837" s="81"/>
      <c r="I837" s="16"/>
      <c r="J837" s="16"/>
      <c r="K837" s="16"/>
      <c r="L837" s="82"/>
      <c r="M837" s="16"/>
      <c r="N837" s="82"/>
      <c r="O837" s="37"/>
      <c r="P837" s="39"/>
      <c r="Q837" s="38"/>
      <c r="R837" s="38"/>
      <c r="S837" s="40"/>
      <c r="T837" s="42"/>
      <c r="U837" s="40"/>
      <c r="V837" s="40"/>
      <c r="W837" s="15"/>
      <c r="X837" s="40"/>
      <c r="Y837" s="16"/>
      <c r="Z837" s="60"/>
      <c r="AA837" s="60"/>
      <c r="AB837" s="16"/>
      <c r="AC837" s="1"/>
      <c r="AD837" s="61"/>
      <c r="AE837" s="17"/>
      <c r="AF837" s="16"/>
      <c r="AG837" s="16"/>
      <c r="AH837" s="16"/>
      <c r="AI837" s="63"/>
      <c r="AJ837" s="63"/>
      <c r="AK837" s="16"/>
      <c r="AL837" s="16"/>
      <c r="AM837" s="17"/>
      <c r="AN837" s="17"/>
      <c r="AO837" s="17"/>
      <c r="AP837" s="17"/>
      <c r="AQ837" s="17"/>
      <c r="AR837" s="17"/>
      <c r="AS837" s="17"/>
      <c r="AT837" s="17"/>
    </row>
    <row r="838" customFormat="false" ht="12.75" hidden="false" customHeight="true" outlineLevel="0" collapsed="false">
      <c r="A838" s="36"/>
      <c r="B838" s="36"/>
      <c r="C838" s="16"/>
      <c r="D838" s="16"/>
      <c r="E838" s="80"/>
      <c r="F838" s="1"/>
      <c r="G838" s="1"/>
      <c r="H838" s="81"/>
      <c r="I838" s="16"/>
      <c r="J838" s="16"/>
      <c r="K838" s="16"/>
      <c r="L838" s="82"/>
      <c r="M838" s="16"/>
      <c r="N838" s="82"/>
      <c r="O838" s="37"/>
      <c r="P838" s="39"/>
      <c r="Q838" s="38"/>
      <c r="R838" s="38"/>
      <c r="S838" s="40"/>
      <c r="T838" s="42"/>
      <c r="U838" s="40"/>
      <c r="V838" s="40"/>
      <c r="W838" s="15"/>
      <c r="X838" s="40"/>
      <c r="Y838" s="16"/>
      <c r="Z838" s="60"/>
      <c r="AA838" s="60"/>
      <c r="AB838" s="16"/>
      <c r="AC838" s="1"/>
      <c r="AD838" s="61"/>
      <c r="AE838" s="17"/>
      <c r="AF838" s="16"/>
      <c r="AG838" s="16"/>
      <c r="AH838" s="16"/>
      <c r="AI838" s="63"/>
      <c r="AJ838" s="63"/>
      <c r="AK838" s="16"/>
      <c r="AL838" s="16"/>
      <c r="AM838" s="17"/>
      <c r="AN838" s="17"/>
      <c r="AO838" s="17"/>
      <c r="AP838" s="17"/>
      <c r="AQ838" s="17"/>
      <c r="AR838" s="17"/>
      <c r="AS838" s="17"/>
      <c r="AT838" s="17"/>
    </row>
    <row r="839" customFormat="false" ht="12.75" hidden="false" customHeight="true" outlineLevel="0" collapsed="false">
      <c r="A839" s="36"/>
      <c r="B839" s="36"/>
      <c r="C839" s="16"/>
      <c r="D839" s="16"/>
      <c r="E839" s="80"/>
      <c r="F839" s="1"/>
      <c r="G839" s="1"/>
      <c r="H839" s="81"/>
      <c r="I839" s="16"/>
      <c r="J839" s="16"/>
      <c r="K839" s="16"/>
      <c r="L839" s="82"/>
      <c r="M839" s="16"/>
      <c r="N839" s="82"/>
      <c r="O839" s="37"/>
      <c r="P839" s="39"/>
      <c r="Q839" s="38"/>
      <c r="R839" s="38"/>
      <c r="S839" s="40"/>
      <c r="T839" s="42"/>
      <c r="U839" s="40"/>
      <c r="V839" s="40"/>
      <c r="W839" s="15"/>
      <c r="X839" s="40"/>
      <c r="Y839" s="16"/>
      <c r="Z839" s="60"/>
      <c r="AA839" s="60"/>
      <c r="AB839" s="16"/>
      <c r="AC839" s="1"/>
      <c r="AD839" s="61"/>
      <c r="AE839" s="17"/>
      <c r="AF839" s="16"/>
      <c r="AG839" s="16"/>
      <c r="AH839" s="16"/>
      <c r="AI839" s="63"/>
      <c r="AJ839" s="63"/>
      <c r="AK839" s="16"/>
      <c r="AL839" s="16"/>
      <c r="AM839" s="17"/>
      <c r="AN839" s="17"/>
      <c r="AO839" s="17"/>
      <c r="AP839" s="17"/>
      <c r="AQ839" s="17"/>
      <c r="AR839" s="17"/>
      <c r="AS839" s="17"/>
      <c r="AT839" s="17"/>
    </row>
    <row r="840" customFormat="false" ht="12.75" hidden="false" customHeight="true" outlineLevel="0" collapsed="false">
      <c r="A840" s="36"/>
      <c r="B840" s="36"/>
      <c r="C840" s="16"/>
      <c r="D840" s="16"/>
      <c r="E840" s="80"/>
      <c r="F840" s="1"/>
      <c r="G840" s="1"/>
      <c r="H840" s="81"/>
      <c r="I840" s="16"/>
      <c r="J840" s="16"/>
      <c r="K840" s="16"/>
      <c r="L840" s="82"/>
      <c r="M840" s="16"/>
      <c r="N840" s="82"/>
      <c r="O840" s="37"/>
      <c r="P840" s="39"/>
      <c r="Q840" s="38"/>
      <c r="R840" s="38"/>
      <c r="S840" s="40"/>
      <c r="T840" s="42"/>
      <c r="U840" s="40"/>
      <c r="V840" s="40"/>
      <c r="W840" s="15"/>
      <c r="X840" s="40"/>
      <c r="Y840" s="16"/>
      <c r="Z840" s="60"/>
      <c r="AA840" s="60"/>
      <c r="AB840" s="16"/>
      <c r="AC840" s="1"/>
      <c r="AD840" s="61"/>
      <c r="AE840" s="17"/>
      <c r="AF840" s="16"/>
      <c r="AG840" s="16"/>
      <c r="AH840" s="16"/>
      <c r="AI840" s="63"/>
      <c r="AJ840" s="63"/>
      <c r="AK840" s="16"/>
      <c r="AL840" s="16"/>
      <c r="AM840" s="17"/>
      <c r="AN840" s="17"/>
      <c r="AO840" s="17"/>
      <c r="AP840" s="17"/>
      <c r="AQ840" s="17"/>
      <c r="AR840" s="17"/>
      <c r="AS840" s="17"/>
      <c r="AT840" s="17"/>
    </row>
    <row r="841" customFormat="false" ht="12.75" hidden="false" customHeight="true" outlineLevel="0" collapsed="false">
      <c r="A841" s="36"/>
      <c r="B841" s="36"/>
      <c r="C841" s="16"/>
      <c r="D841" s="16"/>
      <c r="E841" s="80"/>
      <c r="F841" s="1"/>
      <c r="G841" s="1"/>
      <c r="H841" s="81"/>
      <c r="I841" s="16"/>
      <c r="J841" s="16"/>
      <c r="K841" s="16"/>
      <c r="L841" s="82"/>
      <c r="M841" s="16"/>
      <c r="N841" s="82"/>
      <c r="O841" s="37"/>
      <c r="P841" s="39"/>
      <c r="Q841" s="38"/>
      <c r="R841" s="38"/>
      <c r="S841" s="40"/>
      <c r="T841" s="42"/>
      <c r="U841" s="40"/>
      <c r="V841" s="40"/>
      <c r="W841" s="15"/>
      <c r="X841" s="40"/>
      <c r="Y841" s="16"/>
      <c r="Z841" s="60"/>
      <c r="AA841" s="60"/>
      <c r="AB841" s="16"/>
      <c r="AC841" s="1"/>
      <c r="AD841" s="61"/>
      <c r="AE841" s="17"/>
      <c r="AF841" s="16"/>
      <c r="AG841" s="16"/>
      <c r="AH841" s="16"/>
      <c r="AI841" s="63"/>
      <c r="AJ841" s="63"/>
      <c r="AK841" s="16"/>
      <c r="AL841" s="16"/>
      <c r="AM841" s="17"/>
      <c r="AN841" s="17"/>
      <c r="AO841" s="17"/>
      <c r="AP841" s="17"/>
      <c r="AQ841" s="17"/>
      <c r="AR841" s="17"/>
      <c r="AS841" s="17"/>
      <c r="AT841" s="17"/>
    </row>
    <row r="842" customFormat="false" ht="12.75" hidden="false" customHeight="true" outlineLevel="0" collapsed="false">
      <c r="A842" s="36"/>
      <c r="B842" s="36"/>
      <c r="C842" s="16"/>
      <c r="D842" s="16"/>
      <c r="E842" s="80"/>
      <c r="F842" s="1"/>
      <c r="G842" s="1"/>
      <c r="H842" s="81"/>
      <c r="I842" s="16"/>
      <c r="J842" s="16"/>
      <c r="K842" s="16"/>
      <c r="L842" s="82"/>
      <c r="M842" s="16"/>
      <c r="N842" s="82"/>
      <c r="O842" s="37"/>
      <c r="P842" s="39"/>
      <c r="Q842" s="38"/>
      <c r="R842" s="38"/>
      <c r="S842" s="40"/>
      <c r="T842" s="42"/>
      <c r="U842" s="40"/>
      <c r="V842" s="40"/>
      <c r="W842" s="15"/>
      <c r="X842" s="40"/>
      <c r="Y842" s="16"/>
      <c r="Z842" s="60"/>
      <c r="AA842" s="60"/>
      <c r="AB842" s="16"/>
      <c r="AC842" s="1"/>
      <c r="AD842" s="61"/>
      <c r="AE842" s="17"/>
      <c r="AF842" s="16"/>
      <c r="AG842" s="16"/>
      <c r="AH842" s="16"/>
      <c r="AI842" s="63"/>
      <c r="AJ842" s="63"/>
      <c r="AK842" s="16"/>
      <c r="AL842" s="16"/>
      <c r="AM842" s="17"/>
      <c r="AN842" s="17"/>
      <c r="AO842" s="17"/>
      <c r="AP842" s="17"/>
      <c r="AQ842" s="17"/>
      <c r="AR842" s="17"/>
      <c r="AS842" s="17"/>
      <c r="AT842" s="17"/>
    </row>
    <row r="843" customFormat="false" ht="12.75" hidden="false" customHeight="true" outlineLevel="0" collapsed="false">
      <c r="A843" s="36"/>
      <c r="B843" s="36"/>
      <c r="C843" s="16"/>
      <c r="D843" s="16"/>
      <c r="E843" s="80"/>
      <c r="F843" s="1"/>
      <c r="G843" s="1"/>
      <c r="H843" s="81"/>
      <c r="I843" s="16"/>
      <c r="J843" s="16"/>
      <c r="K843" s="16"/>
      <c r="L843" s="82"/>
      <c r="M843" s="16"/>
      <c r="N843" s="82"/>
      <c r="O843" s="37"/>
      <c r="P843" s="39"/>
      <c r="Q843" s="38"/>
      <c r="R843" s="38"/>
      <c r="S843" s="40"/>
      <c r="T843" s="42"/>
      <c r="U843" s="40"/>
      <c r="V843" s="40"/>
      <c r="W843" s="15"/>
      <c r="X843" s="40"/>
      <c r="Y843" s="16"/>
      <c r="Z843" s="60"/>
      <c r="AA843" s="60"/>
      <c r="AB843" s="16"/>
      <c r="AC843" s="1"/>
      <c r="AD843" s="61"/>
      <c r="AE843" s="17"/>
      <c r="AF843" s="16"/>
      <c r="AG843" s="16"/>
      <c r="AH843" s="16"/>
      <c r="AI843" s="63"/>
      <c r="AJ843" s="63"/>
      <c r="AK843" s="16"/>
      <c r="AL843" s="16"/>
      <c r="AM843" s="17"/>
      <c r="AN843" s="17"/>
      <c r="AO843" s="17"/>
      <c r="AP843" s="17"/>
      <c r="AQ843" s="17"/>
      <c r="AR843" s="17"/>
      <c r="AS843" s="17"/>
      <c r="AT843" s="17"/>
    </row>
    <row r="844" customFormat="false" ht="12.75" hidden="false" customHeight="true" outlineLevel="0" collapsed="false">
      <c r="A844" s="36"/>
      <c r="B844" s="36"/>
      <c r="C844" s="16"/>
      <c r="D844" s="16"/>
      <c r="E844" s="80"/>
      <c r="F844" s="1"/>
      <c r="G844" s="1"/>
      <c r="H844" s="81"/>
      <c r="I844" s="16"/>
      <c r="J844" s="16"/>
      <c r="K844" s="16"/>
      <c r="L844" s="82"/>
      <c r="M844" s="16"/>
      <c r="N844" s="82"/>
      <c r="O844" s="37"/>
      <c r="P844" s="39"/>
      <c r="Q844" s="38"/>
      <c r="R844" s="38"/>
      <c r="S844" s="40"/>
      <c r="T844" s="42"/>
      <c r="U844" s="40"/>
      <c r="V844" s="40"/>
      <c r="W844" s="15"/>
      <c r="X844" s="40"/>
      <c r="Y844" s="16"/>
      <c r="Z844" s="60"/>
      <c r="AA844" s="60"/>
      <c r="AB844" s="16"/>
      <c r="AC844" s="1"/>
      <c r="AD844" s="61"/>
      <c r="AE844" s="17"/>
      <c r="AF844" s="16"/>
      <c r="AG844" s="16"/>
      <c r="AH844" s="16"/>
      <c r="AI844" s="63"/>
      <c r="AJ844" s="63"/>
      <c r="AK844" s="16"/>
      <c r="AL844" s="16"/>
      <c r="AM844" s="17"/>
      <c r="AN844" s="17"/>
      <c r="AO844" s="17"/>
      <c r="AP844" s="17"/>
      <c r="AQ844" s="17"/>
      <c r="AR844" s="17"/>
      <c r="AS844" s="17"/>
      <c r="AT844" s="17"/>
    </row>
    <row r="845" customFormat="false" ht="12.75" hidden="false" customHeight="true" outlineLevel="0" collapsed="false">
      <c r="A845" s="36"/>
      <c r="B845" s="36"/>
      <c r="C845" s="16"/>
      <c r="D845" s="16"/>
      <c r="E845" s="80"/>
      <c r="F845" s="1"/>
      <c r="G845" s="1"/>
      <c r="H845" s="81"/>
      <c r="I845" s="16"/>
      <c r="J845" s="16"/>
      <c r="K845" s="16"/>
      <c r="L845" s="82"/>
      <c r="M845" s="16"/>
      <c r="N845" s="82"/>
      <c r="O845" s="37"/>
      <c r="P845" s="39"/>
      <c r="Q845" s="38"/>
      <c r="R845" s="38"/>
      <c r="S845" s="40"/>
      <c r="T845" s="42"/>
      <c r="U845" s="40"/>
      <c r="V845" s="40"/>
      <c r="W845" s="15"/>
      <c r="X845" s="40"/>
      <c r="Y845" s="16"/>
      <c r="Z845" s="60"/>
      <c r="AA845" s="60"/>
      <c r="AB845" s="16"/>
      <c r="AC845" s="1"/>
      <c r="AD845" s="61"/>
      <c r="AE845" s="17"/>
      <c r="AF845" s="16"/>
      <c r="AG845" s="16"/>
      <c r="AH845" s="16"/>
      <c r="AI845" s="63"/>
      <c r="AJ845" s="63"/>
      <c r="AK845" s="16"/>
      <c r="AL845" s="16"/>
      <c r="AM845" s="17"/>
      <c r="AN845" s="17"/>
      <c r="AO845" s="17"/>
      <c r="AP845" s="17"/>
      <c r="AQ845" s="17"/>
      <c r="AR845" s="17"/>
      <c r="AS845" s="17"/>
      <c r="AT845" s="17"/>
    </row>
    <row r="846" customFormat="false" ht="12.75" hidden="false" customHeight="true" outlineLevel="0" collapsed="false">
      <c r="A846" s="36"/>
      <c r="B846" s="36"/>
      <c r="C846" s="16"/>
      <c r="D846" s="16"/>
      <c r="E846" s="80"/>
      <c r="F846" s="1"/>
      <c r="G846" s="1"/>
      <c r="H846" s="81"/>
      <c r="I846" s="16"/>
      <c r="J846" s="16"/>
      <c r="K846" s="16"/>
      <c r="L846" s="82"/>
      <c r="M846" s="16"/>
      <c r="N846" s="82"/>
      <c r="O846" s="37"/>
      <c r="P846" s="39"/>
      <c r="Q846" s="38"/>
      <c r="R846" s="38"/>
      <c r="S846" s="40"/>
      <c r="T846" s="42"/>
      <c r="U846" s="40"/>
      <c r="V846" s="40"/>
      <c r="W846" s="15"/>
      <c r="X846" s="40"/>
      <c r="Y846" s="16"/>
      <c r="Z846" s="60"/>
      <c r="AA846" s="60"/>
      <c r="AB846" s="16"/>
      <c r="AC846" s="1"/>
      <c r="AD846" s="61"/>
      <c r="AE846" s="17"/>
      <c r="AF846" s="16"/>
      <c r="AG846" s="16"/>
      <c r="AH846" s="16"/>
      <c r="AI846" s="63"/>
      <c r="AJ846" s="63"/>
      <c r="AK846" s="16"/>
      <c r="AL846" s="16"/>
      <c r="AM846" s="17"/>
      <c r="AN846" s="17"/>
      <c r="AO846" s="17"/>
      <c r="AP846" s="17"/>
      <c r="AQ846" s="17"/>
      <c r="AR846" s="17"/>
      <c r="AS846" s="17"/>
      <c r="AT846" s="17"/>
    </row>
    <row r="847" customFormat="false" ht="12.75" hidden="false" customHeight="true" outlineLevel="0" collapsed="false">
      <c r="A847" s="36"/>
      <c r="B847" s="36"/>
      <c r="C847" s="16"/>
      <c r="D847" s="16"/>
      <c r="E847" s="80"/>
      <c r="F847" s="1"/>
      <c r="G847" s="1"/>
      <c r="H847" s="81"/>
      <c r="I847" s="16"/>
      <c r="J847" s="16"/>
      <c r="K847" s="16"/>
      <c r="L847" s="82"/>
      <c r="M847" s="16"/>
      <c r="N847" s="82"/>
      <c r="O847" s="37"/>
      <c r="P847" s="39"/>
      <c r="Q847" s="38"/>
      <c r="R847" s="38"/>
      <c r="S847" s="40"/>
      <c r="T847" s="42"/>
      <c r="U847" s="40"/>
      <c r="V847" s="40"/>
      <c r="W847" s="15"/>
      <c r="X847" s="40"/>
      <c r="Y847" s="16"/>
      <c r="Z847" s="60"/>
      <c r="AA847" s="60"/>
      <c r="AB847" s="16"/>
      <c r="AC847" s="1"/>
      <c r="AD847" s="61"/>
      <c r="AE847" s="17"/>
      <c r="AF847" s="16"/>
      <c r="AG847" s="16"/>
      <c r="AH847" s="16"/>
      <c r="AI847" s="63"/>
      <c r="AJ847" s="63"/>
      <c r="AK847" s="16"/>
      <c r="AL847" s="16"/>
      <c r="AM847" s="17"/>
      <c r="AN847" s="17"/>
      <c r="AO847" s="17"/>
      <c r="AP847" s="17"/>
      <c r="AQ847" s="17"/>
      <c r="AR847" s="17"/>
      <c r="AS847" s="17"/>
      <c r="AT847" s="17"/>
    </row>
    <row r="848" customFormat="false" ht="12.75" hidden="false" customHeight="true" outlineLevel="0" collapsed="false">
      <c r="A848" s="36"/>
      <c r="B848" s="36"/>
      <c r="C848" s="16"/>
      <c r="D848" s="16"/>
      <c r="E848" s="80"/>
      <c r="F848" s="1"/>
      <c r="G848" s="1"/>
      <c r="H848" s="81"/>
      <c r="I848" s="16"/>
      <c r="J848" s="16"/>
      <c r="K848" s="16"/>
      <c r="L848" s="82"/>
      <c r="M848" s="16"/>
      <c r="N848" s="82"/>
      <c r="O848" s="37"/>
      <c r="P848" s="39"/>
      <c r="Q848" s="38"/>
      <c r="R848" s="38"/>
      <c r="S848" s="40"/>
      <c r="T848" s="42"/>
      <c r="U848" s="40"/>
      <c r="V848" s="40"/>
      <c r="W848" s="15"/>
      <c r="X848" s="40"/>
      <c r="Y848" s="16"/>
      <c r="Z848" s="60"/>
      <c r="AA848" s="60"/>
      <c r="AB848" s="16"/>
      <c r="AC848" s="1"/>
      <c r="AD848" s="61"/>
      <c r="AE848" s="17"/>
      <c r="AF848" s="16"/>
      <c r="AG848" s="16"/>
      <c r="AH848" s="16"/>
      <c r="AI848" s="63"/>
      <c r="AJ848" s="63"/>
      <c r="AK848" s="16"/>
      <c r="AL848" s="16"/>
      <c r="AM848" s="17"/>
      <c r="AN848" s="17"/>
      <c r="AO848" s="17"/>
      <c r="AP848" s="17"/>
      <c r="AQ848" s="17"/>
      <c r="AR848" s="17"/>
      <c r="AS848" s="17"/>
      <c r="AT848" s="17"/>
    </row>
    <row r="849" customFormat="false" ht="12.75" hidden="false" customHeight="true" outlineLevel="0" collapsed="false">
      <c r="A849" s="36"/>
      <c r="B849" s="36"/>
      <c r="C849" s="16"/>
      <c r="D849" s="16"/>
      <c r="E849" s="80"/>
      <c r="F849" s="1"/>
      <c r="G849" s="1"/>
      <c r="H849" s="81"/>
      <c r="I849" s="16"/>
      <c r="J849" s="16"/>
      <c r="K849" s="16"/>
      <c r="L849" s="82"/>
      <c r="M849" s="16"/>
      <c r="N849" s="82"/>
      <c r="O849" s="37"/>
      <c r="P849" s="39"/>
      <c r="Q849" s="38"/>
      <c r="R849" s="38"/>
      <c r="S849" s="40"/>
      <c r="T849" s="42"/>
      <c r="U849" s="40"/>
      <c r="V849" s="40"/>
      <c r="W849" s="15"/>
      <c r="X849" s="40"/>
      <c r="Y849" s="16"/>
      <c r="Z849" s="60"/>
      <c r="AA849" s="60"/>
      <c r="AB849" s="16"/>
      <c r="AC849" s="1"/>
      <c r="AD849" s="61"/>
      <c r="AE849" s="17"/>
      <c r="AF849" s="16"/>
      <c r="AG849" s="16"/>
      <c r="AH849" s="16"/>
      <c r="AI849" s="63"/>
      <c r="AJ849" s="63"/>
      <c r="AK849" s="16"/>
      <c r="AL849" s="16"/>
      <c r="AM849" s="17"/>
      <c r="AN849" s="17"/>
      <c r="AO849" s="17"/>
      <c r="AP849" s="17"/>
      <c r="AQ849" s="17"/>
      <c r="AR849" s="17"/>
      <c r="AS849" s="17"/>
      <c r="AT849" s="17"/>
    </row>
    <row r="850" customFormat="false" ht="12.75" hidden="false" customHeight="true" outlineLevel="0" collapsed="false">
      <c r="A850" s="36"/>
      <c r="B850" s="36"/>
      <c r="C850" s="16"/>
      <c r="D850" s="16"/>
      <c r="E850" s="80"/>
      <c r="F850" s="1"/>
      <c r="G850" s="1"/>
      <c r="H850" s="81"/>
      <c r="I850" s="16"/>
      <c r="J850" s="16"/>
      <c r="K850" s="16"/>
      <c r="L850" s="82"/>
      <c r="M850" s="16"/>
      <c r="N850" s="82"/>
      <c r="O850" s="37"/>
      <c r="P850" s="39"/>
      <c r="Q850" s="38"/>
      <c r="R850" s="38"/>
      <c r="S850" s="40"/>
      <c r="T850" s="42"/>
      <c r="U850" s="40"/>
      <c r="V850" s="40"/>
      <c r="W850" s="15"/>
      <c r="X850" s="40"/>
      <c r="Y850" s="16"/>
      <c r="Z850" s="60"/>
      <c r="AA850" s="60"/>
      <c r="AB850" s="16"/>
      <c r="AC850" s="1"/>
      <c r="AD850" s="61"/>
      <c r="AE850" s="17"/>
      <c r="AF850" s="16"/>
      <c r="AG850" s="16"/>
      <c r="AH850" s="16"/>
      <c r="AI850" s="63"/>
      <c r="AJ850" s="63"/>
      <c r="AK850" s="16"/>
      <c r="AL850" s="16"/>
      <c r="AM850" s="17"/>
      <c r="AN850" s="17"/>
      <c r="AO850" s="17"/>
      <c r="AP850" s="17"/>
      <c r="AQ850" s="17"/>
      <c r="AR850" s="17"/>
      <c r="AS850" s="17"/>
      <c r="AT850" s="17"/>
    </row>
    <row r="851" customFormat="false" ht="12.75" hidden="false" customHeight="true" outlineLevel="0" collapsed="false">
      <c r="A851" s="36"/>
      <c r="B851" s="36"/>
      <c r="C851" s="16"/>
      <c r="D851" s="16"/>
      <c r="E851" s="80"/>
      <c r="F851" s="1"/>
      <c r="G851" s="1"/>
      <c r="H851" s="81"/>
      <c r="I851" s="16"/>
      <c r="J851" s="16"/>
      <c r="K851" s="16"/>
      <c r="L851" s="82"/>
      <c r="M851" s="16"/>
      <c r="N851" s="82"/>
      <c r="O851" s="37"/>
      <c r="P851" s="39"/>
      <c r="Q851" s="38"/>
      <c r="R851" s="38"/>
      <c r="S851" s="40"/>
      <c r="T851" s="42"/>
      <c r="U851" s="40"/>
      <c r="V851" s="40"/>
      <c r="W851" s="15"/>
      <c r="X851" s="40"/>
      <c r="Y851" s="16"/>
      <c r="Z851" s="60"/>
      <c r="AA851" s="60"/>
      <c r="AB851" s="16"/>
      <c r="AC851" s="1"/>
      <c r="AD851" s="61"/>
      <c r="AE851" s="17"/>
      <c r="AF851" s="16"/>
      <c r="AG851" s="16"/>
      <c r="AH851" s="16"/>
      <c r="AI851" s="63"/>
      <c r="AJ851" s="63"/>
      <c r="AK851" s="16"/>
      <c r="AL851" s="16"/>
      <c r="AM851" s="17"/>
      <c r="AN851" s="17"/>
      <c r="AO851" s="17"/>
      <c r="AP851" s="17"/>
      <c r="AQ851" s="17"/>
      <c r="AR851" s="17"/>
      <c r="AS851" s="17"/>
      <c r="AT851" s="17"/>
    </row>
    <row r="852" customFormat="false" ht="12.75" hidden="false" customHeight="true" outlineLevel="0" collapsed="false">
      <c r="A852" s="36"/>
      <c r="B852" s="36"/>
      <c r="C852" s="16"/>
      <c r="D852" s="16"/>
      <c r="E852" s="80"/>
      <c r="F852" s="1"/>
      <c r="G852" s="1"/>
      <c r="H852" s="81"/>
      <c r="I852" s="16"/>
      <c r="J852" s="16"/>
      <c r="K852" s="16"/>
      <c r="L852" s="82"/>
      <c r="M852" s="16"/>
      <c r="N852" s="82"/>
      <c r="O852" s="37"/>
      <c r="P852" s="39"/>
      <c r="Q852" s="38"/>
      <c r="R852" s="38"/>
      <c r="S852" s="40"/>
      <c r="T852" s="42"/>
      <c r="U852" s="40"/>
      <c r="V852" s="40"/>
      <c r="W852" s="15"/>
      <c r="X852" s="40"/>
      <c r="Y852" s="16"/>
      <c r="Z852" s="60"/>
      <c r="AA852" s="60"/>
      <c r="AB852" s="16"/>
      <c r="AC852" s="1"/>
      <c r="AD852" s="61"/>
      <c r="AE852" s="17"/>
      <c r="AF852" s="16"/>
      <c r="AG852" s="16"/>
      <c r="AH852" s="16"/>
      <c r="AI852" s="63"/>
      <c r="AJ852" s="63"/>
      <c r="AK852" s="16"/>
      <c r="AL852" s="16"/>
      <c r="AM852" s="17"/>
      <c r="AN852" s="17"/>
      <c r="AO852" s="17"/>
      <c r="AP852" s="17"/>
      <c r="AQ852" s="17"/>
      <c r="AR852" s="17"/>
      <c r="AS852" s="17"/>
      <c r="AT852" s="17"/>
    </row>
    <row r="853" customFormat="false" ht="12.75" hidden="false" customHeight="true" outlineLevel="0" collapsed="false">
      <c r="A853" s="36"/>
      <c r="B853" s="36"/>
      <c r="C853" s="16"/>
      <c r="D853" s="16"/>
      <c r="E853" s="80"/>
      <c r="F853" s="1"/>
      <c r="G853" s="1"/>
      <c r="H853" s="81"/>
      <c r="I853" s="16"/>
      <c r="J853" s="16"/>
      <c r="K853" s="16"/>
      <c r="L853" s="82"/>
      <c r="M853" s="16"/>
      <c r="N853" s="82"/>
      <c r="O853" s="37"/>
      <c r="P853" s="39"/>
      <c r="Q853" s="38"/>
      <c r="R853" s="38"/>
      <c r="S853" s="40"/>
      <c r="T853" s="42"/>
      <c r="U853" s="40"/>
      <c r="V853" s="40"/>
      <c r="W853" s="15"/>
      <c r="X853" s="40"/>
      <c r="Y853" s="16"/>
      <c r="Z853" s="60"/>
      <c r="AA853" s="60"/>
      <c r="AB853" s="16"/>
      <c r="AC853" s="1"/>
      <c r="AD853" s="61"/>
      <c r="AE853" s="17"/>
      <c r="AF853" s="16"/>
      <c r="AG853" s="16"/>
      <c r="AH853" s="16"/>
      <c r="AI853" s="63"/>
      <c r="AJ853" s="63"/>
      <c r="AK853" s="16"/>
      <c r="AL853" s="16"/>
      <c r="AM853" s="17"/>
      <c r="AN853" s="17"/>
      <c r="AO853" s="17"/>
      <c r="AP853" s="17"/>
      <c r="AQ853" s="17"/>
      <c r="AR853" s="17"/>
      <c r="AS853" s="17"/>
      <c r="AT853" s="17"/>
    </row>
    <row r="854" customFormat="false" ht="12.75" hidden="false" customHeight="true" outlineLevel="0" collapsed="false">
      <c r="A854" s="36"/>
      <c r="B854" s="36"/>
      <c r="C854" s="16"/>
      <c r="D854" s="16"/>
      <c r="E854" s="80"/>
      <c r="F854" s="1"/>
      <c r="G854" s="1"/>
      <c r="H854" s="81"/>
      <c r="I854" s="16"/>
      <c r="J854" s="16"/>
      <c r="K854" s="16"/>
      <c r="L854" s="82"/>
      <c r="M854" s="16"/>
      <c r="N854" s="82"/>
      <c r="O854" s="37"/>
      <c r="P854" s="39"/>
      <c r="Q854" s="38"/>
      <c r="R854" s="38"/>
      <c r="S854" s="40"/>
      <c r="T854" s="42"/>
      <c r="U854" s="40"/>
      <c r="V854" s="40"/>
      <c r="W854" s="15"/>
      <c r="X854" s="40"/>
      <c r="Y854" s="16"/>
      <c r="Z854" s="60"/>
      <c r="AA854" s="60"/>
      <c r="AB854" s="16"/>
      <c r="AC854" s="1"/>
      <c r="AD854" s="61"/>
      <c r="AE854" s="17"/>
      <c r="AF854" s="16"/>
      <c r="AG854" s="16"/>
      <c r="AH854" s="16"/>
      <c r="AI854" s="63"/>
      <c r="AJ854" s="63"/>
      <c r="AK854" s="16"/>
      <c r="AL854" s="16"/>
      <c r="AM854" s="17"/>
      <c r="AN854" s="17"/>
      <c r="AO854" s="17"/>
      <c r="AP854" s="17"/>
      <c r="AQ854" s="17"/>
      <c r="AR854" s="17"/>
      <c r="AS854" s="17"/>
      <c r="AT854" s="17"/>
    </row>
    <row r="855" customFormat="false" ht="12.75" hidden="false" customHeight="true" outlineLevel="0" collapsed="false">
      <c r="A855" s="36"/>
      <c r="B855" s="36"/>
      <c r="C855" s="16"/>
      <c r="D855" s="16"/>
      <c r="E855" s="80"/>
      <c r="F855" s="1"/>
      <c r="G855" s="1"/>
      <c r="H855" s="81"/>
      <c r="I855" s="16"/>
      <c r="J855" s="16"/>
      <c r="K855" s="16"/>
      <c r="L855" s="82"/>
      <c r="M855" s="16"/>
      <c r="N855" s="82"/>
      <c r="O855" s="37"/>
      <c r="P855" s="39"/>
      <c r="Q855" s="38"/>
      <c r="R855" s="38"/>
      <c r="S855" s="40"/>
      <c r="T855" s="42"/>
      <c r="U855" s="40"/>
      <c r="V855" s="40"/>
      <c r="W855" s="15"/>
      <c r="X855" s="40"/>
      <c r="Y855" s="16"/>
      <c r="Z855" s="60"/>
      <c r="AA855" s="60"/>
      <c r="AB855" s="16"/>
      <c r="AC855" s="1"/>
      <c r="AD855" s="61"/>
      <c r="AE855" s="17"/>
      <c r="AF855" s="16"/>
      <c r="AG855" s="16"/>
      <c r="AH855" s="16"/>
      <c r="AI855" s="63"/>
      <c r="AJ855" s="63"/>
      <c r="AK855" s="16"/>
      <c r="AL855" s="16"/>
      <c r="AM855" s="17"/>
      <c r="AN855" s="17"/>
      <c r="AO855" s="17"/>
      <c r="AP855" s="17"/>
      <c r="AQ855" s="17"/>
      <c r="AR855" s="17"/>
      <c r="AS855" s="17"/>
      <c r="AT855" s="17"/>
    </row>
    <row r="856" customFormat="false" ht="12.75" hidden="false" customHeight="true" outlineLevel="0" collapsed="false">
      <c r="A856" s="36"/>
      <c r="B856" s="36"/>
      <c r="C856" s="16"/>
      <c r="D856" s="16"/>
      <c r="E856" s="80"/>
      <c r="F856" s="1"/>
      <c r="G856" s="1"/>
      <c r="H856" s="81"/>
      <c r="I856" s="16"/>
      <c r="J856" s="16"/>
      <c r="K856" s="16"/>
      <c r="L856" s="82"/>
      <c r="M856" s="16"/>
      <c r="N856" s="82"/>
      <c r="O856" s="37"/>
      <c r="P856" s="39"/>
      <c r="Q856" s="38"/>
      <c r="R856" s="38"/>
      <c r="S856" s="40"/>
      <c r="T856" s="42"/>
      <c r="U856" s="40"/>
      <c r="V856" s="40"/>
      <c r="W856" s="15"/>
      <c r="X856" s="40"/>
      <c r="Y856" s="16"/>
      <c r="Z856" s="60"/>
      <c r="AA856" s="60"/>
      <c r="AB856" s="16"/>
      <c r="AC856" s="1"/>
      <c r="AD856" s="61"/>
      <c r="AE856" s="17"/>
      <c r="AF856" s="16"/>
      <c r="AG856" s="16"/>
      <c r="AH856" s="16"/>
      <c r="AI856" s="63"/>
      <c r="AJ856" s="63"/>
      <c r="AK856" s="16"/>
      <c r="AL856" s="16"/>
      <c r="AM856" s="17"/>
      <c r="AN856" s="17"/>
      <c r="AO856" s="17"/>
      <c r="AP856" s="17"/>
      <c r="AQ856" s="17"/>
      <c r="AR856" s="17"/>
      <c r="AS856" s="17"/>
      <c r="AT856" s="17"/>
    </row>
    <row r="857" customFormat="false" ht="12.75" hidden="false" customHeight="true" outlineLevel="0" collapsed="false">
      <c r="A857" s="36"/>
      <c r="B857" s="36"/>
      <c r="C857" s="16"/>
      <c r="D857" s="16"/>
      <c r="E857" s="80"/>
      <c r="F857" s="1"/>
      <c r="G857" s="1"/>
      <c r="H857" s="81"/>
      <c r="I857" s="16"/>
      <c r="J857" s="16"/>
      <c r="K857" s="16"/>
      <c r="L857" s="82"/>
      <c r="M857" s="16"/>
      <c r="N857" s="82"/>
      <c r="O857" s="37"/>
      <c r="P857" s="39"/>
      <c r="Q857" s="38"/>
      <c r="R857" s="38"/>
      <c r="S857" s="40"/>
      <c r="T857" s="42"/>
      <c r="U857" s="40"/>
      <c r="V857" s="40"/>
      <c r="W857" s="15"/>
      <c r="X857" s="40"/>
      <c r="Y857" s="16"/>
      <c r="Z857" s="60"/>
      <c r="AA857" s="60"/>
      <c r="AB857" s="16"/>
      <c r="AC857" s="1"/>
      <c r="AD857" s="61"/>
      <c r="AE857" s="17"/>
      <c r="AF857" s="16"/>
      <c r="AG857" s="16"/>
      <c r="AH857" s="16"/>
      <c r="AI857" s="63"/>
      <c r="AJ857" s="63"/>
      <c r="AK857" s="16"/>
      <c r="AL857" s="16"/>
      <c r="AM857" s="17"/>
      <c r="AN857" s="17"/>
      <c r="AO857" s="17"/>
      <c r="AP857" s="17"/>
      <c r="AQ857" s="17"/>
      <c r="AR857" s="17"/>
      <c r="AS857" s="17"/>
      <c r="AT857" s="17"/>
    </row>
    <row r="858" customFormat="false" ht="12.75" hidden="false" customHeight="true" outlineLevel="0" collapsed="false">
      <c r="A858" s="36"/>
      <c r="B858" s="36"/>
      <c r="C858" s="16"/>
      <c r="D858" s="16"/>
      <c r="E858" s="80"/>
      <c r="F858" s="1"/>
      <c r="G858" s="1"/>
      <c r="H858" s="81"/>
      <c r="I858" s="16"/>
      <c r="J858" s="16"/>
      <c r="K858" s="16"/>
      <c r="L858" s="82"/>
      <c r="M858" s="16"/>
      <c r="N858" s="82"/>
      <c r="O858" s="37"/>
      <c r="P858" s="39"/>
      <c r="Q858" s="38"/>
      <c r="R858" s="38"/>
      <c r="S858" s="40"/>
      <c r="T858" s="42"/>
      <c r="U858" s="40"/>
      <c r="V858" s="40"/>
      <c r="W858" s="15"/>
      <c r="X858" s="40"/>
      <c r="Y858" s="16"/>
      <c r="Z858" s="60"/>
      <c r="AA858" s="60"/>
      <c r="AB858" s="16"/>
      <c r="AC858" s="1"/>
      <c r="AD858" s="61"/>
      <c r="AE858" s="17"/>
      <c r="AF858" s="16"/>
      <c r="AG858" s="16"/>
      <c r="AH858" s="16"/>
      <c r="AI858" s="63"/>
      <c r="AJ858" s="63"/>
      <c r="AK858" s="16"/>
      <c r="AL858" s="16"/>
      <c r="AM858" s="17"/>
      <c r="AN858" s="17"/>
      <c r="AO858" s="17"/>
      <c r="AP858" s="17"/>
      <c r="AQ858" s="17"/>
      <c r="AR858" s="17"/>
      <c r="AS858" s="17"/>
      <c r="AT858" s="17"/>
    </row>
    <row r="859" customFormat="false" ht="12.75" hidden="false" customHeight="true" outlineLevel="0" collapsed="false">
      <c r="A859" s="36"/>
      <c r="B859" s="36"/>
      <c r="C859" s="16"/>
      <c r="D859" s="16"/>
      <c r="E859" s="80"/>
      <c r="F859" s="1"/>
      <c r="G859" s="1"/>
      <c r="H859" s="81"/>
      <c r="I859" s="16"/>
      <c r="J859" s="16"/>
      <c r="K859" s="16"/>
      <c r="L859" s="82"/>
      <c r="M859" s="16"/>
      <c r="N859" s="82"/>
      <c r="O859" s="37"/>
      <c r="P859" s="39"/>
      <c r="Q859" s="38"/>
      <c r="R859" s="38"/>
      <c r="S859" s="40"/>
      <c r="T859" s="42"/>
      <c r="U859" s="40"/>
      <c r="V859" s="40"/>
      <c r="W859" s="15"/>
      <c r="X859" s="40"/>
      <c r="Y859" s="16"/>
      <c r="Z859" s="60"/>
      <c r="AA859" s="60"/>
      <c r="AB859" s="16"/>
      <c r="AC859" s="1"/>
      <c r="AD859" s="61"/>
      <c r="AE859" s="17"/>
      <c r="AF859" s="16"/>
      <c r="AG859" s="16"/>
      <c r="AH859" s="16"/>
      <c r="AI859" s="63"/>
      <c r="AJ859" s="63"/>
      <c r="AK859" s="16"/>
      <c r="AL859" s="16"/>
      <c r="AM859" s="17"/>
      <c r="AN859" s="17"/>
      <c r="AO859" s="17"/>
      <c r="AP859" s="17"/>
      <c r="AQ859" s="17"/>
      <c r="AR859" s="17"/>
      <c r="AS859" s="17"/>
      <c r="AT859" s="17"/>
    </row>
    <row r="860" customFormat="false" ht="12.75" hidden="false" customHeight="true" outlineLevel="0" collapsed="false">
      <c r="A860" s="36"/>
      <c r="B860" s="36"/>
      <c r="C860" s="16"/>
      <c r="D860" s="16"/>
      <c r="E860" s="80"/>
      <c r="F860" s="1"/>
      <c r="G860" s="1"/>
      <c r="H860" s="81"/>
      <c r="I860" s="16"/>
      <c r="J860" s="16"/>
      <c r="K860" s="16"/>
      <c r="L860" s="82"/>
      <c r="M860" s="16"/>
      <c r="N860" s="82"/>
      <c r="O860" s="37"/>
      <c r="P860" s="39"/>
      <c r="Q860" s="38"/>
      <c r="R860" s="38"/>
      <c r="S860" s="40"/>
      <c r="T860" s="42"/>
      <c r="U860" s="40"/>
      <c r="V860" s="40"/>
      <c r="W860" s="15"/>
      <c r="X860" s="40"/>
      <c r="Y860" s="16"/>
      <c r="Z860" s="60"/>
      <c r="AA860" s="60"/>
      <c r="AB860" s="16"/>
      <c r="AC860" s="1"/>
      <c r="AD860" s="61"/>
      <c r="AE860" s="17"/>
      <c r="AF860" s="16"/>
      <c r="AG860" s="16"/>
      <c r="AH860" s="16"/>
      <c r="AI860" s="63"/>
      <c r="AJ860" s="63"/>
      <c r="AK860" s="16"/>
      <c r="AL860" s="16"/>
      <c r="AM860" s="17"/>
      <c r="AN860" s="17"/>
      <c r="AO860" s="17"/>
      <c r="AP860" s="17"/>
      <c r="AQ860" s="17"/>
      <c r="AR860" s="17"/>
      <c r="AS860" s="17"/>
      <c r="AT860" s="17"/>
    </row>
    <row r="861" customFormat="false" ht="12.75" hidden="false" customHeight="true" outlineLevel="0" collapsed="false">
      <c r="A861" s="36"/>
      <c r="B861" s="36"/>
      <c r="C861" s="16"/>
      <c r="D861" s="16"/>
      <c r="E861" s="80"/>
      <c r="F861" s="1"/>
      <c r="G861" s="1"/>
      <c r="H861" s="81"/>
      <c r="I861" s="16"/>
      <c r="J861" s="16"/>
      <c r="K861" s="16"/>
      <c r="L861" s="82"/>
      <c r="M861" s="16"/>
      <c r="N861" s="82"/>
      <c r="O861" s="37"/>
      <c r="P861" s="39"/>
      <c r="Q861" s="38"/>
      <c r="R861" s="38"/>
      <c r="S861" s="40"/>
      <c r="T861" s="42"/>
      <c r="U861" s="40"/>
      <c r="V861" s="40"/>
      <c r="W861" s="15"/>
      <c r="X861" s="40"/>
      <c r="Y861" s="16"/>
      <c r="Z861" s="60"/>
      <c r="AA861" s="60"/>
      <c r="AB861" s="16"/>
      <c r="AC861" s="1"/>
      <c r="AD861" s="61"/>
      <c r="AE861" s="17"/>
      <c r="AF861" s="16"/>
      <c r="AG861" s="16"/>
      <c r="AH861" s="16"/>
      <c r="AI861" s="63"/>
      <c r="AJ861" s="63"/>
      <c r="AK861" s="16"/>
      <c r="AL861" s="16"/>
      <c r="AM861" s="17"/>
      <c r="AN861" s="17"/>
      <c r="AO861" s="17"/>
      <c r="AP861" s="17"/>
      <c r="AQ861" s="17"/>
      <c r="AR861" s="17"/>
      <c r="AS861" s="17"/>
      <c r="AT861" s="17"/>
    </row>
    <row r="862" customFormat="false" ht="12.75" hidden="false" customHeight="true" outlineLevel="0" collapsed="false">
      <c r="A862" s="36"/>
      <c r="B862" s="36"/>
      <c r="C862" s="16"/>
      <c r="D862" s="16"/>
      <c r="E862" s="80"/>
      <c r="F862" s="1"/>
      <c r="G862" s="1"/>
      <c r="H862" s="81"/>
      <c r="I862" s="16"/>
      <c r="J862" s="16"/>
      <c r="K862" s="16"/>
      <c r="L862" s="82"/>
      <c r="M862" s="16"/>
      <c r="N862" s="82"/>
      <c r="O862" s="37"/>
      <c r="P862" s="39"/>
      <c r="Q862" s="38"/>
      <c r="R862" s="38"/>
      <c r="S862" s="40"/>
      <c r="T862" s="42"/>
      <c r="U862" s="40"/>
      <c r="V862" s="40"/>
      <c r="W862" s="15"/>
      <c r="X862" s="40"/>
      <c r="Y862" s="16"/>
      <c r="Z862" s="60"/>
      <c r="AA862" s="60"/>
      <c r="AB862" s="16"/>
      <c r="AC862" s="1"/>
      <c r="AD862" s="61"/>
      <c r="AE862" s="17"/>
      <c r="AF862" s="16"/>
      <c r="AG862" s="16"/>
      <c r="AH862" s="16"/>
      <c r="AI862" s="63"/>
      <c r="AJ862" s="63"/>
      <c r="AK862" s="16"/>
      <c r="AL862" s="16"/>
      <c r="AM862" s="17"/>
      <c r="AN862" s="17"/>
      <c r="AO862" s="17"/>
      <c r="AP862" s="17"/>
      <c r="AQ862" s="17"/>
      <c r="AR862" s="17"/>
      <c r="AS862" s="17"/>
      <c r="AT862" s="17"/>
    </row>
    <row r="863" customFormat="false" ht="12.75" hidden="false" customHeight="true" outlineLevel="0" collapsed="false">
      <c r="A863" s="36"/>
      <c r="B863" s="36"/>
      <c r="C863" s="16"/>
      <c r="D863" s="16"/>
      <c r="E863" s="80"/>
      <c r="F863" s="1"/>
      <c r="G863" s="1"/>
      <c r="H863" s="81"/>
      <c r="I863" s="16"/>
      <c r="J863" s="16"/>
      <c r="K863" s="16"/>
      <c r="L863" s="82"/>
      <c r="M863" s="16"/>
      <c r="N863" s="82"/>
      <c r="O863" s="37"/>
      <c r="P863" s="39"/>
      <c r="Q863" s="38"/>
      <c r="R863" s="38"/>
      <c r="S863" s="40"/>
      <c r="T863" s="42"/>
      <c r="U863" s="40"/>
      <c r="V863" s="40"/>
      <c r="W863" s="15"/>
      <c r="X863" s="40"/>
      <c r="Y863" s="16"/>
      <c r="Z863" s="60"/>
      <c r="AA863" s="60"/>
      <c r="AB863" s="16"/>
      <c r="AC863" s="1"/>
      <c r="AD863" s="61"/>
      <c r="AE863" s="17"/>
      <c r="AF863" s="16"/>
      <c r="AG863" s="16"/>
      <c r="AH863" s="16"/>
      <c r="AI863" s="63"/>
      <c r="AJ863" s="63"/>
      <c r="AK863" s="16"/>
      <c r="AL863" s="16"/>
      <c r="AM863" s="17"/>
      <c r="AN863" s="17"/>
      <c r="AO863" s="17"/>
      <c r="AP863" s="17"/>
      <c r="AQ863" s="17"/>
      <c r="AR863" s="17"/>
      <c r="AS863" s="17"/>
      <c r="AT863" s="17"/>
    </row>
    <row r="864" customFormat="false" ht="12.75" hidden="false" customHeight="true" outlineLevel="0" collapsed="false">
      <c r="A864" s="36"/>
      <c r="B864" s="36"/>
      <c r="C864" s="16"/>
      <c r="D864" s="16"/>
      <c r="E864" s="80"/>
      <c r="F864" s="1"/>
      <c r="G864" s="1"/>
      <c r="H864" s="81"/>
      <c r="I864" s="16"/>
      <c r="J864" s="16"/>
      <c r="K864" s="16"/>
      <c r="L864" s="82"/>
      <c r="M864" s="16"/>
      <c r="N864" s="82"/>
      <c r="O864" s="37"/>
      <c r="P864" s="39"/>
      <c r="Q864" s="38"/>
      <c r="R864" s="38"/>
      <c r="S864" s="40"/>
      <c r="T864" s="42"/>
      <c r="U864" s="40"/>
      <c r="V864" s="40"/>
      <c r="W864" s="15"/>
      <c r="X864" s="40"/>
      <c r="Y864" s="16"/>
      <c r="Z864" s="60"/>
      <c r="AA864" s="60"/>
      <c r="AB864" s="16"/>
      <c r="AC864" s="1"/>
      <c r="AD864" s="61"/>
      <c r="AE864" s="17"/>
      <c r="AF864" s="16"/>
      <c r="AG864" s="16"/>
      <c r="AH864" s="16"/>
      <c r="AI864" s="63"/>
      <c r="AJ864" s="63"/>
      <c r="AK864" s="16"/>
      <c r="AL864" s="16"/>
      <c r="AM864" s="17"/>
      <c r="AN864" s="17"/>
      <c r="AO864" s="17"/>
      <c r="AP864" s="17"/>
      <c r="AQ864" s="17"/>
      <c r="AR864" s="17"/>
      <c r="AS864" s="17"/>
      <c r="AT864" s="17"/>
    </row>
    <row r="865" customFormat="false" ht="12.75" hidden="false" customHeight="true" outlineLevel="0" collapsed="false">
      <c r="A865" s="36"/>
      <c r="B865" s="36"/>
      <c r="C865" s="16"/>
      <c r="D865" s="16"/>
      <c r="E865" s="80"/>
      <c r="F865" s="1"/>
      <c r="G865" s="1"/>
      <c r="H865" s="81"/>
      <c r="I865" s="16"/>
      <c r="J865" s="16"/>
      <c r="K865" s="16"/>
      <c r="L865" s="82"/>
      <c r="M865" s="16"/>
      <c r="N865" s="82"/>
      <c r="O865" s="37"/>
      <c r="P865" s="39"/>
      <c r="Q865" s="38"/>
      <c r="R865" s="38"/>
      <c r="S865" s="40"/>
      <c r="T865" s="42"/>
      <c r="U865" s="40"/>
      <c r="V865" s="40"/>
      <c r="W865" s="15"/>
      <c r="X865" s="40"/>
      <c r="Y865" s="16"/>
      <c r="Z865" s="60"/>
      <c r="AA865" s="60"/>
      <c r="AB865" s="16"/>
      <c r="AC865" s="1"/>
      <c r="AD865" s="61"/>
      <c r="AE865" s="17"/>
      <c r="AF865" s="16"/>
      <c r="AG865" s="16"/>
      <c r="AH865" s="16"/>
      <c r="AI865" s="63"/>
      <c r="AJ865" s="63"/>
      <c r="AK865" s="16"/>
      <c r="AL865" s="16"/>
      <c r="AM865" s="17"/>
      <c r="AN865" s="17"/>
      <c r="AO865" s="17"/>
      <c r="AP865" s="17"/>
      <c r="AQ865" s="17"/>
      <c r="AR865" s="17"/>
      <c r="AS865" s="17"/>
      <c r="AT865" s="17"/>
    </row>
    <row r="866" customFormat="false" ht="12.75" hidden="false" customHeight="true" outlineLevel="0" collapsed="false">
      <c r="A866" s="36"/>
      <c r="B866" s="36"/>
      <c r="C866" s="16"/>
      <c r="D866" s="16"/>
      <c r="E866" s="80"/>
      <c r="F866" s="1"/>
      <c r="G866" s="1"/>
      <c r="H866" s="81"/>
      <c r="I866" s="16"/>
      <c r="J866" s="16"/>
      <c r="K866" s="16"/>
      <c r="L866" s="82"/>
      <c r="M866" s="16"/>
      <c r="N866" s="82"/>
      <c r="O866" s="37"/>
      <c r="P866" s="39"/>
      <c r="Q866" s="38"/>
      <c r="R866" s="38"/>
      <c r="S866" s="40"/>
      <c r="T866" s="42"/>
      <c r="U866" s="40"/>
      <c r="V866" s="40"/>
      <c r="W866" s="15"/>
      <c r="X866" s="40"/>
      <c r="Y866" s="16"/>
      <c r="Z866" s="60"/>
      <c r="AA866" s="60"/>
      <c r="AB866" s="16"/>
      <c r="AC866" s="1"/>
      <c r="AD866" s="61"/>
      <c r="AE866" s="17"/>
      <c r="AF866" s="16"/>
      <c r="AG866" s="16"/>
      <c r="AH866" s="16"/>
      <c r="AI866" s="63"/>
      <c r="AJ866" s="63"/>
      <c r="AK866" s="16"/>
      <c r="AL866" s="16"/>
      <c r="AM866" s="17"/>
      <c r="AN866" s="17"/>
      <c r="AO866" s="17"/>
      <c r="AP866" s="17"/>
      <c r="AQ866" s="17"/>
      <c r="AR866" s="17"/>
      <c r="AS866" s="17"/>
      <c r="AT866" s="17"/>
    </row>
    <row r="867" customFormat="false" ht="12.75" hidden="false" customHeight="true" outlineLevel="0" collapsed="false">
      <c r="A867" s="36"/>
      <c r="B867" s="36"/>
      <c r="C867" s="16"/>
      <c r="D867" s="16"/>
      <c r="E867" s="80"/>
      <c r="F867" s="1"/>
      <c r="G867" s="1"/>
      <c r="H867" s="81"/>
      <c r="I867" s="16"/>
      <c r="J867" s="16"/>
      <c r="K867" s="16"/>
      <c r="L867" s="82"/>
      <c r="M867" s="16"/>
      <c r="N867" s="82"/>
      <c r="O867" s="37"/>
      <c r="P867" s="39"/>
      <c r="Q867" s="38"/>
      <c r="R867" s="38"/>
      <c r="S867" s="40"/>
      <c r="T867" s="42"/>
      <c r="U867" s="40"/>
      <c r="V867" s="40"/>
      <c r="W867" s="15"/>
      <c r="X867" s="40"/>
      <c r="Y867" s="16"/>
      <c r="Z867" s="60"/>
      <c r="AA867" s="60"/>
      <c r="AB867" s="16"/>
      <c r="AC867" s="1"/>
      <c r="AD867" s="61"/>
      <c r="AE867" s="17"/>
      <c r="AF867" s="16"/>
      <c r="AG867" s="16"/>
      <c r="AH867" s="16"/>
      <c r="AI867" s="63"/>
      <c r="AJ867" s="63"/>
      <c r="AK867" s="16"/>
      <c r="AL867" s="16"/>
      <c r="AM867" s="17"/>
      <c r="AN867" s="17"/>
      <c r="AO867" s="17"/>
      <c r="AP867" s="17"/>
      <c r="AQ867" s="17"/>
      <c r="AR867" s="17"/>
      <c r="AS867" s="17"/>
      <c r="AT867" s="17"/>
    </row>
    <row r="868" customFormat="false" ht="12.75" hidden="false" customHeight="true" outlineLevel="0" collapsed="false">
      <c r="A868" s="36"/>
      <c r="B868" s="36"/>
      <c r="C868" s="16"/>
      <c r="D868" s="16"/>
      <c r="E868" s="80"/>
      <c r="F868" s="1"/>
      <c r="G868" s="1"/>
      <c r="H868" s="81"/>
      <c r="I868" s="16"/>
      <c r="J868" s="16"/>
      <c r="K868" s="16"/>
      <c r="L868" s="82"/>
      <c r="M868" s="16"/>
      <c r="N868" s="82"/>
      <c r="O868" s="37"/>
      <c r="P868" s="39"/>
      <c r="Q868" s="38"/>
      <c r="R868" s="38"/>
      <c r="S868" s="40"/>
      <c r="T868" s="42"/>
      <c r="U868" s="40"/>
      <c r="V868" s="40"/>
      <c r="W868" s="15"/>
      <c r="X868" s="40"/>
      <c r="Y868" s="16"/>
      <c r="Z868" s="60"/>
      <c r="AA868" s="60"/>
      <c r="AB868" s="16"/>
      <c r="AC868" s="1"/>
      <c r="AD868" s="61"/>
      <c r="AE868" s="17"/>
      <c r="AF868" s="16"/>
      <c r="AG868" s="16"/>
      <c r="AH868" s="16"/>
      <c r="AI868" s="63"/>
      <c r="AJ868" s="63"/>
      <c r="AK868" s="16"/>
      <c r="AL868" s="16"/>
      <c r="AM868" s="17"/>
      <c r="AN868" s="17"/>
      <c r="AO868" s="17"/>
      <c r="AP868" s="17"/>
      <c r="AQ868" s="17"/>
      <c r="AR868" s="17"/>
      <c r="AS868" s="17"/>
      <c r="AT868" s="17"/>
    </row>
    <row r="869" customFormat="false" ht="12.75" hidden="false" customHeight="true" outlineLevel="0" collapsed="false">
      <c r="A869" s="36"/>
      <c r="B869" s="36"/>
      <c r="C869" s="16"/>
      <c r="D869" s="16"/>
      <c r="E869" s="80"/>
      <c r="F869" s="1"/>
      <c r="G869" s="1"/>
      <c r="H869" s="81"/>
      <c r="I869" s="16"/>
      <c r="J869" s="16"/>
      <c r="K869" s="16"/>
      <c r="L869" s="82"/>
      <c r="M869" s="16"/>
      <c r="N869" s="82"/>
      <c r="O869" s="37"/>
      <c r="P869" s="39"/>
      <c r="Q869" s="38"/>
      <c r="R869" s="38"/>
      <c r="S869" s="40"/>
      <c r="T869" s="42"/>
      <c r="U869" s="40"/>
      <c r="V869" s="40"/>
      <c r="W869" s="15"/>
      <c r="X869" s="40"/>
      <c r="Y869" s="16"/>
      <c r="Z869" s="60"/>
      <c r="AA869" s="60"/>
      <c r="AB869" s="16"/>
      <c r="AC869" s="1"/>
      <c r="AD869" s="61"/>
      <c r="AE869" s="17"/>
      <c r="AF869" s="16"/>
      <c r="AG869" s="16"/>
      <c r="AH869" s="16"/>
      <c r="AI869" s="63"/>
      <c r="AJ869" s="63"/>
      <c r="AK869" s="16"/>
      <c r="AL869" s="16"/>
      <c r="AM869" s="17"/>
      <c r="AN869" s="17"/>
      <c r="AO869" s="17"/>
      <c r="AP869" s="17"/>
      <c r="AQ869" s="17"/>
      <c r="AR869" s="17"/>
      <c r="AS869" s="17"/>
      <c r="AT869" s="17"/>
    </row>
    <row r="870" customFormat="false" ht="12.75" hidden="false" customHeight="true" outlineLevel="0" collapsed="false">
      <c r="A870" s="36"/>
      <c r="B870" s="36"/>
      <c r="C870" s="16"/>
      <c r="D870" s="16"/>
      <c r="E870" s="80"/>
      <c r="F870" s="1"/>
      <c r="G870" s="1"/>
      <c r="H870" s="81"/>
      <c r="I870" s="16"/>
      <c r="J870" s="16"/>
      <c r="K870" s="16"/>
      <c r="L870" s="82"/>
      <c r="M870" s="16"/>
      <c r="N870" s="82"/>
      <c r="O870" s="37"/>
      <c r="P870" s="39"/>
      <c r="Q870" s="38"/>
      <c r="R870" s="38"/>
      <c r="S870" s="40"/>
      <c r="T870" s="42"/>
      <c r="U870" s="40"/>
      <c r="V870" s="40"/>
      <c r="W870" s="15"/>
      <c r="X870" s="40"/>
      <c r="Y870" s="16"/>
      <c r="Z870" s="60"/>
      <c r="AA870" s="60"/>
      <c r="AB870" s="16"/>
      <c r="AC870" s="1"/>
      <c r="AD870" s="61"/>
      <c r="AE870" s="17"/>
      <c r="AF870" s="16"/>
      <c r="AG870" s="16"/>
      <c r="AH870" s="16"/>
      <c r="AI870" s="63"/>
      <c r="AJ870" s="63"/>
      <c r="AK870" s="16"/>
      <c r="AL870" s="16"/>
      <c r="AM870" s="17"/>
      <c r="AN870" s="17"/>
      <c r="AO870" s="17"/>
      <c r="AP870" s="17"/>
      <c r="AQ870" s="17"/>
      <c r="AR870" s="17"/>
      <c r="AS870" s="17"/>
      <c r="AT870" s="17"/>
    </row>
    <row r="871" customFormat="false" ht="12.75" hidden="false" customHeight="true" outlineLevel="0" collapsed="false">
      <c r="A871" s="36"/>
      <c r="B871" s="36"/>
      <c r="C871" s="16"/>
      <c r="D871" s="16"/>
      <c r="E871" s="80"/>
      <c r="F871" s="1"/>
      <c r="G871" s="1"/>
      <c r="H871" s="81"/>
      <c r="I871" s="16"/>
      <c r="J871" s="16"/>
      <c r="K871" s="16"/>
      <c r="L871" s="82"/>
      <c r="M871" s="16"/>
      <c r="N871" s="82"/>
      <c r="O871" s="37"/>
      <c r="P871" s="39"/>
      <c r="Q871" s="38"/>
      <c r="R871" s="38"/>
      <c r="S871" s="40"/>
      <c r="T871" s="42"/>
      <c r="U871" s="40"/>
      <c r="V871" s="40"/>
      <c r="W871" s="15"/>
      <c r="X871" s="40"/>
      <c r="Y871" s="16"/>
      <c r="Z871" s="60"/>
      <c r="AA871" s="60"/>
      <c r="AB871" s="16"/>
      <c r="AC871" s="1"/>
      <c r="AD871" s="61"/>
      <c r="AE871" s="17"/>
      <c r="AF871" s="16"/>
      <c r="AG871" s="16"/>
      <c r="AH871" s="16"/>
      <c r="AI871" s="63"/>
      <c r="AJ871" s="63"/>
      <c r="AK871" s="16"/>
      <c r="AL871" s="16"/>
      <c r="AM871" s="17"/>
      <c r="AN871" s="17"/>
      <c r="AO871" s="17"/>
      <c r="AP871" s="17"/>
      <c r="AQ871" s="17"/>
      <c r="AR871" s="17"/>
      <c r="AS871" s="17"/>
      <c r="AT871" s="17"/>
    </row>
    <row r="872" customFormat="false" ht="12.75" hidden="false" customHeight="true" outlineLevel="0" collapsed="false">
      <c r="A872" s="36"/>
      <c r="B872" s="36"/>
      <c r="C872" s="16"/>
      <c r="D872" s="16"/>
      <c r="E872" s="80"/>
      <c r="F872" s="1"/>
      <c r="G872" s="1"/>
      <c r="H872" s="81"/>
      <c r="I872" s="16"/>
      <c r="J872" s="16"/>
      <c r="K872" s="16"/>
      <c r="L872" s="82"/>
      <c r="M872" s="16"/>
      <c r="N872" s="82"/>
      <c r="O872" s="37"/>
      <c r="P872" s="39"/>
      <c r="Q872" s="38"/>
      <c r="R872" s="38"/>
      <c r="S872" s="40"/>
      <c r="T872" s="42"/>
      <c r="U872" s="40"/>
      <c r="V872" s="40"/>
      <c r="W872" s="15"/>
      <c r="X872" s="40"/>
      <c r="Y872" s="16"/>
      <c r="Z872" s="60"/>
      <c r="AA872" s="60"/>
      <c r="AB872" s="16"/>
      <c r="AC872" s="1"/>
      <c r="AD872" s="61"/>
      <c r="AE872" s="17"/>
      <c r="AF872" s="16"/>
      <c r="AG872" s="16"/>
      <c r="AH872" s="16"/>
      <c r="AI872" s="63"/>
      <c r="AJ872" s="63"/>
      <c r="AK872" s="16"/>
      <c r="AL872" s="16"/>
      <c r="AM872" s="17"/>
      <c r="AN872" s="17"/>
      <c r="AO872" s="17"/>
      <c r="AP872" s="17"/>
      <c r="AQ872" s="17"/>
      <c r="AR872" s="17"/>
      <c r="AS872" s="17"/>
      <c r="AT872" s="17"/>
    </row>
    <row r="873" customFormat="false" ht="12.75" hidden="false" customHeight="true" outlineLevel="0" collapsed="false">
      <c r="A873" s="36"/>
      <c r="B873" s="36"/>
      <c r="C873" s="16"/>
      <c r="D873" s="16"/>
      <c r="E873" s="80"/>
      <c r="F873" s="1"/>
      <c r="G873" s="1"/>
      <c r="H873" s="81"/>
      <c r="I873" s="16"/>
      <c r="J873" s="16"/>
      <c r="K873" s="16"/>
      <c r="L873" s="82"/>
      <c r="M873" s="16"/>
      <c r="N873" s="82"/>
      <c r="O873" s="37"/>
      <c r="P873" s="39"/>
      <c r="Q873" s="38"/>
      <c r="R873" s="38"/>
      <c r="S873" s="40"/>
      <c r="T873" s="42"/>
      <c r="U873" s="40"/>
      <c r="V873" s="40"/>
      <c r="W873" s="15"/>
      <c r="X873" s="40"/>
      <c r="Y873" s="16"/>
      <c r="Z873" s="60"/>
      <c r="AA873" s="60"/>
      <c r="AB873" s="16"/>
      <c r="AC873" s="1"/>
      <c r="AD873" s="61"/>
      <c r="AE873" s="17"/>
      <c r="AF873" s="16"/>
      <c r="AG873" s="16"/>
      <c r="AH873" s="16"/>
      <c r="AI873" s="63"/>
      <c r="AJ873" s="63"/>
      <c r="AK873" s="16"/>
      <c r="AL873" s="16"/>
      <c r="AM873" s="17"/>
      <c r="AN873" s="17"/>
      <c r="AO873" s="17"/>
      <c r="AP873" s="17"/>
      <c r="AQ873" s="17"/>
      <c r="AR873" s="17"/>
      <c r="AS873" s="17"/>
      <c r="AT873" s="17"/>
    </row>
    <row r="874" customFormat="false" ht="12.75" hidden="false" customHeight="true" outlineLevel="0" collapsed="false">
      <c r="A874" s="36"/>
      <c r="B874" s="36"/>
      <c r="C874" s="16"/>
      <c r="D874" s="16"/>
      <c r="E874" s="80"/>
      <c r="F874" s="1"/>
      <c r="G874" s="1"/>
      <c r="H874" s="81"/>
      <c r="I874" s="16"/>
      <c r="J874" s="16"/>
      <c r="K874" s="16"/>
      <c r="L874" s="82"/>
      <c r="M874" s="16"/>
      <c r="N874" s="82"/>
      <c r="O874" s="37"/>
      <c r="P874" s="39"/>
      <c r="Q874" s="38"/>
      <c r="R874" s="38"/>
      <c r="S874" s="40"/>
      <c r="T874" s="42"/>
      <c r="U874" s="40"/>
      <c r="V874" s="40"/>
      <c r="W874" s="15"/>
      <c r="X874" s="40"/>
      <c r="Y874" s="16"/>
      <c r="Z874" s="60"/>
      <c r="AA874" s="60"/>
      <c r="AB874" s="16"/>
      <c r="AC874" s="1"/>
      <c r="AD874" s="61"/>
      <c r="AE874" s="17"/>
      <c r="AF874" s="16"/>
      <c r="AG874" s="16"/>
      <c r="AH874" s="16"/>
      <c r="AI874" s="63"/>
      <c r="AJ874" s="63"/>
      <c r="AK874" s="16"/>
      <c r="AL874" s="16"/>
      <c r="AM874" s="17"/>
      <c r="AN874" s="17"/>
      <c r="AO874" s="17"/>
      <c r="AP874" s="17"/>
      <c r="AQ874" s="17"/>
      <c r="AR874" s="17"/>
      <c r="AS874" s="17"/>
      <c r="AT874" s="17"/>
    </row>
    <row r="875" customFormat="false" ht="12.75" hidden="false" customHeight="true" outlineLevel="0" collapsed="false">
      <c r="A875" s="36"/>
      <c r="B875" s="36"/>
      <c r="C875" s="16"/>
      <c r="D875" s="16"/>
      <c r="E875" s="80"/>
      <c r="F875" s="1"/>
      <c r="G875" s="1"/>
      <c r="H875" s="81"/>
      <c r="I875" s="16"/>
      <c r="J875" s="16"/>
      <c r="K875" s="16"/>
      <c r="L875" s="82"/>
      <c r="M875" s="16"/>
      <c r="N875" s="82"/>
      <c r="O875" s="37"/>
      <c r="P875" s="39"/>
      <c r="Q875" s="38"/>
      <c r="R875" s="38"/>
      <c r="S875" s="40"/>
      <c r="T875" s="42"/>
      <c r="U875" s="40"/>
      <c r="V875" s="40"/>
      <c r="W875" s="15"/>
      <c r="X875" s="40"/>
      <c r="Y875" s="16"/>
      <c r="Z875" s="60"/>
      <c r="AA875" s="60"/>
      <c r="AB875" s="16"/>
      <c r="AC875" s="1"/>
      <c r="AD875" s="61"/>
      <c r="AE875" s="17"/>
      <c r="AF875" s="16"/>
      <c r="AG875" s="16"/>
      <c r="AH875" s="16"/>
      <c r="AI875" s="63"/>
      <c r="AJ875" s="63"/>
      <c r="AK875" s="16"/>
      <c r="AL875" s="16"/>
      <c r="AM875" s="17"/>
      <c r="AN875" s="17"/>
      <c r="AO875" s="17"/>
      <c r="AP875" s="17"/>
      <c r="AQ875" s="17"/>
      <c r="AR875" s="17"/>
      <c r="AS875" s="17"/>
      <c r="AT875" s="17"/>
    </row>
    <row r="876" customFormat="false" ht="12.75" hidden="false" customHeight="true" outlineLevel="0" collapsed="false">
      <c r="A876" s="36"/>
      <c r="B876" s="36"/>
      <c r="C876" s="16"/>
      <c r="D876" s="16"/>
      <c r="E876" s="80"/>
      <c r="F876" s="1"/>
      <c r="G876" s="1"/>
      <c r="H876" s="81"/>
      <c r="I876" s="16"/>
      <c r="J876" s="16"/>
      <c r="K876" s="16"/>
      <c r="L876" s="82"/>
      <c r="M876" s="16"/>
      <c r="N876" s="82"/>
      <c r="O876" s="37"/>
      <c r="P876" s="39"/>
      <c r="Q876" s="38"/>
      <c r="R876" s="38"/>
      <c r="S876" s="40"/>
      <c r="T876" s="42"/>
      <c r="U876" s="40"/>
      <c r="V876" s="40"/>
      <c r="W876" s="15"/>
      <c r="X876" s="40"/>
      <c r="Y876" s="16"/>
      <c r="Z876" s="60"/>
      <c r="AA876" s="60"/>
      <c r="AB876" s="16"/>
      <c r="AC876" s="1"/>
      <c r="AD876" s="61"/>
      <c r="AE876" s="17"/>
      <c r="AF876" s="16"/>
      <c r="AG876" s="16"/>
      <c r="AH876" s="16"/>
      <c r="AI876" s="63"/>
      <c r="AJ876" s="63"/>
      <c r="AK876" s="16"/>
      <c r="AL876" s="16"/>
      <c r="AM876" s="17"/>
      <c r="AN876" s="17"/>
      <c r="AO876" s="17"/>
      <c r="AP876" s="17"/>
      <c r="AQ876" s="17"/>
      <c r="AR876" s="17"/>
      <c r="AS876" s="17"/>
      <c r="AT876" s="17"/>
    </row>
    <row r="877" customFormat="false" ht="12.75" hidden="false" customHeight="true" outlineLevel="0" collapsed="false">
      <c r="A877" s="36"/>
      <c r="B877" s="36"/>
      <c r="C877" s="16"/>
      <c r="D877" s="16"/>
      <c r="E877" s="80"/>
      <c r="F877" s="1"/>
      <c r="G877" s="1"/>
      <c r="H877" s="81"/>
      <c r="I877" s="16"/>
      <c r="J877" s="16"/>
      <c r="K877" s="16"/>
      <c r="L877" s="82"/>
      <c r="M877" s="16"/>
      <c r="N877" s="82"/>
      <c r="O877" s="37"/>
      <c r="P877" s="39"/>
      <c r="Q877" s="38"/>
      <c r="R877" s="38"/>
      <c r="S877" s="40"/>
      <c r="T877" s="42"/>
      <c r="U877" s="40"/>
      <c r="V877" s="40"/>
      <c r="W877" s="15"/>
      <c r="X877" s="40"/>
      <c r="Y877" s="16"/>
      <c r="Z877" s="60"/>
      <c r="AA877" s="60"/>
      <c r="AB877" s="16"/>
      <c r="AC877" s="1"/>
      <c r="AD877" s="61"/>
      <c r="AE877" s="17"/>
      <c r="AF877" s="16"/>
      <c r="AG877" s="16"/>
      <c r="AH877" s="16"/>
      <c r="AI877" s="63"/>
      <c r="AJ877" s="63"/>
      <c r="AK877" s="16"/>
      <c r="AL877" s="16"/>
      <c r="AM877" s="17"/>
      <c r="AN877" s="17"/>
      <c r="AO877" s="17"/>
      <c r="AP877" s="17"/>
      <c r="AQ877" s="17"/>
      <c r="AR877" s="17"/>
      <c r="AS877" s="17"/>
      <c r="AT877" s="17"/>
    </row>
    <row r="878" customFormat="false" ht="12.75" hidden="false" customHeight="true" outlineLevel="0" collapsed="false">
      <c r="A878" s="36"/>
      <c r="B878" s="36"/>
      <c r="C878" s="16"/>
      <c r="D878" s="16"/>
      <c r="E878" s="80"/>
      <c r="F878" s="1"/>
      <c r="G878" s="1"/>
      <c r="H878" s="81"/>
      <c r="I878" s="16"/>
      <c r="J878" s="16"/>
      <c r="K878" s="16"/>
      <c r="L878" s="82"/>
      <c r="M878" s="16"/>
      <c r="N878" s="82"/>
      <c r="O878" s="37"/>
      <c r="P878" s="39"/>
      <c r="Q878" s="38"/>
      <c r="R878" s="38"/>
      <c r="S878" s="40"/>
      <c r="T878" s="42"/>
      <c r="U878" s="40"/>
      <c r="V878" s="40"/>
      <c r="W878" s="15"/>
      <c r="X878" s="40"/>
      <c r="Y878" s="16"/>
      <c r="Z878" s="60"/>
      <c r="AA878" s="60"/>
      <c r="AB878" s="16"/>
      <c r="AC878" s="1"/>
      <c r="AD878" s="61"/>
      <c r="AE878" s="17"/>
      <c r="AF878" s="16"/>
      <c r="AG878" s="16"/>
      <c r="AH878" s="16"/>
      <c r="AI878" s="63"/>
      <c r="AJ878" s="63"/>
      <c r="AK878" s="16"/>
      <c r="AL878" s="16"/>
      <c r="AM878" s="17"/>
      <c r="AN878" s="17"/>
      <c r="AO878" s="17"/>
      <c r="AP878" s="17"/>
      <c r="AQ878" s="17"/>
      <c r="AR878" s="17"/>
      <c r="AS878" s="17"/>
      <c r="AT878" s="17"/>
    </row>
    <row r="879" customFormat="false" ht="12.75" hidden="false" customHeight="true" outlineLevel="0" collapsed="false">
      <c r="A879" s="36"/>
      <c r="B879" s="36"/>
      <c r="C879" s="16"/>
      <c r="D879" s="16"/>
      <c r="E879" s="80"/>
      <c r="F879" s="1"/>
      <c r="G879" s="1"/>
      <c r="H879" s="81"/>
      <c r="I879" s="16"/>
      <c r="J879" s="16"/>
      <c r="K879" s="16"/>
      <c r="L879" s="82"/>
      <c r="M879" s="16"/>
      <c r="N879" s="82"/>
      <c r="O879" s="37"/>
      <c r="P879" s="39"/>
      <c r="Q879" s="38"/>
      <c r="R879" s="38"/>
      <c r="S879" s="40"/>
      <c r="T879" s="42"/>
      <c r="U879" s="40"/>
      <c r="V879" s="40"/>
      <c r="W879" s="15"/>
      <c r="X879" s="40"/>
      <c r="Y879" s="16"/>
      <c r="Z879" s="60"/>
      <c r="AA879" s="60"/>
      <c r="AB879" s="16"/>
      <c r="AC879" s="1"/>
      <c r="AD879" s="61"/>
      <c r="AE879" s="17"/>
      <c r="AF879" s="16"/>
      <c r="AG879" s="16"/>
      <c r="AH879" s="16"/>
      <c r="AI879" s="63"/>
      <c r="AJ879" s="63"/>
      <c r="AK879" s="16"/>
      <c r="AL879" s="16"/>
      <c r="AM879" s="17"/>
      <c r="AN879" s="17"/>
      <c r="AO879" s="17"/>
      <c r="AP879" s="17"/>
      <c r="AQ879" s="17"/>
      <c r="AR879" s="17"/>
      <c r="AS879" s="17"/>
      <c r="AT879" s="17"/>
    </row>
    <row r="880" customFormat="false" ht="12.75" hidden="false" customHeight="true" outlineLevel="0" collapsed="false">
      <c r="A880" s="36"/>
      <c r="B880" s="36"/>
      <c r="C880" s="16"/>
      <c r="D880" s="16"/>
      <c r="E880" s="80"/>
      <c r="F880" s="1"/>
      <c r="G880" s="1"/>
      <c r="H880" s="81"/>
      <c r="I880" s="16"/>
      <c r="J880" s="16"/>
      <c r="K880" s="16"/>
      <c r="L880" s="82"/>
      <c r="M880" s="16"/>
      <c r="N880" s="82"/>
      <c r="O880" s="37"/>
      <c r="P880" s="39"/>
      <c r="Q880" s="38"/>
      <c r="R880" s="38"/>
      <c r="S880" s="40"/>
      <c r="T880" s="42"/>
      <c r="U880" s="40"/>
      <c r="V880" s="40"/>
      <c r="W880" s="15"/>
      <c r="X880" s="40"/>
      <c r="Y880" s="16"/>
      <c r="Z880" s="60"/>
      <c r="AA880" s="60"/>
      <c r="AB880" s="16"/>
      <c r="AC880" s="1"/>
      <c r="AD880" s="61"/>
      <c r="AE880" s="17"/>
      <c r="AF880" s="16"/>
      <c r="AG880" s="16"/>
      <c r="AH880" s="16"/>
      <c r="AI880" s="63"/>
      <c r="AJ880" s="63"/>
      <c r="AK880" s="16"/>
      <c r="AL880" s="16"/>
      <c r="AM880" s="17"/>
      <c r="AN880" s="17"/>
      <c r="AO880" s="17"/>
      <c r="AP880" s="17"/>
      <c r="AQ880" s="17"/>
      <c r="AR880" s="17"/>
      <c r="AS880" s="17"/>
      <c r="AT880" s="17"/>
    </row>
    <row r="881" customFormat="false" ht="12.75" hidden="false" customHeight="true" outlineLevel="0" collapsed="false">
      <c r="A881" s="36"/>
      <c r="B881" s="36"/>
      <c r="C881" s="16"/>
      <c r="D881" s="16"/>
      <c r="E881" s="80"/>
      <c r="F881" s="1"/>
      <c r="G881" s="1"/>
      <c r="H881" s="81"/>
      <c r="I881" s="16"/>
      <c r="J881" s="16"/>
      <c r="K881" s="16"/>
      <c r="L881" s="82"/>
      <c r="M881" s="16"/>
      <c r="N881" s="82"/>
      <c r="O881" s="37"/>
      <c r="P881" s="39"/>
      <c r="Q881" s="38"/>
      <c r="R881" s="38"/>
      <c r="S881" s="40"/>
      <c r="T881" s="42"/>
      <c r="U881" s="40"/>
      <c r="V881" s="40"/>
      <c r="W881" s="15"/>
      <c r="X881" s="40"/>
      <c r="Y881" s="16"/>
      <c r="Z881" s="60"/>
      <c r="AA881" s="60"/>
      <c r="AB881" s="16"/>
      <c r="AC881" s="1"/>
      <c r="AD881" s="61"/>
      <c r="AE881" s="17"/>
      <c r="AF881" s="16"/>
      <c r="AG881" s="16"/>
      <c r="AH881" s="16"/>
      <c r="AI881" s="63"/>
      <c r="AJ881" s="63"/>
      <c r="AK881" s="16"/>
      <c r="AL881" s="16"/>
      <c r="AM881" s="17"/>
      <c r="AN881" s="17"/>
      <c r="AO881" s="17"/>
      <c r="AP881" s="17"/>
      <c r="AQ881" s="17"/>
      <c r="AR881" s="17"/>
      <c r="AS881" s="17"/>
      <c r="AT881" s="17"/>
    </row>
    <row r="882" customFormat="false" ht="12.75" hidden="false" customHeight="true" outlineLevel="0" collapsed="false">
      <c r="A882" s="36"/>
      <c r="B882" s="36"/>
      <c r="C882" s="16"/>
      <c r="D882" s="16"/>
      <c r="E882" s="80"/>
      <c r="F882" s="1"/>
      <c r="G882" s="1"/>
      <c r="H882" s="81"/>
      <c r="I882" s="16"/>
      <c r="J882" s="16"/>
      <c r="K882" s="16"/>
      <c r="L882" s="82"/>
      <c r="M882" s="16"/>
      <c r="N882" s="82"/>
      <c r="O882" s="37"/>
      <c r="P882" s="39"/>
      <c r="Q882" s="38"/>
      <c r="R882" s="38"/>
      <c r="S882" s="40"/>
      <c r="T882" s="42"/>
      <c r="U882" s="40"/>
      <c r="V882" s="40"/>
      <c r="W882" s="15"/>
      <c r="X882" s="40"/>
      <c r="Y882" s="16"/>
      <c r="Z882" s="60"/>
      <c r="AA882" s="60"/>
      <c r="AB882" s="16"/>
      <c r="AC882" s="1"/>
      <c r="AD882" s="61"/>
      <c r="AE882" s="17"/>
      <c r="AF882" s="16"/>
      <c r="AG882" s="16"/>
      <c r="AH882" s="16"/>
      <c r="AI882" s="63"/>
      <c r="AJ882" s="63"/>
      <c r="AK882" s="16"/>
      <c r="AL882" s="16"/>
      <c r="AM882" s="17"/>
      <c r="AN882" s="17"/>
      <c r="AO882" s="17"/>
      <c r="AP882" s="17"/>
      <c r="AQ882" s="17"/>
      <c r="AR882" s="17"/>
      <c r="AS882" s="17"/>
      <c r="AT882" s="17"/>
    </row>
    <row r="883" customFormat="false" ht="12.75" hidden="false" customHeight="true" outlineLevel="0" collapsed="false">
      <c r="A883" s="36"/>
      <c r="B883" s="36"/>
      <c r="C883" s="16"/>
      <c r="D883" s="16"/>
      <c r="E883" s="80"/>
      <c r="F883" s="1"/>
      <c r="G883" s="1"/>
      <c r="H883" s="81"/>
      <c r="I883" s="16"/>
      <c r="J883" s="16"/>
      <c r="K883" s="16"/>
      <c r="L883" s="82"/>
      <c r="M883" s="16"/>
      <c r="N883" s="82"/>
      <c r="O883" s="37"/>
      <c r="P883" s="39"/>
      <c r="Q883" s="38"/>
      <c r="R883" s="38"/>
      <c r="S883" s="40"/>
      <c r="T883" s="42"/>
      <c r="U883" s="40"/>
      <c r="V883" s="40"/>
      <c r="W883" s="15"/>
      <c r="X883" s="40"/>
      <c r="Y883" s="16"/>
      <c r="Z883" s="60"/>
      <c r="AA883" s="60"/>
      <c r="AB883" s="16"/>
      <c r="AC883" s="1"/>
      <c r="AD883" s="61"/>
      <c r="AE883" s="17"/>
      <c r="AF883" s="16"/>
      <c r="AG883" s="16"/>
      <c r="AH883" s="16"/>
      <c r="AI883" s="63"/>
      <c r="AJ883" s="63"/>
      <c r="AK883" s="16"/>
      <c r="AL883" s="16"/>
      <c r="AM883" s="17"/>
      <c r="AN883" s="17"/>
      <c r="AO883" s="17"/>
      <c r="AP883" s="17"/>
      <c r="AQ883" s="17"/>
      <c r="AR883" s="17"/>
      <c r="AS883" s="17"/>
      <c r="AT883" s="17"/>
    </row>
    <row r="884" customFormat="false" ht="12.75" hidden="false" customHeight="true" outlineLevel="0" collapsed="false">
      <c r="A884" s="36"/>
      <c r="B884" s="36"/>
      <c r="C884" s="16"/>
      <c r="D884" s="16"/>
      <c r="E884" s="80"/>
      <c r="F884" s="1"/>
      <c r="G884" s="1"/>
      <c r="H884" s="81"/>
      <c r="I884" s="16"/>
      <c r="J884" s="16"/>
      <c r="K884" s="16"/>
      <c r="L884" s="82"/>
      <c r="M884" s="16"/>
      <c r="N884" s="82"/>
      <c r="O884" s="37"/>
      <c r="P884" s="39"/>
      <c r="Q884" s="38"/>
      <c r="R884" s="38"/>
      <c r="S884" s="40"/>
      <c r="T884" s="42"/>
      <c r="U884" s="40"/>
      <c r="V884" s="40"/>
      <c r="W884" s="15"/>
      <c r="X884" s="40"/>
      <c r="Y884" s="16"/>
      <c r="Z884" s="60"/>
      <c r="AA884" s="60"/>
      <c r="AB884" s="16"/>
      <c r="AC884" s="1"/>
      <c r="AD884" s="61"/>
      <c r="AE884" s="17"/>
      <c r="AF884" s="16"/>
      <c r="AG884" s="16"/>
      <c r="AH884" s="16"/>
      <c r="AI884" s="63"/>
      <c r="AJ884" s="63"/>
      <c r="AK884" s="16"/>
      <c r="AL884" s="16"/>
      <c r="AM884" s="17"/>
      <c r="AN884" s="17"/>
      <c r="AO884" s="17"/>
      <c r="AP884" s="17"/>
      <c r="AQ884" s="17"/>
      <c r="AR884" s="17"/>
      <c r="AS884" s="17"/>
      <c r="AT884" s="17"/>
    </row>
    <row r="885" customFormat="false" ht="12.75" hidden="false" customHeight="true" outlineLevel="0" collapsed="false">
      <c r="A885" s="36"/>
      <c r="B885" s="36"/>
      <c r="C885" s="16"/>
      <c r="D885" s="16"/>
      <c r="E885" s="80"/>
      <c r="F885" s="1"/>
      <c r="G885" s="1"/>
      <c r="H885" s="81"/>
      <c r="I885" s="16"/>
      <c r="J885" s="16"/>
      <c r="K885" s="16"/>
      <c r="L885" s="82"/>
      <c r="M885" s="16"/>
      <c r="N885" s="82"/>
      <c r="O885" s="37"/>
      <c r="P885" s="39"/>
      <c r="Q885" s="38"/>
      <c r="R885" s="38"/>
      <c r="S885" s="40"/>
      <c r="T885" s="42"/>
      <c r="U885" s="40"/>
      <c r="V885" s="40"/>
      <c r="W885" s="15"/>
      <c r="X885" s="40"/>
      <c r="Y885" s="16"/>
      <c r="Z885" s="60"/>
      <c r="AA885" s="60"/>
      <c r="AB885" s="16"/>
      <c r="AC885" s="1"/>
      <c r="AD885" s="61"/>
      <c r="AE885" s="17"/>
      <c r="AF885" s="16"/>
      <c r="AG885" s="16"/>
      <c r="AH885" s="16"/>
      <c r="AI885" s="63"/>
      <c r="AJ885" s="63"/>
      <c r="AK885" s="16"/>
      <c r="AL885" s="16"/>
      <c r="AM885" s="17"/>
      <c r="AN885" s="17"/>
      <c r="AO885" s="17"/>
      <c r="AP885" s="17"/>
      <c r="AQ885" s="17"/>
      <c r="AR885" s="17"/>
      <c r="AS885" s="17"/>
      <c r="AT885" s="17"/>
    </row>
    <row r="886" customFormat="false" ht="12.75" hidden="false" customHeight="true" outlineLevel="0" collapsed="false">
      <c r="A886" s="36"/>
      <c r="B886" s="36"/>
      <c r="C886" s="16"/>
      <c r="D886" s="16"/>
      <c r="E886" s="80"/>
      <c r="F886" s="1"/>
      <c r="G886" s="1"/>
      <c r="H886" s="81"/>
      <c r="I886" s="16"/>
      <c r="J886" s="16"/>
      <c r="K886" s="16"/>
      <c r="L886" s="82"/>
      <c r="M886" s="16"/>
      <c r="N886" s="82"/>
      <c r="O886" s="37"/>
      <c r="P886" s="39"/>
      <c r="Q886" s="38"/>
      <c r="R886" s="38"/>
      <c r="S886" s="40"/>
      <c r="T886" s="42"/>
      <c r="U886" s="40"/>
      <c r="V886" s="40"/>
      <c r="W886" s="15"/>
      <c r="X886" s="40"/>
      <c r="Y886" s="16"/>
      <c r="Z886" s="60"/>
      <c r="AA886" s="60"/>
      <c r="AB886" s="16"/>
      <c r="AC886" s="1"/>
      <c r="AD886" s="61"/>
      <c r="AE886" s="17"/>
      <c r="AF886" s="16"/>
      <c r="AG886" s="16"/>
      <c r="AH886" s="16"/>
      <c r="AI886" s="63"/>
      <c r="AJ886" s="63"/>
      <c r="AK886" s="16"/>
      <c r="AL886" s="16"/>
      <c r="AM886" s="17"/>
      <c r="AN886" s="17"/>
      <c r="AO886" s="17"/>
      <c r="AP886" s="17"/>
      <c r="AQ886" s="17"/>
      <c r="AR886" s="17"/>
      <c r="AS886" s="17"/>
      <c r="AT886" s="17"/>
    </row>
    <row r="887" customFormat="false" ht="12.75" hidden="false" customHeight="true" outlineLevel="0" collapsed="false">
      <c r="A887" s="36"/>
      <c r="B887" s="36"/>
      <c r="C887" s="16"/>
      <c r="D887" s="16"/>
      <c r="E887" s="80"/>
      <c r="F887" s="1"/>
      <c r="G887" s="1"/>
      <c r="H887" s="81"/>
      <c r="I887" s="16"/>
      <c r="J887" s="16"/>
      <c r="K887" s="16"/>
      <c r="L887" s="82"/>
      <c r="M887" s="16"/>
      <c r="N887" s="82"/>
      <c r="O887" s="37"/>
      <c r="P887" s="39"/>
      <c r="Q887" s="38"/>
      <c r="R887" s="38"/>
      <c r="S887" s="40"/>
      <c r="T887" s="42"/>
      <c r="U887" s="40"/>
      <c r="V887" s="40"/>
      <c r="W887" s="15"/>
      <c r="X887" s="40"/>
      <c r="Y887" s="16"/>
      <c r="Z887" s="60"/>
      <c r="AA887" s="60"/>
      <c r="AB887" s="16"/>
      <c r="AC887" s="1"/>
      <c r="AD887" s="61"/>
      <c r="AE887" s="17"/>
      <c r="AF887" s="16"/>
      <c r="AG887" s="16"/>
      <c r="AH887" s="16"/>
      <c r="AI887" s="63"/>
      <c r="AJ887" s="63"/>
      <c r="AK887" s="16"/>
      <c r="AL887" s="16"/>
      <c r="AM887" s="17"/>
      <c r="AN887" s="17"/>
      <c r="AO887" s="17"/>
      <c r="AP887" s="17"/>
      <c r="AQ887" s="17"/>
      <c r="AR887" s="17"/>
      <c r="AS887" s="17"/>
      <c r="AT887" s="17"/>
    </row>
    <row r="888" customFormat="false" ht="12.75" hidden="false" customHeight="true" outlineLevel="0" collapsed="false">
      <c r="A888" s="36"/>
      <c r="B888" s="36"/>
      <c r="C888" s="16"/>
      <c r="D888" s="16"/>
      <c r="E888" s="80"/>
      <c r="F888" s="1"/>
      <c r="G888" s="1"/>
      <c r="H888" s="81"/>
      <c r="I888" s="16"/>
      <c r="J888" s="16"/>
      <c r="K888" s="16"/>
      <c r="L888" s="82"/>
      <c r="M888" s="16"/>
      <c r="N888" s="82"/>
      <c r="O888" s="37"/>
      <c r="P888" s="39"/>
      <c r="Q888" s="38"/>
      <c r="R888" s="38"/>
      <c r="S888" s="40"/>
      <c r="T888" s="42"/>
      <c r="U888" s="40"/>
      <c r="V888" s="40"/>
      <c r="W888" s="15"/>
      <c r="X888" s="40"/>
      <c r="Y888" s="16"/>
      <c r="Z888" s="60"/>
      <c r="AA888" s="60"/>
      <c r="AB888" s="16"/>
      <c r="AC888" s="1"/>
      <c r="AD888" s="61"/>
      <c r="AE888" s="17"/>
      <c r="AF888" s="16"/>
      <c r="AG888" s="16"/>
      <c r="AH888" s="16"/>
      <c r="AI888" s="63"/>
      <c r="AJ888" s="63"/>
      <c r="AK888" s="16"/>
      <c r="AL888" s="16"/>
      <c r="AM888" s="17"/>
      <c r="AN888" s="17"/>
      <c r="AO888" s="17"/>
      <c r="AP888" s="17"/>
      <c r="AQ888" s="17"/>
      <c r="AR888" s="17"/>
      <c r="AS888" s="17"/>
      <c r="AT888" s="17"/>
    </row>
    <row r="889" customFormat="false" ht="12.75" hidden="false" customHeight="true" outlineLevel="0" collapsed="false">
      <c r="A889" s="36"/>
      <c r="B889" s="36"/>
      <c r="C889" s="16"/>
      <c r="D889" s="16"/>
      <c r="E889" s="80"/>
      <c r="F889" s="1"/>
      <c r="G889" s="1"/>
      <c r="H889" s="81"/>
      <c r="I889" s="16"/>
      <c r="J889" s="16"/>
      <c r="K889" s="16"/>
      <c r="L889" s="82"/>
      <c r="M889" s="16"/>
      <c r="N889" s="82"/>
      <c r="O889" s="37"/>
      <c r="P889" s="39"/>
      <c r="Q889" s="38"/>
      <c r="R889" s="38"/>
      <c r="S889" s="40"/>
      <c r="T889" s="42"/>
      <c r="U889" s="40"/>
      <c r="V889" s="40"/>
      <c r="W889" s="15"/>
      <c r="X889" s="40"/>
      <c r="Y889" s="16"/>
      <c r="Z889" s="60"/>
      <c r="AA889" s="60"/>
      <c r="AB889" s="16"/>
      <c r="AC889" s="1"/>
      <c r="AD889" s="61"/>
      <c r="AE889" s="17"/>
      <c r="AF889" s="16"/>
      <c r="AG889" s="16"/>
      <c r="AH889" s="16"/>
      <c r="AI889" s="63"/>
      <c r="AJ889" s="63"/>
      <c r="AK889" s="16"/>
      <c r="AL889" s="16"/>
      <c r="AM889" s="17"/>
      <c r="AN889" s="17"/>
      <c r="AO889" s="17"/>
      <c r="AP889" s="17"/>
      <c r="AQ889" s="17"/>
      <c r="AR889" s="17"/>
      <c r="AS889" s="17"/>
      <c r="AT889" s="17"/>
    </row>
    <row r="890" customFormat="false" ht="12.75" hidden="false" customHeight="true" outlineLevel="0" collapsed="false">
      <c r="A890" s="36"/>
      <c r="B890" s="36"/>
      <c r="C890" s="16"/>
      <c r="D890" s="16"/>
      <c r="E890" s="80"/>
      <c r="F890" s="1"/>
      <c r="G890" s="1"/>
      <c r="H890" s="81"/>
      <c r="I890" s="16"/>
      <c r="J890" s="16"/>
      <c r="K890" s="16"/>
      <c r="L890" s="82"/>
      <c r="M890" s="16"/>
      <c r="N890" s="82"/>
      <c r="O890" s="37"/>
      <c r="P890" s="39"/>
      <c r="Q890" s="38"/>
      <c r="R890" s="38"/>
      <c r="S890" s="40"/>
      <c r="T890" s="42"/>
      <c r="U890" s="40"/>
      <c r="V890" s="40"/>
      <c r="W890" s="15"/>
      <c r="X890" s="40"/>
      <c r="Y890" s="16"/>
      <c r="Z890" s="60"/>
      <c r="AA890" s="60"/>
      <c r="AB890" s="16"/>
      <c r="AC890" s="1"/>
      <c r="AD890" s="61"/>
      <c r="AE890" s="17"/>
      <c r="AF890" s="16"/>
      <c r="AG890" s="16"/>
      <c r="AH890" s="16"/>
      <c r="AI890" s="63"/>
      <c r="AJ890" s="63"/>
      <c r="AK890" s="16"/>
      <c r="AL890" s="16"/>
      <c r="AM890" s="17"/>
      <c r="AN890" s="17"/>
      <c r="AO890" s="17"/>
      <c r="AP890" s="17"/>
      <c r="AQ890" s="17"/>
      <c r="AR890" s="17"/>
      <c r="AS890" s="17"/>
      <c r="AT890" s="17"/>
    </row>
    <row r="891" customFormat="false" ht="12.75" hidden="false" customHeight="true" outlineLevel="0" collapsed="false">
      <c r="A891" s="36"/>
      <c r="B891" s="36"/>
      <c r="C891" s="16"/>
      <c r="D891" s="16"/>
      <c r="E891" s="80"/>
      <c r="F891" s="1"/>
      <c r="G891" s="1"/>
      <c r="H891" s="81"/>
      <c r="I891" s="16"/>
      <c r="J891" s="16"/>
      <c r="K891" s="16"/>
      <c r="L891" s="82"/>
      <c r="M891" s="16"/>
      <c r="N891" s="82"/>
      <c r="O891" s="37"/>
      <c r="P891" s="39"/>
      <c r="Q891" s="38"/>
      <c r="R891" s="38"/>
      <c r="S891" s="40"/>
      <c r="T891" s="42"/>
      <c r="U891" s="40"/>
      <c r="V891" s="40"/>
      <c r="W891" s="15"/>
      <c r="X891" s="40"/>
      <c r="Y891" s="16"/>
      <c r="Z891" s="60"/>
      <c r="AA891" s="60"/>
      <c r="AB891" s="16"/>
      <c r="AC891" s="1"/>
      <c r="AD891" s="61"/>
      <c r="AE891" s="17"/>
      <c r="AF891" s="16"/>
      <c r="AG891" s="16"/>
      <c r="AH891" s="16"/>
      <c r="AI891" s="63"/>
      <c r="AJ891" s="63"/>
      <c r="AK891" s="16"/>
      <c r="AL891" s="16"/>
      <c r="AM891" s="17"/>
      <c r="AN891" s="17"/>
      <c r="AO891" s="17"/>
      <c r="AP891" s="17"/>
      <c r="AQ891" s="17"/>
      <c r="AR891" s="17"/>
      <c r="AS891" s="17"/>
      <c r="AT891" s="17"/>
    </row>
    <row r="892" customFormat="false" ht="12.75" hidden="false" customHeight="true" outlineLevel="0" collapsed="false">
      <c r="A892" s="36"/>
      <c r="B892" s="36"/>
      <c r="C892" s="16"/>
      <c r="D892" s="16"/>
      <c r="E892" s="80"/>
      <c r="F892" s="1"/>
      <c r="G892" s="1"/>
      <c r="H892" s="81"/>
      <c r="I892" s="16"/>
      <c r="J892" s="16"/>
      <c r="K892" s="16"/>
      <c r="L892" s="82"/>
      <c r="M892" s="16"/>
      <c r="N892" s="82"/>
      <c r="O892" s="37"/>
      <c r="P892" s="39"/>
      <c r="Q892" s="38"/>
      <c r="R892" s="38"/>
      <c r="S892" s="40"/>
      <c r="T892" s="42"/>
      <c r="U892" s="40"/>
      <c r="V892" s="40"/>
      <c r="W892" s="15"/>
      <c r="X892" s="40"/>
      <c r="Y892" s="16"/>
      <c r="Z892" s="60"/>
      <c r="AA892" s="60"/>
      <c r="AB892" s="16"/>
      <c r="AC892" s="1"/>
      <c r="AD892" s="61"/>
      <c r="AE892" s="17"/>
      <c r="AF892" s="16"/>
      <c r="AG892" s="16"/>
      <c r="AH892" s="16"/>
      <c r="AI892" s="63"/>
      <c r="AJ892" s="63"/>
      <c r="AK892" s="16"/>
      <c r="AL892" s="16"/>
      <c r="AM892" s="17"/>
      <c r="AN892" s="17"/>
      <c r="AO892" s="17"/>
      <c r="AP892" s="17"/>
      <c r="AQ892" s="17"/>
      <c r="AR892" s="17"/>
      <c r="AS892" s="17"/>
      <c r="AT892" s="17"/>
    </row>
    <row r="893" customFormat="false" ht="12.75" hidden="false" customHeight="true" outlineLevel="0" collapsed="false">
      <c r="A893" s="36"/>
      <c r="B893" s="36"/>
      <c r="C893" s="16"/>
      <c r="D893" s="16"/>
      <c r="E893" s="80"/>
      <c r="F893" s="1"/>
      <c r="G893" s="1"/>
      <c r="H893" s="81"/>
      <c r="I893" s="16"/>
      <c r="J893" s="16"/>
      <c r="K893" s="16"/>
      <c r="L893" s="82"/>
      <c r="M893" s="16"/>
      <c r="N893" s="82"/>
      <c r="O893" s="37"/>
      <c r="P893" s="39"/>
      <c r="Q893" s="38"/>
      <c r="R893" s="38"/>
      <c r="S893" s="40"/>
      <c r="T893" s="42"/>
      <c r="U893" s="40"/>
      <c r="V893" s="40"/>
      <c r="W893" s="15"/>
      <c r="X893" s="40"/>
      <c r="Y893" s="16"/>
      <c r="Z893" s="60"/>
      <c r="AA893" s="60"/>
      <c r="AB893" s="16"/>
      <c r="AC893" s="1"/>
      <c r="AD893" s="61"/>
      <c r="AE893" s="17"/>
      <c r="AF893" s="16"/>
      <c r="AG893" s="16"/>
      <c r="AH893" s="16"/>
      <c r="AI893" s="63"/>
      <c r="AJ893" s="63"/>
      <c r="AK893" s="16"/>
      <c r="AL893" s="16"/>
      <c r="AM893" s="17"/>
      <c r="AN893" s="17"/>
      <c r="AO893" s="17"/>
      <c r="AP893" s="17"/>
      <c r="AQ893" s="17"/>
      <c r="AR893" s="17"/>
      <c r="AS893" s="17"/>
      <c r="AT893" s="17"/>
    </row>
    <row r="894" customFormat="false" ht="12.75" hidden="false" customHeight="true" outlineLevel="0" collapsed="false">
      <c r="A894" s="36"/>
      <c r="B894" s="36"/>
      <c r="C894" s="16"/>
      <c r="D894" s="16"/>
      <c r="E894" s="80"/>
      <c r="F894" s="1"/>
      <c r="G894" s="1"/>
      <c r="H894" s="81"/>
      <c r="I894" s="16"/>
      <c r="J894" s="16"/>
      <c r="K894" s="16"/>
      <c r="L894" s="82"/>
      <c r="M894" s="16"/>
      <c r="N894" s="82"/>
      <c r="O894" s="37"/>
      <c r="P894" s="39"/>
      <c r="Q894" s="38"/>
      <c r="R894" s="38"/>
      <c r="S894" s="40"/>
      <c r="T894" s="42"/>
      <c r="U894" s="40"/>
      <c r="V894" s="40"/>
      <c r="W894" s="15"/>
      <c r="X894" s="40"/>
      <c r="Y894" s="16"/>
      <c r="Z894" s="60"/>
      <c r="AA894" s="60"/>
      <c r="AB894" s="16"/>
      <c r="AC894" s="1"/>
      <c r="AD894" s="61"/>
      <c r="AE894" s="17"/>
      <c r="AF894" s="16"/>
      <c r="AG894" s="16"/>
      <c r="AH894" s="16"/>
      <c r="AI894" s="63"/>
      <c r="AJ894" s="63"/>
      <c r="AK894" s="16"/>
      <c r="AL894" s="16"/>
      <c r="AM894" s="17"/>
      <c r="AN894" s="17"/>
      <c r="AO894" s="17"/>
      <c r="AP894" s="17"/>
      <c r="AQ894" s="17"/>
      <c r="AR894" s="17"/>
      <c r="AS894" s="17"/>
      <c r="AT894" s="17"/>
    </row>
    <row r="895" customFormat="false" ht="12.75" hidden="false" customHeight="true" outlineLevel="0" collapsed="false">
      <c r="A895" s="36"/>
      <c r="B895" s="36"/>
      <c r="C895" s="16"/>
      <c r="D895" s="16"/>
      <c r="E895" s="80"/>
      <c r="F895" s="1"/>
      <c r="G895" s="1"/>
      <c r="H895" s="81"/>
      <c r="I895" s="16"/>
      <c r="J895" s="16"/>
      <c r="K895" s="16"/>
      <c r="L895" s="82"/>
      <c r="M895" s="16"/>
      <c r="N895" s="82"/>
      <c r="O895" s="37"/>
      <c r="P895" s="39"/>
      <c r="Q895" s="38"/>
      <c r="R895" s="38"/>
      <c r="S895" s="40"/>
      <c r="T895" s="42"/>
      <c r="U895" s="40"/>
      <c r="V895" s="40"/>
      <c r="W895" s="15"/>
      <c r="X895" s="40"/>
      <c r="Y895" s="16"/>
      <c r="Z895" s="60"/>
      <c r="AA895" s="60"/>
      <c r="AB895" s="16"/>
      <c r="AC895" s="1"/>
      <c r="AD895" s="61"/>
      <c r="AE895" s="17"/>
      <c r="AF895" s="16"/>
      <c r="AG895" s="16"/>
      <c r="AH895" s="16"/>
      <c r="AI895" s="63"/>
      <c r="AJ895" s="63"/>
      <c r="AK895" s="16"/>
      <c r="AL895" s="16"/>
      <c r="AM895" s="17"/>
      <c r="AN895" s="17"/>
      <c r="AO895" s="17"/>
      <c r="AP895" s="17"/>
      <c r="AQ895" s="17"/>
      <c r="AR895" s="17"/>
      <c r="AS895" s="17"/>
      <c r="AT895" s="17"/>
    </row>
    <row r="896" customFormat="false" ht="12.75" hidden="false" customHeight="true" outlineLevel="0" collapsed="false">
      <c r="A896" s="36"/>
      <c r="B896" s="36"/>
      <c r="C896" s="16"/>
      <c r="D896" s="16"/>
      <c r="E896" s="80"/>
      <c r="F896" s="1"/>
      <c r="G896" s="1"/>
      <c r="H896" s="81"/>
      <c r="I896" s="16"/>
      <c r="J896" s="16"/>
      <c r="K896" s="16"/>
      <c r="L896" s="82"/>
      <c r="M896" s="16"/>
      <c r="N896" s="82"/>
      <c r="O896" s="37"/>
      <c r="P896" s="39"/>
      <c r="Q896" s="38"/>
      <c r="R896" s="38"/>
      <c r="S896" s="40"/>
      <c r="T896" s="42"/>
      <c r="U896" s="40"/>
      <c r="V896" s="40"/>
      <c r="W896" s="15"/>
      <c r="X896" s="40"/>
      <c r="Y896" s="16"/>
      <c r="Z896" s="60"/>
      <c r="AA896" s="60"/>
      <c r="AB896" s="16"/>
      <c r="AC896" s="1"/>
      <c r="AD896" s="61"/>
      <c r="AE896" s="17"/>
      <c r="AF896" s="16"/>
      <c r="AG896" s="16"/>
      <c r="AH896" s="16"/>
      <c r="AI896" s="63"/>
      <c r="AJ896" s="63"/>
      <c r="AK896" s="16"/>
      <c r="AL896" s="16"/>
      <c r="AM896" s="17"/>
      <c r="AN896" s="17"/>
      <c r="AO896" s="17"/>
      <c r="AP896" s="17"/>
      <c r="AQ896" s="17"/>
      <c r="AR896" s="17"/>
      <c r="AS896" s="17"/>
      <c r="AT896" s="17"/>
    </row>
    <row r="897" customFormat="false" ht="12.75" hidden="false" customHeight="true" outlineLevel="0" collapsed="false">
      <c r="A897" s="36"/>
      <c r="B897" s="36"/>
      <c r="C897" s="16"/>
      <c r="D897" s="16"/>
      <c r="E897" s="80"/>
      <c r="F897" s="1"/>
      <c r="G897" s="1"/>
      <c r="H897" s="81"/>
      <c r="I897" s="16"/>
      <c r="J897" s="16"/>
      <c r="K897" s="16"/>
      <c r="L897" s="82"/>
      <c r="M897" s="16"/>
      <c r="N897" s="82"/>
      <c r="O897" s="37"/>
      <c r="P897" s="39"/>
      <c r="Q897" s="38"/>
      <c r="R897" s="38"/>
      <c r="S897" s="40"/>
      <c r="T897" s="42"/>
      <c r="U897" s="40"/>
      <c r="V897" s="40"/>
      <c r="W897" s="15"/>
      <c r="X897" s="40"/>
      <c r="Y897" s="16"/>
      <c r="Z897" s="60"/>
      <c r="AA897" s="60"/>
      <c r="AB897" s="16"/>
      <c r="AC897" s="1"/>
      <c r="AD897" s="61"/>
      <c r="AE897" s="17"/>
      <c r="AF897" s="16"/>
      <c r="AG897" s="16"/>
      <c r="AH897" s="16"/>
      <c r="AI897" s="63"/>
      <c r="AJ897" s="63"/>
      <c r="AK897" s="16"/>
      <c r="AL897" s="16"/>
      <c r="AM897" s="17"/>
      <c r="AN897" s="17"/>
      <c r="AO897" s="17"/>
      <c r="AP897" s="17"/>
      <c r="AQ897" s="17"/>
      <c r="AR897" s="17"/>
      <c r="AS897" s="17"/>
      <c r="AT897" s="17"/>
    </row>
    <row r="898" customFormat="false" ht="12.75" hidden="false" customHeight="true" outlineLevel="0" collapsed="false">
      <c r="A898" s="36"/>
      <c r="B898" s="36"/>
      <c r="C898" s="16"/>
      <c r="D898" s="16"/>
      <c r="E898" s="80"/>
      <c r="F898" s="1"/>
      <c r="G898" s="1"/>
      <c r="H898" s="81"/>
      <c r="I898" s="16"/>
      <c r="J898" s="16"/>
      <c r="K898" s="16"/>
      <c r="L898" s="82"/>
      <c r="M898" s="16"/>
      <c r="N898" s="82"/>
      <c r="O898" s="37"/>
      <c r="P898" s="39"/>
      <c r="Q898" s="38"/>
      <c r="R898" s="38"/>
      <c r="S898" s="40"/>
      <c r="T898" s="42"/>
      <c r="U898" s="40"/>
      <c r="V898" s="40"/>
      <c r="W898" s="15"/>
      <c r="X898" s="40"/>
      <c r="Y898" s="16"/>
      <c r="Z898" s="60"/>
      <c r="AA898" s="60"/>
      <c r="AB898" s="16"/>
      <c r="AC898" s="1"/>
      <c r="AD898" s="61"/>
      <c r="AE898" s="17"/>
      <c r="AF898" s="16"/>
      <c r="AG898" s="16"/>
      <c r="AH898" s="16"/>
      <c r="AI898" s="63"/>
      <c r="AJ898" s="63"/>
      <c r="AK898" s="16"/>
      <c r="AL898" s="16"/>
      <c r="AM898" s="17"/>
      <c r="AN898" s="17"/>
      <c r="AO898" s="17"/>
      <c r="AP898" s="17"/>
      <c r="AQ898" s="17"/>
      <c r="AR898" s="17"/>
      <c r="AS898" s="17"/>
      <c r="AT898" s="17"/>
    </row>
    <row r="899" customFormat="false" ht="12.75" hidden="false" customHeight="true" outlineLevel="0" collapsed="false">
      <c r="A899" s="36"/>
      <c r="B899" s="36"/>
      <c r="C899" s="16"/>
      <c r="D899" s="16"/>
      <c r="E899" s="80"/>
      <c r="F899" s="1"/>
      <c r="G899" s="1"/>
      <c r="H899" s="81"/>
      <c r="I899" s="16"/>
      <c r="J899" s="16"/>
      <c r="K899" s="16"/>
      <c r="L899" s="82"/>
      <c r="M899" s="16"/>
      <c r="N899" s="82"/>
      <c r="O899" s="37"/>
      <c r="P899" s="39"/>
      <c r="Q899" s="38"/>
      <c r="R899" s="38"/>
      <c r="S899" s="40"/>
      <c r="T899" s="42"/>
      <c r="U899" s="40"/>
      <c r="V899" s="40"/>
      <c r="W899" s="15"/>
      <c r="X899" s="40"/>
      <c r="Y899" s="16"/>
      <c r="Z899" s="60"/>
      <c r="AA899" s="60"/>
      <c r="AB899" s="16"/>
      <c r="AC899" s="1"/>
      <c r="AD899" s="61"/>
      <c r="AE899" s="17"/>
      <c r="AF899" s="16"/>
      <c r="AG899" s="16"/>
      <c r="AH899" s="16"/>
      <c r="AI899" s="63"/>
      <c r="AJ899" s="63"/>
      <c r="AK899" s="16"/>
      <c r="AL899" s="16"/>
      <c r="AM899" s="17"/>
      <c r="AN899" s="17"/>
      <c r="AO899" s="17"/>
      <c r="AP899" s="17"/>
      <c r="AQ899" s="17"/>
      <c r="AR899" s="17"/>
      <c r="AS899" s="17"/>
      <c r="AT899" s="17"/>
    </row>
    <row r="900" customFormat="false" ht="12.75" hidden="false" customHeight="true" outlineLevel="0" collapsed="false">
      <c r="A900" s="36"/>
      <c r="B900" s="36"/>
      <c r="C900" s="16"/>
      <c r="D900" s="16"/>
      <c r="E900" s="80"/>
      <c r="F900" s="1"/>
      <c r="G900" s="1"/>
      <c r="H900" s="81"/>
      <c r="I900" s="16"/>
      <c r="J900" s="16"/>
      <c r="K900" s="16"/>
      <c r="L900" s="82"/>
      <c r="M900" s="16"/>
      <c r="N900" s="82"/>
      <c r="O900" s="37"/>
      <c r="P900" s="39"/>
      <c r="Q900" s="38"/>
      <c r="R900" s="38"/>
      <c r="S900" s="40"/>
      <c r="T900" s="42"/>
      <c r="U900" s="40"/>
      <c r="V900" s="40"/>
      <c r="W900" s="15"/>
      <c r="X900" s="40"/>
      <c r="Y900" s="16"/>
      <c r="Z900" s="60"/>
      <c r="AA900" s="60"/>
      <c r="AB900" s="16"/>
      <c r="AC900" s="1"/>
      <c r="AD900" s="61"/>
      <c r="AE900" s="17"/>
      <c r="AF900" s="16"/>
      <c r="AG900" s="16"/>
      <c r="AH900" s="16"/>
      <c r="AI900" s="63"/>
      <c r="AJ900" s="63"/>
      <c r="AK900" s="16"/>
      <c r="AL900" s="16"/>
      <c r="AM900" s="17"/>
      <c r="AN900" s="17"/>
      <c r="AO900" s="17"/>
      <c r="AP900" s="17"/>
      <c r="AQ900" s="17"/>
      <c r="AR900" s="17"/>
      <c r="AS900" s="17"/>
      <c r="AT900" s="17"/>
    </row>
    <row r="901" customFormat="false" ht="12.75" hidden="false" customHeight="true" outlineLevel="0" collapsed="false">
      <c r="A901" s="36"/>
      <c r="B901" s="36"/>
      <c r="C901" s="16"/>
      <c r="D901" s="16"/>
      <c r="E901" s="80"/>
      <c r="F901" s="1"/>
      <c r="G901" s="1"/>
      <c r="H901" s="81"/>
      <c r="I901" s="16"/>
      <c r="J901" s="16"/>
      <c r="K901" s="16"/>
      <c r="L901" s="82"/>
      <c r="M901" s="16"/>
      <c r="N901" s="82"/>
      <c r="O901" s="37"/>
      <c r="P901" s="39"/>
      <c r="Q901" s="38"/>
      <c r="R901" s="38"/>
      <c r="S901" s="40"/>
      <c r="T901" s="42"/>
      <c r="U901" s="40"/>
      <c r="V901" s="40"/>
      <c r="W901" s="15"/>
      <c r="X901" s="40"/>
      <c r="Y901" s="16"/>
      <c r="Z901" s="60"/>
      <c r="AA901" s="60"/>
      <c r="AB901" s="16"/>
      <c r="AC901" s="1"/>
      <c r="AD901" s="61"/>
      <c r="AE901" s="17"/>
      <c r="AF901" s="16"/>
      <c r="AG901" s="16"/>
      <c r="AH901" s="16"/>
      <c r="AI901" s="63"/>
      <c r="AJ901" s="63"/>
      <c r="AK901" s="16"/>
      <c r="AL901" s="16"/>
      <c r="AM901" s="17"/>
      <c r="AN901" s="17"/>
      <c r="AO901" s="17"/>
      <c r="AP901" s="17"/>
      <c r="AQ901" s="17"/>
      <c r="AR901" s="17"/>
      <c r="AS901" s="17"/>
      <c r="AT901" s="17"/>
    </row>
    <row r="902" customFormat="false" ht="12.75" hidden="false" customHeight="true" outlineLevel="0" collapsed="false">
      <c r="A902" s="36"/>
      <c r="B902" s="36"/>
      <c r="C902" s="16"/>
      <c r="D902" s="16"/>
      <c r="E902" s="80"/>
      <c r="F902" s="1"/>
      <c r="G902" s="1"/>
      <c r="H902" s="81"/>
      <c r="I902" s="16"/>
      <c r="J902" s="16"/>
      <c r="K902" s="16"/>
      <c r="L902" s="82"/>
      <c r="M902" s="16"/>
      <c r="N902" s="82"/>
      <c r="O902" s="37"/>
      <c r="P902" s="39"/>
      <c r="Q902" s="38"/>
      <c r="R902" s="38"/>
      <c r="S902" s="40"/>
      <c r="T902" s="42"/>
      <c r="U902" s="40"/>
      <c r="V902" s="40"/>
      <c r="W902" s="15"/>
      <c r="X902" s="40"/>
      <c r="Y902" s="16"/>
      <c r="Z902" s="60"/>
      <c r="AA902" s="60"/>
      <c r="AB902" s="16"/>
      <c r="AC902" s="1"/>
      <c r="AD902" s="61"/>
      <c r="AE902" s="17"/>
      <c r="AF902" s="16"/>
      <c r="AG902" s="16"/>
      <c r="AH902" s="16"/>
      <c r="AI902" s="63"/>
      <c r="AJ902" s="63"/>
      <c r="AK902" s="16"/>
      <c r="AL902" s="16"/>
      <c r="AM902" s="17"/>
      <c r="AN902" s="17"/>
      <c r="AO902" s="17"/>
      <c r="AP902" s="17"/>
      <c r="AQ902" s="17"/>
      <c r="AR902" s="17"/>
      <c r="AS902" s="17"/>
      <c r="AT902" s="17"/>
    </row>
    <row r="903" customFormat="false" ht="12.75" hidden="false" customHeight="true" outlineLevel="0" collapsed="false">
      <c r="A903" s="36"/>
      <c r="B903" s="36"/>
      <c r="C903" s="16"/>
      <c r="D903" s="16"/>
      <c r="E903" s="80"/>
      <c r="F903" s="1"/>
      <c r="G903" s="1"/>
      <c r="H903" s="81"/>
      <c r="I903" s="16"/>
      <c r="J903" s="16"/>
      <c r="K903" s="16"/>
      <c r="L903" s="82"/>
      <c r="M903" s="16"/>
      <c r="N903" s="82"/>
      <c r="O903" s="37"/>
      <c r="P903" s="39"/>
      <c r="Q903" s="38"/>
      <c r="R903" s="38"/>
      <c r="S903" s="40"/>
      <c r="T903" s="42"/>
      <c r="U903" s="40"/>
      <c r="V903" s="40"/>
      <c r="W903" s="15"/>
      <c r="X903" s="40"/>
      <c r="Y903" s="16"/>
      <c r="Z903" s="60"/>
      <c r="AA903" s="60"/>
      <c r="AB903" s="16"/>
      <c r="AC903" s="1"/>
      <c r="AD903" s="61"/>
      <c r="AE903" s="17"/>
      <c r="AF903" s="16"/>
      <c r="AG903" s="16"/>
      <c r="AH903" s="16"/>
      <c r="AI903" s="63"/>
      <c r="AJ903" s="63"/>
      <c r="AK903" s="16"/>
      <c r="AL903" s="16"/>
      <c r="AM903" s="17"/>
      <c r="AN903" s="17"/>
      <c r="AO903" s="17"/>
      <c r="AP903" s="17"/>
      <c r="AQ903" s="17"/>
      <c r="AR903" s="17"/>
      <c r="AS903" s="17"/>
      <c r="AT903" s="17"/>
    </row>
    <row r="904" customFormat="false" ht="12.75" hidden="false" customHeight="true" outlineLevel="0" collapsed="false">
      <c r="A904" s="36"/>
      <c r="B904" s="36"/>
      <c r="C904" s="16"/>
      <c r="D904" s="16"/>
      <c r="E904" s="80"/>
      <c r="F904" s="1"/>
      <c r="G904" s="1"/>
      <c r="H904" s="81"/>
      <c r="I904" s="16"/>
      <c r="J904" s="16"/>
      <c r="K904" s="16"/>
      <c r="L904" s="82"/>
      <c r="M904" s="16"/>
      <c r="N904" s="82"/>
      <c r="O904" s="37"/>
      <c r="P904" s="39"/>
      <c r="Q904" s="38"/>
      <c r="R904" s="38"/>
      <c r="S904" s="40"/>
      <c r="T904" s="42"/>
      <c r="U904" s="40"/>
      <c r="V904" s="40"/>
      <c r="W904" s="15"/>
      <c r="X904" s="40"/>
      <c r="Y904" s="16"/>
      <c r="Z904" s="60"/>
      <c r="AA904" s="60"/>
      <c r="AB904" s="16"/>
      <c r="AC904" s="1"/>
      <c r="AD904" s="61"/>
      <c r="AE904" s="17"/>
      <c r="AF904" s="16"/>
      <c r="AG904" s="16"/>
      <c r="AH904" s="16"/>
      <c r="AI904" s="63"/>
      <c r="AJ904" s="63"/>
      <c r="AK904" s="16"/>
      <c r="AL904" s="16"/>
      <c r="AM904" s="17"/>
      <c r="AN904" s="17"/>
      <c r="AO904" s="17"/>
      <c r="AP904" s="17"/>
      <c r="AQ904" s="17"/>
      <c r="AR904" s="17"/>
      <c r="AS904" s="17"/>
      <c r="AT904" s="17"/>
    </row>
    <row r="905" customFormat="false" ht="12.75" hidden="false" customHeight="true" outlineLevel="0" collapsed="false">
      <c r="A905" s="36"/>
      <c r="B905" s="36"/>
      <c r="C905" s="16"/>
      <c r="D905" s="16"/>
      <c r="E905" s="80"/>
      <c r="F905" s="1"/>
      <c r="G905" s="1"/>
      <c r="H905" s="81"/>
      <c r="I905" s="16"/>
      <c r="J905" s="16"/>
      <c r="K905" s="16"/>
      <c r="L905" s="82"/>
      <c r="M905" s="16"/>
      <c r="N905" s="82"/>
      <c r="O905" s="37"/>
      <c r="P905" s="39"/>
      <c r="Q905" s="38"/>
      <c r="R905" s="38"/>
      <c r="S905" s="40"/>
      <c r="T905" s="42"/>
      <c r="U905" s="40"/>
      <c r="V905" s="40"/>
      <c r="W905" s="15"/>
      <c r="X905" s="40"/>
      <c r="Y905" s="16"/>
      <c r="Z905" s="60"/>
      <c r="AA905" s="60"/>
      <c r="AB905" s="16"/>
      <c r="AC905" s="1"/>
      <c r="AD905" s="61"/>
      <c r="AE905" s="17"/>
      <c r="AF905" s="16"/>
      <c r="AG905" s="16"/>
      <c r="AH905" s="16"/>
      <c r="AI905" s="63"/>
      <c r="AJ905" s="63"/>
      <c r="AK905" s="16"/>
      <c r="AL905" s="16"/>
      <c r="AM905" s="17"/>
      <c r="AN905" s="17"/>
      <c r="AO905" s="17"/>
      <c r="AP905" s="17"/>
      <c r="AQ905" s="17"/>
      <c r="AR905" s="17"/>
      <c r="AS905" s="17"/>
      <c r="AT905" s="17"/>
    </row>
    <row r="906" customFormat="false" ht="12.75" hidden="false" customHeight="true" outlineLevel="0" collapsed="false">
      <c r="A906" s="36"/>
      <c r="B906" s="36"/>
      <c r="C906" s="16"/>
      <c r="D906" s="16"/>
      <c r="E906" s="80"/>
      <c r="F906" s="1"/>
      <c r="G906" s="1"/>
      <c r="H906" s="81"/>
      <c r="I906" s="16"/>
      <c r="J906" s="16"/>
      <c r="K906" s="16"/>
      <c r="L906" s="82"/>
      <c r="M906" s="16"/>
      <c r="N906" s="82"/>
      <c r="O906" s="37"/>
      <c r="P906" s="39"/>
      <c r="Q906" s="38"/>
      <c r="R906" s="38"/>
      <c r="S906" s="40"/>
      <c r="T906" s="42"/>
      <c r="U906" s="40"/>
      <c r="V906" s="40"/>
      <c r="W906" s="15"/>
      <c r="X906" s="40"/>
      <c r="Y906" s="16"/>
      <c r="Z906" s="60"/>
      <c r="AA906" s="60"/>
      <c r="AB906" s="16"/>
      <c r="AC906" s="1"/>
      <c r="AD906" s="61"/>
      <c r="AE906" s="17"/>
      <c r="AF906" s="16"/>
      <c r="AG906" s="16"/>
      <c r="AH906" s="16"/>
      <c r="AI906" s="63"/>
      <c r="AJ906" s="63"/>
      <c r="AK906" s="16"/>
      <c r="AL906" s="16"/>
      <c r="AM906" s="17"/>
      <c r="AN906" s="17"/>
      <c r="AO906" s="17"/>
      <c r="AP906" s="17"/>
      <c r="AQ906" s="17"/>
      <c r="AR906" s="17"/>
      <c r="AS906" s="17"/>
      <c r="AT906" s="17"/>
    </row>
    <row r="907" customFormat="false" ht="12.75" hidden="false" customHeight="true" outlineLevel="0" collapsed="false">
      <c r="A907" s="36"/>
      <c r="B907" s="36"/>
      <c r="C907" s="16"/>
      <c r="D907" s="16"/>
      <c r="E907" s="80"/>
      <c r="F907" s="1"/>
      <c r="G907" s="1"/>
      <c r="H907" s="81"/>
      <c r="I907" s="16"/>
      <c r="J907" s="16"/>
      <c r="K907" s="16"/>
      <c r="L907" s="82"/>
      <c r="M907" s="16"/>
      <c r="N907" s="82"/>
      <c r="O907" s="37"/>
      <c r="P907" s="39"/>
      <c r="Q907" s="38"/>
      <c r="R907" s="38"/>
      <c r="S907" s="40"/>
      <c r="T907" s="42"/>
      <c r="U907" s="40"/>
      <c r="V907" s="40"/>
      <c r="W907" s="15"/>
      <c r="X907" s="40"/>
      <c r="Y907" s="16"/>
      <c r="Z907" s="60"/>
      <c r="AA907" s="60"/>
      <c r="AB907" s="16"/>
      <c r="AC907" s="1"/>
      <c r="AD907" s="61"/>
      <c r="AE907" s="17"/>
      <c r="AF907" s="16"/>
      <c r="AG907" s="16"/>
      <c r="AH907" s="16"/>
      <c r="AI907" s="63"/>
      <c r="AJ907" s="63"/>
      <c r="AK907" s="16"/>
      <c r="AL907" s="16"/>
      <c r="AM907" s="17"/>
      <c r="AN907" s="17"/>
      <c r="AO907" s="17"/>
      <c r="AP907" s="17"/>
      <c r="AQ907" s="17"/>
      <c r="AR907" s="17"/>
      <c r="AS907" s="17"/>
      <c r="AT907" s="17"/>
    </row>
    <row r="908" customFormat="false" ht="12.75" hidden="false" customHeight="true" outlineLevel="0" collapsed="false">
      <c r="A908" s="36"/>
      <c r="B908" s="36"/>
      <c r="C908" s="16"/>
      <c r="D908" s="16"/>
      <c r="E908" s="80"/>
      <c r="F908" s="1"/>
      <c r="G908" s="1"/>
      <c r="H908" s="81"/>
      <c r="I908" s="16"/>
      <c r="J908" s="16"/>
      <c r="K908" s="16"/>
      <c r="L908" s="82"/>
      <c r="M908" s="16"/>
      <c r="N908" s="82"/>
      <c r="O908" s="37"/>
      <c r="P908" s="39"/>
      <c r="Q908" s="38"/>
      <c r="R908" s="38"/>
      <c r="S908" s="40"/>
      <c r="T908" s="42"/>
      <c r="U908" s="40"/>
      <c r="V908" s="40"/>
      <c r="W908" s="15"/>
      <c r="X908" s="40"/>
      <c r="Y908" s="16"/>
      <c r="Z908" s="60"/>
      <c r="AA908" s="60"/>
      <c r="AB908" s="16"/>
      <c r="AC908" s="1"/>
      <c r="AD908" s="61"/>
      <c r="AE908" s="17"/>
      <c r="AF908" s="16"/>
      <c r="AG908" s="16"/>
      <c r="AH908" s="16"/>
      <c r="AI908" s="63"/>
      <c r="AJ908" s="63"/>
      <c r="AK908" s="16"/>
      <c r="AL908" s="16"/>
      <c r="AM908" s="17"/>
      <c r="AN908" s="17"/>
      <c r="AO908" s="17"/>
      <c r="AP908" s="17"/>
      <c r="AQ908" s="17"/>
      <c r="AR908" s="17"/>
      <c r="AS908" s="17"/>
      <c r="AT908" s="17"/>
    </row>
    <row r="909" customFormat="false" ht="12.75" hidden="false" customHeight="true" outlineLevel="0" collapsed="false">
      <c r="A909" s="36"/>
      <c r="B909" s="36"/>
      <c r="C909" s="16"/>
      <c r="D909" s="16"/>
      <c r="E909" s="80"/>
      <c r="F909" s="1"/>
      <c r="G909" s="1"/>
      <c r="H909" s="81"/>
      <c r="I909" s="16"/>
      <c r="J909" s="16"/>
      <c r="K909" s="16"/>
      <c r="L909" s="82"/>
      <c r="M909" s="16"/>
      <c r="N909" s="82"/>
      <c r="O909" s="37"/>
      <c r="P909" s="39"/>
      <c r="Q909" s="38"/>
      <c r="R909" s="38"/>
      <c r="S909" s="40"/>
      <c r="T909" s="42"/>
      <c r="U909" s="40"/>
      <c r="V909" s="40"/>
      <c r="W909" s="15"/>
      <c r="X909" s="40"/>
      <c r="Y909" s="16"/>
      <c r="Z909" s="60"/>
      <c r="AA909" s="60"/>
      <c r="AB909" s="16"/>
      <c r="AC909" s="1"/>
      <c r="AD909" s="61"/>
      <c r="AE909" s="17"/>
      <c r="AF909" s="16"/>
      <c r="AG909" s="16"/>
      <c r="AH909" s="16"/>
      <c r="AI909" s="63"/>
      <c r="AJ909" s="63"/>
      <c r="AK909" s="16"/>
      <c r="AL909" s="16"/>
      <c r="AM909" s="17"/>
      <c r="AN909" s="17"/>
      <c r="AO909" s="17"/>
      <c r="AP909" s="17"/>
      <c r="AQ909" s="17"/>
      <c r="AR909" s="17"/>
      <c r="AS909" s="17"/>
      <c r="AT909" s="17"/>
    </row>
    <row r="910" customFormat="false" ht="12.75" hidden="false" customHeight="true" outlineLevel="0" collapsed="false">
      <c r="A910" s="36"/>
      <c r="B910" s="36"/>
      <c r="C910" s="16"/>
      <c r="D910" s="16"/>
      <c r="E910" s="80"/>
      <c r="F910" s="1"/>
      <c r="G910" s="1"/>
      <c r="H910" s="81"/>
      <c r="I910" s="16"/>
      <c r="J910" s="16"/>
      <c r="K910" s="16"/>
      <c r="L910" s="82"/>
      <c r="M910" s="16"/>
      <c r="N910" s="82"/>
      <c r="O910" s="37"/>
      <c r="P910" s="39"/>
      <c r="Q910" s="38"/>
      <c r="R910" s="38"/>
      <c r="S910" s="40"/>
      <c r="T910" s="42"/>
      <c r="U910" s="40"/>
      <c r="V910" s="40"/>
      <c r="W910" s="15"/>
      <c r="X910" s="40"/>
      <c r="Y910" s="16"/>
      <c r="Z910" s="60"/>
      <c r="AA910" s="60"/>
      <c r="AB910" s="16"/>
      <c r="AC910" s="1"/>
      <c r="AD910" s="61"/>
      <c r="AE910" s="17"/>
      <c r="AF910" s="16"/>
      <c r="AG910" s="16"/>
      <c r="AH910" s="16"/>
      <c r="AI910" s="63"/>
      <c r="AJ910" s="63"/>
      <c r="AK910" s="16"/>
      <c r="AL910" s="16"/>
      <c r="AM910" s="17"/>
      <c r="AN910" s="17"/>
      <c r="AO910" s="17"/>
      <c r="AP910" s="17"/>
      <c r="AQ910" s="17"/>
      <c r="AR910" s="17"/>
      <c r="AS910" s="17"/>
      <c r="AT910" s="17"/>
    </row>
    <row r="911" customFormat="false" ht="12.75" hidden="false" customHeight="true" outlineLevel="0" collapsed="false">
      <c r="A911" s="36"/>
      <c r="B911" s="36"/>
      <c r="C911" s="16"/>
      <c r="D911" s="16"/>
      <c r="E911" s="80"/>
      <c r="F911" s="1"/>
      <c r="G911" s="1"/>
      <c r="H911" s="81"/>
      <c r="I911" s="16"/>
      <c r="J911" s="16"/>
      <c r="K911" s="16"/>
      <c r="L911" s="82"/>
      <c r="M911" s="16"/>
      <c r="N911" s="82"/>
      <c r="O911" s="37"/>
      <c r="P911" s="39"/>
      <c r="Q911" s="38"/>
      <c r="R911" s="38"/>
      <c r="S911" s="40"/>
      <c r="T911" s="42"/>
      <c r="U911" s="40"/>
      <c r="V911" s="40"/>
      <c r="W911" s="15"/>
      <c r="X911" s="40"/>
      <c r="Y911" s="16"/>
      <c r="Z911" s="60"/>
      <c r="AA911" s="60"/>
      <c r="AB911" s="16"/>
      <c r="AC911" s="1"/>
      <c r="AD911" s="61"/>
      <c r="AE911" s="17"/>
      <c r="AF911" s="16"/>
      <c r="AG911" s="16"/>
      <c r="AH911" s="16"/>
      <c r="AI911" s="63"/>
      <c r="AJ911" s="63"/>
      <c r="AK911" s="16"/>
      <c r="AL911" s="16"/>
      <c r="AM911" s="17"/>
      <c r="AN911" s="17"/>
      <c r="AO911" s="17"/>
      <c r="AP911" s="17"/>
      <c r="AQ911" s="17"/>
      <c r="AR911" s="17"/>
      <c r="AS911" s="17"/>
      <c r="AT911" s="17"/>
    </row>
    <row r="912" customFormat="false" ht="12.75" hidden="false" customHeight="true" outlineLevel="0" collapsed="false">
      <c r="A912" s="36"/>
      <c r="B912" s="36"/>
      <c r="C912" s="16"/>
      <c r="D912" s="16"/>
      <c r="E912" s="80"/>
      <c r="F912" s="1"/>
      <c r="G912" s="1"/>
      <c r="H912" s="81"/>
      <c r="I912" s="16"/>
      <c r="J912" s="16"/>
      <c r="K912" s="16"/>
      <c r="L912" s="82"/>
      <c r="M912" s="16"/>
      <c r="N912" s="82"/>
      <c r="O912" s="37"/>
      <c r="P912" s="39"/>
      <c r="Q912" s="38"/>
      <c r="R912" s="38"/>
      <c r="S912" s="40"/>
      <c r="T912" s="42"/>
      <c r="U912" s="40"/>
      <c r="V912" s="40"/>
      <c r="W912" s="15"/>
      <c r="X912" s="40"/>
      <c r="Y912" s="16"/>
      <c r="Z912" s="60"/>
      <c r="AA912" s="60"/>
      <c r="AB912" s="16"/>
      <c r="AC912" s="1"/>
      <c r="AD912" s="61"/>
      <c r="AE912" s="17"/>
      <c r="AF912" s="16"/>
      <c r="AG912" s="16"/>
      <c r="AH912" s="16"/>
      <c r="AI912" s="63"/>
      <c r="AJ912" s="63"/>
      <c r="AK912" s="16"/>
      <c r="AL912" s="16"/>
      <c r="AM912" s="17"/>
      <c r="AN912" s="17"/>
      <c r="AO912" s="17"/>
      <c r="AP912" s="17"/>
      <c r="AQ912" s="17"/>
      <c r="AR912" s="17"/>
      <c r="AS912" s="17"/>
      <c r="AT912" s="17"/>
    </row>
    <row r="913" customFormat="false" ht="12.75" hidden="false" customHeight="true" outlineLevel="0" collapsed="false">
      <c r="A913" s="36"/>
      <c r="B913" s="36"/>
      <c r="C913" s="16"/>
      <c r="D913" s="16"/>
      <c r="E913" s="80"/>
      <c r="F913" s="1"/>
      <c r="G913" s="1"/>
      <c r="H913" s="81"/>
      <c r="I913" s="16"/>
      <c r="J913" s="16"/>
      <c r="K913" s="16"/>
      <c r="L913" s="82"/>
      <c r="M913" s="16"/>
      <c r="N913" s="82"/>
      <c r="O913" s="37"/>
      <c r="P913" s="39"/>
      <c r="Q913" s="38"/>
      <c r="R913" s="38"/>
      <c r="S913" s="40"/>
      <c r="T913" s="42"/>
      <c r="U913" s="40"/>
      <c r="V913" s="40"/>
      <c r="W913" s="15"/>
      <c r="X913" s="40"/>
      <c r="Y913" s="16"/>
      <c r="Z913" s="60"/>
      <c r="AA913" s="60"/>
      <c r="AB913" s="16"/>
      <c r="AC913" s="1"/>
      <c r="AD913" s="61"/>
      <c r="AE913" s="17"/>
      <c r="AF913" s="16"/>
      <c r="AG913" s="16"/>
      <c r="AH913" s="16"/>
      <c r="AI913" s="63"/>
      <c r="AJ913" s="63"/>
      <c r="AK913" s="16"/>
      <c r="AL913" s="16"/>
      <c r="AM913" s="17"/>
      <c r="AN913" s="17"/>
      <c r="AO913" s="17"/>
      <c r="AP913" s="17"/>
      <c r="AQ913" s="17"/>
      <c r="AR913" s="17"/>
      <c r="AS913" s="17"/>
      <c r="AT913" s="17"/>
    </row>
    <row r="914" customFormat="false" ht="12.75" hidden="false" customHeight="true" outlineLevel="0" collapsed="false">
      <c r="A914" s="36"/>
      <c r="B914" s="36"/>
      <c r="C914" s="16"/>
      <c r="D914" s="16"/>
      <c r="E914" s="80"/>
      <c r="F914" s="1"/>
      <c r="G914" s="1"/>
      <c r="H914" s="81"/>
      <c r="I914" s="16"/>
      <c r="J914" s="16"/>
      <c r="K914" s="16"/>
      <c r="L914" s="82"/>
      <c r="M914" s="16"/>
      <c r="N914" s="82"/>
      <c r="O914" s="37"/>
      <c r="P914" s="39"/>
      <c r="Q914" s="38"/>
      <c r="R914" s="38"/>
      <c r="S914" s="40"/>
      <c r="T914" s="42"/>
      <c r="U914" s="40"/>
      <c r="V914" s="40"/>
      <c r="W914" s="15"/>
      <c r="X914" s="40"/>
      <c r="Y914" s="16"/>
      <c r="Z914" s="60"/>
      <c r="AA914" s="60"/>
      <c r="AB914" s="16"/>
      <c r="AC914" s="1"/>
      <c r="AD914" s="61"/>
      <c r="AE914" s="17"/>
      <c r="AF914" s="16"/>
      <c r="AG914" s="16"/>
      <c r="AH914" s="16"/>
      <c r="AI914" s="63"/>
      <c r="AJ914" s="63"/>
      <c r="AK914" s="16"/>
      <c r="AL914" s="16"/>
      <c r="AM914" s="17"/>
      <c r="AN914" s="17"/>
      <c r="AO914" s="17"/>
      <c r="AP914" s="17"/>
      <c r="AQ914" s="17"/>
      <c r="AR914" s="17"/>
      <c r="AS914" s="17"/>
      <c r="AT914" s="17"/>
    </row>
    <row r="915" customFormat="false" ht="12.75" hidden="false" customHeight="true" outlineLevel="0" collapsed="false">
      <c r="A915" s="36"/>
      <c r="B915" s="36"/>
      <c r="C915" s="16"/>
      <c r="D915" s="16"/>
      <c r="E915" s="80"/>
      <c r="F915" s="1"/>
      <c r="G915" s="1"/>
      <c r="H915" s="81"/>
      <c r="I915" s="16"/>
      <c r="J915" s="16"/>
      <c r="K915" s="16"/>
      <c r="L915" s="82"/>
      <c r="M915" s="16"/>
      <c r="N915" s="82"/>
      <c r="O915" s="37"/>
      <c r="P915" s="39"/>
      <c r="Q915" s="38"/>
      <c r="R915" s="38"/>
      <c r="S915" s="40"/>
      <c r="T915" s="42"/>
      <c r="U915" s="40"/>
      <c r="V915" s="40"/>
      <c r="W915" s="15"/>
      <c r="X915" s="40"/>
      <c r="Y915" s="16"/>
      <c r="Z915" s="60"/>
      <c r="AA915" s="60"/>
      <c r="AB915" s="16"/>
      <c r="AC915" s="1"/>
      <c r="AD915" s="61"/>
      <c r="AE915" s="17"/>
      <c r="AF915" s="16"/>
      <c r="AG915" s="16"/>
      <c r="AH915" s="16"/>
      <c r="AI915" s="63"/>
      <c r="AJ915" s="63"/>
      <c r="AK915" s="16"/>
      <c r="AL915" s="16"/>
      <c r="AM915" s="17"/>
      <c r="AN915" s="17"/>
      <c r="AO915" s="17"/>
      <c r="AP915" s="17"/>
      <c r="AQ915" s="17"/>
      <c r="AR915" s="17"/>
      <c r="AS915" s="17"/>
      <c r="AT915" s="17"/>
    </row>
    <row r="916" customFormat="false" ht="12.75" hidden="false" customHeight="true" outlineLevel="0" collapsed="false">
      <c r="A916" s="36"/>
      <c r="B916" s="36"/>
      <c r="C916" s="16"/>
      <c r="D916" s="16"/>
      <c r="E916" s="80"/>
      <c r="F916" s="1"/>
      <c r="G916" s="1"/>
      <c r="H916" s="81"/>
      <c r="I916" s="16"/>
      <c r="J916" s="16"/>
      <c r="K916" s="16"/>
      <c r="L916" s="82"/>
      <c r="M916" s="16"/>
      <c r="N916" s="82"/>
      <c r="O916" s="37"/>
      <c r="P916" s="39"/>
      <c r="Q916" s="38"/>
      <c r="R916" s="38"/>
      <c r="S916" s="40"/>
      <c r="T916" s="42"/>
      <c r="U916" s="40"/>
      <c r="V916" s="40"/>
      <c r="W916" s="15"/>
      <c r="X916" s="40"/>
      <c r="Y916" s="16"/>
      <c r="Z916" s="60"/>
      <c r="AA916" s="60"/>
      <c r="AB916" s="16"/>
      <c r="AC916" s="1"/>
      <c r="AD916" s="61"/>
      <c r="AE916" s="17"/>
      <c r="AF916" s="16"/>
      <c r="AG916" s="16"/>
      <c r="AH916" s="16"/>
      <c r="AI916" s="63"/>
      <c r="AJ916" s="63"/>
      <c r="AK916" s="16"/>
      <c r="AL916" s="16"/>
      <c r="AM916" s="17"/>
      <c r="AN916" s="17"/>
      <c r="AO916" s="17"/>
      <c r="AP916" s="17"/>
      <c r="AQ916" s="17"/>
      <c r="AR916" s="17"/>
      <c r="AS916" s="17"/>
      <c r="AT916" s="17"/>
    </row>
    <row r="917" customFormat="false" ht="12.75" hidden="false" customHeight="true" outlineLevel="0" collapsed="false">
      <c r="A917" s="36"/>
      <c r="B917" s="36"/>
      <c r="C917" s="16"/>
      <c r="D917" s="16"/>
      <c r="E917" s="80"/>
      <c r="F917" s="1"/>
      <c r="G917" s="1"/>
      <c r="H917" s="81"/>
      <c r="I917" s="16"/>
      <c r="J917" s="16"/>
      <c r="K917" s="16"/>
      <c r="L917" s="82"/>
      <c r="M917" s="16"/>
      <c r="N917" s="82"/>
      <c r="O917" s="37"/>
      <c r="P917" s="39"/>
      <c r="Q917" s="38"/>
      <c r="R917" s="38"/>
      <c r="S917" s="40"/>
      <c r="T917" s="42"/>
      <c r="U917" s="40"/>
      <c r="V917" s="40"/>
      <c r="W917" s="15"/>
      <c r="X917" s="40"/>
      <c r="Y917" s="16"/>
      <c r="Z917" s="60"/>
      <c r="AA917" s="60"/>
      <c r="AB917" s="16"/>
      <c r="AC917" s="1"/>
      <c r="AD917" s="61"/>
      <c r="AE917" s="17"/>
      <c r="AF917" s="16"/>
      <c r="AG917" s="16"/>
      <c r="AH917" s="16"/>
      <c r="AI917" s="63"/>
      <c r="AJ917" s="63"/>
      <c r="AK917" s="16"/>
      <c r="AL917" s="16"/>
      <c r="AM917" s="17"/>
      <c r="AN917" s="17"/>
      <c r="AO917" s="17"/>
      <c r="AP917" s="17"/>
      <c r="AQ917" s="17"/>
      <c r="AR917" s="17"/>
      <c r="AS917" s="17"/>
      <c r="AT917" s="17"/>
    </row>
    <row r="918" customFormat="false" ht="12.75" hidden="false" customHeight="true" outlineLevel="0" collapsed="false">
      <c r="A918" s="36"/>
      <c r="B918" s="36"/>
      <c r="C918" s="16"/>
      <c r="D918" s="16"/>
      <c r="E918" s="80"/>
      <c r="F918" s="1"/>
      <c r="G918" s="1"/>
      <c r="H918" s="81"/>
      <c r="I918" s="16"/>
      <c r="J918" s="16"/>
      <c r="K918" s="16"/>
      <c r="L918" s="82"/>
      <c r="M918" s="16"/>
      <c r="N918" s="82"/>
      <c r="O918" s="37"/>
      <c r="P918" s="39"/>
      <c r="Q918" s="38"/>
      <c r="R918" s="38"/>
      <c r="S918" s="40"/>
      <c r="T918" s="42"/>
      <c r="U918" s="40"/>
      <c r="V918" s="40"/>
      <c r="W918" s="15"/>
      <c r="X918" s="40"/>
      <c r="Y918" s="16"/>
      <c r="Z918" s="60"/>
      <c r="AA918" s="60"/>
      <c r="AB918" s="16"/>
      <c r="AC918" s="1"/>
      <c r="AD918" s="61"/>
      <c r="AE918" s="17"/>
      <c r="AF918" s="16"/>
      <c r="AG918" s="16"/>
      <c r="AH918" s="16"/>
      <c r="AI918" s="63"/>
      <c r="AJ918" s="63"/>
      <c r="AK918" s="16"/>
      <c r="AL918" s="16"/>
      <c r="AM918" s="17"/>
      <c r="AN918" s="17"/>
      <c r="AO918" s="17"/>
      <c r="AP918" s="17"/>
      <c r="AQ918" s="17"/>
      <c r="AR918" s="17"/>
      <c r="AS918" s="17"/>
      <c r="AT918" s="17"/>
    </row>
    <row r="919" customFormat="false" ht="12.75" hidden="false" customHeight="true" outlineLevel="0" collapsed="false">
      <c r="A919" s="36"/>
      <c r="B919" s="36"/>
      <c r="C919" s="16"/>
      <c r="D919" s="16"/>
      <c r="E919" s="80"/>
      <c r="F919" s="1"/>
      <c r="G919" s="1"/>
      <c r="H919" s="81"/>
      <c r="I919" s="16"/>
      <c r="J919" s="16"/>
      <c r="K919" s="16"/>
      <c r="L919" s="82"/>
      <c r="M919" s="16"/>
      <c r="N919" s="82"/>
      <c r="O919" s="37"/>
      <c r="P919" s="39"/>
      <c r="Q919" s="38"/>
      <c r="R919" s="38"/>
      <c r="S919" s="40"/>
      <c r="T919" s="42"/>
      <c r="U919" s="40"/>
      <c r="V919" s="40"/>
      <c r="W919" s="15"/>
      <c r="X919" s="40"/>
      <c r="Y919" s="16"/>
      <c r="Z919" s="60"/>
      <c r="AA919" s="60"/>
      <c r="AB919" s="16"/>
      <c r="AC919" s="1"/>
      <c r="AD919" s="61"/>
      <c r="AE919" s="17"/>
      <c r="AF919" s="16"/>
      <c r="AG919" s="16"/>
      <c r="AH919" s="16"/>
      <c r="AI919" s="63"/>
      <c r="AJ919" s="63"/>
      <c r="AK919" s="16"/>
      <c r="AL919" s="16"/>
      <c r="AM919" s="17"/>
      <c r="AN919" s="17"/>
      <c r="AO919" s="17"/>
      <c r="AP919" s="17"/>
      <c r="AQ919" s="17"/>
      <c r="AR919" s="17"/>
      <c r="AS919" s="17"/>
      <c r="AT919" s="17"/>
    </row>
    <row r="920" customFormat="false" ht="12.75" hidden="false" customHeight="true" outlineLevel="0" collapsed="false">
      <c r="A920" s="36"/>
      <c r="B920" s="36"/>
      <c r="C920" s="16"/>
      <c r="D920" s="16"/>
      <c r="E920" s="80"/>
      <c r="F920" s="1"/>
      <c r="G920" s="1"/>
      <c r="H920" s="81"/>
      <c r="I920" s="16"/>
      <c r="J920" s="16"/>
      <c r="K920" s="16"/>
      <c r="L920" s="82"/>
      <c r="M920" s="16"/>
      <c r="N920" s="82"/>
      <c r="O920" s="37"/>
      <c r="P920" s="39"/>
      <c r="Q920" s="38"/>
      <c r="R920" s="38"/>
      <c r="S920" s="40"/>
      <c r="T920" s="42"/>
      <c r="U920" s="40"/>
      <c r="V920" s="40"/>
      <c r="W920" s="15"/>
      <c r="X920" s="40"/>
      <c r="Y920" s="16"/>
      <c r="Z920" s="60"/>
      <c r="AA920" s="60"/>
      <c r="AB920" s="16"/>
      <c r="AC920" s="1"/>
      <c r="AD920" s="61"/>
      <c r="AE920" s="17"/>
      <c r="AF920" s="16"/>
      <c r="AG920" s="16"/>
      <c r="AH920" s="16"/>
      <c r="AI920" s="63"/>
      <c r="AJ920" s="63"/>
      <c r="AK920" s="16"/>
      <c r="AL920" s="16"/>
      <c r="AM920" s="17"/>
      <c r="AN920" s="17"/>
      <c r="AO920" s="17"/>
      <c r="AP920" s="17"/>
      <c r="AQ920" s="17"/>
      <c r="AR920" s="17"/>
      <c r="AS920" s="17"/>
      <c r="AT920" s="17"/>
    </row>
    <row r="921" customFormat="false" ht="12.75" hidden="false" customHeight="true" outlineLevel="0" collapsed="false">
      <c r="A921" s="36"/>
      <c r="B921" s="36"/>
      <c r="C921" s="16"/>
      <c r="D921" s="16"/>
      <c r="E921" s="80"/>
      <c r="F921" s="1"/>
      <c r="G921" s="1"/>
      <c r="H921" s="81"/>
      <c r="I921" s="16"/>
      <c r="J921" s="16"/>
      <c r="K921" s="16"/>
      <c r="L921" s="82"/>
      <c r="M921" s="16"/>
      <c r="N921" s="82"/>
      <c r="O921" s="37"/>
      <c r="P921" s="39"/>
      <c r="Q921" s="38"/>
      <c r="R921" s="38"/>
      <c r="S921" s="40"/>
      <c r="T921" s="42"/>
      <c r="U921" s="40"/>
      <c r="V921" s="40"/>
      <c r="W921" s="15"/>
      <c r="X921" s="40"/>
      <c r="Y921" s="16"/>
      <c r="Z921" s="60"/>
      <c r="AA921" s="60"/>
      <c r="AB921" s="16"/>
      <c r="AC921" s="1"/>
      <c r="AD921" s="61"/>
      <c r="AE921" s="17"/>
      <c r="AF921" s="16"/>
      <c r="AG921" s="16"/>
      <c r="AH921" s="16"/>
      <c r="AI921" s="63"/>
      <c r="AJ921" s="63"/>
      <c r="AK921" s="16"/>
      <c r="AL921" s="16"/>
      <c r="AM921" s="17"/>
      <c r="AN921" s="17"/>
      <c r="AO921" s="17"/>
      <c r="AP921" s="17"/>
      <c r="AQ921" s="17"/>
      <c r="AR921" s="17"/>
      <c r="AS921" s="17"/>
      <c r="AT921" s="17"/>
    </row>
    <row r="922" customFormat="false" ht="12.75" hidden="false" customHeight="true" outlineLevel="0" collapsed="false">
      <c r="A922" s="36"/>
      <c r="B922" s="36"/>
      <c r="C922" s="16"/>
      <c r="D922" s="16"/>
      <c r="E922" s="80"/>
      <c r="F922" s="1"/>
      <c r="G922" s="1"/>
      <c r="H922" s="81"/>
      <c r="I922" s="16"/>
      <c r="J922" s="16"/>
      <c r="K922" s="16"/>
      <c r="L922" s="82"/>
      <c r="M922" s="16"/>
      <c r="N922" s="82"/>
      <c r="O922" s="37"/>
      <c r="P922" s="39"/>
      <c r="Q922" s="38"/>
      <c r="R922" s="38"/>
      <c r="S922" s="40"/>
      <c r="T922" s="42"/>
      <c r="U922" s="40"/>
      <c r="V922" s="40"/>
      <c r="W922" s="15"/>
      <c r="X922" s="40"/>
      <c r="Y922" s="16"/>
      <c r="Z922" s="60"/>
      <c r="AA922" s="60"/>
      <c r="AB922" s="16"/>
      <c r="AC922" s="1"/>
      <c r="AD922" s="61"/>
      <c r="AE922" s="17"/>
      <c r="AF922" s="16"/>
      <c r="AG922" s="16"/>
      <c r="AH922" s="16"/>
      <c r="AI922" s="63"/>
      <c r="AJ922" s="63"/>
      <c r="AK922" s="16"/>
      <c r="AL922" s="16"/>
      <c r="AM922" s="17"/>
      <c r="AN922" s="17"/>
      <c r="AO922" s="17"/>
      <c r="AP922" s="17"/>
      <c r="AQ922" s="17"/>
      <c r="AR922" s="17"/>
      <c r="AS922" s="17"/>
      <c r="AT922" s="17"/>
    </row>
    <row r="923" customFormat="false" ht="12.75" hidden="false" customHeight="true" outlineLevel="0" collapsed="false">
      <c r="A923" s="36"/>
      <c r="B923" s="36"/>
      <c r="C923" s="16"/>
      <c r="D923" s="16"/>
      <c r="E923" s="80"/>
      <c r="F923" s="1"/>
      <c r="G923" s="1"/>
      <c r="H923" s="81"/>
      <c r="I923" s="16"/>
      <c r="J923" s="16"/>
      <c r="K923" s="16"/>
      <c r="L923" s="82"/>
      <c r="M923" s="16"/>
      <c r="N923" s="82"/>
      <c r="O923" s="37"/>
      <c r="P923" s="39"/>
      <c r="Q923" s="38"/>
      <c r="R923" s="38"/>
      <c r="S923" s="40"/>
      <c r="T923" s="42"/>
      <c r="U923" s="40"/>
      <c r="V923" s="40"/>
      <c r="W923" s="15"/>
      <c r="X923" s="40"/>
      <c r="Y923" s="16"/>
      <c r="Z923" s="60"/>
      <c r="AA923" s="60"/>
      <c r="AB923" s="16"/>
      <c r="AC923" s="1"/>
      <c r="AD923" s="61"/>
      <c r="AE923" s="17"/>
      <c r="AF923" s="16"/>
      <c r="AG923" s="16"/>
      <c r="AH923" s="16"/>
      <c r="AI923" s="63"/>
      <c r="AJ923" s="63"/>
      <c r="AK923" s="16"/>
      <c r="AL923" s="16"/>
      <c r="AM923" s="17"/>
      <c r="AN923" s="17"/>
      <c r="AO923" s="17"/>
      <c r="AP923" s="17"/>
      <c r="AQ923" s="17"/>
      <c r="AR923" s="17"/>
      <c r="AS923" s="17"/>
      <c r="AT923" s="17"/>
    </row>
    <row r="924" customFormat="false" ht="12.75" hidden="false" customHeight="true" outlineLevel="0" collapsed="false">
      <c r="A924" s="36"/>
      <c r="B924" s="36"/>
      <c r="C924" s="16"/>
      <c r="D924" s="16"/>
      <c r="E924" s="80"/>
      <c r="F924" s="1"/>
      <c r="G924" s="1"/>
      <c r="H924" s="81"/>
      <c r="I924" s="16"/>
      <c r="J924" s="16"/>
      <c r="K924" s="16"/>
      <c r="L924" s="82"/>
      <c r="M924" s="16"/>
      <c r="N924" s="82"/>
      <c r="O924" s="37"/>
      <c r="P924" s="39"/>
      <c r="Q924" s="38"/>
      <c r="R924" s="38"/>
      <c r="S924" s="40"/>
      <c r="T924" s="42"/>
      <c r="U924" s="40"/>
      <c r="V924" s="40"/>
      <c r="W924" s="15"/>
      <c r="X924" s="40"/>
      <c r="Y924" s="16"/>
      <c r="Z924" s="60"/>
      <c r="AA924" s="60"/>
      <c r="AB924" s="16"/>
      <c r="AC924" s="1"/>
      <c r="AD924" s="61"/>
      <c r="AE924" s="17"/>
      <c r="AF924" s="16"/>
      <c r="AG924" s="16"/>
      <c r="AH924" s="16"/>
      <c r="AI924" s="63"/>
      <c r="AJ924" s="63"/>
      <c r="AK924" s="16"/>
      <c r="AL924" s="16"/>
      <c r="AM924" s="17"/>
      <c r="AN924" s="17"/>
      <c r="AO924" s="17"/>
      <c r="AP924" s="17"/>
      <c r="AQ924" s="17"/>
      <c r="AR924" s="17"/>
      <c r="AS924" s="17"/>
      <c r="AT924" s="17"/>
    </row>
    <row r="925" customFormat="false" ht="12.75" hidden="false" customHeight="true" outlineLevel="0" collapsed="false">
      <c r="A925" s="36"/>
      <c r="B925" s="36"/>
      <c r="C925" s="16"/>
      <c r="D925" s="16"/>
      <c r="E925" s="80"/>
      <c r="F925" s="1"/>
      <c r="G925" s="1"/>
      <c r="H925" s="81"/>
      <c r="I925" s="16"/>
      <c r="J925" s="16"/>
      <c r="K925" s="16"/>
      <c r="L925" s="82"/>
      <c r="M925" s="16"/>
      <c r="N925" s="82"/>
      <c r="O925" s="37"/>
      <c r="P925" s="39"/>
      <c r="Q925" s="38"/>
      <c r="R925" s="38"/>
      <c r="S925" s="40"/>
      <c r="T925" s="42"/>
      <c r="U925" s="40"/>
      <c r="V925" s="40"/>
      <c r="W925" s="15"/>
      <c r="X925" s="40"/>
      <c r="Y925" s="16"/>
      <c r="Z925" s="60"/>
      <c r="AA925" s="60"/>
      <c r="AB925" s="16"/>
      <c r="AC925" s="1"/>
      <c r="AD925" s="61"/>
      <c r="AE925" s="17"/>
      <c r="AF925" s="16"/>
      <c r="AG925" s="16"/>
      <c r="AH925" s="16"/>
      <c r="AI925" s="63"/>
      <c r="AJ925" s="63"/>
      <c r="AK925" s="16"/>
      <c r="AL925" s="16"/>
      <c r="AM925" s="17"/>
      <c r="AN925" s="17"/>
      <c r="AO925" s="17"/>
      <c r="AP925" s="17"/>
      <c r="AQ925" s="17"/>
      <c r="AR925" s="17"/>
      <c r="AS925" s="17"/>
      <c r="AT925" s="17"/>
    </row>
    <row r="926" customFormat="false" ht="12.75" hidden="false" customHeight="true" outlineLevel="0" collapsed="false">
      <c r="A926" s="36"/>
      <c r="B926" s="36"/>
      <c r="C926" s="16"/>
      <c r="D926" s="16"/>
      <c r="E926" s="80"/>
      <c r="F926" s="1"/>
      <c r="G926" s="1"/>
      <c r="H926" s="81"/>
      <c r="I926" s="16"/>
      <c r="J926" s="16"/>
      <c r="K926" s="16"/>
      <c r="L926" s="82"/>
      <c r="M926" s="16"/>
      <c r="N926" s="82"/>
      <c r="O926" s="37"/>
      <c r="P926" s="39"/>
      <c r="Q926" s="38"/>
      <c r="R926" s="38"/>
      <c r="S926" s="40"/>
      <c r="T926" s="42"/>
      <c r="U926" s="40"/>
      <c r="V926" s="40"/>
      <c r="W926" s="15"/>
      <c r="X926" s="40"/>
      <c r="Y926" s="16"/>
      <c r="Z926" s="60"/>
      <c r="AA926" s="60"/>
      <c r="AB926" s="16"/>
      <c r="AC926" s="1"/>
      <c r="AD926" s="61"/>
      <c r="AE926" s="17"/>
      <c r="AF926" s="16"/>
      <c r="AG926" s="16"/>
      <c r="AH926" s="16"/>
      <c r="AI926" s="63"/>
      <c r="AJ926" s="63"/>
      <c r="AK926" s="16"/>
      <c r="AL926" s="16"/>
      <c r="AM926" s="17"/>
      <c r="AN926" s="17"/>
      <c r="AO926" s="17"/>
      <c r="AP926" s="17"/>
      <c r="AQ926" s="17"/>
      <c r="AR926" s="17"/>
      <c r="AS926" s="17"/>
      <c r="AT926" s="17"/>
    </row>
    <row r="927" customFormat="false" ht="12.75" hidden="false" customHeight="true" outlineLevel="0" collapsed="false">
      <c r="A927" s="36"/>
      <c r="B927" s="36"/>
      <c r="C927" s="16"/>
      <c r="D927" s="16"/>
      <c r="E927" s="80"/>
      <c r="F927" s="1"/>
      <c r="G927" s="1"/>
      <c r="H927" s="81"/>
      <c r="I927" s="16"/>
      <c r="J927" s="16"/>
      <c r="K927" s="16"/>
      <c r="L927" s="82"/>
      <c r="M927" s="16"/>
      <c r="N927" s="82"/>
      <c r="O927" s="37"/>
      <c r="P927" s="39"/>
      <c r="Q927" s="38"/>
      <c r="R927" s="38"/>
      <c r="S927" s="40"/>
      <c r="T927" s="42"/>
      <c r="U927" s="40"/>
      <c r="V927" s="40"/>
      <c r="W927" s="15"/>
      <c r="X927" s="40"/>
      <c r="Y927" s="16"/>
      <c r="Z927" s="60"/>
      <c r="AA927" s="60"/>
      <c r="AB927" s="16"/>
      <c r="AC927" s="1"/>
      <c r="AD927" s="61"/>
      <c r="AE927" s="17"/>
      <c r="AF927" s="16"/>
      <c r="AG927" s="16"/>
      <c r="AH927" s="16"/>
      <c r="AI927" s="63"/>
      <c r="AJ927" s="63"/>
      <c r="AK927" s="16"/>
      <c r="AL927" s="16"/>
      <c r="AM927" s="17"/>
      <c r="AN927" s="17"/>
      <c r="AO927" s="17"/>
      <c r="AP927" s="17"/>
      <c r="AQ927" s="17"/>
      <c r="AR927" s="17"/>
      <c r="AS927" s="17"/>
      <c r="AT927" s="17"/>
    </row>
    <row r="928" customFormat="false" ht="12.75" hidden="false" customHeight="true" outlineLevel="0" collapsed="false">
      <c r="A928" s="36"/>
      <c r="B928" s="36"/>
      <c r="C928" s="16"/>
      <c r="D928" s="16"/>
      <c r="E928" s="80"/>
      <c r="F928" s="1"/>
      <c r="G928" s="1"/>
      <c r="H928" s="81"/>
      <c r="I928" s="16"/>
      <c r="J928" s="16"/>
      <c r="K928" s="16"/>
      <c r="L928" s="82"/>
      <c r="M928" s="16"/>
      <c r="N928" s="82"/>
      <c r="O928" s="37"/>
      <c r="P928" s="39"/>
      <c r="Q928" s="38"/>
      <c r="R928" s="38"/>
      <c r="S928" s="40"/>
      <c r="T928" s="42"/>
      <c r="U928" s="40"/>
      <c r="V928" s="40"/>
      <c r="W928" s="15"/>
      <c r="X928" s="40"/>
      <c r="Y928" s="16"/>
      <c r="Z928" s="60"/>
      <c r="AA928" s="60"/>
      <c r="AB928" s="16"/>
      <c r="AC928" s="1"/>
      <c r="AD928" s="61"/>
      <c r="AE928" s="17"/>
      <c r="AF928" s="16"/>
      <c r="AG928" s="16"/>
      <c r="AH928" s="16"/>
      <c r="AI928" s="63"/>
      <c r="AJ928" s="63"/>
      <c r="AK928" s="16"/>
      <c r="AL928" s="16"/>
      <c r="AM928" s="17"/>
      <c r="AN928" s="17"/>
      <c r="AO928" s="17"/>
      <c r="AP928" s="17"/>
      <c r="AQ928" s="17"/>
      <c r="AR928" s="17"/>
      <c r="AS928" s="17"/>
      <c r="AT928" s="17"/>
    </row>
    <row r="929" customFormat="false" ht="12.75" hidden="false" customHeight="true" outlineLevel="0" collapsed="false">
      <c r="A929" s="36"/>
      <c r="B929" s="36"/>
      <c r="C929" s="16"/>
      <c r="D929" s="16"/>
      <c r="E929" s="80"/>
      <c r="F929" s="1"/>
      <c r="G929" s="1"/>
      <c r="H929" s="81"/>
      <c r="I929" s="16"/>
      <c r="J929" s="16"/>
      <c r="K929" s="16"/>
      <c r="L929" s="82"/>
      <c r="M929" s="16"/>
      <c r="N929" s="82"/>
      <c r="O929" s="37"/>
      <c r="P929" s="39"/>
      <c r="Q929" s="38"/>
      <c r="R929" s="38"/>
      <c r="S929" s="40"/>
      <c r="T929" s="42"/>
      <c r="U929" s="40"/>
      <c r="V929" s="40"/>
      <c r="W929" s="15"/>
      <c r="X929" s="40"/>
      <c r="Y929" s="16"/>
      <c r="Z929" s="60"/>
      <c r="AA929" s="60"/>
      <c r="AB929" s="16"/>
      <c r="AC929" s="1"/>
      <c r="AD929" s="61"/>
      <c r="AE929" s="17"/>
      <c r="AF929" s="16"/>
      <c r="AG929" s="16"/>
      <c r="AH929" s="16"/>
      <c r="AI929" s="63"/>
      <c r="AJ929" s="63"/>
      <c r="AK929" s="16"/>
      <c r="AL929" s="16"/>
      <c r="AM929" s="17"/>
      <c r="AN929" s="17"/>
      <c r="AO929" s="17"/>
      <c r="AP929" s="17"/>
      <c r="AQ929" s="17"/>
      <c r="AR929" s="17"/>
      <c r="AS929" s="17"/>
      <c r="AT929" s="17"/>
    </row>
    <row r="930" customFormat="false" ht="12.75" hidden="false" customHeight="true" outlineLevel="0" collapsed="false">
      <c r="A930" s="36"/>
      <c r="B930" s="36"/>
      <c r="C930" s="16"/>
      <c r="D930" s="16"/>
      <c r="E930" s="80"/>
      <c r="F930" s="1"/>
      <c r="G930" s="1"/>
      <c r="H930" s="81"/>
      <c r="I930" s="16"/>
      <c r="J930" s="16"/>
      <c r="K930" s="16"/>
      <c r="L930" s="82"/>
      <c r="M930" s="16"/>
      <c r="N930" s="82"/>
      <c r="O930" s="37"/>
      <c r="P930" s="39"/>
      <c r="Q930" s="38"/>
      <c r="R930" s="38"/>
      <c r="S930" s="40"/>
      <c r="T930" s="42"/>
      <c r="U930" s="40"/>
      <c r="V930" s="40"/>
      <c r="W930" s="15"/>
      <c r="X930" s="40"/>
      <c r="Y930" s="16"/>
      <c r="Z930" s="60"/>
      <c r="AA930" s="60"/>
      <c r="AB930" s="16"/>
      <c r="AC930" s="1"/>
      <c r="AD930" s="61"/>
      <c r="AE930" s="17"/>
      <c r="AF930" s="16"/>
      <c r="AG930" s="16"/>
      <c r="AH930" s="16"/>
      <c r="AI930" s="63"/>
      <c r="AJ930" s="63"/>
      <c r="AK930" s="16"/>
      <c r="AL930" s="16"/>
      <c r="AM930" s="17"/>
      <c r="AN930" s="17"/>
      <c r="AO930" s="17"/>
      <c r="AP930" s="17"/>
      <c r="AQ930" s="17"/>
      <c r="AR930" s="17"/>
      <c r="AS930" s="17"/>
      <c r="AT930" s="17"/>
    </row>
    <row r="931" customFormat="false" ht="12.75" hidden="false" customHeight="true" outlineLevel="0" collapsed="false">
      <c r="A931" s="36"/>
      <c r="B931" s="36"/>
      <c r="C931" s="16"/>
      <c r="D931" s="16"/>
      <c r="E931" s="80"/>
      <c r="F931" s="1"/>
      <c r="G931" s="1"/>
      <c r="H931" s="81"/>
      <c r="I931" s="16"/>
      <c r="J931" s="16"/>
      <c r="K931" s="16"/>
      <c r="L931" s="82"/>
      <c r="M931" s="16"/>
      <c r="N931" s="82"/>
      <c r="O931" s="37"/>
      <c r="P931" s="39"/>
      <c r="Q931" s="38"/>
      <c r="R931" s="38"/>
      <c r="S931" s="40"/>
      <c r="T931" s="42"/>
      <c r="U931" s="40"/>
      <c r="V931" s="40"/>
      <c r="W931" s="15"/>
      <c r="X931" s="40"/>
      <c r="Y931" s="16"/>
      <c r="Z931" s="60"/>
      <c r="AA931" s="60"/>
      <c r="AB931" s="16"/>
      <c r="AC931" s="1"/>
      <c r="AD931" s="61"/>
      <c r="AE931" s="17"/>
      <c r="AF931" s="16"/>
      <c r="AG931" s="16"/>
      <c r="AH931" s="16"/>
      <c r="AI931" s="63"/>
      <c r="AJ931" s="63"/>
      <c r="AK931" s="16"/>
      <c r="AL931" s="16"/>
      <c r="AM931" s="17"/>
      <c r="AN931" s="17"/>
      <c r="AO931" s="17"/>
      <c r="AP931" s="17"/>
      <c r="AQ931" s="17"/>
      <c r="AR931" s="17"/>
      <c r="AS931" s="17"/>
      <c r="AT931" s="17"/>
    </row>
    <row r="932" customFormat="false" ht="12.75" hidden="false" customHeight="true" outlineLevel="0" collapsed="false">
      <c r="A932" s="36"/>
      <c r="B932" s="36"/>
      <c r="C932" s="16"/>
      <c r="D932" s="16"/>
      <c r="E932" s="80"/>
      <c r="F932" s="1"/>
      <c r="G932" s="1"/>
      <c r="H932" s="81"/>
      <c r="I932" s="16"/>
      <c r="J932" s="16"/>
      <c r="K932" s="16"/>
      <c r="L932" s="82"/>
      <c r="M932" s="16"/>
      <c r="N932" s="82"/>
      <c r="O932" s="37"/>
      <c r="P932" s="39"/>
      <c r="Q932" s="38"/>
      <c r="R932" s="38"/>
      <c r="S932" s="40"/>
      <c r="T932" s="42"/>
      <c r="U932" s="40"/>
      <c r="V932" s="40"/>
      <c r="W932" s="15"/>
      <c r="X932" s="40"/>
      <c r="Y932" s="16"/>
      <c r="Z932" s="60"/>
      <c r="AA932" s="60"/>
      <c r="AB932" s="16"/>
      <c r="AC932" s="1"/>
      <c r="AD932" s="61"/>
      <c r="AE932" s="17"/>
      <c r="AF932" s="16"/>
      <c r="AG932" s="16"/>
      <c r="AH932" s="16"/>
      <c r="AI932" s="63"/>
      <c r="AJ932" s="63"/>
      <c r="AK932" s="16"/>
      <c r="AL932" s="16"/>
      <c r="AM932" s="17"/>
      <c r="AN932" s="17"/>
      <c r="AO932" s="17"/>
      <c r="AP932" s="17"/>
      <c r="AQ932" s="17"/>
      <c r="AR932" s="17"/>
      <c r="AS932" s="17"/>
      <c r="AT932" s="17"/>
    </row>
    <row r="933" customFormat="false" ht="12.75" hidden="false" customHeight="true" outlineLevel="0" collapsed="false">
      <c r="A933" s="36"/>
      <c r="B933" s="36"/>
      <c r="C933" s="16"/>
      <c r="D933" s="16"/>
      <c r="E933" s="80"/>
      <c r="F933" s="1"/>
      <c r="G933" s="1"/>
      <c r="H933" s="81"/>
      <c r="I933" s="16"/>
      <c r="J933" s="16"/>
      <c r="K933" s="16"/>
      <c r="L933" s="82"/>
      <c r="M933" s="16"/>
      <c r="N933" s="82"/>
      <c r="O933" s="37"/>
      <c r="P933" s="39"/>
      <c r="Q933" s="38"/>
      <c r="R933" s="38"/>
      <c r="S933" s="40"/>
      <c r="T933" s="42"/>
      <c r="U933" s="40"/>
      <c r="V933" s="40"/>
      <c r="W933" s="15"/>
      <c r="X933" s="40"/>
      <c r="Y933" s="16"/>
      <c r="Z933" s="60"/>
      <c r="AA933" s="60"/>
      <c r="AB933" s="16"/>
      <c r="AC933" s="1"/>
      <c r="AD933" s="61"/>
      <c r="AE933" s="17"/>
      <c r="AF933" s="16"/>
      <c r="AG933" s="16"/>
      <c r="AH933" s="16"/>
      <c r="AI933" s="63"/>
      <c r="AJ933" s="63"/>
      <c r="AK933" s="16"/>
      <c r="AL933" s="16"/>
      <c r="AM933" s="17"/>
      <c r="AN933" s="17"/>
      <c r="AO933" s="17"/>
      <c r="AP933" s="17"/>
      <c r="AQ933" s="17"/>
      <c r="AR933" s="17"/>
      <c r="AS933" s="17"/>
      <c r="AT933" s="17"/>
    </row>
    <row r="934" customFormat="false" ht="12.75" hidden="false" customHeight="true" outlineLevel="0" collapsed="false">
      <c r="A934" s="36"/>
      <c r="B934" s="36"/>
      <c r="C934" s="16"/>
      <c r="D934" s="16"/>
      <c r="E934" s="80"/>
      <c r="F934" s="1"/>
      <c r="G934" s="1"/>
      <c r="H934" s="81"/>
      <c r="I934" s="16"/>
      <c r="J934" s="16"/>
      <c r="K934" s="16"/>
      <c r="L934" s="82"/>
      <c r="M934" s="16"/>
      <c r="N934" s="82"/>
      <c r="O934" s="37"/>
      <c r="P934" s="39"/>
      <c r="Q934" s="38"/>
      <c r="R934" s="38"/>
      <c r="S934" s="40"/>
      <c r="T934" s="42"/>
      <c r="U934" s="40"/>
      <c r="V934" s="40"/>
      <c r="W934" s="15"/>
      <c r="X934" s="40"/>
      <c r="Y934" s="16"/>
      <c r="Z934" s="60"/>
      <c r="AA934" s="60"/>
      <c r="AB934" s="16"/>
      <c r="AC934" s="1"/>
      <c r="AD934" s="61"/>
      <c r="AE934" s="17"/>
      <c r="AF934" s="16"/>
      <c r="AG934" s="16"/>
      <c r="AH934" s="16"/>
      <c r="AI934" s="63"/>
      <c r="AJ934" s="63"/>
      <c r="AK934" s="16"/>
      <c r="AL934" s="16"/>
      <c r="AM934" s="17"/>
      <c r="AN934" s="17"/>
      <c r="AO934" s="17"/>
      <c r="AP934" s="17"/>
      <c r="AQ934" s="17"/>
      <c r="AR934" s="17"/>
      <c r="AS934" s="17"/>
      <c r="AT934" s="17"/>
    </row>
    <row r="935" customFormat="false" ht="12.75" hidden="false" customHeight="true" outlineLevel="0" collapsed="false">
      <c r="A935" s="36"/>
      <c r="B935" s="36"/>
      <c r="C935" s="16"/>
      <c r="D935" s="16"/>
      <c r="E935" s="80"/>
      <c r="F935" s="1"/>
      <c r="G935" s="1"/>
      <c r="H935" s="81"/>
      <c r="I935" s="16"/>
      <c r="J935" s="16"/>
      <c r="K935" s="16"/>
      <c r="L935" s="82"/>
      <c r="M935" s="16"/>
      <c r="N935" s="82"/>
      <c r="O935" s="37"/>
      <c r="P935" s="39"/>
      <c r="Q935" s="38"/>
      <c r="R935" s="38"/>
      <c r="S935" s="40"/>
      <c r="T935" s="42"/>
      <c r="U935" s="40"/>
      <c r="V935" s="40"/>
      <c r="W935" s="15"/>
      <c r="X935" s="40"/>
      <c r="Y935" s="16"/>
      <c r="Z935" s="60"/>
      <c r="AA935" s="60"/>
      <c r="AB935" s="16"/>
      <c r="AC935" s="1"/>
      <c r="AD935" s="61"/>
      <c r="AE935" s="17"/>
      <c r="AF935" s="16"/>
      <c r="AG935" s="16"/>
      <c r="AH935" s="16"/>
      <c r="AI935" s="63"/>
      <c r="AJ935" s="63"/>
      <c r="AK935" s="16"/>
      <c r="AL935" s="16"/>
      <c r="AM935" s="17"/>
      <c r="AN935" s="17"/>
      <c r="AO935" s="17"/>
      <c r="AP935" s="17"/>
      <c r="AQ935" s="17"/>
      <c r="AR935" s="17"/>
      <c r="AS935" s="17"/>
      <c r="AT935" s="17"/>
    </row>
    <row r="936" customFormat="false" ht="12.75" hidden="false" customHeight="true" outlineLevel="0" collapsed="false">
      <c r="A936" s="36"/>
      <c r="B936" s="36"/>
      <c r="C936" s="16"/>
      <c r="D936" s="16"/>
      <c r="E936" s="80"/>
      <c r="F936" s="1"/>
      <c r="G936" s="1"/>
      <c r="H936" s="81"/>
      <c r="I936" s="16"/>
      <c r="J936" s="16"/>
      <c r="K936" s="16"/>
      <c r="L936" s="82"/>
      <c r="M936" s="16"/>
      <c r="N936" s="82"/>
      <c r="O936" s="37"/>
      <c r="P936" s="39"/>
      <c r="Q936" s="38"/>
      <c r="R936" s="38"/>
      <c r="S936" s="40"/>
      <c r="T936" s="42"/>
      <c r="U936" s="40"/>
      <c r="V936" s="40"/>
      <c r="W936" s="15"/>
      <c r="X936" s="40"/>
      <c r="Y936" s="16"/>
      <c r="Z936" s="60"/>
      <c r="AA936" s="60"/>
      <c r="AB936" s="16"/>
      <c r="AC936" s="1"/>
      <c r="AD936" s="61"/>
      <c r="AE936" s="17"/>
      <c r="AF936" s="16"/>
      <c r="AG936" s="16"/>
      <c r="AH936" s="16"/>
      <c r="AI936" s="63"/>
      <c r="AJ936" s="63"/>
      <c r="AK936" s="16"/>
      <c r="AL936" s="16"/>
      <c r="AM936" s="17"/>
      <c r="AN936" s="17"/>
      <c r="AO936" s="17"/>
      <c r="AP936" s="17"/>
      <c r="AQ936" s="17"/>
      <c r="AR936" s="17"/>
      <c r="AS936" s="17"/>
      <c r="AT936" s="17"/>
    </row>
    <row r="937" customFormat="false" ht="12.75" hidden="false" customHeight="true" outlineLevel="0" collapsed="false">
      <c r="A937" s="36"/>
      <c r="B937" s="36"/>
      <c r="C937" s="16"/>
      <c r="D937" s="16"/>
      <c r="E937" s="80"/>
      <c r="F937" s="1"/>
      <c r="G937" s="1"/>
      <c r="H937" s="81"/>
      <c r="I937" s="16"/>
      <c r="J937" s="16"/>
      <c r="K937" s="16"/>
      <c r="L937" s="82"/>
      <c r="M937" s="16"/>
      <c r="N937" s="82"/>
      <c r="O937" s="37"/>
      <c r="P937" s="39"/>
      <c r="Q937" s="38"/>
      <c r="R937" s="38"/>
      <c r="S937" s="40"/>
      <c r="T937" s="42"/>
      <c r="U937" s="40"/>
      <c r="V937" s="40"/>
      <c r="W937" s="15"/>
      <c r="X937" s="40"/>
      <c r="Y937" s="16"/>
      <c r="Z937" s="60"/>
      <c r="AA937" s="60"/>
      <c r="AB937" s="16"/>
      <c r="AC937" s="1"/>
      <c r="AD937" s="61"/>
      <c r="AE937" s="17"/>
      <c r="AF937" s="16"/>
      <c r="AG937" s="16"/>
      <c r="AH937" s="16"/>
      <c r="AI937" s="63"/>
      <c r="AJ937" s="63"/>
      <c r="AK937" s="16"/>
      <c r="AL937" s="16"/>
      <c r="AM937" s="17"/>
      <c r="AN937" s="17"/>
      <c r="AO937" s="17"/>
      <c r="AP937" s="17"/>
      <c r="AQ937" s="17"/>
      <c r="AR937" s="17"/>
      <c r="AS937" s="17"/>
      <c r="AT937" s="17"/>
    </row>
    <row r="938" customFormat="false" ht="12.75" hidden="false" customHeight="true" outlineLevel="0" collapsed="false">
      <c r="A938" s="36"/>
      <c r="B938" s="36"/>
      <c r="C938" s="16"/>
      <c r="D938" s="16"/>
      <c r="E938" s="80"/>
      <c r="F938" s="1"/>
      <c r="G938" s="1"/>
      <c r="H938" s="81"/>
      <c r="I938" s="16"/>
      <c r="J938" s="16"/>
      <c r="K938" s="16"/>
      <c r="L938" s="82"/>
      <c r="M938" s="16"/>
      <c r="N938" s="82"/>
      <c r="O938" s="37"/>
      <c r="P938" s="39"/>
      <c r="Q938" s="38"/>
      <c r="R938" s="38"/>
      <c r="S938" s="40"/>
      <c r="T938" s="42"/>
      <c r="U938" s="40"/>
      <c r="V938" s="40"/>
      <c r="W938" s="15"/>
      <c r="X938" s="40"/>
      <c r="Y938" s="16"/>
      <c r="Z938" s="60"/>
      <c r="AA938" s="60"/>
      <c r="AB938" s="16"/>
      <c r="AC938" s="1"/>
      <c r="AD938" s="61"/>
      <c r="AE938" s="17"/>
      <c r="AF938" s="16"/>
      <c r="AG938" s="16"/>
      <c r="AH938" s="16"/>
      <c r="AI938" s="63"/>
      <c r="AJ938" s="63"/>
      <c r="AK938" s="16"/>
      <c r="AL938" s="16"/>
      <c r="AM938" s="17"/>
      <c r="AN938" s="17"/>
      <c r="AO938" s="17"/>
      <c r="AP938" s="17"/>
      <c r="AQ938" s="17"/>
      <c r="AR938" s="17"/>
      <c r="AS938" s="17"/>
      <c r="AT938" s="17"/>
    </row>
    <row r="939" customFormat="false" ht="12.75" hidden="false" customHeight="true" outlineLevel="0" collapsed="false">
      <c r="A939" s="36"/>
      <c r="B939" s="36"/>
      <c r="C939" s="16"/>
      <c r="D939" s="16"/>
      <c r="E939" s="80"/>
      <c r="F939" s="1"/>
      <c r="G939" s="1"/>
      <c r="H939" s="81"/>
      <c r="I939" s="16"/>
      <c r="J939" s="16"/>
      <c r="K939" s="16"/>
      <c r="L939" s="82"/>
      <c r="M939" s="16"/>
      <c r="N939" s="82"/>
      <c r="O939" s="37"/>
      <c r="P939" s="39"/>
      <c r="Q939" s="38"/>
      <c r="R939" s="38"/>
      <c r="S939" s="40"/>
      <c r="T939" s="42"/>
      <c r="U939" s="40"/>
      <c r="V939" s="40"/>
      <c r="W939" s="15"/>
      <c r="X939" s="40"/>
      <c r="Y939" s="16"/>
      <c r="Z939" s="60"/>
      <c r="AA939" s="60"/>
      <c r="AB939" s="16"/>
      <c r="AC939" s="1"/>
      <c r="AD939" s="61"/>
      <c r="AE939" s="17"/>
      <c r="AF939" s="16"/>
      <c r="AG939" s="16"/>
      <c r="AH939" s="16"/>
      <c r="AI939" s="63"/>
      <c r="AJ939" s="63"/>
      <c r="AK939" s="16"/>
      <c r="AL939" s="16"/>
      <c r="AM939" s="17"/>
      <c r="AN939" s="17"/>
      <c r="AO939" s="17"/>
      <c r="AP939" s="17"/>
      <c r="AQ939" s="17"/>
      <c r="AR939" s="17"/>
      <c r="AS939" s="17"/>
      <c r="AT939" s="17"/>
    </row>
    <row r="940" customFormat="false" ht="12.75" hidden="false" customHeight="true" outlineLevel="0" collapsed="false">
      <c r="A940" s="36"/>
      <c r="B940" s="36"/>
      <c r="C940" s="16"/>
      <c r="D940" s="16"/>
      <c r="E940" s="80"/>
      <c r="F940" s="1"/>
      <c r="G940" s="1"/>
      <c r="H940" s="81"/>
      <c r="I940" s="16"/>
      <c r="J940" s="16"/>
      <c r="K940" s="16"/>
      <c r="L940" s="82"/>
      <c r="M940" s="16"/>
      <c r="N940" s="82"/>
      <c r="O940" s="37"/>
      <c r="P940" s="39"/>
      <c r="Q940" s="38"/>
      <c r="R940" s="38"/>
      <c r="S940" s="40"/>
      <c r="T940" s="42"/>
      <c r="U940" s="40"/>
      <c r="V940" s="40"/>
      <c r="W940" s="15"/>
      <c r="X940" s="40"/>
      <c r="Y940" s="16"/>
      <c r="Z940" s="60"/>
      <c r="AA940" s="60"/>
      <c r="AB940" s="16"/>
      <c r="AC940" s="1"/>
      <c r="AD940" s="61"/>
      <c r="AE940" s="17"/>
      <c r="AF940" s="16"/>
      <c r="AG940" s="16"/>
      <c r="AH940" s="16"/>
      <c r="AI940" s="63"/>
      <c r="AJ940" s="63"/>
      <c r="AK940" s="16"/>
      <c r="AL940" s="16"/>
      <c r="AM940" s="17"/>
      <c r="AN940" s="17"/>
      <c r="AO940" s="17"/>
      <c r="AP940" s="17"/>
      <c r="AQ940" s="17"/>
      <c r="AR940" s="17"/>
      <c r="AS940" s="17"/>
      <c r="AT940" s="17"/>
    </row>
    <row r="941" customFormat="false" ht="12.75" hidden="false" customHeight="true" outlineLevel="0" collapsed="false">
      <c r="A941" s="36"/>
      <c r="B941" s="36"/>
      <c r="C941" s="16"/>
      <c r="D941" s="16"/>
      <c r="E941" s="80"/>
      <c r="F941" s="1"/>
      <c r="G941" s="1"/>
      <c r="H941" s="81"/>
      <c r="I941" s="16"/>
      <c r="J941" s="16"/>
      <c r="K941" s="16"/>
      <c r="L941" s="82"/>
      <c r="M941" s="16"/>
      <c r="N941" s="82"/>
      <c r="O941" s="37"/>
      <c r="P941" s="39"/>
      <c r="Q941" s="38"/>
      <c r="R941" s="38"/>
      <c r="S941" s="40"/>
      <c r="T941" s="42"/>
      <c r="U941" s="40"/>
      <c r="V941" s="40"/>
      <c r="W941" s="15"/>
      <c r="X941" s="40"/>
      <c r="Y941" s="16"/>
      <c r="Z941" s="60"/>
      <c r="AA941" s="60"/>
      <c r="AB941" s="16"/>
      <c r="AC941" s="1"/>
      <c r="AD941" s="61"/>
      <c r="AE941" s="17"/>
      <c r="AF941" s="16"/>
      <c r="AG941" s="16"/>
      <c r="AH941" s="16"/>
      <c r="AI941" s="63"/>
      <c r="AJ941" s="63"/>
      <c r="AK941" s="16"/>
      <c r="AL941" s="16"/>
      <c r="AM941" s="17"/>
      <c r="AN941" s="17"/>
      <c r="AO941" s="17"/>
      <c r="AP941" s="17"/>
      <c r="AQ941" s="17"/>
      <c r="AR941" s="17"/>
      <c r="AS941" s="17"/>
      <c r="AT941" s="17"/>
    </row>
    <row r="942" customFormat="false" ht="12.75" hidden="false" customHeight="true" outlineLevel="0" collapsed="false">
      <c r="A942" s="36"/>
      <c r="B942" s="36"/>
      <c r="C942" s="16"/>
      <c r="D942" s="16"/>
      <c r="E942" s="80"/>
      <c r="F942" s="1"/>
      <c r="G942" s="1"/>
      <c r="H942" s="81"/>
      <c r="I942" s="16"/>
      <c r="J942" s="16"/>
      <c r="K942" s="16"/>
      <c r="L942" s="82"/>
      <c r="M942" s="16"/>
      <c r="N942" s="82"/>
      <c r="O942" s="37"/>
      <c r="P942" s="39"/>
      <c r="Q942" s="38"/>
      <c r="R942" s="38"/>
      <c r="S942" s="40"/>
      <c r="T942" s="42"/>
      <c r="U942" s="40"/>
      <c r="V942" s="40"/>
      <c r="W942" s="15"/>
      <c r="X942" s="40"/>
      <c r="Y942" s="16"/>
      <c r="Z942" s="60"/>
      <c r="AA942" s="60"/>
      <c r="AB942" s="16"/>
      <c r="AC942" s="1"/>
      <c r="AD942" s="61"/>
      <c r="AE942" s="17"/>
      <c r="AF942" s="16"/>
      <c r="AG942" s="16"/>
      <c r="AH942" s="16"/>
      <c r="AI942" s="63"/>
      <c r="AJ942" s="63"/>
      <c r="AK942" s="16"/>
      <c r="AL942" s="16"/>
      <c r="AM942" s="17"/>
      <c r="AN942" s="17"/>
      <c r="AO942" s="17"/>
      <c r="AP942" s="17"/>
      <c r="AQ942" s="17"/>
      <c r="AR942" s="17"/>
      <c r="AS942" s="17"/>
      <c r="AT942" s="17"/>
    </row>
    <row r="943" customFormat="false" ht="12.75" hidden="false" customHeight="true" outlineLevel="0" collapsed="false">
      <c r="A943" s="36"/>
      <c r="B943" s="36"/>
      <c r="C943" s="16"/>
      <c r="D943" s="16"/>
      <c r="E943" s="80"/>
      <c r="F943" s="1"/>
      <c r="G943" s="1"/>
      <c r="H943" s="81"/>
      <c r="I943" s="16"/>
      <c r="J943" s="16"/>
      <c r="K943" s="16"/>
      <c r="L943" s="82"/>
      <c r="M943" s="16"/>
      <c r="N943" s="82"/>
      <c r="O943" s="37"/>
      <c r="P943" s="39"/>
      <c r="Q943" s="38"/>
      <c r="R943" s="38"/>
      <c r="S943" s="40"/>
      <c r="T943" s="42"/>
      <c r="U943" s="40"/>
      <c r="V943" s="40"/>
      <c r="W943" s="15"/>
      <c r="X943" s="40"/>
      <c r="Y943" s="16"/>
      <c r="Z943" s="60"/>
      <c r="AA943" s="60"/>
      <c r="AB943" s="16"/>
      <c r="AC943" s="1"/>
      <c r="AD943" s="61"/>
      <c r="AE943" s="17"/>
      <c r="AF943" s="16"/>
      <c r="AG943" s="16"/>
      <c r="AH943" s="16"/>
      <c r="AI943" s="63"/>
      <c r="AJ943" s="63"/>
      <c r="AK943" s="16"/>
      <c r="AL943" s="16"/>
      <c r="AM943" s="17"/>
      <c r="AN943" s="17"/>
      <c r="AO943" s="17"/>
      <c r="AP943" s="17"/>
      <c r="AQ943" s="17"/>
      <c r="AR943" s="17"/>
      <c r="AS943" s="17"/>
      <c r="AT943" s="17"/>
    </row>
    <row r="944" customFormat="false" ht="12.75" hidden="false" customHeight="true" outlineLevel="0" collapsed="false">
      <c r="A944" s="36"/>
      <c r="B944" s="36"/>
      <c r="C944" s="16"/>
      <c r="D944" s="16"/>
      <c r="E944" s="80"/>
      <c r="F944" s="1"/>
      <c r="G944" s="1"/>
      <c r="H944" s="81"/>
      <c r="I944" s="16"/>
      <c r="J944" s="16"/>
      <c r="K944" s="16"/>
      <c r="L944" s="82"/>
      <c r="M944" s="16"/>
      <c r="N944" s="82"/>
      <c r="O944" s="37"/>
      <c r="P944" s="39"/>
      <c r="Q944" s="38"/>
      <c r="R944" s="38"/>
      <c r="S944" s="40"/>
      <c r="T944" s="42"/>
      <c r="U944" s="40"/>
      <c r="V944" s="40"/>
      <c r="W944" s="15"/>
      <c r="X944" s="40"/>
      <c r="Y944" s="16"/>
      <c r="Z944" s="60"/>
      <c r="AA944" s="60"/>
      <c r="AB944" s="16"/>
      <c r="AC944" s="1"/>
      <c r="AD944" s="61"/>
      <c r="AE944" s="17"/>
      <c r="AF944" s="16"/>
      <c r="AG944" s="16"/>
      <c r="AH944" s="16"/>
      <c r="AI944" s="63"/>
      <c r="AJ944" s="63"/>
      <c r="AK944" s="16"/>
      <c r="AL944" s="16"/>
      <c r="AM944" s="17"/>
      <c r="AN944" s="17"/>
      <c r="AO944" s="17"/>
      <c r="AP944" s="17"/>
      <c r="AQ944" s="17"/>
      <c r="AR944" s="17"/>
      <c r="AS944" s="17"/>
      <c r="AT944" s="17"/>
    </row>
    <row r="945" customFormat="false" ht="12.75" hidden="false" customHeight="true" outlineLevel="0" collapsed="false">
      <c r="A945" s="36"/>
      <c r="B945" s="36"/>
      <c r="C945" s="16"/>
      <c r="D945" s="16"/>
      <c r="E945" s="80"/>
      <c r="F945" s="1"/>
      <c r="G945" s="1"/>
      <c r="H945" s="81"/>
      <c r="I945" s="16"/>
      <c r="J945" s="16"/>
      <c r="K945" s="16"/>
      <c r="L945" s="82"/>
      <c r="M945" s="16"/>
      <c r="N945" s="82"/>
      <c r="O945" s="37"/>
      <c r="P945" s="39"/>
      <c r="Q945" s="38"/>
      <c r="R945" s="38"/>
      <c r="S945" s="40"/>
      <c r="T945" s="42"/>
      <c r="U945" s="40"/>
      <c r="V945" s="40"/>
      <c r="W945" s="83"/>
      <c r="X945" s="40"/>
      <c r="Y945" s="16"/>
      <c r="Z945" s="60"/>
      <c r="AA945" s="60"/>
      <c r="AB945" s="16"/>
      <c r="AC945" s="1"/>
      <c r="AD945" s="61"/>
      <c r="AE945" s="17"/>
      <c r="AF945" s="16"/>
      <c r="AG945" s="16"/>
      <c r="AH945" s="16"/>
      <c r="AI945" s="63"/>
      <c r="AJ945" s="63"/>
      <c r="AK945" s="16"/>
      <c r="AL945" s="16"/>
      <c r="AM945" s="17"/>
      <c r="AN945" s="17"/>
      <c r="AO945" s="17"/>
      <c r="AP945" s="17"/>
      <c r="AQ945" s="17"/>
      <c r="AR945" s="17"/>
      <c r="AS945" s="17"/>
      <c r="AT945" s="17"/>
    </row>
    <row r="946" customFormat="false" ht="12.75" hidden="false" customHeight="true" outlineLevel="0" collapsed="false">
      <c r="A946" s="36"/>
      <c r="B946" s="36"/>
      <c r="C946" s="16"/>
      <c r="D946" s="16"/>
      <c r="E946" s="80"/>
      <c r="F946" s="1"/>
      <c r="G946" s="1"/>
      <c r="H946" s="81"/>
      <c r="I946" s="16"/>
      <c r="J946" s="16"/>
      <c r="K946" s="16"/>
      <c r="L946" s="82"/>
      <c r="M946" s="16"/>
      <c r="N946" s="82"/>
      <c r="O946" s="37"/>
      <c r="P946" s="39"/>
      <c r="Q946" s="38"/>
      <c r="R946" s="38"/>
      <c r="S946" s="40"/>
      <c r="T946" s="42"/>
      <c r="U946" s="40"/>
      <c r="V946" s="40"/>
      <c r="W946" s="83"/>
      <c r="X946" s="40"/>
      <c r="Y946" s="16"/>
      <c r="Z946" s="60"/>
      <c r="AA946" s="60"/>
      <c r="AB946" s="16"/>
      <c r="AC946" s="1"/>
      <c r="AD946" s="61"/>
      <c r="AE946" s="17"/>
      <c r="AF946" s="16"/>
      <c r="AG946" s="16"/>
      <c r="AH946" s="16"/>
      <c r="AI946" s="63"/>
      <c r="AJ946" s="63"/>
      <c r="AK946" s="16"/>
      <c r="AL946" s="16"/>
      <c r="AM946" s="17"/>
      <c r="AN946" s="17"/>
      <c r="AO946" s="17"/>
      <c r="AP946" s="17"/>
      <c r="AQ946" s="17"/>
      <c r="AR946" s="17"/>
      <c r="AS946" s="17"/>
      <c r="AT946" s="17"/>
    </row>
    <row r="947" customFormat="false" ht="12.75" hidden="false" customHeight="true" outlineLevel="0" collapsed="false">
      <c r="A947" s="36"/>
      <c r="B947" s="36"/>
      <c r="C947" s="16"/>
      <c r="D947" s="16"/>
      <c r="E947" s="80"/>
      <c r="F947" s="1"/>
      <c r="G947" s="1"/>
      <c r="H947" s="81"/>
      <c r="I947" s="16"/>
      <c r="J947" s="16"/>
      <c r="K947" s="16"/>
      <c r="L947" s="82"/>
      <c r="M947" s="16"/>
      <c r="N947" s="82"/>
      <c r="O947" s="37"/>
      <c r="P947" s="39"/>
      <c r="Q947" s="38"/>
      <c r="R947" s="38"/>
      <c r="S947" s="40"/>
      <c r="T947" s="42"/>
      <c r="U947" s="40"/>
      <c r="V947" s="40"/>
      <c r="W947" s="83"/>
      <c r="X947" s="40"/>
      <c r="Y947" s="16"/>
      <c r="Z947" s="60"/>
      <c r="AA947" s="60"/>
      <c r="AB947" s="16"/>
      <c r="AC947" s="1"/>
      <c r="AD947" s="61"/>
      <c r="AE947" s="17"/>
      <c r="AF947" s="16"/>
      <c r="AG947" s="16"/>
      <c r="AH947" s="16"/>
      <c r="AI947" s="63"/>
      <c r="AJ947" s="63"/>
      <c r="AK947" s="16"/>
      <c r="AL947" s="16"/>
      <c r="AM947" s="17"/>
      <c r="AN947" s="17"/>
      <c r="AO947" s="17"/>
      <c r="AP947" s="17"/>
      <c r="AQ947" s="17"/>
      <c r="AR947" s="17"/>
      <c r="AS947" s="17"/>
      <c r="AT947" s="17"/>
    </row>
    <row r="948" customFormat="false" ht="12.75" hidden="false" customHeight="true" outlineLevel="0" collapsed="false">
      <c r="A948" s="36"/>
      <c r="B948" s="36"/>
      <c r="C948" s="16"/>
      <c r="D948" s="16"/>
      <c r="E948" s="80"/>
      <c r="F948" s="1"/>
      <c r="G948" s="1"/>
      <c r="H948" s="81"/>
      <c r="I948" s="16"/>
      <c r="J948" s="16"/>
      <c r="K948" s="16"/>
      <c r="L948" s="82"/>
      <c r="M948" s="16"/>
      <c r="N948" s="82"/>
      <c r="O948" s="37"/>
      <c r="P948" s="39"/>
      <c r="Q948" s="38"/>
      <c r="R948" s="38"/>
      <c r="S948" s="40"/>
      <c r="T948" s="42"/>
      <c r="U948" s="40"/>
      <c r="V948" s="40"/>
      <c r="W948" s="83"/>
      <c r="X948" s="40"/>
      <c r="Y948" s="16"/>
      <c r="Z948" s="60"/>
      <c r="AA948" s="60"/>
      <c r="AB948" s="16"/>
      <c r="AC948" s="1"/>
      <c r="AD948" s="61"/>
      <c r="AE948" s="17"/>
      <c r="AG948" s="16"/>
      <c r="AH948" s="16"/>
      <c r="AI948" s="63"/>
      <c r="AJ948" s="63"/>
      <c r="AK948" s="16"/>
      <c r="AL948" s="16"/>
      <c r="AM948" s="17"/>
      <c r="AN948" s="17"/>
      <c r="AO948" s="17"/>
      <c r="AP948" s="17"/>
      <c r="AQ948" s="17"/>
      <c r="AR948" s="17"/>
      <c r="AS948" s="17"/>
      <c r="AT948" s="17"/>
    </row>
  </sheetData>
  <printOptions headings="false" gridLines="false" gridLinesSet="true" horizontalCentered="false" verticalCentered="false"/>
  <pageMargins left="0.7875" right="0.7875" top="1.025" bottom="1.02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945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18.29"/>
    <col collapsed="false" customWidth="true" hidden="false" outlineLevel="0" max="5" min="5" style="0" width="6.71"/>
    <col collapsed="false" customWidth="true" hidden="false" outlineLevel="0" max="7" min="6" style="0" width="5.86"/>
    <col collapsed="false" customWidth="true" hidden="false" outlineLevel="0" max="8" min="8" style="0" width="10.71"/>
    <col collapsed="false" customWidth="true" hidden="false" outlineLevel="0" max="17" min="17" style="0" width="18.13"/>
    <col collapsed="false" customWidth="true" hidden="false" outlineLevel="0" max="19" min="19" style="0" width="6.71"/>
    <col collapsed="false" customWidth="true" hidden="false" outlineLevel="0" max="22" min="21" style="0" width="12.86"/>
    <col collapsed="false" customWidth="true" hidden="false" outlineLevel="0" max="23" min="23" style="0" width="14.14"/>
    <col collapsed="false" customWidth="true" hidden="false" outlineLevel="0" max="24" min="24" style="0" width="12.86"/>
    <col collapsed="false" customWidth="true" hidden="false" outlineLevel="0" max="25" min="25" style="0" width="12.29"/>
    <col collapsed="false" customWidth="true" hidden="false" outlineLevel="0" max="26" min="26" style="0" width="14.14"/>
    <col collapsed="false" customWidth="true" hidden="false" outlineLevel="0" max="27" min="27" style="0" width="15.71"/>
    <col collapsed="false" customWidth="true" hidden="false" outlineLevel="0" max="28" min="28" style="0" width="10.29"/>
    <col collapsed="false" customWidth="true" hidden="false" outlineLevel="0" max="31" min="29" style="0" width="14.14"/>
    <col collapsed="false" customWidth="true" hidden="false" outlineLevel="0" max="34" min="32" style="0" width="17.58"/>
    <col collapsed="false" customWidth="true" hidden="false" outlineLevel="0" max="36" min="35" style="0" width="18"/>
    <col collapsed="false" customWidth="true" hidden="false" outlineLevel="0" max="38" min="37" style="0" width="17.58"/>
    <col collapsed="false" customWidth="true" hidden="false" outlineLevel="0" max="46" min="39" style="0" width="14.14"/>
  </cols>
  <sheetData>
    <row r="1" customFormat="false" ht="12.75" hidden="false" customHeight="true" outlineLevel="0" collapsed="false">
      <c r="A1" s="1" t="s">
        <v>22</v>
      </c>
      <c r="B1" s="1" t="n">
        <v>0.1</v>
      </c>
      <c r="C1" s="2" t="s">
        <v>1</v>
      </c>
      <c r="D1" s="3" t="s">
        <v>2</v>
      </c>
      <c r="E1" s="46" t="s">
        <v>808</v>
      </c>
      <c r="F1" s="47" t="s">
        <v>765</v>
      </c>
      <c r="G1" s="48" t="s">
        <v>766</v>
      </c>
      <c r="H1" s="49" t="s">
        <v>767</v>
      </c>
      <c r="I1" s="50" t="s">
        <v>3</v>
      </c>
      <c r="J1" s="51" t="s">
        <v>4</v>
      </c>
      <c r="K1" s="52" t="s">
        <v>5</v>
      </c>
      <c r="L1" s="53" t="s">
        <v>768</v>
      </c>
      <c r="M1" s="54" t="s">
        <v>6</v>
      </c>
      <c r="N1" s="55" t="s">
        <v>769</v>
      </c>
      <c r="O1" s="56" t="s">
        <v>7</v>
      </c>
      <c r="P1" s="57" t="s">
        <v>9</v>
      </c>
      <c r="Q1" s="58" t="s">
        <v>770</v>
      </c>
      <c r="R1" s="58" t="s">
        <v>771</v>
      </c>
      <c r="S1" s="11" t="s">
        <v>10</v>
      </c>
      <c r="T1" s="59" t="s">
        <v>772</v>
      </c>
      <c r="U1" s="11" t="s">
        <v>773</v>
      </c>
      <c r="V1" s="11" t="s">
        <v>774</v>
      </c>
      <c r="W1" s="15" t="s">
        <v>775</v>
      </c>
      <c r="X1" s="11" t="s">
        <v>776</v>
      </c>
      <c r="Y1" s="16"/>
      <c r="Z1" s="60" t="s">
        <v>777</v>
      </c>
      <c r="AA1" s="60" t="s">
        <v>778</v>
      </c>
      <c r="AB1" s="16"/>
      <c r="AC1" s="1" t="s">
        <v>779</v>
      </c>
      <c r="AD1" s="61" t="s">
        <v>780</v>
      </c>
      <c r="AE1" s="17"/>
      <c r="AF1" s="62" t="s">
        <v>778</v>
      </c>
      <c r="AG1" s="16" t="s">
        <v>19</v>
      </c>
      <c r="AH1" s="16" t="s">
        <v>782</v>
      </c>
      <c r="AI1" s="63"/>
      <c r="AJ1" s="63" t="s">
        <v>780</v>
      </c>
      <c r="AK1" s="16" t="s">
        <v>19</v>
      </c>
      <c r="AL1" s="16" t="s">
        <v>784</v>
      </c>
      <c r="AM1" s="20"/>
      <c r="AN1" s="20" t="s">
        <v>19</v>
      </c>
      <c r="AO1" s="20"/>
      <c r="AP1" s="20"/>
      <c r="AQ1" s="20"/>
      <c r="AR1" s="20"/>
      <c r="AS1" s="20"/>
      <c r="AT1" s="20"/>
    </row>
    <row r="2" customFormat="false" ht="12.75" hidden="false" customHeight="true" outlineLevel="0" collapsed="false">
      <c r="A2" s="1" t="s">
        <v>29</v>
      </c>
      <c r="B2" s="1" t="n">
        <v>-0.028235439817</v>
      </c>
      <c r="C2" s="2" t="n">
        <v>1</v>
      </c>
      <c r="D2" s="20" t="s">
        <v>20</v>
      </c>
      <c r="E2" s="65" t="n">
        <v>558</v>
      </c>
      <c r="F2" s="66" t="n">
        <v>4764</v>
      </c>
      <c r="G2" s="67" t="n">
        <f aca="false">I2+J2</f>
        <v>339</v>
      </c>
      <c r="H2" s="68" t="n">
        <f aca="false">1/(G2/F2)</f>
        <v>14.0530973451327</v>
      </c>
      <c r="I2" s="22" t="n">
        <v>134</v>
      </c>
      <c r="J2" s="23" t="n">
        <v>205</v>
      </c>
      <c r="K2" s="24" t="n">
        <v>1621</v>
      </c>
      <c r="L2" s="69" t="n">
        <f aca="false">G2*X2*R2</f>
        <v>1783.04098095156</v>
      </c>
      <c r="M2" s="25" t="n">
        <v>1260</v>
      </c>
      <c r="N2" s="70" t="n">
        <f aca="false">G2*X2*(1-R2)</f>
        <v>1395.26497840116</v>
      </c>
      <c r="O2" s="26" t="n">
        <f aca="false">I2/(I2+J2)</f>
        <v>0.395280235988201</v>
      </c>
      <c r="P2" s="28" t="n">
        <f aca="false">(I2+K2)/(I2+J2+K2+M2)</f>
        <v>0.545031055900621</v>
      </c>
      <c r="Q2" s="27" t="n">
        <f aca="false">K2/(K2+M2)</f>
        <v>0.562651856994099</v>
      </c>
      <c r="R2" s="27" t="n">
        <f aca="false">P2-(O2-P2)/X2</f>
        <v>0.561003567231987</v>
      </c>
      <c r="S2" s="29" t="n">
        <f aca="false">(K2+M2)/(I2+J2)</f>
        <v>8.49852507374631</v>
      </c>
      <c r="T2" s="31" t="n">
        <f aca="false">(P2-$B$1*O2-$B$2)/(1-$B$1*O2)-($B$3*POWER(P2,2)+$B$4*P2+$B$5)-($B$6*POWER(O2,2)+$B$7*O2+$B$8)</f>
        <v>0.5591522019553</v>
      </c>
      <c r="U2" s="29" t="n">
        <f aca="false">(O2-P2)/(P2-T2)</f>
        <v>10.6047214108941</v>
      </c>
      <c r="V2" s="29" t="n">
        <f aca="false">$B$12+($B$13*E2+$B$14*POWER(E2,2)+$B$15*POWER(E2,3))+($B$16*F2+$B$17*POWER(F2,2)+$B$18*POWER(F2,3))+($B$19*T2+$B$20*POWER(T2,2)+$B$21*POWER(T2,3))+($B$22*P2+$B$23*POWER(P2,2)+$B$24*POWER(P2,3))+($B$25*H2+$B$26*POWER(H2,2)+$B$27*POWER(H2,3))+($B$28*U2+$B$29*POWER(U2,2)+$B$30*POWER(U2,3))</f>
        <v>-1.22918760749377</v>
      </c>
      <c r="W2" s="71" t="n">
        <f aca="false">S2-U2</f>
        <v>-2.1061963371478</v>
      </c>
      <c r="X2" s="29" t="n">
        <f aca="false">U2+V2</f>
        <v>9.37553380340035</v>
      </c>
      <c r="Y2" s="16"/>
      <c r="Z2" s="60" t="n">
        <f aca="false">U2*G2</f>
        <v>3595.00055829311</v>
      </c>
      <c r="AA2" s="60" t="n">
        <f aca="false">(K2+M2)-Z2</f>
        <v>-714.000558293105</v>
      </c>
      <c r="AB2" s="16"/>
      <c r="AC2" s="60" t="n">
        <f aca="false">L2+N2</f>
        <v>3178.30595935272</v>
      </c>
      <c r="AD2" s="61" t="n">
        <f aca="false">AC2-Z2</f>
        <v>-416.694598940386</v>
      </c>
      <c r="AE2" s="17"/>
      <c r="AF2" s="62" t="n">
        <v>0</v>
      </c>
      <c r="AG2" s="62" t="n">
        <v>0.00135135135135135</v>
      </c>
      <c r="AH2" s="62" t="n">
        <v>0</v>
      </c>
      <c r="AI2" s="63"/>
      <c r="AJ2" s="62" t="n">
        <v>0</v>
      </c>
      <c r="AK2" s="62" t="n">
        <v>0.00135135135135135</v>
      </c>
      <c r="AL2" s="62" t="n">
        <v>0</v>
      </c>
      <c r="AM2" s="35"/>
      <c r="AN2" s="35" t="n">
        <f aca="false">C2/740</f>
        <v>0.00135135135135135</v>
      </c>
      <c r="AO2" s="35"/>
      <c r="AP2" s="35"/>
      <c r="AQ2" s="35"/>
      <c r="AR2" s="35"/>
      <c r="AS2" s="35"/>
      <c r="AT2" s="35"/>
    </row>
    <row r="3" customFormat="false" ht="12.75" hidden="false" customHeight="true" outlineLevel="0" collapsed="false">
      <c r="A3" s="73" t="s">
        <v>785</v>
      </c>
      <c r="B3" s="74" t="n">
        <v>-0.016974927393183</v>
      </c>
      <c r="C3" s="2" t="n">
        <v>2</v>
      </c>
      <c r="D3" s="20" t="s">
        <v>23</v>
      </c>
      <c r="E3" s="65" t="n">
        <v>249</v>
      </c>
      <c r="F3" s="66" t="n">
        <v>3360</v>
      </c>
      <c r="G3" s="67" t="n">
        <f aca="false">I3+J3</f>
        <v>238</v>
      </c>
      <c r="H3" s="68" t="n">
        <f aca="false">1/(G3/F3)</f>
        <v>14.1176470588235</v>
      </c>
      <c r="I3" s="22" t="n">
        <v>45</v>
      </c>
      <c r="J3" s="23" t="n">
        <v>193</v>
      </c>
      <c r="K3" s="24" t="n">
        <v>980</v>
      </c>
      <c r="L3" s="69" t="n">
        <f aca="false">G3*X3*R3</f>
        <v>982.093382864105</v>
      </c>
      <c r="M3" s="25" t="n">
        <v>1591</v>
      </c>
      <c r="N3" s="70" t="n">
        <f aca="false">G3*X3*(1-R3)</f>
        <v>1594.64350734592</v>
      </c>
      <c r="O3" s="26" t="n">
        <f aca="false">I3/(I3+J3)</f>
        <v>0.189075630252101</v>
      </c>
      <c r="P3" s="28" t="n">
        <f aca="false">(I3+K3)/(I3+J3+K3+M3)</f>
        <v>0.364898540405838</v>
      </c>
      <c r="Q3" s="27" t="n">
        <f aca="false">K3/(K3+M3)</f>
        <v>0.381174640217814</v>
      </c>
      <c r="R3" s="27" t="n">
        <f aca="false">P3-(O3-P3)/X3</f>
        <v>0.381138402836332</v>
      </c>
      <c r="S3" s="29" t="n">
        <f aca="false">(K3+M3)/(I3+J3)</f>
        <v>10.8025210084034</v>
      </c>
      <c r="T3" s="31" t="n">
        <f aca="false">(P3-$B$1*O3-$B$2)/(1-$B$1*O3)-($B$3*POWER(P3,2)+$B$4*P3+$B$5)-($B$6*POWER(O3,2)+$B$7*O3+$B$8)</f>
        <v>0.378464474972497</v>
      </c>
      <c r="U3" s="29" t="n">
        <f aca="false">(O3-P3)/(P3-T3)</f>
        <v>12.9606190631246</v>
      </c>
      <c r="V3" s="29" t="n">
        <f aca="false">$B$12+($B$13*E3+$B$14*POWER(E3,2)+$B$15*POWER(E3,3))+($B$16*F3+$B$17*POWER(F3,2)+$B$18*POWER(F3,3))+($B$19*T3+$B$20*POWER(T3,2)+$B$21*POWER(T3,3))+($B$22*P3+$B$23*POWER(P3,2)+$B$24*POWER(P3,3))+($B$25*H3+$B$26*POWER(H3,2)+$B$27*POWER(H3,3))+($B$28*U3+$B$29*POWER(U3,2)+$B$30*POWER(U3,3))</f>
        <v>-2.13399347400688</v>
      </c>
      <c r="W3" s="71" t="n">
        <f aca="false">S3-U3</f>
        <v>-2.15809805472126</v>
      </c>
      <c r="X3" s="29" t="n">
        <f aca="false">U3+V3</f>
        <v>10.8266255891177</v>
      </c>
      <c r="Y3" s="16"/>
      <c r="Z3" s="60" t="n">
        <f aca="false">U3*G3</f>
        <v>3084.62733702366</v>
      </c>
      <c r="AA3" s="60" t="n">
        <f aca="false">(K3+M3)-Z3</f>
        <v>-513.627337023659</v>
      </c>
      <c r="AB3" s="16"/>
      <c r="AC3" s="60" t="n">
        <f aca="false">L3+N3</f>
        <v>2576.73689021002</v>
      </c>
      <c r="AD3" s="61" t="n">
        <f aca="false">AC3-Z3</f>
        <v>-507.890446813638</v>
      </c>
      <c r="AE3" s="17"/>
      <c r="AF3" s="84" t="n">
        <v>6204.5970811179</v>
      </c>
      <c r="AG3" s="16" t="n">
        <v>0.0027027027027027</v>
      </c>
      <c r="AH3" s="16" t="n">
        <f aca="false">AF3+AH2</f>
        <v>6204.5970811179</v>
      </c>
      <c r="AI3" s="63"/>
      <c r="AJ3" s="72" t="n">
        <v>6054.13827858589</v>
      </c>
      <c r="AK3" s="16" t="n">
        <v>0.0027027027027027</v>
      </c>
      <c r="AL3" s="63" t="n">
        <f aca="false">AJ3+AL2</f>
        <v>6054.13827858589</v>
      </c>
      <c r="AM3" s="35"/>
      <c r="AN3" s="35" t="n">
        <f aca="false">C3/740</f>
        <v>0.0027027027027027</v>
      </c>
      <c r="AO3" s="35"/>
      <c r="AP3" s="35"/>
      <c r="AQ3" s="35"/>
      <c r="AR3" s="35"/>
      <c r="AS3" s="35"/>
      <c r="AT3" s="35"/>
    </row>
    <row r="4" customFormat="false" ht="12.75" hidden="false" customHeight="true" outlineLevel="0" collapsed="false">
      <c r="A4" s="73" t="s">
        <v>786</v>
      </c>
      <c r="B4" s="74" t="n">
        <v>-0.000425744494529</v>
      </c>
      <c r="C4" s="2" t="n">
        <v>3</v>
      </c>
      <c r="D4" s="20" t="s">
        <v>25</v>
      </c>
      <c r="E4" s="65" t="n">
        <v>532</v>
      </c>
      <c r="F4" s="66" t="n">
        <v>3421</v>
      </c>
      <c r="G4" s="67" t="n">
        <f aca="false">I4+J4</f>
        <v>222</v>
      </c>
      <c r="H4" s="68" t="n">
        <f aca="false">1/(G4/F4)</f>
        <v>15.4099099099099</v>
      </c>
      <c r="I4" s="22" t="n">
        <v>179</v>
      </c>
      <c r="J4" s="23" t="n">
        <v>43</v>
      </c>
      <c r="K4" s="24" t="n">
        <v>1464</v>
      </c>
      <c r="L4" s="69" t="n">
        <f aca="false">G4*X4*R4</f>
        <v>1435.6979500894</v>
      </c>
      <c r="M4" s="25" t="n">
        <v>284</v>
      </c>
      <c r="N4" s="70" t="n">
        <f aca="false">G4*X4*(1-R4)</f>
        <v>278.367151356806</v>
      </c>
      <c r="O4" s="26" t="n">
        <f aca="false">I4/(I4+J4)</f>
        <v>0.806306306306306</v>
      </c>
      <c r="P4" s="28" t="n">
        <f aca="false">(I4+K4)/(I4+J4+K4+M4)</f>
        <v>0.834010152284264</v>
      </c>
      <c r="Q4" s="27" t="n">
        <f aca="false">K4/(K4+M4)</f>
        <v>0.837528604118993</v>
      </c>
      <c r="R4" s="27" t="n">
        <f aca="false">P4-(O4-P4)/X4</f>
        <v>0.837598262095214</v>
      </c>
      <c r="S4" s="29" t="n">
        <f aca="false">(K4+M4)/(I4+J4)</f>
        <v>7.87387387387387</v>
      </c>
      <c r="T4" s="31" t="n">
        <f aca="false">(P4-$B$1*O4-$B$2)/(1-$B$1*O4)-($B$3*POWER(P4,2)+$B$4*P4+$B$5)-($B$6*POWER(O4,2)+$B$7*O4+$B$8)</f>
        <v>0.84006073648051</v>
      </c>
      <c r="U4" s="29" t="n">
        <f aca="false">(O4-P4)/(P4-T4)</f>
        <v>4.57870596944101</v>
      </c>
      <c r="V4" s="29" t="n">
        <f aca="false">$B$12+($B$13*E4+$B$14*POWER(E4,2)+$B$15*POWER(E4,3))+($B$16*F4+$B$17*POWER(F4,2)+$B$18*POWER(F4,3))+($B$19*T4+$B$20*POWER(T4,2)+$B$21*POWER(T4,3))+($B$22*P4+$B$23*POWER(P4,2)+$B$24*POWER(P4,3))+($B$25*H4+$B$26*POWER(H4,2)+$B$27*POWER(H4,3))+($B$28*U4+$B$29*POWER(U4,2)+$B$30*POWER(U4,3))</f>
        <v>3.14230800103739</v>
      </c>
      <c r="W4" s="71" t="n">
        <f aca="false">S4-U4</f>
        <v>3.29516790443286</v>
      </c>
      <c r="X4" s="29" t="n">
        <f aca="false">U4+V4</f>
        <v>7.7210139704784</v>
      </c>
      <c r="Y4" s="16"/>
      <c r="Z4" s="60" t="n">
        <f aca="false">U4*G4</f>
        <v>1016.4727252159</v>
      </c>
      <c r="AA4" s="60" t="n">
        <f aca="false">(K4+M4)-Z4</f>
        <v>731.527274784096</v>
      </c>
      <c r="AB4" s="16"/>
      <c r="AC4" s="60" t="n">
        <f aca="false">L4+N4</f>
        <v>1714.0651014462</v>
      </c>
      <c r="AD4" s="61" t="n">
        <f aca="false">AC4-Z4</f>
        <v>697.5923762303</v>
      </c>
      <c r="AE4" s="17"/>
      <c r="AF4" s="84" t="n">
        <v>5125.98304886767</v>
      </c>
      <c r="AG4" s="16" t="n">
        <v>0.00405405405405405</v>
      </c>
      <c r="AH4" s="16" t="n">
        <f aca="false">AF4+AH3</f>
        <v>11330.5801299856</v>
      </c>
      <c r="AI4" s="63"/>
      <c r="AJ4" s="72" t="n">
        <v>5887.77002703199</v>
      </c>
      <c r="AK4" s="16" t="n">
        <v>0.00405405405405405</v>
      </c>
      <c r="AL4" s="63" t="n">
        <f aca="false">AJ4+AL3</f>
        <v>11941.9083056179</v>
      </c>
      <c r="AM4" s="35"/>
      <c r="AN4" s="35" t="n">
        <f aca="false">C4/740</f>
        <v>0.00405405405405405</v>
      </c>
      <c r="AO4" s="35"/>
      <c r="AP4" s="35"/>
      <c r="AQ4" s="35"/>
      <c r="AR4" s="35"/>
      <c r="AS4" s="35"/>
      <c r="AT4" s="35"/>
    </row>
    <row r="5" customFormat="false" ht="12.75" hidden="false" customHeight="true" outlineLevel="0" collapsed="false">
      <c r="A5" s="73" t="s">
        <v>787</v>
      </c>
      <c r="B5" s="74" t="n">
        <v>0.017487480549204</v>
      </c>
      <c r="C5" s="2" t="n">
        <v>4</v>
      </c>
      <c r="D5" s="20" t="s">
        <v>27</v>
      </c>
      <c r="E5" s="65" t="n">
        <v>275</v>
      </c>
      <c r="F5" s="66" t="n">
        <v>2643</v>
      </c>
      <c r="G5" s="67" t="n">
        <f aca="false">I5+J5</f>
        <v>192</v>
      </c>
      <c r="H5" s="68" t="n">
        <f aca="false">1/(G5/F5)</f>
        <v>13.765625</v>
      </c>
      <c r="I5" s="22" t="n">
        <v>48</v>
      </c>
      <c r="J5" s="23" t="n">
        <v>144</v>
      </c>
      <c r="K5" s="24" t="n">
        <v>826</v>
      </c>
      <c r="L5" s="69" t="n">
        <f aca="false">G5*X5*R5</f>
        <v>828.424565226931</v>
      </c>
      <c r="M5" s="25" t="n">
        <v>1046</v>
      </c>
      <c r="N5" s="70" t="n">
        <f aca="false">G5*X5*(1-R5)</f>
        <v>1049.30118148747</v>
      </c>
      <c r="O5" s="26" t="n">
        <f aca="false">I5/(I5+J5)</f>
        <v>0.25</v>
      </c>
      <c r="P5" s="28" t="n">
        <f aca="false">(I5+K5)/(I5+J5+K5+M5)</f>
        <v>0.423449612403101</v>
      </c>
      <c r="Q5" s="27" t="n">
        <f aca="false">K5/(K5+M5)</f>
        <v>0.441239316239316</v>
      </c>
      <c r="R5" s="27" t="n">
        <f aca="false">P5-(O5-P5)/X5</f>
        <v>0.441185070118194</v>
      </c>
      <c r="S5" s="29" t="n">
        <f aca="false">(K5+M5)/(I5+J5)</f>
        <v>9.75</v>
      </c>
      <c r="T5" s="31" t="n">
        <f aca="false">(P5-$B$1*O5-$B$2)/(1-$B$1*O5)-($B$3*POWER(P5,2)+$B$4*P5+$B$5)-($B$6*POWER(O5,2)+$B$7*O5+$B$8)</f>
        <v>0.437473664259356</v>
      </c>
      <c r="U5" s="29" t="n">
        <f aca="false">(O5-P5)/(P5-T5)</f>
        <v>12.3680099147478</v>
      </c>
      <c r="V5" s="29" t="n">
        <f aca="false">$B$12+($B$13*E5+$B$14*POWER(E5,2)+$B$15*POWER(E5,3))+($B$16*F5+$B$17*POWER(F5,2)+$B$18*POWER(F5,3))+($B$19*T5+$B$20*POWER(T5,2)+$B$21*POWER(T5,3))+($B$22*P5+$B$23*POWER(P5,2)+$B$24*POWER(P5,3))+($B$25*H5+$B$26*POWER(H5,2)+$B$27*POWER(H5,3))+($B$28*U5+$B$29*POWER(U5,2)+$B$30*POWER(U5,3))</f>
        <v>-2.58818831727699</v>
      </c>
      <c r="W5" s="71" t="n">
        <f aca="false">S5-U5</f>
        <v>-2.61800991474782</v>
      </c>
      <c r="X5" s="29" t="n">
        <f aca="false">U5+V5</f>
        <v>9.77982159747083</v>
      </c>
      <c r="Y5" s="16"/>
      <c r="Z5" s="60" t="n">
        <f aca="false">U5*G5</f>
        <v>2374.65790363158</v>
      </c>
      <c r="AA5" s="60" t="n">
        <f aca="false">(K5+M5)-Z5</f>
        <v>-502.657903631582</v>
      </c>
      <c r="AB5" s="16"/>
      <c r="AC5" s="60" t="n">
        <f aca="false">L5+N5</f>
        <v>1877.7257467144</v>
      </c>
      <c r="AD5" s="61" t="n">
        <f aca="false">AC5-Z5</f>
        <v>-496.932156917183</v>
      </c>
      <c r="AE5" s="17"/>
      <c r="AF5" s="84" t="n">
        <v>3982.13945329057</v>
      </c>
      <c r="AG5" s="16" t="n">
        <v>0.00540540540540541</v>
      </c>
      <c r="AH5" s="16" t="n">
        <f aca="false">AF5+AH4</f>
        <v>15312.7195832761</v>
      </c>
      <c r="AI5" s="63"/>
      <c r="AJ5" s="72" t="n">
        <v>3895.58036865671</v>
      </c>
      <c r="AK5" s="16" t="n">
        <v>0.00540540540540541</v>
      </c>
      <c r="AL5" s="63" t="n">
        <f aca="false">AJ5+AL4</f>
        <v>15837.4886742746</v>
      </c>
      <c r="AM5" s="35"/>
      <c r="AN5" s="35" t="n">
        <f aca="false">C5/740</f>
        <v>0.00540540540540541</v>
      </c>
      <c r="AO5" s="35"/>
      <c r="AP5" s="35"/>
      <c r="AQ5" s="35"/>
      <c r="AR5" s="35"/>
      <c r="AS5" s="35"/>
      <c r="AT5" s="35"/>
    </row>
    <row r="6" customFormat="false" ht="12.75" hidden="false" customHeight="true" outlineLevel="0" collapsed="false">
      <c r="A6" s="75" t="s">
        <v>789</v>
      </c>
      <c r="B6" s="74" t="n">
        <v>0.108557802907086</v>
      </c>
      <c r="C6" s="2" t="n">
        <v>5</v>
      </c>
      <c r="D6" s="20" t="s">
        <v>30</v>
      </c>
      <c r="E6" s="65" t="n">
        <v>659</v>
      </c>
      <c r="F6" s="66" t="n">
        <v>7974</v>
      </c>
      <c r="G6" s="67" t="n">
        <f aca="false">I6+J6</f>
        <v>475</v>
      </c>
      <c r="H6" s="68" t="n">
        <f aca="false">1/(G6/F6)</f>
        <v>16.7873684210526</v>
      </c>
      <c r="I6" s="22" t="n">
        <v>104</v>
      </c>
      <c r="J6" s="23" t="n">
        <v>371</v>
      </c>
      <c r="K6" s="24" t="n">
        <v>2746</v>
      </c>
      <c r="L6" s="69" t="n">
        <f aca="false">G6*X6*R6</f>
        <v>2697.15851153541</v>
      </c>
      <c r="M6" s="25" t="n">
        <v>3689</v>
      </c>
      <c r="N6" s="70" t="n">
        <f aca="false">G6*X6*(1-R6)</f>
        <v>3619.42230064342</v>
      </c>
      <c r="O6" s="26" t="n">
        <f aca="false">I6/(I6+J6)</f>
        <v>0.218947368421053</v>
      </c>
      <c r="P6" s="28" t="n">
        <f aca="false">(I6+K6)/(I6+J6+K6+M6)</f>
        <v>0.412445730824891</v>
      </c>
      <c r="Q6" s="27" t="n">
        <f aca="false">K6/(K6+M6)</f>
        <v>0.426728826728827</v>
      </c>
      <c r="R6" s="27" t="n">
        <f aca="false">P6-(O6-P6)/X6</f>
        <v>0.426996597009428</v>
      </c>
      <c r="S6" s="29" t="n">
        <f aca="false">(K6+M6)/(I6+J6)</f>
        <v>13.5473684210526</v>
      </c>
      <c r="T6" s="31" t="n">
        <f aca="false">(P6-$B$1*O6-$B$2)/(1-$B$1*O6)-($B$3*POWER(P6,2)+$B$4*P6+$B$5)-($B$6*POWER(O6,2)+$B$7*O6+$B$8)</f>
        <v>0.426922477340023</v>
      </c>
      <c r="U6" s="29" t="n">
        <f aca="false">(O6-P6)/(P6-T6)</f>
        <v>13.3661497907409</v>
      </c>
      <c r="V6" s="29" t="n">
        <f aca="false">$B$12+($B$13*E6+$B$14*POWER(E6,2)+$B$15*POWER(E6,3))+($B$16*F6+$B$17*POWER(F6,2)+$B$18*POWER(F6,3))+($B$19*T6+$B$20*POWER(T6,2)+$B$21*POWER(T6,3))+($B$22*P6+$B$23*POWER(P6,2)+$B$24*POWER(P6,3))+($B$25*H6+$B$26*POWER(H6,2)+$B$27*POWER(H6,3))+($B$28*U6+$B$29*POWER(U6,2)+$B$30*POWER(U6,3))</f>
        <v>-0.0680849229959879</v>
      </c>
      <c r="W6" s="71" t="n">
        <f aca="false">S6-U6</f>
        <v>0.181218630311735</v>
      </c>
      <c r="X6" s="29" t="n">
        <f aca="false">U6+V6</f>
        <v>13.2980648677449</v>
      </c>
      <c r="Y6" s="16"/>
      <c r="Z6" s="60" t="n">
        <f aca="false">U6*G6</f>
        <v>6348.92115060193</v>
      </c>
      <c r="AA6" s="60" t="n">
        <f aca="false">(K6+M6)-Z6</f>
        <v>86.0788493980744</v>
      </c>
      <c r="AB6" s="16"/>
      <c r="AC6" s="60" t="n">
        <f aca="false">L6+N6</f>
        <v>6316.58081217883</v>
      </c>
      <c r="AD6" s="61" t="n">
        <f aca="false">AC6-Z6</f>
        <v>-32.3403384230933</v>
      </c>
      <c r="AE6" s="17"/>
      <c r="AF6" s="84" t="n">
        <v>3273.86195303952</v>
      </c>
      <c r="AG6" s="16" t="n">
        <v>0.00675675675675676</v>
      </c>
      <c r="AH6" s="16" t="n">
        <f aca="false">AF6+AH5</f>
        <v>18586.5815363157</v>
      </c>
      <c r="AI6" s="63"/>
      <c r="AJ6" s="72" t="n">
        <v>3281.76477616828</v>
      </c>
      <c r="AK6" s="16" t="n">
        <v>0.00675675675675676</v>
      </c>
      <c r="AL6" s="63" t="n">
        <f aca="false">AJ6+AL5</f>
        <v>19119.2534504429</v>
      </c>
      <c r="AM6" s="35"/>
      <c r="AN6" s="35" t="n">
        <f aca="false">C6/740</f>
        <v>0.00675675675675676</v>
      </c>
      <c r="AO6" s="35"/>
      <c r="AP6" s="35"/>
      <c r="AQ6" s="35"/>
      <c r="AR6" s="35"/>
      <c r="AS6" s="35"/>
      <c r="AT6" s="35"/>
    </row>
    <row r="7" customFormat="false" ht="12.75" hidden="false" customHeight="true" outlineLevel="0" collapsed="false">
      <c r="A7" s="75" t="s">
        <v>790</v>
      </c>
      <c r="B7" s="74" t="n">
        <v>-0.080714537173659</v>
      </c>
      <c r="C7" s="2" t="n">
        <v>6</v>
      </c>
      <c r="D7" s="20" t="s">
        <v>32</v>
      </c>
      <c r="E7" s="65" t="n">
        <v>92</v>
      </c>
      <c r="F7" s="66" t="n">
        <v>1652</v>
      </c>
      <c r="G7" s="67" t="n">
        <f aca="false">I7+J7</f>
        <v>55</v>
      </c>
      <c r="H7" s="68" t="n">
        <f aca="false">1/(G7/F7)</f>
        <v>30.0363636363636</v>
      </c>
      <c r="I7" s="22" t="n">
        <v>8</v>
      </c>
      <c r="J7" s="23" t="n">
        <v>47</v>
      </c>
      <c r="K7" s="24" t="n">
        <v>567</v>
      </c>
      <c r="L7" s="69" t="n">
        <f aca="false">G7*X7*R7</f>
        <v>584.633618731533</v>
      </c>
      <c r="M7" s="25" t="n">
        <v>757</v>
      </c>
      <c r="N7" s="70" t="n">
        <f aca="false">G7*X7*(1-R7)</f>
        <v>781.656399061135</v>
      </c>
      <c r="O7" s="26" t="n">
        <f aca="false">I7/(I7+J7)</f>
        <v>0.145454545454545</v>
      </c>
      <c r="P7" s="28" t="n">
        <f aca="false">(I7+K7)/(I7+J7+K7+M7)</f>
        <v>0.416968817984046</v>
      </c>
      <c r="Q7" s="27" t="n">
        <f aca="false">K7/(K7+M7)</f>
        <v>0.428247734138973</v>
      </c>
      <c r="R7" s="27" t="n">
        <f aca="false">P7-(O7-P7)/X7</f>
        <v>0.427898624097428</v>
      </c>
      <c r="S7" s="29" t="n">
        <f aca="false">(K7+M7)/(I7+J7)</f>
        <v>24.0727272727273</v>
      </c>
      <c r="T7" s="31" t="n">
        <f aca="false">(P7-$B$1*O7-$B$2)/(1-$B$1*O7)-($B$3*POWER(P7,2)+$B$4*P7+$B$5)-($B$6*POWER(O7,2)+$B$7*O7+$B$8)</f>
        <v>0.432817910562127</v>
      </c>
      <c r="U7" s="29" t="n">
        <f aca="false">(O7-P7)/(P7-T7)</f>
        <v>17.1312187869357</v>
      </c>
      <c r="V7" s="29" t="n">
        <f aca="false">$B$12+($B$13*E7+$B$14*POWER(E7,2)+$B$15*POWER(E7,3))+($B$16*F7+$B$17*POWER(F7,2)+$B$18*POWER(F7,3))+($B$19*T7+$B$20*POWER(T7,2)+$B$21*POWER(T7,3))+($B$22*P7+$B$23*POWER(P7,2)+$B$24*POWER(P7,3))+($B$25*H7+$B$26*POWER(H7,2)+$B$27*POWER(H7,3))+($B$28*U7+$B$29*POWER(U7,2)+$B$30*POWER(U7,3))</f>
        <v>7.71041790020372</v>
      </c>
      <c r="W7" s="71" t="n">
        <f aca="false">S7-U7</f>
        <v>6.94150848579159</v>
      </c>
      <c r="X7" s="29" t="n">
        <f aca="false">U7+V7</f>
        <v>24.8416366871394</v>
      </c>
      <c r="Y7" s="16"/>
      <c r="Z7" s="60" t="n">
        <f aca="false">U7*G7</f>
        <v>942.217033281463</v>
      </c>
      <c r="AA7" s="60" t="n">
        <f aca="false">(K7+M7)-Z7</f>
        <v>381.782966718537</v>
      </c>
      <c r="AB7" s="16"/>
      <c r="AC7" s="60" t="n">
        <f aca="false">L7+N7</f>
        <v>1366.29001779267</v>
      </c>
      <c r="AD7" s="61" t="n">
        <f aca="false">AC7-Z7</f>
        <v>424.072984511205</v>
      </c>
      <c r="AE7" s="17"/>
      <c r="AF7" s="84" t="n">
        <v>2945.73698548312</v>
      </c>
      <c r="AG7" s="16" t="n">
        <v>0.00810810810810811</v>
      </c>
      <c r="AH7" s="16" t="n">
        <f aca="false">AF7+AH6</f>
        <v>21532.3185217988</v>
      </c>
      <c r="AI7" s="63"/>
      <c r="AJ7" s="72" t="n">
        <v>3009.03933117992</v>
      </c>
      <c r="AK7" s="16" t="n">
        <v>0.00810810810810811</v>
      </c>
      <c r="AL7" s="63" t="n">
        <f aca="false">AJ7+AL6</f>
        <v>22128.2927816228</v>
      </c>
      <c r="AM7" s="35"/>
      <c r="AN7" s="35" t="n">
        <f aca="false">C7/740</f>
        <v>0.00810810810810811</v>
      </c>
      <c r="AO7" s="35"/>
      <c r="AP7" s="35"/>
      <c r="AQ7" s="35"/>
      <c r="AR7" s="35"/>
      <c r="AS7" s="35"/>
      <c r="AT7" s="35"/>
    </row>
    <row r="8" customFormat="false" ht="12.75" hidden="false" customHeight="true" outlineLevel="0" collapsed="false">
      <c r="A8" s="75" t="s">
        <v>791</v>
      </c>
      <c r="B8" s="74" t="n">
        <v>-0.000717630267228</v>
      </c>
      <c r="C8" s="2" t="n">
        <v>7</v>
      </c>
      <c r="D8" s="20" t="s">
        <v>34</v>
      </c>
      <c r="E8" s="65" t="n">
        <v>82</v>
      </c>
      <c r="F8" s="66" t="n">
        <v>412</v>
      </c>
      <c r="G8" s="67" t="n">
        <f aca="false">I8+J8</f>
        <v>88</v>
      </c>
      <c r="H8" s="68" t="n">
        <f aca="false">1/(G8/F8)</f>
        <v>4.68181818181818</v>
      </c>
      <c r="I8" s="22" t="n">
        <v>28</v>
      </c>
      <c r="J8" s="23" t="n">
        <v>60</v>
      </c>
      <c r="K8" s="24" t="n">
        <v>75</v>
      </c>
      <c r="L8" s="69" t="n">
        <f aca="false">G8*X8*R8</f>
        <v>15.1169557756359</v>
      </c>
      <c r="M8" s="25" t="n">
        <v>163</v>
      </c>
      <c r="N8" s="70" t="n">
        <f aca="false">G8*X8*(1-R8)</f>
        <v>33.3503023103573</v>
      </c>
      <c r="O8" s="26" t="n">
        <f aca="false">I8/(I8+J8)</f>
        <v>0.318181818181818</v>
      </c>
      <c r="P8" s="28" t="n">
        <f aca="false">(I8+K8)/(I8+J8+K8+M8)</f>
        <v>0.315950920245399</v>
      </c>
      <c r="Q8" s="27" t="n">
        <f aca="false">K8/(K8+M8)</f>
        <v>0.315126050420168</v>
      </c>
      <c r="R8" s="27" t="n">
        <f aca="false">P8-(O8-P8)/X8</f>
        <v>0.311900370943505</v>
      </c>
      <c r="S8" s="29" t="n">
        <f aca="false">(K8+M8)/(I8+J8)</f>
        <v>2.70454545454545</v>
      </c>
      <c r="T8" s="31" t="n">
        <f aca="false">(P8-$B$1*O8-$B$2)/(1-$B$1*O8)-($B$3*POWER(P8,2)+$B$4*P8+$B$5)-($B$6*POWER(O8,2)+$B$7*O8+$B$8)</f>
        <v>0.322384527176017</v>
      </c>
      <c r="U8" s="29" t="n">
        <f aca="false">(O8-P8)/(P8-T8)</f>
        <v>-0.346756953055747</v>
      </c>
      <c r="V8" s="29" t="n">
        <f aca="false">$B$12+($B$13*E8+$B$14*POWER(E8,2)+$B$15*POWER(E8,3))+($B$16*F8+$B$17*POWER(F8,2)+$B$18*POWER(F8,3))+($B$19*T8+$B$20*POWER(T8,2)+$B$21*POWER(T8,3))+($B$22*P8+$B$23*POWER(P8,2)+$B$24*POWER(P8,3))+($B$25*H8+$B$26*POWER(H8,2)+$B$27*POWER(H8,3))+($B$28*U8+$B$29*POWER(U8,2)+$B$30*POWER(U8,3))</f>
        <v>0.897521249487488</v>
      </c>
      <c r="W8" s="71" t="n">
        <f aca="false">S8-U8</f>
        <v>3.0513024076012</v>
      </c>
      <c r="X8" s="29" t="n">
        <f aca="false">U8+V8</f>
        <v>0.550764296431741</v>
      </c>
      <c r="Y8" s="16"/>
      <c r="Z8" s="60" t="n">
        <f aca="false">U8*G8</f>
        <v>-30.5146118689057</v>
      </c>
      <c r="AA8" s="60" t="n">
        <f aca="false">(K8+M8)-Z8</f>
        <v>268.514611868906</v>
      </c>
      <c r="AB8" s="16"/>
      <c r="AC8" s="60" t="n">
        <f aca="false">L8+N8</f>
        <v>48.4672580859932</v>
      </c>
      <c r="AD8" s="61" t="n">
        <f aca="false">AC8-Z8</f>
        <v>78.9818699548989</v>
      </c>
      <c r="AE8" s="17"/>
      <c r="AF8" s="84" t="n">
        <v>2761.7594358401</v>
      </c>
      <c r="AG8" s="16" t="n">
        <v>0.00945945945945946</v>
      </c>
      <c r="AH8" s="16" t="n">
        <f aca="false">AF8+AH7</f>
        <v>24294.0779576389</v>
      </c>
      <c r="AI8" s="63"/>
      <c r="AJ8" s="72" t="n">
        <v>2600.26432007301</v>
      </c>
      <c r="AK8" s="16" t="n">
        <v>0.00945945945945946</v>
      </c>
      <c r="AL8" s="63" t="n">
        <f aca="false">AJ8+AL7</f>
        <v>24728.5571016958</v>
      </c>
      <c r="AM8" s="35"/>
      <c r="AN8" s="35" t="n">
        <f aca="false">C8/740</f>
        <v>0.00945945945945946</v>
      </c>
      <c r="AO8" s="35"/>
      <c r="AP8" s="35"/>
      <c r="AQ8" s="35"/>
      <c r="AR8" s="35"/>
      <c r="AS8" s="35"/>
      <c r="AT8" s="35"/>
    </row>
    <row r="9" customFormat="false" ht="12.75" hidden="false" customHeight="true" outlineLevel="0" collapsed="false">
      <c r="A9" s="36"/>
      <c r="B9" s="36"/>
      <c r="C9" s="2" t="n">
        <v>8</v>
      </c>
      <c r="D9" s="20" t="s">
        <v>36</v>
      </c>
      <c r="E9" s="65" t="n">
        <v>210</v>
      </c>
      <c r="F9" s="66" t="n">
        <v>3951</v>
      </c>
      <c r="G9" s="67" t="n">
        <f aca="false">I9+J9</f>
        <v>163</v>
      </c>
      <c r="H9" s="68" t="n">
        <f aca="false">1/(G9/F9)</f>
        <v>24.239263803681</v>
      </c>
      <c r="I9" s="22" t="n">
        <v>48</v>
      </c>
      <c r="J9" s="23" t="n">
        <v>115</v>
      </c>
      <c r="K9" s="24" t="n">
        <v>1886</v>
      </c>
      <c r="L9" s="69" t="n">
        <f aca="false">G9*X9*R9</f>
        <v>1894.77516874452</v>
      </c>
      <c r="M9" s="25" t="n">
        <v>1352</v>
      </c>
      <c r="N9" s="70" t="n">
        <f aca="false">G9*X9*(1-R9)</f>
        <v>1358.65624226898</v>
      </c>
      <c r="O9" s="26" t="n">
        <f aca="false">I9/(I9+J9)</f>
        <v>0.294478527607362</v>
      </c>
      <c r="P9" s="28" t="n">
        <f aca="false">(I9+K9)/(I9+J9+K9+M9)</f>
        <v>0.568656277565422</v>
      </c>
      <c r="Q9" s="27" t="n">
        <f aca="false">K9/(K9+M9)</f>
        <v>0.582458307597282</v>
      </c>
      <c r="R9" s="27" t="n">
        <f aca="false">P9-(O9-P9)/X9</f>
        <v>0.58239284293203</v>
      </c>
      <c r="S9" s="29" t="n">
        <f aca="false">(K9+M9)/(I9+J9)</f>
        <v>19.8650306748466</v>
      </c>
      <c r="T9" s="31" t="n">
        <f aca="false">(P9-$B$1*O9-$B$2)/(1-$B$1*O9)-($B$3*POWER(P9,2)+$B$4*P9+$B$5)-($B$6*POWER(O9,2)+$B$7*O9+$B$8)</f>
        <v>0.587977131100221</v>
      </c>
      <c r="U9" s="29" t="n">
        <f aca="false">(O9-P9)/(P9-T9)</f>
        <v>14.1907679939831</v>
      </c>
      <c r="V9" s="29" t="n">
        <f aca="false">$B$12+($B$13*E9+$B$14*POWER(E9,2)+$B$15*POWER(E9,3))+($B$16*F9+$B$17*POWER(F9,2)+$B$18*POWER(F9,3))+($B$19*T9+$B$20*POWER(T9,2)+$B$21*POWER(T9,3))+($B$22*P9+$B$23*POWER(P9,2)+$B$24*POWER(P9,3))+($B$25*H9+$B$26*POWER(H9,2)+$B$27*POWER(H9,3))+($B$28*U9+$B$29*POWER(U9,2)+$B$30*POWER(U9,3))</f>
        <v>5.76893391407523</v>
      </c>
      <c r="W9" s="71" t="n">
        <f aca="false">S9-U9</f>
        <v>5.67426268086354</v>
      </c>
      <c r="X9" s="29" t="n">
        <f aca="false">U9+V9</f>
        <v>19.9597019080583</v>
      </c>
      <c r="Y9" s="16"/>
      <c r="Z9" s="60" t="n">
        <f aca="false">U9*G9</f>
        <v>2313.09518301924</v>
      </c>
      <c r="AA9" s="60" t="n">
        <f aca="false">(K9+M9)-Z9</f>
        <v>924.904816980757</v>
      </c>
      <c r="AB9" s="16"/>
      <c r="AC9" s="60" t="n">
        <f aca="false">L9+N9</f>
        <v>3253.4314110135</v>
      </c>
      <c r="AD9" s="61" t="n">
        <f aca="false">AC9-Z9</f>
        <v>940.336227994263</v>
      </c>
      <c r="AE9" s="17"/>
      <c r="AF9" s="84" t="n">
        <v>2309.36180258328</v>
      </c>
      <c r="AG9" s="16" t="n">
        <v>0.0108108108108108</v>
      </c>
      <c r="AH9" s="16" t="n">
        <f aca="false">AF9+AH8</f>
        <v>26603.4397602222</v>
      </c>
      <c r="AI9" s="63"/>
      <c r="AJ9" s="72" t="n">
        <v>2410.66123914369</v>
      </c>
      <c r="AK9" s="16" t="n">
        <v>0.0108108108108108</v>
      </c>
      <c r="AL9" s="63" t="n">
        <f aca="false">AJ9+AL8</f>
        <v>27139.2183408395</v>
      </c>
      <c r="AM9" s="35"/>
      <c r="AN9" s="35" t="n">
        <f aca="false">C9/740</f>
        <v>0.0108108108108108</v>
      </c>
      <c r="AO9" s="35"/>
      <c r="AP9" s="35"/>
      <c r="AQ9" s="35"/>
      <c r="AR9" s="35"/>
      <c r="AS9" s="35"/>
      <c r="AT9" s="35"/>
    </row>
    <row r="10" customFormat="false" ht="12.75" hidden="false" customHeight="true" outlineLevel="0" collapsed="false">
      <c r="A10" s="17"/>
      <c r="B10" s="36"/>
      <c r="C10" s="2" t="n">
        <v>9</v>
      </c>
      <c r="D10" s="20" t="s">
        <v>38</v>
      </c>
      <c r="E10" s="65" t="n">
        <v>410</v>
      </c>
      <c r="F10" s="66" t="n">
        <v>3446</v>
      </c>
      <c r="G10" s="67" t="n">
        <f aca="false">I10+J10</f>
        <v>273</v>
      </c>
      <c r="H10" s="68" t="n">
        <f aca="false">1/(G10/F10)</f>
        <v>12.6227106227106</v>
      </c>
      <c r="I10" s="22" t="n">
        <v>116</v>
      </c>
      <c r="J10" s="23" t="n">
        <v>157</v>
      </c>
      <c r="K10" s="24" t="n">
        <v>1303</v>
      </c>
      <c r="L10" s="69" t="n">
        <f aca="false">G10*X10*R10</f>
        <v>1196.89225117315</v>
      </c>
      <c r="M10" s="25" t="n">
        <v>1036</v>
      </c>
      <c r="N10" s="70" t="n">
        <f aca="false">G10*X10*(1-R10)</f>
        <v>946.791723502163</v>
      </c>
      <c r="O10" s="26" t="n">
        <f aca="false">I10/(I10+J10)</f>
        <v>0.424908424908425</v>
      </c>
      <c r="P10" s="28" t="n">
        <f aca="false">(I10+K10)/(I10+J10+K10+M10)</f>
        <v>0.543261868300153</v>
      </c>
      <c r="Q10" s="27" t="n">
        <f aca="false">K10/(K10+M10)</f>
        <v>0.557075673364686</v>
      </c>
      <c r="R10" s="27" t="n">
        <f aca="false">P10-(O10-P10)/X10</f>
        <v>0.558334281224654</v>
      </c>
      <c r="S10" s="29" t="n">
        <f aca="false">(K10+M10)/(I10+J10)</f>
        <v>8.56776556776557</v>
      </c>
      <c r="T10" s="31" t="n">
        <f aca="false">(P10-$B$1*O10-$B$2)/(1-$B$1*O10)-($B$3*POWER(P10,2)+$B$4*P10+$B$5)-($B$6*POWER(O10,2)+$B$7*O10+$B$8)</f>
        <v>0.555649678732247</v>
      </c>
      <c r="U10" s="29" t="n">
        <f aca="false">(O10-P10)/(P10-T10)</f>
        <v>9.55402442106358</v>
      </c>
      <c r="V10" s="29" t="n">
        <f aca="false">$B$12+($B$13*E10+$B$14*POWER(E10,2)+$B$15*POWER(E10,3))+($B$16*F10+$B$17*POWER(F10,2)+$B$18*POWER(F10,3))+($B$19*T10+$B$20*POWER(T10,2)+$B$21*POWER(T10,3))+($B$22*P10+$B$23*POWER(P10,2)+$B$24*POWER(P10,3))+($B$25*H10+$B$26*POWER(H10,2)+$B$27*POWER(H10,3))+($B$28*U10+$B$29*POWER(U10,2)+$B$30*POWER(U10,3))</f>
        <v>-1.70170216950564</v>
      </c>
      <c r="W10" s="71" t="n">
        <f aca="false">S10-U10</f>
        <v>-0.986258853298008</v>
      </c>
      <c r="X10" s="29" t="n">
        <f aca="false">U10+V10</f>
        <v>7.85232225155793</v>
      </c>
      <c r="Y10" s="16"/>
      <c r="Z10" s="60" t="n">
        <f aca="false">U10*G10</f>
        <v>2608.24866695036</v>
      </c>
      <c r="AA10" s="60" t="n">
        <f aca="false">(K10+M10)-Z10</f>
        <v>-269.248666950356</v>
      </c>
      <c r="AB10" s="16"/>
      <c r="AC10" s="60" t="n">
        <f aca="false">L10+N10</f>
        <v>2143.68397467532</v>
      </c>
      <c r="AD10" s="61" t="n">
        <f aca="false">AC10-Z10</f>
        <v>-464.564692275041</v>
      </c>
      <c r="AE10" s="17"/>
      <c r="AF10" s="84" t="n">
        <v>2269.95577191811</v>
      </c>
      <c r="AG10" s="16" t="n">
        <v>0.0121621621621622</v>
      </c>
      <c r="AH10" s="16" t="n">
        <f aca="false">AF10+AH9</f>
        <v>28873.3955321403</v>
      </c>
      <c r="AI10" s="63"/>
      <c r="AJ10" s="72" t="n">
        <v>2250.14088961573</v>
      </c>
      <c r="AK10" s="16" t="n">
        <v>0.0121621621621622</v>
      </c>
      <c r="AL10" s="63" t="n">
        <f aca="false">AJ10+AL9</f>
        <v>29389.3592304552</v>
      </c>
      <c r="AM10" s="35"/>
      <c r="AN10" s="35" t="n">
        <f aca="false">C10/740</f>
        <v>0.0121621621621622</v>
      </c>
      <c r="AO10" s="35"/>
      <c r="AP10" s="35"/>
      <c r="AQ10" s="35"/>
      <c r="AR10" s="35"/>
      <c r="AS10" s="35"/>
      <c r="AT10" s="35"/>
    </row>
    <row r="11" customFormat="false" ht="12.75" hidden="false" customHeight="true" outlineLevel="0" collapsed="false">
      <c r="A11" s="17"/>
      <c r="B11" s="17"/>
      <c r="C11" s="2" t="n">
        <v>10</v>
      </c>
      <c r="D11" s="20" t="s">
        <v>40</v>
      </c>
      <c r="E11" s="65" t="n">
        <v>488</v>
      </c>
      <c r="F11" s="66" t="n">
        <v>3924</v>
      </c>
      <c r="G11" s="67" t="n">
        <f aca="false">I11+J11</f>
        <v>372</v>
      </c>
      <c r="H11" s="68" t="n">
        <f aca="false">1/(G11/F11)</f>
        <v>10.5483870967742</v>
      </c>
      <c r="I11" s="22" t="n">
        <v>162</v>
      </c>
      <c r="J11" s="23" t="n">
        <v>210</v>
      </c>
      <c r="K11" s="24" t="n">
        <v>1656</v>
      </c>
      <c r="L11" s="69" t="n">
        <f aca="false">G11*X11*R11</f>
        <v>1399.70766459636</v>
      </c>
      <c r="M11" s="25" t="n">
        <v>1085</v>
      </c>
      <c r="N11" s="70" t="n">
        <f aca="false">G11*X11*(1-R11)</f>
        <v>902.437527861542</v>
      </c>
      <c r="O11" s="26" t="n">
        <f aca="false">I11/(I11+J11)</f>
        <v>0.435483870967742</v>
      </c>
      <c r="P11" s="28" t="n">
        <f aca="false">(I11+K11)/(I11+J11+K11+M11)</f>
        <v>0.584002569868294</v>
      </c>
      <c r="Q11" s="27" t="n">
        <f aca="false">K11/(K11+M11)</f>
        <v>0.604159066034294</v>
      </c>
      <c r="R11" s="27" t="n">
        <f aca="false">P11-(O11-P11)/X11</f>
        <v>0.608001471489273</v>
      </c>
      <c r="S11" s="29" t="n">
        <f aca="false">(K11+M11)/(I11+J11)</f>
        <v>7.36827956989247</v>
      </c>
      <c r="T11" s="31" t="n">
        <f aca="false">(P11-$B$1*O11-$B$2)/(1-$B$1*O11)-($B$3*POWER(P11,2)+$B$4*P11+$B$5)-($B$6*POWER(O11,2)+$B$7*O11+$B$8)</f>
        <v>0.598413283470963</v>
      </c>
      <c r="U11" s="29" t="n">
        <f aca="false">(O11-P11)/(P11-T11)</f>
        <v>10.3061307715567</v>
      </c>
      <c r="V11" s="29" t="n">
        <f aca="false">$B$12+($B$13*E11+$B$14*POWER(E11,2)+$B$15*POWER(E11,3))+($B$16*F11+$B$17*POWER(F11,2)+$B$18*POWER(F11,3))+($B$19*T11+$B$20*POWER(T11,2)+$B$21*POWER(T11,3))+($B$22*P11+$B$23*POWER(P11,2)+$B$24*POWER(P11,3))+($B$25*H11+$B$26*POWER(H11,2)+$B$27*POWER(H11,3))+($B$28*U11+$B$29*POWER(U11,2)+$B$30*POWER(U11,3))</f>
        <v>-4.11756842623972</v>
      </c>
      <c r="W11" s="71" t="n">
        <f aca="false">S11-U11</f>
        <v>-2.93785120166418</v>
      </c>
      <c r="X11" s="29" t="n">
        <f aca="false">U11+V11</f>
        <v>6.18856234531694</v>
      </c>
      <c r="Y11" s="16"/>
      <c r="Z11" s="60" t="n">
        <f aca="false">U11*G11</f>
        <v>3833.88064701907</v>
      </c>
      <c r="AA11" s="60" t="n">
        <f aca="false">(K11+M11)-Z11</f>
        <v>-1092.88064701907</v>
      </c>
      <c r="AB11" s="16"/>
      <c r="AC11" s="60" t="n">
        <f aca="false">L11+N11</f>
        <v>2302.1451924579</v>
      </c>
      <c r="AD11" s="61" t="n">
        <f aca="false">AC11-Z11</f>
        <v>-1531.73545456117</v>
      </c>
      <c r="AE11" s="17"/>
      <c r="AF11" s="84" t="n">
        <v>2042.84666779569</v>
      </c>
      <c r="AG11" s="16" t="n">
        <v>0.0135135135135135</v>
      </c>
      <c r="AH11" s="16" t="n">
        <f aca="false">AF11+AH10</f>
        <v>30916.2421999359</v>
      </c>
      <c r="AI11" s="63"/>
      <c r="AJ11" s="72" t="n">
        <v>1952.99883692324</v>
      </c>
      <c r="AK11" s="16" t="n">
        <v>0.0135135135135135</v>
      </c>
      <c r="AL11" s="63" t="n">
        <f aca="false">AJ11+AL10</f>
        <v>31342.3580673784</v>
      </c>
      <c r="AM11" s="35"/>
      <c r="AN11" s="35" t="n">
        <f aca="false">C11/740</f>
        <v>0.0135135135135135</v>
      </c>
      <c r="AO11" s="35"/>
      <c r="AP11" s="35"/>
      <c r="AQ11" s="35"/>
      <c r="AR11" s="35"/>
      <c r="AS11" s="35"/>
      <c r="AT11" s="35"/>
    </row>
    <row r="12" customFormat="false" ht="12.75" hidden="false" customHeight="true" outlineLevel="0" collapsed="false">
      <c r="A12" s="76" t="s">
        <v>792</v>
      </c>
      <c r="B12" s="77" t="n">
        <v>-1.64414</v>
      </c>
      <c r="C12" s="78" t="n">
        <v>11</v>
      </c>
      <c r="D12" s="20" t="s">
        <v>42</v>
      </c>
      <c r="E12" s="65" t="n">
        <v>247</v>
      </c>
      <c r="F12" s="66" t="n">
        <v>5153</v>
      </c>
      <c r="G12" s="67" t="n">
        <f aca="false">I12+J12</f>
        <v>177</v>
      </c>
      <c r="H12" s="68" t="n">
        <f aca="false">1/(G12/F12)</f>
        <v>29.1129943502825</v>
      </c>
      <c r="I12" s="22" t="n">
        <v>51</v>
      </c>
      <c r="J12" s="23" t="n">
        <v>126</v>
      </c>
      <c r="K12" s="24" t="n">
        <v>2678</v>
      </c>
      <c r="L12" s="69" t="n">
        <f aca="false">G12*X12*R12</f>
        <v>2642.831030104</v>
      </c>
      <c r="M12" s="25" t="n">
        <v>1744</v>
      </c>
      <c r="N12" s="70" t="n">
        <f aca="false">G12*X12*(1-R12)</f>
        <v>1719.90107229552</v>
      </c>
      <c r="O12" s="26" t="n">
        <f aca="false">I12/(I12+J12)</f>
        <v>0.288135593220339</v>
      </c>
      <c r="P12" s="28" t="n">
        <f aca="false">(I12+K12)/(I12+J12+K12+M12)</f>
        <v>0.59338986736247</v>
      </c>
      <c r="Q12" s="27" t="n">
        <f aca="false">K12/(K12+M12)</f>
        <v>0.605608322026233</v>
      </c>
      <c r="R12" s="27" t="n">
        <f aca="false">P12-(O12-P12)/X12</f>
        <v>0.605774310242527</v>
      </c>
      <c r="S12" s="29" t="n">
        <f aca="false">(K12+M12)/(I12+J12)</f>
        <v>24.9830508474576</v>
      </c>
      <c r="T12" s="31" t="n">
        <f aca="false">(P12-$B$1*O12-$B$2)/(1-$B$1*O12)-($B$3*POWER(P12,2)+$B$4*P12+$B$5)-($B$6*POWER(O12,2)+$B$7*O12+$B$8)</f>
        <v>0.614103412976901</v>
      </c>
      <c r="U12" s="29" t="n">
        <f aca="false">(O12-P12)/(P12-T12)</f>
        <v>14.736939769957</v>
      </c>
      <c r="V12" s="29" t="n">
        <f aca="false">$B$12+($B$13*E12+$B$14*POWER(E12,2)+$B$15*POWER(E12,3))+($B$16*F12+$B$17*POWER(F12,2)+$B$18*POWER(F12,3))+($B$19*T12+$B$20*POWER(T12,2)+$B$21*POWER(T12,3))+($B$22*P12+$B$23*POWER(P12,2)+$B$24*POWER(P12,3))+($B$25*H12+$B$26*POWER(H12,2)+$B$27*POWER(H12,3))+($B$28*U12+$B$29*POWER(U12,2)+$B$30*POWER(U12,3))</f>
        <v>9.91126419840187</v>
      </c>
      <c r="W12" s="71" t="n">
        <f aca="false">S12-U12</f>
        <v>10.2461110775006</v>
      </c>
      <c r="X12" s="29" t="n">
        <f aca="false">U12+V12</f>
        <v>24.6482039683589</v>
      </c>
      <c r="Y12" s="16"/>
      <c r="Z12" s="60" t="n">
        <f aca="false">U12*G12</f>
        <v>2608.43833928239</v>
      </c>
      <c r="AA12" s="60" t="n">
        <f aca="false">(K12+M12)-Z12</f>
        <v>1813.56166071761</v>
      </c>
      <c r="AB12" s="16"/>
      <c r="AC12" s="60" t="n">
        <f aca="false">L12+N12</f>
        <v>4362.73210239952</v>
      </c>
      <c r="AD12" s="61" t="n">
        <f aca="false">AC12-Z12</f>
        <v>1754.29376311713</v>
      </c>
      <c r="AE12" s="17"/>
      <c r="AF12" s="84" t="n">
        <v>2015.06077250787</v>
      </c>
      <c r="AG12" s="16" t="n">
        <v>0.0148648648648649</v>
      </c>
      <c r="AH12" s="16" t="n">
        <f aca="false">AF12+AH11</f>
        <v>32931.3029724438</v>
      </c>
      <c r="AI12" s="63"/>
      <c r="AJ12" s="72" t="n">
        <v>1929.69244326858</v>
      </c>
      <c r="AK12" s="16" t="n">
        <v>0.0148648648648649</v>
      </c>
      <c r="AL12" s="63" t="n">
        <f aca="false">AJ12+AL11</f>
        <v>33272.050510647</v>
      </c>
      <c r="AM12" s="35"/>
      <c r="AN12" s="35" t="n">
        <f aca="false">C12/740</f>
        <v>0.0148648648648649</v>
      </c>
      <c r="AO12" s="35"/>
      <c r="AP12" s="35"/>
      <c r="AQ12" s="35"/>
      <c r="AR12" s="35"/>
      <c r="AS12" s="35"/>
      <c r="AT12" s="35"/>
    </row>
    <row r="13" customFormat="false" ht="12.75" hidden="false" customHeight="true" outlineLevel="0" collapsed="false">
      <c r="A13" s="76" t="s">
        <v>809</v>
      </c>
      <c r="B13" s="77" t="n">
        <v>-0.00865003</v>
      </c>
      <c r="C13" s="78" t="n">
        <v>12</v>
      </c>
      <c r="D13" s="20" t="s">
        <v>44</v>
      </c>
      <c r="E13" s="65" t="n">
        <v>307</v>
      </c>
      <c r="F13" s="66" t="n">
        <v>1387</v>
      </c>
      <c r="G13" s="67" t="n">
        <f aca="false">I13+J13</f>
        <v>107</v>
      </c>
      <c r="H13" s="68" t="n">
        <f aca="false">1/(G13/F13)</f>
        <v>12.9626168224299</v>
      </c>
      <c r="I13" s="22" t="n">
        <v>72</v>
      </c>
      <c r="J13" s="23" t="n">
        <v>35</v>
      </c>
      <c r="K13" s="24" t="n">
        <v>510</v>
      </c>
      <c r="L13" s="69" t="n">
        <f aca="false">G13*X13*R13</f>
        <v>502.301391088658</v>
      </c>
      <c r="M13" s="25" t="n">
        <v>183</v>
      </c>
      <c r="N13" s="70" t="n">
        <f aca="false">G13*X13*(1-R13)</f>
        <v>180.116328620837</v>
      </c>
      <c r="O13" s="26" t="n">
        <f aca="false">I13/(I13+J13)</f>
        <v>0.672897196261682</v>
      </c>
      <c r="P13" s="28" t="n">
        <f aca="false">(I13+K13)/(I13+J13+K13+M13)</f>
        <v>0.7275</v>
      </c>
      <c r="Q13" s="27" t="n">
        <f aca="false">K13/(K13+M13)</f>
        <v>0.735930735930736</v>
      </c>
      <c r="R13" s="27" t="n">
        <f aca="false">P13-(O13-P13)/X13</f>
        <v>0.736061471707515</v>
      </c>
      <c r="S13" s="29" t="n">
        <f aca="false">(K13+M13)/(I13+J13)</f>
        <v>6.47663551401869</v>
      </c>
      <c r="T13" s="31" t="n">
        <f aca="false">(P13-$B$1*O13-$B$2)/(1-$B$1*O13)-($B$3*POWER(P13,2)+$B$4*P13+$B$5)-($B$6*POWER(O13,2)+$B$7*O13+$B$8)</f>
        <v>0.735795741212582</v>
      </c>
      <c r="U13" s="29" t="n">
        <f aca="false">(O13-P13)/(P13-T13)</f>
        <v>6.58202833708291</v>
      </c>
      <c r="V13" s="29" t="n">
        <f aca="false">$B$12+($B$13*E13+$B$14*POWER(E13,2)+$B$15*POWER(E13,3))+($B$16*F13+$B$17*POWER(F13,2)+$B$18*POWER(F13,3))+($B$19*T13+$B$20*POWER(T13,2)+$B$21*POWER(T13,3))+($B$22*P13+$B$23*POWER(P13,2)+$B$24*POWER(P13,3))+($B$25*H13+$B$26*POWER(H13,2)+$B$27*POWER(H13,3))+($B$28*U13+$B$29*POWER(U13,2)+$B$30*POWER(U13,3))</f>
        <v>-0.204292638863331</v>
      </c>
      <c r="W13" s="71" t="n">
        <f aca="false">S13-U13</f>
        <v>-0.10539282306422</v>
      </c>
      <c r="X13" s="29" t="n">
        <f aca="false">U13+V13</f>
        <v>6.37773569821958</v>
      </c>
      <c r="Y13" s="16"/>
      <c r="Z13" s="60" t="n">
        <f aca="false">U13*G13</f>
        <v>704.277032067872</v>
      </c>
      <c r="AA13" s="60" t="n">
        <f aca="false">(K13+M13)-Z13</f>
        <v>-11.2770320678716</v>
      </c>
      <c r="AB13" s="16"/>
      <c r="AC13" s="60" t="n">
        <f aca="false">L13+N13</f>
        <v>682.417719709495</v>
      </c>
      <c r="AD13" s="61" t="n">
        <f aca="false">AC13-Z13</f>
        <v>-21.8593123583764</v>
      </c>
      <c r="AE13" s="17"/>
      <c r="AF13" s="84" t="n">
        <v>1930.31664039136</v>
      </c>
      <c r="AG13" s="16" t="n">
        <v>0.0162162162162162</v>
      </c>
      <c r="AH13" s="16" t="n">
        <f aca="false">AF13+AH12</f>
        <v>34861.6196128352</v>
      </c>
      <c r="AI13" s="63"/>
      <c r="AJ13" s="72" t="n">
        <v>1905.58291928008</v>
      </c>
      <c r="AK13" s="16" t="n">
        <v>0.0162162162162162</v>
      </c>
      <c r="AL13" s="63" t="n">
        <f aca="false">AJ13+AL12</f>
        <v>35177.6334299271</v>
      </c>
      <c r="AM13" s="35"/>
      <c r="AN13" s="35" t="n">
        <f aca="false">C13/740</f>
        <v>0.0162162162162162</v>
      </c>
      <c r="AO13" s="35"/>
      <c r="AP13" s="35"/>
      <c r="AQ13" s="35"/>
      <c r="AR13" s="35"/>
      <c r="AS13" s="35"/>
      <c r="AT13" s="35"/>
    </row>
    <row r="14" customFormat="false" ht="12.75" hidden="false" customHeight="true" outlineLevel="0" collapsed="false">
      <c r="A14" s="76" t="s">
        <v>810</v>
      </c>
      <c r="B14" s="77" t="n">
        <v>5.73023E-006</v>
      </c>
      <c r="C14" s="78" t="n">
        <v>13</v>
      </c>
      <c r="D14" s="20" t="s">
        <v>46</v>
      </c>
      <c r="E14" s="65" t="n">
        <v>40</v>
      </c>
      <c r="F14" s="66" t="n">
        <v>1811</v>
      </c>
      <c r="G14" s="67" t="n">
        <f aca="false">I14+J14</f>
        <v>24</v>
      </c>
      <c r="H14" s="68" t="n">
        <f aca="false">1/(G14/F14)</f>
        <v>75.4583333333333</v>
      </c>
      <c r="I14" s="22" t="n">
        <v>3</v>
      </c>
      <c r="J14" s="23" t="n">
        <v>21</v>
      </c>
      <c r="K14" s="24" t="n">
        <v>657</v>
      </c>
      <c r="L14" s="69" t="n">
        <f aca="false">G14*X14*R14</f>
        <v>670.462816881663</v>
      </c>
      <c r="M14" s="25" t="n">
        <v>932</v>
      </c>
      <c r="N14" s="70" t="n">
        <f aca="false">G14*X14*(1-R14)</f>
        <v>951.439491648826</v>
      </c>
      <c r="O14" s="26" t="n">
        <f aca="false">I14/(I14+J14)</f>
        <v>0.125</v>
      </c>
      <c r="P14" s="28" t="n">
        <f aca="false">(I14+K14)/(I14+J14+K14+M14)</f>
        <v>0.409175449473032</v>
      </c>
      <c r="Q14" s="27" t="n">
        <f aca="false">K14/(K14+M14)</f>
        <v>0.413467589679043</v>
      </c>
      <c r="R14" s="27" t="n">
        <f aca="false">P14-(O14-P14)/X14</f>
        <v>0.413380518268779</v>
      </c>
      <c r="S14" s="29" t="n">
        <f aca="false">(K14+M14)/(I14+J14)</f>
        <v>66.2083333333333</v>
      </c>
      <c r="T14" s="31" t="n">
        <f aca="false">(P14-$B$1*O14-$B$2)/(1-$B$1*O14)-($B$3*POWER(P14,2)+$B$4*P14+$B$5)-($B$6*POWER(O14,2)+$B$7*O14+$B$8)</f>
        <v>0.424928983084822</v>
      </c>
      <c r="U14" s="29" t="n">
        <f aca="false">(O14-P14)/(P14-T14)</f>
        <v>18.0388385536785</v>
      </c>
      <c r="V14" s="29" t="n">
        <f aca="false">$B$12+($B$13*E14+$B$14*POWER(E14,2)+$B$15*POWER(E14,3))+($B$16*F14+$B$17*POWER(F14,2)+$B$18*POWER(F14,3))+($B$19*T14+$B$20*POWER(T14,2)+$B$21*POWER(T14,3))+($B$22*P14+$B$23*POWER(P14,2)+$B$24*POWER(P14,3))+($B$25*H14+$B$26*POWER(H14,2)+$B$27*POWER(H14,3))+($B$28*U14+$B$29*POWER(U14,2)+$B$30*POWER(U14,3))</f>
        <v>49.5404243017585</v>
      </c>
      <c r="W14" s="71" t="n">
        <f aca="false">S14-U14</f>
        <v>48.1694947796548</v>
      </c>
      <c r="X14" s="29" t="n">
        <f aca="false">U14+V14</f>
        <v>67.579262855437</v>
      </c>
      <c r="Y14" s="16"/>
      <c r="Z14" s="60" t="n">
        <f aca="false">U14*G14</f>
        <v>432.932125288284</v>
      </c>
      <c r="AA14" s="60" t="n">
        <f aca="false">(K14+M14)-Z14</f>
        <v>1156.06787471172</v>
      </c>
      <c r="AB14" s="16"/>
      <c r="AC14" s="60" t="n">
        <f aca="false">L14+N14</f>
        <v>1621.90230853049</v>
      </c>
      <c r="AD14" s="61" t="n">
        <f aca="false">AC14-Z14</f>
        <v>1188.9701832422</v>
      </c>
      <c r="AE14" s="17"/>
      <c r="AF14" s="84" t="n">
        <v>1878.92798802321</v>
      </c>
      <c r="AG14" s="16" t="n">
        <v>0.0175675675675676</v>
      </c>
      <c r="AH14" s="16" t="n">
        <f aca="false">AF14+AH13</f>
        <v>36740.5476008584</v>
      </c>
      <c r="AI14" s="63"/>
      <c r="AJ14" s="72" t="n">
        <v>1880.54358129835</v>
      </c>
      <c r="AK14" s="16" t="n">
        <v>0.0175675675675676</v>
      </c>
      <c r="AL14" s="63" t="n">
        <f aca="false">AJ14+AL13</f>
        <v>37058.1770112254</v>
      </c>
      <c r="AM14" s="35"/>
      <c r="AN14" s="35" t="n">
        <f aca="false">C14/740</f>
        <v>0.0175675675675676</v>
      </c>
      <c r="AO14" s="35"/>
      <c r="AP14" s="35"/>
      <c r="AQ14" s="35"/>
      <c r="AR14" s="35"/>
      <c r="AS14" s="35"/>
      <c r="AT14" s="35"/>
    </row>
    <row r="15" customFormat="false" ht="12.75" hidden="false" customHeight="true" outlineLevel="0" collapsed="false">
      <c r="A15" s="76" t="s">
        <v>811</v>
      </c>
      <c r="B15" s="77" t="n">
        <v>-1.11245E-009</v>
      </c>
      <c r="C15" s="78" t="n">
        <v>14</v>
      </c>
      <c r="D15" s="20" t="s">
        <v>48</v>
      </c>
      <c r="E15" s="65" t="n">
        <v>201</v>
      </c>
      <c r="F15" s="66" t="n">
        <v>1135</v>
      </c>
      <c r="G15" s="67" t="n">
        <f aca="false">I15+J15</f>
        <v>81</v>
      </c>
      <c r="H15" s="68" t="n">
        <f aca="false">1/(G15/F15)</f>
        <v>14.0123456790123</v>
      </c>
      <c r="I15" s="22" t="n">
        <v>15</v>
      </c>
      <c r="J15" s="23" t="n">
        <v>66</v>
      </c>
      <c r="K15" s="24" t="n">
        <v>288</v>
      </c>
      <c r="L15" s="69" t="n">
        <f aca="false">G15*X15*R15</f>
        <v>320.958233227055</v>
      </c>
      <c r="M15" s="25" t="n">
        <v>420</v>
      </c>
      <c r="N15" s="70" t="n">
        <f aca="false">G15*X15*(1-R15)</f>
        <v>472.863700819633</v>
      </c>
      <c r="O15" s="26" t="n">
        <f aca="false">I15/(I15+J15)</f>
        <v>0.185185185185185</v>
      </c>
      <c r="P15" s="28" t="n">
        <f aca="false">(I15+K15)/(I15+J15+K15+M15)</f>
        <v>0.384030418250951</v>
      </c>
      <c r="Q15" s="27" t="n">
        <f aca="false">K15/(K15+M15)</f>
        <v>0.406779661016949</v>
      </c>
      <c r="R15" s="27" t="n">
        <f aca="false">P15-(O15-P15)/X15</f>
        <v>0.404320187514721</v>
      </c>
      <c r="S15" s="29" t="n">
        <f aca="false">(K15+M15)/(I15+J15)</f>
        <v>8.74074074074074</v>
      </c>
      <c r="T15" s="31" t="n">
        <f aca="false">(P15-$B$1*O15-$B$2)/(1-$B$1*O15)-($B$3*POWER(P15,2)+$B$4*P15+$B$5)-($B$6*POWER(O15,2)+$B$7*O15+$B$8)</f>
        <v>0.398297938420434</v>
      </c>
      <c r="U15" s="29" t="n">
        <f aca="false">(O15-P15)/(P15-T15)</f>
        <v>13.9369162057381</v>
      </c>
      <c r="V15" s="29" t="n">
        <f aca="false">$B$12+($B$13*E15+$B$14*POWER(E15,2)+$B$15*POWER(E15,3))+($B$16*F15+$B$17*POWER(F15,2)+$B$18*POWER(F15,3))+($B$19*T15+$B$20*POWER(T15,2)+$B$21*POWER(T15,3))+($B$22*P15+$B$23*POWER(P15,2)+$B$24*POWER(P15,3))+($B$25*H15+$B$26*POWER(H15,2)+$B$27*POWER(H15,3))+($B$28*U15+$B$29*POWER(U15,2)+$B$30*POWER(U15,3))</f>
        <v>-4.13664541503825</v>
      </c>
      <c r="W15" s="71" t="n">
        <f aca="false">S15-U15</f>
        <v>-5.19617546499736</v>
      </c>
      <c r="X15" s="29" t="n">
        <f aca="false">U15+V15</f>
        <v>9.80027079069985</v>
      </c>
      <c r="Y15" s="16"/>
      <c r="Z15" s="60" t="n">
        <f aca="false">U15*G15</f>
        <v>1128.89021266479</v>
      </c>
      <c r="AA15" s="60" t="n">
        <f aca="false">(K15+M15)-Z15</f>
        <v>-420.890212664786</v>
      </c>
      <c r="AB15" s="16"/>
      <c r="AC15" s="60" t="n">
        <f aca="false">L15+N15</f>
        <v>793.821934046688</v>
      </c>
      <c r="AD15" s="61" t="n">
        <f aca="false">AC15-Z15</f>
        <v>-335.068278618099</v>
      </c>
      <c r="AE15" s="17"/>
      <c r="AF15" s="84" t="n">
        <v>1813.56166071761</v>
      </c>
      <c r="AG15" s="16" t="n">
        <v>0.0189189189189189</v>
      </c>
      <c r="AH15" s="16" t="n">
        <f aca="false">AF15+AH14</f>
        <v>38554.109261576</v>
      </c>
      <c r="AI15" s="63"/>
      <c r="AJ15" s="72" t="n">
        <v>1780.96552068567</v>
      </c>
      <c r="AK15" s="16" t="n">
        <v>0.0189189189189189</v>
      </c>
      <c r="AL15" s="63" t="n">
        <f aca="false">AJ15+AL14</f>
        <v>38839.1425319111</v>
      </c>
      <c r="AM15" s="35"/>
      <c r="AN15" s="35" t="n">
        <f aca="false">C15/740</f>
        <v>0.0189189189189189</v>
      </c>
      <c r="AO15" s="35"/>
      <c r="AP15" s="35"/>
      <c r="AQ15" s="35"/>
      <c r="AR15" s="35"/>
      <c r="AS15" s="35"/>
      <c r="AT15" s="35"/>
    </row>
    <row r="16" customFormat="false" ht="12.75" hidden="false" customHeight="true" outlineLevel="0" collapsed="false">
      <c r="A16" s="76" t="s">
        <v>793</v>
      </c>
      <c r="B16" s="77" t="n">
        <v>0.000696351</v>
      </c>
      <c r="C16" s="78" t="n">
        <v>15</v>
      </c>
      <c r="D16" s="20" t="s">
        <v>50</v>
      </c>
      <c r="E16" s="65" t="n">
        <v>99</v>
      </c>
      <c r="F16" s="66" t="n">
        <v>1592</v>
      </c>
      <c r="G16" s="67" t="n">
        <f aca="false">I16+J16</f>
        <v>90</v>
      </c>
      <c r="H16" s="68" t="n">
        <f aca="false">1/(G16/F16)</f>
        <v>17.6888888888889</v>
      </c>
      <c r="I16" s="22" t="n">
        <v>14</v>
      </c>
      <c r="J16" s="23" t="n">
        <v>76</v>
      </c>
      <c r="K16" s="24" t="n">
        <v>435</v>
      </c>
      <c r="L16" s="69" t="n">
        <f aca="false">G16*X16*R16</f>
        <v>471.838175575157</v>
      </c>
      <c r="M16" s="25" t="n">
        <v>724</v>
      </c>
      <c r="N16" s="70" t="n">
        <f aca="false">G16*X16*(1-R16)</f>
        <v>789.635947572662</v>
      </c>
      <c r="O16" s="26" t="n">
        <f aca="false">I16/(I16+J16)</f>
        <v>0.155555555555556</v>
      </c>
      <c r="P16" s="28" t="n">
        <f aca="false">(I16+K16)/(I16+J16+K16+M16)</f>
        <v>0.359487590072058</v>
      </c>
      <c r="Q16" s="27" t="n">
        <f aca="false">K16/(K16+M16)</f>
        <v>0.375323554788611</v>
      </c>
      <c r="R16" s="27" t="n">
        <f aca="false">P16-(O16-P16)/X16</f>
        <v>0.374037141877913</v>
      </c>
      <c r="S16" s="29" t="n">
        <f aca="false">(K16+M16)/(I16+J16)</f>
        <v>12.8777777777778</v>
      </c>
      <c r="T16" s="31" t="n">
        <f aca="false">(P16-$B$1*O16-$B$2)/(1-$B$1*O16)-($B$3*POWER(P16,2)+$B$4*P16+$B$5)-($B$6*POWER(O16,2)+$B$7*O16+$B$8)</f>
        <v>0.373553880357492</v>
      </c>
      <c r="U16" s="29" t="n">
        <f aca="false">(O16-P16)/(P16-T16)</f>
        <v>14.4979259192222</v>
      </c>
      <c r="V16" s="29" t="n">
        <f aca="false">$B$12+($B$13*E16+$B$14*POWER(E16,2)+$B$15*POWER(E16,3))+($B$16*F16+$B$17*POWER(F16,2)+$B$18*POWER(F16,3))+($B$19*T16+$B$20*POWER(T16,2)+$B$21*POWER(T16,3))+($B$22*P16+$B$23*POWER(P16,2)+$B$24*POWER(P16,3))+($B$25*H16+$B$26*POWER(H16,2)+$B$27*POWER(H16,3))+($B$28*U16+$B$29*POWER(U16,2)+$B$30*POWER(U16,3))</f>
        <v>-0.481546773135353</v>
      </c>
      <c r="W16" s="71" t="n">
        <f aca="false">S16-U16</f>
        <v>-1.62014814144445</v>
      </c>
      <c r="X16" s="29" t="n">
        <f aca="false">U16+V16</f>
        <v>14.0163791460869</v>
      </c>
      <c r="Y16" s="16"/>
      <c r="Z16" s="60" t="n">
        <f aca="false">U16*G16</f>
        <v>1304.81333273</v>
      </c>
      <c r="AA16" s="60" t="n">
        <f aca="false">(K16+M16)-Z16</f>
        <v>-145.81333273</v>
      </c>
      <c r="AB16" s="16"/>
      <c r="AC16" s="60" t="n">
        <f aca="false">L16+N16</f>
        <v>1261.47412314782</v>
      </c>
      <c r="AD16" s="61" t="n">
        <f aca="false">AC16-Z16</f>
        <v>-43.3392095821816</v>
      </c>
      <c r="AE16" s="17"/>
      <c r="AF16" s="84" t="n">
        <v>1803.1051595982</v>
      </c>
      <c r="AG16" s="16" t="n">
        <v>0.0202702702702703</v>
      </c>
      <c r="AH16" s="16" t="n">
        <f aca="false">AF16+AH15</f>
        <v>40357.2144211742</v>
      </c>
      <c r="AI16" s="63"/>
      <c r="AJ16" s="72" t="n">
        <v>1779.05929592588</v>
      </c>
      <c r="AK16" s="16" t="n">
        <v>0.0202702702702703</v>
      </c>
      <c r="AL16" s="63" t="n">
        <f aca="false">AJ16+AL15</f>
        <v>40618.201827837</v>
      </c>
      <c r="AM16" s="35"/>
      <c r="AN16" s="35" t="n">
        <f aca="false">C16/740</f>
        <v>0.0202702702702703</v>
      </c>
      <c r="AO16" s="35"/>
      <c r="AP16" s="35"/>
      <c r="AQ16" s="35"/>
      <c r="AR16" s="35"/>
      <c r="AS16" s="35"/>
      <c r="AT16" s="35"/>
    </row>
    <row r="17" customFormat="false" ht="12.75" hidden="false" customHeight="true" outlineLevel="0" collapsed="false">
      <c r="A17" s="76" t="s">
        <v>794</v>
      </c>
      <c r="B17" s="77" t="n">
        <v>-2.14348E-008</v>
      </c>
      <c r="C17" s="78" t="n">
        <v>16</v>
      </c>
      <c r="D17" s="20" t="s">
        <v>52</v>
      </c>
      <c r="E17" s="65" t="n">
        <v>367</v>
      </c>
      <c r="F17" s="66" t="n">
        <v>2256</v>
      </c>
      <c r="G17" s="67" t="n">
        <f aca="false">I17+J17</f>
        <v>260</v>
      </c>
      <c r="H17" s="68" t="n">
        <f aca="false">1/(G17/F17)</f>
        <v>8.67692307692308</v>
      </c>
      <c r="I17" s="22" t="n">
        <v>139</v>
      </c>
      <c r="J17" s="23" t="n">
        <v>121</v>
      </c>
      <c r="K17" s="24" t="n">
        <v>953</v>
      </c>
      <c r="L17" s="69" t="n">
        <f aca="false">G17*X17*R17</f>
        <v>714.696524805284</v>
      </c>
      <c r="M17" s="25" t="n">
        <v>418</v>
      </c>
      <c r="N17" s="70" t="n">
        <f aca="false">G17*X17*(1-R17)</f>
        <v>300.375848782095</v>
      </c>
      <c r="O17" s="26" t="n">
        <f aca="false">I17/(I17+J17)</f>
        <v>0.534615384615385</v>
      </c>
      <c r="P17" s="28" t="n">
        <f aca="false">(I17+K17)/(I17+J17+K17+M17)</f>
        <v>0.669527896995708</v>
      </c>
      <c r="Q17" s="27" t="n">
        <f aca="false">K17/(K17+M17)</f>
        <v>0.695113056163384</v>
      </c>
      <c r="R17" s="27" t="n">
        <f aca="false">P17-(O17-P17)/X17</f>
        <v>0.70408430315118</v>
      </c>
      <c r="S17" s="29" t="n">
        <f aca="false">(K17+M17)/(I17+J17)</f>
        <v>5.27307692307692</v>
      </c>
      <c r="T17" s="31" t="n">
        <f aca="false">(P17-$B$1*O17-$B$2)/(1-$B$1*O17)-($B$3*POWER(P17,2)+$B$4*P17+$B$5)-($B$6*POWER(O17,2)+$B$7*O17+$B$8)</f>
        <v>0.683941119460964</v>
      </c>
      <c r="U17" s="29" t="n">
        <f aca="false">(O17-P17)/(P17-T17)</f>
        <v>9.36032956582332</v>
      </c>
      <c r="V17" s="29" t="n">
        <f aca="false">$B$12+($B$13*E17+$B$14*POWER(E17,2)+$B$15*POWER(E17,3))+($B$16*F17+$B$17*POWER(F17,2)+$B$18*POWER(F17,3))+($B$19*T17+$B$20*POWER(T17,2)+$B$21*POWER(T17,3))+($B$22*P17+$B$23*POWER(P17,2)+$B$24*POWER(P17,3))+($B$25*H17+$B$26*POWER(H17,2)+$B$27*POWER(H17,3))+($B$28*U17+$B$29*POWER(U17,2)+$B$30*POWER(U17,3))</f>
        <v>-5.4562050520257</v>
      </c>
      <c r="W17" s="71" t="n">
        <f aca="false">S17-U17</f>
        <v>-4.08725264274639</v>
      </c>
      <c r="X17" s="29" t="n">
        <f aca="false">U17+V17</f>
        <v>3.90412451379761</v>
      </c>
      <c r="Y17" s="16"/>
      <c r="Z17" s="60" t="n">
        <f aca="false">U17*G17</f>
        <v>2433.68568711406</v>
      </c>
      <c r="AA17" s="60" t="n">
        <f aca="false">(K17+M17)-Z17</f>
        <v>-1062.68568711406</v>
      </c>
      <c r="AB17" s="16"/>
      <c r="AC17" s="60" t="n">
        <f aca="false">L17+N17</f>
        <v>1015.07237358738</v>
      </c>
      <c r="AD17" s="61" t="n">
        <f aca="false">AC17-Z17</f>
        <v>-1418.61331352668</v>
      </c>
      <c r="AE17" s="17"/>
      <c r="AF17" s="84" t="n">
        <v>1750.09679695334</v>
      </c>
      <c r="AG17" s="16" t="n">
        <v>0.0216216216216216</v>
      </c>
      <c r="AH17" s="16" t="n">
        <f aca="false">AF17+AH16</f>
        <v>42107.3112181276</v>
      </c>
      <c r="AI17" s="63"/>
      <c r="AJ17" s="72" t="n">
        <v>1754.29376311713</v>
      </c>
      <c r="AK17" s="16" t="n">
        <v>0.0216216216216216</v>
      </c>
      <c r="AL17" s="63" t="n">
        <f aca="false">AJ17+AL16</f>
        <v>42372.4955909541</v>
      </c>
      <c r="AM17" s="35"/>
      <c r="AN17" s="35" t="n">
        <f aca="false">C17/740</f>
        <v>0.0216216216216216</v>
      </c>
      <c r="AO17" s="35"/>
      <c r="AP17" s="35"/>
      <c r="AQ17" s="35"/>
      <c r="AR17" s="35"/>
      <c r="AS17" s="35"/>
      <c r="AT17" s="35"/>
    </row>
    <row r="18" customFormat="false" ht="12.75" hidden="false" customHeight="true" outlineLevel="0" collapsed="false">
      <c r="A18" s="76" t="s">
        <v>795</v>
      </c>
      <c r="B18" s="77" t="n">
        <v>-2.79064E-013</v>
      </c>
      <c r="C18" s="78" t="n">
        <v>17</v>
      </c>
      <c r="D18" s="20" t="s">
        <v>54</v>
      </c>
      <c r="E18" s="65" t="n">
        <v>88</v>
      </c>
      <c r="F18" s="66" t="n">
        <v>1784</v>
      </c>
      <c r="G18" s="67" t="n">
        <f aca="false">I18+J18</f>
        <v>92</v>
      </c>
      <c r="H18" s="68" t="n">
        <f aca="false">1/(G18/F18)</f>
        <v>19.3913043478261</v>
      </c>
      <c r="I18" s="22" t="n">
        <v>23</v>
      </c>
      <c r="J18" s="23" t="n">
        <v>69</v>
      </c>
      <c r="K18" s="24" t="n">
        <v>788</v>
      </c>
      <c r="L18" s="69" t="n">
        <f aca="false">G18*X18*R18</f>
        <v>787.594825108051</v>
      </c>
      <c r="M18" s="25" t="n">
        <v>637</v>
      </c>
      <c r="N18" s="70" t="n">
        <f aca="false">G18*X18*(1-R18)</f>
        <v>636.647283016379</v>
      </c>
      <c r="O18" s="26" t="n">
        <f aca="false">I18/(I18+J18)</f>
        <v>0.25</v>
      </c>
      <c r="P18" s="28" t="n">
        <f aca="false">(I18+K18)/(I18+J18+K18+M18)</f>
        <v>0.534607778510218</v>
      </c>
      <c r="Q18" s="27" t="n">
        <f aca="false">K18/(K18+M18)</f>
        <v>0.552982456140351</v>
      </c>
      <c r="R18" s="27" t="n">
        <f aca="false">P18-(O18-P18)/X18</f>
        <v>0.552992233985573</v>
      </c>
      <c r="S18" s="29" t="n">
        <f aca="false">(K18+M18)/(I18+J18)</f>
        <v>15.4891304347826</v>
      </c>
      <c r="T18" s="31" t="n">
        <f aca="false">(P18-$B$1*O18-$B$2)/(1-$B$1*O18)-($B$3*POWER(P18,2)+$B$4*P18+$B$5)-($B$6*POWER(O18,2)+$B$7*O18+$B$8)</f>
        <v>0.553337124945371</v>
      </c>
      <c r="U18" s="29" t="n">
        <f aca="false">(O18-P18)/(P18-T18)</f>
        <v>15.1958200728259</v>
      </c>
      <c r="V18" s="29" t="n">
        <f aca="false">$B$12+($B$13*E18+$B$14*POWER(E18,2)+$B$15*POWER(E18,3))+($B$16*F18+$B$17*POWER(F18,2)+$B$18*POWER(F18,3))+($B$19*T18+$B$20*POWER(T18,2)+$B$21*POWER(T18,3))+($B$22*P18+$B$23*POWER(P18,2)+$B$24*POWER(P18,3))+($B$25*H18+$B$26*POWER(H18,2)+$B$27*POWER(H18,3))+($B$28*U18+$B$29*POWER(U18,2)+$B$30*POWER(U18,3))</f>
        <v>0.285072406787425</v>
      </c>
      <c r="W18" s="71" t="n">
        <f aca="false">S18-U18</f>
        <v>0.293310361956662</v>
      </c>
      <c r="X18" s="29" t="n">
        <f aca="false">U18+V18</f>
        <v>15.4808924796134</v>
      </c>
      <c r="Y18" s="16"/>
      <c r="Z18" s="60" t="n">
        <f aca="false">U18*G18</f>
        <v>1398.01544669999</v>
      </c>
      <c r="AA18" s="60" t="n">
        <f aca="false">(K18+M18)-Z18</f>
        <v>26.9845533000127</v>
      </c>
      <c r="AB18" s="16"/>
      <c r="AC18" s="60" t="n">
        <f aca="false">L18+N18</f>
        <v>1424.24210812443</v>
      </c>
      <c r="AD18" s="61" t="n">
        <f aca="false">AC18-Z18</f>
        <v>26.2266614244429</v>
      </c>
      <c r="AE18" s="17"/>
      <c r="AF18" s="84" t="n">
        <v>1734.40270058104</v>
      </c>
      <c r="AG18" s="16" t="n">
        <v>0.022972972972973</v>
      </c>
      <c r="AH18" s="16" t="n">
        <f aca="false">AF18+AH17</f>
        <v>43841.7139187086</v>
      </c>
      <c r="AI18" s="63"/>
      <c r="AJ18" s="72" t="n">
        <v>1729.6273634241</v>
      </c>
      <c r="AK18" s="16" t="n">
        <v>0.022972972972973</v>
      </c>
      <c r="AL18" s="63" t="n">
        <f aca="false">AJ18+AL17</f>
        <v>44102.1229543782</v>
      </c>
      <c r="AM18" s="35"/>
      <c r="AN18" s="35" t="n">
        <f aca="false">C18/740</f>
        <v>0.022972972972973</v>
      </c>
      <c r="AO18" s="35"/>
      <c r="AP18" s="35"/>
      <c r="AQ18" s="35"/>
      <c r="AR18" s="35"/>
      <c r="AS18" s="35"/>
      <c r="AT18" s="35"/>
    </row>
    <row r="19" customFormat="false" ht="12.75" hidden="false" customHeight="true" outlineLevel="0" collapsed="false">
      <c r="A19" s="76" t="s">
        <v>796</v>
      </c>
      <c r="B19" s="77" t="n">
        <v>129.340365</v>
      </c>
      <c r="C19" s="78" t="n">
        <v>18</v>
      </c>
      <c r="D19" s="20" t="s">
        <v>56</v>
      </c>
      <c r="E19" s="65" t="n">
        <v>288</v>
      </c>
      <c r="F19" s="66" t="n">
        <v>2302</v>
      </c>
      <c r="G19" s="67" t="n">
        <f aca="false">I19+J19</f>
        <v>158</v>
      </c>
      <c r="H19" s="68" t="n">
        <f aca="false">1/(G19/F19)</f>
        <v>14.5696202531646</v>
      </c>
      <c r="I19" s="22" t="n">
        <v>59</v>
      </c>
      <c r="J19" s="23" t="n">
        <v>99</v>
      </c>
      <c r="K19" s="24" t="n">
        <v>850</v>
      </c>
      <c r="L19" s="69" t="n">
        <f aca="false">G19*X19*R19</f>
        <v>781.460450135387</v>
      </c>
      <c r="M19" s="25" t="n">
        <v>806</v>
      </c>
      <c r="N19" s="70" t="n">
        <f aca="false">G19*X19*(1-R19)</f>
        <v>737.762054315209</v>
      </c>
      <c r="O19" s="26" t="n">
        <f aca="false">I19/(I19+J19)</f>
        <v>0.373417721518987</v>
      </c>
      <c r="P19" s="28" t="n">
        <f aca="false">(I19+K19)/(I19+J19+K19+M19)</f>
        <v>0.501102535832415</v>
      </c>
      <c r="Q19" s="27" t="n">
        <f aca="false">K19/(K19+M19)</f>
        <v>0.513285024154589</v>
      </c>
      <c r="R19" s="27" t="n">
        <f aca="false">P19-(O19-P19)/X19</f>
        <v>0.514381828761805</v>
      </c>
      <c r="S19" s="29" t="n">
        <f aca="false">(K19+M19)/(I19+J19)</f>
        <v>10.4810126582278</v>
      </c>
      <c r="T19" s="31" t="n">
        <f aca="false">(P19-$B$1*O19-$B$2)/(1-$B$1*O19)-($B$3*POWER(P19,2)+$B$4*P19+$B$5)-($B$6*POWER(O19,2)+$B$7*O19+$B$8)</f>
        <v>0.513789680417529</v>
      </c>
      <c r="U19" s="29" t="n">
        <f aca="false">(O19-P19)/(P19-T19)</f>
        <v>10.0641096549995</v>
      </c>
      <c r="V19" s="29" t="n">
        <f aca="false">$B$12+($B$13*E19+$B$14*POWER(E19,2)+$B$15*POWER(E19,3))+($B$16*F19+$B$17*POWER(F19,2)+$B$18*POWER(F19,3))+($B$19*T19+$B$20*POWER(T19,2)+$B$21*POWER(T19,3))+($B$22*P19+$B$23*POWER(P19,2)+$B$24*POWER(P19,3))+($B$25*H19+$B$26*POWER(H19,2)+$B$27*POWER(H19,3))+($B$28*U19+$B$29*POWER(U19,2)+$B$30*POWER(U19,3))</f>
        <v>-0.448777348350177</v>
      </c>
      <c r="W19" s="71" t="n">
        <f aca="false">S19-U19</f>
        <v>0.416903003228336</v>
      </c>
      <c r="X19" s="29" t="n">
        <f aca="false">U19+V19</f>
        <v>9.61533230664934</v>
      </c>
      <c r="Y19" s="16"/>
      <c r="Z19" s="60" t="n">
        <f aca="false">U19*G19</f>
        <v>1590.12932548992</v>
      </c>
      <c r="AA19" s="60" t="n">
        <f aca="false">(K19+M19)-Z19</f>
        <v>65.8706745100769</v>
      </c>
      <c r="AB19" s="16"/>
      <c r="AC19" s="60" t="n">
        <f aca="false">L19+N19</f>
        <v>1519.2225044506</v>
      </c>
      <c r="AD19" s="61" t="n">
        <f aca="false">AC19-Z19</f>
        <v>-70.906821039328</v>
      </c>
      <c r="AE19" s="17"/>
      <c r="AF19" s="84" t="n">
        <v>1727.72216296732</v>
      </c>
      <c r="AG19" s="16" t="n">
        <v>0.0243243243243243</v>
      </c>
      <c r="AH19" s="16" t="n">
        <f aca="false">AF19+AH18</f>
        <v>45569.4360816759</v>
      </c>
      <c r="AI19" s="63"/>
      <c r="AJ19" s="72" t="n">
        <v>1674.30158720818</v>
      </c>
      <c r="AK19" s="16" t="n">
        <v>0.0243243243243243</v>
      </c>
      <c r="AL19" s="63" t="n">
        <f aca="false">AJ19+AL18</f>
        <v>45776.4245415864</v>
      </c>
      <c r="AM19" s="35"/>
      <c r="AN19" s="35" t="n">
        <f aca="false">C19/740</f>
        <v>0.0243243243243243</v>
      </c>
      <c r="AO19" s="35"/>
      <c r="AP19" s="35"/>
      <c r="AQ19" s="35"/>
      <c r="AR19" s="35"/>
      <c r="AS19" s="35"/>
      <c r="AT19" s="35"/>
    </row>
    <row r="20" customFormat="false" ht="12.75" hidden="false" customHeight="true" outlineLevel="0" collapsed="false">
      <c r="A20" s="76" t="s">
        <v>797</v>
      </c>
      <c r="B20" s="77" t="n">
        <v>-168.26477</v>
      </c>
      <c r="C20" s="78" t="n">
        <v>19</v>
      </c>
      <c r="D20" s="20" t="s">
        <v>58</v>
      </c>
      <c r="E20" s="65" t="n">
        <v>314</v>
      </c>
      <c r="F20" s="66" t="n">
        <v>2758</v>
      </c>
      <c r="G20" s="67" t="n">
        <f aca="false">I20+J20</f>
        <v>182</v>
      </c>
      <c r="H20" s="68" t="n">
        <f aca="false">1/(G20/F20)</f>
        <v>15.1538461538462</v>
      </c>
      <c r="I20" s="22" t="n">
        <v>64</v>
      </c>
      <c r="J20" s="23" t="n">
        <v>118</v>
      </c>
      <c r="K20" s="24" t="n">
        <v>1110</v>
      </c>
      <c r="L20" s="69" t="n">
        <f aca="false">G20*X20*R20</f>
        <v>1072.30927194802</v>
      </c>
      <c r="M20" s="25" t="n">
        <v>883</v>
      </c>
      <c r="N20" s="70" t="n">
        <f aca="false">G20*X20*(1-R20)</f>
        <v>850.863357086856</v>
      </c>
      <c r="O20" s="26" t="n">
        <f aca="false">I20/(I20+J20)</f>
        <v>0.351648351648352</v>
      </c>
      <c r="P20" s="28" t="n">
        <f aca="false">(I20+K20)/(I20+J20+K20+M20)</f>
        <v>0.539770114942529</v>
      </c>
      <c r="Q20" s="27" t="n">
        <f aca="false">K20/(K20+M20)</f>
        <v>0.556949322629202</v>
      </c>
      <c r="R20" s="27" t="n">
        <f aca="false">P20-(O20-P20)/X20</f>
        <v>0.557573072619148</v>
      </c>
      <c r="S20" s="29" t="n">
        <f aca="false">(K20+M20)/(I20+J20)</f>
        <v>10.9505494505495</v>
      </c>
      <c r="T20" s="31" t="n">
        <f aca="false">(P20-$B$1*O20-$B$2)/(1-$B$1*O20)-($B$3*POWER(P20,2)+$B$4*P20+$B$5)-($B$6*POWER(O20,2)+$B$7*O20+$B$8)</f>
        <v>0.555625760761905</v>
      </c>
      <c r="U20" s="29" t="n">
        <f aca="false">(O20-P20)/(P20-T20)</f>
        <v>11.8646547379534</v>
      </c>
      <c r="V20" s="29" t="n">
        <f aca="false">$B$12+($B$13*E20+$B$14*POWER(E20,2)+$B$15*POWER(E20,3))+($B$16*F20+$B$17*POWER(F20,2)+$B$18*POWER(F20,3))+($B$19*T20+$B$20*POWER(T20,2)+$B$21*POWER(T20,3))+($B$22*P20+$B$23*POWER(P20,2)+$B$24*POWER(P20,3))+($B$25*H20+$B$26*POWER(H20,2)+$B$27*POWER(H20,3))+($B$28*U20+$B$29*POWER(U20,2)+$B$30*POWER(U20,3))</f>
        <v>-1.29777216083866</v>
      </c>
      <c r="W20" s="71" t="n">
        <f aca="false">S20-U20</f>
        <v>-0.914105287403915</v>
      </c>
      <c r="X20" s="29" t="n">
        <f aca="false">U20+V20</f>
        <v>10.5668825771147</v>
      </c>
      <c r="Y20" s="16"/>
      <c r="Z20" s="60" t="n">
        <f aca="false">U20*G20</f>
        <v>2159.36716230751</v>
      </c>
      <c r="AA20" s="60" t="n">
        <f aca="false">(K20+M20)-Z20</f>
        <v>-166.367162307512</v>
      </c>
      <c r="AB20" s="16"/>
      <c r="AC20" s="60" t="n">
        <f aca="false">L20+N20</f>
        <v>1923.17262903488</v>
      </c>
      <c r="AD20" s="61" t="n">
        <f aca="false">AC20-Z20</f>
        <v>-236.194533272636</v>
      </c>
      <c r="AE20" s="17"/>
      <c r="AF20" s="84" t="n">
        <v>1707.27372592321</v>
      </c>
      <c r="AG20" s="16" t="n">
        <v>0.0256756756756757</v>
      </c>
      <c r="AH20" s="16" t="n">
        <f aca="false">AF20+AH19</f>
        <v>47276.7098075991</v>
      </c>
      <c r="AI20" s="63"/>
      <c r="AJ20" s="72" t="n">
        <v>1666.0344064794</v>
      </c>
      <c r="AK20" s="16" t="n">
        <v>0.0256756756756757</v>
      </c>
      <c r="AL20" s="63" t="n">
        <f aca="false">AJ20+AL19</f>
        <v>47442.4589480658</v>
      </c>
      <c r="AM20" s="35"/>
      <c r="AN20" s="35" t="n">
        <f aca="false">C20/740</f>
        <v>0.0256756756756757</v>
      </c>
      <c r="AO20" s="35"/>
      <c r="AP20" s="35"/>
      <c r="AQ20" s="35"/>
      <c r="AR20" s="35"/>
      <c r="AS20" s="35"/>
      <c r="AT20" s="35"/>
    </row>
    <row r="21" customFormat="false" ht="12.75" hidden="false" customHeight="true" outlineLevel="0" collapsed="false">
      <c r="A21" s="76" t="s">
        <v>798</v>
      </c>
      <c r="B21" s="77" t="n">
        <v>83.205524</v>
      </c>
      <c r="C21" s="78" t="n">
        <v>20</v>
      </c>
      <c r="D21" s="20" t="s">
        <v>60</v>
      </c>
      <c r="E21" s="65" t="n">
        <v>376</v>
      </c>
      <c r="F21" s="66" t="n">
        <v>4686</v>
      </c>
      <c r="G21" s="67" t="n">
        <f aca="false">I21+J21</f>
        <v>250</v>
      </c>
      <c r="H21" s="68" t="n">
        <f aca="false">1/(G21/F21)</f>
        <v>18.744</v>
      </c>
      <c r="I21" s="22" t="n">
        <v>57</v>
      </c>
      <c r="J21" s="23" t="n">
        <v>193</v>
      </c>
      <c r="K21" s="24" t="n">
        <v>1683</v>
      </c>
      <c r="L21" s="69" t="n">
        <f aca="false">G21*X21*R21</f>
        <v>1687.0533900628</v>
      </c>
      <c r="M21" s="25" t="n">
        <v>1993</v>
      </c>
      <c r="N21" s="70" t="n">
        <f aca="false">G21*X21*(1-R21)</f>
        <v>1998.09236245821</v>
      </c>
      <c r="O21" s="26" t="n">
        <f aca="false">I21/(I21+J21)</f>
        <v>0.228</v>
      </c>
      <c r="P21" s="28" t="n">
        <f aca="false">(I21+K21)/(I21+J21+K21+M21)</f>
        <v>0.443199184921039</v>
      </c>
      <c r="Q21" s="27" t="n">
        <f aca="false">K21/(K21+M21)</f>
        <v>0.457834602829162</v>
      </c>
      <c r="R21" s="27" t="n">
        <f aca="false">P21-(O21-P21)/X21</f>
        <v>0.457798280816624</v>
      </c>
      <c r="S21" s="29" t="n">
        <f aca="false">(K21+M21)/(I21+J21)</f>
        <v>14.704</v>
      </c>
      <c r="T21" s="31" t="n">
        <f aca="false">(P21-$B$1*O21-$B$2)/(1-$B$1*O21)-($B$3*POWER(P21,2)+$B$4*P21+$B$5)-($B$6*POWER(O21,2)+$B$7*O21+$B$8)</f>
        <v>0.458614947723958</v>
      </c>
      <c r="U21" s="29" t="n">
        <f aca="false">(O21-P21)/(P21-T21)</f>
        <v>13.9596844912726</v>
      </c>
      <c r="V21" s="29" t="n">
        <f aca="false">$B$12+($B$13*E21+$B$14*POWER(E21,2)+$B$15*POWER(E21,3))+($B$16*F21+$B$17*POWER(F21,2)+$B$18*POWER(F21,3))+($B$19*T21+$B$20*POWER(T21,2)+$B$21*POWER(T21,3))+($B$22*P21+$B$23*POWER(P21,2)+$B$24*POWER(P21,3))+($B$25*H21+$B$26*POWER(H21,2)+$B$27*POWER(H21,3))+($B$28*U21+$B$29*POWER(U21,2)+$B$30*POWER(U21,3))</f>
        <v>0.780898518811465</v>
      </c>
      <c r="W21" s="71" t="n">
        <f aca="false">S21-U21</f>
        <v>0.744315508727407</v>
      </c>
      <c r="X21" s="29" t="n">
        <f aca="false">U21+V21</f>
        <v>14.7405830100841</v>
      </c>
      <c r="Y21" s="16"/>
      <c r="Z21" s="60" t="n">
        <f aca="false">U21*G21</f>
        <v>3489.92112281815</v>
      </c>
      <c r="AA21" s="60" t="n">
        <f aca="false">(K21+M21)-Z21</f>
        <v>186.078877181852</v>
      </c>
      <c r="AB21" s="16"/>
      <c r="AC21" s="60" t="n">
        <f aca="false">L21+N21</f>
        <v>3685.14575252101</v>
      </c>
      <c r="AD21" s="61" t="n">
        <f aca="false">AC21-Z21</f>
        <v>195.224629702866</v>
      </c>
      <c r="AE21" s="17"/>
      <c r="AF21" s="84" t="n">
        <v>1699.89875372884</v>
      </c>
      <c r="AG21" s="16" t="n">
        <v>0.027027027027027</v>
      </c>
      <c r="AH21" s="16" t="n">
        <f aca="false">AF21+AH20</f>
        <v>48976.608561328</v>
      </c>
      <c r="AI21" s="63"/>
      <c r="AJ21" s="72" t="n">
        <v>1634.62008059995</v>
      </c>
      <c r="AK21" s="16" t="n">
        <v>0.027027027027027</v>
      </c>
      <c r="AL21" s="63" t="n">
        <f aca="false">AJ21+AL20</f>
        <v>49077.0790286657</v>
      </c>
      <c r="AM21" s="35"/>
      <c r="AN21" s="35" t="n">
        <f aca="false">C21/740</f>
        <v>0.027027027027027</v>
      </c>
      <c r="AO21" s="35"/>
      <c r="AP21" s="35"/>
      <c r="AQ21" s="35"/>
      <c r="AR21" s="35"/>
      <c r="AS21" s="35"/>
      <c r="AT21" s="35"/>
    </row>
    <row r="22" customFormat="false" ht="12.75" hidden="false" customHeight="true" outlineLevel="0" collapsed="false">
      <c r="A22" s="76" t="s">
        <v>799</v>
      </c>
      <c r="B22" s="77" t="n">
        <v>-138.748319</v>
      </c>
      <c r="C22" s="78" t="n">
        <v>21</v>
      </c>
      <c r="D22" s="20" t="s">
        <v>62</v>
      </c>
      <c r="E22" s="65" t="n">
        <v>257</v>
      </c>
      <c r="F22" s="66" t="n">
        <v>3520</v>
      </c>
      <c r="G22" s="67" t="n">
        <f aca="false">I22+J22</f>
        <v>234</v>
      </c>
      <c r="H22" s="68" t="n">
        <f aca="false">1/(G22/F22)</f>
        <v>15.042735042735</v>
      </c>
      <c r="I22" s="22" t="n">
        <v>76</v>
      </c>
      <c r="J22" s="23" t="n">
        <v>158</v>
      </c>
      <c r="K22" s="24" t="n">
        <v>1351</v>
      </c>
      <c r="L22" s="69" t="n">
        <f aca="false">G22*X22*R22</f>
        <v>1337.19777123752</v>
      </c>
      <c r="M22" s="25" t="n">
        <v>1303</v>
      </c>
      <c r="N22" s="70" t="n">
        <f aca="false">G22*X22*(1-R22)</f>
        <v>1288.86891645271</v>
      </c>
      <c r="O22" s="26" t="n">
        <f aca="false">I22/(I22+J22)</f>
        <v>0.324786324786325</v>
      </c>
      <c r="P22" s="28" t="n">
        <f aca="false">(I22+K22)/(I22+J22+K22+M22)</f>
        <v>0.494113573407202</v>
      </c>
      <c r="Q22" s="27" t="n">
        <f aca="false">K22/(K22+M22)</f>
        <v>0.50904295403165</v>
      </c>
      <c r="R22" s="27" t="n">
        <f aca="false">P22-(O22-P22)/X22</f>
        <v>0.509201756949158</v>
      </c>
      <c r="S22" s="29" t="n">
        <f aca="false">(K22+M22)/(I22+J22)</f>
        <v>11.3418803418803</v>
      </c>
      <c r="T22" s="31" t="n">
        <f aca="false">(P22-$B$1*O22-$B$2)/(1-$B$1*O22)-($B$3*POWER(P22,2)+$B$4*P22+$B$5)-($B$6*POWER(O22,2)+$B$7*O22+$B$8)</f>
        <v>0.508663339507053</v>
      </c>
      <c r="U22" s="29" t="n">
        <f aca="false">(O22-P22)/(P22-T22)</f>
        <v>11.6377986737958</v>
      </c>
      <c r="V22" s="29" t="n">
        <f aca="false">$B$12+($B$13*E22+$B$14*POWER(E22,2)+$B$15*POWER(E22,3))+($B$16*F22+$B$17*POWER(F22,2)+$B$18*POWER(F22,3))+($B$19*T22+$B$20*POWER(T22,2)+$B$21*POWER(T22,3))+($B$22*P22+$B$23*POWER(P22,2)+$B$24*POWER(P22,3))+($B$25*H22+$B$26*POWER(H22,2)+$B$27*POWER(H22,3))+($B$28*U22+$B$29*POWER(U22,2)+$B$30*POWER(U22,3))</f>
        <v>-0.415291461444363</v>
      </c>
      <c r="W22" s="71" t="n">
        <f aca="false">S22-U22</f>
        <v>-0.295918331915434</v>
      </c>
      <c r="X22" s="29" t="n">
        <f aca="false">U22+V22</f>
        <v>11.2225072123514</v>
      </c>
      <c r="Y22" s="16"/>
      <c r="Z22" s="60" t="n">
        <f aca="false">U22*G22</f>
        <v>2723.24488966821</v>
      </c>
      <c r="AA22" s="60" t="n">
        <f aca="false">(K22+M22)-Z22</f>
        <v>-69.2448896682117</v>
      </c>
      <c r="AB22" s="16"/>
      <c r="AC22" s="60" t="n">
        <f aca="false">L22+N22</f>
        <v>2626.06668769023</v>
      </c>
      <c r="AD22" s="61" t="n">
        <f aca="false">AC22-Z22</f>
        <v>-97.1782019779812</v>
      </c>
      <c r="AE22" s="17"/>
      <c r="AF22" s="84" t="n">
        <v>1683.36023631052</v>
      </c>
      <c r="AG22" s="16" t="n">
        <v>0.0283783783783784</v>
      </c>
      <c r="AH22" s="16" t="n">
        <f aca="false">AF22+AH21</f>
        <v>50659.9687976385</v>
      </c>
      <c r="AI22" s="63"/>
      <c r="AJ22" s="72" t="n">
        <v>1611.81307525154</v>
      </c>
      <c r="AK22" s="16" t="n">
        <v>0.0283783783783784</v>
      </c>
      <c r="AL22" s="63" t="n">
        <f aca="false">AJ22+AL21</f>
        <v>50688.8921039173</v>
      </c>
      <c r="AM22" s="35"/>
      <c r="AN22" s="35" t="n">
        <f aca="false">C22/740</f>
        <v>0.0283783783783784</v>
      </c>
      <c r="AO22" s="35"/>
      <c r="AP22" s="35"/>
      <c r="AQ22" s="35"/>
      <c r="AR22" s="35"/>
      <c r="AS22" s="35"/>
      <c r="AT22" s="35"/>
    </row>
    <row r="23" customFormat="false" ht="12.75" hidden="false" customHeight="true" outlineLevel="0" collapsed="false">
      <c r="A23" s="76" t="s">
        <v>800</v>
      </c>
      <c r="B23" s="77" t="n">
        <v>188.779663</v>
      </c>
      <c r="C23" s="78" t="n">
        <v>22</v>
      </c>
      <c r="D23" s="20" t="s">
        <v>64</v>
      </c>
      <c r="E23" s="65" t="n">
        <v>185</v>
      </c>
      <c r="F23" s="66" t="n">
        <v>1786</v>
      </c>
      <c r="G23" s="67" t="n">
        <f aca="false">I23+J23</f>
        <v>108</v>
      </c>
      <c r="H23" s="68" t="n">
        <f aca="false">1/(G23/F23)</f>
        <v>16.537037037037</v>
      </c>
      <c r="I23" s="22" t="n">
        <v>25</v>
      </c>
      <c r="J23" s="23" t="n">
        <v>83</v>
      </c>
      <c r="K23" s="24" t="n">
        <v>436</v>
      </c>
      <c r="L23" s="69" t="n">
        <f aca="false">G23*X23*R23</f>
        <v>453.169864296377</v>
      </c>
      <c r="M23" s="25" t="n">
        <v>788</v>
      </c>
      <c r="N23" s="70" t="n">
        <f aca="false">G23*X23*(1-R23)</f>
        <v>820.440242520921</v>
      </c>
      <c r="O23" s="26" t="n">
        <f aca="false">I23/(I23+J23)</f>
        <v>0.231481481481481</v>
      </c>
      <c r="P23" s="28" t="n">
        <f aca="false">(I23+K23)/(I23+J23+K23+M23)</f>
        <v>0.346096096096096</v>
      </c>
      <c r="Q23" s="27" t="n">
        <f aca="false">K23/(K23+M23)</f>
        <v>0.356209150326797</v>
      </c>
      <c r="R23" s="27" t="n">
        <f aca="false">P23-(O23-P23)/X23</f>
        <v>0.35581522309746</v>
      </c>
      <c r="S23" s="29" t="n">
        <f aca="false">(K23+M23)/(I23+J23)</f>
        <v>11.3333333333333</v>
      </c>
      <c r="T23" s="31" t="n">
        <f aca="false">(P23-$B$1*O23-$B$2)/(1-$B$1*O23)-($B$3*POWER(P23,2)+$B$4*P23+$B$5)-($B$6*POWER(O23,2)+$B$7*O23+$B$8)</f>
        <v>0.357783061063479</v>
      </c>
      <c r="U23" s="29" t="n">
        <f aca="false">(O23-P23)/(P23-T23)</f>
        <v>9.80704699077041</v>
      </c>
      <c r="V23" s="29" t="n">
        <f aca="false">$B$12+($B$13*E23+$B$14*POWER(E23,2)+$B$15*POWER(E23,3))+($B$16*F23+$B$17*POWER(F23,2)+$B$18*POWER(F23,3))+($B$19*T23+$B$20*POWER(T23,2)+$B$21*POWER(T23,3))+($B$22*P23+$B$23*POWER(P23,2)+$B$24*POWER(P23,3))+($B$25*H23+$B$26*POWER(H23,2)+$B$27*POWER(H23,3))+($B$28*U23+$B$29*POWER(U23,2)+$B$30*POWER(U23,3))</f>
        <v>1.98563918346382</v>
      </c>
      <c r="W23" s="71" t="n">
        <f aca="false">S23-U23</f>
        <v>1.52628634256292</v>
      </c>
      <c r="X23" s="29" t="n">
        <f aca="false">U23+V23</f>
        <v>11.7926861742342</v>
      </c>
      <c r="Y23" s="16"/>
      <c r="Z23" s="60" t="n">
        <f aca="false">U23*G23</f>
        <v>1059.1610750032</v>
      </c>
      <c r="AA23" s="60" t="n">
        <f aca="false">(K23+M23)-Z23</f>
        <v>164.838924996795</v>
      </c>
      <c r="AB23" s="16"/>
      <c r="AC23" s="60" t="n">
        <f aca="false">L23+N23</f>
        <v>1273.6101068173</v>
      </c>
      <c r="AD23" s="61" t="n">
        <f aca="false">AC23-Z23</f>
        <v>214.449031814093</v>
      </c>
      <c r="AE23" s="17"/>
      <c r="AF23" s="84" t="n">
        <v>1681.40541756453</v>
      </c>
      <c r="AG23" s="16" t="n">
        <v>0.0297297297297297</v>
      </c>
      <c r="AH23" s="16" t="n">
        <f aca="false">AF23+AH22</f>
        <v>52341.374215203</v>
      </c>
      <c r="AI23" s="63"/>
      <c r="AJ23" s="72" t="n">
        <v>1600.98920149239</v>
      </c>
      <c r="AK23" s="16" t="n">
        <v>0.0297297297297297</v>
      </c>
      <c r="AL23" s="63" t="n">
        <f aca="false">AJ23+AL22</f>
        <v>52289.8813054097</v>
      </c>
      <c r="AM23" s="35"/>
      <c r="AN23" s="35" t="n">
        <f aca="false">C23/740</f>
        <v>0.0297297297297297</v>
      </c>
      <c r="AO23" s="35"/>
      <c r="AP23" s="35"/>
      <c r="AQ23" s="35"/>
      <c r="AR23" s="35"/>
      <c r="AS23" s="35"/>
      <c r="AT23" s="35"/>
    </row>
    <row r="24" customFormat="false" ht="12.75" hidden="false" customHeight="true" outlineLevel="0" collapsed="false">
      <c r="A24" s="76" t="s">
        <v>801</v>
      </c>
      <c r="B24" s="77" t="n">
        <v>-98.429177</v>
      </c>
      <c r="C24" s="78" t="n">
        <v>23</v>
      </c>
      <c r="D24" s="20" t="s">
        <v>66</v>
      </c>
      <c r="E24" s="65" t="n">
        <v>175</v>
      </c>
      <c r="F24" s="66" t="n">
        <v>2432</v>
      </c>
      <c r="G24" s="67" t="n">
        <f aca="false">I24+J24</f>
        <v>154</v>
      </c>
      <c r="H24" s="68" t="n">
        <f aca="false">1/(G24/F24)</f>
        <v>15.7922077922078</v>
      </c>
      <c r="I24" s="22" t="n">
        <v>40</v>
      </c>
      <c r="J24" s="23" t="n">
        <v>114</v>
      </c>
      <c r="K24" s="24" t="n">
        <v>771</v>
      </c>
      <c r="L24" s="69" t="n">
        <f aca="false">G24*X24*R24</f>
        <v>797.416087959186</v>
      </c>
      <c r="M24" s="25" t="n">
        <v>999</v>
      </c>
      <c r="N24" s="70" t="n">
        <f aca="false">G24*X24*(1-R24)</f>
        <v>1035.25290493042</v>
      </c>
      <c r="O24" s="26" t="n">
        <f aca="false">I24/(I24+J24)</f>
        <v>0.25974025974026</v>
      </c>
      <c r="P24" s="28" t="n">
        <f aca="false">(I24+K24)/(I24+J24+K24+M24)</f>
        <v>0.421517671517672</v>
      </c>
      <c r="Q24" s="27" t="n">
        <f aca="false">K24/(K24+M24)</f>
        <v>0.435593220338983</v>
      </c>
      <c r="R24" s="27" t="n">
        <f aca="false">P24-(O24-P24)/X24</f>
        <v>0.435111900213842</v>
      </c>
      <c r="S24" s="29" t="n">
        <f aca="false">(K24+M24)/(I24+J24)</f>
        <v>11.4935064935065</v>
      </c>
      <c r="T24" s="31" t="n">
        <f aca="false">(P24-$B$1*O24-$B$2)/(1-$B$1*O24)-($B$3*POWER(P24,2)+$B$4*P24+$B$5)-($B$6*POWER(O24,2)+$B$7*O24+$B$8)</f>
        <v>0.435146488595384</v>
      </c>
      <c r="U24" s="29" t="n">
        <f aca="false">(O24-P24)/(P24-T24)</f>
        <v>11.8702460275863</v>
      </c>
      <c r="V24" s="29" t="n">
        <f aca="false">$B$12+($B$13*E24+$B$14*POWER(E24,2)+$B$15*POWER(E24,3))+($B$16*F24+$B$17*POWER(F24,2)+$B$18*POWER(F24,3))+($B$19*T24+$B$20*POWER(T24,2)+$B$21*POWER(T24,3))+($B$22*P24+$B$23*POWER(P24,2)+$B$24*POWER(P24,3))+($B$25*H24+$B$26*POWER(H24,2)+$B$27*POWER(H24,3))+($B$28*U24+$B$29*POWER(U24,2)+$B$30*POWER(U24,3))</f>
        <v>0.0302019781903677</v>
      </c>
      <c r="W24" s="71" t="n">
        <f aca="false">S24-U24</f>
        <v>-0.376739534079833</v>
      </c>
      <c r="X24" s="29" t="n">
        <f aca="false">U24+V24</f>
        <v>11.9004480057767</v>
      </c>
      <c r="Y24" s="16"/>
      <c r="Z24" s="60" t="n">
        <f aca="false">U24*G24</f>
        <v>1828.01788824829</v>
      </c>
      <c r="AA24" s="60" t="n">
        <f aca="false">(K24+M24)-Z24</f>
        <v>-58.0178882482944</v>
      </c>
      <c r="AB24" s="16"/>
      <c r="AC24" s="60" t="n">
        <f aca="false">L24+N24</f>
        <v>1832.66899288961</v>
      </c>
      <c r="AD24" s="61" t="n">
        <f aca="false">AC24-Z24</f>
        <v>4.65110464131681</v>
      </c>
      <c r="AE24" s="17"/>
      <c r="AF24" s="84" t="n">
        <v>1680.37394262202</v>
      </c>
      <c r="AG24" s="16" t="n">
        <v>0.0310810810810811</v>
      </c>
      <c r="AH24" s="16" t="n">
        <f aca="false">AF24+AH23</f>
        <v>54021.748157825</v>
      </c>
      <c r="AI24" s="63"/>
      <c r="AJ24" s="72" t="n">
        <v>1586.54871974136</v>
      </c>
      <c r="AK24" s="16" t="n">
        <v>0.0310810810810811</v>
      </c>
      <c r="AL24" s="63" t="n">
        <f aca="false">AJ24+AL23</f>
        <v>53876.430025151</v>
      </c>
      <c r="AM24" s="35"/>
      <c r="AN24" s="35" t="n">
        <f aca="false">C24/740</f>
        <v>0.0310810810810811</v>
      </c>
      <c r="AO24" s="35"/>
      <c r="AP24" s="35"/>
      <c r="AQ24" s="35"/>
      <c r="AR24" s="35"/>
      <c r="AS24" s="35"/>
      <c r="AT24" s="35"/>
    </row>
    <row r="25" customFormat="false" ht="12.75" hidden="false" customHeight="true" outlineLevel="0" collapsed="false">
      <c r="A25" s="76" t="s">
        <v>802</v>
      </c>
      <c r="B25" s="77" t="n">
        <v>0.767155</v>
      </c>
      <c r="C25" s="78" t="n">
        <v>24</v>
      </c>
      <c r="D25" s="20" t="s">
        <v>68</v>
      </c>
      <c r="E25" s="65" t="n">
        <v>342</v>
      </c>
      <c r="F25" s="66" t="n">
        <v>5209</v>
      </c>
      <c r="G25" s="67" t="n">
        <f aca="false">I25+J25</f>
        <v>299</v>
      </c>
      <c r="H25" s="68" t="n">
        <f aca="false">1/(G25/F25)</f>
        <v>17.4214046822742</v>
      </c>
      <c r="I25" s="22" t="n">
        <v>62</v>
      </c>
      <c r="J25" s="23" t="n">
        <v>237</v>
      </c>
      <c r="K25" s="24" t="n">
        <v>1641</v>
      </c>
      <c r="L25" s="69" t="n">
        <f aca="false">G25*X25*R25</f>
        <v>1682.89324631488</v>
      </c>
      <c r="M25" s="25" t="n">
        <v>2434</v>
      </c>
      <c r="N25" s="70" t="n">
        <f aca="false">G25*X25*(1-R25)</f>
        <v>2499.70573159544</v>
      </c>
      <c r="O25" s="26" t="n">
        <f aca="false">I25/(I25+J25)</f>
        <v>0.207357859531773</v>
      </c>
      <c r="P25" s="28" t="n">
        <f aca="false">(I25+K25)/(I25+J25+K25+M25)</f>
        <v>0.389346136259716</v>
      </c>
      <c r="Q25" s="27" t="n">
        <f aca="false">K25/(K25+M25)</f>
        <v>0.402699386503068</v>
      </c>
      <c r="R25" s="27" t="n">
        <f aca="false">P25-(O25-P25)/X25</f>
        <v>0.402355868971133</v>
      </c>
      <c r="S25" s="29" t="n">
        <f aca="false">(K25+M25)/(I25+J25)</f>
        <v>13.628762541806</v>
      </c>
      <c r="T25" s="31" t="n">
        <f aca="false">(P25-$B$1*O25-$B$2)/(1-$B$1*O25)-($B$3*POWER(P25,2)+$B$4*P25+$B$5)-($B$6*POWER(O25,2)+$B$7*O25+$B$8)</f>
        <v>0.40328719668195</v>
      </c>
      <c r="U25" s="29" t="n">
        <f aca="false">(O25-P25)/(P25-T25)</f>
        <v>13.0541200752347</v>
      </c>
      <c r="V25" s="29" t="n">
        <f aca="false">$B$12+($B$13*E25+$B$14*POWER(E25,2)+$B$15*POWER(E25,3))+($B$16*F25+$B$17*POWER(F25,2)+$B$18*POWER(F25,3))+($B$19*T25+$B$20*POWER(T25,2)+$B$21*POWER(T25,3))+($B$22*P25+$B$23*POWER(P25,2)+$B$24*POWER(P25,3))+($B$25*H25+$B$26*POWER(H25,2)+$B$27*POWER(H25,3))+($B$28*U25+$B$29*POWER(U25,2)+$B$30*POWER(U25,3))</f>
        <v>0.934505268947007</v>
      </c>
      <c r="W25" s="71" t="n">
        <f aca="false">S25-U25</f>
        <v>0.574642466571362</v>
      </c>
      <c r="X25" s="29" t="n">
        <f aca="false">U25+V25</f>
        <v>13.9886253441817</v>
      </c>
      <c r="Y25" s="16"/>
      <c r="Z25" s="60" t="n">
        <f aca="false">U25*G25</f>
        <v>3903.18190249516</v>
      </c>
      <c r="AA25" s="60" t="n">
        <f aca="false">(K25+M25)-Z25</f>
        <v>171.818097504837</v>
      </c>
      <c r="AB25" s="16"/>
      <c r="AC25" s="60" t="n">
        <f aca="false">L25+N25</f>
        <v>4182.59897791032</v>
      </c>
      <c r="AD25" s="61" t="n">
        <f aca="false">AC25-Z25</f>
        <v>279.417075415156</v>
      </c>
      <c r="AE25" s="17"/>
      <c r="AF25" s="84" t="n">
        <v>1660.68573207216</v>
      </c>
      <c r="AG25" s="16" t="n">
        <v>0.0324324324324324</v>
      </c>
      <c r="AH25" s="16" t="n">
        <f aca="false">AF25+AH24</f>
        <v>55682.4338898972</v>
      </c>
      <c r="AI25" s="63"/>
      <c r="AJ25" s="72" t="n">
        <v>1569.57772226241</v>
      </c>
      <c r="AK25" s="16" t="n">
        <v>0.0324324324324324</v>
      </c>
      <c r="AL25" s="63" t="n">
        <f aca="false">AJ25+AL24</f>
        <v>55446.0077474135</v>
      </c>
      <c r="AM25" s="35"/>
      <c r="AN25" s="35" t="n">
        <f aca="false">C25/740</f>
        <v>0.0324324324324324</v>
      </c>
      <c r="AO25" s="35"/>
      <c r="AP25" s="35"/>
      <c r="AQ25" s="35"/>
      <c r="AR25" s="35"/>
      <c r="AS25" s="35"/>
      <c r="AT25" s="35"/>
    </row>
    <row r="26" customFormat="false" ht="12.75" hidden="false" customHeight="true" outlineLevel="0" collapsed="false">
      <c r="A26" s="76" t="s">
        <v>803</v>
      </c>
      <c r="B26" s="77" t="n">
        <v>0.00285107</v>
      </c>
      <c r="C26" s="78" t="n">
        <v>25</v>
      </c>
      <c r="D26" s="20" t="s">
        <v>70</v>
      </c>
      <c r="E26" s="65" t="n">
        <v>512</v>
      </c>
      <c r="F26" s="66" t="n">
        <v>6387</v>
      </c>
      <c r="G26" s="67" t="n">
        <f aca="false">I26+J26</f>
        <v>315</v>
      </c>
      <c r="H26" s="68" t="n">
        <f aca="false">1/(G26/F26)</f>
        <v>20.2761904761905</v>
      </c>
      <c r="I26" s="22" t="n">
        <v>71</v>
      </c>
      <c r="J26" s="23" t="n">
        <v>244</v>
      </c>
      <c r="K26" s="24" t="n">
        <v>2675</v>
      </c>
      <c r="L26" s="69" t="n">
        <f aca="false">G26*X26*R26</f>
        <v>2582.49498739183</v>
      </c>
      <c r="M26" s="25" t="n">
        <v>2638</v>
      </c>
      <c r="N26" s="70" t="n">
        <f aca="false">G26*X26*(1-R26)</f>
        <v>2540.91353010315</v>
      </c>
      <c r="O26" s="26" t="n">
        <f aca="false">I26/(I26+J26)</f>
        <v>0.225396825396825</v>
      </c>
      <c r="P26" s="28" t="n">
        <f aca="false">(I26+K26)/(I26+J26+K26+M26)</f>
        <v>0.487917555081734</v>
      </c>
      <c r="Q26" s="27" t="n">
        <f aca="false">K26/(K26+M26)</f>
        <v>0.503482025221156</v>
      </c>
      <c r="R26" s="27" t="n">
        <f aca="false">P26-(O26-P26)/X26</f>
        <v>0.504057987680144</v>
      </c>
      <c r="S26" s="29" t="n">
        <f aca="false">(K26+M26)/(I26+J26)</f>
        <v>16.8666666666667</v>
      </c>
      <c r="T26" s="31" t="n">
        <f aca="false">(P26-$B$1*O26-$B$2)/(1-$B$1*O26)-($B$3*POWER(P26,2)+$B$4*P26+$B$5)-($B$6*POWER(O26,2)+$B$7*O26+$B$8)</f>
        <v>0.505152404892374</v>
      </c>
      <c r="U26" s="29" t="n">
        <f aca="false">(O26-P26)/(P26-T26)</f>
        <v>15.2319708363711</v>
      </c>
      <c r="V26" s="29" t="n">
        <f aca="false">$B$12+($B$13*E26+$B$14*POWER(E26,2)+$B$15*POWER(E26,3))+($B$16*F26+$B$17*POWER(F26,2)+$B$18*POWER(F26,3))+($B$19*T26+$B$20*POWER(T26,2)+$B$21*POWER(T26,3))+($B$22*P26+$B$23*POWER(P26,2)+$B$24*POWER(P26,3))+($B$25*H26+$B$26*POWER(H26,2)+$B$27*POWER(H26,3))+($B$28*U26+$B$29*POWER(U26,2)+$B$30*POWER(U26,3))</f>
        <v>1.03281810805742</v>
      </c>
      <c r="W26" s="71" t="n">
        <f aca="false">S26-U26</f>
        <v>1.63469583029556</v>
      </c>
      <c r="X26" s="29" t="n">
        <f aca="false">U26+V26</f>
        <v>16.2647889444285</v>
      </c>
      <c r="Y26" s="16"/>
      <c r="Z26" s="60" t="n">
        <f aca="false">U26*G26</f>
        <v>4798.0708134569</v>
      </c>
      <c r="AA26" s="60" t="n">
        <f aca="false">(K26+M26)-Z26</f>
        <v>514.929186543101</v>
      </c>
      <c r="AB26" s="16"/>
      <c r="AC26" s="60" t="n">
        <f aca="false">L26+N26</f>
        <v>5123.40851749499</v>
      </c>
      <c r="AD26" s="61" t="n">
        <f aca="false">AC26-Z26</f>
        <v>325.337704038086</v>
      </c>
      <c r="AE26" s="17"/>
      <c r="AF26" s="84" t="n">
        <v>1557.22288607623</v>
      </c>
      <c r="AG26" s="16" t="n">
        <v>0.0337837837837838</v>
      </c>
      <c r="AH26" s="16" t="n">
        <f aca="false">AF26+AH25</f>
        <v>57239.6567759734</v>
      </c>
      <c r="AI26" s="63"/>
      <c r="AJ26" s="72" t="n">
        <v>1556.06199924078</v>
      </c>
      <c r="AK26" s="16" t="n">
        <v>0.0337837837837838</v>
      </c>
      <c r="AL26" s="63" t="n">
        <f aca="false">AJ26+AL25</f>
        <v>57002.0697466542</v>
      </c>
      <c r="AM26" s="35"/>
      <c r="AN26" s="35" t="n">
        <f aca="false">C26/740</f>
        <v>0.0337837837837838</v>
      </c>
      <c r="AO26" s="35"/>
      <c r="AP26" s="35"/>
      <c r="AQ26" s="35"/>
      <c r="AR26" s="35"/>
      <c r="AS26" s="35"/>
      <c r="AT26" s="35"/>
    </row>
    <row r="27" customFormat="false" ht="12.75" hidden="false" customHeight="true" outlineLevel="0" collapsed="false">
      <c r="A27" s="76" t="s">
        <v>804</v>
      </c>
      <c r="B27" s="77" t="n">
        <v>-1.53803E-005</v>
      </c>
      <c r="C27" s="78" t="n">
        <v>26</v>
      </c>
      <c r="D27" s="20" t="s">
        <v>72</v>
      </c>
      <c r="E27" s="65" t="n">
        <v>356</v>
      </c>
      <c r="F27" s="66" t="n">
        <v>4199</v>
      </c>
      <c r="G27" s="67" t="n">
        <f aca="false">I27+J27</f>
        <v>245</v>
      </c>
      <c r="H27" s="68" t="n">
        <f aca="false">1/(G27/F27)</f>
        <v>17.1387755102041</v>
      </c>
      <c r="I27" s="22" t="n">
        <v>45</v>
      </c>
      <c r="J27" s="23" t="n">
        <v>200</v>
      </c>
      <c r="K27" s="24" t="n">
        <v>1051</v>
      </c>
      <c r="L27" s="69" t="n">
        <f aca="false">G27*X27*R27</f>
        <v>1042.22584602519</v>
      </c>
      <c r="M27" s="25" t="n">
        <v>2158</v>
      </c>
      <c r="N27" s="70" t="n">
        <f aca="false">G27*X27*(1-R27)</f>
        <v>2139.12275997025</v>
      </c>
      <c r="O27" s="26" t="n">
        <f aca="false">I27/(I27+J27)</f>
        <v>0.183673469387755</v>
      </c>
      <c r="P27" s="28" t="n">
        <f aca="false">(I27+K27)/(I27+J27+K27+M27)</f>
        <v>0.317313259988419</v>
      </c>
      <c r="Q27" s="27" t="n">
        <f aca="false">K27/(K27+M27)</f>
        <v>0.327516360236834</v>
      </c>
      <c r="R27" s="27" t="n">
        <f aca="false">P27-(O27-P27)/X27</f>
        <v>0.327605042735981</v>
      </c>
      <c r="S27" s="29" t="n">
        <f aca="false">(K27+M27)/(I27+J27)</f>
        <v>13.0979591836735</v>
      </c>
      <c r="T27" s="31" t="n">
        <f aca="false">(P27-$B$1*O27-$B$2)/(1-$B$1*O27)-($B$3*POWER(P27,2)+$B$4*P27+$B$5)-($B$6*POWER(O27,2)+$B$7*O27+$B$8)</f>
        <v>0.329540479037577</v>
      </c>
      <c r="U27" s="29" t="n">
        <f aca="false">(O27-P27)/(P27-T27)</f>
        <v>10.9296962836259</v>
      </c>
      <c r="V27" s="29" t="n">
        <f aca="false">$B$12+($B$13*E27+$B$14*POWER(E27,2)+$B$15*POWER(E27,3))+($B$16*F27+$B$17*POWER(F27,2)+$B$18*POWER(F27,3))+($B$19*T27+$B$20*POWER(T27,2)+$B$21*POWER(T27,3))+($B$22*P27+$B$23*POWER(P27,2)+$B$24*POWER(P27,3))+($B$25*H27+$B$26*POWER(H27,2)+$B$27*POWER(H27,3))+($B$28*U27+$B$29*POWER(U27,2)+$B$30*POWER(U27,3))</f>
        <v>2.05540006737589</v>
      </c>
      <c r="W27" s="71" t="n">
        <f aca="false">S27-U27</f>
        <v>2.16826290004756</v>
      </c>
      <c r="X27" s="29" t="n">
        <f aca="false">U27+V27</f>
        <v>12.9850963510018</v>
      </c>
      <c r="Y27" s="16"/>
      <c r="Z27" s="60" t="n">
        <f aca="false">U27*G27</f>
        <v>2677.77558948835</v>
      </c>
      <c r="AA27" s="60" t="n">
        <f aca="false">(K27+M27)-Z27</f>
        <v>531.224410511653</v>
      </c>
      <c r="AB27" s="16"/>
      <c r="AC27" s="60" t="n">
        <f aca="false">L27+N27</f>
        <v>3181.34860599544</v>
      </c>
      <c r="AD27" s="61" t="n">
        <f aca="false">AC27-Z27</f>
        <v>503.573016507093</v>
      </c>
      <c r="AE27" s="17"/>
      <c r="AF27" s="84" t="n">
        <v>1554.09570054445</v>
      </c>
      <c r="AG27" s="16" t="n">
        <v>0.0351351351351351</v>
      </c>
      <c r="AH27" s="16" t="n">
        <f aca="false">AF27+AH26</f>
        <v>58793.7524765179</v>
      </c>
      <c r="AI27" s="63"/>
      <c r="AJ27" s="72" t="n">
        <v>1520.10077287853</v>
      </c>
      <c r="AK27" s="16" t="n">
        <v>0.0351351351351351</v>
      </c>
      <c r="AL27" s="63" t="n">
        <f aca="false">AJ27+AL26</f>
        <v>58522.1705195328</v>
      </c>
      <c r="AM27" s="35"/>
      <c r="AN27" s="35" t="n">
        <f aca="false">C27/740</f>
        <v>0.0351351351351351</v>
      </c>
      <c r="AO27" s="35"/>
      <c r="AP27" s="35"/>
      <c r="AQ27" s="35"/>
      <c r="AR27" s="35"/>
      <c r="AS27" s="35"/>
      <c r="AT27" s="35"/>
    </row>
    <row r="28" customFormat="false" ht="12.75" hidden="false" customHeight="true" outlineLevel="0" collapsed="false">
      <c r="A28" s="76" t="s">
        <v>805</v>
      </c>
      <c r="B28" s="77" t="n">
        <v>-1.076204</v>
      </c>
      <c r="C28" s="78" t="n">
        <v>27</v>
      </c>
      <c r="D28" s="20" t="s">
        <v>74</v>
      </c>
      <c r="E28" s="65" t="n">
        <v>209</v>
      </c>
      <c r="F28" s="66" t="n">
        <v>3339</v>
      </c>
      <c r="G28" s="67" t="n">
        <f aca="false">I28+J28</f>
        <v>148</v>
      </c>
      <c r="H28" s="68" t="n">
        <f aca="false">1/(G28/F28)</f>
        <v>22.5608108108108</v>
      </c>
      <c r="I28" s="22" t="n">
        <v>57</v>
      </c>
      <c r="J28" s="23" t="n">
        <v>91</v>
      </c>
      <c r="K28" s="24" t="n">
        <v>1643</v>
      </c>
      <c r="L28" s="69" t="n">
        <f aca="false">G28*X28*R28</f>
        <v>1667.1051001737</v>
      </c>
      <c r="M28" s="25" t="n">
        <v>959</v>
      </c>
      <c r="N28" s="70" t="n">
        <f aca="false">G28*X28*(1-R28)</f>
        <v>973.88844422493</v>
      </c>
      <c r="O28" s="26" t="n">
        <f aca="false">I28/(I28+J28)</f>
        <v>0.385135135135135</v>
      </c>
      <c r="P28" s="28" t="n">
        <f aca="false">(I28+K28)/(I28+J28+K28+M28)</f>
        <v>0.618181818181818</v>
      </c>
      <c r="Q28" s="27" t="n">
        <f aca="false">K28/(K28+M28)</f>
        <v>0.631437355880092</v>
      </c>
      <c r="R28" s="27" t="n">
        <f aca="false">P28-(O28-P28)/X28</f>
        <v>0.631241641506287</v>
      </c>
      <c r="S28" s="29" t="n">
        <f aca="false">(K28+M28)/(I28+J28)</f>
        <v>17.5810810810811</v>
      </c>
      <c r="T28" s="31" t="n">
        <f aca="false">(P28-$B$1*O28-$B$2)/(1-$B$1*O28)-($B$3*POWER(P28,2)+$B$4*P28+$B$5)-($B$6*POWER(O28,2)+$B$7*O28+$B$8)</f>
        <v>0.637218080828064</v>
      </c>
      <c r="U28" s="29" t="n">
        <f aca="false">(O28-P28)/(P28-T28)</f>
        <v>12.2422498248436</v>
      </c>
      <c r="V28" s="29" t="n">
        <f aca="false">$B$12+($B$13*E28+$B$14*POWER(E28,2)+$B$15*POWER(E28,3))+($B$16*F28+$B$17*POWER(F28,2)+$B$18*POWER(F28,3))+($B$19*T28+$B$20*POWER(T28,2)+$B$21*POWER(T28,3))+($B$22*P28+$B$23*POWER(P28,2)+$B$24*POWER(P28,3))+($B$25*H28+$B$26*POWER(H28,2)+$B$27*POWER(H28,3))+($B$28*U28+$B$29*POWER(U28,2)+$B$30*POWER(U28,3))</f>
        <v>5.60230115082283</v>
      </c>
      <c r="W28" s="71" t="n">
        <f aca="false">S28-U28</f>
        <v>5.33883125623751</v>
      </c>
      <c r="X28" s="29" t="n">
        <f aca="false">U28+V28</f>
        <v>17.8445509756664</v>
      </c>
      <c r="Y28" s="16"/>
      <c r="Z28" s="60" t="n">
        <f aca="false">U28*G28</f>
        <v>1811.85297407685</v>
      </c>
      <c r="AA28" s="60" t="n">
        <f aca="false">(K28+M28)-Z28</f>
        <v>790.147025923151</v>
      </c>
      <c r="AB28" s="16"/>
      <c r="AC28" s="60" t="n">
        <f aca="false">L28+N28</f>
        <v>2640.99354439863</v>
      </c>
      <c r="AD28" s="61" t="n">
        <f aca="false">AC28-Z28</f>
        <v>829.140570321779</v>
      </c>
      <c r="AE28" s="17"/>
      <c r="AF28" s="84" t="n">
        <v>1512.71714227826</v>
      </c>
      <c r="AG28" s="16" t="n">
        <v>0.0364864864864865</v>
      </c>
      <c r="AH28" s="16" t="n">
        <f aca="false">AF28+AH27</f>
        <v>60306.4696187961</v>
      </c>
      <c r="AI28" s="63"/>
      <c r="AJ28" s="72" t="n">
        <v>1509.48073221941</v>
      </c>
      <c r="AK28" s="16" t="n">
        <v>0.0364864864864865</v>
      </c>
      <c r="AL28" s="63" t="n">
        <f aca="false">AJ28+AL27</f>
        <v>60031.6512517522</v>
      </c>
      <c r="AM28" s="35"/>
      <c r="AN28" s="35" t="n">
        <f aca="false">C28/740</f>
        <v>0.0364864864864865</v>
      </c>
      <c r="AO28" s="35"/>
      <c r="AP28" s="35"/>
      <c r="AQ28" s="35"/>
      <c r="AR28" s="35"/>
      <c r="AS28" s="35"/>
      <c r="AT28" s="35"/>
    </row>
    <row r="29" customFormat="false" ht="12.75" hidden="false" customHeight="true" outlineLevel="0" collapsed="false">
      <c r="A29" s="76" t="s">
        <v>806</v>
      </c>
      <c r="B29" s="77" t="n">
        <v>0.0331567</v>
      </c>
      <c r="C29" s="78" t="n">
        <v>28</v>
      </c>
      <c r="D29" s="20" t="s">
        <v>76</v>
      </c>
      <c r="E29" s="65" t="n">
        <v>353</v>
      </c>
      <c r="F29" s="66" t="n">
        <v>4385</v>
      </c>
      <c r="G29" s="67" t="n">
        <f aca="false">I29+J29</f>
        <v>207</v>
      </c>
      <c r="H29" s="68" t="n">
        <f aca="false">1/(G29/F29)</f>
        <v>21.1835748792271</v>
      </c>
      <c r="I29" s="22" t="n">
        <v>114</v>
      </c>
      <c r="J29" s="23" t="n">
        <v>93</v>
      </c>
      <c r="K29" s="24" t="n">
        <v>2287</v>
      </c>
      <c r="L29" s="69" t="n">
        <f aca="false">G29*X29*R29</f>
        <v>2435.93669291618</v>
      </c>
      <c r="M29" s="25" t="n">
        <v>750</v>
      </c>
      <c r="N29" s="70" t="n">
        <f aca="false">G29*X29*(1-R29)</f>
        <v>802.292224959741</v>
      </c>
      <c r="O29" s="26" t="n">
        <f aca="false">I29/(I29+J29)</f>
        <v>0.550724637681159</v>
      </c>
      <c r="P29" s="28" t="n">
        <f aca="false">(I29+K29)/(I29+J29+K29+M29)</f>
        <v>0.740135635018496</v>
      </c>
      <c r="Q29" s="27" t="n">
        <f aca="false">K29/(K29+M29)</f>
        <v>0.75304576885084</v>
      </c>
      <c r="R29" s="27" t="n">
        <f aca="false">P29-(O29-P29)/X29</f>
        <v>0.752243511713806</v>
      </c>
      <c r="S29" s="29" t="n">
        <f aca="false">(K29+M29)/(I29+J29)</f>
        <v>14.6714975845411</v>
      </c>
      <c r="T29" s="31" t="n">
        <f aca="false">(P29-$B$1*O29-$B$2)/(1-$B$1*O29)-($B$3*POWER(P29,2)+$B$4*P29+$B$5)-($B$6*POWER(O29,2)+$B$7*O29+$B$8)</f>
        <v>0.759241526265915</v>
      </c>
      <c r="U29" s="29" t="n">
        <f aca="false">(O29-P29)/(P29-T29)</f>
        <v>9.91374832424651</v>
      </c>
      <c r="V29" s="29" t="n">
        <f aca="false">$B$12+($B$13*E29+$B$14*POWER(E29,2)+$B$15*POWER(E29,3))+($B$16*F29+$B$17*POWER(F29,2)+$B$18*POWER(F29,3))+($B$19*T29+$B$20*POWER(T29,2)+$B$21*POWER(T29,3))+($B$22*P29+$B$23*POWER(P29,2)+$B$24*POWER(P29,3))+($B$25*H29+$B$26*POWER(H29,2)+$B$27*POWER(H29,3))+($B$28*U29+$B$29*POWER(U29,2)+$B$30*POWER(U29,3))</f>
        <v>5.72986963650672</v>
      </c>
      <c r="W29" s="71" t="n">
        <f aca="false">S29-U29</f>
        <v>4.75774926029456</v>
      </c>
      <c r="X29" s="29" t="n">
        <f aca="false">U29+V29</f>
        <v>15.6436179607532</v>
      </c>
      <c r="Y29" s="16"/>
      <c r="Z29" s="60" t="n">
        <f aca="false">U29*G29</f>
        <v>2052.14590311903</v>
      </c>
      <c r="AA29" s="60" t="n">
        <f aca="false">(K29+M29)-Z29</f>
        <v>984.854096880973</v>
      </c>
      <c r="AB29" s="16"/>
      <c r="AC29" s="60" t="n">
        <f aca="false">L29+N29</f>
        <v>3238.22891787592</v>
      </c>
      <c r="AD29" s="61" t="n">
        <f aca="false">AC29-Z29</f>
        <v>1186.08301475689</v>
      </c>
      <c r="AE29" s="17"/>
      <c r="AF29" s="84" t="n">
        <v>1507.97101015774</v>
      </c>
      <c r="AG29" s="16" t="n">
        <v>0.0378378378378378</v>
      </c>
      <c r="AH29" s="16" t="n">
        <f aca="false">AF29+AH28</f>
        <v>61814.4406289539</v>
      </c>
      <c r="AI29" s="63"/>
      <c r="AJ29" s="72" t="n">
        <v>1468.46469977691</v>
      </c>
      <c r="AK29" s="16" t="n">
        <v>0.0378378378378378</v>
      </c>
      <c r="AL29" s="63" t="n">
        <f aca="false">AJ29+AL28</f>
        <v>61500.1159515291</v>
      </c>
      <c r="AM29" s="35"/>
      <c r="AN29" s="35" t="n">
        <f aca="false">C29/740</f>
        <v>0.0378378378378378</v>
      </c>
      <c r="AO29" s="35"/>
      <c r="AP29" s="35"/>
      <c r="AQ29" s="35"/>
      <c r="AR29" s="35"/>
      <c r="AS29" s="35"/>
      <c r="AT29" s="35"/>
    </row>
    <row r="30" customFormat="false" ht="12.75" hidden="false" customHeight="true" outlineLevel="0" collapsed="false">
      <c r="A30" s="76" t="s">
        <v>807</v>
      </c>
      <c r="B30" s="77" t="n">
        <v>-0.00129648</v>
      </c>
      <c r="C30" s="78" t="n">
        <v>29</v>
      </c>
      <c r="D30" s="20" t="s">
        <v>24</v>
      </c>
      <c r="E30" s="65" t="n">
        <v>10</v>
      </c>
      <c r="F30" s="66" t="n">
        <v>198</v>
      </c>
      <c r="G30" s="67" t="n">
        <f aca="false">I30+J30</f>
        <v>14</v>
      </c>
      <c r="H30" s="68" t="n">
        <f aca="false">1/(G30/F30)</f>
        <v>14.1428571428571</v>
      </c>
      <c r="I30" s="22" t="n">
        <v>0</v>
      </c>
      <c r="J30" s="23" t="n">
        <v>14</v>
      </c>
      <c r="K30" s="24" t="n">
        <v>21</v>
      </c>
      <c r="L30" s="69" t="n">
        <f aca="false">G30*X30*R30</f>
        <v>24.8909818331951</v>
      </c>
      <c r="M30" s="25" t="n">
        <v>112</v>
      </c>
      <c r="N30" s="70" t="n">
        <f aca="false">G30*X30*(1-R30)</f>
        <v>135.345890999171</v>
      </c>
      <c r="O30" s="26" t="n">
        <f aca="false">I30/(I30+J30)</f>
        <v>0</v>
      </c>
      <c r="P30" s="28" t="n">
        <f aca="false">(I30+K30)/(I30+J30+K30+M30)</f>
        <v>0.142857142857143</v>
      </c>
      <c r="Q30" s="27" t="n">
        <f aca="false">K30/(K30+M30)</f>
        <v>0.157894736842105</v>
      </c>
      <c r="R30" s="27" t="n">
        <f aca="false">P30-(O30-P30)/X30</f>
        <v>0.15533866452346</v>
      </c>
      <c r="S30" s="29" t="n">
        <f aca="false">(K30+M30)/(I30+J30)</f>
        <v>9.5</v>
      </c>
      <c r="T30" s="31" t="n">
        <f aca="false">(P30-$B$1*O30-$B$2)/(1-$B$1*O30)-($B$3*POWER(P30,2)+$B$4*P30+$B$5)-($B$6*POWER(O30,2)+$B$7*O30+$B$8)</f>
        <v>0.154729980123899</v>
      </c>
      <c r="U30" s="29" t="n">
        <f aca="false">(O30-P30)/(P30-T30)</f>
        <v>12.0322665633714</v>
      </c>
      <c r="V30" s="29" t="n">
        <f aca="false">$B$12+($B$13*E30+$B$14*POWER(E30,2)+$B$15*POWER(E30,3))+($B$16*F30+$B$17*POWER(F30,2)+$B$18*POWER(F30,3))+($B$19*T30+$B$20*POWER(T30,2)+$B$21*POWER(T30,3))+($B$22*P30+$B$23*POWER(P30,2)+$B$24*POWER(P30,3))+($B$25*H30+$B$26*POWER(H30,2)+$B$27*POWER(H30,3))+($B$28*U30+$B$29*POWER(U30,2)+$B$30*POWER(U30,3))</f>
        <v>-0.586775646773885</v>
      </c>
      <c r="W30" s="71" t="n">
        <f aca="false">S30-U30</f>
        <v>-2.53226656337143</v>
      </c>
      <c r="X30" s="29" t="n">
        <f aca="false">U30+V30</f>
        <v>11.4454909165975</v>
      </c>
      <c r="Y30" s="16"/>
      <c r="Z30" s="60" t="n">
        <f aca="false">U30*G30</f>
        <v>168.4517318872</v>
      </c>
      <c r="AA30" s="60" t="n">
        <f aca="false">(K30+M30)-Z30</f>
        <v>-35.4517318872</v>
      </c>
      <c r="AB30" s="16"/>
      <c r="AC30" s="60" t="n">
        <f aca="false">L30+N30</f>
        <v>160.236872832366</v>
      </c>
      <c r="AD30" s="61" t="n">
        <f aca="false">AC30-Z30</f>
        <v>-8.21485905483439</v>
      </c>
      <c r="AE30" s="17"/>
      <c r="AF30" s="84" t="n">
        <v>1477.63444728037</v>
      </c>
      <c r="AG30" s="16" t="n">
        <v>0.0391891891891892</v>
      </c>
      <c r="AH30" s="16" t="n">
        <f aca="false">AF30+AH29</f>
        <v>63292.0750762342</v>
      </c>
      <c r="AI30" s="63"/>
      <c r="AJ30" s="72" t="n">
        <v>1453.35945324959</v>
      </c>
      <c r="AK30" s="16" t="n">
        <v>0.0391891891891892</v>
      </c>
      <c r="AL30" s="63" t="n">
        <f aca="false">AJ30+AL29</f>
        <v>62953.4754047787</v>
      </c>
      <c r="AM30" s="35"/>
      <c r="AN30" s="35" t="n">
        <f aca="false">C30/740</f>
        <v>0.0391891891891892</v>
      </c>
      <c r="AO30" s="35"/>
      <c r="AP30" s="35"/>
      <c r="AQ30" s="35"/>
      <c r="AR30" s="35"/>
      <c r="AS30" s="35"/>
      <c r="AT30" s="35"/>
    </row>
    <row r="31" customFormat="false" ht="12.75" hidden="false" customHeight="true" outlineLevel="0" collapsed="false">
      <c r="A31" s="36"/>
      <c r="B31" s="36"/>
      <c r="C31" s="2" t="n">
        <v>30</v>
      </c>
      <c r="D31" s="20" t="s">
        <v>79</v>
      </c>
      <c r="E31" s="65" t="n">
        <v>177</v>
      </c>
      <c r="F31" s="66" t="n">
        <v>2146</v>
      </c>
      <c r="G31" s="67" t="n">
        <f aca="false">I31+J31</f>
        <v>138</v>
      </c>
      <c r="H31" s="68" t="n">
        <f aca="false">1/(G31/F31)</f>
        <v>15.5507246376812</v>
      </c>
      <c r="I31" s="22" t="n">
        <v>22</v>
      </c>
      <c r="J31" s="23" t="n">
        <v>116</v>
      </c>
      <c r="K31" s="24" t="n">
        <v>787</v>
      </c>
      <c r="L31" s="69" t="n">
        <f aca="false">G31*X31*R31</f>
        <v>766.921521977453</v>
      </c>
      <c r="M31" s="25" t="n">
        <v>894</v>
      </c>
      <c r="N31" s="70" t="n">
        <f aca="false">G31*X31*(1-R31)</f>
        <v>868.932926078154</v>
      </c>
      <c r="O31" s="26" t="n">
        <f aca="false">I31/(I31+J31)</f>
        <v>0.159420289855072</v>
      </c>
      <c r="P31" s="28" t="n">
        <f aca="false">(I31+K31)/(I31+J31+K31+M31)</f>
        <v>0.444749862561847</v>
      </c>
      <c r="Q31" s="27" t="n">
        <f aca="false">K31/(K31+M31)</f>
        <v>0.468173706127305</v>
      </c>
      <c r="R31" s="27" t="n">
        <f aca="false">P31-(O31-P31)/X31</f>
        <v>0.468820146492265</v>
      </c>
      <c r="S31" s="29" t="n">
        <f aca="false">(K31+M31)/(I31+J31)</f>
        <v>12.1811594202899</v>
      </c>
      <c r="T31" s="31" t="n">
        <f aca="false">(P31-$B$1*O31-$B$2)/(1-$B$1*O31)-($B$3*POWER(P31,2)+$B$4*P31+$B$5)-($B$6*POWER(O31,2)+$B$7*O31+$B$8)</f>
        <v>0.461333247563706</v>
      </c>
      <c r="U31" s="29" t="n">
        <f aca="false">(O31-P31)/(P31-T31)</f>
        <v>17.2057497715208</v>
      </c>
      <c r="V31" s="29" t="n">
        <f aca="false">$B$12+($B$13*E31+$B$14*POWER(E31,2)+$B$15*POWER(E31,3))+($B$16*F31+$B$17*POWER(F31,2)+$B$18*POWER(F31,3))+($B$19*T31+$B$20*POWER(T31,2)+$B$21*POWER(T31,3))+($B$22*P31+$B$23*POWER(P31,2)+$B$24*POWER(P31,3))+($B$25*H31+$B$26*POWER(H31,2)+$B$27*POWER(H31,3))+($B$28*U31+$B$29*POWER(U31,2)+$B$30*POWER(U31,3))</f>
        <v>-5.35173203198738</v>
      </c>
      <c r="W31" s="71" t="n">
        <f aca="false">S31-U31</f>
        <v>-5.02459035123091</v>
      </c>
      <c r="X31" s="29" t="n">
        <f aca="false">U31+V31</f>
        <v>11.8540177395334</v>
      </c>
      <c r="Y31" s="16"/>
      <c r="Z31" s="60" t="n">
        <f aca="false">U31*G31</f>
        <v>2374.39346846986</v>
      </c>
      <c r="AA31" s="60" t="n">
        <f aca="false">(K31+M31)-Z31</f>
        <v>-693.393468469865</v>
      </c>
      <c r="AB31" s="16"/>
      <c r="AC31" s="60" t="n">
        <f aca="false">L31+N31</f>
        <v>1635.85444805561</v>
      </c>
      <c r="AD31" s="61" t="n">
        <f aca="false">AC31-Z31</f>
        <v>-738.539020414258</v>
      </c>
      <c r="AE31" s="17"/>
      <c r="AF31" s="84" t="n">
        <v>1442.27351793891</v>
      </c>
      <c r="AG31" s="16" t="n">
        <v>0.0405405405405405</v>
      </c>
      <c r="AH31" s="16" t="n">
        <f aca="false">AF31+AH30</f>
        <v>64734.3485941732</v>
      </c>
      <c r="AI31" s="63"/>
      <c r="AJ31" s="72" t="n">
        <v>1428.52162389249</v>
      </c>
      <c r="AK31" s="16" t="n">
        <v>0.0405405405405405</v>
      </c>
      <c r="AL31" s="63" t="n">
        <f aca="false">AJ31+AL30</f>
        <v>64381.9970286712</v>
      </c>
      <c r="AM31" s="35"/>
      <c r="AN31" s="35" t="n">
        <f aca="false">C31/740</f>
        <v>0.0405405405405405</v>
      </c>
      <c r="AO31" s="35"/>
      <c r="AP31" s="35"/>
      <c r="AQ31" s="35"/>
      <c r="AR31" s="35"/>
      <c r="AS31" s="35"/>
      <c r="AT31" s="35"/>
    </row>
    <row r="32" customFormat="false" ht="12.75" hidden="false" customHeight="true" outlineLevel="0" collapsed="false">
      <c r="A32" s="36"/>
      <c r="B32" s="36"/>
      <c r="C32" s="2" t="n">
        <v>31</v>
      </c>
      <c r="D32" s="20" t="s">
        <v>80</v>
      </c>
      <c r="E32" s="65" t="n">
        <v>206</v>
      </c>
      <c r="F32" s="66" t="n">
        <v>3252</v>
      </c>
      <c r="G32" s="67" t="n">
        <f aca="false">I32+J32</f>
        <v>234</v>
      </c>
      <c r="H32" s="68" t="n">
        <f aca="false">1/(G32/F32)</f>
        <v>13.8974358974359</v>
      </c>
      <c r="I32" s="22" t="n">
        <v>73</v>
      </c>
      <c r="J32" s="23" t="n">
        <v>161</v>
      </c>
      <c r="K32" s="24" t="n">
        <v>1249</v>
      </c>
      <c r="L32" s="69" t="n">
        <f aca="false">G32*X32*R32</f>
        <v>1294.64884629285</v>
      </c>
      <c r="M32" s="25" t="n">
        <v>1131</v>
      </c>
      <c r="N32" s="70" t="n">
        <f aca="false">G32*X32*(1-R32)</f>
        <v>1175.61294206532</v>
      </c>
      <c r="O32" s="26" t="n">
        <f aca="false">I32/(I32+J32)</f>
        <v>0.311965811965812</v>
      </c>
      <c r="P32" s="28" t="n">
        <f aca="false">(I32+K32)/(I32+J32+K32+M32)</f>
        <v>0.505738332058148</v>
      </c>
      <c r="Q32" s="27" t="n">
        <f aca="false">K32/(K32+M32)</f>
        <v>0.524789915966387</v>
      </c>
      <c r="R32" s="27" t="n">
        <f aca="false">P32-(O32-P32)/X32</f>
        <v>0.52409378325579</v>
      </c>
      <c r="S32" s="29" t="n">
        <f aca="false">(K32+M32)/(I32+J32)</f>
        <v>10.1709401709402</v>
      </c>
      <c r="T32" s="31" t="n">
        <f aca="false">(P32-$B$1*O32-$B$2)/(1-$B$1*O32)-($B$3*POWER(P32,2)+$B$4*P32+$B$5)-($B$6*POWER(O32,2)+$B$7*O32+$B$8)</f>
        <v>0.52136939758722</v>
      </c>
      <c r="U32" s="29" t="n">
        <f aca="false">(O32-P32)/(P32-T32)</f>
        <v>12.3966289906431</v>
      </c>
      <c r="V32" s="29" t="n">
        <f aca="false">$B$12+($B$13*E32+$B$14*POWER(E32,2)+$B$15*POWER(E32,3))+($B$16*F32+$B$17*POWER(F32,2)+$B$18*POWER(F32,3))+($B$19*T32+$B$20*POWER(T32,2)+$B$21*POWER(T32,3))+($B$22*P32+$B$23*POWER(P32,2)+$B$24*POWER(P32,3))+($B$25*H32+$B$26*POWER(H32,2)+$B$27*POWER(H32,3))+($B$28*U32+$B$29*POWER(U32,2)+$B$30*POWER(U32,3))</f>
        <v>-1.83995468142018</v>
      </c>
      <c r="W32" s="71" t="n">
        <f aca="false">S32-U32</f>
        <v>-2.22568881970295</v>
      </c>
      <c r="X32" s="29" t="n">
        <f aca="false">U32+V32</f>
        <v>10.5566743092229</v>
      </c>
      <c r="Y32" s="16"/>
      <c r="Z32" s="60" t="n">
        <f aca="false">U32*G32</f>
        <v>2900.81118381049</v>
      </c>
      <c r="AA32" s="60" t="n">
        <f aca="false">(K32+M32)-Z32</f>
        <v>-520.811183810491</v>
      </c>
      <c r="AB32" s="16"/>
      <c r="AC32" s="60" t="n">
        <f aca="false">L32+N32</f>
        <v>2470.26178835817</v>
      </c>
      <c r="AD32" s="61" t="n">
        <f aca="false">AC32-Z32</f>
        <v>-430.549395452323</v>
      </c>
      <c r="AE32" s="17"/>
      <c r="AF32" s="84" t="n">
        <v>1432.13968645974</v>
      </c>
      <c r="AG32" s="16" t="n">
        <v>0.0418918918918919</v>
      </c>
      <c r="AH32" s="16" t="n">
        <f aca="false">AF32+AH31</f>
        <v>66166.4882806329</v>
      </c>
      <c r="AI32" s="63"/>
      <c r="AJ32" s="72" t="n">
        <v>1376.6843026192</v>
      </c>
      <c r="AK32" s="16" t="n">
        <v>0.0418918918918919</v>
      </c>
      <c r="AL32" s="63" t="n">
        <f aca="false">AJ32+AL31</f>
        <v>65758.6813312904</v>
      </c>
      <c r="AM32" s="35"/>
      <c r="AN32" s="35" t="n">
        <f aca="false">C32/740</f>
        <v>0.0418918918918919</v>
      </c>
      <c r="AO32" s="35"/>
      <c r="AP32" s="35"/>
      <c r="AQ32" s="35"/>
      <c r="AR32" s="35"/>
      <c r="AS32" s="35"/>
      <c r="AT32" s="35"/>
    </row>
    <row r="33" customFormat="false" ht="12.75" hidden="false" customHeight="true" outlineLevel="0" collapsed="false">
      <c r="A33" s="36"/>
      <c r="B33" s="36"/>
      <c r="C33" s="2" t="n">
        <v>32</v>
      </c>
      <c r="D33" s="20" t="s">
        <v>81</v>
      </c>
      <c r="E33" s="65" t="n">
        <v>103</v>
      </c>
      <c r="F33" s="66" t="n">
        <v>2355</v>
      </c>
      <c r="G33" s="67" t="n">
        <f aca="false">I33+J33</f>
        <v>107</v>
      </c>
      <c r="H33" s="68" t="n">
        <f aca="false">1/(G33/F33)</f>
        <v>22.0093457943925</v>
      </c>
      <c r="I33" s="22" t="n">
        <v>26</v>
      </c>
      <c r="J33" s="23" t="n">
        <v>81</v>
      </c>
      <c r="K33" s="24" t="n">
        <v>901</v>
      </c>
      <c r="L33" s="69" t="n">
        <f aca="false">G33*X33*R33</f>
        <v>890.966725430129</v>
      </c>
      <c r="M33" s="25" t="n">
        <v>1040</v>
      </c>
      <c r="N33" s="70" t="n">
        <f aca="false">G33*X33*(1-R33)</f>
        <v>1027.866989436</v>
      </c>
      <c r="O33" s="26" t="n">
        <f aca="false">I33/(I33+J33)</f>
        <v>0.242990654205607</v>
      </c>
      <c r="P33" s="28" t="n">
        <f aca="false">(I33+K33)/(I33+J33+K33+M33)</f>
        <v>0.45263671875</v>
      </c>
      <c r="Q33" s="27" t="n">
        <f aca="false">K33/(K33+M33)</f>
        <v>0.464193714580113</v>
      </c>
      <c r="R33" s="27" t="n">
        <f aca="false">P33-(O33-P33)/X33</f>
        <v>0.464327220502423</v>
      </c>
      <c r="S33" s="29" t="n">
        <f aca="false">(K33+M33)/(I33+J33)</f>
        <v>18.1401869158878</v>
      </c>
      <c r="T33" s="31" t="n">
        <f aca="false">(P33-$B$1*O33-$B$2)/(1-$B$1*O33)-($B$3*POWER(P33,2)+$B$4*P33+$B$5)-($B$6*POWER(O33,2)+$B$7*O33+$B$8)</f>
        <v>0.46804750939334</v>
      </c>
      <c r="U33" s="29" t="n">
        <f aca="false">(O33-P33)/(P33-T33)</f>
        <v>13.6038487184948</v>
      </c>
      <c r="V33" s="29" t="n">
        <f aca="false">$B$12+($B$13*E33+$B$14*POWER(E33,2)+$B$15*POWER(E33,3))+($B$16*F33+$B$17*POWER(F33,2)+$B$18*POWER(F33,3))+($B$19*T33+$B$20*POWER(T33,2)+$B$21*POWER(T33,3))+($B$22*P33+$B$23*POWER(P33,2)+$B$24*POWER(P33,3))+($B$25*H33+$B$26*POWER(H33,2)+$B$27*POWER(H33,3))+($B$28*U33+$B$29*POWER(U33,2)+$B$30*POWER(U33,3))</f>
        <v>4.32917665408586</v>
      </c>
      <c r="W33" s="71" t="n">
        <f aca="false">S33-U33</f>
        <v>4.53633819739305</v>
      </c>
      <c r="X33" s="29" t="n">
        <f aca="false">U33+V33</f>
        <v>17.9330253725807</v>
      </c>
      <c r="Y33" s="16"/>
      <c r="Z33" s="60" t="n">
        <f aca="false">U33*G33</f>
        <v>1455.61181287894</v>
      </c>
      <c r="AA33" s="60" t="n">
        <f aca="false">(K33+M33)-Z33</f>
        <v>485.388187121056</v>
      </c>
      <c r="AB33" s="16"/>
      <c r="AC33" s="60" t="n">
        <f aca="false">L33+N33</f>
        <v>1918.83371486613</v>
      </c>
      <c r="AD33" s="61" t="n">
        <f aca="false">AC33-Z33</f>
        <v>463.221901987187</v>
      </c>
      <c r="AE33" s="17"/>
      <c r="AF33" s="84" t="n">
        <v>1428.17951623811</v>
      </c>
      <c r="AG33" s="16" t="n">
        <v>0.0432432432432432</v>
      </c>
      <c r="AH33" s="16" t="n">
        <f aca="false">AF33+AH32</f>
        <v>67594.667796871</v>
      </c>
      <c r="AI33" s="63"/>
      <c r="AJ33" s="72" t="n">
        <v>1368.81036106484</v>
      </c>
      <c r="AK33" s="16" t="n">
        <v>0.0432432432432432</v>
      </c>
      <c r="AL33" s="63" t="n">
        <f aca="false">AJ33+AL32</f>
        <v>67127.4916923552</v>
      </c>
      <c r="AM33" s="35"/>
      <c r="AN33" s="35" t="n">
        <f aca="false">C33/740</f>
        <v>0.0432432432432432</v>
      </c>
      <c r="AO33" s="35"/>
      <c r="AP33" s="35"/>
      <c r="AQ33" s="35"/>
      <c r="AR33" s="35"/>
      <c r="AS33" s="35"/>
      <c r="AT33" s="35"/>
    </row>
    <row r="34" customFormat="false" ht="12.75" hidden="false" customHeight="true" outlineLevel="0" collapsed="false">
      <c r="A34" s="36"/>
      <c r="B34" s="36"/>
      <c r="C34" s="2" t="n">
        <v>33</v>
      </c>
      <c r="D34" s="20" t="s">
        <v>83</v>
      </c>
      <c r="E34" s="65" t="n">
        <v>300</v>
      </c>
      <c r="F34" s="66" t="n">
        <v>3080</v>
      </c>
      <c r="G34" s="67" t="n">
        <f aca="false">I34+J34</f>
        <v>203</v>
      </c>
      <c r="H34" s="68" t="n">
        <f aca="false">1/(G34/F34)</f>
        <v>15.1724137931035</v>
      </c>
      <c r="I34" s="22" t="n">
        <v>64</v>
      </c>
      <c r="J34" s="23" t="n">
        <v>139</v>
      </c>
      <c r="K34" s="24" t="n">
        <v>994</v>
      </c>
      <c r="L34" s="69" t="n">
        <f aca="false">G34*X34*R34</f>
        <v>997.920969443126</v>
      </c>
      <c r="M34" s="25" t="n">
        <v>1162</v>
      </c>
      <c r="N34" s="70" t="n">
        <f aca="false">G34*X34*(1-R34)</f>
        <v>1166.82153236815</v>
      </c>
      <c r="O34" s="26" t="n">
        <f aca="false">I34/(I34+J34)</f>
        <v>0.315270935960591</v>
      </c>
      <c r="P34" s="28" t="n">
        <f aca="false">(I34+K34)/(I34+J34+K34+M34)</f>
        <v>0.448495125052989</v>
      </c>
      <c r="Q34" s="27" t="n">
        <f aca="false">K34/(K34+M34)</f>
        <v>0.461038961038961</v>
      </c>
      <c r="R34" s="27" t="n">
        <f aca="false">P34-(O34-P34)/X34</f>
        <v>0.460988301660889</v>
      </c>
      <c r="S34" s="29" t="n">
        <f aca="false">(K34+M34)/(I34+J34)</f>
        <v>10.6206896551724</v>
      </c>
      <c r="T34" s="31" t="n">
        <f aca="false">(P34-$B$1*O34-$B$2)/(1-$B$1*O34)-($B$3*POWER(P34,2)+$B$4*P34+$B$5)-($B$6*POWER(O34,2)+$B$7*O34+$B$8)</f>
        <v>0.461188688171518</v>
      </c>
      <c r="U34" s="29" t="n">
        <f aca="false">(O34-P34)/(P34-T34)</f>
        <v>10.4954131356487</v>
      </c>
      <c r="V34" s="29" t="n">
        <f aca="false">$B$12+($B$13*E34+$B$14*POWER(E34,2)+$B$15*POWER(E34,3))+($B$16*F34+$B$17*POWER(F34,2)+$B$18*POWER(F34,3))+($B$19*T34+$B$20*POWER(T34,2)+$B$21*POWER(T34,3))+($B$22*P34+$B$23*POWER(P34,2)+$B$24*POWER(P34,3))+($B$25*H34+$B$26*POWER(H34,2)+$B$27*POWER(H34,3))+($B$28*U34+$B$29*POWER(U34,2)+$B$30*POWER(U34,3))</f>
        <v>0.168343030909318</v>
      </c>
      <c r="W34" s="71" t="n">
        <f aca="false">S34-U34</f>
        <v>0.125276519523705</v>
      </c>
      <c r="X34" s="29" t="n">
        <f aca="false">U34+V34</f>
        <v>10.663756166558</v>
      </c>
      <c r="Y34" s="16"/>
      <c r="Z34" s="60" t="n">
        <f aca="false">U34*G34</f>
        <v>2130.56886653669</v>
      </c>
      <c r="AA34" s="60" t="n">
        <f aca="false">(K34+M34)-Z34</f>
        <v>25.4311334633121</v>
      </c>
      <c r="AB34" s="16"/>
      <c r="AC34" s="60" t="n">
        <f aca="false">L34+N34</f>
        <v>2164.74250181128</v>
      </c>
      <c r="AD34" s="61" t="n">
        <f aca="false">AC34-Z34</f>
        <v>34.1736352745916</v>
      </c>
      <c r="AE34" s="17"/>
      <c r="AF34" s="84" t="n">
        <v>1419.82976318205</v>
      </c>
      <c r="AG34" s="16" t="n">
        <v>0.0445945945945946</v>
      </c>
      <c r="AH34" s="16" t="n">
        <f aca="false">AF34+AH33</f>
        <v>69014.497560053</v>
      </c>
      <c r="AI34" s="63"/>
      <c r="AJ34" s="72" t="n">
        <v>1363.51488293539</v>
      </c>
      <c r="AK34" s="16" t="n">
        <v>0.0445945945945946</v>
      </c>
      <c r="AL34" s="63" t="n">
        <f aca="false">AJ34+AL33</f>
        <v>68491.0065752906</v>
      </c>
      <c r="AM34" s="35"/>
      <c r="AN34" s="35" t="n">
        <f aca="false">C34/740</f>
        <v>0.0445945945945946</v>
      </c>
      <c r="AO34" s="35"/>
      <c r="AP34" s="35"/>
      <c r="AQ34" s="35"/>
      <c r="AR34" s="35"/>
      <c r="AS34" s="35"/>
      <c r="AT34" s="35"/>
    </row>
    <row r="35" customFormat="false" ht="12.75" hidden="false" customHeight="true" outlineLevel="0" collapsed="false">
      <c r="A35" s="36"/>
      <c r="B35" s="36"/>
      <c r="C35" s="2" t="n">
        <v>34</v>
      </c>
      <c r="D35" s="20" t="s">
        <v>85</v>
      </c>
      <c r="E35" s="65" t="n">
        <v>99</v>
      </c>
      <c r="F35" s="66" t="n">
        <v>1309</v>
      </c>
      <c r="G35" s="67" t="n">
        <f aca="false">I35+J35</f>
        <v>85</v>
      </c>
      <c r="H35" s="68" t="n">
        <f aca="false">1/(G35/F35)</f>
        <v>15.4</v>
      </c>
      <c r="I35" s="22" t="n">
        <v>36</v>
      </c>
      <c r="J35" s="23" t="n">
        <v>49</v>
      </c>
      <c r="K35" s="24" t="n">
        <v>508</v>
      </c>
      <c r="L35" s="69" t="n">
        <f aca="false">G35*X35*R35</f>
        <v>582.631366556648</v>
      </c>
      <c r="M35" s="25" t="n">
        <v>307</v>
      </c>
      <c r="N35" s="70" t="n">
        <f aca="false">G35*X35*(1-R35)</f>
        <v>355.839644290748</v>
      </c>
      <c r="O35" s="26" t="n">
        <f aca="false">I35/(I35+J35)</f>
        <v>0.423529411764706</v>
      </c>
      <c r="P35" s="28" t="n">
        <f aca="false">(I35+K35)/(I35+J35+K35+M35)</f>
        <v>0.604444444444444</v>
      </c>
      <c r="Q35" s="27" t="n">
        <f aca="false">K35/(K35+M35)</f>
        <v>0.623312883435583</v>
      </c>
      <c r="R35" s="27" t="n">
        <f aca="false">P35-(O35-P35)/X35</f>
        <v>0.620830435700469</v>
      </c>
      <c r="S35" s="29" t="n">
        <f aca="false">(K35+M35)/(I35+J35)</f>
        <v>9.58823529411765</v>
      </c>
      <c r="T35" s="31" t="n">
        <f aca="false">(P35-$B$1*O35-$B$2)/(1-$B$1*O35)-($B$3*POWER(P35,2)+$B$4*P35+$B$5)-($B$6*POWER(O35,2)+$B$7*O35+$B$8)</f>
        <v>0.620836289088248</v>
      </c>
      <c r="U35" s="29" t="n">
        <f aca="false">(O35-P35)/(P35-T35)</f>
        <v>11.0368928336648</v>
      </c>
      <c r="V35" s="29" t="n">
        <f aca="false">$B$12+($B$13*E35+$B$14*POWER(E35,2)+$B$15*POWER(E35,3))+($B$16*F35+$B$17*POWER(F35,2)+$B$18*POWER(F35,3))+($B$19*T35+$B$20*POWER(T35,2)+$B$21*POWER(T35,3))+($B$22*P35+$B$23*POWER(P35,2)+$B$24*POWER(P35,3))+($B$25*H35+$B$26*POWER(H35,2)+$B$27*POWER(H35,3))+($B$28*U35+$B$29*POWER(U35,2)+$B$30*POWER(U35,3))</f>
        <v>0.00394258806922387</v>
      </c>
      <c r="W35" s="71" t="n">
        <f aca="false">S35-U35</f>
        <v>-1.44865753954719</v>
      </c>
      <c r="X35" s="29" t="n">
        <f aca="false">U35+V35</f>
        <v>11.0408354217341</v>
      </c>
      <c r="Y35" s="16"/>
      <c r="Z35" s="60" t="n">
        <f aca="false">U35*G35</f>
        <v>938.135890861511</v>
      </c>
      <c r="AA35" s="60" t="n">
        <f aca="false">(K35+M35)-Z35</f>
        <v>-123.135890861511</v>
      </c>
      <c r="AB35" s="16"/>
      <c r="AC35" s="60" t="n">
        <f aca="false">L35+N35</f>
        <v>938.471010847395</v>
      </c>
      <c r="AD35" s="61" t="n">
        <f aca="false">AC35-Z35</f>
        <v>0.335119985884035</v>
      </c>
      <c r="AE35" s="17"/>
      <c r="AF35" s="84" t="n">
        <v>1409.36894362867</v>
      </c>
      <c r="AG35" s="16" t="n">
        <v>0.045945945945946</v>
      </c>
      <c r="AH35" s="16" t="n">
        <f aca="false">AF35+AH34</f>
        <v>70423.8665036817</v>
      </c>
      <c r="AI35" s="63"/>
      <c r="AJ35" s="72" t="n">
        <v>1332.07589737246</v>
      </c>
      <c r="AK35" s="16" t="n">
        <v>0.045945945945946</v>
      </c>
      <c r="AL35" s="63" t="n">
        <f aca="false">AJ35+AL34</f>
        <v>69823.082472663</v>
      </c>
      <c r="AM35" s="35"/>
      <c r="AN35" s="35" t="n">
        <f aca="false">C35/740</f>
        <v>0.045945945945946</v>
      </c>
      <c r="AO35" s="35"/>
      <c r="AP35" s="35"/>
      <c r="AQ35" s="35"/>
      <c r="AR35" s="35"/>
      <c r="AS35" s="35"/>
      <c r="AT35" s="35"/>
    </row>
    <row r="36" customFormat="false" ht="12.75" hidden="false" customHeight="true" outlineLevel="0" collapsed="false">
      <c r="A36" s="36"/>
      <c r="B36" s="36"/>
      <c r="C36" s="2" t="n">
        <v>35</v>
      </c>
      <c r="D36" s="20" t="s">
        <v>87</v>
      </c>
      <c r="E36" s="65" t="n">
        <v>362</v>
      </c>
      <c r="F36" s="66" t="n">
        <v>3917</v>
      </c>
      <c r="G36" s="67" t="n">
        <f aca="false">I36+J36</f>
        <v>247</v>
      </c>
      <c r="H36" s="68" t="n">
        <f aca="false">1/(G36/F36)</f>
        <v>15.8582995951417</v>
      </c>
      <c r="I36" s="22" t="n">
        <v>62</v>
      </c>
      <c r="J36" s="23" t="n">
        <v>185</v>
      </c>
      <c r="K36" s="24" t="n">
        <v>1145</v>
      </c>
      <c r="L36" s="69" t="n">
        <f aca="false">G36*X36*R36</f>
        <v>1160.3715411538</v>
      </c>
      <c r="M36" s="25" t="n">
        <v>1678</v>
      </c>
      <c r="N36" s="70" t="n">
        <f aca="false">G36*X36*(1-R36)</f>
        <v>1701.72591646192</v>
      </c>
      <c r="O36" s="26" t="n">
        <f aca="false">I36/(I36+J36)</f>
        <v>0.251012145748988</v>
      </c>
      <c r="P36" s="28" t="n">
        <f aca="false">(I36+K36)/(I36+J36+K36+M36)</f>
        <v>0.393159609120521</v>
      </c>
      <c r="Q36" s="27" t="n">
        <f aca="false">K36/(K36+M36)</f>
        <v>0.405596882748849</v>
      </c>
      <c r="R36" s="27" t="n">
        <f aca="false">P36-(O36-P36)/X36</f>
        <v>0.405426984348903</v>
      </c>
      <c r="S36" s="29" t="n">
        <f aca="false">(K36+M36)/(I36+J36)</f>
        <v>11.4291497975709</v>
      </c>
      <c r="T36" s="31" t="n">
        <f aca="false">(P36-$B$1*O36-$B$2)/(1-$B$1*O36)-($B$3*POWER(P36,2)+$B$4*P36+$B$5)-($B$6*POWER(O36,2)+$B$7*O36+$B$8)</f>
        <v>0.405939256073646</v>
      </c>
      <c r="U36" s="29" t="n">
        <f aca="false">(O36-P36)/(P36-T36)</f>
        <v>11.1229569872255</v>
      </c>
      <c r="V36" s="29" t="n">
        <f aca="false">$B$12+($B$13*E36+$B$14*POWER(E36,2)+$B$15*POWER(E36,3))+($B$16*F36+$B$17*POWER(F36,2)+$B$18*POWER(F36,3))+($B$19*T36+$B$20*POWER(T36,2)+$B$21*POWER(T36,3))+($B$22*P36+$B$23*POWER(P36,2)+$B$24*POWER(P36,3))+($B$25*H36+$B$26*POWER(H36,2)+$B$27*POWER(H36,3))+($B$28*U36+$B$29*POWER(U36,2)+$B$30*POWER(U36,3))</f>
        <v>0.464482112433267</v>
      </c>
      <c r="W36" s="71" t="n">
        <f aca="false">S36-U36</f>
        <v>0.306192810345333</v>
      </c>
      <c r="X36" s="29" t="n">
        <f aca="false">U36+V36</f>
        <v>11.5874390996588</v>
      </c>
      <c r="Y36" s="16"/>
      <c r="Z36" s="60" t="n">
        <f aca="false">U36*G36</f>
        <v>2747.3703758447</v>
      </c>
      <c r="AA36" s="60" t="n">
        <f aca="false">(K36+M36)-Z36</f>
        <v>75.6296241552973</v>
      </c>
      <c r="AB36" s="16"/>
      <c r="AC36" s="60" t="n">
        <f aca="false">L36+N36</f>
        <v>2862.09745761572</v>
      </c>
      <c r="AD36" s="61" t="n">
        <f aca="false">AC36-Z36</f>
        <v>114.727081771017</v>
      </c>
      <c r="AE36" s="17"/>
      <c r="AF36" s="84" t="n">
        <v>1406.94990918962</v>
      </c>
      <c r="AG36" s="16" t="n">
        <v>0.0472972972972973</v>
      </c>
      <c r="AH36" s="16" t="n">
        <f aca="false">AF36+AH35</f>
        <v>71830.8164128713</v>
      </c>
      <c r="AI36" s="63"/>
      <c r="AJ36" s="72" t="n">
        <v>1328.31816215458</v>
      </c>
      <c r="AK36" s="16" t="n">
        <v>0.0472972972972973</v>
      </c>
      <c r="AL36" s="63" t="n">
        <f aca="false">AJ36+AL35</f>
        <v>71151.4006348176</v>
      </c>
      <c r="AM36" s="35"/>
      <c r="AN36" s="35" t="n">
        <f aca="false">C36/740</f>
        <v>0.0472972972972973</v>
      </c>
      <c r="AO36" s="35"/>
      <c r="AP36" s="35"/>
      <c r="AQ36" s="35"/>
      <c r="AR36" s="35"/>
      <c r="AS36" s="35"/>
      <c r="AT36" s="35"/>
    </row>
    <row r="37" customFormat="false" ht="12.75" hidden="false" customHeight="true" outlineLevel="0" collapsed="false">
      <c r="A37" s="36"/>
      <c r="B37" s="36"/>
      <c r="C37" s="2" t="n">
        <v>36</v>
      </c>
      <c r="D37" s="20" t="s">
        <v>89</v>
      </c>
      <c r="E37" s="65" t="n">
        <v>330</v>
      </c>
      <c r="F37" s="66" t="n">
        <v>4502</v>
      </c>
      <c r="G37" s="67" t="n">
        <f aca="false">I37+J37</f>
        <v>184</v>
      </c>
      <c r="H37" s="68" t="n">
        <f aca="false">1/(G37/F37)</f>
        <v>24.4673913043478</v>
      </c>
      <c r="I37" s="22" t="n">
        <v>51</v>
      </c>
      <c r="J37" s="23" t="n">
        <v>133</v>
      </c>
      <c r="K37" s="24" t="n">
        <v>1984</v>
      </c>
      <c r="L37" s="69" t="n">
        <f aca="false">G37*X37*R37</f>
        <v>1874.82369640231</v>
      </c>
      <c r="M37" s="25" t="n">
        <v>1865</v>
      </c>
      <c r="N37" s="70" t="n">
        <f aca="false">G37*X37*(1-R37)</f>
        <v>1757.80872010408</v>
      </c>
      <c r="O37" s="26" t="n">
        <f aca="false">I37/(I37+J37)</f>
        <v>0.277173913043478</v>
      </c>
      <c r="P37" s="28" t="n">
        <f aca="false">(I37+K37)/(I37+J37+K37+M37)</f>
        <v>0.504587155963303</v>
      </c>
      <c r="Q37" s="27" t="n">
        <f aca="false">K37/(K37+M37)</f>
        <v>0.515458560665108</v>
      </c>
      <c r="R37" s="27" t="n">
        <f aca="false">P37-(O37-P37)/X37</f>
        <v>0.516106085461127</v>
      </c>
      <c r="S37" s="29" t="n">
        <f aca="false">(K37+M37)/(I37+J37)</f>
        <v>20.9184782608696</v>
      </c>
      <c r="T37" s="31" t="n">
        <f aca="false">(P37-$B$1*O37-$B$2)/(1-$B$1*O37)-($B$3*POWER(P37,2)+$B$4*P37+$B$5)-($B$6*POWER(O37,2)+$B$7*O37+$B$8)</f>
        <v>0.521303414838305</v>
      </c>
      <c r="U37" s="29" t="n">
        <f aca="false">(O37-P37)/(P37-T37)</f>
        <v>13.6043144952665</v>
      </c>
      <c r="V37" s="29" t="n">
        <f aca="false">$B$12+($B$13*E37+$B$14*POWER(E37,2)+$B$15*POWER(E37,3))+($B$16*F37+$B$17*POWER(F37,2)+$B$18*POWER(F37,3))+($B$19*T37+$B$20*POWER(T37,2)+$B$21*POWER(T37,3))+($B$22*P37+$B$23*POWER(P37,2)+$B$24*POWER(P37,3))+($B$25*H37+$B$26*POWER(H37,2)+$B$27*POWER(H37,3))+($B$28*U37+$B$29*POWER(U37,2)+$B$30*POWER(U37,3))</f>
        <v>6.13825298574643</v>
      </c>
      <c r="W37" s="71" t="n">
        <f aca="false">S37-U37</f>
        <v>7.31416376560303</v>
      </c>
      <c r="X37" s="29" t="n">
        <f aca="false">U37+V37</f>
        <v>19.742567481013</v>
      </c>
      <c r="Y37" s="16"/>
      <c r="Z37" s="60" t="n">
        <f aca="false">U37*G37</f>
        <v>2503.19386712904</v>
      </c>
      <c r="AA37" s="60" t="n">
        <f aca="false">(K37+M37)-Z37</f>
        <v>1345.80613287096</v>
      </c>
      <c r="AB37" s="16"/>
      <c r="AC37" s="60" t="n">
        <f aca="false">L37+N37</f>
        <v>3632.63241650639</v>
      </c>
      <c r="AD37" s="61" t="n">
        <f aca="false">AC37-Z37</f>
        <v>1129.43854937734</v>
      </c>
      <c r="AE37" s="17"/>
      <c r="AF37" s="84" t="n">
        <v>1406.61302229829</v>
      </c>
      <c r="AG37" s="16" t="n">
        <v>0.0486486486486487</v>
      </c>
      <c r="AH37" s="16" t="n">
        <f aca="false">AF37+AH36</f>
        <v>73237.4294351696</v>
      </c>
      <c r="AI37" s="63"/>
      <c r="AJ37" s="72" t="n">
        <v>1325.50030949497</v>
      </c>
      <c r="AK37" s="16" t="n">
        <v>0.0486486486486487</v>
      </c>
      <c r="AL37" s="63" t="n">
        <f aca="false">AJ37+AL36</f>
        <v>72476.9009443126</v>
      </c>
      <c r="AM37" s="35"/>
      <c r="AN37" s="35" t="n">
        <f aca="false">C37/740</f>
        <v>0.0486486486486487</v>
      </c>
      <c r="AO37" s="35"/>
      <c r="AP37" s="35"/>
      <c r="AQ37" s="35"/>
      <c r="AR37" s="35"/>
      <c r="AS37" s="35"/>
      <c r="AT37" s="35"/>
    </row>
    <row r="38" customFormat="false" ht="12.75" hidden="false" customHeight="true" outlineLevel="0" collapsed="false">
      <c r="A38" s="36"/>
      <c r="B38" s="36"/>
      <c r="C38" s="2" t="n">
        <v>37</v>
      </c>
      <c r="D38" s="20" t="s">
        <v>91</v>
      </c>
      <c r="E38" s="65" t="n">
        <v>354</v>
      </c>
      <c r="F38" s="66" t="n">
        <v>2313</v>
      </c>
      <c r="G38" s="67" t="n">
        <f aca="false">I38+J38</f>
        <v>161</v>
      </c>
      <c r="H38" s="68" t="n">
        <f aca="false">1/(G38/F38)</f>
        <v>14.3664596273292</v>
      </c>
      <c r="I38" s="22" t="n">
        <v>109</v>
      </c>
      <c r="J38" s="23" t="n">
        <v>52</v>
      </c>
      <c r="K38" s="24" t="n">
        <v>783</v>
      </c>
      <c r="L38" s="69" t="n">
        <f aca="false">G38*X38*R38</f>
        <v>871.852544891806</v>
      </c>
      <c r="M38" s="25" t="n">
        <v>319</v>
      </c>
      <c r="N38" s="70" t="n">
        <f aca="false">G38*X38*(1-R38)</f>
        <v>355.955486720695</v>
      </c>
      <c r="O38" s="26" t="n">
        <f aca="false">I38/(I38+J38)</f>
        <v>0.677018633540373</v>
      </c>
      <c r="P38" s="28" t="n">
        <f aca="false">(I38+K38)/(I38+J38+K38+M38)</f>
        <v>0.706254948535234</v>
      </c>
      <c r="Q38" s="27" t="n">
        <f aca="false">K38/(K38+M38)</f>
        <v>0.710526315789474</v>
      </c>
      <c r="R38" s="27" t="n">
        <f aca="false">P38-(O38-P38)/X38</f>
        <v>0.710088647772394</v>
      </c>
      <c r="S38" s="29" t="n">
        <f aca="false">(K38+M38)/(I38+J38)</f>
        <v>6.84472049689441</v>
      </c>
      <c r="T38" s="31" t="n">
        <f aca="false">(P38-$B$1*O38-$B$2)/(1-$B$1*O38)-($B$3*POWER(P38,2)+$B$4*P38+$B$5)-($B$6*POWER(O38,2)+$B$7*O38+$B$8)</f>
        <v>0.71209472193333</v>
      </c>
      <c r="U38" s="29" t="n">
        <f aca="false">(O38-P38)/(P38-T38)</f>
        <v>5.00641257833558</v>
      </c>
      <c r="V38" s="29" t="n">
        <f aca="false">$B$12+($B$13*E38+$B$14*POWER(E38,2)+$B$15*POWER(E38,3))+($B$16*F38+$B$17*POWER(F38,2)+$B$18*POWER(F38,3))+($B$19*T38+$B$20*POWER(T38,2)+$B$21*POWER(T38,3))+($B$22*P38+$B$23*POWER(P38,2)+$B$24*POWER(P38,3))+($B$25*H38+$B$26*POWER(H38,2)+$B$27*POWER(H38,3))+($B$28*U38+$B$29*POWER(U38,2)+$B$30*POWER(U38,3))</f>
        <v>2.61972426397809</v>
      </c>
      <c r="W38" s="71" t="n">
        <f aca="false">S38-U38</f>
        <v>1.83830791855883</v>
      </c>
      <c r="X38" s="29" t="n">
        <f aca="false">U38+V38</f>
        <v>7.62613684231367</v>
      </c>
      <c r="Y38" s="16"/>
      <c r="Z38" s="60" t="n">
        <f aca="false">U38*G38</f>
        <v>806.032425112028</v>
      </c>
      <c r="AA38" s="60" t="n">
        <f aca="false">(K38+M38)-Z38</f>
        <v>295.967574887972</v>
      </c>
      <c r="AB38" s="16"/>
      <c r="AC38" s="60" t="n">
        <f aca="false">L38+N38</f>
        <v>1227.8080316125</v>
      </c>
      <c r="AD38" s="61" t="n">
        <f aca="false">AC38-Z38</f>
        <v>421.775606500473</v>
      </c>
      <c r="AE38" s="17"/>
      <c r="AF38" s="84" t="n">
        <v>1397.02120042432</v>
      </c>
      <c r="AG38" s="16" t="n">
        <v>0.05</v>
      </c>
      <c r="AH38" s="16" t="n">
        <f aca="false">AF38+AH37</f>
        <v>74634.4506355939</v>
      </c>
      <c r="AI38" s="63"/>
      <c r="AJ38" s="72" t="n">
        <v>1303.68582792769</v>
      </c>
      <c r="AK38" s="16" t="n">
        <v>0.05</v>
      </c>
      <c r="AL38" s="63" t="n">
        <f aca="false">AJ38+AL37</f>
        <v>73780.5867722403</v>
      </c>
      <c r="AM38" s="35"/>
      <c r="AN38" s="35" t="n">
        <f aca="false">C38/740</f>
        <v>0.05</v>
      </c>
      <c r="AO38" s="35"/>
      <c r="AP38" s="35"/>
      <c r="AQ38" s="35"/>
      <c r="AR38" s="35"/>
      <c r="AS38" s="35"/>
      <c r="AT38" s="35"/>
    </row>
    <row r="39" customFormat="false" ht="12.75" hidden="false" customHeight="true" outlineLevel="0" collapsed="false">
      <c r="A39" s="36"/>
      <c r="B39" s="36"/>
      <c r="C39" s="2" t="n">
        <v>38</v>
      </c>
      <c r="D39" s="20" t="s">
        <v>93</v>
      </c>
      <c r="E39" s="65" t="n">
        <v>473</v>
      </c>
      <c r="F39" s="66" t="n">
        <v>4706</v>
      </c>
      <c r="G39" s="67" t="n">
        <f aca="false">I39+J39</f>
        <v>254</v>
      </c>
      <c r="H39" s="68" t="n">
        <f aca="false">1/(G39/F39)</f>
        <v>18.5275590551181</v>
      </c>
      <c r="I39" s="22" t="n">
        <v>69</v>
      </c>
      <c r="J39" s="23" t="n">
        <v>185</v>
      </c>
      <c r="K39" s="24" t="n">
        <v>1554</v>
      </c>
      <c r="L39" s="69" t="n">
        <f aca="false">G39*X39*R39</f>
        <v>1658.41111240735</v>
      </c>
      <c r="M39" s="25" t="n">
        <v>1754</v>
      </c>
      <c r="N39" s="70" t="n">
        <f aca="false">G39*X39*(1-R39)</f>
        <v>1878.74007822419</v>
      </c>
      <c r="O39" s="26" t="n">
        <f aca="false">I39/(I39+J39)</f>
        <v>0.271653543307087</v>
      </c>
      <c r="P39" s="28" t="n">
        <f aca="false">(I39+K39)/(I39+J39+K39+M39)</f>
        <v>0.455642897248737</v>
      </c>
      <c r="Q39" s="27" t="n">
        <f aca="false">K39/(K39+M39)</f>
        <v>0.469770253929867</v>
      </c>
      <c r="R39" s="27" t="n">
        <f aca="false">P39-(O39-P39)/X39</f>
        <v>0.468855025705376</v>
      </c>
      <c r="S39" s="29" t="n">
        <f aca="false">(K39+M39)/(I39+J39)</f>
        <v>13.0236220472441</v>
      </c>
      <c r="T39" s="31" t="n">
        <f aca="false">(P39-$B$1*O39-$B$2)/(1-$B$1*O39)-($B$3*POWER(P39,2)+$B$4*P39+$B$5)-($B$6*POWER(O39,2)+$B$7*O39+$B$8)</f>
        <v>0.470329804497406</v>
      </c>
      <c r="U39" s="29" t="n">
        <f aca="false">(O39-P39)/(P39-T39)</f>
        <v>12.5274403130942</v>
      </c>
      <c r="V39" s="29" t="n">
        <f aca="false">$B$12+($B$13*E39+$B$14*POWER(E39,2)+$B$15*POWER(E39,3))+($B$16*F39+$B$17*POWER(F39,2)+$B$18*POWER(F39,3))+($B$19*T39+$B$20*POWER(T39,2)+$B$21*POWER(T39,3))+($B$22*P39+$B$23*POWER(P39,2)+$B$24*POWER(P39,3))+($B$25*H39+$B$26*POWER(H39,2)+$B$27*POWER(H39,3))+($B$28*U39+$B$29*POWER(U39,2)+$B$30*POWER(U39,3))</f>
        <v>1.39835177600636</v>
      </c>
      <c r="W39" s="71" t="n">
        <f aca="false">S39-U39</f>
        <v>0.496181734149896</v>
      </c>
      <c r="X39" s="29" t="n">
        <f aca="false">U39+V39</f>
        <v>13.9257920891006</v>
      </c>
      <c r="Y39" s="16"/>
      <c r="Z39" s="60" t="n">
        <f aca="false">U39*G39</f>
        <v>3181.96983952593</v>
      </c>
      <c r="AA39" s="60" t="n">
        <f aca="false">(K39+M39)-Z39</f>
        <v>126.030160474074</v>
      </c>
      <c r="AB39" s="16"/>
      <c r="AC39" s="60" t="n">
        <f aca="false">L39+N39</f>
        <v>3537.15119063154</v>
      </c>
      <c r="AD39" s="61" t="n">
        <f aca="false">AC39-Z39</f>
        <v>355.181351105617</v>
      </c>
      <c r="AE39" s="17"/>
      <c r="AF39" s="84" t="n">
        <v>1392.58478198017</v>
      </c>
      <c r="AG39" s="16" t="n">
        <v>0.0513513513513514</v>
      </c>
      <c r="AH39" s="16" t="n">
        <f aca="false">AF39+AH38</f>
        <v>76027.0354175741</v>
      </c>
      <c r="AI39" s="63"/>
      <c r="AJ39" s="72" t="n">
        <v>1299.31666535039</v>
      </c>
      <c r="AK39" s="16" t="n">
        <v>0.0513513513513514</v>
      </c>
      <c r="AL39" s="63" t="n">
        <f aca="false">AJ39+AL38</f>
        <v>75079.9034375907</v>
      </c>
      <c r="AM39" s="35"/>
      <c r="AN39" s="35" t="n">
        <f aca="false">C39/740</f>
        <v>0.0513513513513514</v>
      </c>
      <c r="AO39" s="35"/>
      <c r="AP39" s="35"/>
      <c r="AQ39" s="35"/>
      <c r="AR39" s="35"/>
      <c r="AS39" s="35"/>
      <c r="AT39" s="35"/>
    </row>
    <row r="40" customFormat="false" ht="12.75" hidden="false" customHeight="true" outlineLevel="0" collapsed="false">
      <c r="A40" s="36"/>
      <c r="B40" s="36"/>
      <c r="C40" s="2" t="n">
        <v>39</v>
      </c>
      <c r="D40" s="20" t="s">
        <v>95</v>
      </c>
      <c r="E40" s="65" t="n">
        <v>483</v>
      </c>
      <c r="F40" s="66" t="n">
        <v>3991</v>
      </c>
      <c r="G40" s="67" t="n">
        <f aca="false">I40+J40</f>
        <v>243</v>
      </c>
      <c r="H40" s="68" t="n">
        <f aca="false">1/(G40/F40)</f>
        <v>16.4238683127572</v>
      </c>
      <c r="I40" s="22" t="n">
        <v>136</v>
      </c>
      <c r="J40" s="23" t="n">
        <v>107</v>
      </c>
      <c r="K40" s="24" t="n">
        <v>1893</v>
      </c>
      <c r="L40" s="69" t="n">
        <f aca="false">G40*X40*R40</f>
        <v>1797.70301522186</v>
      </c>
      <c r="M40" s="25" t="n">
        <v>840</v>
      </c>
      <c r="N40" s="70" t="n">
        <f aca="false">G40*X40*(1-R40)</f>
        <v>795.521811441645</v>
      </c>
      <c r="O40" s="26" t="n">
        <f aca="false">I40/(I40+J40)</f>
        <v>0.559670781893004</v>
      </c>
      <c r="P40" s="28" t="n">
        <f aca="false">(I40+K40)/(I40+J40+K40+M40)</f>
        <v>0.681787634408602</v>
      </c>
      <c r="Q40" s="27" t="n">
        <f aca="false">K40/(K40+M40)</f>
        <v>0.692645444566411</v>
      </c>
      <c r="R40" s="27" t="n">
        <f aca="false">P40-(O40-P40)/X40</f>
        <v>0.693230682021049</v>
      </c>
      <c r="S40" s="29" t="n">
        <f aca="false">(K40+M40)/(I40+J40)</f>
        <v>11.2469135802469</v>
      </c>
      <c r="T40" s="31" t="n">
        <f aca="false">(P40-$B$1*O40-$B$2)/(1-$B$1*O40)-($B$3*POWER(P40,2)+$B$4*P40+$B$5)-($B$6*POWER(O40,2)+$B$7*O40+$B$8)</f>
        <v>0.695412569779381</v>
      </c>
      <c r="U40" s="29" t="n">
        <f aca="false">(O40-P40)/(P40-T40)</f>
        <v>8.96274728594289</v>
      </c>
      <c r="V40" s="29" t="n">
        <f aca="false">$B$12+($B$13*E40+$B$14*POWER(E40,2)+$B$15*POWER(E40,3))+($B$16*F40+$B$17*POWER(F40,2)+$B$18*POWER(F40,3))+($B$19*T40+$B$20*POWER(T40,2)+$B$21*POWER(T40,3))+($B$22*P40+$B$23*POWER(P40,2)+$B$24*POWER(P40,3))+($B$25*H40+$B$26*POWER(H40,2)+$B$27*POWER(H40,3))+($B$28*U40+$B$29*POWER(U40,2)+$B$30*POWER(U40,3))</f>
        <v>1.70895981966822</v>
      </c>
      <c r="W40" s="71" t="n">
        <f aca="false">S40-U40</f>
        <v>2.28416629430402</v>
      </c>
      <c r="X40" s="29" t="n">
        <f aca="false">U40+V40</f>
        <v>10.6717071056111</v>
      </c>
      <c r="Y40" s="16"/>
      <c r="Z40" s="60" t="n">
        <f aca="false">U40*G40</f>
        <v>2177.94759048412</v>
      </c>
      <c r="AA40" s="60" t="n">
        <f aca="false">(K40+M40)-Z40</f>
        <v>555.052409515877</v>
      </c>
      <c r="AB40" s="16"/>
      <c r="AC40" s="60" t="n">
        <f aca="false">L40+N40</f>
        <v>2593.2248266635</v>
      </c>
      <c r="AD40" s="61" t="n">
        <f aca="false">AC40-Z40</f>
        <v>415.277236179377</v>
      </c>
      <c r="AE40" s="17"/>
      <c r="AF40" s="84" t="n">
        <v>1347.68694840983</v>
      </c>
      <c r="AG40" s="16" t="n">
        <v>0.0527027027027027</v>
      </c>
      <c r="AH40" s="16" t="n">
        <f aca="false">AF40+AH39</f>
        <v>77374.7223659839</v>
      </c>
      <c r="AI40" s="63"/>
      <c r="AJ40" s="72" t="n">
        <v>1264.60151760554</v>
      </c>
      <c r="AK40" s="16" t="n">
        <v>0.0527027027027027</v>
      </c>
      <c r="AL40" s="63" t="n">
        <f aca="false">AJ40+AL39</f>
        <v>76344.5049551962</v>
      </c>
      <c r="AM40" s="35"/>
      <c r="AN40" s="35" t="n">
        <f aca="false">C40/740</f>
        <v>0.0527027027027027</v>
      </c>
      <c r="AO40" s="35"/>
      <c r="AP40" s="35"/>
      <c r="AQ40" s="35"/>
      <c r="AR40" s="35"/>
      <c r="AS40" s="35"/>
      <c r="AT40" s="35"/>
    </row>
    <row r="41" customFormat="false" ht="12.75" hidden="false" customHeight="true" outlineLevel="0" collapsed="false">
      <c r="A41" s="36"/>
      <c r="B41" s="36"/>
      <c r="C41" s="2" t="n">
        <v>40</v>
      </c>
      <c r="D41" s="20" t="s">
        <v>97</v>
      </c>
      <c r="E41" s="65" t="n">
        <v>853</v>
      </c>
      <c r="F41" s="66" t="n">
        <v>4705</v>
      </c>
      <c r="G41" s="67" t="n">
        <f aca="false">I41+J41</f>
        <v>353</v>
      </c>
      <c r="H41" s="68" t="n">
        <f aca="false">1/(G41/F41)</f>
        <v>13.328611898017</v>
      </c>
      <c r="I41" s="22" t="n">
        <v>238</v>
      </c>
      <c r="J41" s="23" t="n">
        <v>115</v>
      </c>
      <c r="K41" s="24" t="n">
        <v>2062</v>
      </c>
      <c r="L41" s="69" t="n">
        <f aca="false">G41*X41*R41</f>
        <v>1989.55795153588</v>
      </c>
      <c r="M41" s="25" t="n">
        <v>478</v>
      </c>
      <c r="N41" s="70" t="n">
        <f aca="false">G41*X41*(1-R41)</f>
        <v>459.322550113382</v>
      </c>
      <c r="O41" s="26" t="n">
        <f aca="false">I41/(I41+J41)</f>
        <v>0.674220963172805</v>
      </c>
      <c r="P41" s="28" t="n">
        <f aca="false">(I41+K41)/(I41+J41+K41+M41)</f>
        <v>0.79502246802627</v>
      </c>
      <c r="Q41" s="27" t="n">
        <f aca="false">K41/(K41+M41)</f>
        <v>0.811811023622047</v>
      </c>
      <c r="R41" s="27" t="n">
        <f aca="false">P41-(O41-P41)/X41</f>
        <v>0.812435702842977</v>
      </c>
      <c r="S41" s="29" t="n">
        <f aca="false">(K41+M41)/(I41+J41)</f>
        <v>7.19546742209632</v>
      </c>
      <c r="T41" s="31" t="n">
        <f aca="false">(P41-$B$1*O41-$B$2)/(1-$B$1*O41)-($B$3*POWER(P41,2)+$B$4*P41+$B$5)-($B$6*POWER(O41,2)+$B$7*O41+$B$8)</f>
        <v>0.809849776804205</v>
      </c>
      <c r="U41" s="29" t="n">
        <f aca="false">(O41-P41)/(P41-T41)</f>
        <v>8.14723067164</v>
      </c>
      <c r="V41" s="29" t="n">
        <f aca="false">$B$12+($B$13*E41+$B$14*POWER(E41,2)+$B$15*POWER(E41,3))+($B$16*F41+$B$17*POWER(F41,2)+$B$18*POWER(F41,3))+($B$19*T41+$B$20*POWER(T41,2)+$B$21*POWER(T41,3))+($B$22*P41+$B$23*POWER(P41,2)+$B$24*POWER(P41,3))+($B$25*H41+$B$26*POWER(H41,2)+$B$27*POWER(H41,3))+($B$28*U41+$B$29*POWER(U41,2)+$B$30*POWER(U41,3))</f>
        <v>-1.20989214005568</v>
      </c>
      <c r="W41" s="71" t="n">
        <f aca="false">S41-U41</f>
        <v>-0.951763249543688</v>
      </c>
      <c r="X41" s="29" t="n">
        <f aca="false">U41+V41</f>
        <v>6.93733853158432</v>
      </c>
      <c r="Y41" s="16"/>
      <c r="Z41" s="60" t="n">
        <f aca="false">U41*G41</f>
        <v>2875.97242708892</v>
      </c>
      <c r="AA41" s="60" t="n">
        <f aca="false">(K41+M41)-Z41</f>
        <v>-335.972427088921</v>
      </c>
      <c r="AB41" s="16"/>
      <c r="AC41" s="60" t="n">
        <f aca="false">L41+N41</f>
        <v>2448.88050164927</v>
      </c>
      <c r="AD41" s="61" t="n">
        <f aca="false">AC41-Z41</f>
        <v>-427.091925439656</v>
      </c>
      <c r="AE41" s="17"/>
      <c r="AF41" s="84" t="n">
        <v>1345.80613287096</v>
      </c>
      <c r="AG41" s="16" t="n">
        <v>0.0540540540540541</v>
      </c>
      <c r="AH41" s="16" t="n">
        <f aca="false">AF41+AH40</f>
        <v>78720.5284988549</v>
      </c>
      <c r="AI41" s="63"/>
      <c r="AJ41" s="72" t="n">
        <v>1230.13928055682</v>
      </c>
      <c r="AK41" s="16" t="n">
        <v>0.0540540540540541</v>
      </c>
      <c r="AL41" s="63" t="n">
        <f aca="false">AJ41+AL40</f>
        <v>77574.644235753</v>
      </c>
      <c r="AM41" s="35"/>
      <c r="AN41" s="35" t="n">
        <f aca="false">C41/740</f>
        <v>0.0540540540540541</v>
      </c>
      <c r="AO41" s="35"/>
      <c r="AP41" s="35"/>
      <c r="AQ41" s="35"/>
      <c r="AR41" s="35"/>
      <c r="AS41" s="35"/>
      <c r="AT41" s="35"/>
    </row>
    <row r="42" customFormat="false" ht="12.75" hidden="false" customHeight="true" outlineLevel="0" collapsed="false">
      <c r="A42" s="36"/>
      <c r="B42" s="36"/>
      <c r="C42" s="2" t="n">
        <v>41</v>
      </c>
      <c r="D42" s="20" t="s">
        <v>99</v>
      </c>
      <c r="E42" s="65" t="n">
        <v>141</v>
      </c>
      <c r="F42" s="66" t="n">
        <v>2218</v>
      </c>
      <c r="G42" s="67" t="n">
        <f aca="false">I42+J42</f>
        <v>94</v>
      </c>
      <c r="H42" s="68" t="n">
        <f aca="false">1/(G42/F42)</f>
        <v>23.5957446808511</v>
      </c>
      <c r="I42" s="22" t="n">
        <v>33</v>
      </c>
      <c r="J42" s="23" t="n">
        <v>61</v>
      </c>
      <c r="K42" s="24" t="n">
        <v>1053</v>
      </c>
      <c r="L42" s="69" t="n">
        <f aca="false">G42*X42*R42</f>
        <v>1045.61051394623</v>
      </c>
      <c r="M42" s="25" t="n">
        <v>716</v>
      </c>
      <c r="N42" s="70" t="n">
        <f aca="false">G42*X42*(1-R42)</f>
        <v>710.713047270924</v>
      </c>
      <c r="O42" s="26" t="n">
        <f aca="false">I42/(I42+J42)</f>
        <v>0.351063829787234</v>
      </c>
      <c r="P42" s="28" t="n">
        <f aca="false">(I42+K42)/(I42+J42+K42+M42)</f>
        <v>0.5829307568438</v>
      </c>
      <c r="Q42" s="27" t="n">
        <f aca="false">K42/(K42+M42)</f>
        <v>0.595251554550593</v>
      </c>
      <c r="R42" s="27" t="n">
        <f aca="false">P42-(O42-P42)/X42</f>
        <v>0.595340481125021</v>
      </c>
      <c r="S42" s="29" t="n">
        <f aca="false">(K42+M42)/(I42+J42)</f>
        <v>18.8191489361702</v>
      </c>
      <c r="T42" s="31" t="n">
        <f aca="false">(P42-$B$1*O42-$B$2)/(1-$B$1*O42)-($B$3*POWER(P42,2)+$B$4*P42+$B$5)-($B$6*POWER(O42,2)+$B$7*O42+$B$8)</f>
        <v>0.601222200877634</v>
      </c>
      <c r="U42" s="29" t="n">
        <f aca="false">(O42-P42)/(P42-T42)</f>
        <v>12.6762505260755</v>
      </c>
      <c r="V42" s="29" t="n">
        <f aca="false">$B$12+($B$13*E42+$B$14*POWER(E42,2)+$B$15*POWER(E42,3))+($B$16*F42+$B$17*POWER(F42,2)+$B$18*POWER(F42,3))+($B$19*T42+$B$20*POWER(T42,2)+$B$21*POWER(T42,3))+($B$22*P42+$B$23*POWER(P42,2)+$B$24*POWER(P42,3))+($B$25*H42+$B$26*POWER(H42,2)+$B$27*POWER(H42,3))+($B$28*U42+$B$29*POWER(U42,2)+$B$30*POWER(U42,3))</f>
        <v>6.00804267836239</v>
      </c>
      <c r="W42" s="71" t="n">
        <f aca="false">S42-U42</f>
        <v>6.14289841009476</v>
      </c>
      <c r="X42" s="29" t="n">
        <f aca="false">U42+V42</f>
        <v>18.6842932044378</v>
      </c>
      <c r="Y42" s="16"/>
      <c r="Z42" s="60" t="n">
        <f aca="false">U42*G42</f>
        <v>1191.56754945109</v>
      </c>
      <c r="AA42" s="60" t="n">
        <f aca="false">(K42+M42)-Z42</f>
        <v>577.432450548907</v>
      </c>
      <c r="AB42" s="16"/>
      <c r="AC42" s="60" t="n">
        <f aca="false">L42+N42</f>
        <v>1756.32356121716</v>
      </c>
      <c r="AD42" s="61" t="n">
        <f aca="false">AC42-Z42</f>
        <v>564.756011766065</v>
      </c>
      <c r="AE42" s="17"/>
      <c r="AF42" s="84" t="n">
        <v>1272.60879760331</v>
      </c>
      <c r="AG42" s="16" t="n">
        <v>0.0554054054054054</v>
      </c>
      <c r="AH42" s="16" t="n">
        <f aca="false">AF42+AH41</f>
        <v>79993.1372964582</v>
      </c>
      <c r="AI42" s="63"/>
      <c r="AJ42" s="72" t="n">
        <v>1190.95036018109</v>
      </c>
      <c r="AK42" s="16" t="n">
        <v>0.0554054054054054</v>
      </c>
      <c r="AL42" s="63" t="n">
        <f aca="false">AJ42+AL41</f>
        <v>78765.5945959341</v>
      </c>
      <c r="AM42" s="35"/>
      <c r="AN42" s="35" t="n">
        <f aca="false">C42/740</f>
        <v>0.0554054054054054</v>
      </c>
      <c r="AO42" s="35"/>
      <c r="AP42" s="35"/>
      <c r="AQ42" s="35"/>
      <c r="AR42" s="35"/>
      <c r="AS42" s="35"/>
      <c r="AT42" s="35"/>
    </row>
    <row r="43" customFormat="false" ht="12.75" hidden="false" customHeight="true" outlineLevel="0" collapsed="false">
      <c r="A43" s="36"/>
      <c r="B43" s="36"/>
      <c r="C43" s="2" t="n">
        <v>42</v>
      </c>
      <c r="D43" s="20" t="s">
        <v>101</v>
      </c>
      <c r="E43" s="65" t="n">
        <v>452</v>
      </c>
      <c r="F43" s="66" t="n">
        <v>6228</v>
      </c>
      <c r="G43" s="67" t="n">
        <f aca="false">I43+J43</f>
        <v>370</v>
      </c>
      <c r="H43" s="68" t="n">
        <f aca="false">1/(G43/F43)</f>
        <v>16.8324324324324</v>
      </c>
      <c r="I43" s="22" t="n">
        <v>103</v>
      </c>
      <c r="J43" s="23" t="n">
        <v>267</v>
      </c>
      <c r="K43" s="24" t="n">
        <v>2457</v>
      </c>
      <c r="L43" s="69" t="n">
        <f aca="false">G43*X43*R43</f>
        <v>2524.60209136167</v>
      </c>
      <c r="M43" s="25" t="n">
        <v>2331</v>
      </c>
      <c r="N43" s="70" t="n">
        <f aca="false">G43*X43*(1-R43)</f>
        <v>2399.60555990532</v>
      </c>
      <c r="O43" s="26" t="n">
        <f aca="false">I43/(I43+J43)</f>
        <v>0.278378378378378</v>
      </c>
      <c r="P43" s="28" t="n">
        <f aca="false">(I43+K43)/(I43+J43+K43+M43)</f>
        <v>0.496316401706088</v>
      </c>
      <c r="Q43" s="27" t="n">
        <f aca="false">K43/(K43+M43)</f>
        <v>0.513157894736842</v>
      </c>
      <c r="R43" s="27" t="n">
        <f aca="false">P43-(O43-P43)/X43</f>
        <v>0.512692045127726</v>
      </c>
      <c r="S43" s="29" t="n">
        <f aca="false">(K43+M43)/(I43+J43)</f>
        <v>12.9405405405405</v>
      </c>
      <c r="T43" s="31" t="n">
        <f aca="false">(P43-$B$1*O43-$B$2)/(1-$B$1*O43)-($B$3*POWER(P43,2)+$B$4*P43+$B$5)-($B$6*POWER(O43,2)+$B$7*O43+$B$8)</f>
        <v>0.512616830094766</v>
      </c>
      <c r="U43" s="29" t="n">
        <f aca="false">(O43-P43)/(P43-T43)</f>
        <v>13.3700794930689</v>
      </c>
      <c r="V43" s="29" t="n">
        <f aca="false">$B$12+($B$13*E43+$B$14*POWER(E43,2)+$B$15*POWER(E43,3))+($B$16*F43+$B$17*POWER(F43,2)+$B$18*POWER(F43,3))+($B$19*T43+$B$20*POWER(T43,2)+$B$21*POWER(T43,3))+($B$22*P43+$B$23*POWER(P43,2)+$B$24*POWER(P43,3))+($B$25*H43+$B$26*POWER(H43,2)+$B$27*POWER(H43,3))+($B$28*U43+$B$29*POWER(U43,2)+$B$30*POWER(U43,3))</f>
        <v>-0.0614101653202575</v>
      </c>
      <c r="W43" s="71" t="n">
        <f aca="false">S43-U43</f>
        <v>-0.429538952528349</v>
      </c>
      <c r="X43" s="29" t="n">
        <f aca="false">U43+V43</f>
        <v>13.3086693277486</v>
      </c>
      <c r="Y43" s="16"/>
      <c r="Z43" s="60" t="n">
        <f aca="false">U43*G43</f>
        <v>4946.92941243549</v>
      </c>
      <c r="AA43" s="60" t="n">
        <f aca="false">(K43+M43)-Z43</f>
        <v>-158.929412435489</v>
      </c>
      <c r="AB43" s="16"/>
      <c r="AC43" s="60" t="n">
        <f aca="false">L43+N43</f>
        <v>4924.20765126699</v>
      </c>
      <c r="AD43" s="61" t="n">
        <f aca="false">AC43-Z43</f>
        <v>-22.7217611684955</v>
      </c>
      <c r="AE43" s="17"/>
      <c r="AF43" s="84" t="n">
        <v>1245.56977272803</v>
      </c>
      <c r="AG43" s="16" t="n">
        <v>0.0567567567567568</v>
      </c>
      <c r="AH43" s="16" t="n">
        <f aca="false">AF43+AH42</f>
        <v>81238.7070691862</v>
      </c>
      <c r="AI43" s="63"/>
      <c r="AJ43" s="72" t="n">
        <v>1189.73478815637</v>
      </c>
      <c r="AK43" s="16" t="n">
        <v>0.0567567567567568</v>
      </c>
      <c r="AL43" s="63" t="n">
        <f aca="false">AJ43+AL42</f>
        <v>79955.3293840905</v>
      </c>
      <c r="AM43" s="35"/>
      <c r="AN43" s="35" t="n">
        <f aca="false">C43/740</f>
        <v>0.0567567567567568</v>
      </c>
      <c r="AO43" s="35"/>
      <c r="AP43" s="35"/>
      <c r="AQ43" s="35"/>
      <c r="AR43" s="35"/>
      <c r="AS43" s="35"/>
      <c r="AT43" s="35"/>
    </row>
    <row r="44" customFormat="false" ht="12.75" hidden="false" customHeight="true" outlineLevel="0" collapsed="false">
      <c r="A44" s="36"/>
      <c r="B44" s="36"/>
      <c r="C44" s="2" t="n">
        <v>43</v>
      </c>
      <c r="D44" s="20" t="s">
        <v>103</v>
      </c>
      <c r="E44" s="65" t="n">
        <v>307</v>
      </c>
      <c r="F44" s="66" t="n">
        <v>4883</v>
      </c>
      <c r="G44" s="67" t="n">
        <f aca="false">I44+J44</f>
        <v>216</v>
      </c>
      <c r="H44" s="68" t="n">
        <f aca="false">1/(G44/F44)</f>
        <v>22.6064814814815</v>
      </c>
      <c r="I44" s="22" t="n">
        <v>47</v>
      </c>
      <c r="J44" s="23" t="n">
        <v>169</v>
      </c>
      <c r="K44" s="24" t="n">
        <v>1668</v>
      </c>
      <c r="L44" s="69" t="n">
        <f aca="false">G44*X44*R44</f>
        <v>1651.39471818011</v>
      </c>
      <c r="M44" s="25" t="n">
        <v>2365</v>
      </c>
      <c r="N44" s="70" t="n">
        <f aca="false">G44*X44*(1-R44)</f>
        <v>2340.46484890286</v>
      </c>
      <c r="O44" s="26" t="n">
        <f aca="false">I44/(I44+J44)</f>
        <v>0.217592592592593</v>
      </c>
      <c r="P44" s="28" t="n">
        <f aca="false">(I44+K44)/(I44+J44+K44+M44)</f>
        <v>0.403624382207578</v>
      </c>
      <c r="Q44" s="27" t="n">
        <f aca="false">K44/(K44+M44)</f>
        <v>0.413587899826432</v>
      </c>
      <c r="R44" s="27" t="n">
        <f aca="false">P44-(O44-P44)/X44</f>
        <v>0.413690584658232</v>
      </c>
      <c r="S44" s="29" t="n">
        <f aca="false">(K44+M44)/(I44+J44)</f>
        <v>18.6712962962963</v>
      </c>
      <c r="T44" s="31" t="n">
        <f aca="false">(P44-$B$1*O44-$B$2)/(1-$B$1*O44)-($B$3*POWER(P44,2)+$B$4*P44+$B$5)-($B$6*POWER(O44,2)+$B$7*O44+$B$8)</f>
        <v>0.417813004869113</v>
      </c>
      <c r="U44" s="29" t="n">
        <f aca="false">(O44-P44)/(P44-T44)</f>
        <v>13.1113353320277</v>
      </c>
      <c r="V44" s="29" t="n">
        <f aca="false">$B$12+($B$13*E44+$B$14*POWER(E44,2)+$B$15*POWER(E44,3))+($B$16*F44+$B$17*POWER(F44,2)+$B$18*POWER(F44,3))+($B$19*T44+$B$20*POWER(T44,2)+$B$21*POWER(T44,3))+($B$22*P44+$B$23*POWER(P44,2)+$B$24*POWER(P44,3))+($B$25*H44+$B$26*POWER(H44,2)+$B$27*POWER(H44,3))+($B$28*U44+$B$29*POWER(U44,2)+$B$30*POWER(U44,3))</f>
        <v>5.36949599706006</v>
      </c>
      <c r="W44" s="71" t="n">
        <f aca="false">S44-U44</f>
        <v>5.55996096426856</v>
      </c>
      <c r="X44" s="29" t="n">
        <f aca="false">U44+V44</f>
        <v>18.4808313290878</v>
      </c>
      <c r="Y44" s="16"/>
      <c r="Z44" s="60" t="n">
        <f aca="false">U44*G44</f>
        <v>2832.04843171799</v>
      </c>
      <c r="AA44" s="60" t="n">
        <f aca="false">(K44+M44)-Z44</f>
        <v>1200.95156828201</v>
      </c>
      <c r="AB44" s="16"/>
      <c r="AC44" s="60" t="n">
        <f aca="false">L44+N44</f>
        <v>3991.85956708296</v>
      </c>
      <c r="AD44" s="61" t="n">
        <f aca="false">AC44-Z44</f>
        <v>1159.81113536497</v>
      </c>
      <c r="AE44" s="17"/>
      <c r="AF44" s="84" t="n">
        <v>1225.15951455945</v>
      </c>
      <c r="AG44" s="16" t="n">
        <v>0.0581081081081081</v>
      </c>
      <c r="AH44" s="16" t="n">
        <f aca="false">AF44+AH43</f>
        <v>82463.8665837457</v>
      </c>
      <c r="AI44" s="63"/>
      <c r="AJ44" s="72" t="n">
        <v>1188.9701832422</v>
      </c>
      <c r="AK44" s="16" t="n">
        <v>0.0581081081081081</v>
      </c>
      <c r="AL44" s="63" t="n">
        <f aca="false">AJ44+AL43</f>
        <v>81144.2995673327</v>
      </c>
      <c r="AM44" s="35"/>
      <c r="AN44" s="35" t="n">
        <f aca="false">C44/740</f>
        <v>0.0581081081081081</v>
      </c>
      <c r="AO44" s="35"/>
      <c r="AP44" s="35"/>
      <c r="AQ44" s="35"/>
      <c r="AR44" s="35"/>
      <c r="AS44" s="35"/>
      <c r="AT44" s="35"/>
    </row>
    <row r="45" customFormat="false" ht="12.75" hidden="false" customHeight="true" outlineLevel="0" collapsed="false">
      <c r="A45" s="36"/>
      <c r="B45" s="36"/>
      <c r="C45" s="2" t="n">
        <v>44</v>
      </c>
      <c r="D45" s="20" t="s">
        <v>105</v>
      </c>
      <c r="E45" s="65" t="n">
        <v>139</v>
      </c>
      <c r="F45" s="66" t="n">
        <v>1985</v>
      </c>
      <c r="G45" s="67" t="n">
        <f aca="false">I45+J45</f>
        <v>147</v>
      </c>
      <c r="H45" s="68" t="n">
        <f aca="false">1/(G45/F45)</f>
        <v>13.5034013605442</v>
      </c>
      <c r="I45" s="22" t="n">
        <v>69</v>
      </c>
      <c r="J45" s="23" t="n">
        <v>78</v>
      </c>
      <c r="K45" s="24" t="n">
        <v>741</v>
      </c>
      <c r="L45" s="69" t="n">
        <f aca="false">G45*X45*R45</f>
        <v>677.128673181542</v>
      </c>
      <c r="M45" s="25" t="n">
        <v>655</v>
      </c>
      <c r="N45" s="70" t="n">
        <f aca="false">G45*X45*(1-R45)</f>
        <v>597.200391903791</v>
      </c>
      <c r="O45" s="26" t="n">
        <f aca="false">I45/(I45+J45)</f>
        <v>0.469387755102041</v>
      </c>
      <c r="P45" s="28" t="n">
        <f aca="false">(I45+K45)/(I45+J45+K45+M45)</f>
        <v>0.524951393389501</v>
      </c>
      <c r="Q45" s="27" t="n">
        <f aca="false">K45/(K45+M45)</f>
        <v>0.53080229226361</v>
      </c>
      <c r="R45" s="27" t="n">
        <f aca="false">P45-(O45-P45)/X45</f>
        <v>0.531360926886023</v>
      </c>
      <c r="S45" s="29" t="n">
        <f aca="false">(K45+M45)/(I45+J45)</f>
        <v>9.49659863945578</v>
      </c>
      <c r="T45" s="31" t="n">
        <f aca="false">(P45-$B$1*O45-$B$2)/(1-$B$1*O45)-($B$3*POWER(P45,2)+$B$4*P45+$B$5)-($B$6*POWER(O45,2)+$B$7*O45+$B$8)</f>
        <v>0.533280970663668</v>
      </c>
      <c r="U45" s="29" t="n">
        <f aca="false">(O45-P45)/(P45-T45)</f>
        <v>6.6706432341748</v>
      </c>
      <c r="V45" s="29" t="n">
        <f aca="false">$B$12+($B$13*E45+$B$14*POWER(E45,2)+$B$15*POWER(E45,3))+($B$16*F45+$B$17*POWER(F45,2)+$B$18*POWER(F45,3))+($B$19*T45+$B$20*POWER(T45,2)+$B$21*POWER(T45,3))+($B$22*P45+$B$23*POWER(P45,2)+$B$24*POWER(P45,3))+($B$25*H45+$B$26*POWER(H45,2)+$B$27*POWER(H45,3))+($B$28*U45+$B$29*POWER(U45,2)+$B$30*POWER(U45,3))</f>
        <v>1.99826197048734</v>
      </c>
      <c r="W45" s="71" t="n">
        <f aca="false">S45-U45</f>
        <v>2.82595540528099</v>
      </c>
      <c r="X45" s="29" t="n">
        <f aca="false">U45+V45</f>
        <v>8.66890520466213</v>
      </c>
      <c r="Y45" s="16"/>
      <c r="Z45" s="60" t="n">
        <f aca="false">U45*G45</f>
        <v>980.584555423695</v>
      </c>
      <c r="AA45" s="60" t="n">
        <f aca="false">(K45+M45)-Z45</f>
        <v>415.415444576305</v>
      </c>
      <c r="AB45" s="16"/>
      <c r="AC45" s="60" t="n">
        <f aca="false">L45+N45</f>
        <v>1274.32906508533</v>
      </c>
      <c r="AD45" s="61" t="n">
        <f aca="false">AC45-Z45</f>
        <v>293.744509661638</v>
      </c>
      <c r="AE45" s="17"/>
      <c r="AF45" s="84" t="n">
        <v>1222.71081649043</v>
      </c>
      <c r="AG45" s="16" t="n">
        <v>0.0594594594594595</v>
      </c>
      <c r="AH45" s="16" t="n">
        <f aca="false">AF45+AH44</f>
        <v>83686.5774002361</v>
      </c>
      <c r="AI45" s="63"/>
      <c r="AJ45" s="72" t="n">
        <v>1186.08301475689</v>
      </c>
      <c r="AK45" s="16" t="n">
        <v>0.0594594594594595</v>
      </c>
      <c r="AL45" s="63" t="n">
        <f aca="false">AJ45+AL44</f>
        <v>82330.3825820896</v>
      </c>
      <c r="AM45" s="35"/>
      <c r="AN45" s="35" t="n">
        <f aca="false">C45/740</f>
        <v>0.0594594594594595</v>
      </c>
      <c r="AO45" s="35"/>
      <c r="AP45" s="35"/>
      <c r="AQ45" s="35"/>
      <c r="AR45" s="35"/>
      <c r="AS45" s="35"/>
      <c r="AT45" s="35"/>
    </row>
    <row r="46" customFormat="false" ht="12.75" hidden="false" customHeight="true" outlineLevel="0" collapsed="false">
      <c r="A46" s="36"/>
      <c r="B46" s="36"/>
      <c r="C46" s="2" t="n">
        <v>45</v>
      </c>
      <c r="D46" s="20" t="s">
        <v>107</v>
      </c>
      <c r="E46" s="65" t="n">
        <v>86</v>
      </c>
      <c r="F46" s="66" t="n">
        <v>1767</v>
      </c>
      <c r="G46" s="67" t="n">
        <f aca="false">I46+J46</f>
        <v>68</v>
      </c>
      <c r="H46" s="68" t="n">
        <f aca="false">1/(G46/F46)</f>
        <v>25.9852941176471</v>
      </c>
      <c r="I46" s="22" t="n">
        <v>16</v>
      </c>
      <c r="J46" s="23" t="n">
        <v>52</v>
      </c>
      <c r="K46" s="24" t="n">
        <v>861</v>
      </c>
      <c r="L46" s="69" t="n">
        <f aca="false">G46*X46*R46</f>
        <v>831.493086749424</v>
      </c>
      <c r="M46" s="25" t="n">
        <v>635</v>
      </c>
      <c r="N46" s="70" t="n">
        <f aca="false">G46*X46*(1-R46)</f>
        <v>611.885690532331</v>
      </c>
      <c r="O46" s="26" t="n">
        <f aca="false">I46/(I46+J46)</f>
        <v>0.235294117647059</v>
      </c>
      <c r="P46" s="28" t="n">
        <f aca="false">(I46+K46)/(I46+J46+K46+M46)</f>
        <v>0.56074168797954</v>
      </c>
      <c r="Q46" s="27" t="n">
        <f aca="false">K46/(K46+M46)</f>
        <v>0.575534759358289</v>
      </c>
      <c r="R46" s="27" t="n">
        <f aca="false">P46-(O46-P46)/X46</f>
        <v>0.576074069978592</v>
      </c>
      <c r="S46" s="29" t="n">
        <f aca="false">(K46+M46)/(I46+J46)</f>
        <v>22</v>
      </c>
      <c r="T46" s="31" t="n">
        <f aca="false">(P46-$B$1*O46-$B$2)/(1-$B$1*O46)-($B$3*POWER(P46,2)+$B$4*P46+$B$5)-($B$6*POWER(O46,2)+$B$7*O46+$B$8)</f>
        <v>0.580860827315187</v>
      </c>
      <c r="U46" s="29" t="n">
        <f aca="false">(O46-P46)/(P46-T46)</f>
        <v>16.1760185116793</v>
      </c>
      <c r="V46" s="29" t="n">
        <f aca="false">$B$12+($B$13*E46+$B$14*POWER(E46,2)+$B$15*POWER(E46,3))+($B$16*F46+$B$17*POWER(F46,2)+$B$18*POWER(F46,3))+($B$19*T46+$B$20*POWER(T46,2)+$B$21*POWER(T46,3))+($B$22*P46+$B$23*POWER(P46,2)+$B$24*POWER(P46,3))+($B$25*H46+$B$26*POWER(H46,2)+$B$27*POWER(H46,3))+($B$28*U46+$B$29*POWER(U46,2)+$B$30*POWER(U46,3))</f>
        <v>5.0501399777583</v>
      </c>
      <c r="W46" s="71" t="n">
        <f aca="false">S46-U46</f>
        <v>5.82398148832073</v>
      </c>
      <c r="X46" s="29" t="n">
        <f aca="false">U46+V46</f>
        <v>21.2261584894376</v>
      </c>
      <c r="Y46" s="16"/>
      <c r="Z46" s="60" t="n">
        <f aca="false">U46*G46</f>
        <v>1099.96925879419</v>
      </c>
      <c r="AA46" s="60" t="n">
        <f aca="false">(K46+M46)-Z46</f>
        <v>396.030741205809</v>
      </c>
      <c r="AB46" s="16"/>
      <c r="AC46" s="60" t="n">
        <f aca="false">L46+N46</f>
        <v>1443.37877728176</v>
      </c>
      <c r="AD46" s="61" t="n">
        <f aca="false">AC46-Z46</f>
        <v>343.409518487564</v>
      </c>
      <c r="AE46" s="17"/>
      <c r="AF46" s="84" t="n">
        <v>1203.93862103203</v>
      </c>
      <c r="AG46" s="16" t="n">
        <v>0.0608108108108108</v>
      </c>
      <c r="AH46" s="16" t="n">
        <f aca="false">AF46+AH45</f>
        <v>84890.5160212681</v>
      </c>
      <c r="AI46" s="63"/>
      <c r="AJ46" s="72" t="n">
        <v>1174.91332301817</v>
      </c>
      <c r="AK46" s="16" t="n">
        <v>0.0608108108108108</v>
      </c>
      <c r="AL46" s="63" t="n">
        <f aca="false">AJ46+AL45</f>
        <v>83505.2959051077</v>
      </c>
      <c r="AM46" s="35"/>
      <c r="AN46" s="35" t="n">
        <f aca="false">C46/740</f>
        <v>0.0608108108108108</v>
      </c>
      <c r="AO46" s="35"/>
      <c r="AP46" s="35"/>
      <c r="AQ46" s="35"/>
      <c r="AR46" s="35"/>
      <c r="AS46" s="35"/>
      <c r="AT46" s="35"/>
    </row>
    <row r="47" customFormat="false" ht="12.75" hidden="false" customHeight="true" outlineLevel="0" collapsed="false">
      <c r="A47" s="36"/>
      <c r="B47" s="36"/>
      <c r="C47" s="2" t="n">
        <v>46</v>
      </c>
      <c r="D47" s="20" t="s">
        <v>109</v>
      </c>
      <c r="E47" s="65" t="n">
        <v>201</v>
      </c>
      <c r="F47" s="66" t="n">
        <v>1268</v>
      </c>
      <c r="G47" s="67" t="n">
        <f aca="false">I47+J47</f>
        <v>92</v>
      </c>
      <c r="H47" s="68" t="n">
        <f aca="false">1/(G47/F47)</f>
        <v>13.7826086956522</v>
      </c>
      <c r="I47" s="22" t="n">
        <v>56</v>
      </c>
      <c r="J47" s="23" t="n">
        <v>36</v>
      </c>
      <c r="K47" s="24" t="n">
        <v>439</v>
      </c>
      <c r="L47" s="69" t="n">
        <f aca="false">G47*X47*R47</f>
        <v>525.603408203523</v>
      </c>
      <c r="M47" s="25" t="n">
        <v>177</v>
      </c>
      <c r="N47" s="70" t="n">
        <f aca="false">G47*X47*(1-R47)</f>
        <v>214.265708984546</v>
      </c>
      <c r="O47" s="26" t="n">
        <f aca="false">I47/(I47+J47)</f>
        <v>0.608695652173913</v>
      </c>
      <c r="P47" s="28" t="n">
        <f aca="false">(I47+K47)/(I47+J47+K47+M47)</f>
        <v>0.699152542372881</v>
      </c>
      <c r="Q47" s="27" t="n">
        <f aca="false">K47/(K47+M47)</f>
        <v>0.712662337662338</v>
      </c>
      <c r="R47" s="27" t="n">
        <f aca="false">P47-(O47-P47)/X47</f>
        <v>0.710400523542759</v>
      </c>
      <c r="S47" s="29" t="n">
        <f aca="false">(K47+M47)/(I47+J47)</f>
        <v>6.69565217391304</v>
      </c>
      <c r="T47" s="31" t="n">
        <f aca="false">(P47-$B$1*O47-$B$2)/(1-$B$1*O47)-($B$3*POWER(P47,2)+$B$4*P47+$B$5)-($B$6*POWER(O47,2)+$B$7*O47+$B$8)</f>
        <v>0.710452874867376</v>
      </c>
      <c r="U47" s="29" t="n">
        <f aca="false">(O47-P47)/(P47-T47)</f>
        <v>8.00479899534282</v>
      </c>
      <c r="V47" s="29" t="n">
        <f aca="false">$B$12+($B$13*E47+$B$14*POWER(E47,2)+$B$15*POWER(E47,3))+($B$16*F47+$B$17*POWER(F47,2)+$B$18*POWER(F47,3))+($B$19*T47+$B$20*POWER(T47,2)+$B$21*POWER(T47,3))+($B$22*P47+$B$23*POWER(P47,2)+$B$24*POWER(P47,3))+($B$25*H47+$B$26*POWER(H47,2)+$B$27*POWER(H47,3))+($B$28*U47+$B$29*POWER(U47,2)+$B$30*POWER(U47,3))</f>
        <v>0.0372566262666236</v>
      </c>
      <c r="W47" s="71" t="n">
        <f aca="false">S47-U47</f>
        <v>-1.30914682142978</v>
      </c>
      <c r="X47" s="29" t="n">
        <f aca="false">U47+V47</f>
        <v>8.04205562160945</v>
      </c>
      <c r="Y47" s="16"/>
      <c r="Z47" s="60" t="n">
        <f aca="false">U47*G47</f>
        <v>736.44150757154</v>
      </c>
      <c r="AA47" s="60" t="n">
        <f aca="false">(K47+M47)-Z47</f>
        <v>-120.44150757154</v>
      </c>
      <c r="AB47" s="16"/>
      <c r="AC47" s="60" t="n">
        <f aca="false">L47+N47</f>
        <v>739.869117188069</v>
      </c>
      <c r="AD47" s="61" t="n">
        <f aca="false">AC47-Z47</f>
        <v>3.42760961652948</v>
      </c>
      <c r="AE47" s="17"/>
      <c r="AF47" s="84" t="n">
        <v>1200.95156828201</v>
      </c>
      <c r="AG47" s="16" t="n">
        <v>0.0621621621621622</v>
      </c>
      <c r="AH47" s="16" t="n">
        <f aca="false">AF47+AH46</f>
        <v>86091.4675895501</v>
      </c>
      <c r="AI47" s="63"/>
      <c r="AJ47" s="72" t="n">
        <v>1159.81113536497</v>
      </c>
      <c r="AK47" s="16" t="n">
        <v>0.0621621621621622</v>
      </c>
      <c r="AL47" s="63" t="n">
        <f aca="false">AJ47+AL46</f>
        <v>84665.1070404727</v>
      </c>
      <c r="AM47" s="35"/>
      <c r="AN47" s="35" t="n">
        <f aca="false">C47/740</f>
        <v>0.0621621621621622</v>
      </c>
      <c r="AO47" s="35"/>
      <c r="AP47" s="35"/>
      <c r="AQ47" s="35"/>
      <c r="AR47" s="35"/>
      <c r="AS47" s="35"/>
      <c r="AT47" s="35"/>
    </row>
    <row r="48" customFormat="false" ht="12.75" hidden="false" customHeight="true" outlineLevel="0" collapsed="false">
      <c r="A48" s="36"/>
      <c r="B48" s="36"/>
      <c r="C48" s="2" t="n">
        <v>47</v>
      </c>
      <c r="D48" s="20" t="s">
        <v>111</v>
      </c>
      <c r="E48" s="65" t="n">
        <v>301</v>
      </c>
      <c r="F48" s="66" t="n">
        <v>2099</v>
      </c>
      <c r="G48" s="67" t="n">
        <f aca="false">I48+J48</f>
        <v>130</v>
      </c>
      <c r="H48" s="68" t="n">
        <f aca="false">1/(G48/F48)</f>
        <v>16.1461538461538</v>
      </c>
      <c r="I48" s="22" t="n">
        <v>96</v>
      </c>
      <c r="J48" s="23" t="n">
        <v>34</v>
      </c>
      <c r="K48" s="24" t="n">
        <v>804</v>
      </c>
      <c r="L48" s="69" t="n">
        <f aca="false">G48*X48*R48</f>
        <v>997.977153428599</v>
      </c>
      <c r="M48" s="25" t="n">
        <v>164</v>
      </c>
      <c r="N48" s="70" t="n">
        <f aca="false">G48*X48*(1-R48)</f>
        <v>206.674973754292</v>
      </c>
      <c r="O48" s="26" t="n">
        <f aca="false">I48/(I48+J48)</f>
        <v>0.738461538461539</v>
      </c>
      <c r="P48" s="28" t="n">
        <f aca="false">(I48+K48)/(I48+J48+K48+M48)</f>
        <v>0.819672131147541</v>
      </c>
      <c r="Q48" s="27" t="n">
        <f aca="false">K48/(K48+M48)</f>
        <v>0.830578512396694</v>
      </c>
      <c r="R48" s="27" t="n">
        <f aca="false">P48-(O48-P48)/X48</f>
        <v>0.828435969944613</v>
      </c>
      <c r="S48" s="29" t="n">
        <f aca="false">(K48+M48)/(I48+J48)</f>
        <v>7.44615384615385</v>
      </c>
      <c r="T48" s="31" t="n">
        <f aca="false">(P48-$B$1*O48-$B$2)/(1-$B$1*O48)-($B$3*POWER(P48,2)+$B$4*P48+$B$5)-($B$6*POWER(O48,2)+$B$7*O48+$B$8)</f>
        <v>0.831169785246465</v>
      </c>
      <c r="U48" s="29" t="n">
        <f aca="false">(O48-P48)/(P48-T48)</f>
        <v>7.06323150681676</v>
      </c>
      <c r="V48" s="29" t="n">
        <f aca="false">$B$12+($B$13*E48+$B$14*POWER(E48,2)+$B$15*POWER(E48,3))+($B$16*F48+$B$17*POWER(F48,2)+$B$18*POWER(F48,3))+($B$19*T48+$B$20*POWER(T48,2)+$B$21*POWER(T48,3))+($B$22*P48+$B$23*POWER(P48,2)+$B$24*POWER(P48,3))+($B$25*H48+$B$26*POWER(H48,2)+$B$27*POWER(H48,3))+($B$28*U48+$B$29*POWER(U48,2)+$B$30*POWER(U48,3))</f>
        <v>2.20332331766701</v>
      </c>
      <c r="W48" s="71" t="n">
        <f aca="false">S48-U48</f>
        <v>0.382922339337083</v>
      </c>
      <c r="X48" s="29" t="n">
        <f aca="false">U48+V48</f>
        <v>9.26655482448378</v>
      </c>
      <c r="Y48" s="16"/>
      <c r="Z48" s="60" t="n">
        <f aca="false">U48*G48</f>
        <v>918.220095886179</v>
      </c>
      <c r="AA48" s="60" t="n">
        <f aca="false">(K48+M48)-Z48</f>
        <v>49.7799041138208</v>
      </c>
      <c r="AB48" s="16"/>
      <c r="AC48" s="60" t="n">
        <f aca="false">L48+N48</f>
        <v>1204.65212718289</v>
      </c>
      <c r="AD48" s="61" t="n">
        <f aca="false">AC48-Z48</f>
        <v>286.432031296712</v>
      </c>
      <c r="AE48" s="17"/>
      <c r="AF48" s="84" t="n">
        <v>1156.06787471172</v>
      </c>
      <c r="AG48" s="16" t="n">
        <v>0.0635135135135135</v>
      </c>
      <c r="AH48" s="16" t="n">
        <f aca="false">AF48+AH47</f>
        <v>87247.5354642619</v>
      </c>
      <c r="AI48" s="63"/>
      <c r="AJ48" s="72" t="n">
        <v>1129.43854937734</v>
      </c>
      <c r="AK48" s="16" t="n">
        <v>0.0635135135135135</v>
      </c>
      <c r="AL48" s="63" t="n">
        <f aca="false">AJ48+AL47</f>
        <v>85794.5455898501</v>
      </c>
      <c r="AM48" s="35"/>
      <c r="AN48" s="35" t="n">
        <f aca="false">C48/740</f>
        <v>0.0635135135135135</v>
      </c>
      <c r="AO48" s="35"/>
      <c r="AP48" s="35"/>
      <c r="AQ48" s="35"/>
      <c r="AR48" s="35"/>
      <c r="AS48" s="35"/>
      <c r="AT48" s="35"/>
    </row>
    <row r="49" customFormat="false" ht="12.75" hidden="false" customHeight="true" outlineLevel="0" collapsed="false">
      <c r="A49" s="36"/>
      <c r="B49" s="36"/>
      <c r="C49" s="2" t="n">
        <v>48</v>
      </c>
      <c r="D49" s="20" t="s">
        <v>113</v>
      </c>
      <c r="E49" s="65" t="n">
        <v>137</v>
      </c>
      <c r="F49" s="66" t="n">
        <v>2641</v>
      </c>
      <c r="G49" s="67" t="n">
        <f aca="false">I49+J49</f>
        <v>91</v>
      </c>
      <c r="H49" s="68" t="n">
        <f aca="false">1/(G49/F49)</f>
        <v>29.021978021978</v>
      </c>
      <c r="I49" s="22" t="n">
        <v>20</v>
      </c>
      <c r="J49" s="23" t="n">
        <v>71</v>
      </c>
      <c r="K49" s="24" t="n">
        <v>1281</v>
      </c>
      <c r="L49" s="69" t="n">
        <f aca="false">G49*X49*R49</f>
        <v>1232.36538011562</v>
      </c>
      <c r="M49" s="25" t="n">
        <v>998</v>
      </c>
      <c r="N49" s="70" t="n">
        <f aca="false">G49*X49*(1-R49)</f>
        <v>958.038117865948</v>
      </c>
      <c r="O49" s="26" t="n">
        <f aca="false">I49/(I49+J49)</f>
        <v>0.21978021978022</v>
      </c>
      <c r="P49" s="28" t="n">
        <f aca="false">(I49+K49)/(I49+J49+K49+M49)</f>
        <v>0.548945147679325</v>
      </c>
      <c r="Q49" s="27" t="n">
        <f aca="false">K49/(K49+M49)</f>
        <v>0.562088635366389</v>
      </c>
      <c r="R49" s="27" t="n">
        <f aca="false">P49-(O49-P49)/X49</f>
        <v>0.56262025752389</v>
      </c>
      <c r="S49" s="29" t="n">
        <f aca="false">(K49+M49)/(I49+J49)</f>
        <v>25.043956043956</v>
      </c>
      <c r="T49" s="31" t="n">
        <f aca="false">(P49-$B$1*O49-$B$2)/(1-$B$1*O49)-($B$3*POWER(P49,2)+$B$4*P49+$B$5)-($B$6*POWER(O49,2)+$B$7*O49+$B$8)</f>
        <v>0.568753879248688</v>
      </c>
      <c r="U49" s="29" t="n">
        <f aca="false">(O49-P49)/(P49-T49)</f>
        <v>16.6171633325682</v>
      </c>
      <c r="V49" s="29" t="n">
        <f aca="false">$B$12+($B$13*E49+$B$14*POWER(E49,2)+$B$15*POWER(E49,3))+($B$16*F49+$B$17*POWER(F49,2)+$B$18*POWER(F49,3))+($B$19*T49+$B$20*POWER(T49,2)+$B$21*POWER(T49,3))+($B$22*P49+$B$23*POWER(P49,2)+$B$24*POWER(P49,3))+($B$25*H49+$B$26*POWER(H49,2)+$B$27*POWER(H49,3))+($B$28*U49+$B$29*POWER(U49,2)+$B$30*POWER(U49,3))</f>
        <v>7.45320477711937</v>
      </c>
      <c r="W49" s="71" t="n">
        <f aca="false">S49-U49</f>
        <v>8.42679271138786</v>
      </c>
      <c r="X49" s="29" t="n">
        <f aca="false">U49+V49</f>
        <v>24.0703681096876</v>
      </c>
      <c r="Y49" s="16"/>
      <c r="Z49" s="60" t="n">
        <f aca="false">U49*G49</f>
        <v>1512.1618632637</v>
      </c>
      <c r="AA49" s="60" t="n">
        <f aca="false">(K49+M49)-Z49</f>
        <v>766.838136736295</v>
      </c>
      <c r="AB49" s="16"/>
      <c r="AC49" s="60" t="n">
        <f aca="false">L49+N49</f>
        <v>2190.40349798157</v>
      </c>
      <c r="AD49" s="61" t="n">
        <f aca="false">AC49-Z49</f>
        <v>678.241634717863</v>
      </c>
      <c r="AE49" s="17"/>
      <c r="AF49" s="84" t="n">
        <v>1129.81814960267</v>
      </c>
      <c r="AG49" s="16" t="n">
        <v>0.0648648648648649</v>
      </c>
      <c r="AH49" s="16" t="n">
        <f aca="false">AF49+AH48</f>
        <v>88377.3536138645</v>
      </c>
      <c r="AI49" s="63"/>
      <c r="AJ49" s="72" t="n">
        <v>1126.86126021328</v>
      </c>
      <c r="AK49" s="16" t="n">
        <v>0.0648648648648649</v>
      </c>
      <c r="AL49" s="63" t="n">
        <f aca="false">AJ49+AL48</f>
        <v>86921.4068500633</v>
      </c>
      <c r="AM49" s="35"/>
      <c r="AN49" s="35" t="n">
        <f aca="false">C49/740</f>
        <v>0.0648648648648649</v>
      </c>
      <c r="AO49" s="35"/>
      <c r="AP49" s="35"/>
      <c r="AQ49" s="35"/>
      <c r="AR49" s="35"/>
      <c r="AS49" s="35"/>
      <c r="AT49" s="35"/>
    </row>
    <row r="50" customFormat="false" ht="12.75" hidden="false" customHeight="true" outlineLevel="0" collapsed="false">
      <c r="A50" s="36"/>
      <c r="B50" s="36"/>
      <c r="C50" s="2" t="n">
        <v>49</v>
      </c>
      <c r="D50" s="20" t="s">
        <v>92</v>
      </c>
      <c r="E50" s="65" t="n">
        <v>303</v>
      </c>
      <c r="F50" s="66" t="n">
        <v>3316</v>
      </c>
      <c r="G50" s="67" t="n">
        <f aca="false">I50+J50</f>
        <v>212</v>
      </c>
      <c r="H50" s="68" t="n">
        <f aca="false">1/(G50/F50)</f>
        <v>15.6415094339623</v>
      </c>
      <c r="I50" s="22" t="n">
        <v>37</v>
      </c>
      <c r="J50" s="23" t="n">
        <v>175</v>
      </c>
      <c r="K50" s="24" t="n">
        <v>869</v>
      </c>
      <c r="L50" s="69" t="n">
        <f aca="false">G50*X50*R50</f>
        <v>833.512230368029</v>
      </c>
      <c r="M50" s="25" t="n">
        <v>1717</v>
      </c>
      <c r="N50" s="70" t="n">
        <f aca="false">G50*X50*(1-R50)</f>
        <v>1642.89088284361</v>
      </c>
      <c r="O50" s="26" t="n">
        <f aca="false">I50/(I50+J50)</f>
        <v>0.174528301886792</v>
      </c>
      <c r="P50" s="28" t="n">
        <f aca="false">(I50+K50)/(I50+J50+K50+M50)</f>
        <v>0.323802716225876</v>
      </c>
      <c r="Q50" s="27" t="n">
        <f aca="false">K50/(K50+M50)</f>
        <v>0.336040216550657</v>
      </c>
      <c r="R50" s="27" t="n">
        <f aca="false">P50-(O50-P50)/X50</f>
        <v>0.336581805248601</v>
      </c>
      <c r="S50" s="29" t="n">
        <f aca="false">(K50+M50)/(I50+J50)</f>
        <v>12.1981132075472</v>
      </c>
      <c r="T50" s="31" t="n">
        <f aca="false">(P50-$B$1*O50-$B$2)/(1-$B$1*O50)-($B$3*POWER(P50,2)+$B$4*P50+$B$5)-($B$6*POWER(O50,2)+$B$7*O50+$B$8)</f>
        <v>0.336456596180109</v>
      </c>
      <c r="U50" s="29" t="n">
        <f aca="false">(O50-P50)/(P50-T50)</f>
        <v>11.7967307165055</v>
      </c>
      <c r="V50" s="29" t="n">
        <f aca="false">$B$12+($B$13*E50+$B$14*POWER(E50,2)+$B$15*POWER(E50,3))+($B$16*F50+$B$17*POWER(F50,2)+$B$18*POWER(F50,3))+($B$19*T50+$B$20*POWER(T50,2)+$B$21*POWER(T50,3))+($B$22*P50+$B$23*POWER(P50,2)+$B$24*POWER(P50,3))+($B$25*H50+$B$26*POWER(H50,2)+$B$27*POWER(H50,3))+($B$28*U50+$B$29*POWER(U50,2)+$B$30*POWER(U50,3))</f>
        <v>-0.11558395607322</v>
      </c>
      <c r="W50" s="71" t="n">
        <f aca="false">S50-U50</f>
        <v>0.401382491041696</v>
      </c>
      <c r="X50" s="29" t="n">
        <f aca="false">U50+V50</f>
        <v>11.6811467604323</v>
      </c>
      <c r="Y50" s="16"/>
      <c r="Z50" s="60" t="n">
        <f aca="false">U50*G50</f>
        <v>2500.90691189916</v>
      </c>
      <c r="AA50" s="60" t="n">
        <f aca="false">(K50+M50)-Z50</f>
        <v>85.0930881008394</v>
      </c>
      <c r="AB50" s="16"/>
      <c r="AC50" s="60" t="n">
        <f aca="false">L50+N50</f>
        <v>2476.40311321164</v>
      </c>
      <c r="AD50" s="61" t="n">
        <f aca="false">AC50-Z50</f>
        <v>-24.5037986875227</v>
      </c>
      <c r="AE50" s="17"/>
      <c r="AF50" s="84" t="n">
        <v>1128.12161363074</v>
      </c>
      <c r="AG50" s="16" t="n">
        <v>0.0662162162162162</v>
      </c>
      <c r="AH50" s="16" t="n">
        <f aca="false">AF50+AH49</f>
        <v>89505.4752274953</v>
      </c>
      <c r="AI50" s="63"/>
      <c r="AJ50" s="72" t="n">
        <v>1121.18800742161</v>
      </c>
      <c r="AK50" s="16" t="n">
        <v>0.0662162162162162</v>
      </c>
      <c r="AL50" s="63" t="n">
        <f aca="false">AJ50+AL49</f>
        <v>88042.5948574849</v>
      </c>
      <c r="AM50" s="35"/>
      <c r="AN50" s="35" t="n">
        <f aca="false">C50/740</f>
        <v>0.0662162162162162</v>
      </c>
      <c r="AO50" s="35"/>
      <c r="AP50" s="35"/>
      <c r="AQ50" s="35"/>
      <c r="AR50" s="35"/>
      <c r="AS50" s="35"/>
      <c r="AT50" s="35"/>
    </row>
    <row r="51" customFormat="false" ht="12.75" hidden="false" customHeight="true" outlineLevel="0" collapsed="false">
      <c r="A51" s="36"/>
      <c r="B51" s="36"/>
      <c r="C51" s="2" t="n">
        <v>50</v>
      </c>
      <c r="D51" s="20" t="s">
        <v>115</v>
      </c>
      <c r="E51" s="65" t="n">
        <v>1022</v>
      </c>
      <c r="F51" s="66" t="n">
        <v>6737</v>
      </c>
      <c r="G51" s="67" t="n">
        <f aca="false">I51+J51</f>
        <v>505</v>
      </c>
      <c r="H51" s="68" t="n">
        <f aca="false">1/(G51/F51)</f>
        <v>13.3405940594059</v>
      </c>
      <c r="I51" s="22" t="n">
        <v>279</v>
      </c>
      <c r="J51" s="23" t="n">
        <v>226</v>
      </c>
      <c r="K51" s="24" t="n">
        <v>2349</v>
      </c>
      <c r="L51" s="69" t="n">
        <f aca="false">G51*X51*R51</f>
        <v>2578.60015805687</v>
      </c>
      <c r="M51" s="25" t="n">
        <v>1332</v>
      </c>
      <c r="N51" s="70" t="n">
        <f aca="false">G51*X51*(1-R51)</f>
        <v>1468.1175975086</v>
      </c>
      <c r="O51" s="26" t="n">
        <f aca="false">I51/(I51+J51)</f>
        <v>0.552475247524753</v>
      </c>
      <c r="P51" s="28" t="n">
        <f aca="false">(I51+K51)/(I51+J51+K51+M51)</f>
        <v>0.627806975633063</v>
      </c>
      <c r="Q51" s="27" t="n">
        <f aca="false">K51/(K51+M51)</f>
        <v>0.638141809290954</v>
      </c>
      <c r="R51" s="27" t="n">
        <f aca="false">P51-(O51-P51)/X51</f>
        <v>0.637207809838111</v>
      </c>
      <c r="S51" s="29" t="n">
        <f aca="false">(K51+M51)/(I51+J51)</f>
        <v>7.28910891089109</v>
      </c>
      <c r="T51" s="31" t="n">
        <f aca="false">(P51-$B$1*O51-$B$2)/(1-$B$1*O51)-($B$3*POWER(P51,2)+$B$4*P51+$B$5)-($B$6*POWER(O51,2)+$B$7*O51+$B$8)</f>
        <v>0.637574123752341</v>
      </c>
      <c r="U51" s="29" t="n">
        <f aca="false">(O51-P51)/(P51-T51)</f>
        <v>7.71276601811915</v>
      </c>
      <c r="V51" s="29" t="n">
        <f aca="false">$B$12+($B$13*E51+$B$14*POWER(E51,2)+$B$15*POWER(E51,3))+($B$16*F51+$B$17*POWER(F51,2)+$B$18*POWER(F51,3))+($B$19*T51+$B$20*POWER(T51,2)+$B$21*POWER(T51,3))+($B$22*P51+$B$23*POWER(P51,2)+$B$24*POWER(P51,3))+($B$25*H51+$B$26*POWER(H51,2)+$B$27*POWER(H51,3))+($B$28*U51+$B$29*POWER(U51,2)+$B$30*POWER(U51,3))</f>
        <v>0.300536468149118</v>
      </c>
      <c r="W51" s="71" t="n">
        <f aca="false">S51-U51</f>
        <v>-0.423657107228063</v>
      </c>
      <c r="X51" s="29" t="n">
        <f aca="false">U51+V51</f>
        <v>8.01330248626827</v>
      </c>
      <c r="Y51" s="16"/>
      <c r="Z51" s="60" t="n">
        <f aca="false">U51*G51</f>
        <v>3894.94683915017</v>
      </c>
      <c r="AA51" s="60" t="n">
        <f aca="false">(K51+M51)-Z51</f>
        <v>-213.946839150172</v>
      </c>
      <c r="AB51" s="16"/>
      <c r="AC51" s="60" t="n">
        <f aca="false">L51+N51</f>
        <v>4046.71775556548</v>
      </c>
      <c r="AD51" s="61" t="n">
        <f aca="false">AC51-Z51</f>
        <v>151.770916415304</v>
      </c>
      <c r="AE51" s="17"/>
      <c r="AF51" s="84" t="n">
        <v>1107.68176517269</v>
      </c>
      <c r="AG51" s="16" t="n">
        <v>0.0675675675675676</v>
      </c>
      <c r="AH51" s="16" t="n">
        <f aca="false">AF51+AH50</f>
        <v>90613.1569926679</v>
      </c>
      <c r="AI51" s="63"/>
      <c r="AJ51" s="72" t="n">
        <v>1116.3629311141</v>
      </c>
      <c r="AK51" s="16" t="n">
        <v>0.0675675675675676</v>
      </c>
      <c r="AL51" s="63" t="n">
        <f aca="false">AJ51+AL50</f>
        <v>89158.957788599</v>
      </c>
      <c r="AM51" s="35"/>
      <c r="AN51" s="35" t="n">
        <f aca="false">C51/740</f>
        <v>0.0675675675675676</v>
      </c>
      <c r="AO51" s="35"/>
      <c r="AP51" s="35"/>
      <c r="AQ51" s="35"/>
      <c r="AR51" s="35"/>
      <c r="AS51" s="35"/>
      <c r="AT51" s="35"/>
    </row>
    <row r="52" customFormat="false" ht="12.75" hidden="false" customHeight="true" outlineLevel="0" collapsed="false">
      <c r="A52" s="36"/>
      <c r="B52" s="36"/>
      <c r="C52" s="2" t="n">
        <v>51</v>
      </c>
      <c r="D52" s="20" t="s">
        <v>117</v>
      </c>
      <c r="E52" s="65" t="n">
        <v>87</v>
      </c>
      <c r="F52" s="66" t="n">
        <v>2544</v>
      </c>
      <c r="G52" s="67" t="n">
        <f aca="false">I52+J52</f>
        <v>39</v>
      </c>
      <c r="H52" s="68" t="n">
        <f aca="false">1/(G52/F52)</f>
        <v>65.2307692307692</v>
      </c>
      <c r="I52" s="22" t="n">
        <v>3</v>
      </c>
      <c r="J52" s="23" t="n">
        <v>36</v>
      </c>
      <c r="K52" s="24" t="n">
        <v>895</v>
      </c>
      <c r="L52" s="69" t="n">
        <f aca="false">G52*X52*R52</f>
        <v>874.024303634082</v>
      </c>
      <c r="M52" s="25" t="n">
        <v>1404</v>
      </c>
      <c r="N52" s="70" t="n">
        <f aca="false">G52*X52*(1-R52)</f>
        <v>1370.36413945777</v>
      </c>
      <c r="O52" s="26" t="n">
        <f aca="false">I52/(I52+J52)</f>
        <v>0.0769230769230769</v>
      </c>
      <c r="P52" s="28" t="n">
        <f aca="false">(I52+K52)/(I52+J52+K52+M52)</f>
        <v>0.384088964927288</v>
      </c>
      <c r="Q52" s="27" t="n">
        <f aca="false">K52/(K52+M52)</f>
        <v>0.389299695519791</v>
      </c>
      <c r="R52" s="27" t="n">
        <f aca="false">P52-(O52-P52)/X52</f>
        <v>0.389426485564162</v>
      </c>
      <c r="S52" s="29" t="n">
        <f aca="false">(K52+M52)/(I52+J52)</f>
        <v>58.948717948718</v>
      </c>
      <c r="T52" s="31" t="n">
        <f aca="false">(P52-$B$1*O52-$B$2)/(1-$B$1*O52)-($B$3*POWER(P52,2)+$B$4*P52+$B$5)-($B$6*POWER(O52,2)+$B$7*O52+$B$8)</f>
        <v>0.399233124984625</v>
      </c>
      <c r="U52" s="29" t="n">
        <f aca="false">(O52-P52)/(P52-T52)</f>
        <v>20.2827946113401</v>
      </c>
      <c r="V52" s="29" t="n">
        <f aca="false">$B$12+($B$13*E52+$B$14*POWER(E52,2)+$B$15*POWER(E52,3))+($B$16*F52+$B$17*POWER(F52,2)+$B$18*POWER(F52,3))+($B$19*T52+$B$20*POWER(T52,2)+$B$21*POWER(T52,3))+($B$22*P52+$B$23*POWER(P52,2)+$B$24*POWER(P52,3))+($B$25*H52+$B$26*POWER(H52,2)+$B$27*POWER(H52,3))+($B$28*U52+$B$29*POWER(U52,2)+$B$30*POWER(U52,3))</f>
        <v>37.2656270063998</v>
      </c>
      <c r="W52" s="71" t="n">
        <f aca="false">S52-U52</f>
        <v>38.6659233373779</v>
      </c>
      <c r="X52" s="29" t="n">
        <f aca="false">U52+V52</f>
        <v>57.5484216177398</v>
      </c>
      <c r="Y52" s="16"/>
      <c r="Z52" s="60" t="n">
        <f aca="false">U52*G52</f>
        <v>791.028989842262</v>
      </c>
      <c r="AA52" s="60" t="n">
        <f aca="false">(K52+M52)-Z52</f>
        <v>1507.97101015774</v>
      </c>
      <c r="AB52" s="16"/>
      <c r="AC52" s="60" t="n">
        <f aca="false">L52+N52</f>
        <v>2244.38844309185</v>
      </c>
      <c r="AD52" s="61" t="n">
        <f aca="false">AC52-Z52</f>
        <v>1453.35945324959</v>
      </c>
      <c r="AE52" s="17"/>
      <c r="AF52" s="84" t="n">
        <v>1101.84031397531</v>
      </c>
      <c r="AG52" s="16" t="n">
        <v>0.0689189189189189</v>
      </c>
      <c r="AH52" s="16" t="n">
        <f aca="false">AF52+AH51</f>
        <v>91714.9973066433</v>
      </c>
      <c r="AI52" s="63"/>
      <c r="AJ52" s="72" t="n">
        <v>1110.70440097043</v>
      </c>
      <c r="AK52" s="16" t="n">
        <v>0.0689189189189189</v>
      </c>
      <c r="AL52" s="63" t="n">
        <f aca="false">AJ52+AL51</f>
        <v>90269.6621895695</v>
      </c>
      <c r="AM52" s="35"/>
      <c r="AN52" s="35" t="n">
        <f aca="false">C52/740</f>
        <v>0.0689189189189189</v>
      </c>
      <c r="AO52" s="35"/>
      <c r="AP52" s="35"/>
      <c r="AQ52" s="35"/>
      <c r="AR52" s="35"/>
      <c r="AS52" s="35"/>
      <c r="AT52" s="35"/>
    </row>
    <row r="53" customFormat="false" ht="12.75" hidden="false" customHeight="true" outlineLevel="0" collapsed="false">
      <c r="A53" s="36"/>
      <c r="B53" s="36"/>
      <c r="C53" s="2" t="n">
        <v>52</v>
      </c>
      <c r="D53" s="20" t="s">
        <v>119</v>
      </c>
      <c r="E53" s="65" t="n">
        <v>421</v>
      </c>
      <c r="F53" s="66" t="n">
        <v>3948</v>
      </c>
      <c r="G53" s="67" t="n">
        <f aca="false">I53+J53</f>
        <v>333</v>
      </c>
      <c r="H53" s="68" t="n">
        <f aca="false">1/(G53/F53)</f>
        <v>11.8558558558559</v>
      </c>
      <c r="I53" s="22" t="n">
        <v>98</v>
      </c>
      <c r="J53" s="23" t="n">
        <v>235</v>
      </c>
      <c r="K53" s="24" t="n">
        <v>1343</v>
      </c>
      <c r="L53" s="69" t="n">
        <f aca="false">G53*X53*R53</f>
        <v>1386.70931711438</v>
      </c>
      <c r="M53" s="25" t="n">
        <v>1271</v>
      </c>
      <c r="N53" s="70" t="n">
        <f aca="false">G53*X53*(1-R53)</f>
        <v>1316.68093794189</v>
      </c>
      <c r="O53" s="26" t="n">
        <f aca="false">I53/(I53+J53)</f>
        <v>0.294294294294294</v>
      </c>
      <c r="P53" s="28" t="n">
        <f aca="false">(I53+K53)/(I53+J53+K53+M53)</f>
        <v>0.488971835765185</v>
      </c>
      <c r="Q53" s="27" t="n">
        <f aca="false">K53/(K53+M53)</f>
        <v>0.513771996939556</v>
      </c>
      <c r="R53" s="27" t="n">
        <f aca="false">P53-(O53-P53)/X53</f>
        <v>0.512951955242407</v>
      </c>
      <c r="S53" s="29" t="n">
        <f aca="false">(K53+M53)/(I53+J53)</f>
        <v>7.84984984984985</v>
      </c>
      <c r="T53" s="31" t="n">
        <f aca="false">(P53-$B$1*O53-$B$2)/(1-$B$1*O53)-($B$3*POWER(P53,2)+$B$4*P53+$B$5)-($B$6*POWER(O53,2)+$B$7*O53+$B$8)</f>
        <v>0.504416791311683</v>
      </c>
      <c r="U53" s="29" t="n">
        <f aca="false">(O53-P53)/(P53-T53)</f>
        <v>12.6046035474046</v>
      </c>
      <c r="V53" s="29" t="n">
        <f aca="false">$B$12+($B$13*E53+$B$14*POWER(E53,2)+$B$15*POWER(E53,3))+($B$16*F53+$B$17*POWER(F53,2)+$B$18*POWER(F53,3))+($B$19*T53+$B$20*POWER(T53,2)+$B$21*POWER(T53,3))+($B$22*P53+$B$23*POWER(P53,2)+$B$24*POWER(P53,3))+($B$25*H53+$B$26*POWER(H53,2)+$B$27*POWER(H53,3))+($B$28*U53+$B$29*POWER(U53,2)+$B$30*POWER(U53,3))</f>
        <v>-4.48631449318155</v>
      </c>
      <c r="W53" s="71" t="n">
        <f aca="false">S53-U53</f>
        <v>-4.75475369755474</v>
      </c>
      <c r="X53" s="29" t="n">
        <f aca="false">U53+V53</f>
        <v>8.11828905422304</v>
      </c>
      <c r="Y53" s="16"/>
      <c r="Z53" s="60" t="n">
        <f aca="false">U53*G53</f>
        <v>4197.33298128573</v>
      </c>
      <c r="AA53" s="60" t="n">
        <f aca="false">(K53+M53)-Z53</f>
        <v>-1583.33298128573</v>
      </c>
      <c r="AB53" s="16"/>
      <c r="AC53" s="60" t="n">
        <f aca="false">L53+N53</f>
        <v>2703.39025505627</v>
      </c>
      <c r="AD53" s="61" t="n">
        <f aca="false">AC53-Z53</f>
        <v>-1493.94272622946</v>
      </c>
      <c r="AE53" s="17"/>
      <c r="AF53" s="84" t="n">
        <v>1097.38794025709</v>
      </c>
      <c r="AG53" s="16" t="n">
        <v>0.0702702702702703</v>
      </c>
      <c r="AH53" s="16" t="n">
        <f aca="false">AF53+AH52</f>
        <v>92812.3852469004</v>
      </c>
      <c r="AI53" s="63"/>
      <c r="AJ53" s="72" t="n">
        <v>1104.94542133546</v>
      </c>
      <c r="AK53" s="16" t="n">
        <v>0.0702702702702703</v>
      </c>
      <c r="AL53" s="63" t="n">
        <f aca="false">AJ53+AL52</f>
        <v>91374.6076109049</v>
      </c>
      <c r="AM53" s="35"/>
      <c r="AN53" s="35" t="n">
        <f aca="false">C53/740</f>
        <v>0.0702702702702703</v>
      </c>
      <c r="AO53" s="35"/>
      <c r="AP53" s="35"/>
      <c r="AQ53" s="35"/>
      <c r="AR53" s="35"/>
      <c r="AS53" s="35"/>
      <c r="AT53" s="35"/>
    </row>
    <row r="54" customFormat="false" ht="12.75" hidden="false" customHeight="true" outlineLevel="0" collapsed="false">
      <c r="A54" s="36"/>
      <c r="B54" s="36"/>
      <c r="C54" s="2" t="n">
        <v>53</v>
      </c>
      <c r="D54" s="20" t="s">
        <v>121</v>
      </c>
      <c r="E54" s="65" t="n">
        <v>240</v>
      </c>
      <c r="F54" s="66" t="n">
        <v>2471</v>
      </c>
      <c r="G54" s="67" t="n">
        <f aca="false">I54+J54</f>
        <v>150</v>
      </c>
      <c r="H54" s="68" t="n">
        <f aca="false">1/(G54/F54)</f>
        <v>16.4733333333333</v>
      </c>
      <c r="I54" s="22" t="n">
        <v>26</v>
      </c>
      <c r="J54" s="23" t="n">
        <v>124</v>
      </c>
      <c r="K54" s="24" t="n">
        <v>718</v>
      </c>
      <c r="L54" s="69" t="n">
        <f aca="false">G54*X54*R54</f>
        <v>784.677294696929</v>
      </c>
      <c r="M54" s="25" t="n">
        <v>993</v>
      </c>
      <c r="N54" s="70" t="n">
        <f aca="false">G54*X54*(1-R54)</f>
        <v>1093.10556206515</v>
      </c>
      <c r="O54" s="26" t="n">
        <f aca="false">I54/(I54+J54)</f>
        <v>0.173333333333333</v>
      </c>
      <c r="P54" s="28" t="n">
        <f aca="false">(I54+K54)/(I54+J54+K54+M54)</f>
        <v>0.399785061794734</v>
      </c>
      <c r="Q54" s="27" t="n">
        <f aca="false">K54/(K54+M54)</f>
        <v>0.419637638807715</v>
      </c>
      <c r="R54" s="27" t="n">
        <f aca="false">P54-(O54-P54)/X54</f>
        <v>0.417874352122894</v>
      </c>
      <c r="S54" s="29" t="n">
        <f aca="false">(K54+M54)/(I54+J54)</f>
        <v>11.4066666666667</v>
      </c>
      <c r="T54" s="31" t="n">
        <f aca="false">(P54-$B$1*O54-$B$2)/(1-$B$1*O54)-($B$3*POWER(P54,2)+$B$4*P54+$B$5)-($B$6*POWER(O54,2)+$B$7*O54+$B$8)</f>
        <v>0.414773698226617</v>
      </c>
      <c r="U54" s="29" t="n">
        <f aca="false">(O54-P54)/(P54-T54)</f>
        <v>15.1082274555476</v>
      </c>
      <c r="V54" s="29" t="n">
        <f aca="false">$B$12+($B$13*E54+$B$14*POWER(E54,2)+$B$15*POWER(E54,3))+($B$16*F54+$B$17*POWER(F54,2)+$B$18*POWER(F54,3))+($B$19*T54+$B$20*POWER(T54,2)+$B$21*POWER(T54,3))+($B$22*P54+$B$23*POWER(P54,2)+$B$24*POWER(P54,3))+($B$25*H54+$B$26*POWER(H54,2)+$B$27*POWER(H54,3))+($B$28*U54+$B$29*POWER(U54,2)+$B$30*POWER(U54,3))</f>
        <v>-2.58967507713378</v>
      </c>
      <c r="W54" s="71" t="n">
        <f aca="false">S54-U54</f>
        <v>-3.70156078888095</v>
      </c>
      <c r="X54" s="29" t="n">
        <f aca="false">U54+V54</f>
        <v>12.5185523784138</v>
      </c>
      <c r="Y54" s="16"/>
      <c r="Z54" s="60" t="n">
        <f aca="false">U54*G54</f>
        <v>2266.23411833214</v>
      </c>
      <c r="AA54" s="60" t="n">
        <f aca="false">(K54+M54)-Z54</f>
        <v>-555.234118332143</v>
      </c>
      <c r="AB54" s="16"/>
      <c r="AC54" s="60" t="n">
        <f aca="false">L54+N54</f>
        <v>1877.78285676208</v>
      </c>
      <c r="AD54" s="61" t="n">
        <f aca="false">AC54-Z54</f>
        <v>-388.451261570067</v>
      </c>
      <c r="AE54" s="17"/>
      <c r="AF54" s="84" t="n">
        <v>1094.94201077703</v>
      </c>
      <c r="AG54" s="16" t="n">
        <v>0.0716216216216216</v>
      </c>
      <c r="AH54" s="16" t="n">
        <f aca="false">AF54+AH53</f>
        <v>93907.3272576774</v>
      </c>
      <c r="AI54" s="63"/>
      <c r="AJ54" s="72" t="n">
        <v>1059.61219664607</v>
      </c>
      <c r="AK54" s="16" t="n">
        <v>0.0716216216216216</v>
      </c>
      <c r="AL54" s="63" t="n">
        <f aca="false">AJ54+AL53</f>
        <v>92434.219807551</v>
      </c>
      <c r="AM54" s="35"/>
      <c r="AN54" s="35" t="n">
        <f aca="false">C54/740</f>
        <v>0.0716216216216216</v>
      </c>
      <c r="AO54" s="35"/>
      <c r="AP54" s="35"/>
      <c r="AQ54" s="35"/>
      <c r="AR54" s="35"/>
      <c r="AS54" s="35"/>
      <c r="AT54" s="35"/>
    </row>
    <row r="55" customFormat="false" ht="12.75" hidden="false" customHeight="true" outlineLevel="0" collapsed="false">
      <c r="A55" s="36"/>
      <c r="B55" s="36"/>
      <c r="C55" s="2" t="n">
        <v>54</v>
      </c>
      <c r="D55" s="20" t="s">
        <v>123</v>
      </c>
      <c r="E55" s="65" t="n">
        <v>30</v>
      </c>
      <c r="F55" s="66" t="n">
        <v>1075</v>
      </c>
      <c r="G55" s="67" t="n">
        <f aca="false">I55+J55</f>
        <v>19</v>
      </c>
      <c r="H55" s="68" t="n">
        <f aca="false">1/(G55/F55)</f>
        <v>56.578947368421</v>
      </c>
      <c r="I55" s="22" t="n">
        <v>2</v>
      </c>
      <c r="J55" s="23" t="n">
        <v>17</v>
      </c>
      <c r="K55" s="24" t="n">
        <v>358</v>
      </c>
      <c r="L55" s="69" t="n">
        <f aca="false">G55*X55*R55</f>
        <v>357.356836508155</v>
      </c>
      <c r="M55" s="25" t="n">
        <v>584</v>
      </c>
      <c r="N55" s="70" t="n">
        <f aca="false">G55*X55*(1-R55)</f>
        <v>582.92627428167</v>
      </c>
      <c r="O55" s="26" t="n">
        <f aca="false">I55/(I55+J55)</f>
        <v>0.105263157894737</v>
      </c>
      <c r="P55" s="28" t="n">
        <f aca="false">(I55+K55)/(I55+J55+K55+M55)</f>
        <v>0.374609781477627</v>
      </c>
      <c r="Q55" s="27" t="n">
        <f aca="false">K55/(K55+M55)</f>
        <v>0.380042462845011</v>
      </c>
      <c r="R55" s="27" t="n">
        <f aca="false">P55-(O55-P55)/X55</f>
        <v>0.380052382529747</v>
      </c>
      <c r="S55" s="29" t="n">
        <f aca="false">(K55+M55)/(I55+J55)</f>
        <v>49.5789473684211</v>
      </c>
      <c r="T55" s="31" t="n">
        <f aca="false">(P55-$B$1*O55-$B$2)/(1-$B$1*O55)-($B$3*POWER(P55,2)+$B$4*P55+$B$5)-($B$6*POWER(O55,2)+$B$7*O55+$B$8)</f>
        <v>0.389557692983091</v>
      </c>
      <c r="U55" s="29" t="n">
        <f aca="false">(O55-P55)/(P55-T55)</f>
        <v>18.0190137922907</v>
      </c>
      <c r="V55" s="29" t="n">
        <f aca="false">$B$12+($B$13*E55+$B$14*POWER(E55,2)+$B$15*POWER(E55,3))+($B$16*F55+$B$17*POWER(F55,2)+$B$18*POWER(F55,3))+($B$19*T55+$B$20*POWER(T55,2)+$B$21*POWER(T55,3))+($B$22*P55+$B$23*POWER(P55,2)+$B$24*POWER(P55,3))+($B$25*H55+$B$26*POWER(H55,2)+$B$27*POWER(H55,3))+($B$28*U55+$B$29*POWER(U55,2)+$B$30*POWER(U55,3))</f>
        <v>31.4695709861212</v>
      </c>
      <c r="W55" s="71" t="n">
        <f aca="false">S55-U55</f>
        <v>31.5599335761304</v>
      </c>
      <c r="X55" s="29" t="n">
        <f aca="false">U55+V55</f>
        <v>49.4885847784118</v>
      </c>
      <c r="Y55" s="16"/>
      <c r="Z55" s="60" t="n">
        <f aca="false">U55*G55</f>
        <v>342.361262053522</v>
      </c>
      <c r="AA55" s="60" t="n">
        <f aca="false">(K55+M55)-Z55</f>
        <v>599.638737946478</v>
      </c>
      <c r="AB55" s="16"/>
      <c r="AC55" s="60" t="n">
        <f aca="false">L55+N55</f>
        <v>940.283110789825</v>
      </c>
      <c r="AD55" s="61" t="n">
        <f aca="false">AC55-Z55</f>
        <v>597.921848736303</v>
      </c>
      <c r="AE55" s="17"/>
      <c r="AF55" s="84" t="n">
        <v>1085.5528842128</v>
      </c>
      <c r="AG55" s="16" t="n">
        <v>0.072972972972973</v>
      </c>
      <c r="AH55" s="16" t="n">
        <f aca="false">AF55+AH54</f>
        <v>94992.8801418902</v>
      </c>
      <c r="AI55" s="63"/>
      <c r="AJ55" s="72" t="n">
        <v>1057.52829604934</v>
      </c>
      <c r="AK55" s="16" t="n">
        <v>0.072972972972973</v>
      </c>
      <c r="AL55" s="63" t="n">
        <f aca="false">AJ55+AL54</f>
        <v>93491.7481036004</v>
      </c>
      <c r="AM55" s="35"/>
      <c r="AN55" s="35" t="n">
        <f aca="false">C55/740</f>
        <v>0.072972972972973</v>
      </c>
      <c r="AO55" s="35"/>
      <c r="AP55" s="35"/>
      <c r="AQ55" s="35"/>
      <c r="AR55" s="35"/>
      <c r="AS55" s="35"/>
      <c r="AT55" s="35"/>
    </row>
    <row r="56" customFormat="false" ht="12.75" hidden="false" customHeight="true" outlineLevel="0" collapsed="false">
      <c r="A56" s="36"/>
      <c r="B56" s="36"/>
      <c r="C56" s="2" t="n">
        <v>55</v>
      </c>
      <c r="D56" s="20" t="s">
        <v>125</v>
      </c>
      <c r="E56" s="65" t="n">
        <v>674</v>
      </c>
      <c r="F56" s="66" t="n">
        <v>6175</v>
      </c>
      <c r="G56" s="67" t="n">
        <f aca="false">I56+J56</f>
        <v>408</v>
      </c>
      <c r="H56" s="68" t="n">
        <f aca="false">1/(G56/F56)</f>
        <v>15.1348039215686</v>
      </c>
      <c r="I56" s="22" t="n">
        <v>171</v>
      </c>
      <c r="J56" s="23" t="n">
        <v>237</v>
      </c>
      <c r="K56" s="24" t="n">
        <v>2429</v>
      </c>
      <c r="L56" s="69" t="n">
        <f aca="false">G56*X56*R56</f>
        <v>2419.38290050142</v>
      </c>
      <c r="M56" s="25" t="n">
        <v>1849</v>
      </c>
      <c r="N56" s="70" t="n">
        <f aca="false">G56*X56*(1-R56)</f>
        <v>1841.2841270946</v>
      </c>
      <c r="O56" s="26" t="n">
        <f aca="false">I56/(I56+J56)</f>
        <v>0.419117647058824</v>
      </c>
      <c r="P56" s="28" t="n">
        <f aca="false">(I56+K56)/(I56+J56+K56+M56)</f>
        <v>0.554844216816048</v>
      </c>
      <c r="Q56" s="27" t="n">
        <f aca="false">K56/(K56+M56)</f>
        <v>0.56778868630201</v>
      </c>
      <c r="R56" s="27" t="n">
        <f aca="false">P56-(O56-P56)/X56</f>
        <v>0.567841346162762</v>
      </c>
      <c r="S56" s="29" t="n">
        <f aca="false">(K56+M56)/(I56+J56)</f>
        <v>10.4852941176471</v>
      </c>
      <c r="T56" s="31" t="n">
        <f aca="false">(P56-$B$1*O56-$B$2)/(1-$B$1*O56)-($B$3*POWER(P56,2)+$B$4*P56+$B$5)-($B$6*POWER(O56,2)+$B$7*O56+$B$8)</f>
        <v>0.568293196581026</v>
      </c>
      <c r="U56" s="29" t="n">
        <f aca="false">(O56-P56)/(P56-T56)</f>
        <v>10.0919602920857</v>
      </c>
      <c r="V56" s="29" t="n">
        <f aca="false">$B$12+($B$13*E56+$B$14*POWER(E56,2)+$B$15*POWER(E56,3))+($B$16*F56+$B$17*POWER(F56,2)+$B$18*POWER(F56,3))+($B$19*T56+$B$20*POWER(T56,2)+$B$21*POWER(T56,3))+($B$22*P56+$B$23*POWER(P56,2)+$B$24*POWER(P56,3))+($B$25*H56+$B$26*POWER(H56,2)+$B$27*POWER(H56,3))+($B$28*U56+$B$29*POWER(U56,2)+$B$30*POWER(U56,3))</f>
        <v>0.35085105006147</v>
      </c>
      <c r="W56" s="71" t="n">
        <f aca="false">S56-U56</f>
        <v>0.393333825561401</v>
      </c>
      <c r="X56" s="29" t="n">
        <f aca="false">U56+V56</f>
        <v>10.4428113421471</v>
      </c>
      <c r="Y56" s="16"/>
      <c r="Z56" s="60" t="n">
        <f aca="false">U56*G56</f>
        <v>4117.51979917095</v>
      </c>
      <c r="AA56" s="60" t="n">
        <f aca="false">(K56+M56)-Z56</f>
        <v>160.480200829052</v>
      </c>
      <c r="AB56" s="16"/>
      <c r="AC56" s="60" t="n">
        <f aca="false">L56+N56</f>
        <v>4260.66702759603</v>
      </c>
      <c r="AD56" s="61" t="n">
        <f aca="false">AC56-Z56</f>
        <v>143.147228425079</v>
      </c>
      <c r="AE56" s="17"/>
      <c r="AF56" s="84" t="n">
        <v>1085.14148307093</v>
      </c>
      <c r="AG56" s="16" t="n">
        <v>0.0743243243243243</v>
      </c>
      <c r="AH56" s="16" t="n">
        <f aca="false">AF56+AH55</f>
        <v>96078.0216249611</v>
      </c>
      <c r="AI56" s="63"/>
      <c r="AJ56" s="72" t="n">
        <v>1056.3471325703</v>
      </c>
      <c r="AK56" s="16" t="n">
        <v>0.0743243243243243</v>
      </c>
      <c r="AL56" s="63" t="n">
        <f aca="false">AJ56+AL55</f>
        <v>94548.0952361707</v>
      </c>
      <c r="AM56" s="35"/>
      <c r="AN56" s="35" t="n">
        <f aca="false">C56/740</f>
        <v>0.0743243243243243</v>
      </c>
      <c r="AO56" s="35"/>
      <c r="AP56" s="35"/>
      <c r="AQ56" s="35"/>
      <c r="AR56" s="35"/>
      <c r="AS56" s="35"/>
      <c r="AT56" s="35"/>
    </row>
    <row r="57" customFormat="false" ht="12.75" hidden="false" customHeight="true" outlineLevel="0" collapsed="false">
      <c r="A57" s="36"/>
      <c r="B57" s="36"/>
      <c r="C57" s="2" t="n">
        <v>56</v>
      </c>
      <c r="D57" s="20" t="s">
        <v>127</v>
      </c>
      <c r="E57" s="65" t="n">
        <v>255</v>
      </c>
      <c r="F57" s="66" t="n">
        <v>3570</v>
      </c>
      <c r="G57" s="67" t="n">
        <f aca="false">I57+J57</f>
        <v>254</v>
      </c>
      <c r="H57" s="68" t="n">
        <f aca="false">1/(G57/F57)</f>
        <v>14.0551181102362</v>
      </c>
      <c r="I57" s="22" t="n">
        <v>68</v>
      </c>
      <c r="J57" s="23" t="n">
        <v>186</v>
      </c>
      <c r="K57" s="24" t="n">
        <v>1146</v>
      </c>
      <c r="L57" s="69" t="n">
        <f aca="false">G57*X57*R57</f>
        <v>1252.27755102429</v>
      </c>
      <c r="M57" s="25" t="n">
        <v>1316</v>
      </c>
      <c r="N57" s="70" t="n">
        <f aca="false">G57*X57*(1-R57)</f>
        <v>1447.49001782412</v>
      </c>
      <c r="O57" s="26" t="n">
        <f aca="false">I57/(I57+J57)</f>
        <v>0.267716535433071</v>
      </c>
      <c r="P57" s="28" t="n">
        <f aca="false">(I57+K57)/(I57+J57+K57+M57)</f>
        <v>0.446980854197349</v>
      </c>
      <c r="Q57" s="27" t="n">
        <f aca="false">K57/(K57+M57)</f>
        <v>0.465475223395613</v>
      </c>
      <c r="R57" s="27" t="n">
        <f aca="false">P57-(O57-P57)/X57</f>
        <v>0.463846430883104</v>
      </c>
      <c r="S57" s="29" t="n">
        <f aca="false">(K57+M57)/(I57+J57)</f>
        <v>9.69291338582677</v>
      </c>
      <c r="T57" s="31" t="n">
        <f aca="false">(P57-$B$1*O57-$B$2)/(1-$B$1*O57)-($B$3*POWER(P57,2)+$B$4*P57+$B$5)-($B$6*POWER(O57,2)+$B$7*O57+$B$8)</f>
        <v>0.461420444197826</v>
      </c>
      <c r="U57" s="29" t="n">
        <f aca="false">(O57-P57)/(P57-T57)</f>
        <v>12.4147790039992</v>
      </c>
      <c r="V57" s="29" t="n">
        <f aca="false">$B$12+($B$13*E57+$B$14*POWER(E57,2)+$B$15*POWER(E57,3))+($B$16*F57+$B$17*POWER(F57,2)+$B$18*POWER(F57,3))+($B$19*T57+$B$20*POWER(T57,2)+$B$21*POWER(T57,3))+($B$22*P57+$B$23*POWER(P57,2)+$B$24*POWER(P57,3))+($B$25*H57+$B$26*POWER(H57,2)+$B$27*POWER(H57,3))+($B$28*U57+$B$29*POWER(U57,2)+$B$30*POWER(U57,3))</f>
        <v>-1.78577282743062</v>
      </c>
      <c r="W57" s="71" t="n">
        <f aca="false">S57-U57</f>
        <v>-2.72186561817239</v>
      </c>
      <c r="X57" s="29" t="n">
        <f aca="false">U57+V57</f>
        <v>10.6290061765685</v>
      </c>
      <c r="Y57" s="16"/>
      <c r="Z57" s="60" t="n">
        <f aca="false">U57*G57</f>
        <v>3153.35386701579</v>
      </c>
      <c r="AA57" s="60" t="n">
        <f aca="false">(K57+M57)-Z57</f>
        <v>-691.353867015786</v>
      </c>
      <c r="AB57" s="16"/>
      <c r="AC57" s="60" t="n">
        <f aca="false">L57+N57</f>
        <v>2699.76756884841</v>
      </c>
      <c r="AD57" s="61" t="n">
        <f aca="false">AC57-Z57</f>
        <v>-453.586298167378</v>
      </c>
      <c r="AE57" s="17"/>
      <c r="AF57" s="84" t="n">
        <v>1069.93808352843</v>
      </c>
      <c r="AG57" s="16" t="n">
        <v>0.0756756756756757</v>
      </c>
      <c r="AH57" s="16" t="n">
        <f aca="false">AF57+AH56</f>
        <v>97147.9597084895</v>
      </c>
      <c r="AI57" s="63"/>
      <c r="AJ57" s="72" t="n">
        <v>1051.02498486081</v>
      </c>
      <c r="AK57" s="16" t="n">
        <v>0.0756756756756757</v>
      </c>
      <c r="AL57" s="63" t="n">
        <f aca="false">AJ57+AL56</f>
        <v>95599.1202210315</v>
      </c>
      <c r="AM57" s="35"/>
      <c r="AN57" s="35" t="n">
        <f aca="false">C57/740</f>
        <v>0.0756756756756757</v>
      </c>
      <c r="AO57" s="35"/>
      <c r="AP57" s="35"/>
      <c r="AQ57" s="35"/>
      <c r="AR57" s="35"/>
      <c r="AS57" s="35"/>
      <c r="AT57" s="35"/>
    </row>
    <row r="58" customFormat="false" ht="12.75" hidden="false" customHeight="true" outlineLevel="0" collapsed="false">
      <c r="A58" s="36"/>
      <c r="B58" s="36"/>
      <c r="C58" s="2" t="n">
        <v>57</v>
      </c>
      <c r="D58" s="20" t="s">
        <v>129</v>
      </c>
      <c r="E58" s="65" t="n">
        <v>87</v>
      </c>
      <c r="F58" s="66" t="n">
        <v>1890</v>
      </c>
      <c r="G58" s="67" t="n">
        <f aca="false">I58+J58</f>
        <v>49</v>
      </c>
      <c r="H58" s="68" t="n">
        <f aca="false">1/(G58/F58)</f>
        <v>38.5714285714286</v>
      </c>
      <c r="I58" s="22" t="n">
        <v>12</v>
      </c>
      <c r="J58" s="23" t="n">
        <v>37</v>
      </c>
      <c r="K58" s="24" t="n">
        <v>667</v>
      </c>
      <c r="L58" s="69" t="n">
        <f aca="false">G58*X58*R58</f>
        <v>650.721249977934</v>
      </c>
      <c r="M58" s="25" t="n">
        <v>962</v>
      </c>
      <c r="N58" s="70" t="n">
        <f aca="false">G58*X58*(1-R58)</f>
        <v>938.049379569891</v>
      </c>
      <c r="O58" s="26" t="n">
        <f aca="false">I58/(I58+J58)</f>
        <v>0.244897959183673</v>
      </c>
      <c r="P58" s="28" t="n">
        <f aca="false">(I58+K58)/(I58+J58+K58+M58)</f>
        <v>0.404648390941597</v>
      </c>
      <c r="Q58" s="27" t="n">
        <f aca="false">K58/(K58+M58)</f>
        <v>0.409453652547575</v>
      </c>
      <c r="R58" s="27" t="n">
        <f aca="false">P58-(O58-P58)/X58</f>
        <v>0.409575326907405</v>
      </c>
      <c r="S58" s="29" t="n">
        <f aca="false">(K58+M58)/(I58+J58)</f>
        <v>33.2448979591837</v>
      </c>
      <c r="T58" s="31" t="n">
        <f aca="false">(P58-$B$1*O58-$B$2)/(1-$B$1*O58)-($B$3*POWER(P58,2)+$B$4*P58+$B$5)-($B$6*POWER(O58,2)+$B$7*O58+$B$8)</f>
        <v>0.418084581414103</v>
      </c>
      <c r="U58" s="29" t="n">
        <f aca="false">(O58-P58)/(P58-T58)</f>
        <v>11.8895628999022</v>
      </c>
      <c r="V58" s="29" t="n">
        <f aca="false">$B$12+($B$13*E58+$B$14*POWER(E58,2)+$B$15*POWER(E58,3))+($B$16*F58+$B$17*POWER(F58,2)+$B$18*POWER(F58,3))+($B$19*T58+$B$20*POWER(T58,2)+$B$21*POWER(T58,3))+($B$22*P58+$B$23*POWER(P58,2)+$B$24*POWER(P58,3))+($B$25*H58+$B$26*POWER(H58,2)+$B$27*POWER(H58,3))+($B$28*U58+$B$29*POWER(U58,2)+$B$30*POWER(U58,3))</f>
        <v>20.534327499033</v>
      </c>
      <c r="W58" s="71" t="n">
        <f aca="false">S58-U58</f>
        <v>21.3553350592815</v>
      </c>
      <c r="X58" s="29" t="n">
        <f aca="false">U58+V58</f>
        <v>32.4238903989352</v>
      </c>
      <c r="Y58" s="16"/>
      <c r="Z58" s="60" t="n">
        <f aca="false">U58*G58</f>
        <v>582.588582095209</v>
      </c>
      <c r="AA58" s="60" t="n">
        <f aca="false">(K58+M58)-Z58</f>
        <v>1046.41141790479</v>
      </c>
      <c r="AB58" s="16"/>
      <c r="AC58" s="60" t="n">
        <f aca="false">L58+N58</f>
        <v>1588.77062954783</v>
      </c>
      <c r="AD58" s="61" t="n">
        <f aca="false">AC58-Z58</f>
        <v>1006.18204745262</v>
      </c>
      <c r="AE58" s="17"/>
      <c r="AF58" s="84" t="n">
        <v>1057.31458115724</v>
      </c>
      <c r="AG58" s="16" t="n">
        <v>0.077027027027027</v>
      </c>
      <c r="AH58" s="16" t="n">
        <f aca="false">AF58+AH57</f>
        <v>98205.2742896468</v>
      </c>
      <c r="AI58" s="63"/>
      <c r="AJ58" s="72" t="n">
        <v>1047.20386270093</v>
      </c>
      <c r="AK58" s="16" t="n">
        <v>0.077027027027027</v>
      </c>
      <c r="AL58" s="63" t="n">
        <f aca="false">AJ58+AL57</f>
        <v>96646.3240837324</v>
      </c>
      <c r="AM58" s="35"/>
      <c r="AN58" s="35" t="n">
        <f aca="false">C58/740</f>
        <v>0.077027027027027</v>
      </c>
      <c r="AO58" s="35"/>
      <c r="AP58" s="35"/>
      <c r="AQ58" s="35"/>
      <c r="AR58" s="35"/>
      <c r="AS58" s="35"/>
      <c r="AT58" s="35"/>
    </row>
    <row r="59" customFormat="false" ht="12.75" hidden="false" customHeight="true" outlineLevel="0" collapsed="false">
      <c r="A59" s="36"/>
      <c r="B59" s="36"/>
      <c r="C59" s="2" t="n">
        <v>58</v>
      </c>
      <c r="D59" s="20" t="s">
        <v>131</v>
      </c>
      <c r="E59" s="65" t="n">
        <v>256</v>
      </c>
      <c r="F59" s="66" t="n">
        <v>1103</v>
      </c>
      <c r="G59" s="67" t="n">
        <f aca="false">I59+J59</f>
        <v>100</v>
      </c>
      <c r="H59" s="68" t="n">
        <f aca="false">1/(G59/F59)</f>
        <v>11.03</v>
      </c>
      <c r="I59" s="22" t="n">
        <v>72</v>
      </c>
      <c r="J59" s="23" t="n">
        <v>28</v>
      </c>
      <c r="K59" s="24" t="n">
        <v>349</v>
      </c>
      <c r="L59" s="69" t="n">
        <f aca="false">G59*X59*R59</f>
        <v>315.116105682631</v>
      </c>
      <c r="M59" s="25" t="n">
        <v>125</v>
      </c>
      <c r="N59" s="70" t="n">
        <f aca="false">G59*X59*(1-R59)</f>
        <v>112.685900640006</v>
      </c>
      <c r="O59" s="26" t="n">
        <f aca="false">I59/(I59+J59)</f>
        <v>0.72</v>
      </c>
      <c r="P59" s="28" t="n">
        <f aca="false">(I59+K59)/(I59+J59+K59+M59)</f>
        <v>0.733449477351916</v>
      </c>
      <c r="Q59" s="27" t="n">
        <f aca="false">K59/(K59+M59)</f>
        <v>0.736286919831224</v>
      </c>
      <c r="R59" s="27" t="n">
        <f aca="false">P59-(O59-P59)/X59</f>
        <v>0.736593332956411</v>
      </c>
      <c r="S59" s="29" t="n">
        <f aca="false">(K59+M59)/(I59+J59)</f>
        <v>4.74</v>
      </c>
      <c r="T59" s="31" t="n">
        <f aca="false">(P59-$B$1*O59-$B$2)/(1-$B$1*O59)-($B$3*POWER(P59,2)+$B$4*P59+$B$5)-($B$6*POWER(O59,2)+$B$7*O59+$B$8)</f>
        <v>0.737707097925813</v>
      </c>
      <c r="U59" s="29" t="n">
        <f aca="false">(O59-P59)/(P59-T59)</f>
        <v>3.15891872431627</v>
      </c>
      <c r="V59" s="29" t="n">
        <f aca="false">$B$12+($B$13*E59+$B$14*POWER(E59,2)+$B$15*POWER(E59,3))+($B$16*F59+$B$17*POWER(F59,2)+$B$18*POWER(F59,3))+($B$19*T59+$B$20*POWER(T59,2)+$B$21*POWER(T59,3))+($B$22*P59+$B$23*POWER(P59,2)+$B$24*POWER(P59,3))+($B$25*H59+$B$26*POWER(H59,2)+$B$27*POWER(H59,3))+($B$28*U59+$B$29*POWER(U59,2)+$B$30*POWER(U59,3))</f>
        <v>1.11910133891011</v>
      </c>
      <c r="W59" s="71" t="n">
        <f aca="false">S59-U59</f>
        <v>1.58108127568373</v>
      </c>
      <c r="X59" s="29" t="n">
        <f aca="false">U59+V59</f>
        <v>4.27802006322638</v>
      </c>
      <c r="Y59" s="16"/>
      <c r="Z59" s="60" t="n">
        <f aca="false">U59*G59</f>
        <v>315.891872431627</v>
      </c>
      <c r="AA59" s="60" t="n">
        <f aca="false">(K59+M59)-Z59</f>
        <v>158.108127568373</v>
      </c>
      <c r="AB59" s="16"/>
      <c r="AC59" s="60" t="n">
        <f aca="false">L59+N59</f>
        <v>427.802006322638</v>
      </c>
      <c r="AD59" s="61" t="n">
        <f aca="false">AC59-Z59</f>
        <v>111.910133891011</v>
      </c>
      <c r="AE59" s="17"/>
      <c r="AF59" s="84" t="n">
        <v>1046.41141790479</v>
      </c>
      <c r="AG59" s="16" t="n">
        <v>0.0783783783783784</v>
      </c>
      <c r="AH59" s="16" t="n">
        <f aca="false">AF59+AH58</f>
        <v>99251.6857075516</v>
      </c>
      <c r="AI59" s="63"/>
      <c r="AJ59" s="72" t="n">
        <v>1027.17425542301</v>
      </c>
      <c r="AK59" s="16" t="n">
        <v>0.0783783783783784</v>
      </c>
      <c r="AL59" s="63" t="n">
        <f aca="false">AJ59+AL58</f>
        <v>97673.4983391554</v>
      </c>
      <c r="AM59" s="35"/>
      <c r="AN59" s="35" t="n">
        <f aca="false">C59/740</f>
        <v>0.0783783783783784</v>
      </c>
      <c r="AO59" s="35"/>
      <c r="AP59" s="35"/>
      <c r="AQ59" s="35"/>
      <c r="AR59" s="35"/>
      <c r="AS59" s="35"/>
      <c r="AT59" s="35"/>
    </row>
    <row r="60" customFormat="false" ht="12.75" hidden="false" customHeight="true" outlineLevel="0" collapsed="false">
      <c r="A60" s="36"/>
      <c r="B60" s="36"/>
      <c r="C60" s="2" t="n">
        <v>59</v>
      </c>
      <c r="D60" s="20" t="s">
        <v>133</v>
      </c>
      <c r="E60" s="65" t="n">
        <v>354</v>
      </c>
      <c r="F60" s="66" t="n">
        <v>3669</v>
      </c>
      <c r="G60" s="67" t="n">
        <f aca="false">I60+J60</f>
        <v>239</v>
      </c>
      <c r="H60" s="68" t="n">
        <f aca="false">1/(G60/F60)</f>
        <v>15.3514644351464</v>
      </c>
      <c r="I60" s="22" t="n">
        <v>72</v>
      </c>
      <c r="J60" s="23" t="n">
        <v>167</v>
      </c>
      <c r="K60" s="24" t="n">
        <v>1174</v>
      </c>
      <c r="L60" s="69" t="n">
        <f aca="false">G60*X60*R60</f>
        <v>1122.40797063248</v>
      </c>
      <c r="M60" s="25" t="n">
        <v>1528</v>
      </c>
      <c r="N60" s="70" t="n">
        <f aca="false">G60*X60*(1-R60)</f>
        <v>1457.81662136601</v>
      </c>
      <c r="O60" s="26" t="n">
        <f aca="false">I60/(I60+J60)</f>
        <v>0.301255230125523</v>
      </c>
      <c r="P60" s="28" t="n">
        <f aca="false">(I60+K60)/(I60+J60+K60+M60)</f>
        <v>0.423665419925196</v>
      </c>
      <c r="Q60" s="27" t="n">
        <f aca="false">K60/(K60+M60)</f>
        <v>0.434492968171725</v>
      </c>
      <c r="R60" s="27" t="n">
        <f aca="false">P60-(O60-P60)/X60</f>
        <v>0.435003981480204</v>
      </c>
      <c r="S60" s="29" t="n">
        <f aca="false">(K60+M60)/(I60+J60)</f>
        <v>11.3054393305439</v>
      </c>
      <c r="T60" s="31" t="n">
        <f aca="false">(P60-$B$1*O60-$B$2)/(1-$B$1*O60)-($B$3*POWER(P60,2)+$B$4*P60+$B$5)-($B$6*POWER(O60,2)+$B$7*O60+$B$8)</f>
        <v>0.435797147344736</v>
      </c>
      <c r="U60" s="29" t="n">
        <f aca="false">(O60-P60)/(P60-T60)</f>
        <v>10.0900873854538</v>
      </c>
      <c r="V60" s="29" t="n">
        <f aca="false">$B$12+($B$13*E60+$B$14*POWER(E60,2)+$B$15*POWER(E60,3))+($B$16*F60+$B$17*POWER(F60,2)+$B$18*POWER(F60,3))+($B$19*T60+$B$20*POWER(T60,2)+$B$21*POWER(T60,3))+($B$22*P60+$B$23*POWER(P60,2)+$B$24*POWER(P60,3))+($B$25*H60+$B$26*POWER(H60,2)+$B$27*POWER(H60,3))+($B$28*U60+$B$29*POWER(U60,2)+$B$30*POWER(U60,3))</f>
        <v>0.705831409518929</v>
      </c>
      <c r="W60" s="71" t="n">
        <f aca="false">S60-U60</f>
        <v>1.21535194509012</v>
      </c>
      <c r="X60" s="29" t="n">
        <f aca="false">U60+V60</f>
        <v>10.7959187949727</v>
      </c>
      <c r="Y60" s="16"/>
      <c r="Z60" s="60" t="n">
        <f aca="false">U60*G60</f>
        <v>2411.53088512346</v>
      </c>
      <c r="AA60" s="60" t="n">
        <f aca="false">(K60+M60)-Z60</f>
        <v>290.469114876538</v>
      </c>
      <c r="AB60" s="16"/>
      <c r="AC60" s="60" t="n">
        <f aca="false">L60+N60</f>
        <v>2580.22459199849</v>
      </c>
      <c r="AD60" s="61" t="n">
        <f aca="false">AC60-Z60</f>
        <v>168.693706875024</v>
      </c>
      <c r="AE60" s="17"/>
      <c r="AF60" s="84" t="n">
        <v>1037.88036542577</v>
      </c>
      <c r="AG60" s="16" t="n">
        <v>0.0797297297297297</v>
      </c>
      <c r="AH60" s="16" t="n">
        <f aca="false">AF60+AH59</f>
        <v>100289.566072977</v>
      </c>
      <c r="AI60" s="63"/>
      <c r="AJ60" s="72" t="n">
        <v>1018.81671472436</v>
      </c>
      <c r="AK60" s="16" t="n">
        <v>0.0797297297297297</v>
      </c>
      <c r="AL60" s="63" t="n">
        <f aca="false">AJ60+AL59</f>
        <v>98692.3150538798</v>
      </c>
      <c r="AM60" s="35"/>
      <c r="AN60" s="35" t="n">
        <f aca="false">C60/740</f>
        <v>0.0797297297297297</v>
      </c>
      <c r="AO60" s="35"/>
      <c r="AP60" s="35"/>
      <c r="AQ60" s="35"/>
      <c r="AR60" s="35"/>
      <c r="AS60" s="35"/>
      <c r="AT60" s="35"/>
    </row>
    <row r="61" customFormat="false" ht="12.75" hidden="false" customHeight="true" outlineLevel="0" collapsed="false">
      <c r="A61" s="36"/>
      <c r="B61" s="36"/>
      <c r="C61" s="2" t="n">
        <v>60</v>
      </c>
      <c r="D61" s="20" t="s">
        <v>135</v>
      </c>
      <c r="E61" s="65" t="n">
        <v>232</v>
      </c>
      <c r="F61" s="66" t="n">
        <v>3784</v>
      </c>
      <c r="G61" s="67" t="n">
        <f aca="false">I61+J61</f>
        <v>212</v>
      </c>
      <c r="H61" s="68" t="n">
        <f aca="false">1/(G61/F61)</f>
        <v>17.8490566037736</v>
      </c>
      <c r="I61" s="22" t="n">
        <v>34</v>
      </c>
      <c r="J61" s="23" t="n">
        <v>178</v>
      </c>
      <c r="K61" s="24" t="n">
        <v>1348</v>
      </c>
      <c r="L61" s="69" t="n">
        <f aca="false">G61*X61*R61</f>
        <v>1320.07171138393</v>
      </c>
      <c r="M61" s="25" t="n">
        <v>1786</v>
      </c>
      <c r="N61" s="70" t="n">
        <f aca="false">G61*X61*(1-R61)</f>
        <v>1746.31030474533</v>
      </c>
      <c r="O61" s="26" t="n">
        <f aca="false">I61/(I61+J61)</f>
        <v>0.160377358490566</v>
      </c>
      <c r="P61" s="28" t="n">
        <f aca="false">(I61+K61)/(I61+J61+K61+M61)</f>
        <v>0.413030484160191</v>
      </c>
      <c r="Q61" s="27" t="n">
        <f aca="false">K61/(K61+M61)</f>
        <v>0.430121250797703</v>
      </c>
      <c r="R61" s="27" t="n">
        <f aca="false">P61-(O61-P61)/X61</f>
        <v>0.430498125947881</v>
      </c>
      <c r="S61" s="29" t="n">
        <f aca="false">(K61+M61)/(I61+J61)</f>
        <v>14.7830188679245</v>
      </c>
      <c r="T61" s="31" t="n">
        <f aca="false">(P61-$B$1*O61-$B$2)/(1-$B$1*O61)-($B$3*POWER(P61,2)+$B$4*P61+$B$5)-($B$6*POWER(O61,2)+$B$7*O61+$B$8)</f>
        <v>0.428613439857361</v>
      </c>
      <c r="U61" s="29" t="n">
        <f aca="false">(O61-P61)/(P61-T61)</f>
        <v>16.213427707782</v>
      </c>
      <c r="V61" s="29" t="n">
        <f aca="false">$B$12+($B$13*E61+$B$14*POWER(E61,2)+$B$15*POWER(E61,3))+($B$16*F61+$B$17*POWER(F61,2)+$B$18*POWER(F61,3))+($B$19*T61+$B$20*POWER(T61,2)+$B$21*POWER(T61,3))+($B$22*P61+$B$23*POWER(P61,2)+$B$24*POWER(P61,3))+($B$25*H61+$B$26*POWER(H61,2)+$B$27*POWER(H61,3))+($B$28*U61+$B$29*POWER(U61,2)+$B$30*POWER(U61,3))</f>
        <v>-1.74936159396477</v>
      </c>
      <c r="W61" s="71" t="n">
        <f aca="false">S61-U61</f>
        <v>-1.43040883985751</v>
      </c>
      <c r="X61" s="29" t="n">
        <f aca="false">U61+V61</f>
        <v>14.4640661138173</v>
      </c>
      <c r="Y61" s="16"/>
      <c r="Z61" s="60" t="n">
        <f aca="false">U61*G61</f>
        <v>3437.24667404979</v>
      </c>
      <c r="AA61" s="60" t="n">
        <f aca="false">(K61+M61)-Z61</f>
        <v>-303.246674049793</v>
      </c>
      <c r="AB61" s="16"/>
      <c r="AC61" s="60" t="n">
        <f aca="false">L61+N61</f>
        <v>3066.38201612926</v>
      </c>
      <c r="AD61" s="61" t="n">
        <f aca="false">AC61-Z61</f>
        <v>-370.864657920531</v>
      </c>
      <c r="AE61" s="17"/>
      <c r="AF61" s="84" t="n">
        <v>1036.48522851222</v>
      </c>
      <c r="AG61" s="16" t="n">
        <v>0.0810810810810811</v>
      </c>
      <c r="AH61" s="16" t="n">
        <f aca="false">AF61+AH60</f>
        <v>101326.05130149</v>
      </c>
      <c r="AI61" s="63"/>
      <c r="AJ61" s="72" t="n">
        <v>1006.18204745262</v>
      </c>
      <c r="AK61" s="16" t="n">
        <v>0.0810810810810811</v>
      </c>
      <c r="AL61" s="63" t="n">
        <f aca="false">AJ61+AL60</f>
        <v>99698.4971013324</v>
      </c>
      <c r="AM61" s="35"/>
      <c r="AN61" s="35" t="n">
        <f aca="false">C61/740</f>
        <v>0.0810810810810811</v>
      </c>
      <c r="AO61" s="35"/>
      <c r="AP61" s="35"/>
      <c r="AQ61" s="35"/>
      <c r="AR61" s="35"/>
      <c r="AS61" s="35"/>
      <c r="AT61" s="35"/>
    </row>
    <row r="62" customFormat="false" ht="12.75" hidden="false" customHeight="true" outlineLevel="0" collapsed="false">
      <c r="A62" s="36"/>
      <c r="B62" s="36"/>
      <c r="C62" s="2" t="n">
        <v>61</v>
      </c>
      <c r="D62" s="20" t="s">
        <v>137</v>
      </c>
      <c r="E62" s="65" t="n">
        <v>597</v>
      </c>
      <c r="F62" s="66" t="n">
        <v>6801</v>
      </c>
      <c r="G62" s="67" t="n">
        <f aca="false">I62+J62</f>
        <v>399</v>
      </c>
      <c r="H62" s="68" t="n">
        <f aca="false">1/(G62/F62)</f>
        <v>17.0451127819549</v>
      </c>
      <c r="I62" s="22" t="n">
        <v>77</v>
      </c>
      <c r="J62" s="23" t="n">
        <v>322</v>
      </c>
      <c r="K62" s="24" t="n">
        <v>2140</v>
      </c>
      <c r="L62" s="69" t="n">
        <f aca="false">G62*X62*R62</f>
        <v>2080.77111706572</v>
      </c>
      <c r="M62" s="25" t="n">
        <v>3342</v>
      </c>
      <c r="N62" s="70" t="n">
        <f aca="false">G62*X62*(1-R62)</f>
        <v>3244.113384271</v>
      </c>
      <c r="O62" s="26" t="n">
        <f aca="false">I62/(I62+J62)</f>
        <v>0.192982456140351</v>
      </c>
      <c r="P62" s="28" t="n">
        <f aca="false">(I62+K62)/(I62+J62+K62+M62)</f>
        <v>0.376976704642068</v>
      </c>
      <c r="Q62" s="27" t="n">
        <f aca="false">K62/(K62+M62)</f>
        <v>0.390368478657424</v>
      </c>
      <c r="R62" s="27" t="n">
        <f aca="false">P62-(O62-P62)/X62</f>
        <v>0.390763614974819</v>
      </c>
      <c r="S62" s="29" t="n">
        <f aca="false">(K62+M62)/(I62+J62)</f>
        <v>13.7393483709273</v>
      </c>
      <c r="T62" s="31" t="n">
        <f aca="false">(P62-$B$1*O62-$B$2)/(1-$B$1*O62)-($B$3*POWER(P62,2)+$B$4*P62+$B$5)-($B$6*POWER(O62,2)+$B$7*O62+$B$8)</f>
        <v>0.390844443087468</v>
      </c>
      <c r="U62" s="29" t="n">
        <f aca="false">(O62-P62)/(P62-T62)</f>
        <v>13.2677905071642</v>
      </c>
      <c r="V62" s="29" t="n">
        <f aca="false">$B$12+($B$13*E62+$B$14*POWER(E62,2)+$B$15*POWER(E62,3))+($B$16*F62+$B$17*POWER(F62,2)+$B$18*POWER(F62,3))+($B$19*T62+$B$20*POWER(T62,2)+$B$21*POWER(T62,3))+($B$22*P62+$B$23*POWER(P62,2)+$B$24*POWER(P62,3))+($B$25*H62+$B$26*POWER(H62,2)+$B$27*POWER(H62,3))+($B$28*U62+$B$29*POWER(U62,2)+$B$30*POWER(U62,3))</f>
        <v>0.0777846841558922</v>
      </c>
      <c r="W62" s="71" t="n">
        <f aca="false">S62-U62</f>
        <v>0.471557863763099</v>
      </c>
      <c r="X62" s="29" t="n">
        <f aca="false">U62+V62</f>
        <v>13.3455751913201</v>
      </c>
      <c r="Y62" s="16"/>
      <c r="Z62" s="60" t="n">
        <f aca="false">U62*G62</f>
        <v>5293.84841235852</v>
      </c>
      <c r="AA62" s="60" t="n">
        <f aca="false">(K62+M62)-Z62</f>
        <v>188.151587641476</v>
      </c>
      <c r="AB62" s="16"/>
      <c r="AC62" s="60" t="n">
        <f aca="false">L62+N62</f>
        <v>5324.88450133672</v>
      </c>
      <c r="AD62" s="61" t="n">
        <f aca="false">AC62-Z62</f>
        <v>31.0360889782005</v>
      </c>
      <c r="AE62" s="17"/>
      <c r="AF62" s="84" t="n">
        <v>1032.54398062246</v>
      </c>
      <c r="AG62" s="16" t="n">
        <v>0.0824324324324324</v>
      </c>
      <c r="AH62" s="16" t="n">
        <f aca="false">AF62+AH61</f>
        <v>102358.595282112</v>
      </c>
      <c r="AI62" s="63"/>
      <c r="AJ62" s="72" t="n">
        <v>994.336164926946</v>
      </c>
      <c r="AK62" s="16" t="n">
        <v>0.0824324324324324</v>
      </c>
      <c r="AL62" s="63" t="n">
        <f aca="false">AJ62+AL61</f>
        <v>100692.833266259</v>
      </c>
      <c r="AM62" s="35"/>
      <c r="AN62" s="35" t="n">
        <f aca="false">C62/740</f>
        <v>0.0824324324324324</v>
      </c>
      <c r="AO62" s="35"/>
      <c r="AP62" s="35"/>
      <c r="AQ62" s="35"/>
      <c r="AR62" s="35"/>
      <c r="AS62" s="35"/>
      <c r="AT62" s="35"/>
    </row>
    <row r="63" customFormat="false" ht="12.75" hidden="false" customHeight="true" outlineLevel="0" collapsed="false">
      <c r="A63" s="36"/>
      <c r="B63" s="36"/>
      <c r="C63" s="2" t="n">
        <v>62</v>
      </c>
      <c r="D63" s="20" t="s">
        <v>139</v>
      </c>
      <c r="E63" s="65" t="n">
        <v>237</v>
      </c>
      <c r="F63" s="66" t="n">
        <v>1905</v>
      </c>
      <c r="G63" s="67" t="n">
        <f aca="false">I63+J63</f>
        <v>142</v>
      </c>
      <c r="H63" s="68" t="n">
        <f aca="false">1/(G63/F63)</f>
        <v>13.4154929577465</v>
      </c>
      <c r="I63" s="22" t="n">
        <v>45</v>
      </c>
      <c r="J63" s="23" t="n">
        <v>97</v>
      </c>
      <c r="K63" s="24" t="n">
        <v>470</v>
      </c>
      <c r="L63" s="69" t="n">
        <f aca="false">G63*X63*R63</f>
        <v>528.083396352452</v>
      </c>
      <c r="M63" s="25" t="n">
        <v>614</v>
      </c>
      <c r="N63" s="70" t="n">
        <f aca="false">G63*X63*(1-R63)</f>
        <v>694.188921954551</v>
      </c>
      <c r="O63" s="26" t="n">
        <f aca="false">I63/(I63+J63)</f>
        <v>0.316901408450704</v>
      </c>
      <c r="P63" s="28" t="n">
        <f aca="false">(I63+K63)/(I63+J63+K63+M63)</f>
        <v>0.420065252854812</v>
      </c>
      <c r="Q63" s="27" t="n">
        <f aca="false">K63/(K63+M63)</f>
        <v>0.433579335793358</v>
      </c>
      <c r="R63" s="27" t="n">
        <f aca="false">P63-(O63-P63)/X63</f>
        <v>0.432050524619516</v>
      </c>
      <c r="S63" s="29" t="n">
        <f aca="false">(K63+M63)/(I63+J63)</f>
        <v>7.63380281690141</v>
      </c>
      <c r="T63" s="31" t="n">
        <f aca="false">(P63-$B$1*O63-$B$2)/(1-$B$1*O63)-($B$3*POWER(P63,2)+$B$4*P63+$B$5)-($B$6*POWER(O63,2)+$B$7*O63+$B$8)</f>
        <v>0.431325846893526</v>
      </c>
      <c r="U63" s="29" t="n">
        <f aca="false">(O63-P63)/(P63-T63)</f>
        <v>9.16149219565413</v>
      </c>
      <c r="V63" s="29" t="n">
        <f aca="false">$B$12+($B$13*E63+$B$14*POWER(E63,2)+$B$15*POWER(E63,3))+($B$16*F63+$B$17*POWER(F63,2)+$B$18*POWER(F63,3))+($B$19*T63+$B$20*POWER(T63,2)+$B$21*POWER(T63,3))+($B$22*P63+$B$23*POWER(P63,2)+$B$24*POWER(P63,3))+($B$25*H63+$B$26*POWER(H63,2)+$B$27*POWER(H63,3))+($B$28*U63+$B$29*POWER(U63,2)+$B$30*POWER(U63,3))</f>
        <v>-0.553940658280871</v>
      </c>
      <c r="W63" s="71" t="n">
        <f aca="false">S63-U63</f>
        <v>-1.52768937875272</v>
      </c>
      <c r="X63" s="29" t="n">
        <f aca="false">U63+V63</f>
        <v>8.60755153737326</v>
      </c>
      <c r="Y63" s="16"/>
      <c r="Z63" s="60" t="n">
        <f aca="false">U63*G63</f>
        <v>1300.93189178289</v>
      </c>
      <c r="AA63" s="60" t="n">
        <f aca="false">(K63+M63)-Z63</f>
        <v>-216.931891782886</v>
      </c>
      <c r="AB63" s="16"/>
      <c r="AC63" s="60" t="n">
        <f aca="false">L63+N63</f>
        <v>1222.272318307</v>
      </c>
      <c r="AD63" s="61" t="n">
        <f aca="false">AC63-Z63</f>
        <v>-78.6595734758835</v>
      </c>
      <c r="AE63" s="17"/>
      <c r="AF63" s="84" t="n">
        <v>1030.17967906939</v>
      </c>
      <c r="AG63" s="16" t="n">
        <v>0.0837837837837838</v>
      </c>
      <c r="AH63" s="16" t="n">
        <f aca="false">AF63+AH62</f>
        <v>103388.774961181</v>
      </c>
      <c r="AI63" s="63"/>
      <c r="AJ63" s="72" t="n">
        <v>982.825018772578</v>
      </c>
      <c r="AK63" s="16" t="n">
        <v>0.0837837837837838</v>
      </c>
      <c r="AL63" s="63" t="n">
        <f aca="false">AJ63+AL62</f>
        <v>101675.658285032</v>
      </c>
      <c r="AM63" s="35"/>
      <c r="AN63" s="35" t="n">
        <f aca="false">C63/740</f>
        <v>0.0837837837837838</v>
      </c>
      <c r="AO63" s="35"/>
      <c r="AP63" s="35"/>
      <c r="AQ63" s="35"/>
      <c r="AR63" s="35"/>
      <c r="AS63" s="35"/>
      <c r="AT63" s="35"/>
    </row>
    <row r="64" customFormat="false" ht="12.75" hidden="false" customHeight="true" outlineLevel="0" collapsed="false">
      <c r="A64" s="36"/>
      <c r="B64" s="36"/>
      <c r="C64" s="2" t="n">
        <v>63</v>
      </c>
      <c r="D64" s="20" t="s">
        <v>140</v>
      </c>
      <c r="E64" s="65" t="n">
        <v>404</v>
      </c>
      <c r="F64" s="66" t="n">
        <v>3073</v>
      </c>
      <c r="G64" s="67" t="n">
        <f aca="false">I64+J64</f>
        <v>179</v>
      </c>
      <c r="H64" s="68" t="n">
        <f aca="false">1/(G64/F64)</f>
        <v>17.1675977653631</v>
      </c>
      <c r="I64" s="22" t="n">
        <v>67</v>
      </c>
      <c r="J64" s="23" t="n">
        <v>112</v>
      </c>
      <c r="K64" s="24" t="n">
        <v>1104</v>
      </c>
      <c r="L64" s="69" t="n">
        <f aca="false">G64*X64*R64</f>
        <v>1296.57972883903</v>
      </c>
      <c r="M64" s="25" t="n">
        <v>714</v>
      </c>
      <c r="N64" s="70" t="n">
        <f aca="false">G64*X64*(1-R64)</f>
        <v>849.841892417624</v>
      </c>
      <c r="O64" s="26" t="n">
        <f aca="false">I64/(I64+J64)</f>
        <v>0.374301675977654</v>
      </c>
      <c r="P64" s="28" t="n">
        <f aca="false">(I64+K64)/(I64+J64+K64+M64)</f>
        <v>0.586379569354031</v>
      </c>
      <c r="Q64" s="27" t="n">
        <f aca="false">K64/(K64+M64)</f>
        <v>0.607260726072607</v>
      </c>
      <c r="R64" s="27" t="n">
        <f aca="false">P64-(O64-P64)/X64</f>
        <v>0.604065723154581</v>
      </c>
      <c r="S64" s="29" t="n">
        <f aca="false">(K64+M64)/(I64+J64)</f>
        <v>10.1564245810056</v>
      </c>
      <c r="T64" s="31" t="n">
        <f aca="false">(P64-$B$1*O64-$B$2)/(1-$B$1*O64)-($B$3*POWER(P64,2)+$B$4*P64+$B$5)-($B$6*POWER(O64,2)+$B$7*O64+$B$8)</f>
        <v>0.603947980248019</v>
      </c>
      <c r="U64" s="29" t="n">
        <f aca="false">(O64-P64)/(P64-T64)</f>
        <v>12.0715467469485</v>
      </c>
      <c r="V64" s="29" t="n">
        <f aca="false">$B$12+($B$13*E64+$B$14*POWER(E64,2)+$B$15*POWER(E64,3))+($B$16*F64+$B$17*POWER(F64,2)+$B$18*POWER(F64,3))+($B$19*T64+$B$20*POWER(T64,2)+$B$21*POWER(T64,3))+($B$22*P64+$B$23*POWER(P64,2)+$B$24*POWER(P64,3))+($B$25*H64+$B$26*POWER(H64,2)+$B$27*POWER(H64,3))+($B$28*U64+$B$29*POWER(U64,2)+$B$30*POWER(U64,3))</f>
        <v>-0.0803645052912074</v>
      </c>
      <c r="W64" s="71" t="n">
        <f aca="false">S64-U64</f>
        <v>-1.91512216594289</v>
      </c>
      <c r="X64" s="29" t="n">
        <f aca="false">U64+V64</f>
        <v>11.9911822416573</v>
      </c>
      <c r="Y64" s="16"/>
      <c r="Z64" s="60" t="n">
        <f aca="false">U64*G64</f>
        <v>2160.80686770378</v>
      </c>
      <c r="AA64" s="60" t="n">
        <f aca="false">(K64+M64)-Z64</f>
        <v>-342.806867703778</v>
      </c>
      <c r="AB64" s="16"/>
      <c r="AC64" s="60" t="n">
        <f aca="false">L64+N64</f>
        <v>2146.42162125665</v>
      </c>
      <c r="AD64" s="61" t="n">
        <f aca="false">AC64-Z64</f>
        <v>-14.3852464471261</v>
      </c>
      <c r="AE64" s="17"/>
      <c r="AF64" s="84" t="n">
        <v>1022.86471391023</v>
      </c>
      <c r="AG64" s="16" t="n">
        <v>0.0851351351351351</v>
      </c>
      <c r="AH64" s="16" t="n">
        <f aca="false">AF64+AH63</f>
        <v>104411.639675092</v>
      </c>
      <c r="AI64" s="63"/>
      <c r="AJ64" s="72" t="n">
        <v>978.125914168413</v>
      </c>
      <c r="AK64" s="16" t="n">
        <v>0.0851351351351351</v>
      </c>
      <c r="AL64" s="63" t="n">
        <f aca="false">AJ64+AL63</f>
        <v>102653.7841992</v>
      </c>
      <c r="AM64" s="35"/>
      <c r="AN64" s="35" t="n">
        <f aca="false">C64/740</f>
        <v>0.0851351351351351</v>
      </c>
      <c r="AO64" s="35"/>
      <c r="AP64" s="35"/>
      <c r="AQ64" s="35"/>
      <c r="AR64" s="35"/>
      <c r="AS64" s="35"/>
      <c r="AT64" s="35"/>
    </row>
    <row r="65" customFormat="false" ht="12.75" hidden="false" customHeight="true" outlineLevel="0" collapsed="false">
      <c r="A65" s="36"/>
      <c r="B65" s="36"/>
      <c r="C65" s="2" t="n">
        <v>64</v>
      </c>
      <c r="D65" s="20" t="s">
        <v>142</v>
      </c>
      <c r="E65" s="65" t="n">
        <v>318</v>
      </c>
      <c r="F65" s="66" t="n">
        <v>4210</v>
      </c>
      <c r="G65" s="67" t="n">
        <f aca="false">I65+J65</f>
        <v>269</v>
      </c>
      <c r="H65" s="68" t="n">
        <f aca="false">1/(G65/F65)</f>
        <v>15.6505576208178</v>
      </c>
      <c r="I65" s="22" t="n">
        <v>69</v>
      </c>
      <c r="J65" s="23" t="n">
        <v>200</v>
      </c>
      <c r="K65" s="24" t="n">
        <v>1658</v>
      </c>
      <c r="L65" s="69" t="n">
        <f aca="false">G65*X65*R65</f>
        <v>1704.79259636306</v>
      </c>
      <c r="M65" s="25" t="n">
        <v>1513</v>
      </c>
      <c r="N65" s="70" t="n">
        <f aca="false">G65*X65*(1-R65)</f>
        <v>1559.41327016208</v>
      </c>
      <c r="O65" s="26" t="n">
        <f aca="false">I65/(I65+J65)</f>
        <v>0.256505576208178</v>
      </c>
      <c r="P65" s="28" t="n">
        <f aca="false">(I65+K65)/(I65+J65+K65+M65)</f>
        <v>0.50203488372093</v>
      </c>
      <c r="Q65" s="27" t="n">
        <f aca="false">K65/(K65+M65)</f>
        <v>0.522863450015768</v>
      </c>
      <c r="R65" s="27" t="n">
        <f aca="false">P65-(O65-P65)/X65</f>
        <v>0.522268712842511</v>
      </c>
      <c r="S65" s="29" t="n">
        <f aca="false">(K65+M65)/(I65+J65)</f>
        <v>11.7881040892193</v>
      </c>
      <c r="T65" s="31" t="n">
        <f aca="false">(P65-$B$1*O65-$B$2)/(1-$B$1*O65)-($B$3*POWER(P65,2)+$B$4*P65+$B$5)-($B$6*POWER(O65,2)+$B$7*O65+$B$8)</f>
        <v>0.519187688667531</v>
      </c>
      <c r="U65" s="29" t="n">
        <f aca="false">(O65-P65)/(P65-T65)</f>
        <v>14.3142365506468</v>
      </c>
      <c r="V65" s="29" t="n">
        <f aca="false">$B$12+($B$13*E65+$B$14*POWER(E65,2)+$B$15*POWER(E65,3))+($B$16*F65+$B$17*POWER(F65,2)+$B$18*POWER(F65,3))+($B$19*T65+$B$20*POWER(T65,2)+$B$21*POWER(T65,3))+($B$22*P65+$B$23*POWER(P65,2)+$B$24*POWER(P65,3))+($B$25*H65+$B$26*POWER(H65,2)+$B$27*POWER(H65,3))+($B$28*U65+$B$29*POWER(U65,2)+$B$30*POWER(U65,3))</f>
        <v>-2.17964225129687</v>
      </c>
      <c r="W65" s="71" t="n">
        <f aca="false">S65-U65</f>
        <v>-2.52613246142751</v>
      </c>
      <c r="X65" s="29" t="n">
        <f aca="false">U65+V65</f>
        <v>12.13459429935</v>
      </c>
      <c r="Y65" s="16"/>
      <c r="Z65" s="60" t="n">
        <f aca="false">U65*G65</f>
        <v>3850.529632124</v>
      </c>
      <c r="AA65" s="60" t="n">
        <f aca="false">(K65+M65)-Z65</f>
        <v>-679.529632124</v>
      </c>
      <c r="AB65" s="16"/>
      <c r="AC65" s="60" t="n">
        <f aca="false">L65+N65</f>
        <v>3264.20586652514</v>
      </c>
      <c r="AD65" s="61" t="n">
        <f aca="false">AC65-Z65</f>
        <v>-586.323765598859</v>
      </c>
      <c r="AE65" s="17"/>
      <c r="AF65" s="84" t="n">
        <v>1003.57785303119</v>
      </c>
      <c r="AG65" s="16" t="n">
        <v>0.0864864864864865</v>
      </c>
      <c r="AH65" s="16" t="n">
        <f aca="false">AF65+AH64</f>
        <v>105415.217528123</v>
      </c>
      <c r="AI65" s="63"/>
      <c r="AJ65" s="72" t="n">
        <v>976.38169741923</v>
      </c>
      <c r="AK65" s="16" t="n">
        <v>0.0864864864864865</v>
      </c>
      <c r="AL65" s="63" t="n">
        <f aca="false">AJ65+AL64</f>
        <v>103630.16589662</v>
      </c>
      <c r="AM65" s="35"/>
      <c r="AN65" s="35" t="n">
        <f aca="false">C65/740</f>
        <v>0.0864864864864865</v>
      </c>
      <c r="AO65" s="35"/>
      <c r="AP65" s="35"/>
      <c r="AQ65" s="35"/>
      <c r="AR65" s="35"/>
      <c r="AS65" s="35"/>
      <c r="AT65" s="35"/>
    </row>
    <row r="66" customFormat="false" ht="12.75" hidden="false" customHeight="true" outlineLevel="0" collapsed="false">
      <c r="A66" s="36"/>
      <c r="B66" s="36"/>
      <c r="C66" s="2" t="n">
        <v>65</v>
      </c>
      <c r="D66" s="20" t="s">
        <v>102</v>
      </c>
      <c r="E66" s="65" t="n">
        <v>17</v>
      </c>
      <c r="F66" s="66" t="n">
        <v>153</v>
      </c>
      <c r="G66" s="67" t="n">
        <f aca="false">I66+J66</f>
        <v>26</v>
      </c>
      <c r="H66" s="68" t="n">
        <f aca="false">1/(G66/F66)</f>
        <v>5.88461538461538</v>
      </c>
      <c r="I66" s="22" t="n">
        <v>14</v>
      </c>
      <c r="J66" s="23" t="n">
        <v>12</v>
      </c>
      <c r="K66" s="24" t="n">
        <v>26</v>
      </c>
      <c r="L66" s="69" t="n">
        <f aca="false">G66*X66*R66</f>
        <v>17.9388917604054</v>
      </c>
      <c r="M66" s="25" t="n">
        <v>67</v>
      </c>
      <c r="N66" s="70" t="n">
        <f aca="false">G66*X66*(1-R66)</f>
        <v>51.0793112268007</v>
      </c>
      <c r="O66" s="26" t="n">
        <f aca="false">I66/(I66+J66)</f>
        <v>0.538461538461538</v>
      </c>
      <c r="P66" s="28" t="n">
        <f aca="false">(I66+K66)/(I66+J66+K66+M66)</f>
        <v>0.336134453781513</v>
      </c>
      <c r="Q66" s="27" t="n">
        <f aca="false">K66/(K66+M66)</f>
        <v>0.279569892473118</v>
      </c>
      <c r="R66" s="27" t="n">
        <f aca="false">P66-(O66-P66)/X66</f>
        <v>0.259915369916698</v>
      </c>
      <c r="S66" s="29" t="n">
        <f aca="false">(K66+M66)/(I66+J66)</f>
        <v>3.57692307692308</v>
      </c>
      <c r="T66" s="31" t="n">
        <f aca="false">(P66-$B$1*O66-$B$2)/(1-$B$1*O66)-($B$3*POWER(P66,2)+$B$4*P66+$B$5)-($B$6*POWER(O66,2)+$B$7*O66+$B$8)</f>
        <v>0.325473349616421</v>
      </c>
      <c r="U66" s="29" t="n">
        <f aca="false">(O66-P66)/(P66-T66)</f>
        <v>18.9780609538095</v>
      </c>
      <c r="V66" s="29" t="n">
        <f aca="false">$B$12+($B$13*E66+$B$14*POWER(E66,2)+$B$15*POWER(E66,3))+($B$16*F66+$B$17*POWER(F66,2)+$B$18*POWER(F66,3))+($B$19*T66+$B$20*POWER(T66,2)+$B$21*POWER(T66,3))+($B$22*P66+$B$23*POWER(P66,2)+$B$24*POWER(P66,3))+($B$25*H66+$B$26*POWER(H66,2)+$B$27*POWER(H66,3))+($B$28*U66+$B$29*POWER(U66,2)+$B$30*POWER(U66,3))</f>
        <v>-16.3235146850708</v>
      </c>
      <c r="W66" s="71" t="n">
        <f aca="false">S66-U66</f>
        <v>-15.4011378768864</v>
      </c>
      <c r="X66" s="29" t="n">
        <f aca="false">U66+V66</f>
        <v>2.6545462687387</v>
      </c>
      <c r="Y66" s="16"/>
      <c r="Z66" s="60" t="n">
        <f aca="false">U66*G66</f>
        <v>493.429584799047</v>
      </c>
      <c r="AA66" s="60" t="n">
        <f aca="false">(K66+M66)-Z66</f>
        <v>-400.429584799047</v>
      </c>
      <c r="AB66" s="16"/>
      <c r="AC66" s="60" t="n">
        <f aca="false">L66+N66</f>
        <v>69.0182029872062</v>
      </c>
      <c r="AD66" s="61" t="n">
        <f aca="false">AC66-Z66</f>
        <v>-424.411381811841</v>
      </c>
      <c r="AE66" s="17"/>
      <c r="AF66" s="84" t="n">
        <v>998.782783627623</v>
      </c>
      <c r="AG66" s="16" t="n">
        <v>0.0878378378378378</v>
      </c>
      <c r="AH66" s="16" t="n">
        <f aca="false">AF66+AH65</f>
        <v>106414.00031175</v>
      </c>
      <c r="AI66" s="63"/>
      <c r="AJ66" s="72" t="n">
        <v>970.783298925536</v>
      </c>
      <c r="AK66" s="16" t="n">
        <v>0.0878378378378378</v>
      </c>
      <c r="AL66" s="63" t="n">
        <f aca="false">AJ66+AL65</f>
        <v>104600.949195545</v>
      </c>
      <c r="AM66" s="35"/>
      <c r="AN66" s="35" t="n">
        <f aca="false">C66/740</f>
        <v>0.0878378378378378</v>
      </c>
      <c r="AO66" s="35"/>
      <c r="AP66" s="35"/>
      <c r="AQ66" s="35"/>
      <c r="AR66" s="35"/>
      <c r="AS66" s="35"/>
      <c r="AT66" s="35"/>
    </row>
    <row r="67" customFormat="false" ht="12.75" hidden="false" customHeight="true" outlineLevel="0" collapsed="false">
      <c r="A67" s="36"/>
      <c r="B67" s="36"/>
      <c r="C67" s="2" t="n">
        <v>66</v>
      </c>
      <c r="D67" s="20" t="s">
        <v>144</v>
      </c>
      <c r="E67" s="65" t="n">
        <v>125</v>
      </c>
      <c r="F67" s="66" t="n">
        <v>2105</v>
      </c>
      <c r="G67" s="67" t="n">
        <f aca="false">I67+J67</f>
        <v>117</v>
      </c>
      <c r="H67" s="68" t="n">
        <f aca="false">1/(G67/F67)</f>
        <v>17.991452991453</v>
      </c>
      <c r="I67" s="22" t="n">
        <v>18</v>
      </c>
      <c r="J67" s="23" t="n">
        <v>99</v>
      </c>
      <c r="K67" s="24" t="n">
        <v>812</v>
      </c>
      <c r="L67" s="69" t="n">
        <f aca="false">G67*X67*R67</f>
        <v>835.047450122469</v>
      </c>
      <c r="M67" s="25" t="n">
        <v>785</v>
      </c>
      <c r="N67" s="70" t="n">
        <f aca="false">G67*X67*(1-R67)</f>
        <v>809.546922781039</v>
      </c>
      <c r="O67" s="26" t="n">
        <f aca="false">I67/(I67+J67)</f>
        <v>0.153846153846154</v>
      </c>
      <c r="P67" s="28" t="n">
        <f aca="false">(I67+K67)/(I67+J67+K67+M67)</f>
        <v>0.484247374562427</v>
      </c>
      <c r="Q67" s="27" t="n">
        <f aca="false">K67/(K67+M67)</f>
        <v>0.508453350031309</v>
      </c>
      <c r="R67" s="27" t="n">
        <f aca="false">P67-(O67-P67)/X67</f>
        <v>0.507752831871974</v>
      </c>
      <c r="S67" s="29" t="n">
        <f aca="false">(K67+M67)/(I67+J67)</f>
        <v>13.6495726495727</v>
      </c>
      <c r="T67" s="31" t="n">
        <f aca="false">(P67-$B$1*O67-$B$2)/(1-$B$1*O67)-($B$3*POWER(P67,2)+$B$4*P67+$B$5)-($B$6*POWER(O67,2)+$B$7*O67+$B$8)</f>
        <v>0.50213042379819</v>
      </c>
      <c r="U67" s="29" t="n">
        <f aca="false">(O67-P67)/(P67-T67)</f>
        <v>18.4756646565356</v>
      </c>
      <c r="V67" s="29" t="n">
        <f aca="false">$B$12+($B$13*E67+$B$14*POWER(E67,2)+$B$15*POWER(E67,3))+($B$16*F67+$B$17*POWER(F67,2)+$B$18*POWER(F67,3))+($B$19*T67+$B$20*POWER(T67,2)+$B$21*POWER(T67,3))+($B$22*P67+$B$23*POWER(P67,2)+$B$24*POWER(P67,3))+($B$25*H67+$B$26*POWER(H67,2)+$B$27*POWER(H67,3))+($B$28*U67+$B$29*POWER(U67,2)+$B$30*POWER(U67,3))</f>
        <v>-4.41930249496719</v>
      </c>
      <c r="W67" s="71" t="n">
        <f aca="false">S67-U67</f>
        <v>-4.82609200696299</v>
      </c>
      <c r="X67" s="29" t="n">
        <f aca="false">U67+V67</f>
        <v>14.0563621615685</v>
      </c>
      <c r="Y67" s="16"/>
      <c r="Z67" s="60" t="n">
        <f aca="false">U67*G67</f>
        <v>2161.65276481467</v>
      </c>
      <c r="AA67" s="60" t="n">
        <f aca="false">(K67+M67)-Z67</f>
        <v>-564.65276481467</v>
      </c>
      <c r="AB67" s="16"/>
      <c r="AC67" s="60" t="n">
        <f aca="false">L67+N67</f>
        <v>1644.59437290351</v>
      </c>
      <c r="AD67" s="61" t="n">
        <f aca="false">AC67-Z67</f>
        <v>-517.058391911161</v>
      </c>
      <c r="AE67" s="17"/>
      <c r="AF67" s="84" t="n">
        <v>996.194121267471</v>
      </c>
      <c r="AG67" s="16" t="n">
        <v>0.0891891891891892</v>
      </c>
      <c r="AH67" s="16" t="n">
        <f aca="false">AF67+AH66</f>
        <v>107410.194433018</v>
      </c>
      <c r="AI67" s="63"/>
      <c r="AJ67" s="72" t="n">
        <v>966.33141526149</v>
      </c>
      <c r="AK67" s="16" t="n">
        <v>0.0891891891891892</v>
      </c>
      <c r="AL67" s="63" t="n">
        <f aca="false">AJ67+AL66</f>
        <v>105567.280610807</v>
      </c>
      <c r="AM67" s="35"/>
      <c r="AN67" s="35" t="n">
        <f aca="false">C67/740</f>
        <v>0.0891891891891892</v>
      </c>
      <c r="AO67" s="35"/>
      <c r="AP67" s="35"/>
      <c r="AQ67" s="35"/>
      <c r="AR67" s="35"/>
      <c r="AS67" s="35"/>
      <c r="AT67" s="35"/>
    </row>
    <row r="68" customFormat="false" ht="12.75" hidden="false" customHeight="true" outlineLevel="0" collapsed="false">
      <c r="A68" s="36"/>
      <c r="B68" s="36"/>
      <c r="C68" s="2" t="n">
        <v>67</v>
      </c>
      <c r="D68" s="20" t="s">
        <v>71</v>
      </c>
      <c r="E68" s="65" t="n">
        <v>40</v>
      </c>
      <c r="F68" s="66" t="n">
        <v>499</v>
      </c>
      <c r="G68" s="67" t="n">
        <f aca="false">I68+J68</f>
        <v>36</v>
      </c>
      <c r="H68" s="68" t="n">
        <f aca="false">1/(G68/F68)</f>
        <v>13.8611111111111</v>
      </c>
      <c r="I68" s="22" t="n">
        <v>4</v>
      </c>
      <c r="J68" s="23" t="n">
        <v>32</v>
      </c>
      <c r="K68" s="24" t="n">
        <v>99</v>
      </c>
      <c r="L68" s="69" t="n">
        <f aca="false">G68*X68*R68</f>
        <v>126.027992041937</v>
      </c>
      <c r="M68" s="25" t="n">
        <v>198</v>
      </c>
      <c r="N68" s="70" t="n">
        <f aca="false">G68*X68*(1-R68)</f>
        <v>258.353768637334</v>
      </c>
      <c r="O68" s="26" t="n">
        <f aca="false">I68/(I68+J68)</f>
        <v>0.111111111111111</v>
      </c>
      <c r="P68" s="28" t="n">
        <f aca="false">(I68+K68)/(I68+J68+K68+M68)</f>
        <v>0.309309309309309</v>
      </c>
      <c r="Q68" s="27" t="n">
        <f aca="false">K68/(K68+M68)</f>
        <v>0.333333333333333</v>
      </c>
      <c r="R68" s="27" t="n">
        <f aca="false">P68-(O68-P68)/X68</f>
        <v>0.32787193601284</v>
      </c>
      <c r="S68" s="29" t="n">
        <f aca="false">(K68+M68)/(I68+J68)</f>
        <v>8.25</v>
      </c>
      <c r="T68" s="31" t="n">
        <f aca="false">(P68-$B$1*O68-$B$2)/(1-$B$1*O68)-($B$3*POWER(P68,2)+$B$4*P68+$B$5)-($B$6*POWER(O68,2)+$B$7*O68+$B$8)</f>
        <v>0.322715359750893</v>
      </c>
      <c r="U68" s="29" t="n">
        <f aca="false">(O68-P68)/(P68-T68)</f>
        <v>14.784234854392</v>
      </c>
      <c r="V68" s="29" t="n">
        <f aca="false">$B$12+($B$13*E68+$B$14*POWER(E68,2)+$B$15*POWER(E68,3))+($B$16*F68+$B$17*POWER(F68,2)+$B$18*POWER(F68,3))+($B$19*T68+$B$20*POWER(T68,2)+$B$21*POWER(T68,3))+($B$22*P68+$B$23*POWER(P68,2)+$B$24*POWER(P68,3))+($B$25*H68+$B$26*POWER(H68,2)+$B$27*POWER(H68,3))+($B$28*U68+$B$29*POWER(U68,2)+$B$30*POWER(U68,3))</f>
        <v>-4.1069637244123</v>
      </c>
      <c r="W68" s="71" t="n">
        <f aca="false">S68-U68</f>
        <v>-6.53423485439205</v>
      </c>
      <c r="X68" s="29" t="n">
        <f aca="false">U68+V68</f>
        <v>10.6772711299797</v>
      </c>
      <c r="Y68" s="16"/>
      <c r="Z68" s="60" t="n">
        <f aca="false">U68*G68</f>
        <v>532.232454758114</v>
      </c>
      <c r="AA68" s="60" t="n">
        <f aca="false">(K68+M68)-Z68</f>
        <v>-235.232454758114</v>
      </c>
      <c r="AB68" s="16"/>
      <c r="AC68" s="60" t="n">
        <f aca="false">L68+N68</f>
        <v>384.381760679271</v>
      </c>
      <c r="AD68" s="61" t="n">
        <f aca="false">AC68-Z68</f>
        <v>-147.850694078843</v>
      </c>
      <c r="AE68" s="17"/>
      <c r="AF68" s="84" t="n">
        <v>992.983279495614</v>
      </c>
      <c r="AG68" s="16" t="n">
        <v>0.0905405405405405</v>
      </c>
      <c r="AH68" s="16" t="n">
        <f aca="false">AF68+AH67</f>
        <v>108403.177712514</v>
      </c>
      <c r="AI68" s="63"/>
      <c r="AJ68" s="72" t="n">
        <v>965.498968555723</v>
      </c>
      <c r="AK68" s="16" t="n">
        <v>0.0905405405405405</v>
      </c>
      <c r="AL68" s="63" t="n">
        <f aca="false">AJ68+AL67</f>
        <v>106532.779579362</v>
      </c>
      <c r="AM68" s="35"/>
      <c r="AN68" s="35" t="n">
        <f aca="false">C68/740</f>
        <v>0.0905405405405405</v>
      </c>
      <c r="AO68" s="35"/>
      <c r="AP68" s="35"/>
      <c r="AQ68" s="35"/>
      <c r="AR68" s="35"/>
      <c r="AS68" s="35"/>
      <c r="AT68" s="35"/>
    </row>
    <row r="69" customFormat="false" ht="12.75" hidden="false" customHeight="true" outlineLevel="0" collapsed="false">
      <c r="A69" s="36"/>
      <c r="B69" s="36"/>
      <c r="C69" s="2" t="n">
        <v>68</v>
      </c>
      <c r="D69" s="20" t="s">
        <v>147</v>
      </c>
      <c r="E69" s="65" t="n">
        <v>314</v>
      </c>
      <c r="F69" s="66" t="n">
        <v>3226</v>
      </c>
      <c r="G69" s="67" t="n">
        <f aca="false">I69+J69</f>
        <v>173</v>
      </c>
      <c r="H69" s="68" t="n">
        <f aca="false">1/(G69/F69)</f>
        <v>18.6473988439306</v>
      </c>
      <c r="I69" s="22" t="n">
        <v>83</v>
      </c>
      <c r="J69" s="23" t="n">
        <v>90</v>
      </c>
      <c r="K69" s="24" t="n">
        <v>1380</v>
      </c>
      <c r="L69" s="69" t="n">
        <f aca="false">G69*X69*R69</f>
        <v>1755.32722718339</v>
      </c>
      <c r="M69" s="25" t="n">
        <v>427</v>
      </c>
      <c r="N69" s="70" t="n">
        <f aca="false">G69*X69*(1-R69)</f>
        <v>559.63443366631</v>
      </c>
      <c r="O69" s="26" t="n">
        <f aca="false">I69/(I69+J69)</f>
        <v>0.479768786127168</v>
      </c>
      <c r="P69" s="28" t="n">
        <f aca="false">(I69+K69)/(I69+J69+K69+M69)</f>
        <v>0.738888888888889</v>
      </c>
      <c r="Q69" s="27" t="n">
        <f aca="false">K69/(K69+M69)</f>
        <v>0.763696734919757</v>
      </c>
      <c r="R69" s="27" t="n">
        <f aca="false">P69-(O69-P69)/X69</f>
        <v>0.758253260461818</v>
      </c>
      <c r="S69" s="29" t="n">
        <f aca="false">(K69+M69)/(I69+J69)</f>
        <v>10.4450867052023</v>
      </c>
      <c r="T69" s="31" t="n">
        <f aca="false">(P69-$B$1*O69-$B$2)/(1-$B$1*O69)-($B$3*POWER(P69,2)+$B$4*P69+$B$5)-($B$6*POWER(O69,2)+$B$7*O69+$B$8)</f>
        <v>0.761937631601826</v>
      </c>
      <c r="U69" s="29" t="n">
        <f aca="false">(O69-P69)/(P69-T69)</f>
        <v>11.2422662697466</v>
      </c>
      <c r="V69" s="29" t="n">
        <f aca="false">$B$12+($B$13*E69+$B$14*POWER(E69,2)+$B$15*POWER(E69,3))+($B$16*F69+$B$17*POWER(F69,2)+$B$18*POWER(F69,3))+($B$19*T69+$B$20*POWER(T69,2)+$B$21*POWER(T69,3))+($B$22*P69+$B$23*POWER(P69,2)+$B$24*POWER(P69,3))+($B$25*H69+$B$26*POWER(H69,2)+$B$27*POWER(H69,3))+($B$28*U69+$B$29*POWER(U69,2)+$B$30*POWER(U69,3))</f>
        <v>2.13901500684122</v>
      </c>
      <c r="W69" s="71" t="n">
        <f aca="false">S69-U69</f>
        <v>-0.797179564544319</v>
      </c>
      <c r="X69" s="29" t="n">
        <f aca="false">U69+V69</f>
        <v>13.3812812765879</v>
      </c>
      <c r="Y69" s="16"/>
      <c r="Z69" s="60" t="n">
        <f aca="false">U69*G69</f>
        <v>1944.91206466617</v>
      </c>
      <c r="AA69" s="60" t="n">
        <f aca="false">(K69+M69)-Z69</f>
        <v>-137.912064666167</v>
      </c>
      <c r="AB69" s="16"/>
      <c r="AC69" s="60" t="n">
        <f aca="false">L69+N69</f>
        <v>2314.9616608497</v>
      </c>
      <c r="AD69" s="61" t="n">
        <f aca="false">AC69-Z69</f>
        <v>370.049596183531</v>
      </c>
      <c r="AE69" s="17"/>
      <c r="AF69" s="84" t="n">
        <v>986.590908178643</v>
      </c>
      <c r="AG69" s="16" t="n">
        <v>0.0918918918918919</v>
      </c>
      <c r="AH69" s="16" t="n">
        <f aca="false">AF69+AH68</f>
        <v>109389.768620692</v>
      </c>
      <c r="AI69" s="63"/>
      <c r="AJ69" s="72" t="n">
        <v>950.966835019707</v>
      </c>
      <c r="AK69" s="16" t="n">
        <v>0.0918918918918919</v>
      </c>
      <c r="AL69" s="63" t="n">
        <f aca="false">AJ69+AL68</f>
        <v>107483.746414382</v>
      </c>
      <c r="AM69" s="35"/>
      <c r="AN69" s="35" t="n">
        <f aca="false">C69/740</f>
        <v>0.0918918918918919</v>
      </c>
      <c r="AO69" s="35"/>
      <c r="AP69" s="35"/>
      <c r="AQ69" s="35"/>
      <c r="AR69" s="35"/>
      <c r="AS69" s="35"/>
      <c r="AT69" s="35"/>
    </row>
    <row r="70" customFormat="false" ht="12.75" hidden="false" customHeight="true" outlineLevel="0" collapsed="false">
      <c r="A70" s="36"/>
      <c r="B70" s="36"/>
      <c r="C70" s="2" t="n">
        <v>69</v>
      </c>
      <c r="D70" s="20" t="s">
        <v>149</v>
      </c>
      <c r="E70" s="65" t="n">
        <v>864</v>
      </c>
      <c r="F70" s="66" t="n">
        <v>7078</v>
      </c>
      <c r="G70" s="67" t="n">
        <f aca="false">I70+J70</f>
        <v>516</v>
      </c>
      <c r="H70" s="68" t="n">
        <f aca="false">1/(G70/F70)</f>
        <v>13.7170542635659</v>
      </c>
      <c r="I70" s="22" t="n">
        <v>232</v>
      </c>
      <c r="J70" s="23" t="n">
        <v>284</v>
      </c>
      <c r="K70" s="24" t="n">
        <v>2586</v>
      </c>
      <c r="L70" s="69" t="n">
        <f aca="false">G70*X70*R70</f>
        <v>2746.66013178749</v>
      </c>
      <c r="M70" s="25" t="n">
        <v>1829</v>
      </c>
      <c r="N70" s="70" t="n">
        <f aca="false">G70*X70*(1-R70)</f>
        <v>1949.46659278459</v>
      </c>
      <c r="O70" s="26" t="n">
        <f aca="false">I70/(I70+J70)</f>
        <v>0.449612403100775</v>
      </c>
      <c r="P70" s="28" t="n">
        <f aca="false">(I70+K70)/(I70+J70+K70+M70)</f>
        <v>0.571486513891706</v>
      </c>
      <c r="Q70" s="27" t="n">
        <f aca="false">K70/(K70+M70)</f>
        <v>0.585730464326161</v>
      </c>
      <c r="R70" s="27" t="n">
        <f aca="false">P70-(O70-P70)/X70</f>
        <v>0.584877771167424</v>
      </c>
      <c r="S70" s="29" t="n">
        <f aca="false">(K70+M70)/(I70+J70)</f>
        <v>8.5562015503876</v>
      </c>
      <c r="T70" s="31" t="n">
        <f aca="false">(P70-$B$1*O70-$B$2)/(1-$B$1*O70)-($B$3*POWER(P70,2)+$B$4*P70+$B$5)-($B$6*POWER(O70,2)+$B$7*O70+$B$8)</f>
        <v>0.584240264188747</v>
      </c>
      <c r="U70" s="29" t="n">
        <f aca="false">(O70-P70)/(P70-T70)</f>
        <v>9.55594299342701</v>
      </c>
      <c r="V70" s="29" t="n">
        <f aca="false">$B$12+($B$13*E70+$B$14*POWER(E70,2)+$B$15*POWER(E70,3))+($B$16*F70+$B$17*POWER(F70,2)+$B$18*POWER(F70,3))+($B$19*T70+$B$20*POWER(T70,2)+$B$21*POWER(T70,3))+($B$22*P70+$B$23*POWER(P70,2)+$B$24*POWER(P70,3))+($B$25*H70+$B$26*POWER(H70,2)+$B$27*POWER(H70,3))+($B$28*U70+$B$29*POWER(U70,2)+$B$30*POWER(U70,3))</f>
        <v>-0.454922209372592</v>
      </c>
      <c r="W70" s="71" t="n">
        <f aca="false">S70-U70</f>
        <v>-0.99974144303941</v>
      </c>
      <c r="X70" s="29" t="n">
        <f aca="false">U70+V70</f>
        <v>9.10102078405441</v>
      </c>
      <c r="Y70" s="16"/>
      <c r="Z70" s="60" t="n">
        <f aca="false">U70*G70</f>
        <v>4930.86658460834</v>
      </c>
      <c r="AA70" s="60" t="n">
        <f aca="false">(K70+M70)-Z70</f>
        <v>-515.866584608335</v>
      </c>
      <c r="AB70" s="16"/>
      <c r="AC70" s="60" t="n">
        <f aca="false">L70+N70</f>
        <v>4696.12672457208</v>
      </c>
      <c r="AD70" s="61" t="n">
        <f aca="false">AC70-Z70</f>
        <v>-234.739860036257</v>
      </c>
      <c r="AE70" s="17"/>
      <c r="AF70" s="84" t="n">
        <v>984.854096880973</v>
      </c>
      <c r="AG70" s="16" t="n">
        <v>0.0932432432432432</v>
      </c>
      <c r="AH70" s="16" t="n">
        <f aca="false">AF70+AH69</f>
        <v>110374.622717573</v>
      </c>
      <c r="AI70" s="63"/>
      <c r="AJ70" s="72" t="n">
        <v>949.638883367966</v>
      </c>
      <c r="AK70" s="16" t="n">
        <v>0.0932432432432432</v>
      </c>
      <c r="AL70" s="63" t="n">
        <f aca="false">AJ70+AL69</f>
        <v>108433.38529775</v>
      </c>
      <c r="AM70" s="35"/>
      <c r="AN70" s="35" t="n">
        <f aca="false">C70/740</f>
        <v>0.0932432432432432</v>
      </c>
      <c r="AO70" s="35"/>
      <c r="AP70" s="35"/>
      <c r="AQ70" s="35"/>
      <c r="AR70" s="35"/>
      <c r="AS70" s="35"/>
      <c r="AT70" s="35"/>
    </row>
    <row r="71" customFormat="false" ht="12.75" hidden="false" customHeight="true" outlineLevel="0" collapsed="false">
      <c r="A71" s="36"/>
      <c r="B71" s="36"/>
      <c r="C71" s="2" t="n">
        <v>70</v>
      </c>
      <c r="D71" s="20" t="s">
        <v>151</v>
      </c>
      <c r="E71" s="65" t="n">
        <v>181</v>
      </c>
      <c r="F71" s="66" t="n">
        <v>3025</v>
      </c>
      <c r="G71" s="67" t="n">
        <f aca="false">I71+J71</f>
        <v>184</v>
      </c>
      <c r="H71" s="68" t="n">
        <f aca="false">1/(G71/F71)</f>
        <v>16.4402173913043</v>
      </c>
      <c r="I71" s="22" t="n">
        <v>24</v>
      </c>
      <c r="J71" s="23" t="n">
        <v>160</v>
      </c>
      <c r="K71" s="24" t="n">
        <v>1106</v>
      </c>
      <c r="L71" s="69" t="n">
        <f aca="false">G71*X71*R71</f>
        <v>1090.00254340228</v>
      </c>
      <c r="M71" s="25" t="n">
        <v>1311</v>
      </c>
      <c r="N71" s="70" t="n">
        <f aca="false">G71*X71*(1-R71)</f>
        <v>1290.17499234049</v>
      </c>
      <c r="O71" s="26" t="n">
        <f aca="false">I71/(I71+J71)</f>
        <v>0.130434782608696</v>
      </c>
      <c r="P71" s="28" t="n">
        <f aca="false">(I71+K71)/(I71+J71+K71+M71)</f>
        <v>0.434448289119569</v>
      </c>
      <c r="Q71" s="27" t="n">
        <f aca="false">K71/(K71+M71)</f>
        <v>0.457592056268101</v>
      </c>
      <c r="R71" s="27" t="n">
        <f aca="false">P71-(O71-P71)/X71</f>
        <v>0.457950101214668</v>
      </c>
      <c r="S71" s="29" t="n">
        <f aca="false">(K71+M71)/(I71+J71)</f>
        <v>13.1358695652174</v>
      </c>
      <c r="T71" s="31" t="n">
        <f aca="false">(P71-$B$1*O71-$B$2)/(1-$B$1*O71)-($B$3*POWER(P71,2)+$B$4*P71+$B$5)-($B$6*POWER(O71,2)+$B$7*O71+$B$8)</f>
        <v>0.450882748529543</v>
      </c>
      <c r="U71" s="29" t="n">
        <f aca="false">(O71-P71)/(P71-T71)</f>
        <v>18.4985401056992</v>
      </c>
      <c r="V71" s="29" t="n">
        <f aca="false">$B$12+($B$13*E71+$B$14*POWER(E71,2)+$B$15*POWER(E71,3))+($B$16*F71+$B$17*POWER(F71,2)+$B$18*POWER(F71,3))+($B$19*T71+$B$20*POWER(T71,2)+$B$21*POWER(T71,3))+($B$22*P71+$B$23*POWER(P71,2)+$B$24*POWER(P71,3))+($B$25*H71+$B$26*POWER(H71,2)+$B$27*POWER(H71,3))+($B$28*U71+$B$29*POWER(U71,2)+$B$30*POWER(U71,3))</f>
        <v>-5.56279262883629</v>
      </c>
      <c r="W71" s="71" t="n">
        <f aca="false">S71-U71</f>
        <v>-5.36267054048177</v>
      </c>
      <c r="X71" s="29" t="n">
        <f aca="false">U71+V71</f>
        <v>12.9357474768629</v>
      </c>
      <c r="Y71" s="16"/>
      <c r="Z71" s="60" t="n">
        <f aca="false">U71*G71</f>
        <v>3403.73137944865</v>
      </c>
      <c r="AA71" s="60" t="n">
        <f aca="false">(K71+M71)-Z71</f>
        <v>-986.731379448645</v>
      </c>
      <c r="AB71" s="16"/>
      <c r="AC71" s="60" t="n">
        <f aca="false">L71+N71</f>
        <v>2380.17753574277</v>
      </c>
      <c r="AD71" s="61" t="n">
        <f aca="false">AC71-Z71</f>
        <v>-1023.55384370588</v>
      </c>
      <c r="AE71" s="17"/>
      <c r="AF71" s="84" t="n">
        <v>971.715557247008</v>
      </c>
      <c r="AG71" s="16" t="n">
        <v>0.0945945945945946</v>
      </c>
      <c r="AH71" s="16" t="n">
        <f aca="false">AF71+AH70</f>
        <v>111346.33827482</v>
      </c>
      <c r="AI71" s="63"/>
      <c r="AJ71" s="72" t="n">
        <v>940.336227994263</v>
      </c>
      <c r="AK71" s="16" t="n">
        <v>0.0945945945945946</v>
      </c>
      <c r="AL71" s="63" t="n">
        <f aca="false">AJ71+AL70</f>
        <v>109373.721525744</v>
      </c>
      <c r="AM71" s="35"/>
      <c r="AN71" s="35" t="n">
        <f aca="false">C71/740</f>
        <v>0.0945945945945946</v>
      </c>
      <c r="AO71" s="35"/>
      <c r="AP71" s="35"/>
      <c r="AQ71" s="35"/>
      <c r="AR71" s="35"/>
      <c r="AS71" s="35"/>
      <c r="AT71" s="35"/>
    </row>
    <row r="72" customFormat="false" ht="12.75" hidden="false" customHeight="true" outlineLevel="0" collapsed="false">
      <c r="A72" s="36"/>
      <c r="B72" s="36"/>
      <c r="C72" s="2" t="n">
        <v>71</v>
      </c>
      <c r="D72" s="20" t="s">
        <v>153</v>
      </c>
      <c r="E72" s="65" t="n">
        <v>276</v>
      </c>
      <c r="F72" s="66" t="n">
        <v>2880</v>
      </c>
      <c r="G72" s="67" t="n">
        <f aca="false">I72+J72</f>
        <v>140</v>
      </c>
      <c r="H72" s="68" t="n">
        <f aca="false">1/(G72/F72)</f>
        <v>20.5714285714286</v>
      </c>
      <c r="I72" s="22" t="n">
        <v>65</v>
      </c>
      <c r="J72" s="23" t="n">
        <v>75</v>
      </c>
      <c r="K72" s="24" t="n">
        <v>1631</v>
      </c>
      <c r="L72" s="69" t="n">
        <f aca="false">G72*X72*R72</f>
        <v>1569.14857788183</v>
      </c>
      <c r="M72" s="25" t="n">
        <v>573</v>
      </c>
      <c r="N72" s="70" t="n">
        <f aca="false">G72*X72*(1-R72)</f>
        <v>549.368088719002</v>
      </c>
      <c r="O72" s="26" t="n">
        <f aca="false">I72/(I72+J72)</f>
        <v>0.464285714285714</v>
      </c>
      <c r="P72" s="28" t="n">
        <f aca="false">(I72+K72)/(I72+J72+K72+M72)</f>
        <v>0.723549488054607</v>
      </c>
      <c r="Q72" s="27" t="n">
        <f aca="false">K72/(K72+M72)</f>
        <v>0.740018148820327</v>
      </c>
      <c r="R72" s="27" t="n">
        <f aca="false">P72-(O72-P72)/X72</f>
        <v>0.740682668501039</v>
      </c>
      <c r="S72" s="29" t="n">
        <f aca="false">(K72+M72)/(I72+J72)</f>
        <v>15.7428571428571</v>
      </c>
      <c r="T72" s="31" t="n">
        <f aca="false">(P72-$B$1*O72-$B$2)/(1-$B$1*O72)-($B$3*POWER(P72,2)+$B$4*P72+$B$5)-($B$6*POWER(O72,2)+$B$7*O72+$B$8)</f>
        <v>0.746198279919672</v>
      </c>
      <c r="U72" s="29" t="n">
        <f aca="false">(O72-P72)/(P72-T72)</f>
        <v>11.4471348102591</v>
      </c>
      <c r="V72" s="29" t="n">
        <f aca="false">$B$12+($B$13*E72+$B$14*POWER(E72,2)+$B$15*POWER(E72,3))+($B$16*F72+$B$17*POWER(F72,2)+$B$18*POWER(F72,3))+($B$19*T72+$B$20*POWER(T72,2)+$B$21*POWER(T72,3))+($B$22*P72+$B$23*POWER(P72,2)+$B$24*POWER(P72,3))+($B$25*H72+$B$26*POWER(H72,2)+$B$27*POWER(H72,3))+($B$28*U72+$B$29*POWER(U72,2)+$B$30*POWER(U72,3))</f>
        <v>3.68512709403257</v>
      </c>
      <c r="W72" s="71" t="n">
        <f aca="false">S72-U72</f>
        <v>4.29572233259804</v>
      </c>
      <c r="X72" s="29" t="n">
        <f aca="false">U72+V72</f>
        <v>15.1322619042917</v>
      </c>
      <c r="Y72" s="16"/>
      <c r="Z72" s="60" t="n">
        <f aca="false">U72*G72</f>
        <v>1602.59887343627</v>
      </c>
      <c r="AA72" s="60" t="n">
        <f aca="false">(K72+M72)-Z72</f>
        <v>601.401126563726</v>
      </c>
      <c r="AB72" s="16"/>
      <c r="AC72" s="60" t="n">
        <f aca="false">L72+N72</f>
        <v>2118.51666660083</v>
      </c>
      <c r="AD72" s="61" t="n">
        <f aca="false">AC72-Z72</f>
        <v>515.91779316456</v>
      </c>
      <c r="AE72" s="17"/>
      <c r="AF72" s="84" t="n">
        <v>970.935112496394</v>
      </c>
      <c r="AG72" s="16" t="n">
        <v>0.095945945945946</v>
      </c>
      <c r="AH72" s="16" t="n">
        <f aca="false">AF72+AH71</f>
        <v>112317.273387317</v>
      </c>
      <c r="AI72" s="63"/>
      <c r="AJ72" s="72" t="n">
        <v>939.468875180692</v>
      </c>
      <c r="AK72" s="16" t="n">
        <v>0.095945945945946</v>
      </c>
      <c r="AL72" s="63" t="n">
        <f aca="false">AJ72+AL71</f>
        <v>110313.190400925</v>
      </c>
      <c r="AM72" s="35"/>
      <c r="AN72" s="35" t="n">
        <f aca="false">C72/740</f>
        <v>0.095945945945946</v>
      </c>
      <c r="AO72" s="35"/>
      <c r="AP72" s="35"/>
      <c r="AQ72" s="35"/>
      <c r="AR72" s="35"/>
      <c r="AS72" s="35"/>
      <c r="AT72" s="35"/>
    </row>
    <row r="73" customFormat="false" ht="12.75" hidden="false" customHeight="true" outlineLevel="0" collapsed="false">
      <c r="A73" s="36"/>
      <c r="B73" s="36"/>
      <c r="C73" s="2" t="n">
        <v>72</v>
      </c>
      <c r="D73" s="20" t="s">
        <v>155</v>
      </c>
      <c r="E73" s="65" t="n">
        <v>152</v>
      </c>
      <c r="F73" s="66" t="n">
        <v>1692</v>
      </c>
      <c r="G73" s="67" t="n">
        <f aca="false">I73+J73</f>
        <v>107</v>
      </c>
      <c r="H73" s="68" t="n">
        <f aca="false">1/(G73/F73)</f>
        <v>15.8130841121495</v>
      </c>
      <c r="I73" s="22" t="n">
        <v>25</v>
      </c>
      <c r="J73" s="23" t="n">
        <v>82</v>
      </c>
      <c r="K73" s="24" t="n">
        <v>576</v>
      </c>
      <c r="L73" s="69" t="n">
        <f aca="false">G73*X73*R73</f>
        <v>628.576846551862</v>
      </c>
      <c r="M73" s="25" t="n">
        <v>589</v>
      </c>
      <c r="N73" s="70" t="n">
        <f aca="false">G73*X73*(1-R73)</f>
        <v>647.700605717636</v>
      </c>
      <c r="O73" s="26" t="n">
        <f aca="false">I73/(I73+J73)</f>
        <v>0.233644859813084</v>
      </c>
      <c r="P73" s="28" t="n">
        <f aca="false">(I73+K73)/(I73+J73+K73+M73)</f>
        <v>0.47248427672956</v>
      </c>
      <c r="Q73" s="27" t="n">
        <f aca="false">K73/(K73+M73)</f>
        <v>0.494420600858369</v>
      </c>
      <c r="R73" s="27" t="n">
        <f aca="false">P73-(O73-P73)/X73</f>
        <v>0.49250799301838</v>
      </c>
      <c r="S73" s="29" t="n">
        <f aca="false">(K73+M73)/(I73+J73)</f>
        <v>10.8878504672897</v>
      </c>
      <c r="T73" s="31" t="n">
        <f aca="false">(P73-$B$1*O73-$B$2)/(1-$B$1*O73)-($B$3*POWER(P73,2)+$B$4*P73+$B$5)-($B$6*POWER(O73,2)+$B$7*O73+$B$8)</f>
        <v>0.488928400762148</v>
      </c>
      <c r="U73" s="29" t="n">
        <f aca="false">(O73-P73)/(P73-T73)</f>
        <v>14.5243015950956</v>
      </c>
      <c r="V73" s="29" t="n">
        <f aca="false">$B$12+($B$13*E73+$B$14*POWER(E73,2)+$B$15*POWER(E73,3))+($B$16*F73+$B$17*POWER(F73,2)+$B$18*POWER(F73,3))+($B$19*T73+$B$20*POWER(T73,2)+$B$21*POWER(T73,3))+($B$22*P73+$B$23*POWER(P73,2)+$B$24*POWER(P73,3))+($B$25*H73+$B$26*POWER(H73,2)+$B$27*POWER(H73,3))+($B$28*U73+$B$29*POWER(U73,2)+$B$30*POWER(U73,3))</f>
        <v>-2.59647493837131</v>
      </c>
      <c r="W73" s="71" t="n">
        <f aca="false">S73-U73</f>
        <v>-3.63645112780587</v>
      </c>
      <c r="X73" s="29" t="n">
        <f aca="false">U73+V73</f>
        <v>11.9278266567243</v>
      </c>
      <c r="Y73" s="16"/>
      <c r="Z73" s="60" t="n">
        <f aca="false">U73*G73</f>
        <v>1554.10027067523</v>
      </c>
      <c r="AA73" s="60" t="n">
        <f aca="false">(K73+M73)-Z73</f>
        <v>-389.100270675229</v>
      </c>
      <c r="AB73" s="16"/>
      <c r="AC73" s="60" t="n">
        <f aca="false">L73+N73</f>
        <v>1276.2774522695</v>
      </c>
      <c r="AD73" s="61" t="n">
        <f aca="false">AC73-Z73</f>
        <v>-277.82281840573</v>
      </c>
      <c r="AE73" s="17"/>
      <c r="AF73" s="84" t="n">
        <v>967.157866056833</v>
      </c>
      <c r="AG73" s="16" t="n">
        <v>0.0972972972972973</v>
      </c>
      <c r="AH73" s="16" t="n">
        <f aca="false">AF73+AH72</f>
        <v>113284.431253373</v>
      </c>
      <c r="AI73" s="63"/>
      <c r="AJ73" s="72" t="n">
        <v>939.377576798334</v>
      </c>
      <c r="AK73" s="16" t="n">
        <v>0.0972972972972973</v>
      </c>
      <c r="AL73" s="63" t="n">
        <f aca="false">AJ73+AL72</f>
        <v>111252.567977723</v>
      </c>
      <c r="AM73" s="35"/>
      <c r="AN73" s="35" t="n">
        <f aca="false">C73/740</f>
        <v>0.0972972972972973</v>
      </c>
      <c r="AO73" s="35"/>
      <c r="AP73" s="35"/>
      <c r="AQ73" s="35"/>
      <c r="AR73" s="35"/>
      <c r="AS73" s="35"/>
      <c r="AT73" s="35"/>
    </row>
    <row r="74" customFormat="false" ht="12.75" hidden="false" customHeight="true" outlineLevel="0" collapsed="false">
      <c r="A74" s="36"/>
      <c r="B74" s="36"/>
      <c r="C74" s="2" t="n">
        <v>73</v>
      </c>
      <c r="D74" s="20" t="s">
        <v>157</v>
      </c>
      <c r="E74" s="65" t="n">
        <v>53</v>
      </c>
      <c r="F74" s="66" t="n">
        <v>1586</v>
      </c>
      <c r="G74" s="67" t="n">
        <f aca="false">I74+J74</f>
        <v>51</v>
      </c>
      <c r="H74" s="68" t="n">
        <f aca="false">1/(G74/F74)</f>
        <v>31.0980392156863</v>
      </c>
      <c r="I74" s="22" t="n">
        <v>11</v>
      </c>
      <c r="J74" s="23" t="n">
        <v>40</v>
      </c>
      <c r="K74" s="24" t="n">
        <v>830</v>
      </c>
      <c r="L74" s="69" t="n">
        <f aca="false">G74*X74*R74</f>
        <v>802.735388499039</v>
      </c>
      <c r="M74" s="25" t="n">
        <v>533</v>
      </c>
      <c r="N74" s="70" t="n">
        <f aca="false">G74*X74*(1-R74)</f>
        <v>514.423754589714</v>
      </c>
      <c r="O74" s="26" t="n">
        <f aca="false">I74/(I74+J74)</f>
        <v>0.215686274509804</v>
      </c>
      <c r="P74" s="28" t="n">
        <f aca="false">(I74+K74)/(I74+J74+K74+M74)</f>
        <v>0.594766619519095</v>
      </c>
      <c r="Q74" s="27" t="n">
        <f aca="false">K74/(K74+M74)</f>
        <v>0.608950843727073</v>
      </c>
      <c r="R74" s="27" t="n">
        <f aca="false">P74-(O74-P74)/X74</f>
        <v>0.609444494775791</v>
      </c>
      <c r="S74" s="29" t="n">
        <f aca="false">(K74+M74)/(I74+J74)</f>
        <v>26.7254901960784</v>
      </c>
      <c r="T74" s="31" t="n">
        <f aca="false">(P74-$B$1*O74-$B$2)/(1-$B$1*O74)-($B$3*POWER(P74,2)+$B$4*P74+$B$5)-($B$6*POWER(O74,2)+$B$7*O74+$B$8)</f>
        <v>0.616538534152499</v>
      </c>
      <c r="U74" s="29" t="n">
        <f aca="false">(O74-P74)/(P74-T74)</f>
        <v>17.4114381482863</v>
      </c>
      <c r="V74" s="29" t="n">
        <f aca="false">$B$12+($B$13*E74+$B$14*POWER(E74,2)+$B$15*POWER(E74,3))+($B$16*F74+$B$17*POWER(F74,2)+$B$18*POWER(F74,3))+($B$19*T74+$B$20*POWER(T74,2)+$B$21*POWER(T74,3))+($B$22*P74+$B$23*POWER(P74,2)+$B$24*POWER(P74,3))+($B$25*H74+$B$26*POWER(H74,2)+$B$27*POWER(H74,3))+($B$28*U74+$B$29*POWER(U74,2)+$B$30*POWER(U74,3))</f>
        <v>8.41521171619905</v>
      </c>
      <c r="W74" s="71" t="n">
        <f aca="false">S74-U74</f>
        <v>9.31405204779213</v>
      </c>
      <c r="X74" s="29" t="n">
        <f aca="false">U74+V74</f>
        <v>25.8266498644854</v>
      </c>
      <c r="Y74" s="16"/>
      <c r="Z74" s="60" t="n">
        <f aca="false">U74*G74</f>
        <v>887.983345562601</v>
      </c>
      <c r="AA74" s="60" t="n">
        <f aca="false">(K74+M74)-Z74</f>
        <v>475.016654437399</v>
      </c>
      <c r="AB74" s="16"/>
      <c r="AC74" s="60" t="n">
        <f aca="false">L74+N74</f>
        <v>1317.15914308875</v>
      </c>
      <c r="AD74" s="61" t="n">
        <f aca="false">AC74-Z74</f>
        <v>429.175797526152</v>
      </c>
      <c r="AE74" s="17"/>
      <c r="AF74" s="84" t="n">
        <v>961.896086248535</v>
      </c>
      <c r="AG74" s="16" t="n">
        <v>0.0986486486486487</v>
      </c>
      <c r="AH74" s="16" t="n">
        <f aca="false">AF74+AH73</f>
        <v>114246.327339622</v>
      </c>
      <c r="AI74" s="63"/>
      <c r="AJ74" s="72" t="n">
        <v>933.726166307949</v>
      </c>
      <c r="AK74" s="16" t="n">
        <v>0.0986486486486487</v>
      </c>
      <c r="AL74" s="63" t="n">
        <f aca="false">AJ74+AL73</f>
        <v>112186.294144031</v>
      </c>
      <c r="AM74" s="35"/>
      <c r="AN74" s="35" t="n">
        <f aca="false">C74/740</f>
        <v>0.0986486486486487</v>
      </c>
      <c r="AO74" s="35"/>
      <c r="AP74" s="35"/>
      <c r="AQ74" s="35"/>
      <c r="AR74" s="35"/>
      <c r="AS74" s="35"/>
      <c r="AT74" s="35"/>
    </row>
    <row r="75" customFormat="false" ht="12.75" hidden="false" customHeight="true" outlineLevel="0" collapsed="false">
      <c r="A75" s="36"/>
      <c r="B75" s="36"/>
      <c r="C75" s="2" t="n">
        <v>74</v>
      </c>
      <c r="D75" s="20" t="s">
        <v>159</v>
      </c>
      <c r="E75" s="65" t="n">
        <v>198</v>
      </c>
      <c r="F75" s="66" t="n">
        <v>3066</v>
      </c>
      <c r="G75" s="67" t="n">
        <f aca="false">I75+J75</f>
        <v>122</v>
      </c>
      <c r="H75" s="68" t="n">
        <f aca="false">1/(G75/F75)</f>
        <v>25.1311475409836</v>
      </c>
      <c r="I75" s="22" t="n">
        <v>27</v>
      </c>
      <c r="J75" s="23" t="n">
        <v>95</v>
      </c>
      <c r="K75" s="24" t="n">
        <v>1021</v>
      </c>
      <c r="L75" s="69" t="n">
        <f aca="false">G75*X75*R75</f>
        <v>1080.30179522014</v>
      </c>
      <c r="M75" s="25" t="n">
        <v>1334</v>
      </c>
      <c r="N75" s="70" t="n">
        <f aca="false">G75*X75*(1-R75)</f>
        <v>1414.86094023816</v>
      </c>
      <c r="O75" s="26" t="n">
        <f aca="false">I75/(I75+J75)</f>
        <v>0.221311475409836</v>
      </c>
      <c r="P75" s="28" t="n">
        <f aca="false">(I75+K75)/(I75+J75+K75+M75)</f>
        <v>0.423092450545014</v>
      </c>
      <c r="Q75" s="27" t="n">
        <f aca="false">K75/(K75+M75)</f>
        <v>0.433545647558386</v>
      </c>
      <c r="R75" s="27" t="n">
        <f aca="false">P75-(O75-P75)/X75</f>
        <v>0.432958451915049</v>
      </c>
      <c r="S75" s="29" t="n">
        <f aca="false">(K75+M75)/(I75+J75)</f>
        <v>19.3032786885246</v>
      </c>
      <c r="T75" s="31" t="n">
        <f aca="false">(P75-$B$1*O75-$B$2)/(1-$B$1*O75)-($B$3*POWER(P75,2)+$B$4*P75+$B$5)-($B$6*POWER(O75,2)+$B$7*O75+$B$8)</f>
        <v>0.437905271470846</v>
      </c>
      <c r="U75" s="29" t="n">
        <f aca="false">(O75-P75)/(P75-T75)</f>
        <v>13.6220491792552</v>
      </c>
      <c r="V75" s="29" t="n">
        <f aca="false">$B$12+($B$13*E75+$B$14*POWER(E75,2)+$B$15*POWER(E75,3))+($B$16*F75+$B$17*POWER(F75,2)+$B$18*POWER(F75,3))+($B$19*T75+$B$20*POWER(T75,2)+$B$21*POWER(T75,3))+($B$22*P75+$B$23*POWER(P75,2)+$B$24*POWER(P75,3))+($B$25*H75+$B$26*POWER(H75,2)+$B$27*POWER(H75,3))+($B$28*U75+$B$29*POWER(U75,2)+$B$30*POWER(U75,3))</f>
        <v>6.83010439007509</v>
      </c>
      <c r="W75" s="71" t="n">
        <f aca="false">S75-U75</f>
        <v>5.68122950926936</v>
      </c>
      <c r="X75" s="29" t="n">
        <f aca="false">U75+V75</f>
        <v>20.4521535693303</v>
      </c>
      <c r="Y75" s="16"/>
      <c r="Z75" s="60" t="n">
        <f aca="false">U75*G75</f>
        <v>1661.88999986914</v>
      </c>
      <c r="AA75" s="60" t="n">
        <f aca="false">(K75+M75)-Z75</f>
        <v>693.110000130862</v>
      </c>
      <c r="AB75" s="16"/>
      <c r="AC75" s="60" t="n">
        <f aca="false">L75+N75</f>
        <v>2495.1627354583</v>
      </c>
      <c r="AD75" s="61" t="n">
        <f aca="false">AC75-Z75</f>
        <v>833.272735589161</v>
      </c>
      <c r="AE75" s="17"/>
      <c r="AF75" s="84" t="n">
        <v>948.620484957036</v>
      </c>
      <c r="AG75" s="16" t="n">
        <v>0.1</v>
      </c>
      <c r="AH75" s="16" t="n">
        <f aca="false">AF75+AH74</f>
        <v>115194.947824579</v>
      </c>
      <c r="AI75" s="63"/>
      <c r="AJ75" s="72" t="n">
        <v>929.994355324845</v>
      </c>
      <c r="AK75" s="16" t="n">
        <v>0.1</v>
      </c>
      <c r="AL75" s="63" t="n">
        <f aca="false">AJ75+AL74</f>
        <v>113116.288499356</v>
      </c>
      <c r="AM75" s="35"/>
      <c r="AN75" s="35" t="n">
        <f aca="false">C75/740</f>
        <v>0.1</v>
      </c>
      <c r="AO75" s="35"/>
      <c r="AP75" s="35"/>
      <c r="AQ75" s="35"/>
      <c r="AR75" s="35"/>
      <c r="AS75" s="35"/>
      <c r="AT75" s="35"/>
    </row>
    <row r="76" customFormat="false" ht="12.75" hidden="false" customHeight="true" outlineLevel="0" collapsed="false">
      <c r="A76" s="36"/>
      <c r="B76" s="36"/>
      <c r="C76" s="2" t="n">
        <v>75</v>
      </c>
      <c r="D76" s="20" t="s">
        <v>161</v>
      </c>
      <c r="E76" s="65" t="n">
        <v>178</v>
      </c>
      <c r="F76" s="66" t="n">
        <v>864</v>
      </c>
      <c r="G76" s="67" t="n">
        <f aca="false">I76+J76</f>
        <v>55</v>
      </c>
      <c r="H76" s="68" t="n">
        <f aca="false">1/(G76/F76)</f>
        <v>15.7090909090909</v>
      </c>
      <c r="I76" s="22" t="n">
        <v>40</v>
      </c>
      <c r="J76" s="23" t="n">
        <v>15</v>
      </c>
      <c r="K76" s="24" t="n">
        <v>376</v>
      </c>
      <c r="L76" s="69" t="n">
        <f aca="false">G76*X76*R76</f>
        <v>408.074876122233</v>
      </c>
      <c r="M76" s="25" t="n">
        <v>77</v>
      </c>
      <c r="N76" s="70" t="n">
        <f aca="false">G76*X76*(1-R76)</f>
        <v>84.0934822193399</v>
      </c>
      <c r="O76" s="26" t="n">
        <f aca="false">I76/(I76+J76)</f>
        <v>0.727272727272727</v>
      </c>
      <c r="P76" s="28" t="n">
        <f aca="false">(I76+K76)/(I76+J76+K76+M76)</f>
        <v>0.818897637795276</v>
      </c>
      <c r="Q76" s="27" t="n">
        <f aca="false">K76/(K76+M76)</f>
        <v>0.830022075055188</v>
      </c>
      <c r="R76" s="27" t="n">
        <f aca="false">P76-(O76-P76)/X76</f>
        <v>0.829136756164691</v>
      </c>
      <c r="S76" s="29" t="n">
        <f aca="false">(K76+M76)/(I76+J76)</f>
        <v>8.23636363636364</v>
      </c>
      <c r="T76" s="31" t="n">
        <f aca="false">(P76-$B$1*O76-$B$2)/(1-$B$1*O76)-($B$3*POWER(P76,2)+$B$4*P76+$B$5)-($B$6*POWER(O76,2)+$B$7*O76+$B$8)</f>
        <v>0.831388057618274</v>
      </c>
      <c r="U76" s="29" t="n">
        <f aca="false">(O76-P76)/(P76-T76)</f>
        <v>7.3356149609831</v>
      </c>
      <c r="V76" s="29" t="n">
        <f aca="false">$B$12+($B$13*E76+$B$14*POWER(E76,2)+$B$15*POWER(E76,3))+($B$16*F76+$B$17*POWER(F76,2)+$B$18*POWER(F76,3))+($B$19*T76+$B$20*POWER(T76,2)+$B$21*POWER(T76,3))+($B$22*P76+$B$23*POWER(P76,2)+$B$24*POWER(P76,3))+($B$25*H76+$B$26*POWER(H76,2)+$B$27*POWER(H76,3))+($B$28*U76+$B$29*POWER(U76,2)+$B$30*POWER(U76,3))</f>
        <v>1.61290064522731</v>
      </c>
      <c r="W76" s="71" t="n">
        <f aca="false">S76-U76</f>
        <v>0.90074867538054</v>
      </c>
      <c r="X76" s="29" t="n">
        <f aca="false">U76+V76</f>
        <v>8.94851560621041</v>
      </c>
      <c r="Y76" s="16"/>
      <c r="Z76" s="60" t="n">
        <f aca="false">U76*G76</f>
        <v>403.45882285407</v>
      </c>
      <c r="AA76" s="60" t="n">
        <f aca="false">(K76+M76)-Z76</f>
        <v>49.5411771459297</v>
      </c>
      <c r="AB76" s="16"/>
      <c r="AC76" s="60" t="n">
        <f aca="false">L76+N76</f>
        <v>492.168358341572</v>
      </c>
      <c r="AD76" s="61" t="n">
        <f aca="false">AC76-Z76</f>
        <v>88.709535487502</v>
      </c>
      <c r="AE76" s="17"/>
      <c r="AF76" s="84" t="n">
        <v>943.761615571298</v>
      </c>
      <c r="AG76" s="16" t="n">
        <v>0.101351351351351</v>
      </c>
      <c r="AH76" s="16" t="n">
        <f aca="false">AF76+AH75</f>
        <v>116138.70944015</v>
      </c>
      <c r="AI76" s="63"/>
      <c r="AJ76" s="72" t="n">
        <v>924.139915761871</v>
      </c>
      <c r="AK76" s="16" t="n">
        <v>0.101351351351351</v>
      </c>
      <c r="AL76" s="63" t="n">
        <f aca="false">AJ76+AL75</f>
        <v>114040.428415118</v>
      </c>
      <c r="AM76" s="35"/>
      <c r="AN76" s="35" t="n">
        <f aca="false">C76/740</f>
        <v>0.101351351351351</v>
      </c>
      <c r="AO76" s="35"/>
      <c r="AP76" s="35"/>
      <c r="AQ76" s="35"/>
      <c r="AR76" s="35"/>
      <c r="AS76" s="35"/>
      <c r="AT76" s="35"/>
    </row>
    <row r="77" customFormat="false" ht="12.75" hidden="false" customHeight="true" outlineLevel="0" collapsed="false">
      <c r="A77" s="36"/>
      <c r="B77" s="36"/>
      <c r="C77" s="2" t="n">
        <v>76</v>
      </c>
      <c r="D77" s="20" t="s">
        <v>163</v>
      </c>
      <c r="E77" s="65" t="n">
        <v>344</v>
      </c>
      <c r="F77" s="66" t="n">
        <v>5231</v>
      </c>
      <c r="G77" s="67" t="n">
        <f aca="false">I77+J77</f>
        <v>296</v>
      </c>
      <c r="H77" s="68" t="n">
        <f aca="false">1/(G77/F77)</f>
        <v>17.6722972972973</v>
      </c>
      <c r="I77" s="22" t="n">
        <v>90</v>
      </c>
      <c r="J77" s="23" t="n">
        <v>206</v>
      </c>
      <c r="K77" s="24" t="n">
        <v>2407</v>
      </c>
      <c r="L77" s="69" t="n">
        <f aca="false">G77*X77*R77</f>
        <v>2336.86808839922</v>
      </c>
      <c r="M77" s="25" t="n">
        <v>1885</v>
      </c>
      <c r="N77" s="70" t="n">
        <f aca="false">G77*X77*(1-R77)</f>
        <v>1826.27119457059</v>
      </c>
      <c r="O77" s="26" t="n">
        <f aca="false">I77/(I77+J77)</f>
        <v>0.304054054054054</v>
      </c>
      <c r="P77" s="28" t="n">
        <f aca="false">(I77+K77)/(I77+J77+K77+M77)</f>
        <v>0.544245858761988</v>
      </c>
      <c r="Q77" s="27" t="n">
        <f aca="false">K77/(K77+M77)</f>
        <v>0.560810810810811</v>
      </c>
      <c r="R77" s="27" t="n">
        <f aca="false">P77-(O77-P77)/X77</f>
        <v>0.561323542058433</v>
      </c>
      <c r="S77" s="29" t="n">
        <f aca="false">(K77+M77)/(I77+J77)</f>
        <v>14.5</v>
      </c>
      <c r="T77" s="31" t="n">
        <f aca="false">(P77-$B$1*O77-$B$2)/(1-$B$1*O77)-($B$3*POWER(P77,2)+$B$4*P77+$B$5)-($B$6*POWER(O77,2)+$B$7*O77+$B$8)</f>
        <v>0.562070218290952</v>
      </c>
      <c r="U77" s="29" t="n">
        <f aca="false">(O77-P77)/(P77-T77)</f>
        <v>13.4754802447529</v>
      </c>
      <c r="V77" s="29" t="n">
        <f aca="false">$B$12+($B$13*E77+$B$14*POWER(E77,2)+$B$15*POWER(E77,3))+($B$16*F77+$B$17*POWER(F77,2)+$B$18*POWER(F77,3))+($B$19*T77+$B$20*POWER(T77,2)+$B$21*POWER(T77,3))+($B$22*P77+$B$23*POWER(P77,2)+$B$24*POWER(P77,3))+($B$25*H77+$B$26*POWER(H77,2)+$B$27*POWER(H77,3))+($B$28*U77+$B$29*POWER(U77,2)+$B$30*POWER(U77,3))</f>
        <v>0.589179495009937</v>
      </c>
      <c r="W77" s="71" t="n">
        <f aca="false">S77-U77</f>
        <v>1.02451975524708</v>
      </c>
      <c r="X77" s="29" t="n">
        <f aca="false">U77+V77</f>
        <v>14.0646597397629</v>
      </c>
      <c r="Y77" s="16"/>
      <c r="Z77" s="60" t="n">
        <f aca="false">U77*G77</f>
        <v>3988.74215244686</v>
      </c>
      <c r="AA77" s="60" t="n">
        <f aca="false">(K77+M77)-Z77</f>
        <v>303.257847553135</v>
      </c>
      <c r="AB77" s="16"/>
      <c r="AC77" s="60" t="n">
        <f aca="false">L77+N77</f>
        <v>4163.13928296981</v>
      </c>
      <c r="AD77" s="61" t="n">
        <f aca="false">AC77-Z77</f>
        <v>174.397130522942</v>
      </c>
      <c r="AE77" s="17"/>
      <c r="AF77" s="84" t="n">
        <v>943.45177955544</v>
      </c>
      <c r="AG77" s="16" t="n">
        <v>0.102702702702703</v>
      </c>
      <c r="AH77" s="16" t="n">
        <f aca="false">AF77+AH76</f>
        <v>117082.161219706</v>
      </c>
      <c r="AI77" s="63"/>
      <c r="AJ77" s="72" t="n">
        <v>916.894358227968</v>
      </c>
      <c r="AK77" s="16" t="n">
        <v>0.102702702702703</v>
      </c>
      <c r="AL77" s="63" t="n">
        <f aca="false">AJ77+AL76</f>
        <v>114957.322773346</v>
      </c>
      <c r="AM77" s="35"/>
      <c r="AN77" s="35" t="n">
        <f aca="false">C77/740</f>
        <v>0.102702702702703</v>
      </c>
      <c r="AO77" s="35"/>
      <c r="AP77" s="35"/>
      <c r="AQ77" s="35"/>
      <c r="AR77" s="35"/>
      <c r="AS77" s="35"/>
      <c r="AT77" s="35"/>
    </row>
    <row r="78" customFormat="false" ht="12.75" hidden="false" customHeight="true" outlineLevel="0" collapsed="false">
      <c r="A78" s="36"/>
      <c r="B78" s="36"/>
      <c r="C78" s="2" t="n">
        <v>77</v>
      </c>
      <c r="D78" s="20" t="s">
        <v>165</v>
      </c>
      <c r="E78" s="65" t="n">
        <v>122</v>
      </c>
      <c r="F78" s="66" t="n">
        <v>3201</v>
      </c>
      <c r="G78" s="67" t="n">
        <f aca="false">I78+J78</f>
        <v>63</v>
      </c>
      <c r="H78" s="68" t="n">
        <f aca="false">1/(G78/F78)</f>
        <v>50.8095238095238</v>
      </c>
      <c r="I78" s="22" t="n">
        <v>7</v>
      </c>
      <c r="J78" s="23" t="n">
        <v>56</v>
      </c>
      <c r="K78" s="24" t="n">
        <v>1173</v>
      </c>
      <c r="L78" s="69" t="n">
        <f aca="false">G78*X78*R78</f>
        <v>1186.56039753978</v>
      </c>
      <c r="M78" s="25" t="n">
        <v>1588</v>
      </c>
      <c r="N78" s="70" t="n">
        <f aca="false">G78*X78*(1-R78)</f>
        <v>1606.89262165712</v>
      </c>
      <c r="O78" s="26" t="n">
        <f aca="false">I78/(I78+J78)</f>
        <v>0.111111111111111</v>
      </c>
      <c r="P78" s="28" t="n">
        <f aca="false">(I78+K78)/(I78+J78+K78+M78)</f>
        <v>0.417847025495751</v>
      </c>
      <c r="Q78" s="27" t="n">
        <f aca="false">K78/(K78+M78)</f>
        <v>0.424846070264397</v>
      </c>
      <c r="R78" s="27" t="n">
        <f aca="false">P78-(O78-P78)/X78</f>
        <v>0.424764758664497</v>
      </c>
      <c r="S78" s="29" t="n">
        <f aca="false">(K78+M78)/(I78+J78)</f>
        <v>43.8253968253968</v>
      </c>
      <c r="T78" s="31" t="n">
        <f aca="false">(P78-$B$1*O78-$B$2)/(1-$B$1*O78)-($B$3*POWER(P78,2)+$B$4*P78+$B$5)-($B$6*POWER(O78,2)+$B$7*O78+$B$8)</f>
        <v>0.433858537439945</v>
      </c>
      <c r="U78" s="29" t="n">
        <f aca="false">(O78-P78)/(P78-T78)</f>
        <v>19.1572111024691</v>
      </c>
      <c r="V78" s="29" t="n">
        <f aca="false">$B$12+($B$13*E78+$B$14*POWER(E78,2)+$B$15*POWER(E78,3))+($B$16*F78+$B$17*POWER(F78,2)+$B$18*POWER(F78,3))+($B$19*T78+$B$20*POWER(T78,2)+$B$21*POWER(T78,3))+($B$22*P78+$B$23*POWER(P78,2)+$B$24*POWER(P78,3))+($B$25*H78+$B$26*POWER(H78,2)+$B$27*POWER(H78,3))+($B$28*U78+$B$29*POWER(U78,2)+$B$30*POWER(U78,3))</f>
        <v>25.1833130117675</v>
      </c>
      <c r="W78" s="71" t="n">
        <f aca="false">S78-U78</f>
        <v>24.6681857229278</v>
      </c>
      <c r="X78" s="29" t="n">
        <f aca="false">U78+V78</f>
        <v>44.3405241142366</v>
      </c>
      <c r="Y78" s="16"/>
      <c r="Z78" s="60" t="n">
        <f aca="false">U78*G78</f>
        <v>1206.90429945555</v>
      </c>
      <c r="AA78" s="60" t="n">
        <f aca="false">(K78+M78)-Z78</f>
        <v>1554.09570054445</v>
      </c>
      <c r="AB78" s="16"/>
      <c r="AC78" s="60" t="n">
        <f aca="false">L78+N78</f>
        <v>2793.45301919691</v>
      </c>
      <c r="AD78" s="61" t="n">
        <f aca="false">AC78-Z78</f>
        <v>1586.54871974136</v>
      </c>
      <c r="AE78" s="17"/>
      <c r="AF78" s="84" t="n">
        <v>925.671695183116</v>
      </c>
      <c r="AG78" s="16" t="n">
        <v>0.104054054054054</v>
      </c>
      <c r="AH78" s="16" t="n">
        <f aca="false">AF78+AH77</f>
        <v>118007.832914889</v>
      </c>
      <c r="AI78" s="63"/>
      <c r="AJ78" s="72" t="n">
        <v>900.586878735194</v>
      </c>
      <c r="AK78" s="16" t="n">
        <v>0.104054054054054</v>
      </c>
      <c r="AL78" s="63" t="n">
        <f aca="false">AJ78+AL77</f>
        <v>115857.909652081</v>
      </c>
      <c r="AM78" s="35"/>
      <c r="AN78" s="35" t="n">
        <f aca="false">C78/740</f>
        <v>0.104054054054054</v>
      </c>
      <c r="AO78" s="35"/>
      <c r="AP78" s="35"/>
      <c r="AQ78" s="35"/>
      <c r="AR78" s="35"/>
      <c r="AS78" s="35"/>
      <c r="AT78" s="35"/>
    </row>
    <row r="79" customFormat="false" ht="12.75" hidden="false" customHeight="true" outlineLevel="0" collapsed="false">
      <c r="A79" s="36"/>
      <c r="B79" s="36"/>
      <c r="C79" s="2" t="n">
        <v>78</v>
      </c>
      <c r="D79" s="20" t="s">
        <v>122</v>
      </c>
      <c r="E79" s="65" t="n">
        <v>290</v>
      </c>
      <c r="F79" s="66" t="n">
        <v>4039</v>
      </c>
      <c r="G79" s="67" t="n">
        <f aca="false">I79+J79</f>
        <v>226</v>
      </c>
      <c r="H79" s="68" t="n">
        <f aca="false">1/(G79/F79)</f>
        <v>17.8716814159292</v>
      </c>
      <c r="I79" s="22" t="n">
        <v>34</v>
      </c>
      <c r="J79" s="23" t="n">
        <v>192</v>
      </c>
      <c r="K79" s="24" t="n">
        <v>1166</v>
      </c>
      <c r="L79" s="69" t="n">
        <f aca="false">G79*X79*R79</f>
        <v>1188.0812615652</v>
      </c>
      <c r="M79" s="25" t="n">
        <v>2009</v>
      </c>
      <c r="N79" s="70" t="n">
        <f aca="false">G79*X79*(1-R79)</f>
        <v>2049.50071392084</v>
      </c>
      <c r="O79" s="26" t="n">
        <f aca="false">I79/(I79+J79)</f>
        <v>0.150442477876106</v>
      </c>
      <c r="P79" s="28" t="n">
        <f aca="false">(I79+K79)/(I79+J79+K79+M79)</f>
        <v>0.352837400764481</v>
      </c>
      <c r="Q79" s="27" t="n">
        <f aca="false">K79/(K79+M79)</f>
        <v>0.367244094488189</v>
      </c>
      <c r="R79" s="27" t="n">
        <f aca="false">P79-(O79-P79)/X79</f>
        <v>0.366965615252673</v>
      </c>
      <c r="S79" s="29" t="n">
        <f aca="false">(K79+M79)/(I79+J79)</f>
        <v>14.0486725663717</v>
      </c>
      <c r="T79" s="31" t="n">
        <f aca="false">(P79-$B$1*O79-$B$2)/(1-$B$1*O79)-($B$3*POWER(P79,2)+$B$4*P79+$B$5)-($B$6*POWER(O79,2)+$B$7*O79+$B$8)</f>
        <v>0.366798887680145</v>
      </c>
      <c r="U79" s="29" t="n">
        <f aca="false">(O79-P79)/(P79-T79)</f>
        <v>14.4966595686383</v>
      </c>
      <c r="V79" s="29" t="n">
        <f aca="false">$B$12+($B$13*E79+$B$14*POWER(E79,2)+$B$15*POWER(E79,3))+($B$16*F79+$B$17*POWER(F79,2)+$B$18*POWER(F79,3))+($B$19*T79+$B$20*POWER(T79,2)+$B$21*POWER(T79,3))+($B$22*P79+$B$23*POWER(P79,2)+$B$24*POWER(P79,3))+($B$25*H79+$B$26*POWER(H79,2)+$B$27*POWER(H79,3))+($B$28*U79+$B$29*POWER(U79,2)+$B$30*POWER(U79,3))</f>
        <v>-0.171075606310714</v>
      </c>
      <c r="W79" s="71" t="n">
        <f aca="false">S79-U79</f>
        <v>-0.447987002266657</v>
      </c>
      <c r="X79" s="29" t="n">
        <f aca="false">U79+V79</f>
        <v>14.3255839623276</v>
      </c>
      <c r="Y79" s="16"/>
      <c r="Z79" s="60" t="n">
        <f aca="false">U79*G79</f>
        <v>3276.24506251226</v>
      </c>
      <c r="AA79" s="60" t="n">
        <f aca="false">(K79+M79)-Z79</f>
        <v>-101.245062512265</v>
      </c>
      <c r="AB79" s="16"/>
      <c r="AC79" s="60" t="n">
        <f aca="false">L79+N79</f>
        <v>3237.58197548604</v>
      </c>
      <c r="AD79" s="61" t="n">
        <f aca="false">AC79-Z79</f>
        <v>-38.6630870262211</v>
      </c>
      <c r="AE79" s="17"/>
      <c r="AF79" s="84" t="n">
        <v>924.904816980757</v>
      </c>
      <c r="AG79" s="16" t="n">
        <v>0.105405405405405</v>
      </c>
      <c r="AH79" s="16" t="n">
        <f aca="false">AF79+AH78</f>
        <v>118932.73773187</v>
      </c>
      <c r="AI79" s="63"/>
      <c r="AJ79" s="72" t="n">
        <v>896.936793386673</v>
      </c>
      <c r="AK79" s="16" t="n">
        <v>0.105405405405405</v>
      </c>
      <c r="AL79" s="63" t="n">
        <f aca="false">AJ79+AL78</f>
        <v>116754.846445468</v>
      </c>
      <c r="AM79" s="35"/>
      <c r="AN79" s="35" t="n">
        <f aca="false">C79/740</f>
        <v>0.105405405405405</v>
      </c>
      <c r="AO79" s="35"/>
      <c r="AP79" s="35"/>
      <c r="AQ79" s="35"/>
      <c r="AR79" s="35"/>
      <c r="AS79" s="35"/>
      <c r="AT79" s="35"/>
    </row>
    <row r="80" customFormat="false" ht="12.75" hidden="false" customHeight="true" outlineLevel="0" collapsed="false">
      <c r="A80" s="36"/>
      <c r="B80" s="36"/>
      <c r="C80" s="2" t="n">
        <v>79</v>
      </c>
      <c r="D80" s="20" t="s">
        <v>168</v>
      </c>
      <c r="E80" s="65" t="n">
        <v>171</v>
      </c>
      <c r="F80" s="66" t="n">
        <v>2051</v>
      </c>
      <c r="G80" s="67" t="n">
        <f aca="false">I80+J80</f>
        <v>107</v>
      </c>
      <c r="H80" s="68" t="n">
        <f aca="false">1/(G80/F80)</f>
        <v>19.1682242990654</v>
      </c>
      <c r="I80" s="22" t="n">
        <v>48</v>
      </c>
      <c r="J80" s="23" t="n">
        <v>59</v>
      </c>
      <c r="K80" s="24" t="n">
        <v>1055</v>
      </c>
      <c r="L80" s="69" t="n">
        <f aca="false">G80*X80*R80</f>
        <v>983.295518347677</v>
      </c>
      <c r="M80" s="25" t="n">
        <v>569</v>
      </c>
      <c r="N80" s="70" t="n">
        <f aca="false">G80*X80*(1-R80)</f>
        <v>528.174601561506</v>
      </c>
      <c r="O80" s="26" t="n">
        <f aca="false">I80/(I80+J80)</f>
        <v>0.448598130841121</v>
      </c>
      <c r="P80" s="28" t="n">
        <f aca="false">(I80+K80)/(I80+J80+K80+M80)</f>
        <v>0.637203928365107</v>
      </c>
      <c r="Q80" s="27" t="n">
        <f aca="false">K80/(K80+M80)</f>
        <v>0.649630541871921</v>
      </c>
      <c r="R80" s="27" t="n">
        <f aca="false">P80-(O80-P80)/X80</f>
        <v>0.650555710890771</v>
      </c>
      <c r="S80" s="29" t="n">
        <f aca="false">(K80+M80)/(I80+J80)</f>
        <v>15.1775700934579</v>
      </c>
      <c r="T80" s="31" t="n">
        <f aca="false">(P80-$B$1*O80-$B$2)/(1-$B$1*O80)-($B$3*POWER(P80,2)+$B$4*P80+$B$5)-($B$6*POWER(O80,2)+$B$7*O80+$B$8)</f>
        <v>0.65448208218168</v>
      </c>
      <c r="U80" s="29" t="n">
        <f aca="false">(O80-P80)/(P80-T80)</f>
        <v>10.9158535990738</v>
      </c>
      <c r="V80" s="29" t="n">
        <f aca="false">$B$12+($B$13*E80+$B$14*POWER(E80,2)+$B$15*POWER(E80,3))+($B$16*F80+$B$17*POWER(F80,2)+$B$18*POWER(F80,3))+($B$19*T80+$B$20*POWER(T80,2)+$B$21*POWER(T80,3))+($B$22*P80+$B$23*POWER(P80,2)+$B$24*POWER(P80,3))+($B$25*H80+$B$26*POWER(H80,2)+$B$27*POWER(H80,3))+($B$28*U80+$B$29*POWER(U80,2)+$B$30*POWER(U80,3))</f>
        <v>3.21003537204003</v>
      </c>
      <c r="W80" s="71" t="n">
        <f aca="false">S80-U80</f>
        <v>4.26171649438411</v>
      </c>
      <c r="X80" s="29" t="n">
        <f aca="false">U80+V80</f>
        <v>14.1258889711139</v>
      </c>
      <c r="Y80" s="16"/>
      <c r="Z80" s="60" t="n">
        <f aca="false">U80*G80</f>
        <v>1167.9963351009</v>
      </c>
      <c r="AA80" s="60" t="n">
        <f aca="false">(K80+M80)-Z80</f>
        <v>456.0036648991</v>
      </c>
      <c r="AB80" s="16"/>
      <c r="AC80" s="60" t="n">
        <f aca="false">L80+N80</f>
        <v>1511.47011990918</v>
      </c>
      <c r="AD80" s="61" t="n">
        <f aca="false">AC80-Z80</f>
        <v>343.473784808283</v>
      </c>
      <c r="AE80" s="17"/>
      <c r="AF80" s="84" t="n">
        <v>914.714666148202</v>
      </c>
      <c r="AG80" s="16" t="n">
        <v>0.106756756756757</v>
      </c>
      <c r="AH80" s="16" t="n">
        <f aca="false">AF80+AH79</f>
        <v>119847.452398018</v>
      </c>
      <c r="AI80" s="63"/>
      <c r="AJ80" s="72" t="n">
        <v>894.729690740185</v>
      </c>
      <c r="AK80" s="16" t="n">
        <v>0.106756756756757</v>
      </c>
      <c r="AL80" s="63" t="n">
        <f aca="false">AJ80+AL79</f>
        <v>117649.576136208</v>
      </c>
      <c r="AM80" s="35"/>
      <c r="AN80" s="35" t="n">
        <f aca="false">C80/740</f>
        <v>0.106756756756757</v>
      </c>
      <c r="AO80" s="35"/>
      <c r="AP80" s="35"/>
      <c r="AQ80" s="35"/>
      <c r="AR80" s="35"/>
      <c r="AS80" s="35"/>
      <c r="AT80" s="35"/>
    </row>
    <row r="81" customFormat="false" ht="12.75" hidden="false" customHeight="true" outlineLevel="0" collapsed="false">
      <c r="A81" s="36"/>
      <c r="B81" s="36"/>
      <c r="C81" s="2" t="n">
        <v>80</v>
      </c>
      <c r="D81" s="20" t="s">
        <v>100</v>
      </c>
      <c r="E81" s="65" t="n">
        <v>321</v>
      </c>
      <c r="F81" s="66" t="n">
        <v>4956</v>
      </c>
      <c r="G81" s="67" t="n">
        <f aca="false">I81+J81</f>
        <v>273</v>
      </c>
      <c r="H81" s="68" t="n">
        <f aca="false">1/(G81/F81)</f>
        <v>18.1538461538462</v>
      </c>
      <c r="I81" s="22" t="n">
        <v>55</v>
      </c>
      <c r="J81" s="23" t="n">
        <v>218</v>
      </c>
      <c r="K81" s="24" t="n">
        <v>1310</v>
      </c>
      <c r="L81" s="69" t="n">
        <f aca="false">G81*X81*R81</f>
        <v>1351.97241730517</v>
      </c>
      <c r="M81" s="25" t="n">
        <v>2481</v>
      </c>
      <c r="N81" s="70" t="n">
        <f aca="false">G81*X81*(1-R81)</f>
        <v>2563.99161487668</v>
      </c>
      <c r="O81" s="26" t="n">
        <f aca="false">I81/(I81+J81)</f>
        <v>0.201465201465201</v>
      </c>
      <c r="P81" s="28" t="n">
        <f aca="false">(I81+K81)/(I81+J81+K81+M81)</f>
        <v>0.335875984251969</v>
      </c>
      <c r="Q81" s="27" t="n">
        <f aca="false">K81/(K81+M81)</f>
        <v>0.34555526246373</v>
      </c>
      <c r="R81" s="27" t="n">
        <f aca="false">P81-(O81-P81)/X81</f>
        <v>0.345246382804976</v>
      </c>
      <c r="S81" s="29" t="n">
        <f aca="false">(K81+M81)/(I81+J81)</f>
        <v>13.8864468864469</v>
      </c>
      <c r="T81" s="31" t="n">
        <f aca="false">(P81-$B$1*O81-$B$2)/(1-$B$1*O81)-($B$3*POWER(P81,2)+$B$4*P81+$B$5)-($B$6*POWER(O81,2)+$B$7*O81+$B$8)</f>
        <v>0.348180215286214</v>
      </c>
      <c r="U81" s="29" t="n">
        <f aca="false">(O81-P81)/(P81-T81)</f>
        <v>10.9239482266443</v>
      </c>
      <c r="V81" s="29" t="n">
        <f aca="false">$B$12+($B$13*E81+$B$14*POWER(E81,2)+$B$15*POWER(E81,3))+($B$16*F81+$B$17*POWER(F81,2)+$B$18*POWER(F81,3))+($B$19*T81+$B$20*POWER(T81,2)+$B$21*POWER(T81,3))+($B$22*P81+$B$23*POWER(P81,2)+$B$24*POWER(P81,3))+($B$25*H81+$B$26*POWER(H81,2)+$B$27*POWER(H81,3))+($B$28*U81+$B$29*POWER(U81,2)+$B$30*POWER(U81,3))</f>
        <v>3.42024236742838</v>
      </c>
      <c r="W81" s="71" t="n">
        <f aca="false">S81-U81</f>
        <v>2.96249865980255</v>
      </c>
      <c r="X81" s="29" t="n">
        <f aca="false">U81+V81</f>
        <v>14.3441905940727</v>
      </c>
      <c r="Y81" s="16"/>
      <c r="Z81" s="60" t="n">
        <f aca="false">U81*G81</f>
        <v>2982.2378658739</v>
      </c>
      <c r="AA81" s="60" t="n">
        <f aca="false">(K81+M81)-Z81</f>
        <v>808.762134126097</v>
      </c>
      <c r="AB81" s="16"/>
      <c r="AC81" s="60" t="n">
        <f aca="false">L81+N81</f>
        <v>3915.96403218185</v>
      </c>
      <c r="AD81" s="61" t="n">
        <f aca="false">AC81-Z81</f>
        <v>933.726166307949</v>
      </c>
      <c r="AE81" s="17"/>
      <c r="AF81" s="84" t="n">
        <v>912.336641932837</v>
      </c>
      <c r="AG81" s="16" t="n">
        <v>0.108108108108108</v>
      </c>
      <c r="AH81" s="16" t="n">
        <f aca="false">AF81+AH80</f>
        <v>120759.789039951</v>
      </c>
      <c r="AI81" s="63"/>
      <c r="AJ81" s="72" t="n">
        <v>887.377062600155</v>
      </c>
      <c r="AK81" s="16" t="n">
        <v>0.108108108108108</v>
      </c>
      <c r="AL81" s="63" t="n">
        <f aca="false">AJ81+AL80</f>
        <v>118536.953198808</v>
      </c>
      <c r="AM81" s="35"/>
      <c r="AN81" s="35" t="n">
        <f aca="false">C81/740</f>
        <v>0.108108108108108</v>
      </c>
      <c r="AO81" s="35"/>
      <c r="AP81" s="35"/>
      <c r="AQ81" s="35"/>
      <c r="AR81" s="35"/>
      <c r="AS81" s="35"/>
      <c r="AT81" s="35"/>
    </row>
    <row r="82" customFormat="false" ht="12.75" hidden="false" customHeight="true" outlineLevel="0" collapsed="false">
      <c r="A82" s="36"/>
      <c r="B82" s="36"/>
      <c r="C82" s="2" t="n">
        <v>81</v>
      </c>
      <c r="D82" s="20" t="s">
        <v>170</v>
      </c>
      <c r="E82" s="65" t="n">
        <v>138</v>
      </c>
      <c r="F82" s="66" t="n">
        <v>2975</v>
      </c>
      <c r="G82" s="67" t="n">
        <f aca="false">I82+J82</f>
        <v>109</v>
      </c>
      <c r="H82" s="68" t="n">
        <f aca="false">1/(G82/F82)</f>
        <v>27.2935779816514</v>
      </c>
      <c r="I82" s="22" t="n">
        <v>25</v>
      </c>
      <c r="J82" s="23" t="n">
        <v>84</v>
      </c>
      <c r="K82" s="24" t="n">
        <v>1366</v>
      </c>
      <c r="L82" s="69" t="n">
        <f aca="false">G82*X82*R82</f>
        <v>1370.51891802725</v>
      </c>
      <c r="M82" s="25" t="n">
        <v>1104</v>
      </c>
      <c r="N82" s="70" t="n">
        <f aca="false">G82*X82*(1-R82)</f>
        <v>1107.85943538201</v>
      </c>
      <c r="O82" s="26" t="n">
        <f aca="false">I82/(I82+J82)</f>
        <v>0.229357798165138</v>
      </c>
      <c r="P82" s="28" t="n">
        <f aca="false">(I82+K82)/(I82+J82+K82+M82)</f>
        <v>0.539356339666537</v>
      </c>
      <c r="Q82" s="27" t="n">
        <f aca="false">K82/(K82+M82)</f>
        <v>0.553036437246964</v>
      </c>
      <c r="R82" s="27" t="n">
        <f aca="false">P82-(O82-P82)/X82</f>
        <v>0.552990190598608</v>
      </c>
      <c r="S82" s="29" t="n">
        <f aca="false">(K82+M82)/(I82+J82)</f>
        <v>22.6605504587156</v>
      </c>
      <c r="T82" s="31" t="n">
        <f aca="false">(P82-$B$1*O82-$B$2)/(1-$B$1*O82)-($B$3*POWER(P82,2)+$B$4*P82+$B$5)-($B$6*POWER(O82,2)+$B$7*O82+$B$8)</f>
        <v>0.558641050518057</v>
      </c>
      <c r="U82" s="29" t="n">
        <f aca="false">(O82-P82)/(P82-T82)</f>
        <v>16.0748348206096</v>
      </c>
      <c r="V82" s="29" t="n">
        <f aca="false">$B$12+($B$13*E82+$B$14*POWER(E82,2)+$B$15*POWER(E82,3))+($B$16*F82+$B$17*POWER(F82,2)+$B$18*POWER(F82,3))+($B$19*T82+$B$20*POWER(T82,2)+$B$21*POWER(T82,3))+($B$22*P82+$B$23*POWER(P82,2)+$B$24*POWER(P82,3))+($B$25*H82+$B$26*POWER(H82,2)+$B$27*POWER(H82,3))+($B$28*U82+$B$29*POWER(U82,2)+$B$30*POWER(U82,3))</f>
        <v>6.6625812657138</v>
      </c>
      <c r="W82" s="71" t="n">
        <f aca="false">S82-U82</f>
        <v>6.58571563810595</v>
      </c>
      <c r="X82" s="29" t="n">
        <f aca="false">U82+V82</f>
        <v>22.7374160863234</v>
      </c>
      <c r="Y82" s="16"/>
      <c r="Z82" s="60" t="n">
        <f aca="false">U82*G82</f>
        <v>1752.15699544645</v>
      </c>
      <c r="AA82" s="60" t="n">
        <f aca="false">(K82+M82)-Z82</f>
        <v>717.843004553549</v>
      </c>
      <c r="AB82" s="16"/>
      <c r="AC82" s="60" t="n">
        <f aca="false">L82+N82</f>
        <v>2478.37835340926</v>
      </c>
      <c r="AD82" s="61" t="n">
        <f aca="false">AC82-Z82</f>
        <v>726.221357962805</v>
      </c>
      <c r="AE82" s="17"/>
      <c r="AF82" s="84" t="n">
        <v>896.098700074651</v>
      </c>
      <c r="AG82" s="16" t="n">
        <v>0.109459459459459</v>
      </c>
      <c r="AH82" s="16" t="n">
        <f aca="false">AF82+AH81</f>
        <v>121655.887740025</v>
      </c>
      <c r="AI82" s="63"/>
      <c r="AJ82" s="72" t="n">
        <v>868.855117115256</v>
      </c>
      <c r="AK82" s="16" t="n">
        <v>0.109459459459459</v>
      </c>
      <c r="AL82" s="63" t="n">
        <f aca="false">AJ82+AL81</f>
        <v>119405.808315923</v>
      </c>
      <c r="AM82" s="35"/>
      <c r="AN82" s="35" t="n">
        <f aca="false">C82/740</f>
        <v>0.109459459459459</v>
      </c>
      <c r="AO82" s="35"/>
      <c r="AP82" s="35"/>
      <c r="AQ82" s="35"/>
      <c r="AR82" s="35"/>
      <c r="AS82" s="35"/>
      <c r="AT82" s="35"/>
    </row>
    <row r="83" customFormat="false" ht="12.75" hidden="false" customHeight="true" outlineLevel="0" collapsed="false">
      <c r="A83" s="36"/>
      <c r="B83" s="36"/>
      <c r="C83" s="2" t="n">
        <v>82</v>
      </c>
      <c r="D83" s="20" t="s">
        <v>172</v>
      </c>
      <c r="E83" s="65" t="n">
        <v>8</v>
      </c>
      <c r="F83" s="66" t="n">
        <v>264</v>
      </c>
      <c r="G83" s="67" t="n">
        <f aca="false">I83+J83</f>
        <v>16</v>
      </c>
      <c r="H83" s="68" t="n">
        <f aca="false">1/(G83/F83)</f>
        <v>16.5</v>
      </c>
      <c r="I83" s="22" t="n">
        <v>2</v>
      </c>
      <c r="J83" s="23" t="n">
        <v>14</v>
      </c>
      <c r="K83" s="24" t="n">
        <v>94</v>
      </c>
      <c r="L83" s="69" t="n">
        <f aca="false">G83*X83*R83</f>
        <v>86.89900225964</v>
      </c>
      <c r="M83" s="25" t="n">
        <v>127</v>
      </c>
      <c r="N83" s="70" t="n">
        <f aca="false">G83*X83*(1-R83)</f>
        <v>116.570409568846</v>
      </c>
      <c r="O83" s="26" t="n">
        <f aca="false">I83/(I83+J83)</f>
        <v>0.125</v>
      </c>
      <c r="P83" s="28" t="n">
        <f aca="false">(I83+K83)/(I83+J83+K83+M83)</f>
        <v>0.40506329113924</v>
      </c>
      <c r="Q83" s="27" t="n">
        <f aca="false">K83/(K83+M83)</f>
        <v>0.425339366515837</v>
      </c>
      <c r="R83" s="27" t="n">
        <f aca="false">P83-(O83-P83)/X83</f>
        <v>0.427086319652269</v>
      </c>
      <c r="S83" s="29" t="n">
        <f aca="false">(K83+M83)/(I83+J83)</f>
        <v>13.8125</v>
      </c>
      <c r="T83" s="31" t="n">
        <f aca="false">(P83-$B$1*O83-$B$2)/(1-$B$1*O83)-($B$3*POWER(P83,2)+$B$4*P83+$B$5)-($B$6*POWER(O83,2)+$B$7*O83+$B$8)</f>
        <v>0.420706184598607</v>
      </c>
      <c r="U83" s="29" t="n">
        <f aca="false">(O83-P83)/(P83-T83)</f>
        <v>17.9035478229604</v>
      </c>
      <c r="V83" s="29" t="n">
        <f aca="false">$B$12+($B$13*E83+$B$14*POWER(E83,2)+$B$15*POWER(E83,3))+($B$16*F83+$B$17*POWER(F83,2)+$B$18*POWER(F83,3))+($B$19*T83+$B$20*POWER(T83,2)+$B$21*POWER(T83,3))+($B$22*P83+$B$23*POWER(P83,2)+$B$24*POWER(P83,3))+($B$25*H83+$B$26*POWER(H83,2)+$B$27*POWER(H83,3))+($B$28*U83+$B$29*POWER(U83,2)+$B$30*POWER(U83,3))</f>
        <v>-5.18670958367996</v>
      </c>
      <c r="W83" s="71" t="n">
        <f aca="false">S83-U83</f>
        <v>-4.09104782296035</v>
      </c>
      <c r="X83" s="29" t="n">
        <f aca="false">U83+V83</f>
        <v>12.7168382392804</v>
      </c>
      <c r="Y83" s="16"/>
      <c r="Z83" s="60" t="n">
        <f aca="false">U83*G83</f>
        <v>286.456765167366</v>
      </c>
      <c r="AA83" s="60" t="n">
        <f aca="false">(K83+M83)-Z83</f>
        <v>-65.4567651673656</v>
      </c>
      <c r="AB83" s="16"/>
      <c r="AC83" s="60" t="n">
        <f aca="false">L83+N83</f>
        <v>203.469411828486</v>
      </c>
      <c r="AD83" s="61" t="n">
        <f aca="false">AC83-Z83</f>
        <v>-82.9873533388794</v>
      </c>
      <c r="AE83" s="17"/>
      <c r="AF83" s="84" t="n">
        <v>893.078735113137</v>
      </c>
      <c r="AG83" s="16" t="n">
        <v>0.110810810810811</v>
      </c>
      <c r="AH83" s="16" t="n">
        <f aca="false">AF83+AH82</f>
        <v>122548.966475138</v>
      </c>
      <c r="AI83" s="63"/>
      <c r="AJ83" s="72" t="n">
        <v>866.697390817943</v>
      </c>
      <c r="AK83" s="16" t="n">
        <v>0.110810810810811</v>
      </c>
      <c r="AL83" s="63" t="n">
        <f aca="false">AJ83+AL82</f>
        <v>120272.505706741</v>
      </c>
      <c r="AM83" s="35"/>
      <c r="AN83" s="35" t="n">
        <f aca="false">C83/740</f>
        <v>0.110810810810811</v>
      </c>
      <c r="AO83" s="35"/>
      <c r="AP83" s="35"/>
      <c r="AQ83" s="35"/>
      <c r="AR83" s="35"/>
      <c r="AS83" s="35"/>
      <c r="AT83" s="35"/>
    </row>
    <row r="84" customFormat="false" ht="12.75" hidden="false" customHeight="true" outlineLevel="0" collapsed="false">
      <c r="A84" s="36"/>
      <c r="B84" s="36"/>
      <c r="C84" s="2" t="n">
        <v>83</v>
      </c>
      <c r="D84" s="20" t="s">
        <v>174</v>
      </c>
      <c r="E84" s="65" t="n">
        <v>280</v>
      </c>
      <c r="F84" s="66" t="n">
        <v>3971</v>
      </c>
      <c r="G84" s="67" t="n">
        <f aca="false">I84+J84</f>
        <v>255</v>
      </c>
      <c r="H84" s="68" t="n">
        <f aca="false">1/(G84/F84)</f>
        <v>15.5725490196078</v>
      </c>
      <c r="I84" s="22" t="n">
        <v>55</v>
      </c>
      <c r="J84" s="23" t="n">
        <v>200</v>
      </c>
      <c r="K84" s="24" t="n">
        <v>1153</v>
      </c>
      <c r="L84" s="69" t="n">
        <f aca="false">G84*X84*R84</f>
        <v>1251.87791144946</v>
      </c>
      <c r="M84" s="25" t="n">
        <v>1681</v>
      </c>
      <c r="N84" s="70" t="n">
        <f aca="false">G84*X84*(1-R84)</f>
        <v>1834.96469489771</v>
      </c>
      <c r="O84" s="26" t="n">
        <f aca="false">I84/(I84+J84)</f>
        <v>0.215686274509804</v>
      </c>
      <c r="P84" s="28" t="n">
        <f aca="false">(I84+K84)/(I84+J84+K84+M84)</f>
        <v>0.391065069601813</v>
      </c>
      <c r="Q84" s="27" t="n">
        <f aca="false">K84/(K84+M84)</f>
        <v>0.406845448129852</v>
      </c>
      <c r="R84" s="27" t="n">
        <f aca="false">P84-(O84-P84)/X84</f>
        <v>0.405552880757622</v>
      </c>
      <c r="S84" s="29" t="n">
        <f aca="false">(K84+M84)/(I84+J84)</f>
        <v>11.1137254901961</v>
      </c>
      <c r="T84" s="31" t="n">
        <f aca="false">(P84-$B$1*O84-$B$2)/(1-$B$1*O84)-($B$3*POWER(P84,2)+$B$4*P84+$B$5)-($B$6*POWER(O84,2)+$B$7*O84+$B$8)</f>
        <v>0.404851016928887</v>
      </c>
      <c r="U84" s="29" t="n">
        <f aca="false">(O84-P84)/(P84-T84)</f>
        <v>12.7215628299684</v>
      </c>
      <c r="V84" s="29" t="n">
        <f aca="false">$B$12+($B$13*E84+$B$14*POWER(E84,2)+$B$15*POWER(E84,3))+($B$16*F84+$B$17*POWER(F84,2)+$B$18*POWER(F84,3))+($B$19*T84+$B$20*POWER(T84,2)+$B$21*POWER(T84,3))+($B$22*P84+$B$23*POWER(P84,2)+$B$24*POWER(P84,3))+($B$25*H84+$B$26*POWER(H84,2)+$B$27*POWER(H84,3))+($B$28*U84+$B$29*POWER(U84,2)+$B$30*POWER(U84,3))</f>
        <v>-0.616297707038251</v>
      </c>
      <c r="W84" s="71" t="n">
        <f aca="false">S84-U84</f>
        <v>-1.60783733977227</v>
      </c>
      <c r="X84" s="29" t="n">
        <f aca="false">U84+V84</f>
        <v>12.1052651229301</v>
      </c>
      <c r="Y84" s="16"/>
      <c r="Z84" s="60" t="n">
        <f aca="false">U84*G84</f>
        <v>3243.99852164193</v>
      </c>
      <c r="AA84" s="60" t="n">
        <f aca="false">(K84+M84)-Z84</f>
        <v>-409.998521641929</v>
      </c>
      <c r="AB84" s="16"/>
      <c r="AC84" s="60" t="n">
        <f aca="false">L84+N84</f>
        <v>3086.84260634717</v>
      </c>
      <c r="AD84" s="61" t="n">
        <f aca="false">AC84-Z84</f>
        <v>-157.155915294754</v>
      </c>
      <c r="AE84" s="17"/>
      <c r="AF84" s="84" t="n">
        <v>886.693590620874</v>
      </c>
      <c r="AG84" s="16" t="n">
        <v>0.112162162162162</v>
      </c>
      <c r="AH84" s="16" t="n">
        <f aca="false">AF84+AH83</f>
        <v>123435.660065759</v>
      </c>
      <c r="AI84" s="63"/>
      <c r="AJ84" s="72" t="n">
        <v>865.407493946588</v>
      </c>
      <c r="AK84" s="16" t="n">
        <v>0.112162162162162</v>
      </c>
      <c r="AL84" s="63" t="n">
        <f aca="false">AJ84+AL83</f>
        <v>121137.913200688</v>
      </c>
      <c r="AM84" s="35"/>
      <c r="AN84" s="35" t="n">
        <f aca="false">C84/740</f>
        <v>0.112162162162162</v>
      </c>
      <c r="AO84" s="35"/>
      <c r="AP84" s="35"/>
      <c r="AQ84" s="35"/>
      <c r="AR84" s="35"/>
      <c r="AS84" s="35"/>
      <c r="AT84" s="35"/>
    </row>
    <row r="85" customFormat="false" ht="12.75" hidden="false" customHeight="true" outlineLevel="0" collapsed="false">
      <c r="A85" s="36"/>
      <c r="B85" s="36"/>
      <c r="C85" s="2" t="n">
        <v>84</v>
      </c>
      <c r="D85" s="20" t="s">
        <v>176</v>
      </c>
      <c r="E85" s="65" t="n">
        <v>331</v>
      </c>
      <c r="F85" s="66" t="n">
        <v>2410</v>
      </c>
      <c r="G85" s="67" t="n">
        <f aca="false">I85+J85</f>
        <v>142</v>
      </c>
      <c r="H85" s="68" t="n">
        <f aca="false">1/(G85/F85)</f>
        <v>16.9718309859155</v>
      </c>
      <c r="I85" s="22" t="n">
        <v>85</v>
      </c>
      <c r="J85" s="23" t="n">
        <v>57</v>
      </c>
      <c r="K85" s="24" t="n">
        <v>1139</v>
      </c>
      <c r="L85" s="69" t="n">
        <f aca="false">G85*X85*R85</f>
        <v>1163.65056028604</v>
      </c>
      <c r="M85" s="25" t="n">
        <v>365</v>
      </c>
      <c r="N85" s="70" t="n">
        <f aca="false">G85*X85*(1-R85)</f>
        <v>373.498804281623</v>
      </c>
      <c r="O85" s="26" t="n">
        <f aca="false">I85/(I85+J85)</f>
        <v>0.598591549295775</v>
      </c>
      <c r="P85" s="28" t="n">
        <f aca="false">(I85+K85)/(I85+J85+K85+M85)</f>
        <v>0.743620899149453</v>
      </c>
      <c r="Q85" s="27" t="n">
        <f aca="false">K85/(K85+M85)</f>
        <v>0.757313829787234</v>
      </c>
      <c r="R85" s="27" t="n">
        <f aca="false">P85-(O85-P85)/X85</f>
        <v>0.757018535159285</v>
      </c>
      <c r="S85" s="29" t="n">
        <f aca="false">(K85+M85)/(I85+J85)</f>
        <v>10.5915492957746</v>
      </c>
      <c r="T85" s="31" t="n">
        <f aca="false">(P85-$B$1*O85-$B$2)/(1-$B$1*O85)-($B$3*POWER(P85,2)+$B$4*P85+$B$5)-($B$6*POWER(O85,2)+$B$7*O85+$B$8)</f>
        <v>0.759681233993958</v>
      </c>
      <c r="U85" s="29" t="n">
        <f aca="false">(O85-P85)/(P85-T85)</f>
        <v>9.03028182524489</v>
      </c>
      <c r="V85" s="29" t="n">
        <f aca="false">$B$12+($B$13*E85+$B$14*POWER(E85,2)+$B$15*POWER(E85,3))+($B$16*F85+$B$17*POWER(F85,2)+$B$18*POWER(F85,3))+($B$19*T85+$B$20*POWER(T85,2)+$B$21*POWER(T85,3))+($B$22*P85+$B$23*POWER(P85,2)+$B$24*POWER(P85,3))+($B$25*H85+$B$26*POWER(H85,2)+$B$27*POWER(H85,3))+($B$28*U85+$B$29*POWER(U85,2)+$B$30*POWER(U85,3))</f>
        <v>1.79471369987946</v>
      </c>
      <c r="W85" s="71" t="n">
        <f aca="false">S85-U85</f>
        <v>1.56126747052975</v>
      </c>
      <c r="X85" s="29" t="n">
        <f aca="false">U85+V85</f>
        <v>10.8249955251244</v>
      </c>
      <c r="Y85" s="16"/>
      <c r="Z85" s="60" t="n">
        <f aca="false">U85*G85</f>
        <v>1282.30001918477</v>
      </c>
      <c r="AA85" s="60" t="n">
        <f aca="false">(K85+M85)-Z85</f>
        <v>221.699980815225</v>
      </c>
      <c r="AB85" s="16"/>
      <c r="AC85" s="60" t="n">
        <f aca="false">L85+N85</f>
        <v>1537.14936456766</v>
      </c>
      <c r="AD85" s="61" t="n">
        <f aca="false">AC85-Z85</f>
        <v>254.849345382884</v>
      </c>
      <c r="AE85" s="17"/>
      <c r="AF85" s="84" t="n">
        <v>882.713453304655</v>
      </c>
      <c r="AG85" s="16" t="n">
        <v>0.113513513513514</v>
      </c>
      <c r="AH85" s="16" t="n">
        <f aca="false">AF85+AH84</f>
        <v>124318.373519064</v>
      </c>
      <c r="AI85" s="63"/>
      <c r="AJ85" s="72" t="n">
        <v>859.681070038839</v>
      </c>
      <c r="AK85" s="16" t="n">
        <v>0.113513513513514</v>
      </c>
      <c r="AL85" s="63" t="n">
        <f aca="false">AJ85+AL84</f>
        <v>121997.594270727</v>
      </c>
      <c r="AM85" s="35"/>
      <c r="AN85" s="35" t="n">
        <f aca="false">C85/740</f>
        <v>0.113513513513514</v>
      </c>
      <c r="AO85" s="35"/>
      <c r="AP85" s="35"/>
      <c r="AQ85" s="35"/>
      <c r="AR85" s="35"/>
      <c r="AS85" s="35"/>
      <c r="AT85" s="35"/>
    </row>
    <row r="86" customFormat="false" ht="12.75" hidden="false" customHeight="true" outlineLevel="0" collapsed="false">
      <c r="A86" s="36"/>
      <c r="B86" s="36"/>
      <c r="C86" s="2" t="n">
        <v>85</v>
      </c>
      <c r="D86" s="20" t="s">
        <v>178</v>
      </c>
      <c r="E86" s="65" t="n">
        <v>218</v>
      </c>
      <c r="F86" s="66" t="n">
        <v>3419</v>
      </c>
      <c r="G86" s="67" t="n">
        <f aca="false">I86+J86</f>
        <v>122</v>
      </c>
      <c r="H86" s="68" t="n">
        <f aca="false">1/(G86/F86)</f>
        <v>28.0245901639344</v>
      </c>
      <c r="I86" s="22" t="n">
        <v>44</v>
      </c>
      <c r="J86" s="23" t="n">
        <v>78</v>
      </c>
      <c r="K86" s="24" t="n">
        <v>1765</v>
      </c>
      <c r="L86" s="69" t="n">
        <f aca="false">G86*X86*R86</f>
        <v>1694.44799895617</v>
      </c>
      <c r="M86" s="25" t="n">
        <v>1127</v>
      </c>
      <c r="N86" s="70" t="n">
        <f aca="false">G86*X86*(1-R86)</f>
        <v>1080.00433319082</v>
      </c>
      <c r="O86" s="26" t="n">
        <f aca="false">I86/(I86+J86)</f>
        <v>0.360655737704918</v>
      </c>
      <c r="P86" s="28" t="n">
        <f aca="false">(I86+K86)/(I86+J86+K86+M86)</f>
        <v>0.600199071001991</v>
      </c>
      <c r="Q86" s="27" t="n">
        <f aca="false">K86/(K86+M86)</f>
        <v>0.61030428769018</v>
      </c>
      <c r="R86" s="27" t="n">
        <f aca="false">P86-(O86-P86)/X86</f>
        <v>0.610732424314148</v>
      </c>
      <c r="S86" s="29" t="n">
        <f aca="false">(K86+M86)/(I86+J86)</f>
        <v>23.7049180327869</v>
      </c>
      <c r="T86" s="31" t="n">
        <f aca="false">(P86-$B$1*O86-$B$2)/(1-$B$1*O86)-($B$3*POWER(P86,2)+$B$4*P86+$B$5)-($B$6*POWER(O86,2)+$B$7*O86+$B$8)</f>
        <v>0.619122880932983</v>
      </c>
      <c r="U86" s="29" t="n">
        <f aca="false">(O86-P86)/(P86-T86)</f>
        <v>12.6583037015587</v>
      </c>
      <c r="V86" s="29" t="n">
        <f aca="false">$B$12+($B$13*E86+$B$14*POWER(E86,2)+$B$15*POWER(E86,3))+($B$16*F86+$B$17*POWER(F86,2)+$B$18*POWER(F86,3))+($B$19*T86+$B$20*POWER(T86,2)+$B$21*POWER(T86,3))+($B$22*P86+$B$23*POWER(P86,2)+$B$24*POWER(P86,3))+($B$25*H86+$B$26*POWER(H86,2)+$B$27*POWER(H86,3))+($B$28*U86+$B$29*POWER(U86,2)+$B$30*POWER(U86,3))</f>
        <v>10.0831088570231</v>
      </c>
      <c r="W86" s="71" t="n">
        <f aca="false">S86-U86</f>
        <v>11.0466143312281</v>
      </c>
      <c r="X86" s="29" t="n">
        <f aca="false">U86+V86</f>
        <v>22.7414125585819</v>
      </c>
      <c r="Y86" s="16"/>
      <c r="Z86" s="60" t="n">
        <f aca="false">U86*G86</f>
        <v>1544.31305159017</v>
      </c>
      <c r="AA86" s="60" t="n">
        <f aca="false">(K86+M86)-Z86</f>
        <v>1347.68694840983</v>
      </c>
      <c r="AB86" s="16"/>
      <c r="AC86" s="60" t="n">
        <f aca="false">L86+N86</f>
        <v>2774.45233214699</v>
      </c>
      <c r="AD86" s="61" t="n">
        <f aca="false">AC86-Z86</f>
        <v>1230.13928055682</v>
      </c>
      <c r="AE86" s="17"/>
      <c r="AF86" s="84" t="n">
        <v>879.49980213529</v>
      </c>
      <c r="AG86" s="16" t="n">
        <v>0.114864864864865</v>
      </c>
      <c r="AH86" s="16" t="n">
        <f aca="false">AF86+AH85</f>
        <v>125197.873321199</v>
      </c>
      <c r="AI86" s="63"/>
      <c r="AJ86" s="72" t="n">
        <v>848.526224413423</v>
      </c>
      <c r="AK86" s="16" t="n">
        <v>0.114864864864865</v>
      </c>
      <c r="AL86" s="63" t="n">
        <f aca="false">AJ86+AL85</f>
        <v>122846.12049514</v>
      </c>
      <c r="AM86" s="35"/>
      <c r="AN86" s="35" t="n">
        <f aca="false">C86/740</f>
        <v>0.114864864864865</v>
      </c>
      <c r="AO86" s="35"/>
      <c r="AP86" s="35"/>
      <c r="AQ86" s="35"/>
      <c r="AR86" s="35"/>
      <c r="AS86" s="35"/>
      <c r="AT86" s="35"/>
    </row>
    <row r="87" customFormat="false" ht="12.75" hidden="false" customHeight="true" outlineLevel="0" collapsed="false">
      <c r="A87" s="36"/>
      <c r="B87" s="36"/>
      <c r="C87" s="2" t="n">
        <v>86</v>
      </c>
      <c r="D87" s="20" t="s">
        <v>180</v>
      </c>
      <c r="E87" s="65" t="n">
        <v>321</v>
      </c>
      <c r="F87" s="66" t="n">
        <v>3320</v>
      </c>
      <c r="G87" s="67" t="n">
        <f aca="false">I87+J87</f>
        <v>145</v>
      </c>
      <c r="H87" s="68" t="n">
        <f aca="false">1/(G87/F87)</f>
        <v>22.8965517241379</v>
      </c>
      <c r="I87" s="22" t="n">
        <v>21</v>
      </c>
      <c r="J87" s="23" t="n">
        <v>124</v>
      </c>
      <c r="K87" s="24" t="n">
        <v>1104</v>
      </c>
      <c r="L87" s="69" t="n">
        <f aca="false">G87*X87*R87</f>
        <v>1030.50261383644</v>
      </c>
      <c r="M87" s="25" t="n">
        <v>1718</v>
      </c>
      <c r="N87" s="70" t="n">
        <f aca="false">G87*X87*(1-R87)</f>
        <v>1597.66027972153</v>
      </c>
      <c r="O87" s="26" t="n">
        <f aca="false">I87/(I87+J87)</f>
        <v>0.144827586206897</v>
      </c>
      <c r="P87" s="28" t="n">
        <f aca="false">(I87+K87)/(I87+J87+K87+M87)</f>
        <v>0.379170879676441</v>
      </c>
      <c r="Q87" s="27" t="n">
        <f aca="false">K87/(K87+M87)</f>
        <v>0.391211906449327</v>
      </c>
      <c r="R87" s="27" t="n">
        <f aca="false">P87-(O87-P87)/X87</f>
        <v>0.392099978415478</v>
      </c>
      <c r="S87" s="29" t="n">
        <f aca="false">(K87+M87)/(I87+J87)</f>
        <v>19.4620689655172</v>
      </c>
      <c r="T87" s="31" t="n">
        <f aca="false">(P87-$B$1*O87-$B$2)/(1-$B$1*O87)-($B$3*POWER(P87,2)+$B$4*P87+$B$5)-($B$6*POWER(O87,2)+$B$7*O87+$B$8)</f>
        <v>0.393942567773824</v>
      </c>
      <c r="U87" s="29" t="n">
        <f aca="false">(O87-P87)/(P87-T87)</f>
        <v>15.8643542921182</v>
      </c>
      <c r="V87" s="29" t="n">
        <f aca="false">$B$12+($B$13*E87+$B$14*POWER(E87,2)+$B$15*POWER(E87,3))+($B$16*F87+$B$17*POWER(F87,2)+$B$18*POWER(F87,3))+($B$19*T87+$B$20*POWER(T87,2)+$B$21*POWER(T87,3))+($B$22*P87+$B$23*POWER(P87,2)+$B$24*POWER(P87,3))+($B$25*H87+$B$26*POWER(H87,2)+$B$27*POWER(H87,3))+($B$28*U87+$B$29*POWER(U87,2)+$B$30*POWER(U87,3))</f>
        <v>2.26090704276438</v>
      </c>
      <c r="W87" s="71" t="n">
        <f aca="false">S87-U87</f>
        <v>3.59771467339908</v>
      </c>
      <c r="X87" s="29" t="n">
        <f aca="false">U87+V87</f>
        <v>18.1252613348825</v>
      </c>
      <c r="Y87" s="16"/>
      <c r="Z87" s="60" t="n">
        <f aca="false">U87*G87</f>
        <v>2300.33137235713</v>
      </c>
      <c r="AA87" s="60" t="n">
        <f aca="false">(K87+M87)-Z87</f>
        <v>521.668627642866</v>
      </c>
      <c r="AB87" s="16"/>
      <c r="AC87" s="60" t="n">
        <f aca="false">L87+N87</f>
        <v>2628.16289355797</v>
      </c>
      <c r="AD87" s="61" t="n">
        <f aca="false">AC87-Z87</f>
        <v>327.831521200836</v>
      </c>
      <c r="AE87" s="17"/>
      <c r="AF87" s="84" t="n">
        <v>836.687179865597</v>
      </c>
      <c r="AG87" s="16" t="n">
        <v>0.116216216216216</v>
      </c>
      <c r="AH87" s="16" t="n">
        <f aca="false">AF87+AH86</f>
        <v>126034.560501065</v>
      </c>
      <c r="AI87" s="63"/>
      <c r="AJ87" s="72" t="n">
        <v>845.096444840336</v>
      </c>
      <c r="AK87" s="16" t="n">
        <v>0.116216216216216</v>
      </c>
      <c r="AL87" s="63" t="n">
        <f aca="false">AJ87+AL86</f>
        <v>123691.216939981</v>
      </c>
      <c r="AM87" s="35"/>
      <c r="AN87" s="35" t="n">
        <f aca="false">C87/740</f>
        <v>0.116216216216216</v>
      </c>
      <c r="AO87" s="35"/>
      <c r="AP87" s="35"/>
      <c r="AQ87" s="35"/>
      <c r="AR87" s="35"/>
      <c r="AS87" s="35"/>
      <c r="AT87" s="35"/>
    </row>
    <row r="88" customFormat="false" ht="12.75" hidden="false" customHeight="true" outlineLevel="0" collapsed="false">
      <c r="A88" s="36"/>
      <c r="B88" s="36"/>
      <c r="C88" s="2" t="n">
        <v>87</v>
      </c>
      <c r="D88" s="20" t="s">
        <v>182</v>
      </c>
      <c r="E88" s="65" t="n">
        <v>439</v>
      </c>
      <c r="F88" s="66" t="n">
        <v>3774</v>
      </c>
      <c r="G88" s="67" t="n">
        <f aca="false">I88+J88</f>
        <v>293</v>
      </c>
      <c r="H88" s="68" t="n">
        <f aca="false">1/(G88/F88)</f>
        <v>12.8805460750853</v>
      </c>
      <c r="I88" s="22" t="n">
        <v>200</v>
      </c>
      <c r="J88" s="23" t="n">
        <v>93</v>
      </c>
      <c r="K88" s="24" t="n">
        <v>1523</v>
      </c>
      <c r="L88" s="69" t="n">
        <f aca="false">G88*X88*R88</f>
        <v>1513.57245869639</v>
      </c>
      <c r="M88" s="25" t="n">
        <v>536</v>
      </c>
      <c r="N88" s="70" t="n">
        <f aca="false">G88*X88*(1-R88)</f>
        <v>532.558372907735</v>
      </c>
      <c r="O88" s="26" t="n">
        <f aca="false">I88/(I88+J88)</f>
        <v>0.68259385665529</v>
      </c>
      <c r="P88" s="28" t="n">
        <f aca="false">(I88+K88)/(I88+J88+K88+M88)</f>
        <v>0.732568027210884</v>
      </c>
      <c r="Q88" s="27" t="n">
        <f aca="false">K88/(K88+M88)</f>
        <v>0.739679456046625</v>
      </c>
      <c r="R88" s="27" t="n">
        <f aca="false">P88-(O88-P88)/X88</f>
        <v>0.739724183477446</v>
      </c>
      <c r="S88" s="29" t="n">
        <f aca="false">(K88+M88)/(I88+J88)</f>
        <v>7.02730375426621</v>
      </c>
      <c r="T88" s="31" t="n">
        <f aca="false">(P88-$B$1*O88-$B$2)/(1-$B$1*O88)-($B$3*POWER(P88,2)+$B$4*P88+$B$5)-($B$6*POWER(O88,2)+$B$7*O88+$B$8)</f>
        <v>0.740446078575048</v>
      </c>
      <c r="U88" s="29" t="n">
        <f aca="false">(O88-P88)/(P88-T88)</f>
        <v>6.34346848548373</v>
      </c>
      <c r="V88" s="29" t="n">
        <f aca="false">$B$12+($B$13*E88+$B$14*POWER(E88,2)+$B$15*POWER(E88,3))+($B$16*F88+$B$17*POWER(F88,2)+$B$18*POWER(F88,3))+($B$19*T88+$B$20*POWER(T88,2)+$B$21*POWER(T88,3))+($B$22*P88+$B$23*POWER(P88,2)+$B$24*POWER(P88,3))+($B$25*H88+$B$26*POWER(H88,2)+$B$27*POWER(H88,3))+($B$28*U88+$B$29*POWER(U88,2)+$B$30*POWER(U88,3))</f>
        <v>0.639913192346031</v>
      </c>
      <c r="W88" s="71" t="n">
        <f aca="false">S88-U88</f>
        <v>0.683835268782482</v>
      </c>
      <c r="X88" s="29" t="n">
        <f aca="false">U88+V88</f>
        <v>6.98338167782976</v>
      </c>
      <c r="Y88" s="16"/>
      <c r="Z88" s="60" t="n">
        <f aca="false">U88*G88</f>
        <v>1858.63626624673</v>
      </c>
      <c r="AA88" s="60" t="n">
        <f aca="false">(K88+M88)-Z88</f>
        <v>200.363733753267</v>
      </c>
      <c r="AB88" s="16"/>
      <c r="AC88" s="60" t="n">
        <f aca="false">L88+N88</f>
        <v>2046.13083160412</v>
      </c>
      <c r="AD88" s="61" t="n">
        <f aca="false">AC88-Z88</f>
        <v>187.494565357387</v>
      </c>
      <c r="AE88" s="17"/>
      <c r="AF88" s="84" t="n">
        <v>835.731855467258</v>
      </c>
      <c r="AG88" s="16" t="n">
        <v>0.117567567567568</v>
      </c>
      <c r="AH88" s="16" t="n">
        <f aca="false">AF88+AH87</f>
        <v>126870.292356532</v>
      </c>
      <c r="AI88" s="63"/>
      <c r="AJ88" s="72" t="n">
        <v>843.641466753711</v>
      </c>
      <c r="AK88" s="16" t="n">
        <v>0.117567567567568</v>
      </c>
      <c r="AL88" s="63" t="n">
        <f aca="false">AJ88+AL87</f>
        <v>124534.858406734</v>
      </c>
      <c r="AM88" s="35"/>
      <c r="AN88" s="35" t="n">
        <f aca="false">C88/740</f>
        <v>0.117567567567568</v>
      </c>
      <c r="AO88" s="35"/>
      <c r="AP88" s="35"/>
      <c r="AQ88" s="35"/>
      <c r="AR88" s="35"/>
      <c r="AS88" s="35"/>
      <c r="AT88" s="35"/>
    </row>
    <row r="89" customFormat="false" ht="12.75" hidden="false" customHeight="true" outlineLevel="0" collapsed="false">
      <c r="A89" s="36"/>
      <c r="B89" s="36"/>
      <c r="C89" s="2" t="n">
        <v>88</v>
      </c>
      <c r="D89" s="20" t="s">
        <v>184</v>
      </c>
      <c r="E89" s="65" t="n">
        <v>301</v>
      </c>
      <c r="F89" s="66" t="n">
        <v>2987</v>
      </c>
      <c r="G89" s="67" t="n">
        <f aca="false">I89+J89</f>
        <v>253</v>
      </c>
      <c r="H89" s="68" t="n">
        <f aca="false">1/(G89/F89)</f>
        <v>11.8063241106719</v>
      </c>
      <c r="I89" s="22" t="n">
        <v>132</v>
      </c>
      <c r="J89" s="23" t="n">
        <v>121</v>
      </c>
      <c r="K89" s="24" t="n">
        <v>1196</v>
      </c>
      <c r="L89" s="69" t="n">
        <f aca="false">G89*X89*R89</f>
        <v>1170.89462284051</v>
      </c>
      <c r="M89" s="25" t="n">
        <v>661</v>
      </c>
      <c r="N89" s="70" t="n">
        <f aca="false">G89*X89*(1-R89)</f>
        <v>646.216562546144</v>
      </c>
      <c r="O89" s="26" t="n">
        <f aca="false">I89/(I89+J89)</f>
        <v>0.521739130434783</v>
      </c>
      <c r="P89" s="28" t="n">
        <f aca="false">(I89+K89)/(I89+J89+K89+M89)</f>
        <v>0.629383886255924</v>
      </c>
      <c r="Q89" s="27" t="n">
        <f aca="false">K89/(K89+M89)</f>
        <v>0.644049542272482</v>
      </c>
      <c r="R89" s="27" t="n">
        <f aca="false">P89-(O89-P89)/X89</f>
        <v>0.644371479443269</v>
      </c>
      <c r="S89" s="29" t="n">
        <f aca="false">(K89+M89)/(I89+J89)</f>
        <v>7.3399209486166</v>
      </c>
      <c r="T89" s="31" t="n">
        <f aca="false">(P89-$B$1*O89-$B$2)/(1-$B$1*O89)-($B$3*POWER(P89,2)+$B$4*P89+$B$5)-($B$6*POWER(O89,2)+$B$7*O89+$B$8)</f>
        <v>0.641556193512544</v>
      </c>
      <c r="U89" s="29" t="n">
        <f aca="false">(O89-P89)/(P89-T89)</f>
        <v>8.84341428060815</v>
      </c>
      <c r="V89" s="29" t="n">
        <f aca="false">$B$12+($B$13*E89+$B$14*POWER(E89,2)+$B$15*POWER(E89,3))+($B$16*F89+$B$17*POWER(F89,2)+$B$18*POWER(F89,3))+($B$19*T89+$B$20*POWER(T89,2)+$B$21*POWER(T89,3))+($B$22*P89+$B$23*POWER(P89,2)+$B$24*POWER(P89,3))+($B$25*H89+$B$26*POWER(H89,2)+$B$27*POWER(H89,3))+($B$28*U89+$B$29*POWER(U89,2)+$B$30*POWER(U89,3))</f>
        <v>-1.66115663085852</v>
      </c>
      <c r="W89" s="71" t="n">
        <f aca="false">S89-U89</f>
        <v>-1.50349333199155</v>
      </c>
      <c r="X89" s="29" t="n">
        <f aca="false">U89+V89</f>
        <v>7.18225764974963</v>
      </c>
      <c r="Y89" s="16"/>
      <c r="Z89" s="60" t="n">
        <f aca="false">U89*G89</f>
        <v>2237.38381299386</v>
      </c>
      <c r="AA89" s="60" t="n">
        <f aca="false">(K89+M89)-Z89</f>
        <v>-380.383812993862</v>
      </c>
      <c r="AB89" s="16"/>
      <c r="AC89" s="60" t="n">
        <f aca="false">L89+N89</f>
        <v>1817.11118538666</v>
      </c>
      <c r="AD89" s="61" t="n">
        <f aca="false">AC89-Z89</f>
        <v>-420.272627607207</v>
      </c>
      <c r="AE89" s="17"/>
      <c r="AF89" s="84" t="n">
        <v>835.458114483598</v>
      </c>
      <c r="AG89" s="16" t="n">
        <v>0.118918918918919</v>
      </c>
      <c r="AH89" s="16" t="n">
        <f aca="false">AF89+AH88</f>
        <v>127705.750471016</v>
      </c>
      <c r="AI89" s="63"/>
      <c r="AJ89" s="72" t="n">
        <v>833.272735589161</v>
      </c>
      <c r="AK89" s="16" t="n">
        <v>0.118918918918919</v>
      </c>
      <c r="AL89" s="63" t="n">
        <f aca="false">AJ89+AL88</f>
        <v>125368.131142323</v>
      </c>
      <c r="AM89" s="35"/>
      <c r="AN89" s="35" t="n">
        <f aca="false">C89/740</f>
        <v>0.118918918918919</v>
      </c>
      <c r="AO89" s="35"/>
      <c r="AP89" s="35"/>
      <c r="AQ89" s="35"/>
      <c r="AR89" s="35"/>
      <c r="AS89" s="35"/>
      <c r="AT89" s="35"/>
    </row>
    <row r="90" customFormat="false" ht="12.75" hidden="false" customHeight="true" outlineLevel="0" collapsed="false">
      <c r="A90" s="36"/>
      <c r="B90" s="36"/>
      <c r="C90" s="2" t="n">
        <v>89</v>
      </c>
      <c r="D90" s="20" t="s">
        <v>185</v>
      </c>
      <c r="E90" s="65" t="n">
        <v>430</v>
      </c>
      <c r="F90" s="66" t="n">
        <v>4821</v>
      </c>
      <c r="G90" s="67" t="n">
        <f aca="false">I90+J90</f>
        <v>310</v>
      </c>
      <c r="H90" s="68" t="n">
        <f aca="false">1/(G90/F90)</f>
        <v>15.5516129032258</v>
      </c>
      <c r="I90" s="22" t="n">
        <v>82</v>
      </c>
      <c r="J90" s="23" t="n">
        <v>228</v>
      </c>
      <c r="K90" s="24" t="n">
        <v>1414</v>
      </c>
      <c r="L90" s="69" t="n">
        <f aca="false">G90*X90*R90</f>
        <v>1554.87864592823</v>
      </c>
      <c r="M90" s="25" t="n">
        <v>1823</v>
      </c>
      <c r="N90" s="70" t="n">
        <f aca="false">G90*X90*(1-R90)</f>
        <v>2016.14311684411</v>
      </c>
      <c r="O90" s="26" t="n">
        <f aca="false">I90/(I90+J90)</f>
        <v>0.264516129032258</v>
      </c>
      <c r="P90" s="28" t="n">
        <f aca="false">(I90+K90)/(I90+J90+K90+M90)</f>
        <v>0.421764871722582</v>
      </c>
      <c r="Q90" s="27" t="n">
        <f aca="false">K90/(K90+M90)</f>
        <v>0.43682421995675</v>
      </c>
      <c r="R90" s="27" t="n">
        <f aca="false">P90-(O90-P90)/X90</f>
        <v>0.435415617495735</v>
      </c>
      <c r="S90" s="29" t="n">
        <f aca="false">(K90+M90)/(I90+J90)</f>
        <v>10.441935483871</v>
      </c>
      <c r="T90" s="31" t="n">
        <f aca="false">(P90-$B$1*O90-$B$2)/(1-$B$1*O90)-($B$3*POWER(P90,2)+$B$4*P90+$B$5)-($B$6*POWER(O90,2)+$B$7*O90+$B$8)</f>
        <v>0.435240597379844</v>
      </c>
      <c r="U90" s="29" t="n">
        <f aca="false">(O90-P90)/(P90-T90)</f>
        <v>11.6690371034372</v>
      </c>
      <c r="V90" s="29" t="n">
        <f aca="false">$B$12+($B$13*E90+$B$14*POWER(E90,2)+$B$15*POWER(E90,3))+($B$16*F90+$B$17*POWER(F90,2)+$B$18*POWER(F90,3))+($B$19*T90+$B$20*POWER(T90,2)+$B$21*POWER(T90,3))+($B$22*P90+$B$23*POWER(P90,2)+$B$24*POWER(P90,3))+($B$25*H90+$B$26*POWER(H90,2)+$B$27*POWER(H90,3))+($B$28*U90+$B$29*POWER(U90,2)+$B$30*POWER(U90,3))</f>
        <v>-0.149612062236134</v>
      </c>
      <c r="W90" s="71" t="n">
        <f aca="false">S90-U90</f>
        <v>-1.22710161956626</v>
      </c>
      <c r="X90" s="29" t="n">
        <f aca="false">U90+V90</f>
        <v>11.5194250412011</v>
      </c>
      <c r="Y90" s="16"/>
      <c r="Z90" s="60" t="n">
        <f aca="false">U90*G90</f>
        <v>3617.40150206554</v>
      </c>
      <c r="AA90" s="60" t="n">
        <f aca="false">(K90+M90)-Z90</f>
        <v>-380.401502065541</v>
      </c>
      <c r="AB90" s="16"/>
      <c r="AC90" s="60" t="n">
        <f aca="false">L90+N90</f>
        <v>3571.02176277234</v>
      </c>
      <c r="AD90" s="61" t="n">
        <f aca="false">AC90-Z90</f>
        <v>-46.3797392932015</v>
      </c>
      <c r="AE90" s="17"/>
      <c r="AF90" s="84" t="n">
        <v>832.82422320389</v>
      </c>
      <c r="AG90" s="16" t="n">
        <v>0.12027027027027</v>
      </c>
      <c r="AH90" s="16" t="n">
        <f aca="false">AF90+AH89</f>
        <v>128538.57469422</v>
      </c>
      <c r="AI90" s="63"/>
      <c r="AJ90" s="72" t="n">
        <v>829.140570321779</v>
      </c>
      <c r="AK90" s="16" t="n">
        <v>0.12027027027027</v>
      </c>
      <c r="AL90" s="63" t="n">
        <f aca="false">AJ90+AL89</f>
        <v>126197.271712645</v>
      </c>
      <c r="AM90" s="35"/>
      <c r="AN90" s="35" t="n">
        <f aca="false">C90/740</f>
        <v>0.12027027027027</v>
      </c>
      <c r="AO90" s="35"/>
      <c r="AP90" s="35"/>
      <c r="AQ90" s="35"/>
      <c r="AR90" s="35"/>
      <c r="AS90" s="35"/>
      <c r="AT90" s="35"/>
    </row>
    <row r="91" customFormat="false" ht="12.75" hidden="false" customHeight="true" outlineLevel="0" collapsed="false">
      <c r="A91" s="36"/>
      <c r="B91" s="36"/>
      <c r="C91" s="2" t="n">
        <v>90</v>
      </c>
      <c r="D91" s="20" t="s">
        <v>187</v>
      </c>
      <c r="E91" s="65" t="n">
        <v>233</v>
      </c>
      <c r="F91" s="66" t="n">
        <v>2973</v>
      </c>
      <c r="G91" s="67" t="n">
        <f aca="false">I91+J91</f>
        <v>222</v>
      </c>
      <c r="H91" s="68" t="n">
        <f aca="false">1/(G91/F91)</f>
        <v>13.3918918918919</v>
      </c>
      <c r="I91" s="22" t="n">
        <v>67</v>
      </c>
      <c r="J91" s="23" t="n">
        <v>155</v>
      </c>
      <c r="K91" s="24" t="n">
        <v>1018</v>
      </c>
      <c r="L91" s="69" t="n">
        <f aca="false">G91*X91*R91</f>
        <v>1132.483824751</v>
      </c>
      <c r="M91" s="25" t="n">
        <v>938</v>
      </c>
      <c r="N91" s="70" t="n">
        <f aca="false">G91*X91*(1-R91)</f>
        <v>1053.32794511782</v>
      </c>
      <c r="O91" s="26" t="n">
        <f aca="false">I91/(I91+J91)</f>
        <v>0.301801801801802</v>
      </c>
      <c r="P91" s="28" t="n">
        <f aca="false">(I91+K91)/(I91+J91+K91+M91)</f>
        <v>0.498163452708907</v>
      </c>
      <c r="Q91" s="27" t="n">
        <f aca="false">K91/(K91+M91)</f>
        <v>0.520449897750511</v>
      </c>
      <c r="R91" s="27" t="n">
        <f aca="false">P91-(O91-P91)/X91</f>
        <v>0.518106746592805</v>
      </c>
      <c r="S91" s="29" t="n">
        <f aca="false">(K91+M91)/(I91+J91)</f>
        <v>8.81081081081081</v>
      </c>
      <c r="T91" s="31" t="n">
        <f aca="false">(P91-$B$1*O91-$B$2)/(1-$B$1*O91)-($B$3*POWER(P91,2)+$B$4*P91+$B$5)-($B$6*POWER(O91,2)+$B$7*O91+$B$8)</f>
        <v>0.513787457405964</v>
      </c>
      <c r="U91" s="29" t="n">
        <f aca="false">(O91-P91)/(P91-T91)</f>
        <v>12.5679462285428</v>
      </c>
      <c r="V91" s="29" t="n">
        <f aca="false">$B$12+($B$13*E91+$B$14*POWER(E91,2)+$B$15*POWER(E91,3))+($B$16*F91+$B$17*POWER(F91,2)+$B$18*POWER(F91,3))+($B$19*T91+$B$20*POWER(T91,2)+$B$21*POWER(T91,3))+($B$22*P91+$B$23*POWER(P91,2)+$B$24*POWER(P91,3))+($B$25*H91+$B$26*POWER(H91,2)+$B$27*POWER(H91,3))+($B$28*U91+$B$29*POWER(U91,2)+$B$30*POWER(U91,3))</f>
        <v>-2.72194726516978</v>
      </c>
      <c r="W91" s="71" t="n">
        <f aca="false">S91-U91</f>
        <v>-3.75713541773203</v>
      </c>
      <c r="X91" s="29" t="n">
        <f aca="false">U91+V91</f>
        <v>9.84599896337307</v>
      </c>
      <c r="Y91" s="16"/>
      <c r="Z91" s="60" t="n">
        <f aca="false">U91*G91</f>
        <v>2790.08406273651</v>
      </c>
      <c r="AA91" s="60" t="n">
        <f aca="false">(K91+M91)-Z91</f>
        <v>-834.084062736511</v>
      </c>
      <c r="AB91" s="16"/>
      <c r="AC91" s="60" t="n">
        <f aca="false">L91+N91</f>
        <v>2185.81176986882</v>
      </c>
      <c r="AD91" s="61" t="n">
        <f aca="false">AC91-Z91</f>
        <v>-604.272292867691</v>
      </c>
      <c r="AE91" s="17"/>
      <c r="AF91" s="84" t="n">
        <v>827.097462490765</v>
      </c>
      <c r="AG91" s="16" t="n">
        <v>0.121621621621622</v>
      </c>
      <c r="AH91" s="16" t="n">
        <f aca="false">AF91+AH90</f>
        <v>129365.67215671</v>
      </c>
      <c r="AI91" s="63"/>
      <c r="AJ91" s="72" t="n">
        <v>819.087350041074</v>
      </c>
      <c r="AK91" s="16" t="n">
        <v>0.121621621621622</v>
      </c>
      <c r="AL91" s="63" t="n">
        <f aca="false">AJ91+AL90</f>
        <v>127016.359062686</v>
      </c>
      <c r="AM91" s="35"/>
      <c r="AN91" s="35" t="n">
        <f aca="false">C91/740</f>
        <v>0.121621621621622</v>
      </c>
      <c r="AO91" s="35"/>
      <c r="AP91" s="35"/>
      <c r="AQ91" s="35"/>
      <c r="AR91" s="35"/>
      <c r="AS91" s="35"/>
      <c r="AT91" s="35"/>
    </row>
    <row r="92" customFormat="false" ht="12.75" hidden="false" customHeight="true" outlineLevel="0" collapsed="false">
      <c r="A92" s="36"/>
      <c r="B92" s="36"/>
      <c r="C92" s="2" t="n">
        <v>91</v>
      </c>
      <c r="D92" s="20" t="s">
        <v>189</v>
      </c>
      <c r="E92" s="65" t="n">
        <v>259</v>
      </c>
      <c r="F92" s="66" t="n">
        <v>3374</v>
      </c>
      <c r="G92" s="67" t="n">
        <f aca="false">I92+J92</f>
        <v>216</v>
      </c>
      <c r="H92" s="68" t="n">
        <f aca="false">1/(G92/F92)</f>
        <v>15.6203703703704</v>
      </c>
      <c r="I92" s="22" t="n">
        <v>64</v>
      </c>
      <c r="J92" s="23" t="n">
        <v>152</v>
      </c>
      <c r="K92" s="24" t="n">
        <v>1407</v>
      </c>
      <c r="L92" s="69" t="n">
        <f aca="false">G92*X92*R92</f>
        <v>1492.91488111291</v>
      </c>
      <c r="M92" s="25" t="n">
        <v>1012</v>
      </c>
      <c r="N92" s="70" t="n">
        <f aca="false">G92*X92*(1-R92)</f>
        <v>1079.98431109139</v>
      </c>
      <c r="O92" s="26" t="n">
        <f aca="false">I92/(I92+J92)</f>
        <v>0.296296296296296</v>
      </c>
      <c r="P92" s="28" t="n">
        <f aca="false">(I92+K92)/(I92+J92+K92+M92)</f>
        <v>0.558254269449715</v>
      </c>
      <c r="Q92" s="27" t="n">
        <f aca="false">K92/(K92+M92)</f>
        <v>0.581645307978504</v>
      </c>
      <c r="R92" s="27" t="n">
        <f aca="false">P92-(O92-P92)/X92</f>
        <v>0.580246161853654</v>
      </c>
      <c r="S92" s="29" t="n">
        <f aca="false">(K92+M92)/(I92+J92)</f>
        <v>11.1990740740741</v>
      </c>
      <c r="T92" s="31" t="n">
        <f aca="false">(P92-$B$1*O92-$B$2)/(1-$B$1*O92)-($B$3*POWER(P92,2)+$B$4*P92+$B$5)-($B$6*POWER(O92,2)+$B$7*O92+$B$8)</f>
        <v>0.577006430111881</v>
      </c>
      <c r="U92" s="29" t="n">
        <f aca="false">(O92-P92)/(P92-T92)</f>
        <v>13.9694821238355</v>
      </c>
      <c r="V92" s="29" t="n">
        <f aca="false">$B$12+($B$13*E92+$B$14*POWER(E92,2)+$B$15*POWER(E92,3))+($B$16*F92+$B$17*POWER(F92,2)+$B$18*POWER(F92,3))+($B$19*T92+$B$20*POWER(T92,2)+$B$21*POWER(T92,3))+($B$22*P92+$B$23*POWER(P92,2)+$B$24*POWER(P92,3))+($B$25*H92+$B$26*POWER(H92,2)+$B$27*POWER(H92,3))+($B$28*U92+$B$29*POWER(U92,2)+$B$30*POWER(U92,3))</f>
        <v>-2.05791178955632</v>
      </c>
      <c r="W92" s="71" t="n">
        <f aca="false">S92-U92</f>
        <v>-2.77040804976141</v>
      </c>
      <c r="X92" s="29" t="n">
        <f aca="false">U92+V92</f>
        <v>11.9115703342792</v>
      </c>
      <c r="Y92" s="16"/>
      <c r="Z92" s="60" t="n">
        <f aca="false">U92*G92</f>
        <v>3017.40813874847</v>
      </c>
      <c r="AA92" s="60" t="n">
        <f aca="false">(K92+M92)-Z92</f>
        <v>-598.408138748465</v>
      </c>
      <c r="AB92" s="16"/>
      <c r="AC92" s="60" t="n">
        <f aca="false">L92+N92</f>
        <v>2572.8991922043</v>
      </c>
      <c r="AD92" s="61" t="n">
        <f aca="false">AC92-Z92</f>
        <v>-444.508946544165</v>
      </c>
      <c r="AE92" s="17"/>
      <c r="AF92" s="84" t="n">
        <v>808.762134126097</v>
      </c>
      <c r="AG92" s="16" t="n">
        <v>0.122972972972973</v>
      </c>
      <c r="AH92" s="16" t="n">
        <f aca="false">AF92+AH91</f>
        <v>130174.434290836</v>
      </c>
      <c r="AI92" s="63"/>
      <c r="AJ92" s="72" t="n">
        <v>818.249283298371</v>
      </c>
      <c r="AK92" s="16" t="n">
        <v>0.122972972972973</v>
      </c>
      <c r="AL92" s="63" t="n">
        <f aca="false">AJ92+AL91</f>
        <v>127834.608345985</v>
      </c>
      <c r="AM92" s="35"/>
      <c r="AN92" s="35" t="n">
        <f aca="false">C92/740</f>
        <v>0.122972972972973</v>
      </c>
      <c r="AO92" s="35"/>
      <c r="AP92" s="35"/>
      <c r="AQ92" s="35"/>
      <c r="AR92" s="35"/>
      <c r="AS92" s="35"/>
      <c r="AT92" s="35"/>
    </row>
    <row r="93" customFormat="false" ht="12.75" hidden="false" customHeight="true" outlineLevel="0" collapsed="false">
      <c r="A93" s="36"/>
      <c r="B93" s="36"/>
      <c r="C93" s="2" t="n">
        <v>92</v>
      </c>
      <c r="D93" s="20" t="s">
        <v>191</v>
      </c>
      <c r="E93" s="65" t="n">
        <v>286</v>
      </c>
      <c r="F93" s="66" t="n">
        <v>3719</v>
      </c>
      <c r="G93" s="67" t="n">
        <f aca="false">I93+J93</f>
        <v>184</v>
      </c>
      <c r="H93" s="68" t="n">
        <f aca="false">1/(G93/F93)</f>
        <v>20.2119565217391</v>
      </c>
      <c r="I93" s="22" t="n">
        <v>94</v>
      </c>
      <c r="J93" s="23" t="n">
        <v>90</v>
      </c>
      <c r="K93" s="24" t="n">
        <v>1783</v>
      </c>
      <c r="L93" s="69" t="n">
        <f aca="false">G93*X93*R93</f>
        <v>1872.42256746989</v>
      </c>
      <c r="M93" s="25" t="n">
        <v>838</v>
      </c>
      <c r="N93" s="70" t="n">
        <f aca="false">G93*X93*(1-R93)</f>
        <v>882.211050938763</v>
      </c>
      <c r="O93" s="26" t="n">
        <f aca="false">I93/(I93+J93)</f>
        <v>0.510869565217391</v>
      </c>
      <c r="P93" s="28" t="n">
        <f aca="false">(I93+K93)/(I93+J93+K93+M93)</f>
        <v>0.669162210338681</v>
      </c>
      <c r="Q93" s="27" t="n">
        <f aca="false">K93/(K93+M93)</f>
        <v>0.680274704311332</v>
      </c>
      <c r="R93" s="27" t="n">
        <f aca="false">P93-(O93-P93)/X93</f>
        <v>0.679735611646091</v>
      </c>
      <c r="S93" s="29" t="n">
        <f aca="false">(K93+M93)/(I93+J93)</f>
        <v>14.2445652173913</v>
      </c>
      <c r="T93" s="31" t="n">
        <f aca="false">(P93-$B$1*O93-$B$2)/(1-$B$1*O93)-($B$3*POWER(P93,2)+$B$4*P93+$B$5)-($B$6*POWER(O93,2)+$B$7*O93+$B$8)</f>
        <v>0.685124733611962</v>
      </c>
      <c r="U93" s="29" t="n">
        <f aca="false">(O93-P93)/(P93-T93)</f>
        <v>9.91651773415112</v>
      </c>
      <c r="V93" s="29" t="n">
        <f aca="false">$B$12+($B$13*E93+$B$14*POWER(E93,2)+$B$15*POWER(E93,3))+($B$16*F93+$B$17*POWER(F93,2)+$B$18*POWER(F93,3))+($B$19*T93+$B$20*POWER(T93,2)+$B$21*POWER(T93,3))+($B$22*P93+$B$23*POWER(P93,2)+$B$24*POWER(P93,3))+($B$25*H93+$B$26*POWER(H93,2)+$B$27*POWER(H93,3))+($B$28*U93+$B$29*POWER(U93,2)+$B$30*POWER(U93,3))</f>
        <v>5.05431714850459</v>
      </c>
      <c r="W93" s="71" t="n">
        <f aca="false">S93-U93</f>
        <v>4.32804748324018</v>
      </c>
      <c r="X93" s="29" t="n">
        <f aca="false">U93+V93</f>
        <v>14.9708348826557</v>
      </c>
      <c r="Y93" s="16"/>
      <c r="Z93" s="60" t="n">
        <f aca="false">U93*G93</f>
        <v>1824.63926308381</v>
      </c>
      <c r="AA93" s="60" t="n">
        <f aca="false">(K93+M93)-Z93</f>
        <v>796.360736916193</v>
      </c>
      <c r="AB93" s="16"/>
      <c r="AC93" s="60" t="n">
        <f aca="false">L93+N93</f>
        <v>2754.63361840865</v>
      </c>
      <c r="AD93" s="61" t="n">
        <f aca="false">AC93-Z93</f>
        <v>929.994355324845</v>
      </c>
      <c r="AE93" s="17"/>
      <c r="AF93" s="84" t="n">
        <v>807.901327403323</v>
      </c>
      <c r="AG93" s="16" t="n">
        <v>0.124324324324324</v>
      </c>
      <c r="AH93" s="16" t="n">
        <f aca="false">AF93+AH92</f>
        <v>130982.33561824</v>
      </c>
      <c r="AI93" s="63"/>
      <c r="AJ93" s="72" t="n">
        <v>816.84539287793</v>
      </c>
      <c r="AK93" s="16" t="n">
        <v>0.124324324324324</v>
      </c>
      <c r="AL93" s="63" t="n">
        <f aca="false">AJ93+AL92</f>
        <v>128651.453738863</v>
      </c>
      <c r="AM93" s="35"/>
      <c r="AN93" s="35" t="n">
        <f aca="false">C93/740</f>
        <v>0.124324324324324</v>
      </c>
      <c r="AO93" s="35"/>
      <c r="AP93" s="35"/>
      <c r="AQ93" s="35"/>
      <c r="AR93" s="35"/>
      <c r="AS93" s="35"/>
      <c r="AT93" s="35"/>
    </row>
    <row r="94" customFormat="false" ht="12.75" hidden="false" customHeight="true" outlineLevel="0" collapsed="false">
      <c r="A94" s="36"/>
      <c r="B94" s="36"/>
      <c r="C94" s="2" t="n">
        <v>93</v>
      </c>
      <c r="D94" s="20" t="s">
        <v>193</v>
      </c>
      <c r="E94" s="65" t="n">
        <v>769</v>
      </c>
      <c r="F94" s="66" t="n">
        <v>6715</v>
      </c>
      <c r="G94" s="67" t="n">
        <f aca="false">I94+J94</f>
        <v>477</v>
      </c>
      <c r="H94" s="68" t="n">
        <f aca="false">1/(G94/F94)</f>
        <v>14.0775681341719</v>
      </c>
      <c r="I94" s="22" t="n">
        <v>271</v>
      </c>
      <c r="J94" s="23" t="n">
        <v>206</v>
      </c>
      <c r="K94" s="24" t="n">
        <v>3167</v>
      </c>
      <c r="L94" s="69" t="n">
        <f aca="false">G94*X94*R94</f>
        <v>3338.81836730964</v>
      </c>
      <c r="M94" s="25" t="n">
        <v>954</v>
      </c>
      <c r="N94" s="70" t="n">
        <f aca="false">G94*X94*(1-R94)</f>
        <v>1011.97245668388</v>
      </c>
      <c r="O94" s="26" t="n">
        <f aca="false">I94/(I94+J94)</f>
        <v>0.568134171907757</v>
      </c>
      <c r="P94" s="28" t="n">
        <f aca="false">(I94+K94)/(I94+J94+K94+M94)</f>
        <v>0.747716398434102</v>
      </c>
      <c r="Q94" s="27" t="n">
        <f aca="false">K94/(K94+M94)</f>
        <v>0.76850279058481</v>
      </c>
      <c r="R94" s="27" t="n">
        <f aca="false">P94-(O94-P94)/X94</f>
        <v>0.767404939096794</v>
      </c>
      <c r="S94" s="29" t="n">
        <f aca="false">(K94+M94)/(I94+J94)</f>
        <v>8.63941299790356</v>
      </c>
      <c r="T94" s="31" t="n">
        <f aca="false">(P94-$B$1*O94-$B$2)/(1-$B$1*O94)-($B$3*POWER(P94,2)+$B$4*P94+$B$5)-($B$6*POWER(O94,2)+$B$7*O94+$B$8)</f>
        <v>0.766311771984258</v>
      </c>
      <c r="U94" s="29" t="n">
        <f aca="false">(O94-P94)/(P94-T94)</f>
        <v>9.6573605279812</v>
      </c>
      <c r="V94" s="29" t="n">
        <f aca="false">$B$12+($B$13*E94+$B$14*POWER(E94,2)+$B$15*POWER(E94,3))+($B$16*F94+$B$17*POWER(F94,2)+$B$18*POWER(F94,3))+($B$19*T94+$B$20*POWER(T94,2)+$B$21*POWER(T94,3))+($B$22*P94+$B$23*POWER(P94,2)+$B$24*POWER(P94,3))+($B$25*H94+$B$26*POWER(H94,2)+$B$27*POWER(H94,3))+($B$28*U94+$B$29*POWER(U94,2)+$B$30*POWER(U94,3))</f>
        <v>-0.536205760699184</v>
      </c>
      <c r="W94" s="71" t="n">
        <f aca="false">S94-U94</f>
        <v>-1.01794753007764</v>
      </c>
      <c r="X94" s="29" t="n">
        <f aca="false">U94+V94</f>
        <v>9.12115476728202</v>
      </c>
      <c r="Y94" s="16"/>
      <c r="Z94" s="60" t="n">
        <f aca="false">U94*G94</f>
        <v>4606.56097184703</v>
      </c>
      <c r="AA94" s="60" t="n">
        <f aca="false">(K94+M94)-Z94</f>
        <v>-485.560971847033</v>
      </c>
      <c r="AB94" s="16"/>
      <c r="AC94" s="60" t="n">
        <f aca="false">L94+N94</f>
        <v>4350.79082399352</v>
      </c>
      <c r="AD94" s="61" t="n">
        <f aca="false">AC94-Z94</f>
        <v>-255.770147853511</v>
      </c>
      <c r="AE94" s="17"/>
      <c r="AF94" s="84" t="n">
        <v>802.379186278347</v>
      </c>
      <c r="AG94" s="16" t="n">
        <v>0.125675675675676</v>
      </c>
      <c r="AH94" s="16" t="n">
        <f aca="false">AF94+AH93</f>
        <v>131784.714804518</v>
      </c>
      <c r="AI94" s="63"/>
      <c r="AJ94" s="72" t="n">
        <v>795.119257531729</v>
      </c>
      <c r="AK94" s="16" t="n">
        <v>0.125675675675676</v>
      </c>
      <c r="AL94" s="63" t="n">
        <f aca="false">AJ94+AL93</f>
        <v>129446.572996394</v>
      </c>
      <c r="AM94" s="35"/>
      <c r="AN94" s="35" t="n">
        <f aca="false">C94/740</f>
        <v>0.125675675675676</v>
      </c>
      <c r="AO94" s="35"/>
      <c r="AP94" s="35"/>
      <c r="AQ94" s="35"/>
      <c r="AR94" s="35"/>
      <c r="AS94" s="35"/>
      <c r="AT94" s="35"/>
    </row>
    <row r="95" customFormat="false" ht="12.75" hidden="false" customHeight="true" outlineLevel="0" collapsed="false">
      <c r="A95" s="36"/>
      <c r="B95" s="36"/>
      <c r="C95" s="2" t="n">
        <v>94</v>
      </c>
      <c r="D95" s="20" t="s">
        <v>194</v>
      </c>
      <c r="E95" s="65" t="n">
        <v>254</v>
      </c>
      <c r="F95" s="66" t="n">
        <v>3003</v>
      </c>
      <c r="G95" s="67" t="n">
        <f aca="false">I95+J95</f>
        <v>175</v>
      </c>
      <c r="H95" s="68" t="n">
        <f aca="false">1/(G95/F95)</f>
        <v>17.16</v>
      </c>
      <c r="I95" s="22" t="n">
        <v>36</v>
      </c>
      <c r="J95" s="23" t="n">
        <v>139</v>
      </c>
      <c r="K95" s="24" t="n">
        <v>992</v>
      </c>
      <c r="L95" s="69" t="n">
        <f aca="false">G95*X95*R95</f>
        <v>964.83184454041</v>
      </c>
      <c r="M95" s="25" t="n">
        <v>1384</v>
      </c>
      <c r="N95" s="70" t="n">
        <f aca="false">G95*X95*(1-R95)</f>
        <v>1343.74990197962</v>
      </c>
      <c r="O95" s="26" t="n">
        <f aca="false">I95/(I95+J95)</f>
        <v>0.205714285714286</v>
      </c>
      <c r="P95" s="28" t="n">
        <f aca="false">(I95+K95)/(I95+J95+K95+M95)</f>
        <v>0.402979223833791</v>
      </c>
      <c r="Q95" s="27" t="n">
        <f aca="false">K95/(K95+M95)</f>
        <v>0.417508417508418</v>
      </c>
      <c r="R95" s="27" t="n">
        <f aca="false">P95-(O95-P95)/X95</f>
        <v>0.417932718213165</v>
      </c>
      <c r="S95" s="29" t="n">
        <f aca="false">(K95+M95)/(I95+J95)</f>
        <v>13.5771428571429</v>
      </c>
      <c r="T95" s="31" t="n">
        <f aca="false">(P95-$B$1*O95-$B$2)/(1-$B$1*O95)-($B$3*POWER(P95,2)+$B$4*P95+$B$5)-($B$6*POWER(O95,2)+$B$7*O95+$B$8)</f>
        <v>0.417436637525707</v>
      </c>
      <c r="U95" s="29" t="n">
        <f aca="false">(O95-P95)/(P95-T95)</f>
        <v>13.6445523606899</v>
      </c>
      <c r="V95" s="29" t="n">
        <f aca="false">$B$12+($B$13*E95+$B$14*POWER(E95,2)+$B$15*POWER(E95,3))+($B$16*F95+$B$17*POWER(F95,2)+$B$18*POWER(F95,3))+($B$19*T95+$B$20*POWER(T95,2)+$B$21*POWER(T95,3))+($B$22*P95+$B$23*POWER(P95,2)+$B$24*POWER(P95,3))+($B$25*H95+$B$26*POWER(H95,2)+$B$27*POWER(H95,3))+($B$28*U95+$B$29*POWER(U95,2)+$B$30*POWER(U95,3))</f>
        <v>-0.452656666289787</v>
      </c>
      <c r="W95" s="71" t="n">
        <f aca="false">S95-U95</f>
        <v>-0.0674095035470774</v>
      </c>
      <c r="X95" s="29" t="n">
        <f aca="false">U95+V95</f>
        <v>13.1918956944001</v>
      </c>
      <c r="Y95" s="16"/>
      <c r="Z95" s="60" t="n">
        <f aca="false">U95*G95</f>
        <v>2387.79666312074</v>
      </c>
      <c r="AA95" s="60" t="n">
        <f aca="false">(K95+M95)-Z95</f>
        <v>-11.7966631207382</v>
      </c>
      <c r="AB95" s="16"/>
      <c r="AC95" s="60" t="n">
        <f aca="false">L95+N95</f>
        <v>2308.58174652003</v>
      </c>
      <c r="AD95" s="61" t="n">
        <f aca="false">AC95-Z95</f>
        <v>-79.2149166007125</v>
      </c>
      <c r="AE95" s="17"/>
      <c r="AF95" s="84" t="n">
        <v>799.200892204502</v>
      </c>
      <c r="AG95" s="16" t="n">
        <v>0.127027027027027</v>
      </c>
      <c r="AH95" s="16" t="n">
        <f aca="false">AF95+AH94</f>
        <v>132583.915696723</v>
      </c>
      <c r="AI95" s="63"/>
      <c r="AJ95" s="72" t="n">
        <v>793.860952940423</v>
      </c>
      <c r="AK95" s="16" t="n">
        <v>0.127027027027027</v>
      </c>
      <c r="AL95" s="63" t="n">
        <f aca="false">AJ95+AL94</f>
        <v>130240.433949335</v>
      </c>
      <c r="AM95" s="35"/>
      <c r="AN95" s="35" t="n">
        <f aca="false">C95/740</f>
        <v>0.127027027027027</v>
      </c>
      <c r="AO95" s="35"/>
      <c r="AP95" s="35"/>
      <c r="AQ95" s="35"/>
      <c r="AR95" s="35"/>
      <c r="AS95" s="35"/>
      <c r="AT95" s="35"/>
    </row>
    <row r="96" customFormat="false" ht="12.75" hidden="false" customHeight="true" outlineLevel="0" collapsed="false">
      <c r="A96" s="36"/>
      <c r="B96" s="36"/>
      <c r="C96" s="2" t="n">
        <v>95</v>
      </c>
      <c r="D96" s="20" t="s">
        <v>196</v>
      </c>
      <c r="E96" s="65" t="n">
        <v>378</v>
      </c>
      <c r="F96" s="66" t="n">
        <v>5163</v>
      </c>
      <c r="G96" s="67" t="n">
        <f aca="false">I96+J96</f>
        <v>308</v>
      </c>
      <c r="H96" s="68" t="n">
        <f aca="false">1/(G96/F96)</f>
        <v>16.762987012987</v>
      </c>
      <c r="I96" s="22" t="n">
        <v>88</v>
      </c>
      <c r="J96" s="23" t="n">
        <v>220</v>
      </c>
      <c r="K96" s="24" t="n">
        <v>2087</v>
      </c>
      <c r="L96" s="69" t="n">
        <f aca="false">G96*X96*R96</f>
        <v>2043.34629853061</v>
      </c>
      <c r="M96" s="25" t="n">
        <v>2030</v>
      </c>
      <c r="N96" s="70" t="n">
        <f aca="false">G96*X96*(1-R96)</f>
        <v>1984.84099847994</v>
      </c>
      <c r="O96" s="26" t="n">
        <f aca="false">I96/(I96+J96)</f>
        <v>0.285714285714286</v>
      </c>
      <c r="P96" s="28" t="n">
        <f aca="false">(I96+K96)/(I96+J96+K96+M96)</f>
        <v>0.491525423728814</v>
      </c>
      <c r="Q96" s="27" t="n">
        <f aca="false">K96/(K96+M96)</f>
        <v>0.506922516395434</v>
      </c>
      <c r="R96" s="27" t="n">
        <f aca="false">P96-(O96-P96)/X96</f>
        <v>0.507261988549302</v>
      </c>
      <c r="S96" s="29" t="n">
        <f aca="false">(K96+M96)/(I96+J96)</f>
        <v>13.3668831168831</v>
      </c>
      <c r="T96" s="31" t="n">
        <f aca="false">(P96-$B$1*O96-$B$2)/(1-$B$1*O96)-($B$3*POWER(P96,2)+$B$4*P96+$B$5)-($B$6*POWER(O96,2)+$B$7*O96+$B$8)</f>
        <v>0.507376127540752</v>
      </c>
      <c r="U96" s="29" t="n">
        <f aca="false">(O96-P96)/(P96-T96)</f>
        <v>12.9843532789702</v>
      </c>
      <c r="V96" s="29" t="n">
        <f aca="false">$B$12+($B$13*E96+$B$14*POWER(E96,2)+$B$15*POWER(E96,3))+($B$16*F96+$B$17*POWER(F96,2)+$B$18*POWER(F96,3))+($B$19*T96+$B$20*POWER(T96,2)+$B$21*POWER(T96,3))+($B$22*P96+$B$23*POWER(P96,2)+$B$24*POWER(P96,3))+($B$25*H96+$B$26*POWER(H96,2)+$B$27*POWER(H96,3))+($B$28*U96+$B$29*POWER(U96,2)+$B$30*POWER(U96,3))</f>
        <v>0.0941769061289968</v>
      </c>
      <c r="W96" s="71" t="n">
        <f aca="false">S96-U96</f>
        <v>0.382529837912934</v>
      </c>
      <c r="X96" s="29" t="n">
        <f aca="false">U96+V96</f>
        <v>13.0785301850992</v>
      </c>
      <c r="Y96" s="16"/>
      <c r="Z96" s="60" t="n">
        <f aca="false">U96*G96</f>
        <v>3999.18080992282</v>
      </c>
      <c r="AA96" s="60" t="n">
        <f aca="false">(K96+M96)-Z96</f>
        <v>117.819190077184</v>
      </c>
      <c r="AB96" s="16"/>
      <c r="AC96" s="60" t="n">
        <f aca="false">L96+N96</f>
        <v>4028.18729701055</v>
      </c>
      <c r="AD96" s="61" t="n">
        <f aca="false">AC96-Z96</f>
        <v>29.0064870877313</v>
      </c>
      <c r="AE96" s="17"/>
      <c r="AF96" s="84" t="n">
        <v>796.360736916193</v>
      </c>
      <c r="AG96" s="16" t="n">
        <v>0.128378378378378</v>
      </c>
      <c r="AH96" s="16" t="n">
        <f aca="false">AF96+AH95</f>
        <v>133380.276433639</v>
      </c>
      <c r="AI96" s="63"/>
      <c r="AJ96" s="72" t="n">
        <v>777.051663147275</v>
      </c>
      <c r="AK96" s="16" t="n">
        <v>0.128378378378378</v>
      </c>
      <c r="AL96" s="63" t="n">
        <f aca="false">AJ96+AL95</f>
        <v>131017.485612482</v>
      </c>
      <c r="AM96" s="35"/>
      <c r="AN96" s="35" t="n">
        <f aca="false">C96/740</f>
        <v>0.128378378378378</v>
      </c>
      <c r="AO96" s="35"/>
      <c r="AP96" s="35"/>
      <c r="AQ96" s="35"/>
      <c r="AR96" s="35"/>
      <c r="AS96" s="35"/>
      <c r="AT96" s="35"/>
    </row>
    <row r="97" customFormat="false" ht="12.75" hidden="false" customHeight="true" outlineLevel="0" collapsed="false">
      <c r="A97" s="36"/>
      <c r="B97" s="36"/>
      <c r="C97" s="2" t="n">
        <v>96</v>
      </c>
      <c r="D97" s="20" t="s">
        <v>160</v>
      </c>
      <c r="E97" s="65" t="n">
        <v>229</v>
      </c>
      <c r="F97" s="66" t="n">
        <v>3785</v>
      </c>
      <c r="G97" s="67" t="n">
        <f aca="false">I97+J97</f>
        <v>199</v>
      </c>
      <c r="H97" s="68" t="n">
        <f aca="false">1/(G97/F97)</f>
        <v>19.0201005025126</v>
      </c>
      <c r="I97" s="22" t="n">
        <v>24</v>
      </c>
      <c r="J97" s="23" t="n">
        <v>175</v>
      </c>
      <c r="K97" s="24" t="n">
        <v>1176</v>
      </c>
      <c r="L97" s="69" t="n">
        <f aca="false">G97*X97*R97</f>
        <v>1197.09158214723</v>
      </c>
      <c r="M97" s="25" t="n">
        <v>1857</v>
      </c>
      <c r="N97" s="70" t="n">
        <f aca="false">G97*X97*(1-R97)</f>
        <v>1892.71507910265</v>
      </c>
      <c r="O97" s="26" t="n">
        <f aca="false">I97/(I97+J97)</f>
        <v>0.120603015075377</v>
      </c>
      <c r="P97" s="28" t="n">
        <f aca="false">(I97+K97)/(I97+J97+K97+M97)</f>
        <v>0.371287128712871</v>
      </c>
      <c r="Q97" s="27" t="n">
        <f aca="false">K97/(K97+M97)</f>
        <v>0.387734915924827</v>
      </c>
      <c r="R97" s="27" t="n">
        <f aca="false">P97-(O97-P97)/X97</f>
        <v>0.387432520345137</v>
      </c>
      <c r="S97" s="29" t="n">
        <f aca="false">(K97+M97)/(I97+J97)</f>
        <v>15.2412060301508</v>
      </c>
      <c r="T97" s="31" t="n">
        <f aca="false">(P97-$B$1*O97-$B$2)/(1-$B$1*O97)-($B$3*POWER(P97,2)+$B$4*P97+$B$5)-($B$6*POWER(O97,2)+$B$7*O97+$B$8)</f>
        <v>0.386075944365239</v>
      </c>
      <c r="U97" s="29" t="n">
        <f aca="false">(O97-P97)/(P97-T97)</f>
        <v>16.9509255866183</v>
      </c>
      <c r="V97" s="29" t="n">
        <f aca="false">$B$12+($B$13*E97+$B$14*POWER(E97,2)+$B$15*POWER(E97,3))+($B$16*F97+$B$17*POWER(F97,2)+$B$18*POWER(F97,3))+($B$19*T97+$B$20*POWER(T97,2)+$B$21*POWER(T97,3))+($B$22*P97+$B$23*POWER(P97,2)+$B$24*POWER(P97,3))+($B$25*H97+$B$26*POWER(H97,2)+$B$27*POWER(H97,3))+($B$28*U97+$B$29*POWER(U97,2)+$B$30*POWER(U97,3))</f>
        <v>-1.42425894717169</v>
      </c>
      <c r="W97" s="71" t="n">
        <f aca="false">S97-U97</f>
        <v>-1.70971955646759</v>
      </c>
      <c r="X97" s="29" t="n">
        <f aca="false">U97+V97</f>
        <v>15.5266666394467</v>
      </c>
      <c r="Y97" s="16"/>
      <c r="Z97" s="60" t="n">
        <f aca="false">U97*G97</f>
        <v>3373.23419173705</v>
      </c>
      <c r="AA97" s="60" t="n">
        <f aca="false">(K97+M97)-Z97</f>
        <v>-340.234191737051</v>
      </c>
      <c r="AB97" s="16"/>
      <c r="AC97" s="60" t="n">
        <f aca="false">L97+N97</f>
        <v>3089.80666124988</v>
      </c>
      <c r="AD97" s="61" t="n">
        <f aca="false">AC97-Z97</f>
        <v>-283.427530487166</v>
      </c>
      <c r="AE97" s="17"/>
      <c r="AF97" s="84" t="n">
        <v>790.147025923151</v>
      </c>
      <c r="AG97" s="16" t="n">
        <v>0.12972972972973</v>
      </c>
      <c r="AH97" s="16" t="n">
        <f aca="false">AF97+AH96</f>
        <v>134170.423459562</v>
      </c>
      <c r="AI97" s="63"/>
      <c r="AJ97" s="72" t="n">
        <v>766.240491532801</v>
      </c>
      <c r="AK97" s="16" t="n">
        <v>0.12972972972973</v>
      </c>
      <c r="AL97" s="63" t="n">
        <f aca="false">AJ97+AL96</f>
        <v>131783.726104015</v>
      </c>
      <c r="AM97" s="35"/>
      <c r="AN97" s="35" t="n">
        <f aca="false">C97/740</f>
        <v>0.12972972972973</v>
      </c>
      <c r="AO97" s="35"/>
      <c r="AP97" s="35"/>
      <c r="AQ97" s="35"/>
      <c r="AR97" s="35"/>
      <c r="AS97" s="35"/>
      <c r="AT97" s="35"/>
    </row>
    <row r="98" customFormat="false" ht="12.75" hidden="false" customHeight="true" outlineLevel="0" collapsed="false">
      <c r="A98" s="36"/>
      <c r="B98" s="36"/>
      <c r="C98" s="2" t="n">
        <v>97</v>
      </c>
      <c r="D98" s="20" t="s">
        <v>199</v>
      </c>
      <c r="E98" s="65" t="n">
        <v>587</v>
      </c>
      <c r="F98" s="66" t="n">
        <v>3788</v>
      </c>
      <c r="G98" s="67" t="n">
        <f aca="false">I98+J98</f>
        <v>346</v>
      </c>
      <c r="H98" s="68" t="n">
        <f aca="false">1/(G98/F98)</f>
        <v>10.9479768786127</v>
      </c>
      <c r="I98" s="22" t="n">
        <v>209</v>
      </c>
      <c r="J98" s="23" t="n">
        <v>137</v>
      </c>
      <c r="K98" s="24" t="n">
        <v>1802</v>
      </c>
      <c r="L98" s="69" t="n">
        <f aca="false">G98*X98*R98</f>
        <v>1350.85939101247</v>
      </c>
      <c r="M98" s="25" t="n">
        <v>705</v>
      </c>
      <c r="N98" s="70" t="n">
        <f aca="false">G98*X98*(1-R98)</f>
        <v>516.108705734709</v>
      </c>
      <c r="O98" s="26" t="n">
        <f aca="false">I98/(I98+J98)</f>
        <v>0.604046242774566</v>
      </c>
      <c r="P98" s="28" t="n">
        <f aca="false">(I98+K98)/(I98+J98+K98+M98)</f>
        <v>0.704872064493516</v>
      </c>
      <c r="Q98" s="27" t="n">
        <f aca="false">K98/(K98+M98)</f>
        <v>0.718787395293179</v>
      </c>
      <c r="R98" s="27" t="n">
        <f aca="false">P98-(O98-P98)/X98</f>
        <v>0.72355783334813</v>
      </c>
      <c r="S98" s="29" t="n">
        <f aca="false">(K98+M98)/(I98+J98)</f>
        <v>7.24566473988439</v>
      </c>
      <c r="T98" s="31" t="n">
        <f aca="false">(P98-$B$1*O98-$B$2)/(1-$B$1*O98)-($B$3*POWER(P98,2)+$B$4*P98+$B$5)-($B$6*POWER(O98,2)+$B$7*O98+$B$8)</f>
        <v>0.717059314866758</v>
      </c>
      <c r="U98" s="29" t="n">
        <f aca="false">(O98-P98)/(P98-T98)</f>
        <v>8.27305738629219</v>
      </c>
      <c r="V98" s="29" t="n">
        <f aca="false">$B$12+($B$13*E98+$B$14*POWER(E98,2)+$B$15*POWER(E98,3))+($B$16*F98+$B$17*POWER(F98,2)+$B$18*POWER(F98,3))+($B$19*T98+$B$20*POWER(T98,2)+$B$21*POWER(T98,3))+($B$22*P98+$B$23*POWER(P98,2)+$B$24*POWER(P98,3))+($B$25*H98+$B$26*POWER(H98,2)+$B$27*POWER(H98,3))+($B$28*U98+$B$29*POWER(U98,2)+$B$30*POWER(U98,3))</f>
        <v>-2.87719583499977</v>
      </c>
      <c r="W98" s="71" t="n">
        <f aca="false">S98-U98</f>
        <v>-1.0273926464078</v>
      </c>
      <c r="X98" s="29" t="n">
        <f aca="false">U98+V98</f>
        <v>5.39586155129242</v>
      </c>
      <c r="Y98" s="16"/>
      <c r="Z98" s="60" t="n">
        <f aca="false">U98*G98</f>
        <v>2862.4778556571</v>
      </c>
      <c r="AA98" s="60" t="n">
        <f aca="false">(K98+M98)-Z98</f>
        <v>-355.477855657099</v>
      </c>
      <c r="AB98" s="16"/>
      <c r="AC98" s="60" t="n">
        <f aca="false">L98+N98</f>
        <v>1866.96809674718</v>
      </c>
      <c r="AD98" s="61" t="n">
        <f aca="false">AC98-Z98</f>
        <v>-995.50975890992</v>
      </c>
      <c r="AE98" s="17"/>
      <c r="AF98" s="84" t="n">
        <v>778.887681894031</v>
      </c>
      <c r="AG98" s="16" t="n">
        <v>0.131081081081081</v>
      </c>
      <c r="AH98" s="16" t="n">
        <f aca="false">AF98+AH97</f>
        <v>134949.311141456</v>
      </c>
      <c r="AI98" s="63"/>
      <c r="AJ98" s="72" t="n">
        <v>765.731798983332</v>
      </c>
      <c r="AK98" s="16" t="n">
        <v>0.131081081081081</v>
      </c>
      <c r="AL98" s="63" t="n">
        <f aca="false">AJ98+AL97</f>
        <v>132549.457902998</v>
      </c>
      <c r="AM98" s="35"/>
      <c r="AN98" s="35" t="n">
        <f aca="false">C98/740</f>
        <v>0.131081081081081</v>
      </c>
      <c r="AO98" s="35"/>
      <c r="AP98" s="35"/>
      <c r="AQ98" s="35"/>
      <c r="AR98" s="35"/>
      <c r="AS98" s="35"/>
      <c r="AT98" s="35"/>
    </row>
    <row r="99" customFormat="false" ht="12.75" hidden="false" customHeight="true" outlineLevel="0" collapsed="false">
      <c r="A99" s="36"/>
      <c r="B99" s="36"/>
      <c r="C99" s="2" t="n">
        <v>98</v>
      </c>
      <c r="D99" s="20" t="s">
        <v>201</v>
      </c>
      <c r="E99" s="65" t="n">
        <v>297</v>
      </c>
      <c r="F99" s="66" t="n">
        <v>2262</v>
      </c>
      <c r="G99" s="67" t="n">
        <f aca="false">I99+J99</f>
        <v>168</v>
      </c>
      <c r="H99" s="68" t="n">
        <f aca="false">1/(G99/F99)</f>
        <v>13.4642857142857</v>
      </c>
      <c r="I99" s="22" t="n">
        <v>80</v>
      </c>
      <c r="J99" s="23" t="n">
        <v>88</v>
      </c>
      <c r="K99" s="24" t="n">
        <v>720</v>
      </c>
      <c r="L99" s="69" t="n">
        <f aca="false">G99*X99*R99</f>
        <v>666.624139554269</v>
      </c>
      <c r="M99" s="25" t="n">
        <v>659</v>
      </c>
      <c r="N99" s="70" t="n">
        <f aca="false">G99*X99*(1-R99)</f>
        <v>609.160290308799</v>
      </c>
      <c r="O99" s="26" t="n">
        <f aca="false">I99/(I99+J99)</f>
        <v>0.476190476190476</v>
      </c>
      <c r="P99" s="28" t="n">
        <f aca="false">(I99+K99)/(I99+J99+K99+M99)</f>
        <v>0.517129928894635</v>
      </c>
      <c r="Q99" s="27" t="n">
        <f aca="false">K99/(K99+M99)</f>
        <v>0.522117476432197</v>
      </c>
      <c r="R99" s="27" t="n">
        <f aca="false">P99-(O99-P99)/X99</f>
        <v>0.522520987049371</v>
      </c>
      <c r="S99" s="29" t="n">
        <f aca="false">(K99+M99)/(I99+J99)</f>
        <v>8.20833333333333</v>
      </c>
      <c r="T99" s="31" t="n">
        <f aca="false">(P99-$B$1*O99-$B$2)/(1-$B$1*O99)-($B$3*POWER(P99,2)+$B$4*P99+$B$5)-($B$6*POWER(O99,2)+$B$7*O99+$B$8)</f>
        <v>0.524442656315553</v>
      </c>
      <c r="U99" s="29" t="n">
        <f aca="false">(O99-P99)/(P99-T99)</f>
        <v>5.59838352336908</v>
      </c>
      <c r="V99" s="29" t="n">
        <f aca="false">$B$12+($B$13*E99+$B$14*POWER(E99,2)+$B$15*POWER(E99,3))+($B$16*F99+$B$17*POWER(F99,2)+$B$18*POWER(F99,3))+($B$19*T99+$B$20*POWER(T99,2)+$B$21*POWER(T99,3))+($B$22*P99+$B$23*POWER(P99,2)+$B$24*POWER(P99,3))+($B$25*H99+$B$26*POWER(H99,2)+$B$27*POWER(H99,3))+($B$28*U99+$B$29*POWER(U99,2)+$B$30*POWER(U99,3))</f>
        <v>1.99557141629205</v>
      </c>
      <c r="W99" s="71" t="n">
        <f aca="false">S99-U99</f>
        <v>2.60994980996426</v>
      </c>
      <c r="X99" s="29" t="n">
        <f aca="false">U99+V99</f>
        <v>7.59395493966112</v>
      </c>
      <c r="Y99" s="16"/>
      <c r="Z99" s="60" t="n">
        <f aca="false">U99*G99</f>
        <v>940.528431926005</v>
      </c>
      <c r="AA99" s="60" t="n">
        <f aca="false">(K99+M99)-Z99</f>
        <v>438.471568073995</v>
      </c>
      <c r="AB99" s="16"/>
      <c r="AC99" s="60" t="n">
        <f aca="false">L99+N99</f>
        <v>1275.78442986307</v>
      </c>
      <c r="AD99" s="61" t="n">
        <f aca="false">AC99-Z99</f>
        <v>335.255997937064</v>
      </c>
      <c r="AE99" s="17"/>
      <c r="AF99" s="84" t="n">
        <v>775.58032177812</v>
      </c>
      <c r="AG99" s="16" t="n">
        <v>0.132432432432432</v>
      </c>
      <c r="AH99" s="16" t="n">
        <f aca="false">AF99+AH98</f>
        <v>135724.891463234</v>
      </c>
      <c r="AI99" s="63"/>
      <c r="AJ99" s="72" t="n">
        <v>756.045989247331</v>
      </c>
      <c r="AK99" s="16" t="n">
        <v>0.132432432432432</v>
      </c>
      <c r="AL99" s="63" t="n">
        <f aca="false">AJ99+AL98</f>
        <v>133305.503892245</v>
      </c>
      <c r="AM99" s="35"/>
      <c r="AN99" s="35" t="n">
        <f aca="false">C99/740</f>
        <v>0.132432432432432</v>
      </c>
      <c r="AO99" s="35"/>
      <c r="AP99" s="35"/>
      <c r="AQ99" s="35"/>
      <c r="AR99" s="35"/>
      <c r="AS99" s="35"/>
      <c r="AT99" s="35"/>
    </row>
    <row r="100" customFormat="false" ht="12.75" hidden="false" customHeight="true" outlineLevel="0" collapsed="false">
      <c r="A100" s="36"/>
      <c r="B100" s="36"/>
      <c r="C100" s="2" t="n">
        <v>99</v>
      </c>
      <c r="D100" s="20" t="s">
        <v>203</v>
      </c>
      <c r="E100" s="65" t="n">
        <v>498</v>
      </c>
      <c r="F100" s="66" t="n">
        <v>3458</v>
      </c>
      <c r="G100" s="67" t="n">
        <f aca="false">I100+J100</f>
        <v>229</v>
      </c>
      <c r="H100" s="68" t="n">
        <f aca="false">1/(G100/F100)</f>
        <v>15.1004366812227</v>
      </c>
      <c r="I100" s="22" t="n">
        <v>146</v>
      </c>
      <c r="J100" s="23" t="n">
        <v>83</v>
      </c>
      <c r="K100" s="24" t="n">
        <v>1801</v>
      </c>
      <c r="L100" s="69" t="n">
        <f aca="false">G100*X100*R100</f>
        <v>1586.77544496022</v>
      </c>
      <c r="M100" s="25" t="n">
        <v>511</v>
      </c>
      <c r="N100" s="70" t="n">
        <f aca="false">G100*X100*(1-R100)</f>
        <v>445.643356089558</v>
      </c>
      <c r="O100" s="26" t="n">
        <f aca="false">I100/(I100+J100)</f>
        <v>0.637554585152838</v>
      </c>
      <c r="P100" s="28" t="n">
        <f aca="false">(I100+K100)/(I100+J100+K100+M100)</f>
        <v>0.766233766233766</v>
      </c>
      <c r="Q100" s="27" t="n">
        <f aca="false">K100/(K100+M100)</f>
        <v>0.778979238754325</v>
      </c>
      <c r="R100" s="27" t="n">
        <f aca="false">P100-(O100-P100)/X100</f>
        <v>0.780732516418675</v>
      </c>
      <c r="S100" s="29" t="n">
        <f aca="false">(K100+M100)/(I100+J100)</f>
        <v>10.0960698689956</v>
      </c>
      <c r="T100" s="31" t="n">
        <f aca="false">(P100-$B$1*O100-$B$2)/(1-$B$1*O100)-($B$3*POWER(P100,2)+$B$4*P100+$B$5)-($B$6*POWER(O100,2)+$B$7*O100+$B$8)</f>
        <v>0.781329560842742</v>
      </c>
      <c r="U100" s="29" t="n">
        <f aca="false">(O100-P100)/(P100-T100)</f>
        <v>8.52417407722421</v>
      </c>
      <c r="V100" s="29" t="n">
        <f aca="false">$B$12+($B$13*E100+$B$14*POWER(E100,2)+$B$15*POWER(E100,3))+($B$16*F100+$B$17*POWER(F100,2)+$B$18*POWER(F100,3))+($B$19*T100+$B$20*POWER(T100,2)+$B$21*POWER(T100,3))+($B$22*P100+$B$23*POWER(P100,2)+$B$24*POWER(P100,3))+($B$25*H100+$B$26*POWER(H100,2)+$B$27*POWER(H100,3))+($B$28*U100+$B$29*POWER(U100,2)+$B$30*POWER(U100,3))</f>
        <v>0.351017193735514</v>
      </c>
      <c r="W100" s="71" t="n">
        <f aca="false">S100-U100</f>
        <v>1.57189579177143</v>
      </c>
      <c r="X100" s="29" t="n">
        <f aca="false">U100+V100</f>
        <v>8.87519127095972</v>
      </c>
      <c r="Y100" s="16"/>
      <c r="Z100" s="60" t="n">
        <f aca="false">U100*G100</f>
        <v>1952.03586368434</v>
      </c>
      <c r="AA100" s="60" t="n">
        <f aca="false">(K100+M100)-Z100</f>
        <v>359.964136315657</v>
      </c>
      <c r="AB100" s="16"/>
      <c r="AC100" s="60" t="n">
        <f aca="false">L100+N100</f>
        <v>2032.41880104978</v>
      </c>
      <c r="AD100" s="61" t="n">
        <f aca="false">AC100-Z100</f>
        <v>80.3829373654323</v>
      </c>
      <c r="AE100" s="17"/>
      <c r="AF100" s="84" t="n">
        <v>766.838136736295</v>
      </c>
      <c r="AG100" s="16" t="n">
        <v>0.133783783783784</v>
      </c>
      <c r="AH100" s="16" t="n">
        <f aca="false">AF100+AH99</f>
        <v>136491.72959997</v>
      </c>
      <c r="AI100" s="63"/>
      <c r="AJ100" s="72" t="n">
        <v>745.813281838045</v>
      </c>
      <c r="AK100" s="16" t="n">
        <v>0.133783783783784</v>
      </c>
      <c r="AL100" s="63" t="n">
        <f aca="false">AJ100+AL99</f>
        <v>134051.317174083</v>
      </c>
      <c r="AM100" s="35"/>
      <c r="AN100" s="35" t="n">
        <f aca="false">C100/740</f>
        <v>0.133783783783784</v>
      </c>
      <c r="AO100" s="35"/>
      <c r="AP100" s="35"/>
      <c r="AQ100" s="35"/>
      <c r="AR100" s="35"/>
      <c r="AS100" s="35"/>
      <c r="AT100" s="35"/>
    </row>
    <row r="101" customFormat="false" ht="12.75" hidden="false" customHeight="true" outlineLevel="0" collapsed="false">
      <c r="A101" s="36"/>
      <c r="B101" s="36"/>
      <c r="C101" s="2" t="n">
        <v>100</v>
      </c>
      <c r="D101" s="20" t="s">
        <v>205</v>
      </c>
      <c r="E101" s="65" t="n">
        <v>475</v>
      </c>
      <c r="F101" s="66" t="n">
        <v>3197</v>
      </c>
      <c r="G101" s="67" t="n">
        <f aca="false">I101+J101</f>
        <v>250</v>
      </c>
      <c r="H101" s="68" t="n">
        <f aca="false">1/(G101/F101)</f>
        <v>12.788</v>
      </c>
      <c r="I101" s="22" t="n">
        <v>172</v>
      </c>
      <c r="J101" s="23" t="n">
        <v>78</v>
      </c>
      <c r="K101" s="24" t="n">
        <v>1152</v>
      </c>
      <c r="L101" s="69" t="n">
        <f aca="false">G101*X101*R101</f>
        <v>1069.28542503122</v>
      </c>
      <c r="M101" s="25" t="n">
        <v>479</v>
      </c>
      <c r="N101" s="70" t="n">
        <f aca="false">G101*X101*(1-R101)</f>
        <v>444.202403128691</v>
      </c>
      <c r="O101" s="26" t="n">
        <f aca="false">I101/(I101+J101)</f>
        <v>0.688</v>
      </c>
      <c r="P101" s="28" t="n">
        <f aca="false">(I101+K101)/(I101+J101+K101+M101)</f>
        <v>0.70388091440723</v>
      </c>
      <c r="Q101" s="27" t="n">
        <f aca="false">K101/(K101+M101)</f>
        <v>0.706315144083384</v>
      </c>
      <c r="R101" s="27" t="n">
        <f aca="false">P101-(O101-P101)/X101</f>
        <v>0.706504145680015</v>
      </c>
      <c r="S101" s="29" t="n">
        <f aca="false">(K101+M101)/(I101+J101)</f>
        <v>6.524</v>
      </c>
      <c r="T101" s="31" t="n">
        <f aca="false">(P101-$B$1*O101-$B$2)/(1-$B$1*O101)-($B$3*POWER(P101,2)+$B$4*P101+$B$5)-($B$6*POWER(O101,2)+$B$7*O101+$B$8)</f>
        <v>0.708410703242177</v>
      </c>
      <c r="U101" s="29" t="n">
        <f aca="false">(O101-P101)/(P101-T101)</f>
        <v>3.50588404578836</v>
      </c>
      <c r="V101" s="29" t="n">
        <f aca="false">$B$12+($B$13*E101+$B$14*POWER(E101,2)+$B$15*POWER(E101,3))+($B$16*F101+$B$17*POWER(F101,2)+$B$18*POWER(F101,3))+($B$19*T101+$B$20*POWER(T101,2)+$B$21*POWER(T101,3))+($B$22*P101+$B$23*POWER(P101,2)+$B$24*POWER(P101,3))+($B$25*H101+$B$26*POWER(H101,2)+$B$27*POWER(H101,3))+($B$28*U101+$B$29*POWER(U101,2)+$B$30*POWER(U101,3))</f>
        <v>2.54806726685127</v>
      </c>
      <c r="W101" s="71" t="n">
        <f aca="false">S101-U101</f>
        <v>3.01811595421164</v>
      </c>
      <c r="X101" s="29" t="n">
        <f aca="false">U101+V101</f>
        <v>6.05395131263963</v>
      </c>
      <c r="Y101" s="16"/>
      <c r="Z101" s="60" t="n">
        <f aca="false">U101*G101</f>
        <v>876.47101144709</v>
      </c>
      <c r="AA101" s="60" t="n">
        <f aca="false">(K101+M101)-Z101</f>
        <v>754.52898855291</v>
      </c>
      <c r="AB101" s="16"/>
      <c r="AC101" s="60" t="n">
        <f aca="false">L101+N101</f>
        <v>1513.48782815991</v>
      </c>
      <c r="AD101" s="61" t="n">
        <f aca="false">AC101-Z101</f>
        <v>637.016816712817</v>
      </c>
      <c r="AE101" s="17"/>
      <c r="AF101" s="84" t="n">
        <v>760.919300704318</v>
      </c>
      <c r="AG101" s="16" t="n">
        <v>0.135135135135135</v>
      </c>
      <c r="AH101" s="16" t="n">
        <f aca="false">AF101+AH100</f>
        <v>137252.648900675</v>
      </c>
      <c r="AI101" s="63"/>
      <c r="AJ101" s="72" t="n">
        <v>737.503913079765</v>
      </c>
      <c r="AK101" s="16" t="n">
        <v>0.135135135135135</v>
      </c>
      <c r="AL101" s="63" t="n">
        <f aca="false">AJ101+AL100</f>
        <v>134788.821087163</v>
      </c>
      <c r="AM101" s="35"/>
      <c r="AN101" s="35" t="n">
        <f aca="false">C101/740</f>
        <v>0.135135135135135</v>
      </c>
      <c r="AO101" s="35"/>
      <c r="AP101" s="35"/>
      <c r="AQ101" s="35"/>
      <c r="AR101" s="35"/>
      <c r="AS101" s="35"/>
      <c r="AT101" s="35"/>
    </row>
    <row r="102" customFormat="false" ht="12.75" hidden="false" customHeight="true" outlineLevel="0" collapsed="false">
      <c r="A102" s="36"/>
      <c r="B102" s="36"/>
      <c r="C102" s="2" t="n">
        <v>101</v>
      </c>
      <c r="D102" s="20" t="s">
        <v>206</v>
      </c>
      <c r="E102" s="65" t="n">
        <v>331</v>
      </c>
      <c r="F102" s="66" t="n">
        <v>5347</v>
      </c>
      <c r="G102" s="67" t="n">
        <f aca="false">I102+J102</f>
        <v>238</v>
      </c>
      <c r="H102" s="68" t="n">
        <f aca="false">1/(G102/F102)</f>
        <v>22.4663865546218</v>
      </c>
      <c r="I102" s="22" t="n">
        <v>60</v>
      </c>
      <c r="J102" s="23" t="n">
        <v>178</v>
      </c>
      <c r="K102" s="24" t="n">
        <v>1945</v>
      </c>
      <c r="L102" s="69" t="n">
        <f aca="false">G102*X102*R102</f>
        <v>1855.96013781769</v>
      </c>
      <c r="M102" s="25" t="n">
        <v>2612</v>
      </c>
      <c r="N102" s="70" t="n">
        <f aca="false">G102*X102*(1-R102)</f>
        <v>2488.09914439469</v>
      </c>
      <c r="O102" s="26" t="n">
        <f aca="false">I102/(I102+J102)</f>
        <v>0.252100840336134</v>
      </c>
      <c r="P102" s="28" t="n">
        <f aca="false">(I102+K102)/(I102+J102+K102+M102)</f>
        <v>0.418143899895725</v>
      </c>
      <c r="Q102" s="27" t="n">
        <f aca="false">K102/(K102+M102)</f>
        <v>0.426815887645381</v>
      </c>
      <c r="R102" s="27" t="n">
        <f aca="false">P102-(O102-P102)/X102</f>
        <v>0.427240978367236</v>
      </c>
      <c r="S102" s="29" t="n">
        <f aca="false">(K102+M102)/(I102+J102)</f>
        <v>19.1470588235294</v>
      </c>
      <c r="T102" s="31" t="n">
        <f aca="false">(P102-$B$1*O102-$B$2)/(1-$B$1*O102)-($B$3*POWER(P102,2)+$B$4*P102+$B$5)-($B$6*POWER(O102,2)+$B$7*O102+$B$8)</f>
        <v>0.431886535389812</v>
      </c>
      <c r="U102" s="29" t="n">
        <f aca="false">(O102-P102)/(P102-T102)</f>
        <v>12.0823301783003</v>
      </c>
      <c r="V102" s="29" t="n">
        <f aca="false">$B$12+($B$13*E102+$B$14*POWER(E102,2)+$B$15*POWER(E102,3))+($B$16*F102+$B$17*POWER(F102,2)+$B$18*POWER(F102,3))+($B$19*T102+$B$20*POWER(T102,2)+$B$21*POWER(T102,3))+($B$22*P102+$B$23*POWER(P102,2)+$B$24*POWER(P102,3))+($B$25*H102+$B$26*POWER(H102,2)+$B$27*POWER(H102,3))+($B$28*U102+$B$29*POWER(U102,2)+$B$30*POWER(U102,3))</f>
        <v>6.17001974696183</v>
      </c>
      <c r="W102" s="71" t="n">
        <f aca="false">S102-U102</f>
        <v>7.06472864522911</v>
      </c>
      <c r="X102" s="29" t="n">
        <f aca="false">U102+V102</f>
        <v>18.2523499252621</v>
      </c>
      <c r="Y102" s="16"/>
      <c r="Z102" s="60" t="n">
        <f aca="false">U102*G102</f>
        <v>2875.59458243547</v>
      </c>
      <c r="AA102" s="60" t="n">
        <f aca="false">(K102+M102)-Z102</f>
        <v>1681.40541756453</v>
      </c>
      <c r="AB102" s="16"/>
      <c r="AC102" s="60" t="n">
        <f aca="false">L102+N102</f>
        <v>4344.05928221239</v>
      </c>
      <c r="AD102" s="61" t="n">
        <f aca="false">AC102-Z102</f>
        <v>1468.46469977691</v>
      </c>
      <c r="AE102" s="17"/>
      <c r="AF102" s="84" t="n">
        <v>756.791349206955</v>
      </c>
      <c r="AG102" s="16" t="n">
        <v>0.136486486486486</v>
      </c>
      <c r="AH102" s="16" t="n">
        <f aca="false">AF102+AH101</f>
        <v>138009.440249882</v>
      </c>
      <c r="AI102" s="63"/>
      <c r="AJ102" s="72" t="n">
        <v>736.848106411776</v>
      </c>
      <c r="AK102" s="16" t="n">
        <v>0.136486486486486</v>
      </c>
      <c r="AL102" s="63" t="n">
        <f aca="false">AJ102+AL101</f>
        <v>135525.669193575</v>
      </c>
      <c r="AM102" s="35"/>
      <c r="AN102" s="35" t="n">
        <f aca="false">C102/740</f>
        <v>0.136486486486486</v>
      </c>
      <c r="AO102" s="35"/>
      <c r="AP102" s="35"/>
      <c r="AQ102" s="35"/>
      <c r="AR102" s="35"/>
      <c r="AS102" s="35"/>
      <c r="AT102" s="35"/>
    </row>
    <row r="103" customFormat="false" ht="12.75" hidden="false" customHeight="true" outlineLevel="0" collapsed="false">
      <c r="A103" s="36"/>
      <c r="B103" s="36"/>
      <c r="C103" s="2" t="n">
        <v>102</v>
      </c>
      <c r="D103" s="20" t="s">
        <v>207</v>
      </c>
      <c r="E103" s="65" t="n">
        <v>274</v>
      </c>
      <c r="F103" s="66" t="n">
        <v>1715</v>
      </c>
      <c r="G103" s="67" t="n">
        <f aca="false">I103+J103</f>
        <v>124</v>
      </c>
      <c r="H103" s="68" t="n">
        <f aca="false">1/(G103/F103)</f>
        <v>13.8306451612903</v>
      </c>
      <c r="I103" s="22" t="n">
        <v>92</v>
      </c>
      <c r="J103" s="23" t="n">
        <v>32</v>
      </c>
      <c r="K103" s="24" t="n">
        <v>658</v>
      </c>
      <c r="L103" s="69" t="n">
        <f aca="false">G103*X103*R103</f>
        <v>746.161491224552</v>
      </c>
      <c r="M103" s="25" t="n">
        <v>129</v>
      </c>
      <c r="N103" s="70" t="n">
        <f aca="false">G103*X103*(1-R103)</f>
        <v>147.925333449537</v>
      </c>
      <c r="O103" s="26" t="n">
        <f aca="false">I103/(I103+J103)</f>
        <v>0.741935483870968</v>
      </c>
      <c r="P103" s="28" t="n">
        <f aca="false">(I103+K103)/(I103+J103+K103+M103)</f>
        <v>0.823271130625686</v>
      </c>
      <c r="Q103" s="27" t="n">
        <f aca="false">K103/(K103+M103)</f>
        <v>0.836086404066074</v>
      </c>
      <c r="R103" s="27" t="n">
        <f aca="false">P103-(O103-P103)/X103</f>
        <v>0.834551489444598</v>
      </c>
      <c r="S103" s="29" t="n">
        <f aca="false">(K103+M103)/(I103+J103)</f>
        <v>6.34677419354839</v>
      </c>
      <c r="T103" s="31" t="n">
        <f aca="false">(P103-$B$1*O103-$B$2)/(1-$B$1*O103)-($B$3*POWER(P103,2)+$B$4*P103+$B$5)-($B$6*POWER(O103,2)+$B$7*O103+$B$8)</f>
        <v>0.83481959450695</v>
      </c>
      <c r="U103" s="29" t="n">
        <f aca="false">(O103-P103)/(P103-T103)</f>
        <v>7.04298403588368</v>
      </c>
      <c r="V103" s="29" t="n">
        <f aca="false">$B$12+($B$13*E103+$B$14*POWER(E103,2)+$B$15*POWER(E103,3))+($B$16*F103+$B$17*POWER(F103,2)+$B$18*POWER(F103,3))+($B$19*T103+$B$20*POWER(T103,2)+$B$21*POWER(T103,3))+($B$22*P103+$B$23*POWER(P103,2)+$B$24*POWER(P103,3))+($B$25*H103+$B$26*POWER(H103,2)+$B$27*POWER(H103,3))+($B$28*U103+$B$29*POWER(U103,2)+$B$30*POWER(U103,3))</f>
        <v>0.167393582455744</v>
      </c>
      <c r="W103" s="71" t="n">
        <f aca="false">S103-U103</f>
        <v>-0.696209842335297</v>
      </c>
      <c r="X103" s="29" t="n">
        <f aca="false">U103+V103</f>
        <v>7.21037761833943</v>
      </c>
      <c r="Y103" s="16"/>
      <c r="Z103" s="60" t="n">
        <f aca="false">U103*G103</f>
        <v>873.330020449577</v>
      </c>
      <c r="AA103" s="60" t="n">
        <f aca="false">(K103+M103)-Z103</f>
        <v>-86.3300204495769</v>
      </c>
      <c r="AB103" s="16"/>
      <c r="AC103" s="60" t="n">
        <f aca="false">L103+N103</f>
        <v>894.086824674089</v>
      </c>
      <c r="AD103" s="61" t="n">
        <f aca="false">AC103-Z103</f>
        <v>20.7568042245122</v>
      </c>
      <c r="AE103" s="17"/>
      <c r="AF103" s="84" t="n">
        <v>754.63074995955</v>
      </c>
      <c r="AG103" s="16" t="n">
        <v>0.137837837837838</v>
      </c>
      <c r="AH103" s="16" t="n">
        <f aca="false">AF103+AH102</f>
        <v>138764.070999841</v>
      </c>
      <c r="AI103" s="63"/>
      <c r="AJ103" s="72" t="n">
        <v>734.505601550747</v>
      </c>
      <c r="AK103" s="16" t="n">
        <v>0.137837837837838</v>
      </c>
      <c r="AL103" s="63" t="n">
        <f aca="false">AJ103+AL102</f>
        <v>136260.174795126</v>
      </c>
      <c r="AM103" s="35"/>
      <c r="AN103" s="35" t="n">
        <f aca="false">C103/740</f>
        <v>0.137837837837838</v>
      </c>
      <c r="AO103" s="35"/>
      <c r="AP103" s="35"/>
      <c r="AQ103" s="35"/>
      <c r="AR103" s="35"/>
      <c r="AS103" s="35"/>
      <c r="AT103" s="35"/>
    </row>
    <row r="104" customFormat="false" ht="12.75" hidden="false" customHeight="true" outlineLevel="0" collapsed="false">
      <c r="A104" s="36"/>
      <c r="B104" s="36"/>
      <c r="C104" s="2" t="n">
        <v>103</v>
      </c>
      <c r="D104" s="20" t="s">
        <v>209</v>
      </c>
      <c r="E104" s="65" t="n">
        <v>673</v>
      </c>
      <c r="F104" s="66" t="n">
        <v>5893</v>
      </c>
      <c r="G104" s="67" t="n">
        <f aca="false">I104+J104</f>
        <v>425</v>
      </c>
      <c r="H104" s="68" t="n">
        <f aca="false">1/(G104/F104)</f>
        <v>13.8658823529412</v>
      </c>
      <c r="I104" s="22" t="n">
        <v>284</v>
      </c>
      <c r="J104" s="23" t="n">
        <v>141</v>
      </c>
      <c r="K104" s="24" t="n">
        <v>3111</v>
      </c>
      <c r="L104" s="69" t="n">
        <f aca="false">G104*X104*R104</f>
        <v>2724.41615768966</v>
      </c>
      <c r="M104" s="25" t="n">
        <v>908</v>
      </c>
      <c r="N104" s="70" t="n">
        <f aca="false">G104*X104*(1-R104)</f>
        <v>788.551855498218</v>
      </c>
      <c r="O104" s="26" t="n">
        <f aca="false">I104/(I104+J104)</f>
        <v>0.668235294117647</v>
      </c>
      <c r="P104" s="28" t="n">
        <f aca="false">(I104+K104)/(I104+J104+K104+M104)</f>
        <v>0.763951395139514</v>
      </c>
      <c r="Q104" s="27" t="n">
        <f aca="false">K104/(K104+M104)</f>
        <v>0.774073152525504</v>
      </c>
      <c r="R104" s="27" t="n">
        <f aca="false">P104-(O104-P104)/X104</f>
        <v>0.775531159823274</v>
      </c>
      <c r="S104" s="29" t="n">
        <f aca="false">(K104+M104)/(I104+J104)</f>
        <v>9.45647058823529</v>
      </c>
      <c r="T104" s="31" t="n">
        <f aca="false">(P104-$B$1*O104-$B$2)/(1-$B$1*O104)-($B$3*POWER(P104,2)+$B$4*P104+$B$5)-($B$6*POWER(O104,2)+$B$7*O104+$B$8)</f>
        <v>0.776229018174081</v>
      </c>
      <c r="U104" s="29" t="n">
        <f aca="false">(O104-P104)/(P104-T104)</f>
        <v>7.79597978797542</v>
      </c>
      <c r="V104" s="29" t="n">
        <f aca="false">$B$12+($B$13*E104+$B$14*POWER(E104,2)+$B$15*POWER(E104,3))+($B$16*F104+$B$17*POWER(F104,2)+$B$18*POWER(F104,3))+($B$19*T104+$B$20*POWER(T104,2)+$B$21*POWER(T104,3))+($B$22*P104+$B$23*POWER(P104,2)+$B$24*POWER(P104,3))+($B$25*H104+$B$26*POWER(H104,2)+$B$27*POWER(H104,3))+($B$28*U104+$B$29*POWER(U104,2)+$B$30*POWER(U104,3))</f>
        <v>0.4698273018784</v>
      </c>
      <c r="W104" s="71" t="n">
        <f aca="false">S104-U104</f>
        <v>1.66049080025987</v>
      </c>
      <c r="X104" s="29" t="n">
        <f aca="false">U104+V104</f>
        <v>8.26580708985382</v>
      </c>
      <c r="Y104" s="16"/>
      <c r="Z104" s="60" t="n">
        <f aca="false">U104*G104</f>
        <v>3313.29140988955</v>
      </c>
      <c r="AA104" s="60" t="n">
        <f aca="false">(K104+M104)-Z104</f>
        <v>705.708590110446</v>
      </c>
      <c r="AB104" s="16"/>
      <c r="AC104" s="60" t="n">
        <f aca="false">L104+N104</f>
        <v>3512.96801318787</v>
      </c>
      <c r="AD104" s="61" t="n">
        <f aca="false">AC104-Z104</f>
        <v>199.67660329832</v>
      </c>
      <c r="AE104" s="17"/>
      <c r="AF104" s="84" t="n">
        <v>754.52898855291</v>
      </c>
      <c r="AG104" s="16" t="n">
        <v>0.139189189189189</v>
      </c>
      <c r="AH104" s="16" t="n">
        <f aca="false">AF104+AH103</f>
        <v>139518.599988394</v>
      </c>
      <c r="AI104" s="63"/>
      <c r="AJ104" s="72" t="n">
        <v>733.851474584847</v>
      </c>
      <c r="AK104" s="16" t="n">
        <v>0.139189189189189</v>
      </c>
      <c r="AL104" s="63" t="n">
        <f aca="false">AJ104+AL103</f>
        <v>136994.026269711</v>
      </c>
      <c r="AM104" s="35"/>
      <c r="AN104" s="35" t="n">
        <f aca="false">C104/740</f>
        <v>0.139189189189189</v>
      </c>
      <c r="AO104" s="35"/>
      <c r="AP104" s="35"/>
      <c r="AQ104" s="35"/>
      <c r="AR104" s="35"/>
      <c r="AS104" s="35"/>
      <c r="AT104" s="35"/>
    </row>
    <row r="105" customFormat="false" ht="12.75" hidden="false" customHeight="true" outlineLevel="0" collapsed="false">
      <c r="A105" s="36"/>
      <c r="B105" s="36"/>
      <c r="C105" s="2" t="n">
        <v>104</v>
      </c>
      <c r="D105" s="20" t="s">
        <v>211</v>
      </c>
      <c r="E105" s="65" t="n">
        <v>205</v>
      </c>
      <c r="F105" s="66" t="n">
        <v>3455</v>
      </c>
      <c r="G105" s="67" t="n">
        <f aca="false">I105+J105</f>
        <v>147</v>
      </c>
      <c r="H105" s="68" t="n">
        <f aca="false">1/(G105/F105)</f>
        <v>23.5034013605442</v>
      </c>
      <c r="I105" s="22" t="n">
        <v>31</v>
      </c>
      <c r="J105" s="23" t="n">
        <v>116</v>
      </c>
      <c r="K105" s="24" t="n">
        <v>1157</v>
      </c>
      <c r="L105" s="69" t="n">
        <f aca="false">G105*X105*R105</f>
        <v>1137.66713352162</v>
      </c>
      <c r="M105" s="25" t="n">
        <v>1709</v>
      </c>
      <c r="N105" s="70" t="n">
        <f aca="false">G105*X105*(1-R105)</f>
        <v>1679.30094164727</v>
      </c>
      <c r="O105" s="26" t="n">
        <f aca="false">I105/(I105+J105)</f>
        <v>0.210884353741497</v>
      </c>
      <c r="P105" s="28" t="n">
        <f aca="false">(I105+K105)/(I105+J105+K105+M105)</f>
        <v>0.394291403916362</v>
      </c>
      <c r="Q105" s="27" t="n">
        <f aca="false">K105/(K105+M105)</f>
        <v>0.403698534542917</v>
      </c>
      <c r="R105" s="27" t="n">
        <f aca="false">P105-(O105-P105)/X105</f>
        <v>0.403862274318963</v>
      </c>
      <c r="S105" s="29" t="n">
        <f aca="false">(K105+M105)/(I105+J105)</f>
        <v>19.4965986394558</v>
      </c>
      <c r="T105" s="31" t="n">
        <f aca="false">(P105-$B$1*O105-$B$2)/(1-$B$1*O105)-($B$3*POWER(P105,2)+$B$4*P105+$B$5)-($B$6*POWER(O105,2)+$B$7*O105+$B$8)</f>
        <v>0.408317154621428</v>
      </c>
      <c r="U105" s="29" t="n">
        <f aca="false">(O105-P105)/(P105-T105)</f>
        <v>13.0764515947531</v>
      </c>
      <c r="V105" s="29" t="n">
        <f aca="false">$B$12+($B$13*E105+$B$14*POWER(E105,2)+$B$15*POWER(E105,3))+($B$16*F105+$B$17*POWER(F105,2)+$B$18*POWER(F105,3))+($B$19*T105+$B$20*POWER(T105,2)+$B$21*POWER(T105,3))+($B$22*P105+$B$23*POWER(P105,2)+$B$24*POWER(P105,3))+($B$25*H105+$B$26*POWER(H105,2)+$B$27*POWER(H105,3))+($B$28*U105+$B$29*POWER(U105,2)+$B$30*POWER(U105,3))</f>
        <v>6.08659653564752</v>
      </c>
      <c r="W105" s="71" t="n">
        <f aca="false">S105-U105</f>
        <v>6.42014704470271</v>
      </c>
      <c r="X105" s="29" t="n">
        <f aca="false">U105+V105</f>
        <v>19.1630481304006</v>
      </c>
      <c r="Y105" s="16"/>
      <c r="Z105" s="60" t="n">
        <f aca="false">U105*G105</f>
        <v>1922.2383844287</v>
      </c>
      <c r="AA105" s="60" t="n">
        <f aca="false">(K105+M105)-Z105</f>
        <v>943.761615571298</v>
      </c>
      <c r="AB105" s="16"/>
      <c r="AC105" s="60" t="n">
        <f aca="false">L105+N105</f>
        <v>2816.96807516889</v>
      </c>
      <c r="AD105" s="61" t="n">
        <f aca="false">AC105-Z105</f>
        <v>894.729690740185</v>
      </c>
      <c r="AE105" s="17"/>
      <c r="AF105" s="84" t="n">
        <v>751.071487019156</v>
      </c>
      <c r="AG105" s="16" t="n">
        <v>0.140540540540541</v>
      </c>
      <c r="AH105" s="16" t="n">
        <f aca="false">AF105+AH104</f>
        <v>140269.671475413</v>
      </c>
      <c r="AI105" s="63"/>
      <c r="AJ105" s="72" t="n">
        <v>733.368997156095</v>
      </c>
      <c r="AK105" s="16" t="n">
        <v>0.140540540540541</v>
      </c>
      <c r="AL105" s="63" t="n">
        <f aca="false">AJ105+AL104</f>
        <v>137727.395266867</v>
      </c>
      <c r="AM105" s="35"/>
      <c r="AN105" s="35" t="n">
        <f aca="false">C105/740</f>
        <v>0.140540540540541</v>
      </c>
      <c r="AO105" s="35"/>
      <c r="AP105" s="35"/>
      <c r="AQ105" s="35"/>
      <c r="AR105" s="35"/>
      <c r="AS105" s="35"/>
      <c r="AT105" s="35"/>
    </row>
    <row r="106" customFormat="false" ht="12.75" hidden="false" customHeight="true" outlineLevel="0" collapsed="false">
      <c r="A106" s="36"/>
      <c r="B106" s="36"/>
      <c r="C106" s="2" t="n">
        <v>105</v>
      </c>
      <c r="D106" s="20" t="s">
        <v>213</v>
      </c>
      <c r="E106" s="65" t="n">
        <v>165</v>
      </c>
      <c r="F106" s="66" t="n">
        <v>2117</v>
      </c>
      <c r="G106" s="67" t="n">
        <f aca="false">I106+J106</f>
        <v>164</v>
      </c>
      <c r="H106" s="68" t="n">
        <f aca="false">1/(G106/F106)</f>
        <v>12.9085365853659</v>
      </c>
      <c r="I106" s="22" t="n">
        <v>58</v>
      </c>
      <c r="J106" s="23" t="n">
        <v>106</v>
      </c>
      <c r="K106" s="24" t="n">
        <v>872</v>
      </c>
      <c r="L106" s="69" t="n">
        <f aca="false">G106*X106*R106</f>
        <v>909.298770589012</v>
      </c>
      <c r="M106" s="25" t="n">
        <v>586</v>
      </c>
      <c r="N106" s="70" t="n">
        <f aca="false">G106*X106*(1-R106)</f>
        <v>613.75349381462</v>
      </c>
      <c r="O106" s="26" t="n">
        <f aca="false">I106/(I106+J106)</f>
        <v>0.353658536585366</v>
      </c>
      <c r="P106" s="28" t="n">
        <f aca="false">(I106+K106)/(I106+J106+K106+M106)</f>
        <v>0.573366214549938</v>
      </c>
      <c r="Q106" s="27" t="n">
        <f aca="false">K106/(K106+M106)</f>
        <v>0.598079561042524</v>
      </c>
      <c r="R106" s="27" t="n">
        <f aca="false">P106-(O106-P106)/X106</f>
        <v>0.597024010167542</v>
      </c>
      <c r="S106" s="29" t="n">
        <f aca="false">(K106+M106)/(I106+J106)</f>
        <v>8.89024390243903</v>
      </c>
      <c r="T106" s="31" t="n">
        <f aca="false">(P106-$B$1*O106-$B$2)/(1-$B$1*O106)-($B$3*POWER(P106,2)+$B$4*P106+$B$5)-($B$6*POWER(O106,2)+$B$7*O106+$B$8)</f>
        <v>0.591017725738914</v>
      </c>
      <c r="U106" s="29" t="n">
        <f aca="false">(O106-P106)/(P106-T106)</f>
        <v>12.4469613741508</v>
      </c>
      <c r="V106" s="29" t="n">
        <f aca="false">$B$12+($B$13*E106+$B$14*POWER(E106,2)+$B$15*POWER(E106,3))+($B$16*F106+$B$17*POWER(F106,2)+$B$18*POWER(F106,3))+($B$19*T106+$B$20*POWER(T106,2)+$B$21*POWER(T106,3))+($B$22*P106+$B$23*POWER(P106,2)+$B$24*POWER(P106,3))+($B$25*H106+$B$26*POWER(H106,2)+$B$27*POWER(H106,3))+($B$28*U106+$B$29*POWER(U106,2)+$B$30*POWER(U106,3))</f>
        <v>-3.16005732290915</v>
      </c>
      <c r="W106" s="71" t="n">
        <f aca="false">S106-U106</f>
        <v>-3.55671747171178</v>
      </c>
      <c r="X106" s="29" t="n">
        <f aca="false">U106+V106</f>
        <v>9.28690405124166</v>
      </c>
      <c r="Y106" s="16"/>
      <c r="Z106" s="60" t="n">
        <f aca="false">U106*G106</f>
        <v>2041.30166536073</v>
      </c>
      <c r="AA106" s="60" t="n">
        <f aca="false">(K106+M106)-Z106</f>
        <v>-583.301665360733</v>
      </c>
      <c r="AB106" s="16"/>
      <c r="AC106" s="60" t="n">
        <f aca="false">L106+N106</f>
        <v>1523.05226440363</v>
      </c>
      <c r="AD106" s="61" t="n">
        <f aca="false">AC106-Z106</f>
        <v>-518.249400957101</v>
      </c>
      <c r="AE106" s="17"/>
      <c r="AF106" s="84" t="n">
        <v>750.065675340637</v>
      </c>
      <c r="AG106" s="16" t="n">
        <v>0.141891891891892</v>
      </c>
      <c r="AH106" s="16" t="n">
        <f aca="false">AF106+AH105</f>
        <v>141019.737150754</v>
      </c>
      <c r="AI106" s="63"/>
      <c r="AJ106" s="72" t="n">
        <v>727.488467502241</v>
      </c>
      <c r="AK106" s="16" t="n">
        <v>0.141891891891892</v>
      </c>
      <c r="AL106" s="63" t="n">
        <f aca="false">AJ106+AL105</f>
        <v>138454.883734369</v>
      </c>
      <c r="AM106" s="35"/>
      <c r="AN106" s="35" t="n">
        <f aca="false">C106/740</f>
        <v>0.141891891891892</v>
      </c>
      <c r="AO106" s="35"/>
      <c r="AP106" s="35"/>
      <c r="AQ106" s="35"/>
      <c r="AR106" s="35"/>
      <c r="AS106" s="35"/>
      <c r="AT106" s="35"/>
    </row>
    <row r="107" customFormat="false" ht="12.75" hidden="false" customHeight="true" outlineLevel="0" collapsed="false">
      <c r="A107" s="36"/>
      <c r="B107" s="36"/>
      <c r="C107" s="2" t="n">
        <v>106</v>
      </c>
      <c r="D107" s="20" t="s">
        <v>215</v>
      </c>
      <c r="E107" s="65" t="n">
        <v>503</v>
      </c>
      <c r="F107" s="66" t="n">
        <v>4240</v>
      </c>
      <c r="G107" s="67" t="n">
        <f aca="false">I107+J107</f>
        <v>324</v>
      </c>
      <c r="H107" s="68" t="n">
        <f aca="false">1/(G107/F107)</f>
        <v>13.0864197530864</v>
      </c>
      <c r="I107" s="22" t="n">
        <v>145</v>
      </c>
      <c r="J107" s="23" t="n">
        <v>179</v>
      </c>
      <c r="K107" s="24" t="n">
        <v>1455</v>
      </c>
      <c r="L107" s="69" t="n">
        <f aca="false">G107*X107*R107</f>
        <v>1552.27953576575</v>
      </c>
      <c r="M107" s="25" t="n">
        <v>1040</v>
      </c>
      <c r="N107" s="70" t="n">
        <f aca="false">G107*X107*(1-R107)</f>
        <v>1114.11484631153</v>
      </c>
      <c r="O107" s="26" t="n">
        <f aca="false">I107/(I107+J107)</f>
        <v>0.447530864197531</v>
      </c>
      <c r="P107" s="28" t="n">
        <f aca="false">(I107+K107)/(I107+J107+K107+M107)</f>
        <v>0.56757715501951</v>
      </c>
      <c r="Q107" s="27" t="n">
        <f aca="false">K107/(K107+M107)</f>
        <v>0.583166332665331</v>
      </c>
      <c r="R107" s="27" t="n">
        <f aca="false">P107-(O107-P107)/X107</f>
        <v>0.582164268796738</v>
      </c>
      <c r="S107" s="29" t="n">
        <f aca="false">(K107+M107)/(I107+J107)</f>
        <v>7.70061728395062</v>
      </c>
      <c r="T107" s="31" t="n">
        <f aca="false">(P107-$B$1*O107-$B$2)/(1-$B$1*O107)-($B$3*POWER(P107,2)+$B$4*P107+$B$5)-($B$6*POWER(O107,2)+$B$7*O107+$B$8)</f>
        <v>0.580196542699666</v>
      </c>
      <c r="U107" s="29" t="n">
        <f aca="false">(O107-P107)/(P107-T107)</f>
        <v>9.51284593710948</v>
      </c>
      <c r="V107" s="29" t="n">
        <f aca="false">$B$12+($B$13*E107+$B$14*POWER(E107,2)+$B$15*POWER(E107,3))+($B$16*F107+$B$17*POWER(F107,2)+$B$18*POWER(F107,3))+($B$19*T107+$B$20*POWER(T107,2)+$B$21*POWER(T107,3))+($B$22*P107+$B$23*POWER(P107,2)+$B$24*POWER(P107,3))+($B$25*H107+$B$26*POWER(H107,2)+$B$27*POWER(H107,3))+($B$28*U107+$B$29*POWER(U107,2)+$B$30*POWER(U107,3))</f>
        <v>-1.2832336467475</v>
      </c>
      <c r="W107" s="71" t="n">
        <f aca="false">S107-U107</f>
        <v>-1.81222865315887</v>
      </c>
      <c r="X107" s="29" t="n">
        <f aca="false">U107+V107</f>
        <v>8.22961229036198</v>
      </c>
      <c r="Y107" s="16"/>
      <c r="Z107" s="60" t="n">
        <f aca="false">U107*G107</f>
        <v>3082.16208362347</v>
      </c>
      <c r="AA107" s="60" t="n">
        <f aca="false">(K107+M107)-Z107</f>
        <v>-587.162083623473</v>
      </c>
      <c r="AB107" s="16"/>
      <c r="AC107" s="60" t="n">
        <f aca="false">L107+N107</f>
        <v>2666.39438207728</v>
      </c>
      <c r="AD107" s="61" t="n">
        <f aca="false">AC107-Z107</f>
        <v>-415.76770154619</v>
      </c>
      <c r="AE107" s="17"/>
      <c r="AF107" s="84" t="n">
        <v>743.323252333792</v>
      </c>
      <c r="AG107" s="16" t="n">
        <v>0.143243243243243</v>
      </c>
      <c r="AH107" s="16" t="n">
        <f aca="false">AF107+AH106</f>
        <v>141763.060403088</v>
      </c>
      <c r="AI107" s="63"/>
      <c r="AJ107" s="72" t="n">
        <v>726.221357962805</v>
      </c>
      <c r="AK107" s="16" t="n">
        <v>0.143243243243243</v>
      </c>
      <c r="AL107" s="63" t="n">
        <f aca="false">AJ107+AL106</f>
        <v>139181.105092332</v>
      </c>
      <c r="AM107" s="35"/>
      <c r="AN107" s="35" t="n">
        <f aca="false">C107/740</f>
        <v>0.143243243243243</v>
      </c>
      <c r="AO107" s="35"/>
      <c r="AP107" s="35"/>
      <c r="AQ107" s="35"/>
      <c r="AR107" s="35"/>
      <c r="AS107" s="35"/>
      <c r="AT107" s="35"/>
    </row>
    <row r="108" customFormat="false" ht="12.75" hidden="false" customHeight="true" outlineLevel="0" collapsed="false">
      <c r="A108" s="36"/>
      <c r="B108" s="36"/>
      <c r="C108" s="2" t="n">
        <v>107</v>
      </c>
      <c r="D108" s="20" t="s">
        <v>217</v>
      </c>
      <c r="E108" s="65" t="n">
        <v>149</v>
      </c>
      <c r="F108" s="66" t="n">
        <v>1935</v>
      </c>
      <c r="G108" s="67" t="n">
        <f aca="false">I108+J108</f>
        <v>148</v>
      </c>
      <c r="H108" s="68" t="n">
        <f aca="false">1/(G108/F108)</f>
        <v>13.0743243243243</v>
      </c>
      <c r="I108" s="22" t="n">
        <v>37</v>
      </c>
      <c r="J108" s="23" t="n">
        <v>111</v>
      </c>
      <c r="K108" s="24" t="n">
        <v>651</v>
      </c>
      <c r="L108" s="69" t="n">
        <f aca="false">G108*X108*R108</f>
        <v>719.315753654416</v>
      </c>
      <c r="M108" s="25" t="n">
        <v>647</v>
      </c>
      <c r="N108" s="70" t="n">
        <f aca="false">G108*X108*(1-R108)</f>
        <v>722.266484404138</v>
      </c>
      <c r="O108" s="26" t="n">
        <f aca="false">I108/(I108+J108)</f>
        <v>0.25</v>
      </c>
      <c r="P108" s="28" t="n">
        <f aca="false">(I108+K108)/(I108+J108+K108+M108)</f>
        <v>0.475795297372061</v>
      </c>
      <c r="Q108" s="27" t="n">
        <f aca="false">K108/(K108+M108)</f>
        <v>0.501540832049307</v>
      </c>
      <c r="R108" s="27" t="n">
        <f aca="false">P108-(O108-P108)/X108</f>
        <v>0.498976565237896</v>
      </c>
      <c r="S108" s="29" t="n">
        <f aca="false">(K108+M108)/(I108+J108)</f>
        <v>8.77027027027027</v>
      </c>
      <c r="T108" s="31" t="n">
        <f aca="false">(P108-$B$1*O108-$B$2)/(1-$B$1*O108)-($B$3*POWER(P108,2)+$B$4*P108+$B$5)-($B$6*POWER(O108,2)+$B$7*O108+$B$8)</f>
        <v>0.491982869001372</v>
      </c>
      <c r="U108" s="29" t="n">
        <f aca="false">(O108-P108)/(P108-T108)</f>
        <v>13.9486825166047</v>
      </c>
      <c r="V108" s="29" t="n">
        <f aca="false">$B$12+($B$13*E108+$B$14*POWER(E108,2)+$B$15*POWER(E108,3))+($B$16*F108+$B$17*POWER(F108,2)+$B$18*POWER(F108,3))+($B$19*T108+$B$20*POWER(T108,2)+$B$21*POWER(T108,3))+($B$22*P108+$B$23*POWER(P108,2)+$B$24*POWER(P108,3))+($B$25*H108+$B$26*POWER(H108,2)+$B$27*POWER(H108,3))+($B$28*U108+$B$29*POWER(U108,2)+$B$30*POWER(U108,3))</f>
        <v>-4.20826198918206</v>
      </c>
      <c r="W108" s="71" t="n">
        <f aca="false">S108-U108</f>
        <v>-5.17841224633445</v>
      </c>
      <c r="X108" s="29" t="n">
        <f aca="false">U108+V108</f>
        <v>9.74042052742266</v>
      </c>
      <c r="Y108" s="16"/>
      <c r="Z108" s="60" t="n">
        <f aca="false">U108*G108</f>
        <v>2064.4050124575</v>
      </c>
      <c r="AA108" s="60" t="n">
        <f aca="false">(K108+M108)-Z108</f>
        <v>-766.405012457498</v>
      </c>
      <c r="AB108" s="16"/>
      <c r="AC108" s="60" t="n">
        <f aca="false">L108+N108</f>
        <v>1441.58223805855</v>
      </c>
      <c r="AD108" s="61" t="n">
        <f aca="false">AC108-Z108</f>
        <v>-622.822774398945</v>
      </c>
      <c r="AE108" s="17"/>
      <c r="AF108" s="84" t="n">
        <v>742.814748881752</v>
      </c>
      <c r="AG108" s="16" t="n">
        <v>0.144594594594595</v>
      </c>
      <c r="AH108" s="16" t="n">
        <f aca="false">AF108+AH107</f>
        <v>142505.87515197</v>
      </c>
      <c r="AI108" s="63"/>
      <c r="AJ108" s="72" t="n">
        <v>722.187255585947</v>
      </c>
      <c r="AK108" s="16" t="n">
        <v>0.144594594594595</v>
      </c>
      <c r="AL108" s="63" t="n">
        <f aca="false">AJ108+AL107</f>
        <v>139903.292347918</v>
      </c>
      <c r="AM108" s="35"/>
      <c r="AN108" s="35" t="n">
        <f aca="false">C108/740</f>
        <v>0.144594594594595</v>
      </c>
      <c r="AO108" s="35"/>
      <c r="AP108" s="35"/>
      <c r="AQ108" s="35"/>
      <c r="AR108" s="35"/>
      <c r="AS108" s="35"/>
      <c r="AT108" s="35"/>
    </row>
    <row r="109" customFormat="false" ht="12.75" hidden="false" customHeight="true" outlineLevel="0" collapsed="false">
      <c r="A109" s="36"/>
      <c r="B109" s="36"/>
      <c r="C109" s="2" t="n">
        <v>108</v>
      </c>
      <c r="D109" s="20" t="s">
        <v>219</v>
      </c>
      <c r="E109" s="65" t="n">
        <v>211</v>
      </c>
      <c r="F109" s="66" t="n">
        <v>3583</v>
      </c>
      <c r="G109" s="67" t="n">
        <f aca="false">I109+J109</f>
        <v>182</v>
      </c>
      <c r="H109" s="68" t="n">
        <f aca="false">1/(G109/F109)</f>
        <v>19.6868131868132</v>
      </c>
      <c r="I109" s="22" t="n">
        <v>53</v>
      </c>
      <c r="J109" s="23" t="n">
        <v>129</v>
      </c>
      <c r="K109" s="24" t="n">
        <v>1479</v>
      </c>
      <c r="L109" s="69" t="n">
        <f aca="false">G109*X109*R109</f>
        <v>1427.57658670149</v>
      </c>
      <c r="M109" s="25" t="n">
        <v>1482</v>
      </c>
      <c r="N109" s="70" t="n">
        <f aca="false">G109*X109*(1-R109)</f>
        <v>1427.92485716456</v>
      </c>
      <c r="O109" s="26" t="n">
        <f aca="false">I109/(I109+J109)</f>
        <v>0.291208791208791</v>
      </c>
      <c r="P109" s="28" t="n">
        <f aca="false">(I109+K109)/(I109+J109+K109+M109)</f>
        <v>0.487432389436844</v>
      </c>
      <c r="Q109" s="27" t="n">
        <f aca="false">K109/(K109+M109)</f>
        <v>0.499493414387031</v>
      </c>
      <c r="R109" s="27" t="n">
        <f aca="false">P109-(O109-P109)/X109</f>
        <v>0.499939017634921</v>
      </c>
      <c r="S109" s="29" t="n">
        <f aca="false">(K109+M109)/(I109+J109)</f>
        <v>16.2692307692308</v>
      </c>
      <c r="T109" s="31" t="n">
        <f aca="false">(P109-$B$1*O109-$B$2)/(1-$B$1*O109)-($B$3*POWER(P109,2)+$B$4*P109+$B$5)-($B$6*POWER(O109,2)+$B$7*O109+$B$8)</f>
        <v>0.50291015836545</v>
      </c>
      <c r="U109" s="29" t="n">
        <f aca="false">(O109-P109)/(P109-T109)</f>
        <v>12.6777702350489</v>
      </c>
      <c r="V109" s="29" t="n">
        <f aca="false">$B$12+($B$13*E109+$B$14*POWER(E109,2)+$B$15*POWER(E109,3))+($B$16*F109+$B$17*POWER(F109,2)+$B$18*POWER(F109,3))+($B$19*T109+$B$20*POWER(T109,2)+$B$21*POWER(T109,3))+($B$22*P109+$B$23*POWER(P109,2)+$B$24*POWER(P109,3))+($B$25*H109+$B$26*POWER(H109,2)+$B$27*POWER(H109,3))+($B$28*U109+$B$29*POWER(U109,2)+$B$30*POWER(U109,3))</f>
        <v>3.01179813784155</v>
      </c>
      <c r="W109" s="71" t="n">
        <f aca="false">S109-U109</f>
        <v>3.59146053418191</v>
      </c>
      <c r="X109" s="29" t="n">
        <f aca="false">U109+V109</f>
        <v>15.6895683728904</v>
      </c>
      <c r="Y109" s="16"/>
      <c r="Z109" s="60" t="n">
        <f aca="false">U109*G109</f>
        <v>2307.35418277889</v>
      </c>
      <c r="AA109" s="60" t="n">
        <f aca="false">(K109+M109)-Z109</f>
        <v>653.645817221108</v>
      </c>
      <c r="AB109" s="16"/>
      <c r="AC109" s="60" t="n">
        <f aca="false">L109+N109</f>
        <v>2855.50144386605</v>
      </c>
      <c r="AD109" s="61" t="n">
        <f aca="false">AC109-Z109</f>
        <v>548.147261087162</v>
      </c>
      <c r="AE109" s="17"/>
      <c r="AF109" s="84" t="n">
        <v>737.22408574933</v>
      </c>
      <c r="AG109" s="16" t="n">
        <v>0.145945945945946</v>
      </c>
      <c r="AH109" s="16" t="n">
        <f aca="false">AF109+AH108</f>
        <v>143243.099237719</v>
      </c>
      <c r="AI109" s="63"/>
      <c r="AJ109" s="72" t="n">
        <v>717.154301277687</v>
      </c>
      <c r="AK109" s="16" t="n">
        <v>0.145945945945946</v>
      </c>
      <c r="AL109" s="63" t="n">
        <f aca="false">AJ109+AL108</f>
        <v>140620.446649195</v>
      </c>
      <c r="AM109" s="35"/>
      <c r="AN109" s="35" t="n">
        <f aca="false">C109/740</f>
        <v>0.145945945945946</v>
      </c>
      <c r="AO109" s="35"/>
      <c r="AP109" s="35"/>
      <c r="AQ109" s="35"/>
      <c r="AR109" s="35"/>
      <c r="AS109" s="35"/>
      <c r="AT109" s="35"/>
    </row>
    <row r="110" customFormat="false" ht="12.75" hidden="false" customHeight="true" outlineLevel="0" collapsed="false">
      <c r="A110" s="36"/>
      <c r="B110" s="36"/>
      <c r="C110" s="2" t="n">
        <v>109</v>
      </c>
      <c r="D110" s="20" t="s">
        <v>221</v>
      </c>
      <c r="E110" s="65" t="n">
        <v>314</v>
      </c>
      <c r="F110" s="66" t="n">
        <v>2978</v>
      </c>
      <c r="G110" s="67" t="n">
        <f aca="false">I110+J110</f>
        <v>215</v>
      </c>
      <c r="H110" s="68" t="n">
        <f aca="false">1/(G110/F110)</f>
        <v>13.8511627906977</v>
      </c>
      <c r="I110" s="22" t="n">
        <v>75</v>
      </c>
      <c r="J110" s="23" t="n">
        <v>140</v>
      </c>
      <c r="K110" s="24" t="n">
        <v>1141</v>
      </c>
      <c r="L110" s="69" t="n">
        <f aca="false">G110*X110*R110</f>
        <v>1033.86613584317</v>
      </c>
      <c r="M110" s="25" t="n">
        <v>1102</v>
      </c>
      <c r="N110" s="70" t="n">
        <f aca="false">G110*X110*(1-R110)</f>
        <v>992.575444668765</v>
      </c>
      <c r="O110" s="26" t="n">
        <f aca="false">I110/(I110+J110)</f>
        <v>0.348837209302326</v>
      </c>
      <c r="P110" s="28" t="n">
        <f aca="false">(I110+K110)/(I110+J110+K110+M110)</f>
        <v>0.494711147274207</v>
      </c>
      <c r="Q110" s="27" t="n">
        <f aca="false">K110/(K110+M110)</f>
        <v>0.508693713776193</v>
      </c>
      <c r="R110" s="27" t="n">
        <f aca="false">P110-(O110-P110)/X110</f>
        <v>0.510187979651497</v>
      </c>
      <c r="S110" s="29" t="n">
        <f aca="false">(K110+M110)/(I110+J110)</f>
        <v>10.4325581395349</v>
      </c>
      <c r="T110" s="31" t="n">
        <f aca="false">(P110-$B$1*O110-$B$2)/(1-$B$1*O110)-($B$3*POWER(P110,2)+$B$4*P110+$B$5)-($B$6*POWER(O110,2)+$B$7*O110+$B$8)</f>
        <v>0.508245008958367</v>
      </c>
      <c r="U110" s="29" t="n">
        <f aca="false">(O110-P110)/(P110-T110)</f>
        <v>10.7784416137939</v>
      </c>
      <c r="V110" s="29" t="n">
        <f aca="false">$B$12+($B$13*E110+$B$14*POWER(E110,2)+$B$15*POWER(E110,3))+($B$16*F110+$B$17*POWER(F110,2)+$B$18*POWER(F110,3))+($B$19*T110+$B$20*POWER(T110,2)+$B$21*POWER(T110,3))+($B$22*P110+$B$23*POWER(P110,2)+$B$24*POWER(P110,3))+($B$25*H110+$B$26*POWER(H110,2)+$B$27*POWER(H110,3))+($B$28*U110+$B$29*POWER(U110,2)+$B$30*POWER(U110,3))</f>
        <v>-1.35313193699422</v>
      </c>
      <c r="W110" s="71" t="n">
        <f aca="false">S110-U110</f>
        <v>-0.345883474259038</v>
      </c>
      <c r="X110" s="29" t="n">
        <f aca="false">U110+V110</f>
        <v>9.4253096767997</v>
      </c>
      <c r="Y110" s="16"/>
      <c r="Z110" s="60" t="n">
        <f aca="false">U110*G110</f>
        <v>2317.36494696569</v>
      </c>
      <c r="AA110" s="60" t="n">
        <f aca="false">(K110+M110)-Z110</f>
        <v>-74.364946965693</v>
      </c>
      <c r="AB110" s="16"/>
      <c r="AC110" s="60" t="n">
        <f aca="false">L110+N110</f>
        <v>2026.44158051194</v>
      </c>
      <c r="AD110" s="61" t="n">
        <f aca="false">AC110-Z110</f>
        <v>-290.923366453756</v>
      </c>
      <c r="AE110" s="17"/>
      <c r="AF110" s="84" t="n">
        <v>731.527274784096</v>
      </c>
      <c r="AG110" s="16" t="n">
        <v>0.147297297297297</v>
      </c>
      <c r="AH110" s="16" t="n">
        <f aca="false">AF110+AH109</f>
        <v>143974.626512503</v>
      </c>
      <c r="AI110" s="63"/>
      <c r="AJ110" s="72" t="n">
        <v>713.729734754477</v>
      </c>
      <c r="AK110" s="16" t="n">
        <v>0.147297297297297</v>
      </c>
      <c r="AL110" s="63" t="n">
        <f aca="false">AJ110+AL109</f>
        <v>141334.17638395</v>
      </c>
      <c r="AM110" s="35"/>
      <c r="AN110" s="35" t="n">
        <f aca="false">C110/740</f>
        <v>0.147297297297297</v>
      </c>
      <c r="AO110" s="35"/>
      <c r="AP110" s="35"/>
      <c r="AQ110" s="35"/>
      <c r="AR110" s="35"/>
      <c r="AS110" s="35"/>
      <c r="AT110" s="35"/>
    </row>
    <row r="111" customFormat="false" ht="12.75" hidden="false" customHeight="true" outlineLevel="0" collapsed="false">
      <c r="A111" s="36"/>
      <c r="B111" s="36"/>
      <c r="C111" s="2" t="n">
        <v>110</v>
      </c>
      <c r="D111" s="20" t="s">
        <v>223</v>
      </c>
      <c r="E111" s="65" t="n">
        <v>226</v>
      </c>
      <c r="F111" s="66" t="n">
        <v>2706</v>
      </c>
      <c r="G111" s="67" t="n">
        <f aca="false">I111+J111</f>
        <v>147</v>
      </c>
      <c r="H111" s="68" t="n">
        <f aca="false">1/(G111/F111)</f>
        <v>18.4081632653061</v>
      </c>
      <c r="I111" s="22" t="n">
        <v>64</v>
      </c>
      <c r="J111" s="23" t="n">
        <v>83</v>
      </c>
      <c r="K111" s="24" t="n">
        <v>1451</v>
      </c>
      <c r="L111" s="69" t="n">
        <f aca="false">G111*X111*R111</f>
        <v>1369.57243196434</v>
      </c>
      <c r="M111" s="25" t="n">
        <v>670</v>
      </c>
      <c r="N111" s="70" t="n">
        <f aca="false">G111*X111*(1-R111)</f>
        <v>629.528080045643</v>
      </c>
      <c r="O111" s="26" t="n">
        <f aca="false">I111/(I111+J111)</f>
        <v>0.435374149659864</v>
      </c>
      <c r="P111" s="28" t="n">
        <f aca="false">(I111+K111)/(I111+J111+K111+M111)</f>
        <v>0.667989417989418</v>
      </c>
      <c r="Q111" s="27" t="n">
        <f aca="false">K111/(K111+M111)</f>
        <v>0.684111268269684</v>
      </c>
      <c r="R111" s="27" t="n">
        <f aca="false">P111-(O111-P111)/X111</f>
        <v>0.685094333044471</v>
      </c>
      <c r="S111" s="29" t="n">
        <f aca="false">(K111+M111)/(I111+J111)</f>
        <v>14.4285714285714</v>
      </c>
      <c r="T111" s="31" t="n">
        <f aca="false">(P111-$B$1*O111-$B$2)/(1-$B$1*O111)-($B$3*POWER(P111,2)+$B$4*P111+$B$5)-($B$6*POWER(O111,2)+$B$7*O111+$B$8)</f>
        <v>0.688049998733497</v>
      </c>
      <c r="U111" s="29" t="n">
        <f aca="false">(O111-P111)/(P111-T111)</f>
        <v>11.5956397921437</v>
      </c>
      <c r="V111" s="29" t="n">
        <f aca="false">$B$12+($B$13*E111+$B$14*POWER(E111,2)+$B$15*POWER(E111,3))+($B$16*F111+$B$17*POWER(F111,2)+$B$18*POWER(F111,3))+($B$19*T111+$B$20*POWER(T111,2)+$B$21*POWER(T111,3))+($B$22*P111+$B$23*POWER(P111,2)+$B$24*POWER(P111,3))+($B$25*H111+$B$26*POWER(H111,2)+$B$27*POWER(H111,3))+($B$28*U111+$B$29*POWER(U111,2)+$B$30*POWER(U111,3))</f>
        <v>2.00368341880859</v>
      </c>
      <c r="W111" s="71" t="n">
        <f aca="false">S111-U111</f>
        <v>2.83293163642774</v>
      </c>
      <c r="X111" s="29" t="n">
        <f aca="false">U111+V111</f>
        <v>13.5993232109523</v>
      </c>
      <c r="Y111" s="16"/>
      <c r="Z111" s="60" t="n">
        <f aca="false">U111*G111</f>
        <v>1704.55904944512</v>
      </c>
      <c r="AA111" s="60" t="n">
        <f aca="false">(K111+M111)-Z111</f>
        <v>416.440950554878</v>
      </c>
      <c r="AB111" s="16"/>
      <c r="AC111" s="60" t="n">
        <f aca="false">L111+N111</f>
        <v>1999.10051200999</v>
      </c>
      <c r="AD111" s="61" t="n">
        <f aca="false">AC111-Z111</f>
        <v>294.541462564863</v>
      </c>
      <c r="AE111" s="17"/>
      <c r="AF111" s="84" t="n">
        <v>724.189488434413</v>
      </c>
      <c r="AG111" s="16" t="n">
        <v>0.148648648648649</v>
      </c>
      <c r="AH111" s="16" t="n">
        <f aca="false">AF111+AH110</f>
        <v>144698.816000937</v>
      </c>
      <c r="AI111" s="63"/>
      <c r="AJ111" s="72" t="n">
        <v>708.155204628914</v>
      </c>
      <c r="AK111" s="16" t="n">
        <v>0.148648648648649</v>
      </c>
      <c r="AL111" s="63" t="n">
        <f aca="false">AJ111+AL110</f>
        <v>142042.331588579</v>
      </c>
      <c r="AM111" s="35"/>
      <c r="AN111" s="35" t="n">
        <f aca="false">C111/740</f>
        <v>0.148648648648649</v>
      </c>
      <c r="AO111" s="35"/>
      <c r="AP111" s="35"/>
      <c r="AQ111" s="35"/>
      <c r="AR111" s="35"/>
      <c r="AS111" s="35"/>
      <c r="AT111" s="35"/>
    </row>
    <row r="112" customFormat="false" ht="12.75" hidden="false" customHeight="true" outlineLevel="0" collapsed="false">
      <c r="A112" s="36"/>
      <c r="B112" s="36"/>
      <c r="C112" s="2" t="n">
        <v>111</v>
      </c>
      <c r="D112" s="20" t="s">
        <v>225</v>
      </c>
      <c r="E112" s="65" t="n">
        <v>452</v>
      </c>
      <c r="F112" s="66" t="n">
        <v>3960</v>
      </c>
      <c r="G112" s="67" t="n">
        <f aca="false">I112+J112</f>
        <v>226</v>
      </c>
      <c r="H112" s="68" t="n">
        <f aca="false">1/(G112/F112)</f>
        <v>17.5221238938053</v>
      </c>
      <c r="I112" s="22" t="n">
        <v>95</v>
      </c>
      <c r="J112" s="23" t="n">
        <v>131</v>
      </c>
      <c r="K112" s="24" t="n">
        <v>1328</v>
      </c>
      <c r="L112" s="69" t="n">
        <f aca="false">G112*X112*R112</f>
        <v>1295.26804057942</v>
      </c>
      <c r="M112" s="25" t="n">
        <v>1363</v>
      </c>
      <c r="N112" s="70" t="n">
        <f aca="false">G112*X112*(1-R112)</f>
        <v>1328.63489292035</v>
      </c>
      <c r="O112" s="26" t="n">
        <f aca="false">I112/(I112+J112)</f>
        <v>0.420353982300885</v>
      </c>
      <c r="P112" s="28" t="n">
        <f aca="false">(I112+K112)/(I112+J112+K112+M112)</f>
        <v>0.487829962290024</v>
      </c>
      <c r="Q112" s="27" t="n">
        <f aca="false">K112/(K112+M112)</f>
        <v>0.493496841322928</v>
      </c>
      <c r="R112" s="27" t="n">
        <f aca="false">P112-(O112-P112)/X112</f>
        <v>0.493641751774632</v>
      </c>
      <c r="S112" s="29" t="n">
        <f aca="false">(K112+M112)/(I112+J112)</f>
        <v>11.9070796460177</v>
      </c>
      <c r="T112" s="31" t="n">
        <f aca="false">(P112-$B$1*O112-$B$2)/(1-$B$1*O112)-($B$3*POWER(P112,2)+$B$4*P112+$B$5)-($B$6*POWER(O112,2)+$B$7*O112+$B$8)</f>
        <v>0.497054685751416</v>
      </c>
      <c r="U112" s="29" t="n">
        <f aca="false">(O112-P112)/(P112-T112)</f>
        <v>7.31468864855853</v>
      </c>
      <c r="V112" s="29" t="n">
        <f aca="false">$B$12+($B$13*E112+$B$14*POWER(E112,2)+$B$15*POWER(E112,3))+($B$16*F112+$B$17*POWER(F112,2)+$B$18*POWER(F112,3))+($B$19*T112+$B$20*POWER(T112,2)+$B$21*POWER(T112,3))+($B$22*P112+$B$23*POWER(P112,2)+$B$24*POWER(P112,3))+($B$25*H112+$B$26*POWER(H112,2)+$B$27*POWER(H112,3))+($B$28*U112+$B$29*POWER(U112,2)+$B$30*POWER(U112,3))</f>
        <v>4.29550132267936</v>
      </c>
      <c r="W112" s="71" t="n">
        <f aca="false">S112-U112</f>
        <v>4.59239099745917</v>
      </c>
      <c r="X112" s="29" t="n">
        <f aca="false">U112+V112</f>
        <v>11.6101899712379</v>
      </c>
      <c r="Y112" s="16"/>
      <c r="Z112" s="60" t="n">
        <f aca="false">U112*G112</f>
        <v>1653.11963457423</v>
      </c>
      <c r="AA112" s="60" t="n">
        <f aca="false">(K112+M112)-Z112</f>
        <v>1037.88036542577</v>
      </c>
      <c r="AB112" s="16"/>
      <c r="AC112" s="60" t="n">
        <f aca="false">L112+N112</f>
        <v>2623.90293349976</v>
      </c>
      <c r="AD112" s="61" t="n">
        <f aca="false">AC112-Z112</f>
        <v>970.783298925536</v>
      </c>
      <c r="AE112" s="17"/>
      <c r="AF112" s="84" t="n">
        <v>717.843004553549</v>
      </c>
      <c r="AG112" s="16" t="n">
        <v>0.15</v>
      </c>
      <c r="AH112" s="16" t="n">
        <f aca="false">AF112+AH111</f>
        <v>145416.659005491</v>
      </c>
      <c r="AI112" s="63"/>
      <c r="AJ112" s="72" t="n">
        <v>705.92355621882</v>
      </c>
      <c r="AK112" s="16" t="n">
        <v>0.15</v>
      </c>
      <c r="AL112" s="63" t="n">
        <f aca="false">AJ112+AL111</f>
        <v>142748.255144798</v>
      </c>
      <c r="AM112" s="35"/>
      <c r="AN112" s="35" t="n">
        <f aca="false">C112/740</f>
        <v>0.15</v>
      </c>
      <c r="AO112" s="35"/>
      <c r="AP112" s="35"/>
      <c r="AQ112" s="35"/>
      <c r="AR112" s="35"/>
      <c r="AS112" s="35"/>
      <c r="AT112" s="35"/>
    </row>
    <row r="113" customFormat="false" ht="12.75" hidden="false" customHeight="true" outlineLevel="0" collapsed="false">
      <c r="A113" s="36"/>
      <c r="B113" s="36"/>
      <c r="C113" s="2" t="n">
        <v>112</v>
      </c>
      <c r="D113" s="20" t="s">
        <v>227</v>
      </c>
      <c r="E113" s="65" t="n">
        <v>487</v>
      </c>
      <c r="F113" s="66" t="n">
        <v>4813</v>
      </c>
      <c r="G113" s="67" t="n">
        <f aca="false">I113+J113</f>
        <v>230</v>
      </c>
      <c r="H113" s="68" t="n">
        <f aca="false">1/(G113/F113)</f>
        <v>20.9260869565217</v>
      </c>
      <c r="I113" s="22" t="n">
        <v>45</v>
      </c>
      <c r="J113" s="23" t="n">
        <v>185</v>
      </c>
      <c r="K113" s="24" t="n">
        <v>1574</v>
      </c>
      <c r="L113" s="69" t="n">
        <f aca="false">G113*X113*R113</f>
        <v>1670.58034653157</v>
      </c>
      <c r="M113" s="25" t="n">
        <v>1952</v>
      </c>
      <c r="N113" s="70" t="n">
        <f aca="false">G113*X113*(1-R113)</f>
        <v>2079.48128507595</v>
      </c>
      <c r="O113" s="26" t="n">
        <f aca="false">I113/(I113+J113)</f>
        <v>0.195652173913043</v>
      </c>
      <c r="P113" s="28" t="n">
        <f aca="false">(I113+K113)/(I113+J113+K113+M113)</f>
        <v>0.431043663471778</v>
      </c>
      <c r="Q113" s="27" t="n">
        <f aca="false">K113/(K113+M113)</f>
        <v>0.446398184912082</v>
      </c>
      <c r="R113" s="27" t="n">
        <f aca="false">P113-(O113-P113)/X113</f>
        <v>0.445480770889477</v>
      </c>
      <c r="S113" s="29" t="n">
        <f aca="false">(K113+M113)/(I113+J113)</f>
        <v>15.3304347826087</v>
      </c>
      <c r="T113" s="31" t="n">
        <f aca="false">(P113-$B$1*O113-$B$2)/(1-$B$1*O113)-($B$3*POWER(P113,2)+$B$4*P113+$B$5)-($B$6*POWER(O113,2)+$B$7*O113+$B$8)</f>
        <v>0.446692653308337</v>
      </c>
      <c r="U113" s="29" t="n">
        <f aca="false">(O113-P113)/(P113-T113)</f>
        <v>15.0419606643765</v>
      </c>
      <c r="V113" s="29" t="n">
        <f aca="false">$B$12+($B$13*E113+$B$14*POWER(E113,2)+$B$15*POWER(E113,3))+($B$16*F113+$B$17*POWER(F113,2)+$B$18*POWER(F113,3))+($B$19*T113+$B$20*POWER(T113,2)+$B$21*POWER(T113,3))+($B$22*P113+$B$23*POWER(P113,2)+$B$24*POWER(P113,3))+($B$25*H113+$B$26*POWER(H113,2)+$B$27*POWER(H113,3))+($B$28*U113+$B$29*POWER(U113,2)+$B$30*POWER(U113,3))</f>
        <v>1.26265512522145</v>
      </c>
      <c r="W113" s="71" t="n">
        <f aca="false">S113-U113</f>
        <v>0.288474118232227</v>
      </c>
      <c r="X113" s="29" t="n">
        <f aca="false">U113+V113</f>
        <v>16.3046157895979</v>
      </c>
      <c r="Y113" s="16"/>
      <c r="Z113" s="60" t="n">
        <f aca="false">U113*G113</f>
        <v>3459.65095280659</v>
      </c>
      <c r="AA113" s="60" t="n">
        <f aca="false">(K113+M113)-Z113</f>
        <v>66.3490471934119</v>
      </c>
      <c r="AB113" s="16"/>
      <c r="AC113" s="60" t="n">
        <f aca="false">L113+N113</f>
        <v>3750.06163160752</v>
      </c>
      <c r="AD113" s="61" t="n">
        <f aca="false">AC113-Z113</f>
        <v>290.410678800933</v>
      </c>
      <c r="AE113" s="17"/>
      <c r="AF113" s="84" t="n">
        <v>717.803146927101</v>
      </c>
      <c r="AG113" s="16" t="n">
        <v>0.151351351351351</v>
      </c>
      <c r="AH113" s="16" t="n">
        <f aca="false">AF113+AH112</f>
        <v>146134.462152418</v>
      </c>
      <c r="AI113" s="63"/>
      <c r="AJ113" s="72" t="n">
        <v>699.245502404659</v>
      </c>
      <c r="AK113" s="16" t="n">
        <v>0.151351351351351</v>
      </c>
      <c r="AL113" s="63" t="n">
        <f aca="false">AJ113+AL112</f>
        <v>143447.500647202</v>
      </c>
      <c r="AM113" s="35"/>
      <c r="AN113" s="35" t="n">
        <f aca="false">C113/740</f>
        <v>0.151351351351351</v>
      </c>
      <c r="AO113" s="35"/>
      <c r="AP113" s="35"/>
      <c r="AQ113" s="35"/>
      <c r="AR113" s="35"/>
      <c r="AS113" s="35"/>
      <c r="AT113" s="35"/>
    </row>
    <row r="114" customFormat="false" ht="12.75" hidden="false" customHeight="true" outlineLevel="0" collapsed="false">
      <c r="A114" s="36"/>
      <c r="B114" s="36"/>
      <c r="C114" s="2" t="n">
        <v>113</v>
      </c>
      <c r="D114" s="20" t="s">
        <v>65</v>
      </c>
      <c r="E114" s="65" t="n">
        <v>44</v>
      </c>
      <c r="F114" s="66" t="n">
        <v>673</v>
      </c>
      <c r="G114" s="67" t="n">
        <f aca="false">I114+J114</f>
        <v>37</v>
      </c>
      <c r="H114" s="68" t="n">
        <f aca="false">1/(G114/F114)</f>
        <v>18.1891891891892</v>
      </c>
      <c r="I114" s="22" t="n">
        <v>3</v>
      </c>
      <c r="J114" s="23" t="n">
        <v>34</v>
      </c>
      <c r="K114" s="24" t="n">
        <v>166</v>
      </c>
      <c r="L114" s="69" t="n">
        <f aca="false">G114*X114*R114</f>
        <v>165.904968717718</v>
      </c>
      <c r="M114" s="25" t="n">
        <v>371</v>
      </c>
      <c r="N114" s="70" t="n">
        <f aca="false">G114*X114*(1-R114)</f>
        <v>370.772262311691</v>
      </c>
      <c r="O114" s="26" t="n">
        <f aca="false">I114/(I114+J114)</f>
        <v>0.0810810810810811</v>
      </c>
      <c r="P114" s="28" t="n">
        <f aca="false">(I114+K114)/(I114+J114+K114+M114)</f>
        <v>0.294425087108014</v>
      </c>
      <c r="Q114" s="27" t="n">
        <f aca="false">K114/(K114+M114)</f>
        <v>0.309124767225326</v>
      </c>
      <c r="R114" s="27" t="n">
        <f aca="false">P114-(O114-P114)/X114</f>
        <v>0.309133607922015</v>
      </c>
      <c r="S114" s="29" t="n">
        <f aca="false">(K114+M114)/(I114+J114)</f>
        <v>14.5135135135135</v>
      </c>
      <c r="T114" s="31" t="n">
        <f aca="false">(P114-$B$1*O114-$B$2)/(1-$B$1*O114)-($B$3*POWER(P114,2)+$B$4*P114+$B$5)-($B$6*POWER(O114,2)+$B$7*O114+$B$8)</f>
        <v>0.307781429921511</v>
      </c>
      <c r="U114" s="29" t="n">
        <f aca="false">(O114-P114)/(P114-T114)</f>
        <v>15.9732352640231</v>
      </c>
      <c r="V114" s="29" t="n">
        <f aca="false">$B$12+($B$13*E114+$B$14*POWER(E114,2)+$B$15*POWER(E114,3))+($B$16*F114+$B$17*POWER(F114,2)+$B$18*POWER(F114,3))+($B$19*T114+$B$20*POWER(T114,2)+$B$21*POWER(T114,3))+($B$22*P114+$B$23*POWER(P114,2)+$B$24*POWER(P114,3))+($B$25*H114+$B$26*POWER(H114,2)+$B$27*POWER(H114,3))+($B$28*U114+$B$29*POWER(U114,2)+$B$30*POWER(U114,3))</f>
        <v>-1.46844523620122</v>
      </c>
      <c r="W114" s="71" t="n">
        <f aca="false">S114-U114</f>
        <v>-1.45972175050959</v>
      </c>
      <c r="X114" s="29" t="n">
        <f aca="false">U114+V114</f>
        <v>14.5047900278219</v>
      </c>
      <c r="Y114" s="16"/>
      <c r="Z114" s="60" t="n">
        <f aca="false">U114*G114</f>
        <v>591.009704768855</v>
      </c>
      <c r="AA114" s="60" t="n">
        <f aca="false">(K114+M114)-Z114</f>
        <v>-54.0097047688547</v>
      </c>
      <c r="AB114" s="16"/>
      <c r="AC114" s="60" t="n">
        <f aca="false">L114+N114</f>
        <v>536.67723102941</v>
      </c>
      <c r="AD114" s="61" t="n">
        <f aca="false">AC114-Z114</f>
        <v>-54.3324737394451</v>
      </c>
      <c r="AE114" s="17"/>
      <c r="AF114" s="84" t="n">
        <v>706.037745557529</v>
      </c>
      <c r="AG114" s="16" t="n">
        <v>0.152702702702703</v>
      </c>
      <c r="AH114" s="16" t="n">
        <f aca="false">AF114+AH113</f>
        <v>146840.499897976</v>
      </c>
      <c r="AI114" s="63"/>
      <c r="AJ114" s="72" t="n">
        <v>697.978626697439</v>
      </c>
      <c r="AK114" s="16" t="n">
        <v>0.152702702702703</v>
      </c>
      <c r="AL114" s="63" t="n">
        <f aca="false">AJ114+AL113</f>
        <v>144145.4792739</v>
      </c>
      <c r="AM114" s="35"/>
      <c r="AN114" s="35" t="n">
        <f aca="false">C114/740</f>
        <v>0.152702702702703</v>
      </c>
      <c r="AO114" s="35"/>
      <c r="AP114" s="35"/>
      <c r="AQ114" s="35"/>
      <c r="AR114" s="35"/>
      <c r="AS114" s="35"/>
      <c r="AT114" s="35"/>
    </row>
    <row r="115" customFormat="false" ht="12.75" hidden="false" customHeight="true" outlineLevel="0" collapsed="false">
      <c r="A115" s="36"/>
      <c r="B115" s="36"/>
      <c r="C115" s="2" t="n">
        <v>114</v>
      </c>
      <c r="D115" s="20" t="s">
        <v>229</v>
      </c>
      <c r="E115" s="65" t="n">
        <v>215</v>
      </c>
      <c r="F115" s="66" t="n">
        <v>3628</v>
      </c>
      <c r="G115" s="67" t="n">
        <f aca="false">I115+J115</f>
        <v>148</v>
      </c>
      <c r="H115" s="68" t="n">
        <f aca="false">1/(G115/F115)</f>
        <v>24.5135135135135</v>
      </c>
      <c r="I115" s="22" t="n">
        <v>33</v>
      </c>
      <c r="J115" s="23" t="n">
        <v>115</v>
      </c>
      <c r="K115" s="24" t="n">
        <v>1515</v>
      </c>
      <c r="L115" s="69" t="n">
        <f aca="false">G115*X115*R115</f>
        <v>1533.11617099953</v>
      </c>
      <c r="M115" s="25" t="n">
        <v>1432</v>
      </c>
      <c r="N115" s="70" t="n">
        <f aca="false">G115*X115*(1-R115)</f>
        <v>1450.10446804669</v>
      </c>
      <c r="O115" s="26" t="n">
        <f aca="false">I115/(I115+J115)</f>
        <v>0.222972972972973</v>
      </c>
      <c r="P115" s="28" t="n">
        <f aca="false">(I115+K115)/(I115+J115+K115+M115)</f>
        <v>0.50016155088853</v>
      </c>
      <c r="Q115" s="27" t="n">
        <f aca="false">K115/(K115+M115)</f>
        <v>0.514082117407533</v>
      </c>
      <c r="R115" s="27" t="n">
        <f aca="false">P115-(O115-P115)/X115</f>
        <v>0.513913101476025</v>
      </c>
      <c r="S115" s="29" t="n">
        <f aca="false">(K115+M115)/(I115+J115)</f>
        <v>19.9121621621622</v>
      </c>
      <c r="T115" s="31" t="n">
        <f aca="false">(P115-$B$1*O115-$B$2)/(1-$B$1*O115)-($B$3*POWER(P115,2)+$B$4*P115+$B$5)-($B$6*POWER(O115,2)+$B$7*O115+$B$8)</f>
        <v>0.517931267552292</v>
      </c>
      <c r="U115" s="29" t="n">
        <f aca="false">(O115-P115)/(P115-T115)</f>
        <v>15.5989306504158</v>
      </c>
      <c r="V115" s="29" t="n">
        <f aca="false">$B$12+($B$13*E115+$B$14*POWER(E115,2)+$B$15*POWER(E115,3))+($B$16*F115+$B$17*POWER(F115,2)+$B$18*POWER(F115,3))+($B$19*T115+$B$20*POWER(T115,2)+$B$21*POWER(T115,3))+($B$22*P115+$B$23*POWER(P115,2)+$B$24*POWER(P115,3))+($B$25*H115+$B$26*POWER(H115,2)+$B$27*POWER(H115,3))+($B$28*U115+$B$29*POWER(U115,2)+$B$30*POWER(U115,3))</f>
        <v>4.55796555935599</v>
      </c>
      <c r="W115" s="71" t="n">
        <f aca="false">S115-U115</f>
        <v>4.31323151174636</v>
      </c>
      <c r="X115" s="29" t="n">
        <f aca="false">U115+V115</f>
        <v>20.1568962097718</v>
      </c>
      <c r="Y115" s="16"/>
      <c r="Z115" s="60" t="n">
        <f aca="false">U115*G115</f>
        <v>2308.64173626154</v>
      </c>
      <c r="AA115" s="60" t="n">
        <f aca="false">(K115+M115)-Z115</f>
        <v>638.358263738461</v>
      </c>
      <c r="AB115" s="16"/>
      <c r="AC115" s="60" t="n">
        <f aca="false">L115+N115</f>
        <v>2983.22063904622</v>
      </c>
      <c r="AD115" s="61" t="n">
        <f aca="false">AC115-Z115</f>
        <v>674.578902784685</v>
      </c>
      <c r="AE115" s="17"/>
      <c r="AF115" s="84" t="n">
        <v>705.708590110446</v>
      </c>
      <c r="AG115" s="16" t="n">
        <v>0.154054054054054</v>
      </c>
      <c r="AH115" s="16" t="n">
        <f aca="false">AF115+AH114</f>
        <v>147546.208488086</v>
      </c>
      <c r="AI115" s="63"/>
      <c r="AJ115" s="72" t="n">
        <v>697.5923762303</v>
      </c>
      <c r="AK115" s="16" t="n">
        <v>0.154054054054054</v>
      </c>
      <c r="AL115" s="63" t="n">
        <f aca="false">AJ115+AL114</f>
        <v>144843.07165013</v>
      </c>
      <c r="AM115" s="35"/>
      <c r="AN115" s="35" t="n">
        <f aca="false">C115/740</f>
        <v>0.154054054054054</v>
      </c>
      <c r="AO115" s="35"/>
      <c r="AP115" s="35"/>
      <c r="AQ115" s="35"/>
      <c r="AR115" s="35"/>
      <c r="AS115" s="35"/>
      <c r="AT115" s="35"/>
    </row>
    <row r="116" customFormat="false" ht="12.75" hidden="false" customHeight="true" outlineLevel="0" collapsed="false">
      <c r="A116" s="36"/>
      <c r="B116" s="36"/>
      <c r="C116" s="2" t="n">
        <v>115</v>
      </c>
      <c r="D116" s="20" t="s">
        <v>231</v>
      </c>
      <c r="E116" s="65" t="n">
        <v>80</v>
      </c>
      <c r="F116" s="66" t="n">
        <v>1294</v>
      </c>
      <c r="G116" s="67" t="n">
        <f aca="false">I116+J116</f>
        <v>49</v>
      </c>
      <c r="H116" s="68" t="n">
        <f aca="false">1/(G116/F116)</f>
        <v>26.4081632653061</v>
      </c>
      <c r="I116" s="22" t="n">
        <v>9</v>
      </c>
      <c r="J116" s="23" t="n">
        <v>40</v>
      </c>
      <c r="K116" s="24" t="n">
        <v>520</v>
      </c>
      <c r="L116" s="69" t="n">
        <f aca="false">G116*X116*R116</f>
        <v>498.836514971268</v>
      </c>
      <c r="M116" s="25" t="n">
        <v>577</v>
      </c>
      <c r="N116" s="70" t="n">
        <f aca="false">G116*X116*(1-R116)</f>
        <v>552.315935231139</v>
      </c>
      <c r="O116" s="26" t="n">
        <f aca="false">I116/(I116+J116)</f>
        <v>0.183673469387755</v>
      </c>
      <c r="P116" s="28" t="n">
        <f aca="false">(I116+K116)/(I116+J116+K116+M116)</f>
        <v>0.461605584642234</v>
      </c>
      <c r="Q116" s="27" t="n">
        <f aca="false">K116/(K116+M116)</f>
        <v>0.474020054694622</v>
      </c>
      <c r="R116" s="27" t="n">
        <f aca="false">P116-(O116-P116)/X116</f>
        <v>0.474561529942887</v>
      </c>
      <c r="S116" s="29" t="n">
        <f aca="false">(K116+M116)/(I116+J116)</f>
        <v>22.3877551020408</v>
      </c>
      <c r="T116" s="31" t="n">
        <f aca="false">(P116-$B$1*O116-$B$2)/(1-$B$1*O116)-($B$3*POWER(P116,2)+$B$4*P116+$B$5)-($B$6*POWER(O116,2)+$B$7*O116+$B$8)</f>
        <v>0.478501937963717</v>
      </c>
      <c r="U116" s="29" t="n">
        <f aca="false">(O116-P116)/(P116-T116)</f>
        <v>16.4492367060707</v>
      </c>
      <c r="V116" s="29" t="n">
        <f aca="false">$B$12+($B$13*E116+$B$14*POWER(E116,2)+$B$15*POWER(E116,3))+($B$16*F116+$B$17*POWER(F116,2)+$B$18*POWER(F116,3))+($B$19*T116+$B$20*POWER(T116,2)+$B$21*POWER(T116,3))+($B$22*P116+$B$23*POWER(P116,2)+$B$24*POWER(P116,3))+($B$25*H116+$B$26*POWER(H116,2)+$B$27*POWER(H116,3))+($B$28*U116+$B$29*POWER(U116,2)+$B$30*POWER(U116,3))</f>
        <v>5.00285411438657</v>
      </c>
      <c r="W116" s="71" t="n">
        <f aca="false">S116-U116</f>
        <v>5.9385183959701</v>
      </c>
      <c r="X116" s="29" t="n">
        <f aca="false">U116+V116</f>
        <v>21.4520908204573</v>
      </c>
      <c r="Y116" s="16"/>
      <c r="Z116" s="60" t="n">
        <f aca="false">U116*G116</f>
        <v>806.012598597465</v>
      </c>
      <c r="AA116" s="60" t="n">
        <f aca="false">(K116+M116)-Z116</f>
        <v>290.987401402535</v>
      </c>
      <c r="AB116" s="16"/>
      <c r="AC116" s="60" t="n">
        <f aca="false">L116+N116</f>
        <v>1051.15245020241</v>
      </c>
      <c r="AD116" s="61" t="n">
        <f aca="false">AC116-Z116</f>
        <v>245.139851604942</v>
      </c>
      <c r="AE116" s="17"/>
      <c r="AF116" s="84" t="n">
        <v>700.468295400536</v>
      </c>
      <c r="AG116" s="16" t="n">
        <v>0.155405405405405</v>
      </c>
      <c r="AH116" s="16" t="n">
        <f aca="false">AF116+AH115</f>
        <v>148246.676783487</v>
      </c>
      <c r="AI116" s="63"/>
      <c r="AJ116" s="72" t="n">
        <v>687.1198334474</v>
      </c>
      <c r="AK116" s="16" t="n">
        <v>0.155405405405405</v>
      </c>
      <c r="AL116" s="63" t="n">
        <f aca="false">AJ116+AL115</f>
        <v>145530.191483577</v>
      </c>
      <c r="AM116" s="35"/>
      <c r="AN116" s="35" t="n">
        <f aca="false">C116/740</f>
        <v>0.155405405405405</v>
      </c>
      <c r="AO116" s="35"/>
      <c r="AP116" s="35"/>
      <c r="AQ116" s="35"/>
      <c r="AR116" s="35"/>
      <c r="AS116" s="35"/>
      <c r="AT116" s="35"/>
    </row>
    <row r="117" customFormat="false" ht="12.75" hidden="false" customHeight="true" outlineLevel="0" collapsed="false">
      <c r="A117" s="36"/>
      <c r="B117" s="36"/>
      <c r="C117" s="2" t="n">
        <v>116</v>
      </c>
      <c r="D117" s="20" t="s">
        <v>233</v>
      </c>
      <c r="E117" s="65" t="n">
        <v>88</v>
      </c>
      <c r="F117" s="66" t="n">
        <v>1366</v>
      </c>
      <c r="G117" s="67" t="n">
        <f aca="false">I117+J117</f>
        <v>52</v>
      </c>
      <c r="H117" s="68" t="n">
        <f aca="false">1/(G117/F117)</f>
        <v>26.2692307692308</v>
      </c>
      <c r="I117" s="22" t="n">
        <v>20</v>
      </c>
      <c r="J117" s="23" t="n">
        <v>32</v>
      </c>
      <c r="K117" s="24" t="n">
        <v>760</v>
      </c>
      <c r="L117" s="69" t="n">
        <f aca="false">G117*X117*R117</f>
        <v>705.588114221482</v>
      </c>
      <c r="M117" s="25" t="n">
        <v>407</v>
      </c>
      <c r="N117" s="70" t="n">
        <f aca="false">G117*X117*(1-R117)</f>
        <v>376.375874542603</v>
      </c>
      <c r="O117" s="26" t="n">
        <f aca="false">I117/(I117+J117)</f>
        <v>0.384615384615385</v>
      </c>
      <c r="P117" s="28" t="n">
        <f aca="false">(I117+K117)/(I117+J117+K117+M117)</f>
        <v>0.639868744872847</v>
      </c>
      <c r="Q117" s="27" t="n">
        <f aca="false">K117/(K117+M117)</f>
        <v>0.651242502142245</v>
      </c>
      <c r="R117" s="27" t="n">
        <f aca="false">P117-(O117-P117)/X117</f>
        <v>0.652136412624478</v>
      </c>
      <c r="S117" s="29" t="n">
        <f aca="false">(K117+M117)/(I117+J117)</f>
        <v>22.4423076923077</v>
      </c>
      <c r="T117" s="31" t="n">
        <f aca="false">(P117-$B$1*O117-$B$2)/(1-$B$1*O117)-($B$3*POWER(P117,2)+$B$4*P117+$B$5)-($B$6*POWER(O117,2)+$B$7*O117+$B$8)</f>
        <v>0.660266207219512</v>
      </c>
      <c r="U117" s="29" t="n">
        <f aca="false">(O117-P117)/(P117-T117)</f>
        <v>12.5139762936828</v>
      </c>
      <c r="V117" s="29" t="n">
        <f aca="false">$B$12+($B$13*E117+$B$14*POWER(E117,2)+$B$15*POWER(E117,3))+($B$16*F117+$B$17*POWER(F117,2)+$B$18*POWER(F117,3))+($B$19*T117+$B$20*POWER(T117,2)+$B$21*POWER(T117,3))+($B$22*P117+$B$23*POWER(P117,2)+$B$24*POWER(P117,3))+($B$25*H117+$B$26*POWER(H117,2)+$B$27*POWER(H117,3))+($B$28*U117+$B$29*POWER(U117,2)+$B$30*POWER(U117,3))</f>
        <v>8.29302349024194</v>
      </c>
      <c r="W117" s="71" t="n">
        <f aca="false">S117-U117</f>
        <v>9.92833139862492</v>
      </c>
      <c r="X117" s="29" t="n">
        <f aca="false">U117+V117</f>
        <v>20.8069997839247</v>
      </c>
      <c r="Y117" s="16"/>
      <c r="Z117" s="60" t="n">
        <f aca="false">U117*G117</f>
        <v>650.726767271504</v>
      </c>
      <c r="AA117" s="60" t="n">
        <f aca="false">(K117+M117)-Z117</f>
        <v>516.273232728496</v>
      </c>
      <c r="AB117" s="16"/>
      <c r="AC117" s="60" t="n">
        <f aca="false">L117+N117</f>
        <v>1081.96398876409</v>
      </c>
      <c r="AD117" s="61" t="n">
        <f aca="false">AC117-Z117</f>
        <v>431.237221492581</v>
      </c>
      <c r="AE117" s="17"/>
      <c r="AF117" s="84" t="n">
        <v>700.182404313311</v>
      </c>
      <c r="AG117" s="16" t="n">
        <v>0.156756756756757</v>
      </c>
      <c r="AH117" s="16" t="n">
        <f aca="false">AF117+AH116</f>
        <v>148946.8591878</v>
      </c>
      <c r="AI117" s="63"/>
      <c r="AJ117" s="72" t="n">
        <v>682.182828676293</v>
      </c>
      <c r="AK117" s="16" t="n">
        <v>0.156756756756757</v>
      </c>
      <c r="AL117" s="63" t="n">
        <f aca="false">AJ117+AL116</f>
        <v>146212.374312254</v>
      </c>
      <c r="AM117" s="35"/>
      <c r="AN117" s="35" t="n">
        <f aca="false">C117/740</f>
        <v>0.156756756756757</v>
      </c>
      <c r="AO117" s="35"/>
      <c r="AP117" s="35"/>
      <c r="AQ117" s="35"/>
      <c r="AR117" s="35"/>
      <c r="AS117" s="35"/>
      <c r="AT117" s="35"/>
    </row>
    <row r="118" customFormat="false" ht="12.75" hidden="false" customHeight="true" outlineLevel="0" collapsed="false">
      <c r="A118" s="36"/>
      <c r="B118" s="36"/>
      <c r="C118" s="2" t="n">
        <v>117</v>
      </c>
      <c r="D118" s="20" t="s">
        <v>234</v>
      </c>
      <c r="E118" s="65" t="n">
        <v>401</v>
      </c>
      <c r="F118" s="66" t="n">
        <v>4130</v>
      </c>
      <c r="G118" s="67" t="n">
        <f aca="false">I118+J118</f>
        <v>283</v>
      </c>
      <c r="H118" s="68" t="n">
        <f aca="false">1/(G118/F118)</f>
        <v>14.5936395759717</v>
      </c>
      <c r="I118" s="22" t="n">
        <v>72</v>
      </c>
      <c r="J118" s="23" t="n">
        <v>211</v>
      </c>
      <c r="K118" s="24" t="n">
        <v>1518</v>
      </c>
      <c r="L118" s="69" t="n">
        <f aca="false">G118*X118*R118</f>
        <v>1390.26654981111</v>
      </c>
      <c r="M118" s="25" t="n">
        <v>1792</v>
      </c>
      <c r="N118" s="70" t="n">
        <f aca="false">G118*X118*(1-R118)</f>
        <v>1631.08798696331</v>
      </c>
      <c r="O118" s="26" t="n">
        <f aca="false">I118/(I118+J118)</f>
        <v>0.254416961130742</v>
      </c>
      <c r="P118" s="28" t="n">
        <f aca="false">(I118+K118)/(I118+J118+K118+M118)</f>
        <v>0.442527136097968</v>
      </c>
      <c r="Q118" s="27" t="n">
        <f aca="false">K118/(K118+M118)</f>
        <v>0.458610271903323</v>
      </c>
      <c r="R118" s="27" t="n">
        <f aca="false">P118-(O118-P118)/X118</f>
        <v>0.460146776185807</v>
      </c>
      <c r="S118" s="29" t="n">
        <f aca="false">(K118+M118)/(I118+J118)</f>
        <v>11.6961130742049</v>
      </c>
      <c r="T118" s="31" t="n">
        <f aca="false">(P118-$B$1*O118-$B$2)/(1-$B$1*O118)-($B$3*POWER(P118,2)+$B$4*P118+$B$5)-($B$6*POWER(O118,2)+$B$7*O118+$B$8)</f>
        <v>0.457197547133628</v>
      </c>
      <c r="U118" s="29" t="n">
        <f aca="false">(O118-P118)/(P118-T118)</f>
        <v>12.8224202109935</v>
      </c>
      <c r="V118" s="29" t="n">
        <f aca="false">$B$12+($B$13*E118+$B$14*POWER(E118,2)+$B$15*POWER(E118,3))+($B$16*F118+$B$17*POWER(F118,2)+$B$18*POWER(F118,3))+($B$19*T118+$B$20*POWER(T118,2)+$B$21*POWER(T118,3))+($B$22*P118+$B$23*POWER(P118,2)+$B$24*POWER(P118,3))+($B$25*H118+$B$26*POWER(H118,2)+$B$27*POWER(H118,3))+($B$28*U118+$B$29*POWER(U118,2)+$B$30*POWER(U118,3))</f>
        <v>-2.14625577009447</v>
      </c>
      <c r="W118" s="71" t="n">
        <f aca="false">S118-U118</f>
        <v>-1.12630713678855</v>
      </c>
      <c r="X118" s="29" t="n">
        <f aca="false">U118+V118</f>
        <v>10.676164440899</v>
      </c>
      <c r="Y118" s="16"/>
      <c r="Z118" s="60" t="n">
        <f aca="false">U118*G118</f>
        <v>3628.74491971116</v>
      </c>
      <c r="AA118" s="60" t="n">
        <f aca="false">(K118+M118)-Z118</f>
        <v>-318.744919711159</v>
      </c>
      <c r="AB118" s="16"/>
      <c r="AC118" s="60" t="n">
        <f aca="false">L118+N118</f>
        <v>3021.35453677442</v>
      </c>
      <c r="AD118" s="61" t="n">
        <f aca="false">AC118-Z118</f>
        <v>-607.390382936736</v>
      </c>
      <c r="AE118" s="17"/>
      <c r="AF118" s="84" t="n">
        <v>695.357785554575</v>
      </c>
      <c r="AG118" s="16" t="n">
        <v>0.158108108108108</v>
      </c>
      <c r="AH118" s="16" t="n">
        <f aca="false">AF118+AH117</f>
        <v>149642.216973354</v>
      </c>
      <c r="AI118" s="63"/>
      <c r="AJ118" s="72" t="n">
        <v>678.241634717863</v>
      </c>
      <c r="AK118" s="16" t="n">
        <v>0.158108108108108</v>
      </c>
      <c r="AL118" s="63" t="n">
        <f aca="false">AJ118+AL117</f>
        <v>146890.615946972</v>
      </c>
      <c r="AM118" s="35"/>
      <c r="AN118" s="35" t="n">
        <f aca="false">C118/740</f>
        <v>0.158108108108108</v>
      </c>
      <c r="AO118" s="35"/>
      <c r="AP118" s="35"/>
      <c r="AQ118" s="35"/>
      <c r="AR118" s="35"/>
      <c r="AS118" s="35"/>
      <c r="AT118" s="35"/>
    </row>
    <row r="119" customFormat="false" ht="12.75" hidden="false" customHeight="true" outlineLevel="0" collapsed="false">
      <c r="A119" s="36"/>
      <c r="B119" s="36"/>
      <c r="C119" s="2" t="n">
        <v>118</v>
      </c>
      <c r="D119" s="20" t="s">
        <v>236</v>
      </c>
      <c r="E119" s="65" t="n">
        <v>162</v>
      </c>
      <c r="F119" s="66" t="n">
        <v>1485</v>
      </c>
      <c r="G119" s="67" t="n">
        <f aca="false">I119+J119</f>
        <v>101</v>
      </c>
      <c r="H119" s="68" t="n">
        <f aca="false">1/(G119/F119)</f>
        <v>14.7029702970297</v>
      </c>
      <c r="I119" s="22" t="n">
        <v>40</v>
      </c>
      <c r="J119" s="23" t="n">
        <v>61</v>
      </c>
      <c r="K119" s="24" t="n">
        <v>480</v>
      </c>
      <c r="L119" s="69" t="n">
        <f aca="false">G119*X119*R119</f>
        <v>593.92331570071</v>
      </c>
      <c r="M119" s="25" t="n">
        <v>343</v>
      </c>
      <c r="N119" s="70" t="n">
        <f aca="false">G119*X119*(1-R119)</f>
        <v>431.509652967475</v>
      </c>
      <c r="O119" s="26" t="n">
        <f aca="false">I119/(I119+J119)</f>
        <v>0.396039603960396</v>
      </c>
      <c r="P119" s="28" t="n">
        <f aca="false">(I119+K119)/(I119+J119+K119+M119)</f>
        <v>0.562770562770563</v>
      </c>
      <c r="Q119" s="27" t="n">
        <f aca="false">K119/(K119+M119)</f>
        <v>0.583232077764277</v>
      </c>
      <c r="R119" s="27" t="n">
        <f aca="false">P119-(O119-P119)/X119</f>
        <v>0.579192725266175</v>
      </c>
      <c r="S119" s="29" t="n">
        <f aca="false">(K119+M119)/(I119+J119)</f>
        <v>8.14851485148515</v>
      </c>
      <c r="T119" s="31" t="n">
        <f aca="false">(P119-$B$1*O119-$B$2)/(1-$B$1*O119)-($B$3*POWER(P119,2)+$B$4*P119+$B$5)-($B$6*POWER(O119,2)+$B$7*O119+$B$8)</f>
        <v>0.577925305851319</v>
      </c>
      <c r="U119" s="29" t="n">
        <f aca="false">(O119-P119)/(P119-T119)</f>
        <v>11.0018994001873</v>
      </c>
      <c r="V119" s="29" t="n">
        <f aca="false">$B$12+($B$13*E119+$B$14*POWER(E119,2)+$B$15*POWER(E119,3))+($B$16*F119+$B$17*POWER(F119,2)+$B$18*POWER(F119,3))+($B$19*T119+$B$20*POWER(T119,2)+$B$21*POWER(T119,3))+($B$22*P119+$B$23*POWER(P119,2)+$B$24*POWER(P119,3))+($B$25*H119+$B$26*POWER(H119,2)+$B$27*POWER(H119,3))+($B$28*U119+$B$29*POWER(U119,2)+$B$30*POWER(U119,3))</f>
        <v>-0.849097730205315</v>
      </c>
      <c r="W119" s="71" t="n">
        <f aca="false">S119-U119</f>
        <v>-2.85338454870219</v>
      </c>
      <c r="X119" s="29" t="n">
        <f aca="false">U119+V119</f>
        <v>10.152801669982</v>
      </c>
      <c r="Y119" s="16"/>
      <c r="Z119" s="60" t="n">
        <f aca="false">U119*G119</f>
        <v>1111.19183941892</v>
      </c>
      <c r="AA119" s="60" t="n">
        <f aca="false">(K119+M119)-Z119</f>
        <v>-288.191839418921</v>
      </c>
      <c r="AB119" s="16"/>
      <c r="AC119" s="60" t="n">
        <f aca="false">L119+N119</f>
        <v>1025.43296866818</v>
      </c>
      <c r="AD119" s="61" t="n">
        <f aca="false">AC119-Z119</f>
        <v>-85.7588707507368</v>
      </c>
      <c r="AE119" s="17"/>
      <c r="AF119" s="84" t="n">
        <v>693.110000130862</v>
      </c>
      <c r="AG119" s="16" t="n">
        <v>0.159459459459459</v>
      </c>
      <c r="AH119" s="16" t="n">
        <f aca="false">AF119+AH118</f>
        <v>150335.326973485</v>
      </c>
      <c r="AI119" s="63"/>
      <c r="AJ119" s="72" t="n">
        <v>674.578902784685</v>
      </c>
      <c r="AK119" s="16" t="n">
        <v>0.159459459459459</v>
      </c>
      <c r="AL119" s="63" t="n">
        <f aca="false">AJ119+AL118</f>
        <v>147565.194849756</v>
      </c>
      <c r="AM119" s="35"/>
      <c r="AN119" s="35" t="n">
        <f aca="false">C119/740</f>
        <v>0.159459459459459</v>
      </c>
      <c r="AO119" s="35"/>
      <c r="AP119" s="35"/>
      <c r="AQ119" s="35"/>
      <c r="AR119" s="35"/>
      <c r="AS119" s="35"/>
      <c r="AT119" s="35"/>
    </row>
    <row r="120" customFormat="false" ht="12.75" hidden="false" customHeight="true" outlineLevel="0" collapsed="false">
      <c r="A120" s="36"/>
      <c r="B120" s="36"/>
      <c r="C120" s="2" t="n">
        <v>119</v>
      </c>
      <c r="D120" s="20" t="s">
        <v>238</v>
      </c>
      <c r="E120" s="65" t="n">
        <v>426</v>
      </c>
      <c r="F120" s="66" t="n">
        <v>5745</v>
      </c>
      <c r="G120" s="67" t="n">
        <f aca="false">I120+J120</f>
        <v>304</v>
      </c>
      <c r="H120" s="68" t="n">
        <f aca="false">1/(G120/F120)</f>
        <v>18.8980263157895</v>
      </c>
      <c r="I120" s="22" t="n">
        <v>92</v>
      </c>
      <c r="J120" s="23" t="n">
        <v>212</v>
      </c>
      <c r="K120" s="24" t="n">
        <v>2614</v>
      </c>
      <c r="L120" s="69" t="n">
        <f aca="false">G120*X120*R120</f>
        <v>2553.42945600101</v>
      </c>
      <c r="M120" s="25" t="n">
        <v>2044</v>
      </c>
      <c r="N120" s="70" t="n">
        <f aca="false">G120*X120*(1-R120)</f>
        <v>1993.50216287445</v>
      </c>
      <c r="O120" s="26" t="n">
        <f aca="false">I120/(I120+J120)</f>
        <v>0.302631578947368</v>
      </c>
      <c r="P120" s="28" t="n">
        <f aca="false">(I120+K120)/(I120+J120+K120+M120)</f>
        <v>0.545344619105199</v>
      </c>
      <c r="Q120" s="27" t="n">
        <f aca="false">K120/(K120+M120)</f>
        <v>0.561185057964792</v>
      </c>
      <c r="R120" s="27" t="n">
        <f aca="false">P120-(O120-P120)/X120</f>
        <v>0.561571994045628</v>
      </c>
      <c r="S120" s="29" t="n">
        <f aca="false">(K120+M120)/(I120+J120)</f>
        <v>15.3223684210526</v>
      </c>
      <c r="T120" s="31" t="n">
        <f aca="false">(P120-$B$1*O120-$B$2)/(1-$B$1*O120)-($B$3*POWER(P120,2)+$B$4*P120+$B$5)-($B$6*POWER(O120,2)+$B$7*O120+$B$8)</f>
        <v>0.563267606774045</v>
      </c>
      <c r="U120" s="29" t="n">
        <f aca="false">(O120-P120)/(P120-T120)</f>
        <v>13.5419967163022</v>
      </c>
      <c r="V120" s="29" t="n">
        <f aca="false">$B$12+($B$13*E120+$B$14*POWER(E120,2)+$B$15*POWER(E120,3))+($B$16*F120+$B$17*POWER(F120,2)+$B$18*POWER(F120,3))+($B$19*T120+$B$20*POWER(T120,2)+$B$21*POWER(T120,3))+($B$22*P120+$B$23*POWER(P120,2)+$B$24*POWER(P120,3))+($B$25*H120+$B$26*POWER(H120,2)+$B$27*POWER(H120,3))+($B$28*U120+$B$29*POWER(U120,2)+$B$30*POWER(U120,3))</f>
        <v>1.41501518789343</v>
      </c>
      <c r="W120" s="71" t="n">
        <f aca="false">S120-U120</f>
        <v>1.78037170475047</v>
      </c>
      <c r="X120" s="29" t="n">
        <f aca="false">U120+V120</f>
        <v>14.9570119041956</v>
      </c>
      <c r="Y120" s="16"/>
      <c r="Z120" s="60" t="n">
        <f aca="false">U120*G120</f>
        <v>4116.76700175586</v>
      </c>
      <c r="AA120" s="60" t="n">
        <f aca="false">(K120+M120)-Z120</f>
        <v>541.232998244144</v>
      </c>
      <c r="AB120" s="16"/>
      <c r="AC120" s="60" t="n">
        <f aca="false">L120+N120</f>
        <v>4546.93161887546</v>
      </c>
      <c r="AD120" s="61" t="n">
        <f aca="false">AC120-Z120</f>
        <v>430.164617119603</v>
      </c>
      <c r="AE120" s="17"/>
      <c r="AF120" s="84" t="n">
        <v>689.750238858727</v>
      </c>
      <c r="AG120" s="16" t="n">
        <v>0.160810810810811</v>
      </c>
      <c r="AH120" s="16" t="n">
        <f aca="false">AF120+AH119</f>
        <v>151025.077212344</v>
      </c>
      <c r="AI120" s="63"/>
      <c r="AJ120" s="72" t="n">
        <v>669.585967225224</v>
      </c>
      <c r="AK120" s="16" t="n">
        <v>0.160810810810811</v>
      </c>
      <c r="AL120" s="63" t="n">
        <f aca="false">AJ120+AL119</f>
        <v>148234.780816981</v>
      </c>
      <c r="AM120" s="35"/>
      <c r="AN120" s="35" t="n">
        <f aca="false">C120/740</f>
        <v>0.160810810810811</v>
      </c>
      <c r="AO120" s="35"/>
      <c r="AP120" s="35"/>
      <c r="AQ120" s="35"/>
      <c r="AR120" s="35"/>
      <c r="AS120" s="35"/>
      <c r="AT120" s="35"/>
    </row>
    <row r="121" customFormat="false" ht="12.75" hidden="false" customHeight="true" outlineLevel="0" collapsed="false">
      <c r="A121" s="36"/>
      <c r="B121" s="36"/>
      <c r="C121" s="2" t="n">
        <v>120</v>
      </c>
      <c r="D121" s="20" t="s">
        <v>240</v>
      </c>
      <c r="E121" s="65" t="n">
        <v>188</v>
      </c>
      <c r="F121" s="66" t="n">
        <v>2090</v>
      </c>
      <c r="G121" s="67" t="n">
        <f aca="false">I121+J121</f>
        <v>140</v>
      </c>
      <c r="H121" s="68" t="n">
        <f aca="false">1/(G121/F121)</f>
        <v>14.9285714285714</v>
      </c>
      <c r="I121" s="22" t="n">
        <v>30</v>
      </c>
      <c r="J121" s="23" t="n">
        <v>110</v>
      </c>
      <c r="K121" s="24" t="n">
        <v>765</v>
      </c>
      <c r="L121" s="69" t="n">
        <f aca="false">G121*X121*R121</f>
        <v>750.314805563236</v>
      </c>
      <c r="M121" s="25" t="n">
        <v>839</v>
      </c>
      <c r="N121" s="70" t="n">
        <f aca="false">G121*X121*(1-R121)</f>
        <v>821.470126389322</v>
      </c>
      <c r="O121" s="26" t="n">
        <f aca="false">I121/(I121+J121)</f>
        <v>0.214285714285714</v>
      </c>
      <c r="P121" s="28" t="n">
        <f aca="false">(I121+K121)/(I121+J121+K121+M121)</f>
        <v>0.455848623853211</v>
      </c>
      <c r="Q121" s="27" t="n">
        <f aca="false">K121/(K121+M121)</f>
        <v>0.476932668329177</v>
      </c>
      <c r="R121" s="27" t="n">
        <f aca="false">P121-(O121-P121)/X121</f>
        <v>0.477364803740136</v>
      </c>
      <c r="S121" s="29" t="n">
        <f aca="false">(K121+M121)/(I121+J121)</f>
        <v>11.4571428571429</v>
      </c>
      <c r="T121" s="31" t="n">
        <f aca="false">(P121-$B$1*O121-$B$2)/(1-$B$1*O121)-($B$3*POWER(P121,2)+$B$4*P121+$B$5)-($B$6*POWER(O121,2)+$B$7*O121+$B$8)</f>
        <v>0.472049389763742</v>
      </c>
      <c r="U121" s="29" t="n">
        <f aca="false">(O121-P121)/(P121-T121)</f>
        <v>14.9105857649897</v>
      </c>
      <c r="V121" s="29" t="n">
        <f aca="false">$B$12+($B$13*E121+$B$14*POWER(E121,2)+$B$15*POWER(E121,3))+($B$16*F121+$B$17*POWER(F121,2)+$B$18*POWER(F121,3))+($B$19*T121+$B$20*POWER(T121,2)+$B$21*POWER(T121,3))+($B$22*P121+$B$23*POWER(P121,2)+$B$24*POWER(P121,3))+($B$25*H121+$B$26*POWER(H121,2)+$B$27*POWER(H121,3))+($B$28*U121+$B$29*POWER(U121,2)+$B$30*POWER(U121,3))</f>
        <v>-3.68355053675712</v>
      </c>
      <c r="W121" s="71" t="n">
        <f aca="false">S121-U121</f>
        <v>-3.45344290784682</v>
      </c>
      <c r="X121" s="29" t="n">
        <f aca="false">U121+V121</f>
        <v>11.2270352282326</v>
      </c>
      <c r="Y121" s="16"/>
      <c r="Z121" s="60" t="n">
        <f aca="false">U121*G121</f>
        <v>2087.48200709855</v>
      </c>
      <c r="AA121" s="60" t="n">
        <f aca="false">(K121+M121)-Z121</f>
        <v>-483.482007098555</v>
      </c>
      <c r="AB121" s="16"/>
      <c r="AC121" s="60" t="n">
        <f aca="false">L121+N121</f>
        <v>1571.78493195256</v>
      </c>
      <c r="AD121" s="61" t="n">
        <f aca="false">AC121-Z121</f>
        <v>-515.697075145997</v>
      </c>
      <c r="AE121" s="17"/>
      <c r="AF121" s="84" t="n">
        <v>687.753015567444</v>
      </c>
      <c r="AG121" s="16" t="n">
        <v>0.162162162162162</v>
      </c>
      <c r="AH121" s="16" t="n">
        <f aca="false">AF121+AH120</f>
        <v>151712.830227911</v>
      </c>
      <c r="AI121" s="63"/>
      <c r="AJ121" s="72" t="n">
        <v>665.526662569339</v>
      </c>
      <c r="AK121" s="16" t="n">
        <v>0.162162162162162</v>
      </c>
      <c r="AL121" s="63" t="n">
        <f aca="false">AJ121+AL120</f>
        <v>148900.307479551</v>
      </c>
      <c r="AM121" s="35"/>
      <c r="AN121" s="35" t="n">
        <f aca="false">C121/740</f>
        <v>0.162162162162162</v>
      </c>
      <c r="AO121" s="35"/>
      <c r="AP121" s="35"/>
      <c r="AQ121" s="35"/>
      <c r="AR121" s="35"/>
      <c r="AS121" s="35"/>
      <c r="AT121" s="35"/>
    </row>
    <row r="122" customFormat="false" ht="12.75" hidden="false" customHeight="true" outlineLevel="0" collapsed="false">
      <c r="A122" s="36"/>
      <c r="B122" s="36"/>
      <c r="C122" s="2" t="n">
        <v>121</v>
      </c>
      <c r="D122" s="20" t="s">
        <v>242</v>
      </c>
      <c r="E122" s="65" t="n">
        <v>414</v>
      </c>
      <c r="F122" s="66" t="n">
        <v>4093</v>
      </c>
      <c r="G122" s="67" t="n">
        <f aca="false">I122+J122</f>
        <v>328</v>
      </c>
      <c r="H122" s="68" t="n">
        <f aca="false">1/(G122/F122)</f>
        <v>12.4786585365854</v>
      </c>
      <c r="I122" s="22" t="n">
        <v>187</v>
      </c>
      <c r="J122" s="23" t="n">
        <v>141</v>
      </c>
      <c r="K122" s="24" t="n">
        <v>1724</v>
      </c>
      <c r="L122" s="69" t="n">
        <f aca="false">G122*X122*R122</f>
        <v>1738.68977207994</v>
      </c>
      <c r="M122" s="25" t="n">
        <v>756</v>
      </c>
      <c r="N122" s="70" t="n">
        <f aca="false">G122*X122*(1-R122)</f>
        <v>762.895199139564</v>
      </c>
      <c r="O122" s="26" t="n">
        <f aca="false">I122/(I122+J122)</f>
        <v>0.570121951219512</v>
      </c>
      <c r="P122" s="28" t="n">
        <f aca="false">(I122+K122)/(I122+J122+K122+M122)</f>
        <v>0.680555555555556</v>
      </c>
      <c r="Q122" s="27" t="n">
        <f aca="false">K122/(K122+M122)</f>
        <v>0.695161290322581</v>
      </c>
      <c r="R122" s="27" t="n">
        <f aca="false">P122-(O122-P122)/X122</f>
        <v>0.695035264475682</v>
      </c>
      <c r="S122" s="29" t="n">
        <f aca="false">(K122+M122)/(I122+J122)</f>
        <v>7.5609756097561</v>
      </c>
      <c r="T122" s="31" t="n">
        <f aca="false">(P122-$B$1*O122-$B$2)/(1-$B$1*O122)-($B$3*POWER(P122,2)+$B$4*P122+$B$5)-($B$6*POWER(O122,2)+$B$7*O122+$B$8)</f>
        <v>0.693298295821905</v>
      </c>
      <c r="U122" s="29" t="n">
        <f aca="false">(O122-P122)/(P122-T122)</f>
        <v>8.66639372911588</v>
      </c>
      <c r="V122" s="29" t="n">
        <f aca="false">$B$12+($B$13*E122+$B$14*POWER(E122,2)+$B$15*POWER(E122,3))+($B$16*F122+$B$17*POWER(F122,2)+$B$18*POWER(F122,3))+($B$19*T122+$B$20*POWER(T122,2)+$B$21*POWER(T122,3))+($B$22*P122+$B$23*POWER(P122,2)+$B$24*POWER(P122,3))+($B$25*H122+$B$26*POWER(H122,2)+$B$27*POWER(H122,3))+($B$28*U122+$B$29*POWER(U122,2)+$B$30*POWER(U122,3))</f>
        <v>-1.03961028027593</v>
      </c>
      <c r="W122" s="71" t="n">
        <f aca="false">S122-U122</f>
        <v>-1.10541811935978</v>
      </c>
      <c r="X122" s="29" t="n">
        <f aca="false">U122+V122</f>
        <v>7.62678344883995</v>
      </c>
      <c r="Y122" s="16"/>
      <c r="Z122" s="60" t="n">
        <f aca="false">U122*G122</f>
        <v>2842.57714315001</v>
      </c>
      <c r="AA122" s="60" t="n">
        <f aca="false">(K122+M122)-Z122</f>
        <v>-362.577143150007</v>
      </c>
      <c r="AB122" s="16"/>
      <c r="AC122" s="60" t="n">
        <f aca="false">L122+N122</f>
        <v>2501.5849712195</v>
      </c>
      <c r="AD122" s="61" t="n">
        <f aca="false">AC122-Z122</f>
        <v>-340.992171930504</v>
      </c>
      <c r="AE122" s="17"/>
      <c r="AF122" s="84" t="n">
        <v>685.324726940759</v>
      </c>
      <c r="AG122" s="16" t="n">
        <v>0.163513513513514</v>
      </c>
      <c r="AH122" s="16" t="n">
        <f aca="false">AF122+AH121</f>
        <v>152398.154954852</v>
      </c>
      <c r="AI122" s="63"/>
      <c r="AJ122" s="72" t="n">
        <v>661.525140230389</v>
      </c>
      <c r="AK122" s="16" t="n">
        <v>0.163513513513514</v>
      </c>
      <c r="AL122" s="63" t="n">
        <f aca="false">AJ122+AL121</f>
        <v>149561.832619781</v>
      </c>
      <c r="AM122" s="35"/>
      <c r="AN122" s="35" t="n">
        <f aca="false">C122/740</f>
        <v>0.163513513513514</v>
      </c>
      <c r="AO122" s="35"/>
      <c r="AP122" s="35"/>
      <c r="AQ122" s="35"/>
      <c r="AR122" s="35"/>
      <c r="AS122" s="35"/>
      <c r="AT122" s="35"/>
    </row>
    <row r="123" customFormat="false" ht="12.75" hidden="false" customHeight="true" outlineLevel="0" collapsed="false">
      <c r="A123" s="36"/>
      <c r="B123" s="36"/>
      <c r="C123" s="2" t="n">
        <v>122</v>
      </c>
      <c r="D123" s="20" t="s">
        <v>244</v>
      </c>
      <c r="E123" s="65" t="n">
        <v>474</v>
      </c>
      <c r="F123" s="66" t="n">
        <v>6171</v>
      </c>
      <c r="G123" s="67" t="n">
        <f aca="false">I123+J123</f>
        <v>371</v>
      </c>
      <c r="H123" s="68" t="n">
        <f aca="false">1/(G123/F123)</f>
        <v>16.633423180593</v>
      </c>
      <c r="I123" s="22" t="n">
        <v>128</v>
      </c>
      <c r="J123" s="23" t="n">
        <v>243</v>
      </c>
      <c r="K123" s="24" t="n">
        <v>2513</v>
      </c>
      <c r="L123" s="69" t="n">
        <f aca="false">G123*X123*R123</f>
        <v>2478.58443360342</v>
      </c>
      <c r="M123" s="25" t="n">
        <v>2260</v>
      </c>
      <c r="N123" s="70" t="n">
        <f aca="false">G123*X123*(1-R123)</f>
        <v>2227.38274793994</v>
      </c>
      <c r="O123" s="26" t="n">
        <f aca="false">I123/(I123+J123)</f>
        <v>0.345013477088949</v>
      </c>
      <c r="P123" s="28" t="n">
        <f aca="false">(I123+K123)/(I123+J123+K123+M123)</f>
        <v>0.513413685847589</v>
      </c>
      <c r="Q123" s="27" t="n">
        <f aca="false">K123/(K123+M123)</f>
        <v>0.52650324743348</v>
      </c>
      <c r="R123" s="27" t="n">
        <f aca="false">P123-(O123-P123)/X123</f>
        <v>0.526689697991169</v>
      </c>
      <c r="S123" s="29" t="n">
        <f aca="false">(K123+M123)/(I123+J123)</f>
        <v>12.8652291105121</v>
      </c>
      <c r="T123" s="31" t="n">
        <f aca="false">(P123-$B$1*O123-$B$2)/(1-$B$1*O123)-($B$3*POWER(P123,2)+$B$4*P123+$B$5)-($B$6*POWER(O123,2)+$B$7*O123+$B$8)</f>
        <v>0.528119027936419</v>
      </c>
      <c r="U123" s="29" t="n">
        <f aca="false">(O123-P123)/(P123-T123)</f>
        <v>11.451634905288</v>
      </c>
      <c r="V123" s="29" t="n">
        <f aca="false">$B$12+($B$13*E123+$B$14*POWER(E123,2)+$B$15*POWER(E123,3))+($B$16*F123+$B$17*POWER(F123,2)+$B$18*POWER(F123,3))+($B$19*T123+$B$20*POWER(T123,2)+$B$21*POWER(T123,3))+($B$22*P123+$B$23*POWER(P123,2)+$B$24*POWER(P123,3))+($B$25*H123+$B$26*POWER(H123,2)+$B$27*POWER(H123,3))+($B$28*U123+$B$29*POWER(U123,2)+$B$30*POWER(U123,3))</f>
        <v>1.23291275385849</v>
      </c>
      <c r="W123" s="71" t="n">
        <f aca="false">S123-U123</f>
        <v>1.4135942052241</v>
      </c>
      <c r="X123" s="29" t="n">
        <f aca="false">U123+V123</f>
        <v>12.6845476591465</v>
      </c>
      <c r="Y123" s="16"/>
      <c r="Z123" s="60" t="n">
        <f aca="false">U123*G123</f>
        <v>4248.55654986186</v>
      </c>
      <c r="AA123" s="60" t="n">
        <f aca="false">(K123+M123)-Z123</f>
        <v>524.44345013814</v>
      </c>
      <c r="AB123" s="16"/>
      <c r="AC123" s="60" t="n">
        <f aca="false">L123+N123</f>
        <v>4705.96718154336</v>
      </c>
      <c r="AD123" s="61" t="n">
        <f aca="false">AC123-Z123</f>
        <v>457.410631681501</v>
      </c>
      <c r="AE123" s="17"/>
      <c r="AF123" s="84" t="n">
        <v>680.799388792467</v>
      </c>
      <c r="AG123" s="16" t="n">
        <v>0.164864864864865</v>
      </c>
      <c r="AH123" s="16" t="n">
        <f aca="false">AF123+AH122</f>
        <v>153078.954343645</v>
      </c>
      <c r="AI123" s="63"/>
      <c r="AJ123" s="72" t="n">
        <v>647.14119945266</v>
      </c>
      <c r="AK123" s="16" t="n">
        <v>0.164864864864865</v>
      </c>
      <c r="AL123" s="63" t="n">
        <f aca="false">AJ123+AL122</f>
        <v>150208.973819234</v>
      </c>
      <c r="AM123" s="35"/>
      <c r="AN123" s="35" t="n">
        <f aca="false">C123/740</f>
        <v>0.164864864864865</v>
      </c>
      <c r="AO123" s="35"/>
      <c r="AP123" s="35"/>
      <c r="AQ123" s="35"/>
      <c r="AR123" s="35"/>
      <c r="AS123" s="35"/>
      <c r="AT123" s="35"/>
    </row>
    <row r="124" customFormat="false" ht="12.75" hidden="false" customHeight="true" outlineLevel="0" collapsed="false">
      <c r="A124" s="36"/>
      <c r="B124" s="36"/>
      <c r="C124" s="2" t="n">
        <v>123</v>
      </c>
      <c r="D124" s="20" t="s">
        <v>245</v>
      </c>
      <c r="E124" s="65" t="n">
        <v>315</v>
      </c>
      <c r="F124" s="66" t="n">
        <v>3492</v>
      </c>
      <c r="G124" s="67" t="n">
        <f aca="false">I124+J124</f>
        <v>156</v>
      </c>
      <c r="H124" s="68" t="n">
        <f aca="false">1/(G124/F124)</f>
        <v>22.3846153846154</v>
      </c>
      <c r="I124" s="22" t="n">
        <v>58</v>
      </c>
      <c r="J124" s="23" t="n">
        <v>98</v>
      </c>
      <c r="K124" s="24" t="n">
        <v>1932</v>
      </c>
      <c r="L124" s="69" t="n">
        <f aca="false">G124*X124*R124</f>
        <v>1858.0450104883</v>
      </c>
      <c r="M124" s="25" t="n">
        <v>864</v>
      </c>
      <c r="N124" s="70" t="n">
        <f aca="false">G124*X124*(1-R124)</f>
        <v>828.24889451746</v>
      </c>
      <c r="O124" s="26" t="n">
        <f aca="false">I124/(I124+J124)</f>
        <v>0.371794871794872</v>
      </c>
      <c r="P124" s="28" t="n">
        <f aca="false">(I124+K124)/(I124+J124+K124+M124)</f>
        <v>0.674119241192412</v>
      </c>
      <c r="Q124" s="27" t="n">
        <f aca="false">K124/(K124+M124)</f>
        <v>0.690987124463519</v>
      </c>
      <c r="R124" s="27" t="n">
        <f aca="false">P124-(O124-P124)/X124</f>
        <v>0.691675995327963</v>
      </c>
      <c r="S124" s="29" t="n">
        <f aca="false">(K124+M124)/(I124+J124)</f>
        <v>17.9230769230769</v>
      </c>
      <c r="T124" s="31" t="n">
        <f aca="false">(P124-$B$1*O124-$B$2)/(1-$B$1*O124)-($B$3*POWER(P124,2)+$B$4*P124+$B$5)-($B$6*POWER(O124,2)+$B$7*O124+$B$8)</f>
        <v>0.697095387670243</v>
      </c>
      <c r="U124" s="29" t="n">
        <f aca="false">(O124-P124)/(P124-T124)</f>
        <v>13.1581842799116</v>
      </c>
      <c r="V124" s="29" t="n">
        <f aca="false">$B$12+($B$13*E124+$B$14*POWER(E124,2)+$B$15*POWER(E124,3))+($B$16*F124+$B$17*POWER(F124,2)+$B$18*POWER(F124,3))+($B$19*T124+$B$20*POWER(T124,2)+$B$21*POWER(T124,3))+($B$22*P124+$B$23*POWER(P124,2)+$B$24*POWER(P124,3))+($B$25*H124+$B$26*POWER(H124,2)+$B$27*POWER(H124,3))+($B$28*U124+$B$29*POWER(U124,2)+$B$30*POWER(U124,3))</f>
        <v>4.06164844448432</v>
      </c>
      <c r="W124" s="71" t="n">
        <f aca="false">S124-U124</f>
        <v>4.76489264316533</v>
      </c>
      <c r="X124" s="29" t="n">
        <f aca="false">U124+V124</f>
        <v>17.2198327243959</v>
      </c>
      <c r="Y124" s="16"/>
      <c r="Z124" s="60" t="n">
        <f aca="false">U124*G124</f>
        <v>2052.67674766621</v>
      </c>
      <c r="AA124" s="60" t="n">
        <f aca="false">(K124+M124)-Z124</f>
        <v>743.323252333792</v>
      </c>
      <c r="AB124" s="16"/>
      <c r="AC124" s="60" t="n">
        <f aca="false">L124+N124</f>
        <v>2686.29390500576</v>
      </c>
      <c r="AD124" s="61" t="n">
        <f aca="false">AC124-Z124</f>
        <v>633.617157339553</v>
      </c>
      <c r="AE124" s="17"/>
      <c r="AF124" s="84" t="n">
        <v>680.106037264685</v>
      </c>
      <c r="AG124" s="16" t="n">
        <v>0.166216216216216</v>
      </c>
      <c r="AH124" s="16" t="n">
        <f aca="false">AF124+AH123</f>
        <v>153759.060380909</v>
      </c>
      <c r="AI124" s="63"/>
      <c r="AJ124" s="72" t="n">
        <v>640.183501336331</v>
      </c>
      <c r="AK124" s="16" t="n">
        <v>0.166216216216216</v>
      </c>
      <c r="AL124" s="63" t="n">
        <f aca="false">AJ124+AL123</f>
        <v>150849.15732057</v>
      </c>
      <c r="AM124" s="35"/>
      <c r="AN124" s="35" t="n">
        <f aca="false">C124/740</f>
        <v>0.166216216216216</v>
      </c>
      <c r="AO124" s="35"/>
      <c r="AP124" s="35"/>
      <c r="AQ124" s="35"/>
      <c r="AR124" s="35"/>
      <c r="AS124" s="35"/>
      <c r="AT124" s="35"/>
    </row>
    <row r="125" customFormat="false" ht="12.75" hidden="false" customHeight="true" outlineLevel="0" collapsed="false">
      <c r="A125" s="36"/>
      <c r="B125" s="36"/>
      <c r="C125" s="2" t="n">
        <v>124</v>
      </c>
      <c r="D125" s="20" t="s">
        <v>247</v>
      </c>
      <c r="E125" s="65" t="n">
        <v>219</v>
      </c>
      <c r="F125" s="66" t="n">
        <v>1895</v>
      </c>
      <c r="G125" s="67" t="n">
        <f aca="false">I125+J125</f>
        <v>124</v>
      </c>
      <c r="H125" s="68" t="n">
        <f aca="false">1/(G125/F125)</f>
        <v>15.2822580645161</v>
      </c>
      <c r="I125" s="22" t="n">
        <v>69</v>
      </c>
      <c r="J125" s="23" t="n">
        <v>55</v>
      </c>
      <c r="K125" s="24" t="n">
        <v>808</v>
      </c>
      <c r="L125" s="69" t="n">
        <f aca="false">G125*X125*R125</f>
        <v>862.870523198715</v>
      </c>
      <c r="M125" s="25" t="n">
        <v>340</v>
      </c>
      <c r="N125" s="70" t="n">
        <f aca="false">G125*X125*(1-R125)</f>
        <v>364.713633595772</v>
      </c>
      <c r="O125" s="26" t="n">
        <f aca="false">I125/(I125+J125)</f>
        <v>0.556451612903226</v>
      </c>
      <c r="P125" s="28" t="n">
        <f aca="false">(I125+K125)/(I125+J125+K125+M125)</f>
        <v>0.689465408805031</v>
      </c>
      <c r="Q125" s="27" t="n">
        <f aca="false">K125/(K125+M125)</f>
        <v>0.70383275261324</v>
      </c>
      <c r="R125" s="27" t="n">
        <f aca="false">P125-(O125-P125)/X125</f>
        <v>0.702901319166479</v>
      </c>
      <c r="S125" s="29" t="n">
        <f aca="false">(K125+M125)/(I125+J125)</f>
        <v>9.25806451612903</v>
      </c>
      <c r="T125" s="31" t="n">
        <f aca="false">(P125-$B$1*O125-$B$2)/(1-$B$1*O125)-($B$3*POWER(P125,2)+$B$4*P125+$B$5)-($B$6*POWER(O125,2)+$B$7*O125+$B$8)</f>
        <v>0.703959655247642</v>
      </c>
      <c r="U125" s="29" t="n">
        <f aca="false">(O125-P125)/(P125-T125)</f>
        <v>9.17700664387528</v>
      </c>
      <c r="V125" s="29" t="n">
        <f aca="false">$B$12+($B$13*E125+$B$14*POWER(E125,2)+$B$15*POWER(E125,3))+($B$16*F125+$B$17*POWER(F125,2)+$B$18*POWER(F125,3))+($B$19*T125+$B$20*POWER(T125,2)+$B$21*POWER(T125,3))+($B$22*P125+$B$23*POWER(P125,2)+$B$24*POWER(P125,3))+($B$25*H125+$B$26*POWER(H125,2)+$B$27*POWER(H125,3))+($B$28*U125+$B$29*POWER(U125,2)+$B$30*POWER(U125,3))</f>
        <v>0.722865588338326</v>
      </c>
      <c r="W125" s="71" t="n">
        <f aca="false">S125-U125</f>
        <v>0.0810578722537496</v>
      </c>
      <c r="X125" s="29" t="n">
        <f aca="false">U125+V125</f>
        <v>9.89987223221361</v>
      </c>
      <c r="Y125" s="16"/>
      <c r="Z125" s="60" t="n">
        <f aca="false">U125*G125</f>
        <v>1137.94882384053</v>
      </c>
      <c r="AA125" s="60" t="n">
        <f aca="false">(K125+M125)-Z125</f>
        <v>10.0511761594651</v>
      </c>
      <c r="AB125" s="16"/>
      <c r="AC125" s="60" t="n">
        <f aca="false">L125+N125</f>
        <v>1227.58415679449</v>
      </c>
      <c r="AD125" s="61" t="n">
        <f aca="false">AC125-Z125</f>
        <v>89.6353329539525</v>
      </c>
      <c r="AE125" s="17"/>
      <c r="AF125" s="84" t="n">
        <v>674.187696336747</v>
      </c>
      <c r="AG125" s="16" t="n">
        <v>0.167567567567568</v>
      </c>
      <c r="AH125" s="16" t="n">
        <f aca="false">AF125+AH124</f>
        <v>154433.248077246</v>
      </c>
      <c r="AI125" s="63"/>
      <c r="AJ125" s="72" t="n">
        <v>638.857319928961</v>
      </c>
      <c r="AK125" s="16" t="n">
        <v>0.167567567567568</v>
      </c>
      <c r="AL125" s="63" t="n">
        <f aca="false">AJ125+AL124</f>
        <v>151488.014640499</v>
      </c>
      <c r="AM125" s="35"/>
      <c r="AN125" s="35" t="n">
        <f aca="false">C125/740</f>
        <v>0.167567567567568</v>
      </c>
      <c r="AO125" s="35"/>
      <c r="AP125" s="35"/>
      <c r="AQ125" s="35"/>
      <c r="AR125" s="35"/>
      <c r="AS125" s="35"/>
      <c r="AT125" s="35"/>
    </row>
    <row r="126" customFormat="false" ht="12.75" hidden="false" customHeight="true" outlineLevel="0" collapsed="false">
      <c r="A126" s="36"/>
      <c r="B126" s="36"/>
      <c r="C126" s="2" t="n">
        <v>125</v>
      </c>
      <c r="D126" s="20" t="s">
        <v>248</v>
      </c>
      <c r="E126" s="65" t="n">
        <v>300</v>
      </c>
      <c r="F126" s="66" t="n">
        <v>3874</v>
      </c>
      <c r="G126" s="67" t="n">
        <f aca="false">I126+J126</f>
        <v>241</v>
      </c>
      <c r="H126" s="68" t="n">
        <f aca="false">1/(G126/F126)</f>
        <v>16.0746887966805</v>
      </c>
      <c r="I126" s="22" t="n">
        <v>71</v>
      </c>
      <c r="J126" s="23" t="n">
        <v>170</v>
      </c>
      <c r="K126" s="24" t="n">
        <v>1262</v>
      </c>
      <c r="L126" s="69" t="n">
        <f aca="false">G126*X126*R126</f>
        <v>1369.05031462885</v>
      </c>
      <c r="M126" s="25" t="n">
        <v>1415</v>
      </c>
      <c r="N126" s="70" t="n">
        <f aca="false">G126*X126*(1-R126)</f>
        <v>1542.28788348592</v>
      </c>
      <c r="O126" s="26" t="n">
        <f aca="false">I126/(I126+J126)</f>
        <v>0.294605809128631</v>
      </c>
      <c r="P126" s="28" t="n">
        <f aca="false">(I126+K126)/(I126+J126+K126+M126)</f>
        <v>0.456819739547635</v>
      </c>
      <c r="Q126" s="27" t="n">
        <f aca="false">K126/(K126+M126)</f>
        <v>0.471423234964512</v>
      </c>
      <c r="R126" s="27" t="n">
        <f aca="false">P126-(O126-P126)/X126</f>
        <v>0.470247776611929</v>
      </c>
      <c r="S126" s="29" t="n">
        <f aca="false">(K126+M126)/(I126+J126)</f>
        <v>11.1078838174274</v>
      </c>
      <c r="T126" s="31" t="n">
        <f aca="false">(P126-$B$1*O126-$B$2)/(1-$B$1*O126)-($B$3*POWER(P126,2)+$B$4*P126+$B$5)-($B$6*POWER(O126,2)+$B$7*O126+$B$8)</f>
        <v>0.470748103340005</v>
      </c>
      <c r="U126" s="29" t="n">
        <f aca="false">(O126-P126)/(P126-T126)</f>
        <v>11.6463019516958</v>
      </c>
      <c r="V126" s="29" t="n">
        <f aca="false">$B$12+($B$13*E126+$B$14*POWER(E126,2)+$B$15*POWER(E126,3))+($B$16*F126+$B$17*POWER(F126,2)+$B$18*POWER(F126,3))+($B$19*T126+$B$20*POWER(T126,2)+$B$21*POWER(T126,3))+($B$22*P126+$B$23*POWER(P126,2)+$B$24*POWER(P126,3))+($B$25*H126+$B$26*POWER(H126,2)+$B$27*POWER(H126,3))+($B$28*U126+$B$29*POWER(U126,2)+$B$30*POWER(U126,3))</f>
        <v>0.43393953425767</v>
      </c>
      <c r="W126" s="71" t="n">
        <f aca="false">S126-U126</f>
        <v>-0.538418134268371</v>
      </c>
      <c r="X126" s="29" t="n">
        <f aca="false">U126+V126</f>
        <v>12.0802414859534</v>
      </c>
      <c r="Y126" s="16"/>
      <c r="Z126" s="60" t="n">
        <f aca="false">U126*G126</f>
        <v>2806.75877035868</v>
      </c>
      <c r="AA126" s="60" t="n">
        <f aca="false">(K126+M126)-Z126</f>
        <v>-129.758770358677</v>
      </c>
      <c r="AB126" s="16"/>
      <c r="AC126" s="60" t="n">
        <f aca="false">L126+N126</f>
        <v>2911.33819811478</v>
      </c>
      <c r="AD126" s="61" t="n">
        <f aca="false">AC126-Z126</f>
        <v>104.579427756099</v>
      </c>
      <c r="AE126" s="17"/>
      <c r="AF126" s="84" t="n">
        <v>674.048327995356</v>
      </c>
      <c r="AG126" s="16" t="n">
        <v>0.168918918918919</v>
      </c>
      <c r="AH126" s="16" t="n">
        <f aca="false">AF126+AH125</f>
        <v>155107.296405241</v>
      </c>
      <c r="AI126" s="63"/>
      <c r="AJ126" s="72" t="n">
        <v>637.016816712817</v>
      </c>
      <c r="AK126" s="16" t="n">
        <v>0.168918918918919</v>
      </c>
      <c r="AL126" s="63" t="n">
        <f aca="false">AJ126+AL125</f>
        <v>152125.031457212</v>
      </c>
      <c r="AM126" s="35"/>
      <c r="AN126" s="35" t="n">
        <f aca="false">C126/740</f>
        <v>0.168918918918919</v>
      </c>
      <c r="AO126" s="35"/>
      <c r="AP126" s="35"/>
      <c r="AQ126" s="35"/>
      <c r="AR126" s="35"/>
      <c r="AS126" s="35"/>
      <c r="AT126" s="35"/>
    </row>
    <row r="127" customFormat="false" ht="12.75" hidden="false" customHeight="true" outlineLevel="0" collapsed="false">
      <c r="A127" s="36"/>
      <c r="B127" s="36"/>
      <c r="C127" s="2" t="n">
        <v>126</v>
      </c>
      <c r="D127" s="20" t="s">
        <v>250</v>
      </c>
      <c r="E127" s="65" t="n">
        <v>332</v>
      </c>
      <c r="F127" s="66" t="n">
        <v>2525</v>
      </c>
      <c r="G127" s="67" t="n">
        <f aca="false">I127+J127</f>
        <v>226</v>
      </c>
      <c r="H127" s="68" t="n">
        <f aca="false">1/(G127/F127)</f>
        <v>11.1725663716814</v>
      </c>
      <c r="I127" s="22" t="n">
        <v>115</v>
      </c>
      <c r="J127" s="23" t="n">
        <v>111</v>
      </c>
      <c r="K127" s="24" t="n">
        <v>1074</v>
      </c>
      <c r="L127" s="69" t="n">
        <f aca="false">G127*X127*R127</f>
        <v>1014.06944363048</v>
      </c>
      <c r="M127" s="25" t="n">
        <v>470</v>
      </c>
      <c r="N127" s="70" t="n">
        <f aca="false">G127*X127*(1-R127)</f>
        <v>440.71517809025</v>
      </c>
      <c r="O127" s="26" t="n">
        <f aca="false">I127/(I127+J127)</f>
        <v>0.508849557522124</v>
      </c>
      <c r="P127" s="28" t="n">
        <f aca="false">(I127+K127)/(I127+J127+K127+M127)</f>
        <v>0.671751412429378</v>
      </c>
      <c r="Q127" s="27" t="n">
        <f aca="false">K127/(K127+M127)</f>
        <v>0.69559585492228</v>
      </c>
      <c r="R127" s="27" t="n">
        <f aca="false">P127-(O127-P127)/X127</f>
        <v>0.697058127017476</v>
      </c>
      <c r="S127" s="29" t="n">
        <f aca="false">(K127+M127)/(I127+J127)</f>
        <v>6.83185840707965</v>
      </c>
      <c r="T127" s="31" t="n">
        <f aca="false">(P127-$B$1*O127-$B$2)/(1-$B$1*O127)-($B$3*POWER(P127,2)+$B$4*P127+$B$5)-($B$6*POWER(O127,2)+$B$7*O127+$B$8)</f>
        <v>0.688041226373706</v>
      </c>
      <c r="U127" s="29" t="n">
        <f aca="false">(O127-P127)/(P127-T127)</f>
        <v>10.0002280851086</v>
      </c>
      <c r="V127" s="29" t="n">
        <f aca="false">$B$12+($B$13*E127+$B$14*POWER(E127,2)+$B$15*POWER(E127,3))+($B$16*F127+$B$17*POWER(F127,2)+$B$18*POWER(F127,3))+($B$19*T127+$B$20*POWER(T127,2)+$B$21*POWER(T127,3))+($B$22*P127+$B$23*POWER(P127,2)+$B$24*POWER(P127,3))+($B$25*H127+$B$26*POWER(H127,2)+$B$27*POWER(H127,3))+($B$28*U127+$B$29*POWER(U127,2)+$B$30*POWER(U127,3))</f>
        <v>-3.56312798899922</v>
      </c>
      <c r="W127" s="71" t="n">
        <f aca="false">S127-U127</f>
        <v>-3.16836967802898</v>
      </c>
      <c r="X127" s="29" t="n">
        <f aca="false">U127+V127</f>
        <v>6.43710009610941</v>
      </c>
      <c r="Y127" s="16"/>
      <c r="Z127" s="60" t="n">
        <f aca="false">U127*G127</f>
        <v>2260.05154723455</v>
      </c>
      <c r="AA127" s="60" t="n">
        <f aca="false">(K127+M127)-Z127</f>
        <v>-716.05154723455</v>
      </c>
      <c r="AB127" s="16"/>
      <c r="AC127" s="60" t="n">
        <f aca="false">L127+N127</f>
        <v>1454.78462172073</v>
      </c>
      <c r="AD127" s="61" t="n">
        <f aca="false">AC127-Z127</f>
        <v>-805.266925513823</v>
      </c>
      <c r="AE127" s="17"/>
      <c r="AF127" s="84" t="n">
        <v>665.624674165744</v>
      </c>
      <c r="AG127" s="16" t="n">
        <v>0.17027027027027</v>
      </c>
      <c r="AH127" s="16" t="n">
        <f aca="false">AF127+AH126</f>
        <v>155772.921079407</v>
      </c>
      <c r="AI127" s="63"/>
      <c r="AJ127" s="72" t="n">
        <v>634.050525358869</v>
      </c>
      <c r="AK127" s="16" t="n">
        <v>0.17027027027027</v>
      </c>
      <c r="AL127" s="63" t="n">
        <f aca="false">AJ127+AL126</f>
        <v>152759.081982571</v>
      </c>
      <c r="AM127" s="35"/>
      <c r="AN127" s="35" t="n">
        <f aca="false">C127/740</f>
        <v>0.17027027027027</v>
      </c>
      <c r="AO127" s="35"/>
      <c r="AP127" s="35"/>
      <c r="AQ127" s="35"/>
      <c r="AR127" s="35"/>
      <c r="AS127" s="35"/>
      <c r="AT127" s="35"/>
    </row>
    <row r="128" customFormat="false" ht="12.75" hidden="false" customHeight="true" outlineLevel="0" collapsed="false">
      <c r="A128" s="36"/>
      <c r="B128" s="36"/>
      <c r="C128" s="2" t="n">
        <v>127</v>
      </c>
      <c r="D128" s="20" t="s">
        <v>252</v>
      </c>
      <c r="E128" s="65" t="n">
        <v>549</v>
      </c>
      <c r="F128" s="66" t="n">
        <v>5987</v>
      </c>
      <c r="G128" s="67" t="n">
        <f aca="false">I128+J128</f>
        <v>331</v>
      </c>
      <c r="H128" s="68" t="n">
        <f aca="false">1/(G128/F128)</f>
        <v>18.0876132930514</v>
      </c>
      <c r="I128" s="22" t="n">
        <v>109</v>
      </c>
      <c r="J128" s="23" t="n">
        <v>222</v>
      </c>
      <c r="K128" s="24" t="n">
        <v>2562</v>
      </c>
      <c r="L128" s="69" t="n">
        <f aca="false">G128*X128*R128</f>
        <v>2487.60723799042</v>
      </c>
      <c r="M128" s="25" t="n">
        <v>2124</v>
      </c>
      <c r="N128" s="70" t="n">
        <f aca="false">G128*X128*(1-R128)</f>
        <v>2058.659146509</v>
      </c>
      <c r="O128" s="26" t="n">
        <f aca="false">I128/(I128+J128)</f>
        <v>0.329305135951662</v>
      </c>
      <c r="P128" s="28" t="n">
        <f aca="false">(I128+K128)/(I128+J128+K128+M128)</f>
        <v>0.532389874426948</v>
      </c>
      <c r="Q128" s="27" t="n">
        <f aca="false">K128/(K128+M128)</f>
        <v>0.546734955185659</v>
      </c>
      <c r="R128" s="27" t="n">
        <f aca="false">P128-(O128-P128)/X128</f>
        <v>0.547175864237073</v>
      </c>
      <c r="S128" s="29" t="n">
        <f aca="false">(K128+M128)/(I128+J128)</f>
        <v>14.1570996978852</v>
      </c>
      <c r="T128" s="31" t="n">
        <f aca="false">(P128-$B$1*O128-$B$2)/(1-$B$1*O128)-($B$3*POWER(P128,2)+$B$4*P128+$B$5)-($B$6*POWER(O128,2)+$B$7*O128+$B$8)</f>
        <v>0.548739457550036</v>
      </c>
      <c r="U128" s="29" t="n">
        <f aca="false">(O128-P128)/(P128-T128)</f>
        <v>12.4214016312448</v>
      </c>
      <c r="V128" s="29" t="n">
        <f aca="false">$B$12+($B$13*E128+$B$14*POWER(E128,2)+$B$15*POWER(E128,3))+($B$16*F128+$B$17*POWER(F128,2)+$B$18*POWER(F128,3))+($B$19*T128+$B$20*POWER(T128,2)+$B$21*POWER(T128,3))+($B$22*P128+$B$23*POWER(P128,2)+$B$24*POWER(P128,3))+($B$25*H128+$B$26*POWER(H128,2)+$B$27*POWER(H128,3))+($B$28*U128+$B$29*POWER(U128,2)+$B$30*POWER(U128,3))</f>
        <v>1.31354212857216</v>
      </c>
      <c r="W128" s="71" t="n">
        <f aca="false">S128-U128</f>
        <v>1.73569806664038</v>
      </c>
      <c r="X128" s="29" t="n">
        <f aca="false">U128+V128</f>
        <v>13.734943759817</v>
      </c>
      <c r="Y128" s="16"/>
      <c r="Z128" s="60" t="n">
        <f aca="false">U128*G128</f>
        <v>4111.48393994203</v>
      </c>
      <c r="AA128" s="60" t="n">
        <f aca="false">(K128+M128)-Z128</f>
        <v>574.516060057966</v>
      </c>
      <c r="AB128" s="16"/>
      <c r="AC128" s="60" t="n">
        <f aca="false">L128+N128</f>
        <v>4546.26638449942</v>
      </c>
      <c r="AD128" s="61" t="n">
        <f aca="false">AC128-Z128</f>
        <v>434.782444557386</v>
      </c>
      <c r="AE128" s="17"/>
      <c r="AF128" s="84" t="n">
        <v>663.1766670502</v>
      </c>
      <c r="AG128" s="16" t="n">
        <v>0.171621621621622</v>
      </c>
      <c r="AH128" s="16" t="n">
        <f aca="false">AF128+AH127</f>
        <v>156436.097746457</v>
      </c>
      <c r="AI128" s="63"/>
      <c r="AJ128" s="72" t="n">
        <v>634.047248937302</v>
      </c>
      <c r="AK128" s="16" t="n">
        <v>0.171621621621622</v>
      </c>
      <c r="AL128" s="63" t="n">
        <f aca="false">AJ128+AL127</f>
        <v>153393.129231508</v>
      </c>
      <c r="AM128" s="35"/>
      <c r="AN128" s="35" t="n">
        <f aca="false">C128/740</f>
        <v>0.171621621621622</v>
      </c>
      <c r="AO128" s="35"/>
      <c r="AP128" s="35"/>
      <c r="AQ128" s="35"/>
      <c r="AR128" s="35"/>
      <c r="AS128" s="35"/>
      <c r="AT128" s="35"/>
    </row>
    <row r="129" customFormat="false" ht="12.75" hidden="false" customHeight="true" outlineLevel="0" collapsed="false">
      <c r="A129" s="36"/>
      <c r="B129" s="36"/>
      <c r="C129" s="2" t="n">
        <v>128</v>
      </c>
      <c r="D129" s="20" t="s">
        <v>254</v>
      </c>
      <c r="E129" s="65" t="n">
        <v>110</v>
      </c>
      <c r="F129" s="66" t="n">
        <v>1926</v>
      </c>
      <c r="G129" s="67" t="n">
        <f aca="false">I129+J129</f>
        <v>103</v>
      </c>
      <c r="H129" s="68" t="n">
        <f aca="false">1/(G129/F129)</f>
        <v>18.6990291262136</v>
      </c>
      <c r="I129" s="22" t="n">
        <v>27</v>
      </c>
      <c r="J129" s="23" t="n">
        <v>76</v>
      </c>
      <c r="K129" s="24" t="n">
        <v>845</v>
      </c>
      <c r="L129" s="69" t="n">
        <f aca="false">G129*X129*R129</f>
        <v>841.567170932302</v>
      </c>
      <c r="M129" s="25" t="n">
        <v>684</v>
      </c>
      <c r="N129" s="70" t="n">
        <f aca="false">G129*X129*(1-R129)</f>
        <v>681.008084757511</v>
      </c>
      <c r="O129" s="26" t="n">
        <f aca="false">I129/(I129+J129)</f>
        <v>0.262135922330097</v>
      </c>
      <c r="P129" s="28" t="n">
        <f aca="false">(I129+K129)/(I129+J129+K129+M129)</f>
        <v>0.534313725490196</v>
      </c>
      <c r="Q129" s="27" t="n">
        <f aca="false">K129/(K129+M129)</f>
        <v>0.552648790058862</v>
      </c>
      <c r="R129" s="27" t="n">
        <f aca="false">P129-(O129-P129)/X129</f>
        <v>0.552726157730065</v>
      </c>
      <c r="S129" s="29" t="n">
        <f aca="false">(K129+M129)/(I129+J129)</f>
        <v>14.8446601941748</v>
      </c>
      <c r="T129" s="31" t="n">
        <f aca="false">(P129-$B$1*O129-$B$2)/(1-$B$1*O129)-($B$3*POWER(P129,2)+$B$4*P129+$B$5)-($B$6*POWER(O129,2)+$B$7*O129+$B$8)</f>
        <v>0.552775746790214</v>
      </c>
      <c r="U129" s="29" t="n">
        <f aca="false">(O129-P129)/(P129-T129)</f>
        <v>14.7425787641051</v>
      </c>
      <c r="V129" s="29" t="n">
        <f aca="false">$B$12+($B$13*E129+$B$14*POWER(E129,2)+$B$15*POWER(E129,3))+($B$16*F129+$B$17*POWER(F129,2)+$B$18*POWER(F129,3))+($B$19*T129+$B$20*POWER(T129,2)+$B$21*POWER(T129,3))+($B$22*P129+$B$23*POWER(P129,2)+$B$24*POWER(P129,3))+($B$25*H129+$B$26*POWER(H129,2)+$B$27*POWER(H129,3))+($B$28*U129+$B$29*POWER(U129,2)+$B$30*POWER(U129,3))</f>
        <v>0.0397052717183257</v>
      </c>
      <c r="W129" s="71" t="n">
        <f aca="false">S129-U129</f>
        <v>0.10208143006966</v>
      </c>
      <c r="X129" s="29" t="n">
        <f aca="false">U129+V129</f>
        <v>14.7822840358234</v>
      </c>
      <c r="Y129" s="16"/>
      <c r="Z129" s="60" t="n">
        <f aca="false">U129*G129</f>
        <v>1518.48561270283</v>
      </c>
      <c r="AA129" s="60" t="n">
        <f aca="false">(K129+M129)-Z129</f>
        <v>10.5143872971751</v>
      </c>
      <c r="AB129" s="16"/>
      <c r="AC129" s="60" t="n">
        <f aca="false">L129+N129</f>
        <v>1522.57525568981</v>
      </c>
      <c r="AD129" s="61" t="n">
        <f aca="false">AC129-Z129</f>
        <v>4.08964298698766</v>
      </c>
      <c r="AE129" s="17"/>
      <c r="AF129" s="84" t="n">
        <v>654.058628327503</v>
      </c>
      <c r="AG129" s="16" t="n">
        <v>0.172972972972973</v>
      </c>
      <c r="AH129" s="16" t="n">
        <f aca="false">AF129+AH128</f>
        <v>157090.156374785</v>
      </c>
      <c r="AI129" s="63"/>
      <c r="AJ129" s="72" t="n">
        <v>633.617157339553</v>
      </c>
      <c r="AK129" s="16" t="n">
        <v>0.172972972972973</v>
      </c>
      <c r="AL129" s="63" t="n">
        <f aca="false">AJ129+AL128</f>
        <v>154026.746388848</v>
      </c>
      <c r="AM129" s="35"/>
      <c r="AN129" s="35" t="n">
        <f aca="false">C129/740</f>
        <v>0.172972972972973</v>
      </c>
      <c r="AO129" s="35"/>
      <c r="AP129" s="35"/>
      <c r="AQ129" s="35"/>
      <c r="AR129" s="35"/>
      <c r="AS129" s="35"/>
      <c r="AT129" s="35"/>
    </row>
    <row r="130" customFormat="false" ht="12.75" hidden="false" customHeight="true" outlineLevel="0" collapsed="false">
      <c r="A130" s="36"/>
      <c r="B130" s="36"/>
      <c r="C130" s="2" t="n">
        <v>129</v>
      </c>
      <c r="D130" s="20" t="s">
        <v>256</v>
      </c>
      <c r="E130" s="65" t="n">
        <v>144</v>
      </c>
      <c r="F130" s="66" t="n">
        <v>1987</v>
      </c>
      <c r="G130" s="67" t="n">
        <f aca="false">I130+J130</f>
        <v>129</v>
      </c>
      <c r="H130" s="68" t="n">
        <f aca="false">1/(G130/F130)</f>
        <v>15.4031007751938</v>
      </c>
      <c r="I130" s="22" t="n">
        <v>37</v>
      </c>
      <c r="J130" s="23" t="n">
        <v>92</v>
      </c>
      <c r="K130" s="24" t="n">
        <v>874</v>
      </c>
      <c r="L130" s="69" t="n">
        <f aca="false">G130*X130*R130</f>
        <v>855.576866634156</v>
      </c>
      <c r="M130" s="25" t="n">
        <v>669</v>
      </c>
      <c r="N130" s="70" t="n">
        <f aca="false">G130*X130*(1-R130)</f>
        <v>653.610313401309</v>
      </c>
      <c r="O130" s="26" t="n">
        <f aca="false">I130/(I130+J130)</f>
        <v>0.286821705426357</v>
      </c>
      <c r="P130" s="28" t="n">
        <f aca="false">(I130+K130)/(I130+J130+K130+M130)</f>
        <v>0.544856459330144</v>
      </c>
      <c r="Q130" s="27" t="n">
        <f aca="false">K130/(K130+M130)</f>
        <v>0.566429034348671</v>
      </c>
      <c r="R130" s="27" t="n">
        <f aca="false">P130-(O130-P130)/X130</f>
        <v>0.566912360476088</v>
      </c>
      <c r="S130" s="29" t="n">
        <f aca="false">(K130+M130)/(I130+J130)</f>
        <v>11.9612403100775</v>
      </c>
      <c r="T130" s="31" t="n">
        <f aca="false">(P130-$B$1*O130-$B$2)/(1-$B$1*O130)-($B$3*POWER(P130,2)+$B$4*P130+$B$5)-($B$6*POWER(O130,2)+$B$7*O130+$B$8)</f>
        <v>0.563207105939981</v>
      </c>
      <c r="U130" s="29" t="n">
        <f aca="false">(O130-P130)/(P130-T130)</f>
        <v>14.0613439618773</v>
      </c>
      <c r="V130" s="29" t="n">
        <f aca="false">$B$12+($B$13*E130+$B$14*POWER(E130,2)+$B$15*POWER(E130,3))+($B$16*F130+$B$17*POWER(F130,2)+$B$18*POWER(F130,3))+($B$19*T130+$B$20*POWER(T130,2)+$B$21*POWER(T130,3))+($B$22*P130+$B$23*POWER(P130,2)+$B$24*POWER(P130,3))+($B$25*H130+$B$26*POWER(H130,2)+$B$27*POWER(H130,3))+($B$28*U130+$B$29*POWER(U130,2)+$B$30*POWER(U130,3))</f>
        <v>-2.36221853524582</v>
      </c>
      <c r="W130" s="71" t="n">
        <f aca="false">S130-U130</f>
        <v>-2.10010365179981</v>
      </c>
      <c r="X130" s="29" t="n">
        <f aca="false">U130+V130</f>
        <v>11.6991254266315</v>
      </c>
      <c r="Y130" s="16"/>
      <c r="Z130" s="60" t="n">
        <f aca="false">U130*G130</f>
        <v>1813.91337108218</v>
      </c>
      <c r="AA130" s="60" t="n">
        <f aca="false">(K130+M130)-Z130</f>
        <v>-270.913371082176</v>
      </c>
      <c r="AB130" s="16"/>
      <c r="AC130" s="60" t="n">
        <f aca="false">L130+N130</f>
        <v>1509.18718003547</v>
      </c>
      <c r="AD130" s="61" t="n">
        <f aca="false">AC130-Z130</f>
        <v>-304.726191046711</v>
      </c>
      <c r="AE130" s="17"/>
      <c r="AF130" s="84" t="n">
        <v>653.645817221108</v>
      </c>
      <c r="AG130" s="16" t="n">
        <v>0.174324324324324</v>
      </c>
      <c r="AH130" s="16" t="n">
        <f aca="false">AF130+AH129</f>
        <v>157743.802192006</v>
      </c>
      <c r="AI130" s="63"/>
      <c r="AJ130" s="72" t="n">
        <v>632.617027597982</v>
      </c>
      <c r="AK130" s="16" t="n">
        <v>0.174324324324324</v>
      </c>
      <c r="AL130" s="63" t="n">
        <f aca="false">AJ130+AL129</f>
        <v>154659.363416446</v>
      </c>
      <c r="AM130" s="35"/>
      <c r="AN130" s="35" t="n">
        <f aca="false">C130/740</f>
        <v>0.174324324324324</v>
      </c>
      <c r="AO130" s="35"/>
      <c r="AP130" s="35"/>
      <c r="AQ130" s="35"/>
      <c r="AR130" s="35"/>
      <c r="AS130" s="35"/>
      <c r="AT130" s="35"/>
    </row>
    <row r="131" customFormat="false" ht="12.75" hidden="false" customHeight="true" outlineLevel="0" collapsed="false">
      <c r="A131" s="36"/>
      <c r="B131" s="36"/>
      <c r="C131" s="2" t="n">
        <v>130</v>
      </c>
      <c r="D131" s="20" t="s">
        <v>148</v>
      </c>
      <c r="E131" s="65" t="n">
        <v>58</v>
      </c>
      <c r="F131" s="66" t="n">
        <v>1445</v>
      </c>
      <c r="G131" s="67" t="n">
        <f aca="false">I131+J131</f>
        <v>26</v>
      </c>
      <c r="H131" s="68" t="n">
        <f aca="false">1/(G131/F131)</f>
        <v>55.5769230769231</v>
      </c>
      <c r="I131" s="22" t="n">
        <v>1</v>
      </c>
      <c r="J131" s="23" t="n">
        <v>25</v>
      </c>
      <c r="K131" s="24" t="n">
        <v>471</v>
      </c>
      <c r="L131" s="69" t="n">
        <f aca="false">G131*X131*R131</f>
        <v>456.291347281399</v>
      </c>
      <c r="M131" s="25" t="n">
        <v>791</v>
      </c>
      <c r="N131" s="70" t="n">
        <f aca="false">G131*X131*(1-R131)</f>
        <v>765.571481740723</v>
      </c>
      <c r="O131" s="26" t="n">
        <f aca="false">I131/(I131+J131)</f>
        <v>0.0384615384615385</v>
      </c>
      <c r="P131" s="28" t="n">
        <f aca="false">(I131+K131)/(I131+J131+K131+M131)</f>
        <v>0.366459627329193</v>
      </c>
      <c r="Q131" s="27" t="n">
        <f aca="false">K131/(K131+M131)</f>
        <v>0.373217115689382</v>
      </c>
      <c r="R131" s="27" t="n">
        <f aca="false">P131-(O131-P131)/X131</f>
        <v>0.373439093524579</v>
      </c>
      <c r="S131" s="29" t="n">
        <f aca="false">(K131+M131)/(I131+J131)</f>
        <v>48.5384615384615</v>
      </c>
      <c r="T131" s="31" t="n">
        <f aca="false">(P131-$B$1*O131-$B$2)/(1-$B$1*O131)-($B$3*POWER(P131,2)+$B$4*P131+$B$5)-($B$6*POWER(O131,2)+$B$7*O131+$B$8)</f>
        <v>0.380967575287091</v>
      </c>
      <c r="U131" s="29" t="n">
        <f aca="false">(O131-P131)/(P131-T131)</f>
        <v>22.6081655255097</v>
      </c>
      <c r="V131" s="29" t="n">
        <f aca="false">$B$12+($B$13*E131+$B$14*POWER(E131,2)+$B$15*POWER(E131,3))+($B$16*F131+$B$17*POWER(F131,2)+$B$18*POWER(F131,3))+($B$19*T131+$B$20*POWER(T131,2)+$B$21*POWER(T131,3))+($B$22*P131+$B$23*POWER(P131,2)+$B$24*POWER(P131,3))+($B$25*H131+$B$26*POWER(H131,2)+$B$27*POWER(H131,3))+($B$28*U131+$B$29*POWER(U131,2)+$B$30*POWER(U131,3))</f>
        <v>24.3865586676488</v>
      </c>
      <c r="W131" s="71" t="n">
        <f aca="false">S131-U131</f>
        <v>25.9302960129518</v>
      </c>
      <c r="X131" s="29" t="n">
        <f aca="false">U131+V131</f>
        <v>46.9947241931585</v>
      </c>
      <c r="Y131" s="16"/>
      <c r="Z131" s="60" t="n">
        <f aca="false">U131*G131</f>
        <v>587.812303663253</v>
      </c>
      <c r="AA131" s="60" t="n">
        <f aca="false">(K131+M131)-Z131</f>
        <v>674.187696336747</v>
      </c>
      <c r="AB131" s="16"/>
      <c r="AC131" s="60" t="n">
        <f aca="false">L131+N131</f>
        <v>1221.86282902212</v>
      </c>
      <c r="AD131" s="61" t="n">
        <f aca="false">AC131-Z131</f>
        <v>634.050525358869</v>
      </c>
      <c r="AE131" s="17"/>
      <c r="AF131" s="84" t="n">
        <v>638.358263738461</v>
      </c>
      <c r="AG131" s="16" t="n">
        <v>0.175675675675676</v>
      </c>
      <c r="AH131" s="16" t="n">
        <f aca="false">AF131+AH130</f>
        <v>158382.160455744</v>
      </c>
      <c r="AI131" s="63"/>
      <c r="AJ131" s="72" t="n">
        <v>629.953110754676</v>
      </c>
      <c r="AK131" s="16" t="n">
        <v>0.175675675675676</v>
      </c>
      <c r="AL131" s="63" t="n">
        <f aca="false">AJ131+AL130</f>
        <v>155289.3165272</v>
      </c>
      <c r="AM131" s="35"/>
      <c r="AN131" s="35" t="n">
        <f aca="false">C131/740</f>
        <v>0.175675675675676</v>
      </c>
      <c r="AO131" s="35"/>
      <c r="AP131" s="35"/>
      <c r="AQ131" s="35"/>
      <c r="AR131" s="35"/>
      <c r="AS131" s="35"/>
      <c r="AT131" s="35"/>
    </row>
    <row r="132" customFormat="false" ht="12.75" hidden="false" customHeight="true" outlineLevel="0" collapsed="false">
      <c r="A132" s="36"/>
      <c r="B132" s="36"/>
      <c r="C132" s="2" t="n">
        <v>131</v>
      </c>
      <c r="D132" s="20" t="s">
        <v>259</v>
      </c>
      <c r="E132" s="65" t="n">
        <v>145</v>
      </c>
      <c r="F132" s="66" t="n">
        <v>1719</v>
      </c>
      <c r="G132" s="67" t="n">
        <f aca="false">I132+J132</f>
        <v>110</v>
      </c>
      <c r="H132" s="68" t="n">
        <f aca="false">1/(G132/F132)</f>
        <v>15.6272727272727</v>
      </c>
      <c r="I132" s="22" t="n">
        <v>38</v>
      </c>
      <c r="J132" s="23" t="n">
        <v>72</v>
      </c>
      <c r="K132" s="24" t="n">
        <v>627</v>
      </c>
      <c r="L132" s="69" t="n">
        <f aca="false">G132*X132*R132</f>
        <v>624.55926599903</v>
      </c>
      <c r="M132" s="25" t="n">
        <v>614</v>
      </c>
      <c r="N132" s="70" t="n">
        <f aca="false">G132*X132*(1-R132)</f>
        <v>611.482190188473</v>
      </c>
      <c r="O132" s="26" t="n">
        <f aca="false">I132/(I132+J132)</f>
        <v>0.345454545454545</v>
      </c>
      <c r="P132" s="28" t="n">
        <f aca="false">(I132+K132)/(I132+J132+K132+M132)</f>
        <v>0.492227979274611</v>
      </c>
      <c r="Q132" s="27" t="n">
        <f aca="false">K132/(K132+M132)</f>
        <v>0.505237711522965</v>
      </c>
      <c r="R132" s="27" t="n">
        <f aca="false">P132-(O132-P132)/X132</f>
        <v>0.505289901784885</v>
      </c>
      <c r="S132" s="29" t="n">
        <f aca="false">(K132+M132)/(I132+J132)</f>
        <v>11.2818181818182</v>
      </c>
      <c r="T132" s="31" t="n">
        <f aca="false">(P132-$B$1*O132-$B$2)/(1-$B$1*O132)-($B$3*POWER(P132,2)+$B$4*P132+$B$5)-($B$6*POWER(O132,2)+$B$7*O132+$B$8)</f>
        <v>0.505785441645196</v>
      </c>
      <c r="U132" s="29" t="n">
        <f aca="false">(O132-P132)/(P132-T132)</f>
        <v>10.8260255354659</v>
      </c>
      <c r="V132" s="29" t="n">
        <f aca="false">$B$12+($B$13*E132+$B$14*POWER(E132,2)+$B$15*POWER(E132,3))+($B$16*F132+$B$17*POWER(F132,2)+$B$18*POWER(F132,3))+($B$19*T132+$B$20*POWER(T132,2)+$B$21*POWER(T132,3))+($B$22*P132+$B$23*POWER(P132,2)+$B$24*POWER(P132,3))+($B$25*H132+$B$26*POWER(H132,2)+$B$27*POWER(H132,3))+($B$28*U132+$B$29*POWER(U132,2)+$B$30*POWER(U132,3))</f>
        <v>0.410714975329594</v>
      </c>
      <c r="W132" s="71" t="n">
        <f aca="false">S132-U132</f>
        <v>0.455792646352299</v>
      </c>
      <c r="X132" s="29" t="n">
        <f aca="false">U132+V132</f>
        <v>11.2367405107955</v>
      </c>
      <c r="Y132" s="16"/>
      <c r="Z132" s="60" t="n">
        <f aca="false">U132*G132</f>
        <v>1190.86280890125</v>
      </c>
      <c r="AA132" s="60" t="n">
        <f aca="false">(K132+M132)-Z132</f>
        <v>50.137191098753</v>
      </c>
      <c r="AB132" s="16"/>
      <c r="AC132" s="60" t="n">
        <f aca="false">L132+N132</f>
        <v>1236.0414561875</v>
      </c>
      <c r="AD132" s="61" t="n">
        <f aca="false">AC132-Z132</f>
        <v>45.1786472862555</v>
      </c>
      <c r="AE132" s="17"/>
      <c r="AF132" s="84" t="n">
        <v>637.172697099631</v>
      </c>
      <c r="AG132" s="16" t="n">
        <v>0.177027027027027</v>
      </c>
      <c r="AH132" s="16" t="n">
        <f aca="false">AF132+AH131</f>
        <v>159019.333152844</v>
      </c>
      <c r="AI132" s="63"/>
      <c r="AJ132" s="72" t="n">
        <v>628.735664132208</v>
      </c>
      <c r="AK132" s="16" t="n">
        <v>0.177027027027027</v>
      </c>
      <c r="AL132" s="63" t="n">
        <f aca="false">AJ132+AL131</f>
        <v>155918.052191333</v>
      </c>
      <c r="AM132" s="35"/>
      <c r="AN132" s="35" t="n">
        <f aca="false">C132/740</f>
        <v>0.177027027027027</v>
      </c>
      <c r="AO132" s="35"/>
      <c r="AP132" s="35"/>
      <c r="AQ132" s="35"/>
      <c r="AR132" s="35"/>
      <c r="AS132" s="35"/>
      <c r="AT132" s="35"/>
    </row>
    <row r="133" customFormat="false" ht="12.75" hidden="false" customHeight="true" outlineLevel="0" collapsed="false">
      <c r="A133" s="36"/>
      <c r="B133" s="36"/>
      <c r="C133" s="2" t="n">
        <v>132</v>
      </c>
      <c r="D133" s="20" t="s">
        <v>261</v>
      </c>
      <c r="E133" s="65" t="n">
        <v>193</v>
      </c>
      <c r="F133" s="66" t="n">
        <v>2903</v>
      </c>
      <c r="G133" s="67" t="n">
        <f aca="false">I133+J133</f>
        <v>126</v>
      </c>
      <c r="H133" s="68" t="n">
        <f aca="false">1/(G133/F133)</f>
        <v>23.0396825396825</v>
      </c>
      <c r="I133" s="22" t="n">
        <v>27</v>
      </c>
      <c r="J133" s="23" t="n">
        <v>99</v>
      </c>
      <c r="K133" s="24" t="n">
        <v>1209</v>
      </c>
      <c r="L133" s="69" t="n">
        <f aca="false">G133*X133*R133</f>
        <v>1185.23395951964</v>
      </c>
      <c r="M133" s="25" t="n">
        <v>1186</v>
      </c>
      <c r="N133" s="70" t="n">
        <f aca="false">G133*X133*(1-R133)</f>
        <v>1161.29177830319</v>
      </c>
      <c r="O133" s="26" t="n">
        <f aca="false">I133/(I133+J133)</f>
        <v>0.214285714285714</v>
      </c>
      <c r="P133" s="28" t="n">
        <f aca="false">(I133+K133)/(I133+J133+K133+M133)</f>
        <v>0.490281634272114</v>
      </c>
      <c r="Q133" s="27" t="n">
        <f aca="false">K133/(K133+M133)</f>
        <v>0.504801670146138</v>
      </c>
      <c r="R133" s="27" t="n">
        <f aca="false">P133-(O133-P133)/X133</f>
        <v>0.50510162339806</v>
      </c>
      <c r="S133" s="29" t="n">
        <f aca="false">(K133+M133)/(I133+J133)</f>
        <v>19.0079365079365</v>
      </c>
      <c r="T133" s="31" t="n">
        <f aca="false">(P133-$B$1*O133-$B$2)/(1-$B$1*O133)-($B$3*POWER(P133,2)+$B$4*P133+$B$5)-($B$6*POWER(O133,2)+$B$7*O133+$B$8)</f>
        <v>0.50780407847807</v>
      </c>
      <c r="U133" s="29" t="n">
        <f aca="false">(O133-P133)/(P133-T133)</f>
        <v>15.7509943671324</v>
      </c>
      <c r="V133" s="29" t="n">
        <f aca="false">$B$12+($B$13*E133+$B$14*POWER(E133,2)+$B$15*POWER(E133,3))+($B$16*F133+$B$17*POWER(F133,2)+$B$18*POWER(F133,3))+($B$19*T133+$B$20*POWER(T133,2)+$B$21*POWER(T133,3))+($B$22*P133+$B$23*POWER(P133,2)+$B$24*POWER(P133,3))+($B$25*H133+$B$26*POWER(H133,2)+$B$27*POWER(H133,3))+($B$28*U133+$B$29*POWER(U133,2)+$B$30*POWER(U133,3))</f>
        <v>2.87222577431865</v>
      </c>
      <c r="W133" s="71" t="n">
        <f aca="false">S133-U133</f>
        <v>3.25694214080413</v>
      </c>
      <c r="X133" s="29" t="n">
        <f aca="false">U133+V133</f>
        <v>18.623220141451</v>
      </c>
      <c r="Y133" s="16"/>
      <c r="Z133" s="60" t="n">
        <f aca="false">U133*G133</f>
        <v>1984.62529025868</v>
      </c>
      <c r="AA133" s="60" t="n">
        <f aca="false">(K133+M133)-Z133</f>
        <v>410.374709741321</v>
      </c>
      <c r="AB133" s="16"/>
      <c r="AC133" s="60" t="n">
        <f aca="false">L133+N133</f>
        <v>2346.52573782283</v>
      </c>
      <c r="AD133" s="61" t="n">
        <f aca="false">AC133-Z133</f>
        <v>361.90044756415</v>
      </c>
      <c r="AE133" s="17"/>
      <c r="AF133" s="84" t="n">
        <v>637.111157974187</v>
      </c>
      <c r="AG133" s="16" t="n">
        <v>0.178378378378378</v>
      </c>
      <c r="AH133" s="16" t="n">
        <f aca="false">AF133+AH132</f>
        <v>159656.444310818</v>
      </c>
      <c r="AI133" s="63"/>
      <c r="AJ133" s="72" t="n">
        <v>606.884350520662</v>
      </c>
      <c r="AK133" s="16" t="n">
        <v>0.178378378378378</v>
      </c>
      <c r="AL133" s="63" t="n">
        <f aca="false">AJ133+AL132</f>
        <v>156524.936541853</v>
      </c>
      <c r="AM133" s="35"/>
      <c r="AN133" s="35" t="n">
        <f aca="false">C133/740</f>
        <v>0.178378378378378</v>
      </c>
      <c r="AO133" s="35"/>
      <c r="AP133" s="35"/>
      <c r="AQ133" s="35"/>
      <c r="AR133" s="35"/>
      <c r="AS133" s="35"/>
      <c r="AT133" s="35"/>
    </row>
    <row r="134" customFormat="false" ht="12.75" hidden="false" customHeight="true" outlineLevel="0" collapsed="false">
      <c r="A134" s="36"/>
      <c r="B134" s="36"/>
      <c r="C134" s="2" t="n">
        <v>133</v>
      </c>
      <c r="D134" s="20" t="s">
        <v>263</v>
      </c>
      <c r="E134" s="65" t="n">
        <v>169</v>
      </c>
      <c r="F134" s="66" t="n">
        <v>1888</v>
      </c>
      <c r="G134" s="67" t="n">
        <f aca="false">I134+J134</f>
        <v>148</v>
      </c>
      <c r="H134" s="68" t="n">
        <f aca="false">1/(G134/F134)</f>
        <v>12.7567567567568</v>
      </c>
      <c r="I134" s="22" t="n">
        <v>51</v>
      </c>
      <c r="J134" s="23" t="n">
        <v>97</v>
      </c>
      <c r="K134" s="24" t="n">
        <v>691</v>
      </c>
      <c r="L134" s="69" t="n">
        <f aca="false">G134*X134*R134</f>
        <v>695.170708577152</v>
      </c>
      <c r="M134" s="25" t="n">
        <v>613</v>
      </c>
      <c r="N134" s="70" t="n">
        <f aca="false">G134*X134*(1-R134)</f>
        <v>616.990839743636</v>
      </c>
      <c r="O134" s="26" t="n">
        <f aca="false">I134/(I134+J134)</f>
        <v>0.344594594594595</v>
      </c>
      <c r="P134" s="28" t="n">
        <f aca="false">(I134+K134)/(I134+J134+K134+M134)</f>
        <v>0.511019283746556</v>
      </c>
      <c r="Q134" s="27" t="n">
        <f aca="false">K134/(K134+M134)</f>
        <v>0.529907975460123</v>
      </c>
      <c r="R134" s="27" t="n">
        <f aca="false">P134-(O134-P134)/X134</f>
        <v>0.529790489186932</v>
      </c>
      <c r="S134" s="29" t="n">
        <f aca="false">(K134+M134)/(I134+J134)</f>
        <v>8.81081081081081</v>
      </c>
      <c r="T134" s="31" t="n">
        <f aca="false">(P134-$B$1*O134-$B$2)/(1-$B$1*O134)-($B$3*POWER(P134,2)+$B$4*P134+$B$5)-($B$6*POWER(O134,2)+$B$7*O134+$B$8)</f>
        <v>0.525614657952502</v>
      </c>
      <c r="U134" s="29" t="n">
        <f aca="false">(O134-P134)/(P134-T134)</f>
        <v>11.4025640455433</v>
      </c>
      <c r="V134" s="29" t="n">
        <f aca="false">$B$12+($B$13*E134+$B$14*POWER(E134,2)+$B$15*POWER(E134,3))+($B$16*F134+$B$17*POWER(F134,2)+$B$18*POWER(F134,3))+($B$19*T134+$B$20*POWER(T134,2)+$B$21*POWER(T134,3))+($B$22*P134+$B$23*POWER(P134,2)+$B$24*POWER(P134,3))+($B$25*H134+$B$26*POWER(H134,2)+$B$27*POWER(H134,3))+($B$28*U134+$B$29*POWER(U134,2)+$B$30*POWER(U134,3))</f>
        <v>-2.53660763797044</v>
      </c>
      <c r="W134" s="71" t="n">
        <f aca="false">S134-U134</f>
        <v>-2.59175323473252</v>
      </c>
      <c r="X134" s="29" t="n">
        <f aca="false">U134+V134</f>
        <v>8.86595640757289</v>
      </c>
      <c r="Y134" s="16"/>
      <c r="Z134" s="60" t="n">
        <f aca="false">U134*G134</f>
        <v>1687.57947874041</v>
      </c>
      <c r="AA134" s="60" t="n">
        <f aca="false">(K134+M134)-Z134</f>
        <v>-383.579478740413</v>
      </c>
      <c r="AB134" s="16"/>
      <c r="AC134" s="60" t="n">
        <f aca="false">L134+N134</f>
        <v>1312.16154832079</v>
      </c>
      <c r="AD134" s="61" t="n">
        <f aca="false">AC134-Z134</f>
        <v>-375.417930419625</v>
      </c>
      <c r="AE134" s="17"/>
      <c r="AF134" s="84" t="n">
        <v>630.094828429712</v>
      </c>
      <c r="AG134" s="16" t="n">
        <v>0.17972972972973</v>
      </c>
      <c r="AH134" s="16" t="n">
        <f aca="false">AF134+AH133</f>
        <v>160286.539139248</v>
      </c>
      <c r="AI134" s="63"/>
      <c r="AJ134" s="72" t="n">
        <v>601.108344240162</v>
      </c>
      <c r="AK134" s="16" t="n">
        <v>0.17972972972973</v>
      </c>
      <c r="AL134" s="63" t="n">
        <f aca="false">AJ134+AL133</f>
        <v>157126.044886093</v>
      </c>
      <c r="AM134" s="35"/>
      <c r="AN134" s="35" t="n">
        <f aca="false">C134/740</f>
        <v>0.17972972972973</v>
      </c>
      <c r="AO134" s="35"/>
      <c r="AP134" s="35"/>
      <c r="AQ134" s="35"/>
      <c r="AR134" s="35"/>
      <c r="AS134" s="35"/>
      <c r="AT134" s="35"/>
    </row>
    <row r="135" customFormat="false" ht="12.75" hidden="false" customHeight="true" outlineLevel="0" collapsed="false">
      <c r="A135" s="36"/>
      <c r="B135" s="36"/>
      <c r="C135" s="2" t="n">
        <v>134</v>
      </c>
      <c r="D135" s="20" t="s">
        <v>265</v>
      </c>
      <c r="E135" s="65" t="n">
        <v>197</v>
      </c>
      <c r="F135" s="66" t="n">
        <v>1750</v>
      </c>
      <c r="G135" s="67" t="n">
        <f aca="false">I135+J135</f>
        <v>116</v>
      </c>
      <c r="H135" s="68" t="n">
        <f aca="false">1/(G135/F135)</f>
        <v>15.0862068965517</v>
      </c>
      <c r="I135" s="22" t="n">
        <v>68</v>
      </c>
      <c r="J135" s="23" t="n">
        <v>48</v>
      </c>
      <c r="K135" s="24" t="n">
        <v>700</v>
      </c>
      <c r="L135" s="69" t="n">
        <f aca="false">G135*X135*R135</f>
        <v>840.489492451244</v>
      </c>
      <c r="M135" s="25" t="n">
        <v>231</v>
      </c>
      <c r="N135" s="70" t="n">
        <f aca="false">G135*X135*(1-R135)</f>
        <v>282.037198429554</v>
      </c>
      <c r="O135" s="26" t="n">
        <f aca="false">I135/(I135+J135)</f>
        <v>0.586206896551724</v>
      </c>
      <c r="P135" s="28" t="n">
        <f aca="false">(I135+K135)/(I135+J135+K135+M135)</f>
        <v>0.73352435530086</v>
      </c>
      <c r="Q135" s="27" t="n">
        <f aca="false">K135/(K135+M135)</f>
        <v>0.75187969924812</v>
      </c>
      <c r="R135" s="27" t="n">
        <f aca="false">P135-(O135-P135)/X135</f>
        <v>0.748747891056157</v>
      </c>
      <c r="S135" s="29" t="n">
        <f aca="false">(K135+M135)/(I135+J135)</f>
        <v>8.02586206896552</v>
      </c>
      <c r="T135" s="31" t="n">
        <f aca="false">(P135-$B$1*O135-$B$2)/(1-$B$1*O135)-($B$3*POWER(P135,2)+$B$4*P135+$B$5)-($B$6*POWER(O135,2)+$B$7*O135+$B$8)</f>
        <v>0.749611038312463</v>
      </c>
      <c r="U135" s="29" t="n">
        <f aca="false">(O135-P135)/(P135-T135)</f>
        <v>9.15772745959353</v>
      </c>
      <c r="V135" s="29" t="n">
        <f aca="false">$B$12+($B$13*E135+$B$14*POWER(E135,2)+$B$15*POWER(E135,3))+($B$16*F135+$B$17*POWER(F135,2)+$B$18*POWER(F135,3))+($B$19*T135+$B$20*POWER(T135,2)+$B$21*POWER(T135,3))+($B$22*P135+$B$23*POWER(P135,2)+$B$24*POWER(P135,3))+($B$25*H135+$B$26*POWER(H135,2)+$B$27*POWER(H135,3))+($B$28*U135+$B$29*POWER(U135,2)+$B$30*POWER(U135,3))</f>
        <v>0.519226772137481</v>
      </c>
      <c r="W135" s="71" t="n">
        <f aca="false">S135-U135</f>
        <v>-1.13186539062801</v>
      </c>
      <c r="X135" s="29" t="n">
        <f aca="false">U135+V135</f>
        <v>9.67695423173101</v>
      </c>
      <c r="Y135" s="16"/>
      <c r="Z135" s="60" t="n">
        <f aca="false">U135*G135</f>
        <v>1062.29638531285</v>
      </c>
      <c r="AA135" s="60" t="n">
        <f aca="false">(K135+M135)-Z135</f>
        <v>-131.29638531285</v>
      </c>
      <c r="AB135" s="16"/>
      <c r="AC135" s="60" t="n">
        <f aca="false">L135+N135</f>
        <v>1122.5266908808</v>
      </c>
      <c r="AD135" s="61" t="n">
        <f aca="false">AC135-Z135</f>
        <v>60.2303055679479</v>
      </c>
      <c r="AE135" s="17"/>
      <c r="AF135" s="84" t="n">
        <v>629.184465956846</v>
      </c>
      <c r="AG135" s="16" t="n">
        <v>0.181081081081081</v>
      </c>
      <c r="AH135" s="16" t="n">
        <f aca="false">AF135+AH134</f>
        <v>160915.723605205</v>
      </c>
      <c r="AI135" s="63"/>
      <c r="AJ135" s="72" t="n">
        <v>597.921848736303</v>
      </c>
      <c r="AK135" s="16" t="n">
        <v>0.181081081081081</v>
      </c>
      <c r="AL135" s="63" t="n">
        <f aca="false">AJ135+AL134</f>
        <v>157723.96673483</v>
      </c>
      <c r="AM135" s="35"/>
      <c r="AN135" s="35" t="n">
        <f aca="false">C135/740</f>
        <v>0.181081081081081</v>
      </c>
      <c r="AO135" s="35"/>
      <c r="AP135" s="35"/>
      <c r="AQ135" s="35"/>
      <c r="AR135" s="35"/>
      <c r="AS135" s="35"/>
      <c r="AT135" s="35"/>
    </row>
    <row r="136" customFormat="false" ht="12.75" hidden="false" customHeight="true" outlineLevel="0" collapsed="false">
      <c r="A136" s="36"/>
      <c r="B136" s="36"/>
      <c r="C136" s="2" t="n">
        <v>135</v>
      </c>
      <c r="D136" s="20" t="s">
        <v>267</v>
      </c>
      <c r="E136" s="65" t="n">
        <v>250</v>
      </c>
      <c r="F136" s="66" t="n">
        <v>4059</v>
      </c>
      <c r="G136" s="67" t="n">
        <f aca="false">I136+J136</f>
        <v>192</v>
      </c>
      <c r="H136" s="68" t="n">
        <f aca="false">1/(G136/F136)</f>
        <v>21.140625</v>
      </c>
      <c r="I136" s="22" t="n">
        <v>81</v>
      </c>
      <c r="J136" s="23" t="n">
        <v>111</v>
      </c>
      <c r="K136" s="24" t="n">
        <v>2118</v>
      </c>
      <c r="L136" s="69" t="n">
        <f aca="false">G136*X136*R136</f>
        <v>2039.50943815499</v>
      </c>
      <c r="M136" s="25" t="n">
        <v>1188</v>
      </c>
      <c r="N136" s="70" t="n">
        <f aca="false">G136*X136*(1-R136)</f>
        <v>1141.6338154449</v>
      </c>
      <c r="O136" s="26" t="n">
        <f aca="false">I136/(I136+J136)</f>
        <v>0.421875</v>
      </c>
      <c r="P136" s="28" t="n">
        <f aca="false">(I136+K136)/(I136+J136+K136+M136)</f>
        <v>0.628644939965695</v>
      </c>
      <c r="Q136" s="27" t="n">
        <f aca="false">K136/(K136+M136)</f>
        <v>0.64065335753176</v>
      </c>
      <c r="R136" s="27" t="n">
        <f aca="false">P136-(O136-P136)/X136</f>
        <v>0.641124676119823</v>
      </c>
      <c r="S136" s="29" t="n">
        <f aca="false">(K136+M136)/(I136+J136)</f>
        <v>17.21875</v>
      </c>
      <c r="T136" s="31" t="n">
        <f aca="false">(P136-$B$1*O136-$B$2)/(1-$B$1*O136)-($B$3*POWER(P136,2)+$B$4*P136+$B$5)-($B$6*POWER(O136,2)+$B$7*O136+$B$8)</f>
        <v>0.646704121682182</v>
      </c>
      <c r="U136" s="29" t="n">
        <f aca="false">(O136-P136)/(P136-T136)</f>
        <v>11.4495741397256</v>
      </c>
      <c r="V136" s="29" t="n">
        <f aca="false">$B$12+($B$13*E136+$B$14*POWER(E136,2)+$B$15*POWER(E136,3))+($B$16*F136+$B$17*POWER(F136,2)+$B$18*POWER(F136,3))+($B$19*T136+$B$20*POWER(T136,2)+$B$21*POWER(T136,3))+($B$22*P136+$B$23*POWER(P136,2)+$B$24*POWER(P136,3))+($B$25*H136+$B$26*POWER(H136,2)+$B$27*POWER(H136,3))+($B$28*U136+$B$29*POWER(U136,2)+$B$30*POWER(U136,3))</f>
        <v>5.11888030610718</v>
      </c>
      <c r="W136" s="71" t="n">
        <f aca="false">S136-U136</f>
        <v>5.76917586027442</v>
      </c>
      <c r="X136" s="29" t="n">
        <f aca="false">U136+V136</f>
        <v>16.5684544458328</v>
      </c>
      <c r="Y136" s="16"/>
      <c r="Z136" s="60" t="n">
        <f aca="false">U136*G136</f>
        <v>2198.31823482731</v>
      </c>
      <c r="AA136" s="60" t="n">
        <f aca="false">(K136+M136)-Z136</f>
        <v>1107.68176517269</v>
      </c>
      <c r="AB136" s="16"/>
      <c r="AC136" s="60" t="n">
        <f aca="false">L136+N136</f>
        <v>3181.14325359989</v>
      </c>
      <c r="AD136" s="61" t="n">
        <f aca="false">AC136-Z136</f>
        <v>982.825018772578</v>
      </c>
      <c r="AE136" s="17"/>
      <c r="AF136" s="84" t="n">
        <v>624.346071712102</v>
      </c>
      <c r="AG136" s="16" t="n">
        <v>0.182432432432432</v>
      </c>
      <c r="AH136" s="16" t="n">
        <f aca="false">AF136+AH135</f>
        <v>161540.069676917</v>
      </c>
      <c r="AI136" s="63"/>
      <c r="AJ136" s="72" t="n">
        <v>597.660388910754</v>
      </c>
      <c r="AK136" s="16" t="n">
        <v>0.182432432432432</v>
      </c>
      <c r="AL136" s="63" t="n">
        <f aca="false">AJ136+AL135</f>
        <v>158321.627123741</v>
      </c>
      <c r="AM136" s="35"/>
      <c r="AN136" s="35" t="n">
        <f aca="false">C136/740</f>
        <v>0.182432432432432</v>
      </c>
      <c r="AO136" s="35"/>
      <c r="AP136" s="35"/>
      <c r="AQ136" s="35"/>
      <c r="AR136" s="35"/>
      <c r="AS136" s="35"/>
      <c r="AT136" s="35"/>
    </row>
    <row r="137" customFormat="false" ht="12.75" hidden="false" customHeight="true" outlineLevel="0" collapsed="false">
      <c r="A137" s="36"/>
      <c r="B137" s="36"/>
      <c r="C137" s="2" t="n">
        <v>136</v>
      </c>
      <c r="D137" s="20" t="s">
        <v>269</v>
      </c>
      <c r="E137" s="65" t="n">
        <v>229</v>
      </c>
      <c r="F137" s="66" t="n">
        <v>1996</v>
      </c>
      <c r="G137" s="67" t="n">
        <f aca="false">I137+J137</f>
        <v>173</v>
      </c>
      <c r="H137" s="68" t="n">
        <f aca="false">1/(G137/F137)</f>
        <v>11.5375722543353</v>
      </c>
      <c r="I137" s="22" t="n">
        <v>113</v>
      </c>
      <c r="J137" s="23" t="n">
        <v>60</v>
      </c>
      <c r="K137" s="24" t="n">
        <v>939</v>
      </c>
      <c r="L137" s="69" t="n">
        <f aca="false">G137*X137*R137</f>
        <v>768.6788164073</v>
      </c>
      <c r="M137" s="25" t="n">
        <v>362</v>
      </c>
      <c r="N137" s="70" t="n">
        <f aca="false">G137*X137*(1-R137)</f>
        <v>293.677243843993</v>
      </c>
      <c r="O137" s="26" t="n">
        <f aca="false">I137/(I137+J137)</f>
        <v>0.653179190751445</v>
      </c>
      <c r="P137" s="28" t="n">
        <f aca="false">(I137+K137)/(I137+J137+K137+M137)</f>
        <v>0.71370420624152</v>
      </c>
      <c r="Q137" s="27" t="n">
        <f aca="false">K137/(K137+M137)</f>
        <v>0.721752498078401</v>
      </c>
      <c r="R137" s="27" t="n">
        <f aca="false">P137-(O137-P137)/X137</f>
        <v>0.723560438131707</v>
      </c>
      <c r="S137" s="29" t="n">
        <f aca="false">(K137+M137)/(I137+J137)</f>
        <v>7.52023121387283</v>
      </c>
      <c r="T137" s="31" t="n">
        <f aca="false">(P137-$B$1*O137-$B$2)/(1-$B$1*O137)-($B$3*POWER(P137,2)+$B$4*P137+$B$5)-($B$6*POWER(O137,2)+$B$7*O137+$B$8)</f>
        <v>0.722491953971057</v>
      </c>
      <c r="U137" s="29" t="n">
        <f aca="false">(O137-P137)/(P137-T137)</f>
        <v>6.88743206483274</v>
      </c>
      <c r="V137" s="29" t="n">
        <f aca="false">$B$12+($B$13*E137+$B$14*POWER(E137,2)+$B$15*POWER(E137,3))+($B$16*F137+$B$17*POWER(F137,2)+$B$18*POWER(F137,3))+($B$19*T137+$B$20*POWER(T137,2)+$B$21*POWER(T137,3))+($B$22*P137+$B$23*POWER(P137,2)+$B$24*POWER(P137,3))+($B$25*H137+$B$26*POWER(H137,2)+$B$27*POWER(H137,3))+($B$28*U137+$B$29*POWER(U137,2)+$B$30*POWER(U137,3))</f>
        <v>-0.746645589391743</v>
      </c>
      <c r="W137" s="71" t="n">
        <f aca="false">S137-U137</f>
        <v>0.632799149040094</v>
      </c>
      <c r="X137" s="29" t="n">
        <f aca="false">U137+V137</f>
        <v>6.140786475441</v>
      </c>
      <c r="Y137" s="16"/>
      <c r="Z137" s="60" t="n">
        <f aca="false">U137*G137</f>
        <v>1191.52574721606</v>
      </c>
      <c r="AA137" s="60" t="n">
        <f aca="false">(K137+M137)-Z137</f>
        <v>109.474252783936</v>
      </c>
      <c r="AB137" s="16"/>
      <c r="AC137" s="60" t="n">
        <f aca="false">L137+N137</f>
        <v>1062.35606025129</v>
      </c>
      <c r="AD137" s="61" t="n">
        <f aca="false">AC137-Z137</f>
        <v>-129.169686964771</v>
      </c>
      <c r="AE137" s="17"/>
      <c r="AF137" s="84" t="n">
        <v>624.096376322793</v>
      </c>
      <c r="AG137" s="16" t="n">
        <v>0.183783783783784</v>
      </c>
      <c r="AH137" s="16" t="n">
        <f aca="false">AF137+AH136</f>
        <v>162164.16605324</v>
      </c>
      <c r="AI137" s="63"/>
      <c r="AJ137" s="72" t="n">
        <v>597.045311527073</v>
      </c>
      <c r="AK137" s="16" t="n">
        <v>0.183783783783784</v>
      </c>
      <c r="AL137" s="63" t="n">
        <f aca="false">AJ137+AL136</f>
        <v>158918.672435268</v>
      </c>
      <c r="AM137" s="35"/>
      <c r="AN137" s="35" t="n">
        <f aca="false">C137/740</f>
        <v>0.183783783783784</v>
      </c>
      <c r="AO137" s="35"/>
      <c r="AP137" s="35"/>
      <c r="AQ137" s="35"/>
      <c r="AR137" s="35"/>
      <c r="AS137" s="35"/>
      <c r="AT137" s="35"/>
    </row>
    <row r="138" customFormat="false" ht="12.75" hidden="false" customHeight="true" outlineLevel="0" collapsed="false">
      <c r="A138" s="36"/>
      <c r="B138" s="36"/>
      <c r="C138" s="2" t="n">
        <v>137</v>
      </c>
      <c r="D138" s="20" t="s">
        <v>271</v>
      </c>
      <c r="E138" s="65" t="n">
        <v>412</v>
      </c>
      <c r="F138" s="66" t="n">
        <v>3364</v>
      </c>
      <c r="G138" s="67" t="n">
        <f aca="false">I138+J138</f>
        <v>278</v>
      </c>
      <c r="H138" s="68" t="n">
        <f aca="false">1/(G138/F138)</f>
        <v>12.1007194244604</v>
      </c>
      <c r="I138" s="22" t="n">
        <v>177</v>
      </c>
      <c r="J138" s="23" t="n">
        <v>101</v>
      </c>
      <c r="K138" s="24" t="n">
        <v>1301</v>
      </c>
      <c r="L138" s="69" t="n">
        <f aca="false">G138*X138*R138</f>
        <v>1053.98230998455</v>
      </c>
      <c r="M138" s="25" t="n">
        <v>751</v>
      </c>
      <c r="N138" s="70" t="n">
        <f aca="false">G138*X138*(1-R138)</f>
        <v>608.605499395695</v>
      </c>
      <c r="O138" s="26" t="n">
        <f aca="false">I138/(I138+J138)</f>
        <v>0.636690647482014</v>
      </c>
      <c r="P138" s="28" t="n">
        <f aca="false">(I138+K138)/(I138+J138+K138+M138)</f>
        <v>0.634334763948498</v>
      </c>
      <c r="Q138" s="27" t="n">
        <f aca="false">K138/(K138+M138)</f>
        <v>0.63401559454191</v>
      </c>
      <c r="R138" s="27" t="n">
        <f aca="false">P138-(O138-P138)/X138</f>
        <v>0.633940838515734</v>
      </c>
      <c r="S138" s="29" t="n">
        <f aca="false">(K138+M138)/(I138+J138)</f>
        <v>7.38129496402878</v>
      </c>
      <c r="T138" s="31" t="n">
        <f aca="false">(P138-$B$1*O138-$B$2)/(1-$B$1*O138)-($B$3*POWER(P138,2)+$B$4*P138+$B$5)-($B$6*POWER(O138,2)+$B$7*O138+$B$8)</f>
        <v>0.637339665431739</v>
      </c>
      <c r="U138" s="29" t="n">
        <f aca="false">(O138-P138)/(P138-T138)</f>
        <v>-0.784013568050754</v>
      </c>
      <c r="V138" s="29" t="n">
        <f aca="false">$B$12+($B$13*E138+$B$14*POWER(E138,2)+$B$15*POWER(E138,3))+($B$16*F138+$B$17*POWER(F138,2)+$B$18*POWER(F138,3))+($B$19*T138+$B$20*POWER(T138,2)+$B$21*POWER(T138,3))+($B$22*P138+$B$23*POWER(P138,2)+$B$24*POWER(P138,3))+($B$25*H138+$B$26*POWER(H138,2)+$B$27*POWER(H138,3))+($B$28*U138+$B$29*POWER(U138,2)+$B$30*POWER(U138,3))</f>
        <v>6.7645452564689</v>
      </c>
      <c r="W138" s="71" t="n">
        <f aca="false">S138-U138</f>
        <v>8.16530853207953</v>
      </c>
      <c r="X138" s="29" t="n">
        <f aca="false">U138+V138</f>
        <v>5.98053168841815</v>
      </c>
      <c r="Y138" s="16"/>
      <c r="Z138" s="60" t="n">
        <f aca="false">U138*G138</f>
        <v>-217.95577191811</v>
      </c>
      <c r="AA138" s="60" t="n">
        <f aca="false">(K138+M138)-Z138</f>
        <v>2269.95577191811</v>
      </c>
      <c r="AB138" s="16"/>
      <c r="AC138" s="60" t="n">
        <f aca="false">L138+N138</f>
        <v>1662.58780938025</v>
      </c>
      <c r="AD138" s="61" t="n">
        <f aca="false">AC138-Z138</f>
        <v>1880.54358129835</v>
      </c>
      <c r="AE138" s="17"/>
      <c r="AF138" s="84" t="n">
        <v>622.006658177339</v>
      </c>
      <c r="AG138" s="16" t="n">
        <v>0.185135135135135</v>
      </c>
      <c r="AH138" s="16" t="n">
        <f aca="false">AF138+AH137</f>
        <v>162786.172711417</v>
      </c>
      <c r="AI138" s="63"/>
      <c r="AJ138" s="72" t="n">
        <v>593.614283378934</v>
      </c>
      <c r="AK138" s="16" t="n">
        <v>0.185135135135135</v>
      </c>
      <c r="AL138" s="63" t="n">
        <f aca="false">AJ138+AL137</f>
        <v>159512.286718647</v>
      </c>
      <c r="AM138" s="35"/>
      <c r="AN138" s="35" t="n">
        <f aca="false">C138/740</f>
        <v>0.185135135135135</v>
      </c>
      <c r="AO138" s="35"/>
      <c r="AP138" s="35"/>
      <c r="AQ138" s="35"/>
      <c r="AR138" s="35"/>
      <c r="AS138" s="35"/>
      <c r="AT138" s="35"/>
    </row>
    <row r="139" customFormat="false" ht="12.75" hidden="false" customHeight="true" outlineLevel="0" collapsed="false">
      <c r="A139" s="36"/>
      <c r="B139" s="36"/>
      <c r="C139" s="2" t="n">
        <v>138</v>
      </c>
      <c r="D139" s="20" t="s">
        <v>273</v>
      </c>
      <c r="E139" s="65" t="n">
        <v>1062</v>
      </c>
      <c r="F139" s="66" t="n">
        <v>1551</v>
      </c>
      <c r="G139" s="67" t="n">
        <f aca="false">I139+J139</f>
        <v>115</v>
      </c>
      <c r="H139" s="68" t="n">
        <f aca="false">1/(G139/F139)</f>
        <v>13.4869565217391</v>
      </c>
      <c r="I139" s="22" t="n">
        <v>67</v>
      </c>
      <c r="J139" s="23" t="n">
        <v>48</v>
      </c>
      <c r="K139" s="24" t="n">
        <v>466</v>
      </c>
      <c r="L139" s="69" t="n">
        <f aca="false">G139*X139*R139</f>
        <v>448.154451993604</v>
      </c>
      <c r="M139" s="25" t="n">
        <v>200</v>
      </c>
      <c r="N139" s="70" t="n">
        <f aca="false">G139*X139*(1-R139)</f>
        <v>191.696630571133</v>
      </c>
      <c r="O139" s="26" t="n">
        <f aca="false">I139/(I139+J139)</f>
        <v>0.582608695652174</v>
      </c>
      <c r="P139" s="28" t="n">
        <f aca="false">(I139+K139)/(I139+J139+K139+M139)</f>
        <v>0.682458386683739</v>
      </c>
      <c r="Q139" s="27" t="n">
        <f aca="false">K139/(K139+M139)</f>
        <v>0.6996996996997</v>
      </c>
      <c r="R139" s="27" t="n">
        <f aca="false">P139-(O139-P139)/X139</f>
        <v>0.700404303759636</v>
      </c>
      <c r="S139" s="29" t="n">
        <f aca="false">(K139+M139)/(I139+J139)</f>
        <v>5.79130434782609</v>
      </c>
      <c r="T139" s="31" t="n">
        <f aca="false">(P139-$B$1*O139-$B$2)/(1-$B$1*O139)-($B$3*POWER(P139,2)+$B$4*P139+$B$5)-($B$6*POWER(O139,2)+$B$7*O139+$B$8)</f>
        <v>0.694399513229146</v>
      </c>
      <c r="U139" s="29" t="n">
        <f aca="false">(O139-P139)/(P139-T139)</f>
        <v>8.36183174609866</v>
      </c>
      <c r="V139" s="29" t="n">
        <f aca="false">$B$12+($B$13*E139+$B$14*POWER(E139,2)+$B$15*POWER(E139,3))+($B$16*F139+$B$17*POWER(F139,2)+$B$18*POWER(F139,3))+($B$19*T139+$B$20*POWER(T139,2)+$B$21*POWER(T139,3))+($B$22*P139+$B$23*POWER(P139,2)+$B$24*POWER(P139,3))+($B$25*H139+$B$26*POWER(H139,2)+$B$27*POWER(H139,3))+($B$28*U139+$B$29*POWER(U139,2)+$B$30*POWER(U139,3))</f>
        <v>-2.79790928901399</v>
      </c>
      <c r="W139" s="71" t="n">
        <f aca="false">S139-U139</f>
        <v>-2.57052739827257</v>
      </c>
      <c r="X139" s="29" t="n">
        <f aca="false">U139+V139</f>
        <v>5.56392245708467</v>
      </c>
      <c r="Y139" s="16"/>
      <c r="Z139" s="60" t="n">
        <f aca="false">U139*G139</f>
        <v>961.610650801346</v>
      </c>
      <c r="AA139" s="60" t="n">
        <f aca="false">(K139+M139)-Z139</f>
        <v>-295.610650801346</v>
      </c>
      <c r="AB139" s="16"/>
      <c r="AC139" s="60" t="n">
        <f aca="false">L139+N139</f>
        <v>639.851082564737</v>
      </c>
      <c r="AD139" s="61" t="n">
        <f aca="false">AC139-Z139</f>
        <v>-321.759568236609</v>
      </c>
      <c r="AE139" s="17"/>
      <c r="AF139" s="84" t="n">
        <v>620.83775023945</v>
      </c>
      <c r="AG139" s="16" t="n">
        <v>0.186486486486487</v>
      </c>
      <c r="AH139" s="16" t="n">
        <f aca="false">AF139+AH138</f>
        <v>163407.010461656</v>
      </c>
      <c r="AI139" s="63"/>
      <c r="AJ139" s="72" t="n">
        <v>591.482951255168</v>
      </c>
      <c r="AK139" s="16" t="n">
        <v>0.186486486486487</v>
      </c>
      <c r="AL139" s="63" t="n">
        <f aca="false">AJ139+AL138</f>
        <v>160103.769669902</v>
      </c>
      <c r="AM139" s="35"/>
      <c r="AN139" s="35" t="n">
        <f aca="false">C139/740</f>
        <v>0.186486486486487</v>
      </c>
      <c r="AO139" s="35"/>
      <c r="AP139" s="35"/>
      <c r="AQ139" s="35"/>
      <c r="AR139" s="35"/>
      <c r="AS139" s="35"/>
      <c r="AT139" s="35"/>
    </row>
    <row r="140" customFormat="false" ht="12.75" hidden="false" customHeight="true" outlineLevel="0" collapsed="false">
      <c r="A140" s="36"/>
      <c r="B140" s="36"/>
      <c r="C140" s="2" t="n">
        <v>139</v>
      </c>
      <c r="D140" s="20" t="s">
        <v>275</v>
      </c>
      <c r="E140" s="65" t="n">
        <v>115</v>
      </c>
      <c r="F140" s="66" t="n">
        <v>1761</v>
      </c>
      <c r="G140" s="67" t="n">
        <f aca="false">I140+J140</f>
        <v>135</v>
      </c>
      <c r="H140" s="68" t="n">
        <f aca="false">1/(G140/F140)</f>
        <v>13.0444444444444</v>
      </c>
      <c r="I140" s="22" t="n">
        <v>43</v>
      </c>
      <c r="J140" s="23" t="n">
        <v>92</v>
      </c>
      <c r="K140" s="24" t="n">
        <v>881</v>
      </c>
      <c r="L140" s="69" t="n">
        <f aca="false">G140*X140*R140</f>
        <v>825.641833703494</v>
      </c>
      <c r="M140" s="25" t="n">
        <v>522</v>
      </c>
      <c r="N140" s="70" t="n">
        <f aca="false">G140*X140*(1-R140)</f>
        <v>485.214378673101</v>
      </c>
      <c r="O140" s="26" t="n">
        <f aca="false">I140/(I140+J140)</f>
        <v>0.318518518518519</v>
      </c>
      <c r="P140" s="28" t="n">
        <f aca="false">(I140+K140)/(I140+J140+K140+M140)</f>
        <v>0.600780234070221</v>
      </c>
      <c r="Q140" s="27" t="n">
        <f aca="false">K140/(K140+M140)</f>
        <v>0.627940128296507</v>
      </c>
      <c r="R140" s="27" t="n">
        <f aca="false">P140-(O140-P140)/X140</f>
        <v>0.629849274015033</v>
      </c>
      <c r="S140" s="29" t="n">
        <f aca="false">(K140+M140)/(I140+J140)</f>
        <v>10.3925925925926</v>
      </c>
      <c r="T140" s="31" t="n">
        <f aca="false">(P140-$B$1*O140-$B$2)/(1-$B$1*O140)-($B$3*POWER(P140,2)+$B$4*P140+$B$5)-($B$6*POWER(O140,2)+$B$7*O140+$B$8)</f>
        <v>0.621118627206057</v>
      </c>
      <c r="U140" s="29" t="n">
        <f aca="false">(O140-P140)/(P140-T140)</f>
        <v>13.8782702087887</v>
      </c>
      <c r="V140" s="29" t="n">
        <f aca="false">$B$12+($B$13*E140+$B$14*POWER(E140,2)+$B$15*POWER(E140,3))+($B$16*F140+$B$17*POWER(F140,2)+$B$18*POWER(F140,3))+($B$19*T140+$B$20*POWER(T140,2)+$B$21*POWER(T140,3))+($B$22*P140+$B$23*POWER(P140,2)+$B$24*POWER(P140,3))+($B$25*H140+$B$26*POWER(H140,2)+$B$27*POWER(H140,3))+($B$28*U140+$B$29*POWER(U140,2)+$B$30*POWER(U140,3))</f>
        <v>-4.16822419118433</v>
      </c>
      <c r="W140" s="71" t="n">
        <f aca="false">S140-U140</f>
        <v>-3.48567761619615</v>
      </c>
      <c r="X140" s="29" t="n">
        <f aca="false">U140+V140</f>
        <v>9.7100460176044</v>
      </c>
      <c r="Y140" s="16"/>
      <c r="Z140" s="60" t="n">
        <f aca="false">U140*G140</f>
        <v>1873.56647818648</v>
      </c>
      <c r="AA140" s="60" t="n">
        <f aca="false">(K140+M140)-Z140</f>
        <v>-470.56647818648</v>
      </c>
      <c r="AB140" s="16"/>
      <c r="AC140" s="60" t="n">
        <f aca="false">L140+N140</f>
        <v>1310.85621237659</v>
      </c>
      <c r="AD140" s="61" t="n">
        <f aca="false">AC140-Z140</f>
        <v>-562.710265809885</v>
      </c>
      <c r="AE140" s="17"/>
      <c r="AF140" s="84" t="n">
        <v>620.641891133761</v>
      </c>
      <c r="AG140" s="16" t="n">
        <v>0.187837837837838</v>
      </c>
      <c r="AH140" s="16" t="n">
        <f aca="false">AF140+AH139</f>
        <v>164027.65235279</v>
      </c>
      <c r="AI140" s="63"/>
      <c r="AJ140" s="72" t="n">
        <v>584.954820521236</v>
      </c>
      <c r="AK140" s="16" t="n">
        <v>0.187837837837838</v>
      </c>
      <c r="AL140" s="63" t="n">
        <f aca="false">AJ140+AL139</f>
        <v>160688.724490423</v>
      </c>
      <c r="AM140" s="35"/>
      <c r="AN140" s="35" t="n">
        <f aca="false">C140/740</f>
        <v>0.187837837837838</v>
      </c>
      <c r="AO140" s="35"/>
      <c r="AP140" s="35"/>
      <c r="AQ140" s="35"/>
      <c r="AR140" s="35"/>
      <c r="AS140" s="35"/>
      <c r="AT140" s="35"/>
    </row>
    <row r="141" customFormat="false" ht="12.75" hidden="false" customHeight="true" outlineLevel="0" collapsed="false">
      <c r="A141" s="36"/>
      <c r="B141" s="36"/>
      <c r="C141" s="2" t="n">
        <v>140</v>
      </c>
      <c r="D141" s="20" t="s">
        <v>277</v>
      </c>
      <c r="E141" s="65" t="n">
        <v>300</v>
      </c>
      <c r="F141" s="66" t="n">
        <v>3770</v>
      </c>
      <c r="G141" s="67" t="n">
        <f aca="false">I141+J141</f>
        <v>217</v>
      </c>
      <c r="H141" s="68" t="n">
        <f aca="false">1/(G141/F141)</f>
        <v>17.3732718894009</v>
      </c>
      <c r="I141" s="22" t="n">
        <v>58</v>
      </c>
      <c r="J141" s="23" t="n">
        <v>159</v>
      </c>
      <c r="K141" s="24" t="n">
        <v>1629</v>
      </c>
      <c r="L141" s="69" t="n">
        <f aca="false">G141*X141*R141</f>
        <v>1741.42321683973</v>
      </c>
      <c r="M141" s="25" t="n">
        <v>1094</v>
      </c>
      <c r="N141" s="70" t="n">
        <f aca="false">G141*X141*(1-R141)</f>
        <v>1177.50106147018</v>
      </c>
      <c r="O141" s="26" t="n">
        <f aca="false">I141/(I141+J141)</f>
        <v>0.267281105990783</v>
      </c>
      <c r="P141" s="28" t="n">
        <f aca="false">(I141+K141)/(I141+J141+K141+M141)</f>
        <v>0.573809523809524</v>
      </c>
      <c r="Q141" s="27" t="n">
        <f aca="false">K141/(K141+M141)</f>
        <v>0.598237238340066</v>
      </c>
      <c r="R141" s="27" t="n">
        <f aca="false">P141-(O141-P141)/X141</f>
        <v>0.59659759925257</v>
      </c>
      <c r="S141" s="29" t="n">
        <f aca="false">(K141+M141)/(I141+J141)</f>
        <v>12.5483870967742</v>
      </c>
      <c r="T141" s="31" t="n">
        <f aca="false">(P141-$B$1*O141-$B$2)/(1-$B$1*O141)-($B$3*POWER(P141,2)+$B$4*P141+$B$5)-($B$6*POWER(O141,2)+$B$7*O141+$B$8)</f>
        <v>0.59399802938597</v>
      </c>
      <c r="U141" s="29" t="n">
        <f aca="false">(O141-P141)/(P141-T141)</f>
        <v>15.1833139237592</v>
      </c>
      <c r="V141" s="29" t="n">
        <f aca="false">$B$12+($B$13*E141+$B$14*POWER(E141,2)+$B$15*POWER(E141,3))+($B$16*F141+$B$17*POWER(F141,2)+$B$18*POWER(F141,3))+($B$19*T141+$B$20*POWER(T141,2)+$B$21*POWER(T141,3))+($B$22*P141+$B$23*POWER(P141,2)+$B$24*POWER(P141,3))+($B$25*H141+$B$26*POWER(H141,2)+$B$27*POWER(H141,3))+($B$28*U141+$B$29*POWER(U141,2)+$B$30*POWER(U141,3))</f>
        <v>-1.73204996841402</v>
      </c>
      <c r="W141" s="71" t="n">
        <f aca="false">S141-U141</f>
        <v>-2.63492682698503</v>
      </c>
      <c r="X141" s="29" t="n">
        <f aca="false">U141+V141</f>
        <v>13.4512639553452</v>
      </c>
      <c r="Y141" s="16"/>
      <c r="Z141" s="60" t="n">
        <f aca="false">U141*G141</f>
        <v>3294.77912145575</v>
      </c>
      <c r="AA141" s="60" t="n">
        <f aca="false">(K141+M141)-Z141</f>
        <v>-571.779121455752</v>
      </c>
      <c r="AB141" s="16"/>
      <c r="AC141" s="60" t="n">
        <f aca="false">L141+N141</f>
        <v>2918.92427830991</v>
      </c>
      <c r="AD141" s="61" t="n">
        <f aca="false">AC141-Z141</f>
        <v>-375.854843145843</v>
      </c>
      <c r="AE141" s="17"/>
      <c r="AF141" s="84" t="n">
        <v>610.143829469042</v>
      </c>
      <c r="AG141" s="16" t="n">
        <v>0.189189189189189</v>
      </c>
      <c r="AH141" s="16" t="n">
        <f aca="false">AF141+AH140</f>
        <v>164637.796182259</v>
      </c>
      <c r="AI141" s="63"/>
      <c r="AJ141" s="72" t="n">
        <v>576.313116486095</v>
      </c>
      <c r="AK141" s="16" t="n">
        <v>0.189189189189189</v>
      </c>
      <c r="AL141" s="63" t="n">
        <f aca="false">AJ141+AL140</f>
        <v>161265.037606909</v>
      </c>
      <c r="AM141" s="35"/>
      <c r="AN141" s="35" t="n">
        <f aca="false">C141/740</f>
        <v>0.189189189189189</v>
      </c>
      <c r="AO141" s="35"/>
      <c r="AP141" s="35"/>
      <c r="AQ141" s="35"/>
      <c r="AR141" s="35"/>
      <c r="AS141" s="35"/>
      <c r="AT141" s="35"/>
    </row>
    <row r="142" customFormat="false" ht="12.75" hidden="false" customHeight="true" outlineLevel="0" collapsed="false">
      <c r="A142" s="36"/>
      <c r="B142" s="36"/>
      <c r="C142" s="2" t="n">
        <v>141</v>
      </c>
      <c r="D142" s="20" t="s">
        <v>190</v>
      </c>
      <c r="E142" s="65" t="n">
        <v>206</v>
      </c>
      <c r="F142" s="66" t="n">
        <v>3274</v>
      </c>
      <c r="G142" s="67" t="n">
        <f aca="false">I142+J142</f>
        <v>240</v>
      </c>
      <c r="H142" s="68" t="n">
        <f aca="false">1/(G142/F142)</f>
        <v>13.6416666666667</v>
      </c>
      <c r="I142" s="22" t="n">
        <v>67</v>
      </c>
      <c r="J142" s="23" t="n">
        <v>173</v>
      </c>
      <c r="K142" s="24" t="n">
        <v>978</v>
      </c>
      <c r="L142" s="69" t="n">
        <f aca="false">G142*X142*R142</f>
        <v>915.105662471845</v>
      </c>
      <c r="M142" s="25" t="n">
        <v>1543</v>
      </c>
      <c r="N142" s="70" t="n">
        <f aca="false">G142*X142*(1-R142)</f>
        <v>1439.72087732219</v>
      </c>
      <c r="O142" s="26" t="n">
        <f aca="false">I142/(I142+J142)</f>
        <v>0.279166666666667</v>
      </c>
      <c r="P142" s="28" t="n">
        <f aca="false">(I142+K142)/(I142+J142+K142+M142)</f>
        <v>0.378486055776892</v>
      </c>
      <c r="Q142" s="27" t="n">
        <f aca="false">K142/(K142+M142)</f>
        <v>0.387941293137644</v>
      </c>
      <c r="R142" s="27" t="n">
        <f aca="false">P142-(O142-P142)/X142</f>
        <v>0.388608522541913</v>
      </c>
      <c r="S142" s="29" t="n">
        <f aca="false">(K142+M142)/(I142+J142)</f>
        <v>10.5041666666667</v>
      </c>
      <c r="T142" s="31" t="n">
        <f aca="false">(P142-$B$1*O142-$B$2)/(1-$B$1*O142)-($B$3*POWER(P142,2)+$B$4*P142+$B$5)-($B$6*POWER(O142,2)+$B$7*O142+$B$8)</f>
        <v>0.38957892976115</v>
      </c>
      <c r="U142" s="29" t="n">
        <f aca="false">(O142-P142)/(P142-T142)</f>
        <v>8.95344067292013</v>
      </c>
      <c r="V142" s="29" t="n">
        <f aca="false">$B$12+($B$13*E142+$B$14*POWER(E142,2)+$B$15*POWER(E142,3))+($B$16*F142+$B$17*POWER(F142,2)+$B$18*POWER(F142,3))+($B$19*T142+$B$20*POWER(T142,2)+$B$21*POWER(T142,3))+($B$22*P142+$B$23*POWER(P142,2)+$B$24*POWER(P142,3))+($B$25*H142+$B$26*POWER(H142,2)+$B$27*POWER(H142,3))+($B$28*U142+$B$29*POWER(U142,2)+$B$30*POWER(U142,3))</f>
        <v>0.858336576221678</v>
      </c>
      <c r="W142" s="71" t="n">
        <f aca="false">S142-U142</f>
        <v>1.55072599374654</v>
      </c>
      <c r="X142" s="29" t="n">
        <f aca="false">U142+V142</f>
        <v>9.8117772491418</v>
      </c>
      <c r="Y142" s="16"/>
      <c r="Z142" s="60" t="n">
        <f aca="false">U142*G142</f>
        <v>2148.82576150083</v>
      </c>
      <c r="AA142" s="60" t="n">
        <f aca="false">(K142+M142)-Z142</f>
        <v>372.17423849917</v>
      </c>
      <c r="AB142" s="16"/>
      <c r="AC142" s="60" t="n">
        <f aca="false">L142+N142</f>
        <v>2354.82653979403</v>
      </c>
      <c r="AD142" s="61" t="n">
        <f aca="false">AC142-Z142</f>
        <v>206.000778293203</v>
      </c>
      <c r="AE142" s="17"/>
      <c r="AF142" s="84" t="n">
        <v>607.077656490659</v>
      </c>
      <c r="AG142" s="16" t="n">
        <v>0.190540540540541</v>
      </c>
      <c r="AH142" s="16" t="n">
        <f aca="false">AF142+AH141</f>
        <v>165244.87383875</v>
      </c>
      <c r="AI142" s="63"/>
      <c r="AJ142" s="72" t="n">
        <v>575.771870036253</v>
      </c>
      <c r="AK142" s="16" t="n">
        <v>0.190540540540541</v>
      </c>
      <c r="AL142" s="63" t="n">
        <f aca="false">AJ142+AL141</f>
        <v>161840.809476945</v>
      </c>
      <c r="AM142" s="35"/>
      <c r="AN142" s="35" t="n">
        <f aca="false">C142/740</f>
        <v>0.190540540540541</v>
      </c>
      <c r="AO142" s="35"/>
      <c r="AP142" s="35"/>
      <c r="AQ142" s="35"/>
      <c r="AR142" s="35"/>
      <c r="AS142" s="35"/>
      <c r="AT142" s="35"/>
    </row>
    <row r="143" customFormat="false" ht="12.75" hidden="false" customHeight="true" outlineLevel="0" collapsed="false">
      <c r="A143" s="36"/>
      <c r="B143" s="36"/>
      <c r="C143" s="2" t="n">
        <v>142</v>
      </c>
      <c r="D143" s="20" t="s">
        <v>280</v>
      </c>
      <c r="E143" s="65" t="n">
        <v>280</v>
      </c>
      <c r="F143" s="66" t="n">
        <v>1973</v>
      </c>
      <c r="G143" s="67" t="n">
        <f aca="false">I143+J143</f>
        <v>144</v>
      </c>
      <c r="H143" s="68" t="n">
        <f aca="false">1/(G143/F143)</f>
        <v>13.7013888888889</v>
      </c>
      <c r="I143" s="22" t="n">
        <v>80</v>
      </c>
      <c r="J143" s="23" t="n">
        <v>64</v>
      </c>
      <c r="K143" s="24" t="n">
        <v>597</v>
      </c>
      <c r="L143" s="69" t="n">
        <f aca="false">G143*X143*R143</f>
        <v>687.344865090146</v>
      </c>
      <c r="M143" s="25" t="n">
        <v>375</v>
      </c>
      <c r="N143" s="70" t="n">
        <f aca="false">G143*X143*(1-R143)</f>
        <v>433.584041025959</v>
      </c>
      <c r="O143" s="26" t="n">
        <f aca="false">I143/(I143+J143)</f>
        <v>0.555555555555556</v>
      </c>
      <c r="P143" s="28" t="n">
        <f aca="false">(I143+K143)/(I143+J143+K143+M143)</f>
        <v>0.60663082437276</v>
      </c>
      <c r="Q143" s="27" t="n">
        <f aca="false">K143/(K143+M143)</f>
        <v>0.614197530864197</v>
      </c>
      <c r="R143" s="27" t="n">
        <f aca="false">P143-(O143-P143)/X143</f>
        <v>0.613192202770219</v>
      </c>
      <c r="S143" s="29" t="n">
        <f aca="false">(K143+M143)/(I143+J143)</f>
        <v>6.75</v>
      </c>
      <c r="T143" s="31" t="n">
        <f aca="false">(P143-$B$1*O143-$B$2)/(1-$B$1*O143)-($B$3*POWER(P143,2)+$B$4*P143+$B$5)-($B$6*POWER(O143,2)+$B$7*O143+$B$8)</f>
        <v>0.614458932937364</v>
      </c>
      <c r="U143" s="29" t="n">
        <f aca="false">(O143-P143)/(P143-T143)</f>
        <v>6.5245989367274</v>
      </c>
      <c r="V143" s="29" t="n">
        <f aca="false">$B$12+($B$13*E143+$B$14*POWER(E143,2)+$B$15*POWER(E143,3))+($B$16*F143+$B$17*POWER(F143,2)+$B$18*POWER(F143,3))+($B$19*T143+$B$20*POWER(T143,2)+$B$21*POWER(T143,3))+($B$22*P143+$B$23*POWER(P143,2)+$B$24*POWER(P143,3))+($B$25*H143+$B$26*POWER(H143,2)+$B$27*POWER(H143,3))+($B$28*U143+$B$29*POWER(U143,2)+$B$30*POWER(U143,3))</f>
        <v>1.25962957796778</v>
      </c>
      <c r="W143" s="71" t="n">
        <f aca="false">S143-U143</f>
        <v>0.225401063272604</v>
      </c>
      <c r="X143" s="29" t="n">
        <f aca="false">U143+V143</f>
        <v>7.78422851469517</v>
      </c>
      <c r="Y143" s="16"/>
      <c r="Z143" s="60" t="n">
        <f aca="false">U143*G143</f>
        <v>939.542246888745</v>
      </c>
      <c r="AA143" s="60" t="n">
        <f aca="false">(K143+M143)-Z143</f>
        <v>32.457753111255</v>
      </c>
      <c r="AB143" s="16"/>
      <c r="AC143" s="60" t="n">
        <f aca="false">L143+N143</f>
        <v>1120.92890611611</v>
      </c>
      <c r="AD143" s="61" t="n">
        <f aca="false">AC143-Z143</f>
        <v>181.38665922736</v>
      </c>
      <c r="AE143" s="17"/>
      <c r="AF143" s="84" t="n">
        <v>605.429726220497</v>
      </c>
      <c r="AG143" s="16" t="n">
        <v>0.191891891891892</v>
      </c>
      <c r="AH143" s="16" t="n">
        <f aca="false">AF143+AH142</f>
        <v>165850.30356497</v>
      </c>
      <c r="AI143" s="63"/>
      <c r="AJ143" s="72" t="n">
        <v>572.467223603591</v>
      </c>
      <c r="AK143" s="16" t="n">
        <v>0.191891891891892</v>
      </c>
      <c r="AL143" s="63" t="n">
        <f aca="false">AJ143+AL142</f>
        <v>162413.276700549</v>
      </c>
      <c r="AM143" s="35"/>
      <c r="AN143" s="35" t="n">
        <f aca="false">C143/740</f>
        <v>0.191891891891892</v>
      </c>
      <c r="AO143" s="35"/>
      <c r="AP143" s="35"/>
      <c r="AQ143" s="35"/>
      <c r="AR143" s="35"/>
      <c r="AS143" s="35"/>
      <c r="AT143" s="35"/>
    </row>
    <row r="144" customFormat="false" ht="12.75" hidden="false" customHeight="true" outlineLevel="0" collapsed="false">
      <c r="A144" s="36"/>
      <c r="B144" s="36"/>
      <c r="C144" s="2" t="n">
        <v>143</v>
      </c>
      <c r="D144" s="20" t="s">
        <v>281</v>
      </c>
      <c r="E144" s="65" t="n">
        <v>551</v>
      </c>
      <c r="F144" s="66" t="n">
        <v>5804</v>
      </c>
      <c r="G144" s="67" t="n">
        <f aca="false">I144+J144</f>
        <v>355</v>
      </c>
      <c r="H144" s="68" t="n">
        <f aca="false">1/(G144/F144)</f>
        <v>16.3492957746479</v>
      </c>
      <c r="I144" s="22" t="n">
        <v>110</v>
      </c>
      <c r="J144" s="23" t="n">
        <v>245</v>
      </c>
      <c r="K144" s="24" t="n">
        <v>1934</v>
      </c>
      <c r="L144" s="69" t="n">
        <f aca="false">G144*X144*R144</f>
        <v>1899.9233575453</v>
      </c>
      <c r="M144" s="25" t="n">
        <v>2359</v>
      </c>
      <c r="N144" s="70" t="n">
        <f aca="false">G144*X144*(1-R144)</f>
        <v>2315.58729111935</v>
      </c>
      <c r="O144" s="26" t="n">
        <f aca="false">I144/(I144+J144)</f>
        <v>0.309859154929577</v>
      </c>
      <c r="P144" s="28" t="n">
        <f aca="false">(I144+K144)/(I144+J144+K144+M144)</f>
        <v>0.439759036144578</v>
      </c>
      <c r="Q144" s="27" t="n">
        <f aca="false">K144/(K144+M144)</f>
        <v>0.450500815280689</v>
      </c>
      <c r="R144" s="27" t="n">
        <f aca="false">P144-(O144-P144)/X144</f>
        <v>0.450698270243283</v>
      </c>
      <c r="S144" s="29" t="n">
        <f aca="false">(K144+M144)/(I144+J144)</f>
        <v>12.0929577464789</v>
      </c>
      <c r="T144" s="31" t="n">
        <f aca="false">(P144-$B$1*O144-$B$2)/(1-$B$1*O144)-($B$3*POWER(P144,2)+$B$4*P144+$B$5)-($B$6*POWER(O144,2)+$B$7*O144+$B$8)</f>
        <v>0.452270004508448</v>
      </c>
      <c r="U144" s="29" t="n">
        <f aca="false">(O144-P144)/(P144-T144)</f>
        <v>10.3828798408714</v>
      </c>
      <c r="V144" s="29" t="n">
        <f aca="false">$B$12+($B$13*E144+$B$14*POWER(E144,2)+$B$15*POWER(E144,3))+($B$16*F144+$B$17*POWER(F144,2)+$B$18*POWER(F144,3))+($B$19*T144+$B$20*POWER(T144,2)+$B$21*POWER(T144,3))+($B$22*P144+$B$23*POWER(P144,2)+$B$24*POWER(P144,3))+($B$25*H144+$B$26*POWER(H144,2)+$B$27*POWER(H144,3))+($B$28*U144+$B$29*POWER(U144,2)+$B$30*POWER(U144,3))</f>
        <v>1.49179804269103</v>
      </c>
      <c r="W144" s="71" t="n">
        <f aca="false">S144-U144</f>
        <v>1.71007790560749</v>
      </c>
      <c r="X144" s="29" t="n">
        <f aca="false">U144+V144</f>
        <v>11.8746778835624</v>
      </c>
      <c r="Y144" s="16"/>
      <c r="Z144" s="60" t="n">
        <f aca="false">U144*G144</f>
        <v>3685.92234350934</v>
      </c>
      <c r="AA144" s="60" t="n">
        <f aca="false">(K144+M144)-Z144</f>
        <v>607.077656490659</v>
      </c>
      <c r="AB144" s="16"/>
      <c r="AC144" s="60" t="n">
        <f aca="false">L144+N144</f>
        <v>4215.51064866465</v>
      </c>
      <c r="AD144" s="61" t="n">
        <f aca="false">AC144-Z144</f>
        <v>529.588305155314</v>
      </c>
      <c r="AE144" s="17"/>
      <c r="AF144" s="84" t="n">
        <v>605.047158363709</v>
      </c>
      <c r="AG144" s="16" t="n">
        <v>0.193243243243243</v>
      </c>
      <c r="AH144" s="16" t="n">
        <f aca="false">AF144+AH143</f>
        <v>166455.350723334</v>
      </c>
      <c r="AI144" s="63"/>
      <c r="AJ144" s="72" t="n">
        <v>570.084968055969</v>
      </c>
      <c r="AK144" s="16" t="n">
        <v>0.193243243243243</v>
      </c>
      <c r="AL144" s="63" t="n">
        <f aca="false">AJ144+AL143</f>
        <v>162983.361668605</v>
      </c>
      <c r="AM144" s="35"/>
      <c r="AN144" s="35" t="n">
        <f aca="false">C144/740</f>
        <v>0.193243243243243</v>
      </c>
      <c r="AO144" s="35"/>
      <c r="AP144" s="35"/>
      <c r="AQ144" s="35"/>
      <c r="AR144" s="35"/>
      <c r="AS144" s="35"/>
      <c r="AT144" s="35"/>
    </row>
    <row r="145" customFormat="false" ht="12.75" hidden="false" customHeight="true" outlineLevel="0" collapsed="false">
      <c r="A145" s="36"/>
      <c r="B145" s="36"/>
      <c r="C145" s="2" t="n">
        <v>144</v>
      </c>
      <c r="D145" s="20" t="s">
        <v>283</v>
      </c>
      <c r="E145" s="65" t="n">
        <v>147</v>
      </c>
      <c r="F145" s="66" t="n">
        <v>4581</v>
      </c>
      <c r="G145" s="67" t="n">
        <f aca="false">I145+J145</f>
        <v>104</v>
      </c>
      <c r="H145" s="68" t="n">
        <f aca="false">1/(G145/F145)</f>
        <v>44.0480769230769</v>
      </c>
      <c r="I145" s="22" t="n">
        <v>17</v>
      </c>
      <c r="J145" s="23" t="n">
        <v>87</v>
      </c>
      <c r="K145" s="24" t="n">
        <v>1620</v>
      </c>
      <c r="L145" s="69" t="n">
        <f aca="false">G145*X145*R145</f>
        <v>1660.92477237152</v>
      </c>
      <c r="M145" s="25" t="n">
        <v>2328</v>
      </c>
      <c r="N145" s="70" t="n">
        <f aca="false">G145*X145*(1-R145)</f>
        <v>2388.37466418889</v>
      </c>
      <c r="O145" s="26" t="n">
        <f aca="false">I145/(I145+J145)</f>
        <v>0.163461538461538</v>
      </c>
      <c r="P145" s="28" t="n">
        <f aca="false">(I145+K145)/(I145+J145+K145+M145)</f>
        <v>0.403998025666338</v>
      </c>
      <c r="Q145" s="27" t="n">
        <f aca="false">K145/(K145+M145)</f>
        <v>0.410334346504559</v>
      </c>
      <c r="R145" s="27" t="n">
        <f aca="false">P145-(O145-P145)/X145</f>
        <v>0.410175833719611</v>
      </c>
      <c r="S145" s="29" t="n">
        <f aca="false">(K145+M145)/(I145+J145)</f>
        <v>37.9615384615385</v>
      </c>
      <c r="T145" s="31" t="n">
        <f aca="false">(P145-$B$1*O145-$B$2)/(1-$B$1*O145)-($B$3*POWER(P145,2)+$B$4*P145+$B$5)-($B$6*POWER(O145,2)+$B$7*O145+$B$8)</f>
        <v>0.419264235564737</v>
      </c>
      <c r="U145" s="29" t="n">
        <f aca="false">(O145-P145)/(P145-T145)</f>
        <v>15.7561365136223</v>
      </c>
      <c r="V145" s="29" t="n">
        <f aca="false">$B$12+($B$13*E145+$B$14*POWER(E145,2)+$B$15*POWER(E145,3))+($B$16*F145+$B$17*POWER(F145,2)+$B$18*POWER(F145,3))+($B$19*T145+$B$20*POWER(T145,2)+$B$21*POWER(T145,3))+($B$22*P145+$B$23*POWER(P145,2)+$B$24*POWER(P145,3))+($B$25*H145+$B$26*POWER(H145,2)+$B$27*POWER(H145,3))+($B$28*U145+$B$29*POWER(U145,2)+$B$30*POWER(U145,3))</f>
        <v>23.1794349917662</v>
      </c>
      <c r="W145" s="71" t="n">
        <f aca="false">S145-U145</f>
        <v>22.2054019479161</v>
      </c>
      <c r="X145" s="29" t="n">
        <f aca="false">U145+V145</f>
        <v>38.9355715053885</v>
      </c>
      <c r="Y145" s="16"/>
      <c r="Z145" s="60" t="n">
        <f aca="false">U145*G145</f>
        <v>1638.63819741672</v>
      </c>
      <c r="AA145" s="60" t="n">
        <f aca="false">(K145+M145)-Z145</f>
        <v>2309.36180258328</v>
      </c>
      <c r="AB145" s="16"/>
      <c r="AC145" s="60" t="n">
        <f aca="false">L145+N145</f>
        <v>4049.29943656041</v>
      </c>
      <c r="AD145" s="61" t="n">
        <f aca="false">AC145-Z145</f>
        <v>2410.66123914369</v>
      </c>
      <c r="AE145" s="17"/>
      <c r="AF145" s="84" t="n">
        <v>602.44698877529</v>
      </c>
      <c r="AG145" s="16" t="n">
        <v>0.194594594594595</v>
      </c>
      <c r="AH145" s="16" t="n">
        <f aca="false">AF145+AH144</f>
        <v>167057.797712109</v>
      </c>
      <c r="AI145" s="63"/>
      <c r="AJ145" s="72" t="n">
        <v>565.654177874044</v>
      </c>
      <c r="AK145" s="16" t="n">
        <v>0.194594594594595</v>
      </c>
      <c r="AL145" s="63" t="n">
        <f aca="false">AJ145+AL144</f>
        <v>163549.015846479</v>
      </c>
      <c r="AM145" s="35"/>
      <c r="AN145" s="35" t="n">
        <f aca="false">C145/740</f>
        <v>0.194594594594595</v>
      </c>
      <c r="AO145" s="35"/>
      <c r="AP145" s="35"/>
      <c r="AQ145" s="35"/>
      <c r="AR145" s="35"/>
      <c r="AS145" s="35"/>
      <c r="AT145" s="35"/>
    </row>
    <row r="146" customFormat="false" ht="12.75" hidden="false" customHeight="true" outlineLevel="0" collapsed="false">
      <c r="A146" s="36"/>
      <c r="B146" s="36"/>
      <c r="C146" s="2" t="n">
        <v>145</v>
      </c>
      <c r="D146" s="20" t="s">
        <v>285</v>
      </c>
      <c r="E146" s="65" t="n">
        <v>138</v>
      </c>
      <c r="F146" s="66" t="n">
        <v>1539</v>
      </c>
      <c r="G146" s="67" t="n">
        <f aca="false">I146+J146</f>
        <v>105</v>
      </c>
      <c r="H146" s="68" t="n">
        <f aca="false">1/(G146/F146)</f>
        <v>14.6571428571429</v>
      </c>
      <c r="I146" s="22" t="n">
        <v>27</v>
      </c>
      <c r="J146" s="23" t="n">
        <v>78</v>
      </c>
      <c r="K146" s="24" t="n">
        <v>461</v>
      </c>
      <c r="L146" s="69" t="n">
        <f aca="false">G146*X146*R146</f>
        <v>547.259614800391</v>
      </c>
      <c r="M146" s="25" t="n">
        <v>490</v>
      </c>
      <c r="N146" s="70" t="n">
        <f aca="false">G146*X146*(1-R146)</f>
        <v>590.400535259471</v>
      </c>
      <c r="O146" s="26" t="n">
        <f aca="false">I146/(I146+J146)</f>
        <v>0.257142857142857</v>
      </c>
      <c r="P146" s="28" t="n">
        <f aca="false">(I146+K146)/(I146+J146+K146+M146)</f>
        <v>0.462121212121212</v>
      </c>
      <c r="Q146" s="27" t="n">
        <f aca="false">K146/(K146+M146)</f>
        <v>0.484752891692955</v>
      </c>
      <c r="R146" s="27" t="n">
        <f aca="false">P146-(O146-P146)/X146</f>
        <v>0.481039627494727</v>
      </c>
      <c r="S146" s="29" t="n">
        <f aca="false">(K146+M146)/(I146+J146)</f>
        <v>9.05714285714286</v>
      </c>
      <c r="T146" s="31" t="n">
        <f aca="false">(P146-$B$1*O146-$B$2)/(1-$B$1*O146)-($B$3*POWER(P146,2)+$B$4*P146+$B$5)-($B$6*POWER(O146,2)+$B$7*O146+$B$8)</f>
        <v>0.477534706523444</v>
      </c>
      <c r="U146" s="29" t="n">
        <f aca="false">(O146-P146)/(P146-T146)</f>
        <v>13.2986297350376</v>
      </c>
      <c r="V146" s="29" t="n">
        <f aca="false">$B$12+($B$13*E146+$B$14*POWER(E146,2)+$B$15*POWER(E146,3))+($B$16*F146+$B$17*POWER(F146,2)+$B$18*POWER(F146,3))+($B$19*T146+$B$20*POWER(T146,2)+$B$21*POWER(T146,3))+($B$22*P146+$B$23*POWER(P146,2)+$B$24*POWER(P146,3))+($B$25*H146+$B$26*POWER(H146,2)+$B$27*POWER(H146,3))+($B$28*U146+$B$29*POWER(U146,2)+$B$30*POWER(U146,3))</f>
        <v>-2.46377116303896</v>
      </c>
      <c r="W146" s="71" t="n">
        <f aca="false">S146-U146</f>
        <v>-4.24148687789478</v>
      </c>
      <c r="X146" s="29" t="n">
        <f aca="false">U146+V146</f>
        <v>10.8348585719987</v>
      </c>
      <c r="Y146" s="16"/>
      <c r="Z146" s="60" t="n">
        <f aca="false">U146*G146</f>
        <v>1396.35612217895</v>
      </c>
      <c r="AA146" s="60" t="n">
        <f aca="false">(K146+M146)-Z146</f>
        <v>-445.356122178952</v>
      </c>
      <c r="AB146" s="16"/>
      <c r="AC146" s="60" t="n">
        <f aca="false">L146+N146</f>
        <v>1137.66015005986</v>
      </c>
      <c r="AD146" s="61" t="n">
        <f aca="false">AC146-Z146</f>
        <v>-258.695972119091</v>
      </c>
      <c r="AE146" s="17"/>
      <c r="AF146" s="84" t="n">
        <v>601.401126563726</v>
      </c>
      <c r="AG146" s="16" t="n">
        <v>0.195945945945946</v>
      </c>
      <c r="AH146" s="16" t="n">
        <f aca="false">AF146+AH145</f>
        <v>167659.198838673</v>
      </c>
      <c r="AI146" s="63"/>
      <c r="AJ146" s="72" t="n">
        <v>564.756011766065</v>
      </c>
      <c r="AK146" s="16" t="n">
        <v>0.195945945945946</v>
      </c>
      <c r="AL146" s="63" t="n">
        <f aca="false">AJ146+AL145</f>
        <v>164113.771858245</v>
      </c>
      <c r="AM146" s="35"/>
      <c r="AN146" s="35" t="n">
        <f aca="false">C146/740</f>
        <v>0.195945945945946</v>
      </c>
      <c r="AO146" s="35"/>
      <c r="AP146" s="35"/>
      <c r="AQ146" s="35"/>
      <c r="AR146" s="35"/>
      <c r="AS146" s="35"/>
      <c r="AT146" s="35"/>
    </row>
    <row r="147" customFormat="false" ht="12.75" hidden="false" customHeight="true" outlineLevel="0" collapsed="false">
      <c r="A147" s="36"/>
      <c r="B147" s="36"/>
      <c r="C147" s="2" t="n">
        <v>146</v>
      </c>
      <c r="D147" s="20" t="s">
        <v>287</v>
      </c>
      <c r="E147" s="65" t="n">
        <v>99</v>
      </c>
      <c r="F147" s="66" t="n">
        <v>998</v>
      </c>
      <c r="G147" s="67" t="n">
        <f aca="false">I147+J147</f>
        <v>93</v>
      </c>
      <c r="H147" s="68" t="n">
        <f aca="false">1/(G147/F147)</f>
        <v>10.7311827956989</v>
      </c>
      <c r="I147" s="22" t="n">
        <v>28</v>
      </c>
      <c r="J147" s="23" t="n">
        <v>65</v>
      </c>
      <c r="K147" s="24" t="n">
        <v>323</v>
      </c>
      <c r="L147" s="69" t="n">
        <f aca="false">G147*X147*R147</f>
        <v>341.942466021299</v>
      </c>
      <c r="M147" s="25" t="n">
        <v>316</v>
      </c>
      <c r="N147" s="70" t="n">
        <f aca="false">G147*X147*(1-R147)</f>
        <v>336.561480211154</v>
      </c>
      <c r="O147" s="26" t="n">
        <f aca="false">I147/(I147+J147)</f>
        <v>0.301075268817204</v>
      </c>
      <c r="P147" s="28" t="n">
        <f aca="false">(I147+K147)/(I147+J147+K147+M147)</f>
        <v>0.479508196721311</v>
      </c>
      <c r="Q147" s="27" t="n">
        <f aca="false">K147/(K147+M147)</f>
        <v>0.50547730829421</v>
      </c>
      <c r="R147" s="27" t="n">
        <f aca="false">P147-(O147-P147)/X147</f>
        <v>0.503965331255643</v>
      </c>
      <c r="S147" s="29" t="n">
        <f aca="false">(K147+M147)/(I147+J147)</f>
        <v>6.87096774193548</v>
      </c>
      <c r="T147" s="31" t="n">
        <f aca="false">(P147-$B$1*O147-$B$2)/(1-$B$1*O147)-($B$3*POWER(P147,2)+$B$4*P147+$B$5)-($B$6*POWER(O147,2)+$B$7*O147+$B$8)</f>
        <v>0.494261047784389</v>
      </c>
      <c r="U147" s="29" t="n">
        <f aca="false">(O147-P147)/(P147-T147)</f>
        <v>12.0948098195522</v>
      </c>
      <c r="V147" s="29" t="n">
        <f aca="false">$B$12+($B$13*E147+$B$14*POWER(E147,2)+$B$15*POWER(E147,3))+($B$16*F147+$B$17*POWER(F147,2)+$B$18*POWER(F147,3))+($B$19*T147+$B$20*POWER(T147,2)+$B$21*POWER(T147,3))+($B$22*P147+$B$23*POWER(P147,2)+$B$24*POWER(P147,3))+($B$25*H147+$B$26*POWER(H147,2)+$B$27*POWER(H147,3))+($B$28*U147+$B$29*POWER(U147,2)+$B$30*POWER(U147,3))</f>
        <v>-4.79906846221396</v>
      </c>
      <c r="W147" s="71" t="n">
        <f aca="false">S147-U147</f>
        <v>-5.22384207761669</v>
      </c>
      <c r="X147" s="29" t="n">
        <f aca="false">U147+V147</f>
        <v>7.29574135733821</v>
      </c>
      <c r="Y147" s="16"/>
      <c r="Z147" s="60" t="n">
        <f aca="false">U147*G147</f>
        <v>1124.81731321835</v>
      </c>
      <c r="AA147" s="60" t="n">
        <f aca="false">(K147+M147)-Z147</f>
        <v>-485.817313218352</v>
      </c>
      <c r="AB147" s="16"/>
      <c r="AC147" s="60" t="n">
        <f aca="false">L147+N147</f>
        <v>678.503946232453</v>
      </c>
      <c r="AD147" s="61" t="n">
        <f aca="false">AC147-Z147</f>
        <v>-446.313366985899</v>
      </c>
      <c r="AE147" s="17"/>
      <c r="AF147" s="84" t="n">
        <v>599.832037815969</v>
      </c>
      <c r="AG147" s="16" t="n">
        <v>0.197297297297297</v>
      </c>
      <c r="AH147" s="16" t="n">
        <f aca="false">AF147+AH146</f>
        <v>168259.030876489</v>
      </c>
      <c r="AI147" s="63"/>
      <c r="AJ147" s="72" t="n">
        <v>559.774127517911</v>
      </c>
      <c r="AK147" s="16" t="n">
        <v>0.197297297297297</v>
      </c>
      <c r="AL147" s="63" t="n">
        <f aca="false">AJ147+AL146</f>
        <v>164673.545985763</v>
      </c>
      <c r="AM147" s="35"/>
      <c r="AN147" s="35" t="n">
        <f aca="false">C147/740</f>
        <v>0.197297297297297</v>
      </c>
      <c r="AO147" s="35"/>
      <c r="AP147" s="35"/>
      <c r="AQ147" s="35"/>
      <c r="AR147" s="35"/>
      <c r="AS147" s="35"/>
      <c r="AT147" s="35"/>
    </row>
    <row r="148" customFormat="false" ht="12.75" hidden="false" customHeight="true" outlineLevel="0" collapsed="false">
      <c r="A148" s="36"/>
      <c r="B148" s="36"/>
      <c r="C148" s="2" t="n">
        <v>147</v>
      </c>
      <c r="D148" s="20" t="s">
        <v>220</v>
      </c>
      <c r="E148" s="65" t="n">
        <v>235</v>
      </c>
      <c r="F148" s="66" t="n">
        <v>3353</v>
      </c>
      <c r="G148" s="67" t="n">
        <f aca="false">I148+J148</f>
        <v>227</v>
      </c>
      <c r="H148" s="68" t="n">
        <f aca="false">1/(G148/F148)</f>
        <v>14.7709251101322</v>
      </c>
      <c r="I148" s="22" t="n">
        <v>59</v>
      </c>
      <c r="J148" s="23" t="n">
        <v>168</v>
      </c>
      <c r="K148" s="24" t="n">
        <v>977</v>
      </c>
      <c r="L148" s="69" t="n">
        <f aca="false">G148*X148*R148</f>
        <v>991.330934515134</v>
      </c>
      <c r="M148" s="25" t="n">
        <v>1469</v>
      </c>
      <c r="N148" s="70" t="n">
        <f aca="false">G148*X148*(1-R148)</f>
        <v>1491.64453648772</v>
      </c>
      <c r="O148" s="26" t="n">
        <f aca="false">I148/(I148+J148)</f>
        <v>0.259911894273128</v>
      </c>
      <c r="P148" s="28" t="n">
        <f aca="false">(I148+K148)/(I148+J148+K148+M148)</f>
        <v>0.38757949869061</v>
      </c>
      <c r="Q148" s="27" t="n">
        <f aca="false">K148/(K148+M148)</f>
        <v>0.399427636958299</v>
      </c>
      <c r="R148" s="27" t="n">
        <f aca="false">P148-(O148-P148)/X148</f>
        <v>0.399251199253589</v>
      </c>
      <c r="S148" s="29" t="n">
        <f aca="false">(K148+M148)/(I148+J148)</f>
        <v>10.7753303964758</v>
      </c>
      <c r="T148" s="31" t="n">
        <f aca="false">(P148-$B$1*O148-$B$2)/(1-$B$1*O148)-($B$3*POWER(P148,2)+$B$4*P148+$B$5)-($B$6*POWER(O148,2)+$B$7*O148+$B$8)</f>
        <v>0.399816331959347</v>
      </c>
      <c r="U148" s="29" t="n">
        <f aca="false">(O148-P148)/(P148-T148)</f>
        <v>10.4330590777636</v>
      </c>
      <c r="V148" s="29" t="n">
        <f aca="false">$B$12+($B$13*E148+$B$14*POWER(E148,2)+$B$15*POWER(E148,3))+($B$16*F148+$B$17*POWER(F148,2)+$B$18*POWER(F148,3))+($B$19*T148+$B$20*POWER(T148,2)+$B$21*POWER(T148,3))+($B$22*P148+$B$23*POWER(P148,2)+$B$24*POWER(P148,3))+($B$25*H148+$B$26*POWER(H148,2)+$B$27*POWER(H148,3))+($B$28*U148+$B$29*POWER(U148,2)+$B$30*POWER(U148,3))</f>
        <v>0.505158856169683</v>
      </c>
      <c r="W148" s="71" t="n">
        <f aca="false">S148-U148</f>
        <v>0.342271318712196</v>
      </c>
      <c r="X148" s="29" t="n">
        <f aca="false">U148+V148</f>
        <v>10.9382179339333</v>
      </c>
      <c r="Y148" s="16"/>
      <c r="Z148" s="60" t="n">
        <f aca="false">U148*G148</f>
        <v>2368.30441065233</v>
      </c>
      <c r="AA148" s="60" t="n">
        <f aca="false">(K148+M148)-Z148</f>
        <v>77.6955893476684</v>
      </c>
      <c r="AB148" s="16"/>
      <c r="AC148" s="60" t="n">
        <f aca="false">L148+N148</f>
        <v>2482.97547100285</v>
      </c>
      <c r="AD148" s="61" t="n">
        <f aca="false">AC148-Z148</f>
        <v>114.671060350518</v>
      </c>
      <c r="AE148" s="17"/>
      <c r="AF148" s="84" t="n">
        <v>599.638737946478</v>
      </c>
      <c r="AG148" s="16" t="n">
        <v>0.198648648648649</v>
      </c>
      <c r="AH148" s="16" t="n">
        <f aca="false">AF148+AH147</f>
        <v>168858.669614436</v>
      </c>
      <c r="AI148" s="63"/>
      <c r="AJ148" s="72" t="n">
        <v>559.560662338687</v>
      </c>
      <c r="AK148" s="16" t="n">
        <v>0.198648648648649</v>
      </c>
      <c r="AL148" s="63" t="n">
        <f aca="false">AJ148+AL147</f>
        <v>165233.106648102</v>
      </c>
      <c r="AM148" s="35"/>
      <c r="AN148" s="35" t="n">
        <f aca="false">C148/740</f>
        <v>0.198648648648649</v>
      </c>
      <c r="AO148" s="35"/>
      <c r="AP148" s="35"/>
      <c r="AQ148" s="35"/>
      <c r="AR148" s="35"/>
      <c r="AS148" s="35"/>
      <c r="AT148" s="35"/>
    </row>
    <row r="149" customFormat="false" ht="12.75" hidden="false" customHeight="true" outlineLevel="0" collapsed="false">
      <c r="A149" s="36"/>
      <c r="B149" s="36"/>
      <c r="C149" s="2" t="n">
        <v>148</v>
      </c>
      <c r="D149" s="20" t="s">
        <v>290</v>
      </c>
      <c r="E149" s="65" t="n">
        <v>282</v>
      </c>
      <c r="F149" s="66" t="n">
        <v>3074</v>
      </c>
      <c r="G149" s="67" t="n">
        <f aca="false">I149+J149</f>
        <v>185</v>
      </c>
      <c r="H149" s="68" t="n">
        <f aca="false">1/(G149/F149)</f>
        <v>16.6162162162162</v>
      </c>
      <c r="I149" s="22" t="n">
        <v>52</v>
      </c>
      <c r="J149" s="23" t="n">
        <v>133</v>
      </c>
      <c r="K149" s="24" t="n">
        <v>1139</v>
      </c>
      <c r="L149" s="69" t="n">
        <f aca="false">G149*X149*R149</f>
        <v>1119.70497592874</v>
      </c>
      <c r="M149" s="25" t="n">
        <v>1191</v>
      </c>
      <c r="N149" s="70" t="n">
        <f aca="false">G149*X149*(1-R149)</f>
        <v>1169.55028390399</v>
      </c>
      <c r="O149" s="26" t="n">
        <f aca="false">I149/(I149+J149)</f>
        <v>0.281081081081081</v>
      </c>
      <c r="P149" s="28" t="n">
        <f aca="false">(I149+K149)/(I149+J149+K149+M149)</f>
        <v>0.473558648111332</v>
      </c>
      <c r="Q149" s="27" t="n">
        <f aca="false">K149/(K149+M149)</f>
        <v>0.488841201716738</v>
      </c>
      <c r="R149" s="27" t="n">
        <f aca="false">P149-(O149-P149)/X149</f>
        <v>0.48911320444473</v>
      </c>
      <c r="S149" s="29" t="n">
        <f aca="false">(K149+M149)/(I149+J149)</f>
        <v>12.5945945945946</v>
      </c>
      <c r="T149" s="31" t="n">
        <f aca="false">(P149-$B$1*O149-$B$2)/(1-$B$1*O149)-($B$3*POWER(P149,2)+$B$4*P149+$B$5)-($B$6*POWER(O149,2)+$B$7*O149+$B$8)</f>
        <v>0.4887345368335</v>
      </c>
      <c r="U149" s="29" t="n">
        <f aca="false">(O149-P149)/(P149-T149)</f>
        <v>12.6831166565611</v>
      </c>
      <c r="V149" s="29" t="n">
        <f aca="false">$B$12+($B$13*E149+$B$14*POWER(E149,2)+$B$15*POWER(E149,3))+($B$16*F149+$B$17*POWER(F149,2)+$B$18*POWER(F149,3))+($B$19*T149+$B$20*POWER(T149,2)+$B$21*POWER(T149,3))+($B$22*P149+$B$23*POWER(P149,2)+$B$24*POWER(P149,3))+($B$25*H149+$B$26*POWER(H149,2)+$B$27*POWER(H149,3))+($B$28*U149+$B$29*POWER(U149,2)+$B$30*POWER(U149,3))</f>
        <v>-0.308763900708522</v>
      </c>
      <c r="W149" s="71" t="n">
        <f aca="false">S149-U149</f>
        <v>-0.0885220619665361</v>
      </c>
      <c r="X149" s="29" t="n">
        <f aca="false">U149+V149</f>
        <v>12.3743527558526</v>
      </c>
      <c r="Y149" s="16"/>
      <c r="Z149" s="60" t="n">
        <f aca="false">U149*G149</f>
        <v>2346.37658146381</v>
      </c>
      <c r="AA149" s="60" t="n">
        <f aca="false">(K149+M149)-Z149</f>
        <v>-16.3765814638091</v>
      </c>
      <c r="AB149" s="16"/>
      <c r="AC149" s="60" t="n">
        <f aca="false">L149+N149</f>
        <v>2289.25525983273</v>
      </c>
      <c r="AD149" s="61" t="n">
        <f aca="false">AC149-Z149</f>
        <v>-57.1213216310762</v>
      </c>
      <c r="AE149" s="17"/>
      <c r="AF149" s="84" t="n">
        <v>599.151602490355</v>
      </c>
      <c r="AG149" s="16" t="n">
        <v>0.2</v>
      </c>
      <c r="AH149" s="16" t="n">
        <f aca="false">AF149+AH148</f>
        <v>169457.821216926</v>
      </c>
      <c r="AI149" s="63"/>
      <c r="AJ149" s="72" t="n">
        <v>558.124772161917</v>
      </c>
      <c r="AK149" s="16" t="n">
        <v>0.2</v>
      </c>
      <c r="AL149" s="63" t="n">
        <f aca="false">AJ149+AL148</f>
        <v>165791.231420263</v>
      </c>
      <c r="AM149" s="35"/>
      <c r="AN149" s="35" t="n">
        <f aca="false">C149/740</f>
        <v>0.2</v>
      </c>
      <c r="AO149" s="35"/>
      <c r="AP149" s="35"/>
      <c r="AQ149" s="35"/>
      <c r="AR149" s="35"/>
      <c r="AS149" s="35"/>
      <c r="AT149" s="35"/>
    </row>
    <row r="150" customFormat="false" ht="12.75" hidden="false" customHeight="true" outlineLevel="0" collapsed="false">
      <c r="A150" s="36"/>
      <c r="B150" s="36"/>
      <c r="C150" s="2" t="n">
        <v>149</v>
      </c>
      <c r="D150" s="20" t="s">
        <v>77</v>
      </c>
      <c r="E150" s="65" t="n">
        <v>295</v>
      </c>
      <c r="F150" s="66" t="n">
        <v>4391</v>
      </c>
      <c r="G150" s="67" t="n">
        <f aca="false">I150+J150</f>
        <v>281</v>
      </c>
      <c r="H150" s="68" t="n">
        <f aca="false">1/(G150/F150)</f>
        <v>15.626334519573</v>
      </c>
      <c r="I150" s="22" t="n">
        <v>48</v>
      </c>
      <c r="J150" s="23" t="n">
        <v>233</v>
      </c>
      <c r="K150" s="24" t="n">
        <v>1119</v>
      </c>
      <c r="L150" s="69" t="n">
        <f aca="false">G150*X150*R150</f>
        <v>1110.55355139358</v>
      </c>
      <c r="M150" s="25" t="n">
        <v>2343</v>
      </c>
      <c r="N150" s="70" t="n">
        <f aca="false">G150*X150*(1-R150)</f>
        <v>2324.35556845746</v>
      </c>
      <c r="O150" s="26" t="n">
        <f aca="false">I150/(I150+J150)</f>
        <v>0.170818505338078</v>
      </c>
      <c r="P150" s="28" t="n">
        <f aca="false">(I150+K150)/(I150+J150+K150+M150)</f>
        <v>0.3117819930537</v>
      </c>
      <c r="Q150" s="27" t="n">
        <f aca="false">K150/(K150+M150)</f>
        <v>0.323223570190641</v>
      </c>
      <c r="R150" s="27" t="n">
        <f aca="false">P150-(O150-P150)/X150</f>
        <v>0.323313809083176</v>
      </c>
      <c r="S150" s="29" t="n">
        <f aca="false">(K150+M150)/(I150+J150)</f>
        <v>12.3202846975089</v>
      </c>
      <c r="T150" s="31" t="n">
        <f aca="false">(P150-$B$1*O150-$B$2)/(1-$B$1*O150)-($B$3*POWER(P150,2)+$B$4*P150+$B$5)-($B$6*POWER(O150,2)+$B$7*O150+$B$8)</f>
        <v>0.324180707255159</v>
      </c>
      <c r="U150" s="29" t="n">
        <f aca="false">(O150-P150)/(P150-T150)</f>
        <v>11.3692021144448</v>
      </c>
      <c r="V150" s="29" t="n">
        <f aca="false">$B$12+($B$13*E150+$B$14*POWER(E150,2)+$B$15*POWER(E150,3))+($B$16*F150+$B$17*POWER(F150,2)+$B$18*POWER(F150,3))+($B$19*T150+$B$20*POWER(T150,2)+$B$21*POWER(T150,3))+($B$22*P150+$B$23*POWER(P150,2)+$B$24*POWER(P150,3))+($B$25*H150+$B$26*POWER(H150,2)+$B$27*POWER(H150,3))+($B$28*U150+$B$29*POWER(U150,2)+$B$30*POWER(U150,3))</f>
        <v>0.854673756911231</v>
      </c>
      <c r="W150" s="71" t="n">
        <f aca="false">S150-U150</f>
        <v>0.951082583064137</v>
      </c>
      <c r="X150" s="29" t="n">
        <f aca="false">U150+V150</f>
        <v>12.223875871356</v>
      </c>
      <c r="Y150" s="16"/>
      <c r="Z150" s="60" t="n">
        <f aca="false">U150*G150</f>
        <v>3194.74579415898</v>
      </c>
      <c r="AA150" s="60" t="n">
        <f aca="false">(K150+M150)-Z150</f>
        <v>267.254205841023</v>
      </c>
      <c r="AB150" s="16"/>
      <c r="AC150" s="60" t="n">
        <f aca="false">L150+N150</f>
        <v>3434.90911985103</v>
      </c>
      <c r="AD150" s="61" t="n">
        <f aca="false">AC150-Z150</f>
        <v>240.163325692056</v>
      </c>
      <c r="AE150" s="17"/>
      <c r="AF150" s="84" t="n">
        <v>594.935684798722</v>
      </c>
      <c r="AG150" s="16" t="n">
        <v>0.201351351351351</v>
      </c>
      <c r="AH150" s="16" t="n">
        <f aca="false">AF150+AH149</f>
        <v>170052.756901725</v>
      </c>
      <c r="AI150" s="63"/>
      <c r="AJ150" s="72" t="n">
        <v>553.925363364654</v>
      </c>
      <c r="AK150" s="16" t="n">
        <v>0.201351351351351</v>
      </c>
      <c r="AL150" s="63" t="n">
        <f aca="false">AJ150+AL149</f>
        <v>166345.156783628</v>
      </c>
      <c r="AM150" s="35"/>
      <c r="AN150" s="35" t="n">
        <f aca="false">C150/740</f>
        <v>0.201351351351351</v>
      </c>
      <c r="AO150" s="35"/>
      <c r="AP150" s="35"/>
      <c r="AQ150" s="35"/>
      <c r="AR150" s="35"/>
      <c r="AS150" s="35"/>
      <c r="AT150" s="35"/>
    </row>
    <row r="151" customFormat="false" ht="12.75" hidden="false" customHeight="true" outlineLevel="0" collapsed="false">
      <c r="A151" s="36"/>
      <c r="B151" s="36"/>
      <c r="C151" s="2" t="n">
        <v>150</v>
      </c>
      <c r="D151" s="20" t="s">
        <v>181</v>
      </c>
      <c r="E151" s="65" t="n">
        <v>219</v>
      </c>
      <c r="F151" s="66" t="n">
        <v>2611</v>
      </c>
      <c r="G151" s="67" t="n">
        <f aca="false">I151+J151</f>
        <v>193</v>
      </c>
      <c r="H151" s="68" t="n">
        <f aca="false">1/(G151/F151)</f>
        <v>13.5284974093264</v>
      </c>
      <c r="I151" s="22" t="n">
        <v>45</v>
      </c>
      <c r="J151" s="23" t="n">
        <v>148</v>
      </c>
      <c r="K151" s="24" t="n">
        <v>756</v>
      </c>
      <c r="L151" s="69" t="n">
        <f aca="false">G151*X151*R151</f>
        <v>738.980824341375</v>
      </c>
      <c r="M151" s="25" t="n">
        <v>1176</v>
      </c>
      <c r="N151" s="70" t="n">
        <f aca="false">G151*X151*(1-R151)</f>
        <v>1147.86842874904</v>
      </c>
      <c r="O151" s="26" t="n">
        <f aca="false">I151/(I151+J151)</f>
        <v>0.233160621761658</v>
      </c>
      <c r="P151" s="28" t="n">
        <f aca="false">(I151+K151)/(I151+J151+K151+M151)</f>
        <v>0.376941176470588</v>
      </c>
      <c r="Q151" s="27" t="n">
        <f aca="false">K151/(K151+M151)</f>
        <v>0.391304347826087</v>
      </c>
      <c r="R151" s="27" t="n">
        <f aca="false">P151-(O151-P151)/X151</f>
        <v>0.391648046674116</v>
      </c>
      <c r="S151" s="29" t="n">
        <f aca="false">(K151+M151)/(I151+J151)</f>
        <v>10.0103626943005</v>
      </c>
      <c r="T151" s="31" t="n">
        <f aca="false">(P151-$B$1*O151-$B$2)/(1-$B$1*O151)-($B$3*POWER(P151,2)+$B$4*P151+$B$5)-($B$6*POWER(O151,2)+$B$7*O151+$B$8)</f>
        <v>0.389696924321067</v>
      </c>
      <c r="U151" s="29" t="n">
        <f aca="false">(O151-P151)/(P151-T151)</f>
        <v>11.2718247800369</v>
      </c>
      <c r="V151" s="29" t="n">
        <f aca="false">$B$12+($B$13*E151+$B$14*POWER(E151,2)+$B$15*POWER(E151,3))+($B$16*F151+$B$17*POWER(F151,2)+$B$18*POWER(F151,3))+($B$19*T151+$B$20*POWER(T151,2)+$B$21*POWER(T151,3))+($B$22*P151+$B$23*POWER(P151,2)+$B$24*POWER(P151,3))+($B$25*H151+$B$26*POWER(H151,2)+$B$27*POWER(H151,3))+($B$28*U151+$B$29*POWER(U151,2)+$B$30*POWER(U151,3))</f>
        <v>-1.49540377956841</v>
      </c>
      <c r="W151" s="71" t="n">
        <f aca="false">S151-U151</f>
        <v>-1.26146208573637</v>
      </c>
      <c r="X151" s="29" t="n">
        <f aca="false">U151+V151</f>
        <v>9.77642100046847</v>
      </c>
      <c r="Y151" s="16"/>
      <c r="Z151" s="60" t="n">
        <f aca="false">U151*G151</f>
        <v>2175.46218254712</v>
      </c>
      <c r="AA151" s="60" t="n">
        <f aca="false">(K151+M151)-Z151</f>
        <v>-243.462182547119</v>
      </c>
      <c r="AB151" s="16"/>
      <c r="AC151" s="60" t="n">
        <f aca="false">L151+N151</f>
        <v>1886.84925309042</v>
      </c>
      <c r="AD151" s="61" t="n">
        <f aca="false">AC151-Z151</f>
        <v>-288.612929456703</v>
      </c>
      <c r="AE151" s="17"/>
      <c r="AF151" s="84" t="n">
        <v>593.582792171586</v>
      </c>
      <c r="AG151" s="16" t="n">
        <v>0.202702702702703</v>
      </c>
      <c r="AH151" s="16" t="n">
        <f aca="false">AF151+AH150</f>
        <v>170646.339693896</v>
      </c>
      <c r="AI151" s="63"/>
      <c r="AJ151" s="72" t="n">
        <v>549.24755592925</v>
      </c>
      <c r="AK151" s="16" t="n">
        <v>0.202702702702703</v>
      </c>
      <c r="AL151" s="63" t="n">
        <f aca="false">AJ151+AL150</f>
        <v>166894.404339557</v>
      </c>
      <c r="AM151" s="35"/>
      <c r="AN151" s="35" t="n">
        <f aca="false">C151/740</f>
        <v>0.202702702702703</v>
      </c>
      <c r="AO151" s="35"/>
      <c r="AP151" s="35"/>
      <c r="AQ151" s="35"/>
      <c r="AR151" s="35"/>
      <c r="AS151" s="35"/>
      <c r="AT151" s="35"/>
    </row>
    <row r="152" customFormat="false" ht="12.75" hidden="false" customHeight="true" outlineLevel="0" collapsed="false">
      <c r="A152" s="36"/>
      <c r="B152" s="36"/>
      <c r="C152" s="2" t="n">
        <v>151</v>
      </c>
      <c r="D152" s="20" t="s">
        <v>224</v>
      </c>
      <c r="E152" s="65" t="n">
        <v>337</v>
      </c>
      <c r="F152" s="66" t="n">
        <v>4588</v>
      </c>
      <c r="G152" s="67" t="n">
        <f aca="false">I152+J152</f>
        <v>284</v>
      </c>
      <c r="H152" s="68" t="n">
        <f aca="false">1/(G152/F152)</f>
        <v>16.1549295774648</v>
      </c>
      <c r="I152" s="22" t="n">
        <v>54</v>
      </c>
      <c r="J152" s="23" t="n">
        <v>230</v>
      </c>
      <c r="K152" s="24" t="n">
        <v>1411</v>
      </c>
      <c r="L152" s="69" t="n">
        <f aca="false">G152*X152*R152</f>
        <v>1460.82794850676</v>
      </c>
      <c r="M152" s="25" t="n">
        <v>2082</v>
      </c>
      <c r="N152" s="70" t="n">
        <f aca="false">G152*X152*(1-R152)</f>
        <v>2160.63632556152</v>
      </c>
      <c r="O152" s="26" t="n">
        <f aca="false">I152/(I152+J152)</f>
        <v>0.190140845070423</v>
      </c>
      <c r="P152" s="28" t="n">
        <f aca="false">(I152+K152)/(I152+J152+K152+M152)</f>
        <v>0.387873974053482</v>
      </c>
      <c r="Q152" s="27" t="n">
        <f aca="false">K152/(K152+M152)</f>
        <v>0.403950758660177</v>
      </c>
      <c r="R152" s="27" t="n">
        <f aca="false">P152-(O152-P152)/X152</f>
        <v>0.403380466560752</v>
      </c>
      <c r="S152" s="29" t="n">
        <f aca="false">(K152+M152)/(I152+J152)</f>
        <v>12.2992957746479</v>
      </c>
      <c r="T152" s="31" t="n">
        <f aca="false">(P152-$B$1*O152-$B$2)/(1-$B$1*O152)-($B$3*POWER(P152,2)+$B$4*P152+$B$5)-($B$6*POWER(O152,2)+$B$7*O152+$B$8)</f>
        <v>0.402163560100981</v>
      </c>
      <c r="U152" s="29" t="n">
        <f aca="false">(O152-P152)/(P152-T152)</f>
        <v>13.8375687249294</v>
      </c>
      <c r="V152" s="29" t="n">
        <f aca="false">$B$12+($B$13*E152+$B$14*POWER(E152,2)+$B$15*POWER(E152,3))+($B$16*F152+$B$17*POWER(F152,2)+$B$18*POWER(F152,3))+($B$19*T152+$B$20*POWER(T152,2)+$B$21*POWER(T152,3))+($B$22*P152+$B$23*POWER(P152,2)+$B$24*POWER(P152,3))+($B$25*H152+$B$26*POWER(H152,2)+$B$27*POWER(H152,3))+($B$28*U152+$B$29*POWER(U152,2)+$B$30*POWER(U152,3))</f>
        <v>-1.08593395708333</v>
      </c>
      <c r="W152" s="71" t="n">
        <f aca="false">S152-U152</f>
        <v>-1.5382729502815</v>
      </c>
      <c r="X152" s="29" t="n">
        <f aca="false">U152+V152</f>
        <v>12.7516347678461</v>
      </c>
      <c r="Y152" s="16"/>
      <c r="Z152" s="60" t="n">
        <f aca="false">U152*G152</f>
        <v>3929.86951787995</v>
      </c>
      <c r="AA152" s="60" t="n">
        <f aca="false">(K152+M152)-Z152</f>
        <v>-436.869517879946</v>
      </c>
      <c r="AB152" s="16"/>
      <c r="AC152" s="60" t="n">
        <f aca="false">L152+N152</f>
        <v>3621.46427406828</v>
      </c>
      <c r="AD152" s="61" t="n">
        <f aca="false">AC152-Z152</f>
        <v>-308.405243811665</v>
      </c>
      <c r="AE152" s="17"/>
      <c r="AF152" s="84" t="n">
        <v>588.798151165399</v>
      </c>
      <c r="AG152" s="16" t="n">
        <v>0.204054054054054</v>
      </c>
      <c r="AH152" s="16" t="n">
        <f aca="false">AF152+AH151</f>
        <v>171235.137845062</v>
      </c>
      <c r="AI152" s="63"/>
      <c r="AJ152" s="72" t="n">
        <v>548.242840607708</v>
      </c>
      <c r="AK152" s="16" t="n">
        <v>0.204054054054054</v>
      </c>
      <c r="AL152" s="63" t="n">
        <f aca="false">AJ152+AL151</f>
        <v>167442.647180165</v>
      </c>
      <c r="AM152" s="35"/>
      <c r="AN152" s="35" t="n">
        <f aca="false">C152/740</f>
        <v>0.204054054054054</v>
      </c>
      <c r="AO152" s="35"/>
      <c r="AP152" s="35"/>
      <c r="AQ152" s="35"/>
      <c r="AR152" s="35"/>
      <c r="AS152" s="35"/>
      <c r="AT152" s="35"/>
    </row>
    <row r="153" customFormat="false" ht="12.75" hidden="false" customHeight="true" outlineLevel="0" collapsed="false">
      <c r="A153" s="36"/>
      <c r="B153" s="36"/>
      <c r="C153" s="2" t="n">
        <v>152</v>
      </c>
      <c r="D153" s="20" t="s">
        <v>292</v>
      </c>
      <c r="E153" s="65" t="n">
        <v>459</v>
      </c>
      <c r="F153" s="66" t="n">
        <v>3842</v>
      </c>
      <c r="G153" s="67" t="n">
        <f aca="false">I153+J153</f>
        <v>254</v>
      </c>
      <c r="H153" s="68" t="n">
        <f aca="false">1/(G153/F153)</f>
        <v>15.1259842519685</v>
      </c>
      <c r="I153" s="22" t="n">
        <v>150</v>
      </c>
      <c r="J153" s="23" t="n">
        <v>104</v>
      </c>
      <c r="K153" s="24" t="n">
        <v>1744</v>
      </c>
      <c r="L153" s="69" t="n">
        <f aca="false">G153*X153*R153</f>
        <v>1824.32913762041</v>
      </c>
      <c r="M153" s="25" t="n">
        <v>561</v>
      </c>
      <c r="N153" s="70" t="n">
        <f aca="false">G153*X153*(1-R153)</f>
        <v>589.204264264822</v>
      </c>
      <c r="O153" s="26" t="n">
        <f aca="false">I153/(I153+J153)</f>
        <v>0.590551181102362</v>
      </c>
      <c r="P153" s="28" t="n">
        <f aca="false">(I153+K153)/(I153+J153+K153+M153)</f>
        <v>0.740132864400156</v>
      </c>
      <c r="Q153" s="27" t="n">
        <f aca="false">K153/(K153+M153)</f>
        <v>0.756616052060738</v>
      </c>
      <c r="R153" s="27" t="n">
        <f aca="false">P153-(O153-P153)/X153</f>
        <v>0.755874824933192</v>
      </c>
      <c r="S153" s="29" t="n">
        <f aca="false">(K153+M153)/(I153+J153)</f>
        <v>9.0748031496063</v>
      </c>
      <c r="T153" s="31" t="n">
        <f aca="false">(P153-$B$1*O153-$B$2)/(1-$B$1*O153)-($B$3*POWER(P153,2)+$B$4*P153+$B$5)-($B$6*POWER(O153,2)+$B$7*O153+$B$8)</f>
        <v>0.75648127155397</v>
      </c>
      <c r="U153" s="29" t="n">
        <f aca="false">(O153-P153)/(P153-T153)</f>
        <v>9.14961817934032</v>
      </c>
      <c r="V153" s="29" t="n">
        <f aca="false">$B$12+($B$13*E153+$B$14*POWER(E153,2)+$B$15*POWER(E153,3))+($B$16*F153+$B$17*POWER(F153,2)+$B$18*POWER(F153,3))+($B$19*T153+$B$20*POWER(T153,2)+$B$21*POWER(T153,3))+($B$22*P153+$B$23*POWER(P153,2)+$B$24*POWER(P153,3))+($B$25*H153+$B$26*POWER(H153,2)+$B$27*POWER(H153,3))+($B$28*U153+$B$29*POWER(U153,2)+$B$30*POWER(U153,3))</f>
        <v>0.352481828081849</v>
      </c>
      <c r="W153" s="71" t="n">
        <f aca="false">S153-U153</f>
        <v>-0.0748150297340224</v>
      </c>
      <c r="X153" s="29" t="n">
        <f aca="false">U153+V153</f>
        <v>9.50210000742217</v>
      </c>
      <c r="Y153" s="16"/>
      <c r="Z153" s="60" t="n">
        <f aca="false">U153*G153</f>
        <v>2324.00301755244</v>
      </c>
      <c r="AA153" s="60" t="n">
        <f aca="false">(K153+M153)-Z153</f>
        <v>-19.0030175524421</v>
      </c>
      <c r="AB153" s="16"/>
      <c r="AC153" s="60" t="n">
        <f aca="false">L153+N153</f>
        <v>2413.53340188523</v>
      </c>
      <c r="AD153" s="61" t="n">
        <f aca="false">AC153-Z153</f>
        <v>89.5303843327897</v>
      </c>
      <c r="AE153" s="17"/>
      <c r="AF153" s="84" t="n">
        <v>585.843197045881</v>
      </c>
      <c r="AG153" s="16" t="n">
        <v>0.205405405405405</v>
      </c>
      <c r="AH153" s="16" t="n">
        <f aca="false">AF153+AH152</f>
        <v>171820.981042108</v>
      </c>
      <c r="AI153" s="63"/>
      <c r="AJ153" s="72" t="n">
        <v>548.147261087162</v>
      </c>
      <c r="AK153" s="16" t="n">
        <v>0.205405405405405</v>
      </c>
      <c r="AL153" s="63" t="n">
        <f aca="false">AJ153+AL152</f>
        <v>167990.794441252</v>
      </c>
      <c r="AM153" s="35"/>
      <c r="AN153" s="35" t="n">
        <f aca="false">C153/740</f>
        <v>0.205405405405405</v>
      </c>
      <c r="AO153" s="35"/>
      <c r="AP153" s="35"/>
      <c r="AQ153" s="35"/>
      <c r="AR153" s="35"/>
      <c r="AS153" s="35"/>
      <c r="AT153" s="35"/>
    </row>
    <row r="154" customFormat="false" ht="12.75" hidden="false" customHeight="true" outlineLevel="0" collapsed="false">
      <c r="A154" s="36"/>
      <c r="B154" s="36"/>
      <c r="C154" s="2" t="n">
        <v>153</v>
      </c>
      <c r="D154" s="20" t="s">
        <v>202</v>
      </c>
      <c r="E154" s="65" t="n">
        <v>58</v>
      </c>
      <c r="F154" s="66" t="n">
        <v>1204</v>
      </c>
      <c r="G154" s="67" t="n">
        <f aca="false">I154+J154</f>
        <v>22</v>
      </c>
      <c r="H154" s="68" t="n">
        <f aca="false">1/(G154/F154)</f>
        <v>54.7272727272727</v>
      </c>
      <c r="I154" s="22" t="n">
        <v>3</v>
      </c>
      <c r="J154" s="23" t="n">
        <v>19</v>
      </c>
      <c r="K154" s="24" t="n">
        <v>407</v>
      </c>
      <c r="L154" s="69" t="n">
        <f aca="false">G154*X154*R154</f>
        <v>407.687844549274</v>
      </c>
      <c r="M154" s="25" t="n">
        <v>641</v>
      </c>
      <c r="N154" s="70" t="n">
        <f aca="false">G154*X154*(1-R154)</f>
        <v>642.107261957367</v>
      </c>
      <c r="O154" s="26" t="n">
        <f aca="false">I154/(I154+J154)</f>
        <v>0.136363636363636</v>
      </c>
      <c r="P154" s="28" t="n">
        <f aca="false">(I154+K154)/(I154+J154+K154+M154)</f>
        <v>0.383177570093458</v>
      </c>
      <c r="Q154" s="27" t="n">
        <f aca="false">K154/(K154+M154)</f>
        <v>0.388358778625954</v>
      </c>
      <c r="R154" s="27" t="n">
        <f aca="false">P154-(O154-P154)/X154</f>
        <v>0.388349918972207</v>
      </c>
      <c r="S154" s="29" t="n">
        <f aca="false">(K154+M154)/(I154+J154)</f>
        <v>47.6363636363636</v>
      </c>
      <c r="T154" s="31" t="n">
        <f aca="false">(P154-$B$1*O154-$B$2)/(1-$B$1*O154)-($B$3*POWER(P154,2)+$B$4*P154+$B$5)-($B$6*POWER(O154,2)+$B$7*O154+$B$8)</f>
        <v>0.398149383573472</v>
      </c>
      <c r="U154" s="29" t="n">
        <f aca="false">(O154-P154)/(P154-T154)</f>
        <v>16.485239684511</v>
      </c>
      <c r="V154" s="29" t="n">
        <f aca="false">$B$12+($B$13*E154+$B$14*POWER(E154,2)+$B$15*POWER(E154,3))+($B$16*F154+$B$17*POWER(F154,2)+$B$18*POWER(F154,3))+($B$19*T154+$B$20*POWER(T154,2)+$B$21*POWER(T154,3))+($B$22*P154+$B$23*POWER(P154,2)+$B$24*POWER(P154,3))+($B$25*H154+$B$26*POWER(H154,2)+$B$27*POWER(H154,3))+($B$28*U154+$B$29*POWER(U154,2)+$B$30*POWER(U154,3))</f>
        <v>31.2327197021545</v>
      </c>
      <c r="W154" s="71" t="n">
        <f aca="false">S154-U154</f>
        <v>31.1511239518527</v>
      </c>
      <c r="X154" s="29" t="n">
        <f aca="false">U154+V154</f>
        <v>47.7179593866655</v>
      </c>
      <c r="Y154" s="16"/>
      <c r="Z154" s="60" t="n">
        <f aca="false">U154*G154</f>
        <v>362.675273059241</v>
      </c>
      <c r="AA154" s="60" t="n">
        <f aca="false">(K154+M154)-Z154</f>
        <v>685.324726940759</v>
      </c>
      <c r="AB154" s="16"/>
      <c r="AC154" s="60" t="n">
        <f aca="false">L154+N154</f>
        <v>1049.79510650664</v>
      </c>
      <c r="AD154" s="61" t="n">
        <f aca="false">AC154-Z154</f>
        <v>687.1198334474</v>
      </c>
      <c r="AE154" s="17"/>
      <c r="AF154" s="84" t="n">
        <v>584.770952696921</v>
      </c>
      <c r="AG154" s="16" t="n">
        <v>0.206756756756757</v>
      </c>
      <c r="AH154" s="16" t="n">
        <f aca="false">AF154+AH153</f>
        <v>172405.751994804</v>
      </c>
      <c r="AI154" s="63"/>
      <c r="AJ154" s="72" t="n">
        <v>545.847069194335</v>
      </c>
      <c r="AK154" s="16" t="n">
        <v>0.206756756756757</v>
      </c>
      <c r="AL154" s="63" t="n">
        <f aca="false">AJ154+AL153</f>
        <v>168536.641510447</v>
      </c>
      <c r="AM154" s="35"/>
      <c r="AN154" s="35" t="n">
        <f aca="false">C154/740</f>
        <v>0.206756756756757</v>
      </c>
      <c r="AO154" s="35"/>
      <c r="AP154" s="35"/>
      <c r="AQ154" s="35"/>
      <c r="AR154" s="35"/>
      <c r="AS154" s="35"/>
      <c r="AT154" s="35"/>
    </row>
    <row r="155" customFormat="false" ht="12.75" hidden="false" customHeight="true" outlineLevel="0" collapsed="false">
      <c r="A155" s="36"/>
      <c r="B155" s="36"/>
      <c r="C155" s="2" t="n">
        <v>154</v>
      </c>
      <c r="D155" s="20" t="s">
        <v>295</v>
      </c>
      <c r="E155" s="65" t="n">
        <v>377</v>
      </c>
      <c r="F155" s="66" t="n">
        <v>5044</v>
      </c>
      <c r="G155" s="67" t="n">
        <f aca="false">I155+J155</f>
        <v>337</v>
      </c>
      <c r="H155" s="68" t="n">
        <f aca="false">1/(G155/F155)</f>
        <v>14.9673590504451</v>
      </c>
      <c r="I155" s="22" t="n">
        <v>130</v>
      </c>
      <c r="J155" s="23" t="n">
        <v>207</v>
      </c>
      <c r="K155" s="24" t="n">
        <v>2090</v>
      </c>
      <c r="L155" s="69" t="n">
        <f aca="false">G155*X155*R155</f>
        <v>2079.94935653682</v>
      </c>
      <c r="M155" s="25" t="n">
        <v>1657</v>
      </c>
      <c r="N155" s="70" t="n">
        <f aca="false">G155*X155*(1-R155)</f>
        <v>1648.56108134443</v>
      </c>
      <c r="O155" s="26" t="n">
        <f aca="false">I155/(I155+J155)</f>
        <v>0.385756676557863</v>
      </c>
      <c r="P155" s="28" t="n">
        <f aca="false">(I155+K155)/(I155+J155+K155+M155)</f>
        <v>0.5435847208619</v>
      </c>
      <c r="Q155" s="27" t="n">
        <f aca="false">K155/(K155+M155)</f>
        <v>0.557779556978916</v>
      </c>
      <c r="R155" s="27" t="n">
        <f aca="false">P155-(O155-P155)/X155</f>
        <v>0.557849948710018</v>
      </c>
      <c r="S155" s="29" t="n">
        <f aca="false">(K155+M155)/(I155+J155)</f>
        <v>11.1186943620178</v>
      </c>
      <c r="T155" s="31" t="n">
        <f aca="false">(P155-$B$1*O155-$B$2)/(1-$B$1*O155)-($B$3*POWER(P155,2)+$B$4*P155+$B$5)-($B$6*POWER(O155,2)+$B$7*O155+$B$8)</f>
        <v>0.558099387580624</v>
      </c>
      <c r="U155" s="29" t="n">
        <f aca="false">(O155-P155)/(P155-T155)</f>
        <v>10.8736939926044</v>
      </c>
      <c r="V155" s="29" t="n">
        <f aca="false">$B$12+($B$13*E155+$B$14*POWER(E155,2)+$B$15*POWER(E155,3))+($B$16*F155+$B$17*POWER(F155,2)+$B$18*POWER(F155,3))+($B$19*T155+$B$20*POWER(T155,2)+$B$21*POWER(T155,3))+($B$22*P155+$B$23*POWER(P155,2)+$B$24*POWER(P155,3))+($B$25*H155+$B$26*POWER(H155,2)+$B$27*POWER(H155,3))+($B$28*U155+$B$29*POWER(U155,2)+$B$30*POWER(U155,3))</f>
        <v>0.190135199921627</v>
      </c>
      <c r="W155" s="71" t="n">
        <f aca="false">S155-U155</f>
        <v>0.24500036941345</v>
      </c>
      <c r="X155" s="29" t="n">
        <f aca="false">U155+V155</f>
        <v>11.063829192526</v>
      </c>
      <c r="Y155" s="16"/>
      <c r="Z155" s="60" t="n">
        <f aca="false">U155*G155</f>
        <v>3664.43487550767</v>
      </c>
      <c r="AA155" s="60" t="n">
        <f aca="false">(K155+M155)-Z155</f>
        <v>82.5651244923329</v>
      </c>
      <c r="AB155" s="16"/>
      <c r="AC155" s="60" t="n">
        <f aca="false">L155+N155</f>
        <v>3728.51043788126</v>
      </c>
      <c r="AD155" s="61" t="n">
        <f aca="false">AC155-Z155</f>
        <v>64.0755623735886</v>
      </c>
      <c r="AE155" s="17"/>
      <c r="AF155" s="84" t="n">
        <v>584.597485768083</v>
      </c>
      <c r="AG155" s="16" t="n">
        <v>0.208108108108108</v>
      </c>
      <c r="AH155" s="16" t="n">
        <f aca="false">AF155+AH154</f>
        <v>172990.349480573</v>
      </c>
      <c r="AI155" s="63"/>
      <c r="AJ155" s="72" t="n">
        <v>543.872305423334</v>
      </c>
      <c r="AK155" s="16" t="n">
        <v>0.208108108108108</v>
      </c>
      <c r="AL155" s="63" t="n">
        <f aca="false">AJ155+AL154</f>
        <v>169080.51381587</v>
      </c>
      <c r="AM155" s="35"/>
      <c r="AN155" s="35" t="n">
        <f aca="false">C155/740</f>
        <v>0.208108108108108</v>
      </c>
      <c r="AO155" s="35"/>
      <c r="AP155" s="35"/>
      <c r="AQ155" s="35"/>
      <c r="AR155" s="35"/>
      <c r="AS155" s="35"/>
      <c r="AT155" s="35"/>
    </row>
    <row r="156" customFormat="false" ht="12.75" hidden="false" customHeight="true" outlineLevel="0" collapsed="false">
      <c r="A156" s="36"/>
      <c r="B156" s="36"/>
      <c r="C156" s="2" t="n">
        <v>155</v>
      </c>
      <c r="D156" s="20" t="s">
        <v>164</v>
      </c>
      <c r="E156" s="65" t="n">
        <v>105</v>
      </c>
      <c r="F156" s="66" t="n">
        <v>1941</v>
      </c>
      <c r="G156" s="67" t="n">
        <f aca="false">I156+J156</f>
        <v>128</v>
      </c>
      <c r="H156" s="68" t="n">
        <f aca="false">1/(G156/F156)</f>
        <v>15.1640625</v>
      </c>
      <c r="I156" s="22" t="n">
        <v>17</v>
      </c>
      <c r="J156" s="23" t="n">
        <v>111</v>
      </c>
      <c r="K156" s="24" t="n">
        <v>582</v>
      </c>
      <c r="L156" s="69" t="n">
        <f aca="false">G156*X156*R156</f>
        <v>606.748406085795</v>
      </c>
      <c r="M156" s="25" t="n">
        <v>897</v>
      </c>
      <c r="N156" s="70" t="n">
        <f aca="false">G156*X156*(1-R156)</f>
        <v>938.646733446546</v>
      </c>
      <c r="O156" s="26" t="n">
        <f aca="false">I156/(I156+J156)</f>
        <v>0.1328125</v>
      </c>
      <c r="P156" s="28" t="n">
        <f aca="false">(I156+K156)/(I156+J156+K156+M156)</f>
        <v>0.372744243932794</v>
      </c>
      <c r="Q156" s="27" t="n">
        <f aca="false">K156/(K156+M156)</f>
        <v>0.393509127789047</v>
      </c>
      <c r="R156" s="27" t="n">
        <f aca="false">P156-(O156-P156)/X156</f>
        <v>0.392617001674669</v>
      </c>
      <c r="S156" s="29" t="n">
        <f aca="false">(K156+M156)/(I156+J156)</f>
        <v>11.5546875</v>
      </c>
      <c r="T156" s="31" t="n">
        <f aca="false">(P156-$B$1*O156-$B$2)/(1-$B$1*O156)-($B$3*POWER(P156,2)+$B$4*P156+$B$5)-($B$6*POWER(O156,2)+$B$7*O156+$B$8)</f>
        <v>0.387469202400721</v>
      </c>
      <c r="U156" s="29" t="n">
        <f aca="false">(O156-P156)/(P156-T156)</f>
        <v>16.2942221165104</v>
      </c>
      <c r="V156" s="29" t="n">
        <f aca="false">$B$12+($B$13*E156+$B$14*POWER(E156,2)+$B$15*POWER(E156,3))+($B$16*F156+$B$17*POWER(F156,2)+$B$18*POWER(F156,3))+($B$19*T156+$B$20*POWER(T156,2)+$B$21*POWER(T156,3))+($B$22*P156+$B$23*POWER(P156,2)+$B$24*POWER(P156,3))+($B$25*H156+$B$26*POWER(H156,2)+$B$27*POWER(H156,3))+($B$28*U156+$B$29*POWER(U156,2)+$B$30*POWER(U156,3))</f>
        <v>-4.220822588914</v>
      </c>
      <c r="W156" s="71" t="n">
        <f aca="false">S156-U156</f>
        <v>-4.73953461651041</v>
      </c>
      <c r="X156" s="29" t="n">
        <f aca="false">U156+V156</f>
        <v>12.0733995275964</v>
      </c>
      <c r="Y156" s="16"/>
      <c r="Z156" s="60" t="n">
        <f aca="false">U156*G156</f>
        <v>2085.66043091333</v>
      </c>
      <c r="AA156" s="60" t="n">
        <f aca="false">(K156+M156)-Z156</f>
        <v>-606.660430913333</v>
      </c>
      <c r="AB156" s="16"/>
      <c r="AC156" s="60" t="n">
        <f aca="false">L156+N156</f>
        <v>1545.39513953234</v>
      </c>
      <c r="AD156" s="61" t="n">
        <f aca="false">AC156-Z156</f>
        <v>-540.265291380993</v>
      </c>
      <c r="AE156" s="17"/>
      <c r="AF156" s="84" t="n">
        <v>577.450827896195</v>
      </c>
      <c r="AG156" s="16" t="n">
        <v>0.209459459459459</v>
      </c>
      <c r="AH156" s="16" t="n">
        <f aca="false">AF156+AH155</f>
        <v>173567.800308469</v>
      </c>
      <c r="AI156" s="63"/>
      <c r="AJ156" s="72" t="n">
        <v>536.061907827266</v>
      </c>
      <c r="AK156" s="16" t="n">
        <v>0.209459459459459</v>
      </c>
      <c r="AL156" s="63" t="n">
        <f aca="false">AJ156+AL155</f>
        <v>169616.575723697</v>
      </c>
      <c r="AM156" s="35"/>
      <c r="AN156" s="35" t="n">
        <f aca="false">C156/740</f>
        <v>0.209459459459459</v>
      </c>
      <c r="AO156" s="35"/>
      <c r="AP156" s="35"/>
      <c r="AQ156" s="35"/>
      <c r="AR156" s="35"/>
      <c r="AS156" s="35"/>
      <c r="AT156" s="35"/>
    </row>
    <row r="157" customFormat="false" ht="12.75" hidden="false" customHeight="true" outlineLevel="0" collapsed="false">
      <c r="A157" s="36"/>
      <c r="B157" s="36"/>
      <c r="C157" s="2" t="n">
        <v>156</v>
      </c>
      <c r="D157" s="20" t="s">
        <v>298</v>
      </c>
      <c r="E157" s="65" t="n">
        <v>68</v>
      </c>
      <c r="F157" s="66" t="n">
        <v>1329</v>
      </c>
      <c r="G157" s="67" t="n">
        <f aca="false">I157+J157</f>
        <v>57</v>
      </c>
      <c r="H157" s="68" t="n">
        <f aca="false">1/(G157/F157)</f>
        <v>23.3157894736842</v>
      </c>
      <c r="I157" s="22" t="n">
        <v>8</v>
      </c>
      <c r="J157" s="23" t="n">
        <v>49</v>
      </c>
      <c r="K157" s="24" t="n">
        <v>474</v>
      </c>
      <c r="L157" s="69" t="n">
        <f aca="false">G157*X157*R157</f>
        <v>468.449339555084</v>
      </c>
      <c r="M157" s="25" t="n">
        <v>612</v>
      </c>
      <c r="N157" s="70" t="n">
        <f aca="false">G157*X157*(1-R157)</f>
        <v>604.38799470106</v>
      </c>
      <c r="O157" s="26" t="n">
        <f aca="false">I157/(I157+J157)</f>
        <v>0.140350877192982</v>
      </c>
      <c r="P157" s="28" t="n">
        <f aca="false">(I157+K157)/(I157+J157+K157+M157)</f>
        <v>0.42169728783902</v>
      </c>
      <c r="Q157" s="27" t="n">
        <f aca="false">K157/(K157+M157)</f>
        <v>0.43646408839779</v>
      </c>
      <c r="R157" s="27" t="n">
        <f aca="false">P157-(O157-P157)/X157</f>
        <v>0.43664526261093</v>
      </c>
      <c r="S157" s="29" t="n">
        <f aca="false">(K157+M157)/(I157+J157)</f>
        <v>19.0526315789474</v>
      </c>
      <c r="T157" s="31" t="n">
        <f aca="false">(P157-$B$1*O157-$B$2)/(1-$B$1*O157)-($B$3*POWER(P157,2)+$B$4*P157+$B$5)-($B$6*POWER(O157,2)+$B$7*O157+$B$8)</f>
        <v>0.437720845646162</v>
      </c>
      <c r="U157" s="29" t="n">
        <f aca="false">(O157-P157)/(P157-T157)</f>
        <v>17.5582984772976</v>
      </c>
      <c r="V157" s="29" t="n">
        <f aca="false">$B$12+($B$13*E157+$B$14*POWER(E157,2)+$B$15*POWER(E157,3))+($B$16*F157+$B$17*POWER(F157,2)+$B$18*POWER(F157,3))+($B$19*T157+$B$20*POWER(T157,2)+$B$21*POWER(T157,3))+($B$22*P157+$B$23*POWER(P157,2)+$B$24*POWER(P157,3))+($B$25*H157+$B$26*POWER(H157,2)+$B$27*POWER(H157,3))+($B$28*U157+$B$29*POWER(U157,2)+$B$30*POWER(U157,3))</f>
        <v>1.26340914123127</v>
      </c>
      <c r="W157" s="71" t="n">
        <f aca="false">S157-U157</f>
        <v>1.49433310164979</v>
      </c>
      <c r="X157" s="29" t="n">
        <f aca="false">U157+V157</f>
        <v>18.8217076185288</v>
      </c>
      <c r="Y157" s="16"/>
      <c r="Z157" s="60" t="n">
        <f aca="false">U157*G157</f>
        <v>1000.82301320596</v>
      </c>
      <c r="AA157" s="60" t="n">
        <f aca="false">(K157+M157)-Z157</f>
        <v>85.1769867940382</v>
      </c>
      <c r="AB157" s="16"/>
      <c r="AC157" s="60" t="n">
        <f aca="false">L157+N157</f>
        <v>1072.83733425614</v>
      </c>
      <c r="AD157" s="61" t="n">
        <f aca="false">AC157-Z157</f>
        <v>72.0143210501822</v>
      </c>
      <c r="AE157" s="17"/>
      <c r="AF157" s="84" t="n">
        <v>577.432450548907</v>
      </c>
      <c r="AG157" s="16" t="n">
        <v>0.210810810810811</v>
      </c>
      <c r="AH157" s="16" t="n">
        <f aca="false">AF157+AH156</f>
        <v>174145.232759018</v>
      </c>
      <c r="AI157" s="63"/>
      <c r="AJ157" s="72" t="n">
        <v>535.969521540705</v>
      </c>
      <c r="AK157" s="16" t="n">
        <v>0.210810810810811</v>
      </c>
      <c r="AL157" s="63" t="n">
        <f aca="false">AJ157+AL156</f>
        <v>170152.545245238</v>
      </c>
      <c r="AM157" s="35"/>
      <c r="AN157" s="35" t="n">
        <f aca="false">C157/740</f>
        <v>0.210810810810811</v>
      </c>
      <c r="AO157" s="35"/>
      <c r="AP157" s="35"/>
      <c r="AQ157" s="35"/>
      <c r="AR157" s="35"/>
      <c r="AS157" s="35"/>
      <c r="AT157" s="35"/>
    </row>
    <row r="158" customFormat="false" ht="12.75" hidden="false" customHeight="true" outlineLevel="0" collapsed="false">
      <c r="A158" s="36"/>
      <c r="B158" s="36"/>
      <c r="C158" s="2" t="n">
        <v>157</v>
      </c>
      <c r="D158" s="20" t="s">
        <v>299</v>
      </c>
      <c r="E158" s="65" t="n">
        <v>501</v>
      </c>
      <c r="F158" s="66" t="n">
        <v>6192</v>
      </c>
      <c r="G158" s="67" t="n">
        <f aca="false">I158+J158</f>
        <v>463</v>
      </c>
      <c r="H158" s="68" t="n">
        <f aca="false">1/(G158/F158)</f>
        <v>13.3736501079914</v>
      </c>
      <c r="I158" s="22" t="n">
        <v>128</v>
      </c>
      <c r="J158" s="23" t="n">
        <v>335</v>
      </c>
      <c r="K158" s="24" t="n">
        <v>2125</v>
      </c>
      <c r="L158" s="69" t="n">
        <f aca="false">G158*X158*R158</f>
        <v>2149.17503681304</v>
      </c>
      <c r="M158" s="25" t="n">
        <v>2465</v>
      </c>
      <c r="N158" s="70" t="n">
        <f aca="false">G158*X158*(1-R158)</f>
        <v>2495.04443101487</v>
      </c>
      <c r="O158" s="26" t="n">
        <f aca="false">I158/(I158+J158)</f>
        <v>0.27645788336933</v>
      </c>
      <c r="P158" s="28" t="n">
        <f aca="false">(I158+K158)/(I158+J158+K158+M158)</f>
        <v>0.445873738373244</v>
      </c>
      <c r="Q158" s="27" t="n">
        <f aca="false">K158/(K158+M158)</f>
        <v>0.462962962962963</v>
      </c>
      <c r="R158" s="27" t="n">
        <f aca="false">P158-(O158-P158)/X158</f>
        <v>0.462763452868906</v>
      </c>
      <c r="S158" s="29" t="n">
        <f aca="false">(K158+M158)/(I158+J158)</f>
        <v>9.91360691144708</v>
      </c>
      <c r="T158" s="31" t="n">
        <f aca="false">(P158-$B$1*O158-$B$2)/(1-$B$1*O158)-($B$3*POWER(P158,2)+$B$4*P158+$B$5)-($B$6*POWER(O158,2)+$B$7*O158+$B$8)</f>
        <v>0.45996901238804</v>
      </c>
      <c r="U158" s="29" t="n">
        <f aca="false">(O158-P158)/(P158-T158)</f>
        <v>12.0193374620511</v>
      </c>
      <c r="V158" s="29" t="n">
        <f aca="false">$B$12+($B$13*E158+$B$14*POWER(E158,2)+$B$15*POWER(E158,3))+($B$16*F158+$B$17*POWER(F158,2)+$B$18*POWER(F158,3))+($B$19*T158+$B$20*POWER(T158,2)+$B$21*POWER(T158,3))+($B$22*P158+$B$23*POWER(P158,2)+$B$24*POWER(P158,3))+($B$25*H158+$B$26*POWER(H158,2)+$B$27*POWER(H158,3))+($B$28*U158+$B$29*POWER(U158,2)+$B$30*POWER(U158,3))</f>
        <v>-1.98862586847032</v>
      </c>
      <c r="W158" s="71" t="n">
        <f aca="false">S158-U158</f>
        <v>-2.10573055060404</v>
      </c>
      <c r="X158" s="29" t="n">
        <f aca="false">U158+V158</f>
        <v>10.0307115935808</v>
      </c>
      <c r="Y158" s="16"/>
      <c r="Z158" s="60" t="n">
        <f aca="false">U158*G158</f>
        <v>5564.95324492967</v>
      </c>
      <c r="AA158" s="60" t="n">
        <f aca="false">(K158+M158)-Z158</f>
        <v>-974.95324492967</v>
      </c>
      <c r="AB158" s="16"/>
      <c r="AC158" s="60" t="n">
        <f aca="false">L158+N158</f>
        <v>4644.21946782791</v>
      </c>
      <c r="AD158" s="61" t="n">
        <f aca="false">AC158-Z158</f>
        <v>-920.733777101757</v>
      </c>
      <c r="AE158" s="17"/>
      <c r="AF158" s="84" t="n">
        <v>576.083116874667</v>
      </c>
      <c r="AG158" s="16" t="n">
        <v>0.212162162162162</v>
      </c>
      <c r="AH158" s="16" t="n">
        <f aca="false">AF158+AH157</f>
        <v>174721.315875892</v>
      </c>
      <c r="AI158" s="63"/>
      <c r="AJ158" s="72" t="n">
        <v>534.442174133535</v>
      </c>
      <c r="AK158" s="16" t="n">
        <v>0.212162162162162</v>
      </c>
      <c r="AL158" s="63" t="n">
        <f aca="false">AJ158+AL157</f>
        <v>170686.987419371</v>
      </c>
      <c r="AM158" s="35"/>
      <c r="AN158" s="35" t="n">
        <f aca="false">C158/740</f>
        <v>0.212162162162162</v>
      </c>
      <c r="AO158" s="35"/>
      <c r="AP158" s="35"/>
      <c r="AQ158" s="35"/>
      <c r="AR158" s="35"/>
      <c r="AS158" s="35"/>
      <c r="AT158" s="35"/>
    </row>
    <row r="159" customFormat="false" ht="12.75" hidden="false" customHeight="true" outlineLevel="0" collapsed="false">
      <c r="A159" s="36"/>
      <c r="B159" s="36"/>
      <c r="C159" s="2" t="n">
        <v>158</v>
      </c>
      <c r="D159" s="20" t="s">
        <v>301</v>
      </c>
      <c r="E159" s="65" t="n">
        <v>564</v>
      </c>
      <c r="F159" s="66" t="n">
        <v>5621</v>
      </c>
      <c r="G159" s="67" t="n">
        <f aca="false">I159+J159</f>
        <v>467</v>
      </c>
      <c r="H159" s="68" t="n">
        <f aca="false">1/(G159/F159)</f>
        <v>12.0364025695931</v>
      </c>
      <c r="I159" s="22" t="n">
        <v>226</v>
      </c>
      <c r="J159" s="23" t="n">
        <v>241</v>
      </c>
      <c r="K159" s="24" t="n">
        <v>2290</v>
      </c>
      <c r="L159" s="69" t="n">
        <f aca="false">G159*X159*R159</f>
        <v>2252.02252599683</v>
      </c>
      <c r="M159" s="25" t="n">
        <v>1377</v>
      </c>
      <c r="N159" s="70" t="n">
        <f aca="false">G159*X159*(1-R159)</f>
        <v>1352.57728420623</v>
      </c>
      <c r="O159" s="26" t="n">
        <f aca="false">I159/(I159+J159)</f>
        <v>0.483940042826552</v>
      </c>
      <c r="P159" s="28" t="n">
        <f aca="false">(I159+K159)/(I159+J159+K159+M159)</f>
        <v>0.608611514271892</v>
      </c>
      <c r="Q159" s="27" t="n">
        <f aca="false">K159/(K159+M159)</f>
        <v>0.624488682847014</v>
      </c>
      <c r="R159" s="27" t="n">
        <f aca="false">P159-(O159-P159)/X159</f>
        <v>0.624763536751661</v>
      </c>
      <c r="S159" s="29" t="n">
        <f aca="false">(K159+M159)/(I159+J159)</f>
        <v>7.85224839400428</v>
      </c>
      <c r="T159" s="31" t="n">
        <f aca="false">(P159-$B$1*O159-$B$2)/(1-$B$1*O159)-($B$3*POWER(P159,2)+$B$4*P159+$B$5)-($B$6*POWER(O159,2)+$B$7*O159+$B$8)</f>
        <v>0.621792666137873</v>
      </c>
      <c r="U159" s="29" t="n">
        <f aca="false">(O159-P159)/(P159-T159)</f>
        <v>9.45831386459451</v>
      </c>
      <c r="V159" s="29" t="n">
        <f aca="false">$B$12+($B$13*E159+$B$14*POWER(E159,2)+$B$15*POWER(E159,3))+($B$16*F159+$B$17*POWER(F159,2)+$B$18*POWER(F159,3))+($B$19*T159+$B$20*POWER(T159,2)+$B$21*POWER(T159,3))+($B$22*P159+$B$23*POWER(P159,2)+$B$24*POWER(P159,3))+($B$25*H159+$B$26*POWER(H159,2)+$B$27*POWER(H159,3))+($B$28*U159+$B$29*POWER(U159,2)+$B$30*POWER(U159,3))</f>
        <v>-1.73968472069072</v>
      </c>
      <c r="W159" s="71" t="n">
        <f aca="false">S159-U159</f>
        <v>-1.60606547059022</v>
      </c>
      <c r="X159" s="29" t="n">
        <f aca="false">U159+V159</f>
        <v>7.71862914390378</v>
      </c>
      <c r="Y159" s="16"/>
      <c r="Z159" s="60" t="n">
        <f aca="false">U159*G159</f>
        <v>4417.03257476563</v>
      </c>
      <c r="AA159" s="60" t="n">
        <f aca="false">(K159+M159)-Z159</f>
        <v>-750.032574765633</v>
      </c>
      <c r="AB159" s="16"/>
      <c r="AC159" s="60" t="n">
        <f aca="false">L159+N159</f>
        <v>3604.59981020307</v>
      </c>
      <c r="AD159" s="61" t="n">
        <f aca="false">AC159-Z159</f>
        <v>-812.432764562568</v>
      </c>
      <c r="AE159" s="17"/>
      <c r="AF159" s="84" t="n">
        <v>574.516060057966</v>
      </c>
      <c r="AG159" s="16" t="n">
        <v>0.213513513513513</v>
      </c>
      <c r="AH159" s="16" t="n">
        <f aca="false">AF159+AH158</f>
        <v>175295.83193595</v>
      </c>
      <c r="AI159" s="63"/>
      <c r="AJ159" s="72" t="n">
        <v>529.588305155314</v>
      </c>
      <c r="AK159" s="16" t="n">
        <v>0.213513513513513</v>
      </c>
      <c r="AL159" s="63" t="n">
        <f aca="false">AJ159+AL158</f>
        <v>171216.575724527</v>
      </c>
      <c r="AM159" s="35"/>
      <c r="AN159" s="35" t="n">
        <f aca="false">C159/740</f>
        <v>0.213513513513513</v>
      </c>
      <c r="AO159" s="35"/>
      <c r="AP159" s="35"/>
      <c r="AQ159" s="35"/>
      <c r="AR159" s="35"/>
      <c r="AS159" s="35"/>
      <c r="AT159" s="35"/>
    </row>
    <row r="160" customFormat="false" ht="12.75" hidden="false" customHeight="true" outlineLevel="0" collapsed="false">
      <c r="A160" s="36"/>
      <c r="B160" s="36"/>
      <c r="C160" s="2" t="n">
        <v>159</v>
      </c>
      <c r="D160" s="20" t="s">
        <v>303</v>
      </c>
      <c r="E160" s="65" t="n">
        <v>225</v>
      </c>
      <c r="F160" s="66" t="n">
        <v>2771</v>
      </c>
      <c r="G160" s="67" t="n">
        <f aca="false">I160+J160</f>
        <v>207</v>
      </c>
      <c r="H160" s="68" t="n">
        <f aca="false">1/(G160/F160)</f>
        <v>13.3864734299517</v>
      </c>
      <c r="I160" s="22" t="n">
        <v>71</v>
      </c>
      <c r="J160" s="23" t="n">
        <v>136</v>
      </c>
      <c r="K160" s="24" t="n">
        <v>1066</v>
      </c>
      <c r="L160" s="69" t="n">
        <f aca="false">G160*X160*R160</f>
        <v>1085.30735983079</v>
      </c>
      <c r="M160" s="25" t="n">
        <v>888</v>
      </c>
      <c r="N160" s="70" t="n">
        <f aca="false">G160*X160*(1-R160)</f>
        <v>905.388510524824</v>
      </c>
      <c r="O160" s="26" t="n">
        <f aca="false">I160/(I160+J160)</f>
        <v>0.342995169082126</v>
      </c>
      <c r="P160" s="28" t="n">
        <f aca="false">(I160+K160)/(I160+J160+K160+M160)</f>
        <v>0.526145303100417</v>
      </c>
      <c r="Q160" s="27" t="n">
        <f aca="false">K160/(K160+M160)</f>
        <v>0.545547594677584</v>
      </c>
      <c r="R160" s="27" t="n">
        <f aca="false">P160-(O160-P160)/X160</f>
        <v>0.545189938851338</v>
      </c>
      <c r="S160" s="29" t="n">
        <f aca="false">(K160+M160)/(I160+J160)</f>
        <v>9.43961352657005</v>
      </c>
      <c r="T160" s="31" t="n">
        <f aca="false">(P160-$B$1*O160-$B$2)/(1-$B$1*O160)-($B$3*POWER(P160,2)+$B$4*P160+$B$5)-($B$6*POWER(O160,2)+$B$7*O160+$B$8)</f>
        <v>0.541619988044492</v>
      </c>
      <c r="U160" s="29" t="n">
        <f aca="false">(O160-P160)/(P160-T160)</f>
        <v>11.8354677126016</v>
      </c>
      <c r="V160" s="29" t="n">
        <f aca="false">$B$12+($B$13*E160+$B$14*POWER(E160,2)+$B$15*POWER(E160,3))+($B$16*F160+$B$17*POWER(F160,2)+$B$18*POWER(F160,3))+($B$19*T160+$B$20*POWER(T160,2)+$B$21*POWER(T160,3))+($B$22*P160+$B$23*POWER(P160,2)+$B$24*POWER(P160,3))+($B$25*H160+$B$26*POWER(H160,2)+$B$27*POWER(H160,3))+($B$28*U160+$B$29*POWER(U160,2)+$B$30*POWER(U160,3))</f>
        <v>-2.2185794500141</v>
      </c>
      <c r="W160" s="71" t="n">
        <f aca="false">S160-U160</f>
        <v>-2.39585418603155</v>
      </c>
      <c r="X160" s="29" t="n">
        <f aca="false">U160+V160</f>
        <v>9.61688826258749</v>
      </c>
      <c r="Y160" s="16"/>
      <c r="Z160" s="60" t="n">
        <f aca="false">U160*G160</f>
        <v>2449.94181650853</v>
      </c>
      <c r="AA160" s="60" t="n">
        <f aca="false">(K160+M160)-Z160</f>
        <v>-495.94181650853</v>
      </c>
      <c r="AB160" s="16"/>
      <c r="AC160" s="60" t="n">
        <f aca="false">L160+N160</f>
        <v>1990.69587035561</v>
      </c>
      <c r="AD160" s="61" t="n">
        <f aca="false">AC160-Z160</f>
        <v>-459.245946152919</v>
      </c>
      <c r="AE160" s="17"/>
      <c r="AF160" s="84" t="n">
        <v>573.288124980359</v>
      </c>
      <c r="AG160" s="16" t="n">
        <v>0.214864864864865</v>
      </c>
      <c r="AH160" s="16" t="n">
        <f aca="false">AF160+AH159</f>
        <v>175869.120060931</v>
      </c>
      <c r="AI160" s="63"/>
      <c r="AJ160" s="72" t="n">
        <v>528.643983666008</v>
      </c>
      <c r="AK160" s="16" t="n">
        <v>0.214864864864865</v>
      </c>
      <c r="AL160" s="63" t="n">
        <f aca="false">AJ160+AL159</f>
        <v>171745.219708193</v>
      </c>
      <c r="AM160" s="35"/>
      <c r="AN160" s="35" t="n">
        <f aca="false">C160/740</f>
        <v>0.214864864864865</v>
      </c>
      <c r="AO160" s="35"/>
      <c r="AP160" s="35"/>
      <c r="AQ160" s="35"/>
      <c r="AR160" s="35"/>
      <c r="AS160" s="35"/>
      <c r="AT160" s="35"/>
    </row>
    <row r="161" customFormat="false" ht="12.75" hidden="false" customHeight="true" outlineLevel="0" collapsed="false">
      <c r="A161" s="36"/>
      <c r="B161" s="36"/>
      <c r="C161" s="2" t="n">
        <v>160</v>
      </c>
      <c r="D161" s="20" t="s">
        <v>304</v>
      </c>
      <c r="E161" s="65" t="n">
        <v>217</v>
      </c>
      <c r="F161" s="66" t="n">
        <v>2115</v>
      </c>
      <c r="G161" s="67" t="n">
        <f aca="false">I161+J161</f>
        <v>176</v>
      </c>
      <c r="H161" s="68" t="n">
        <f aca="false">1/(G161/F161)</f>
        <v>12.0170454545455</v>
      </c>
      <c r="I161" s="22" t="n">
        <v>125</v>
      </c>
      <c r="J161" s="23" t="n">
        <v>51</v>
      </c>
      <c r="K161" s="24" t="n">
        <v>832</v>
      </c>
      <c r="L161" s="69" t="n">
        <f aca="false">G161*X161*R161</f>
        <v>905.795842372218</v>
      </c>
      <c r="M161" s="25" t="n">
        <v>213</v>
      </c>
      <c r="N161" s="70" t="n">
        <f aca="false">G161*X161*(1-R161)</f>
        <v>233.357473757853</v>
      </c>
      <c r="O161" s="26" t="n">
        <f aca="false">I161/(I161+J161)</f>
        <v>0.710227272727273</v>
      </c>
      <c r="P161" s="28" t="n">
        <f aca="false">(I161+K161)/(I161+J161+K161+M161)</f>
        <v>0.783783783783784</v>
      </c>
      <c r="Q161" s="27" t="n">
        <f aca="false">K161/(K161+M161)</f>
        <v>0.796172248803828</v>
      </c>
      <c r="R161" s="27" t="n">
        <f aca="false">P161-(O161-P161)/X161</f>
        <v>0.795148317216321</v>
      </c>
      <c r="S161" s="29" t="n">
        <f aca="false">(K161+M161)/(I161+J161)</f>
        <v>5.9375</v>
      </c>
      <c r="T161" s="31" t="n">
        <f aca="false">(P161-$B$1*O161-$B$2)/(1-$B$1*O161)-($B$3*POWER(P161,2)+$B$4*P161+$B$5)-($B$6*POWER(O161,2)+$B$7*O161+$B$8)</f>
        <v>0.794206069754914</v>
      </c>
      <c r="U161" s="29" t="n">
        <f aca="false">(O161-P161)/(P161-T161)</f>
        <v>7.0576178067139</v>
      </c>
      <c r="V161" s="29" t="n">
        <f aca="false">$B$12+($B$13*E161+$B$14*POWER(E161,2)+$B$15*POWER(E161,3))+($B$16*F161+$B$17*POWER(F161,2)+$B$18*POWER(F161,3))+($B$19*T161+$B$20*POWER(T161,2)+$B$21*POWER(T161,3))+($B$22*P161+$B$23*POWER(P161,2)+$B$24*POWER(P161,3))+($B$25*H161+$B$26*POWER(H161,2)+$B$27*POWER(H161,3))+($B$28*U161+$B$29*POWER(U161,2)+$B$30*POWER(U161,3))</f>
        <v>-0.58515578324759</v>
      </c>
      <c r="W161" s="71" t="n">
        <f aca="false">S161-U161</f>
        <v>-1.1201178067139</v>
      </c>
      <c r="X161" s="29" t="n">
        <f aca="false">U161+V161</f>
        <v>6.47246202346631</v>
      </c>
      <c r="Y161" s="16"/>
      <c r="Z161" s="60" t="n">
        <f aca="false">U161*G161</f>
        <v>1242.14073398165</v>
      </c>
      <c r="AA161" s="60" t="n">
        <f aca="false">(K161+M161)-Z161</f>
        <v>-197.140733981646</v>
      </c>
      <c r="AB161" s="16"/>
      <c r="AC161" s="60" t="n">
        <f aca="false">L161+N161</f>
        <v>1139.15331613007</v>
      </c>
      <c r="AD161" s="61" t="n">
        <f aca="false">AC161-Z161</f>
        <v>-102.987417851576</v>
      </c>
      <c r="AE161" s="17"/>
      <c r="AF161" s="84" t="n">
        <v>566.765851130223</v>
      </c>
      <c r="AG161" s="16" t="n">
        <v>0.216216216216216</v>
      </c>
      <c r="AH161" s="16" t="n">
        <f aca="false">AF161+AH160</f>
        <v>176435.885912061</v>
      </c>
      <c r="AI161" s="63"/>
      <c r="AJ161" s="72" t="n">
        <v>521.644620667883</v>
      </c>
      <c r="AK161" s="16" t="n">
        <v>0.216216216216216</v>
      </c>
      <c r="AL161" s="63" t="n">
        <f aca="false">AJ161+AL160</f>
        <v>172266.864328861</v>
      </c>
      <c r="AM161" s="35"/>
      <c r="AN161" s="35" t="n">
        <f aca="false">C161/740</f>
        <v>0.216216216216216</v>
      </c>
      <c r="AO161" s="35"/>
      <c r="AP161" s="35"/>
      <c r="AQ161" s="35"/>
      <c r="AR161" s="35"/>
      <c r="AS161" s="35"/>
      <c r="AT161" s="35"/>
    </row>
    <row r="162" customFormat="false" ht="12.75" hidden="false" customHeight="true" outlineLevel="0" collapsed="false">
      <c r="A162" s="36"/>
      <c r="B162" s="36"/>
      <c r="C162" s="2" t="n">
        <v>161</v>
      </c>
      <c r="D162" s="20" t="s">
        <v>306</v>
      </c>
      <c r="E162" s="65" t="n">
        <v>248</v>
      </c>
      <c r="F162" s="66" t="n">
        <v>2086</v>
      </c>
      <c r="G162" s="67" t="n">
        <f aca="false">I162+J162</f>
        <v>143</v>
      </c>
      <c r="H162" s="68" t="n">
        <f aca="false">1/(G162/F162)</f>
        <v>14.5874125874126</v>
      </c>
      <c r="I162" s="22" t="n">
        <v>45</v>
      </c>
      <c r="J162" s="23" t="n">
        <v>98</v>
      </c>
      <c r="K162" s="24" t="n">
        <v>596</v>
      </c>
      <c r="L162" s="69" t="n">
        <f aca="false">G162*X162*R162</f>
        <v>604.046484252538</v>
      </c>
      <c r="M162" s="25" t="n">
        <v>772</v>
      </c>
      <c r="N162" s="70" t="n">
        <f aca="false">G162*X162*(1-R162)</f>
        <v>782.921125272555</v>
      </c>
      <c r="O162" s="26" t="n">
        <f aca="false">I162/(I162+J162)</f>
        <v>0.314685314685315</v>
      </c>
      <c r="P162" s="28" t="n">
        <f aca="false">(I162+K162)/(I162+J162+K162+M162)</f>
        <v>0.42422236929186</v>
      </c>
      <c r="Q162" s="27" t="n">
        <f aca="false">K162/(K162+M162)</f>
        <v>0.435672514619883</v>
      </c>
      <c r="R162" s="27" t="n">
        <f aca="false">P162-(O162-P162)/X162</f>
        <v>0.435515927051366</v>
      </c>
      <c r="S162" s="29" t="n">
        <f aca="false">(K162+M162)/(I162+J162)</f>
        <v>9.56643356643357</v>
      </c>
      <c r="T162" s="31" t="n">
        <f aca="false">(P162-$B$1*O162-$B$2)/(1-$B$1*O162)-($B$3*POWER(P162,2)+$B$4*P162+$B$5)-($B$6*POWER(O162,2)+$B$7*O162+$B$8)</f>
        <v>0.435782818572626</v>
      </c>
      <c r="U162" s="29" t="n">
        <f aca="false">(O162-P162)/(P162-T162)</f>
        <v>9.47515550185267</v>
      </c>
      <c r="V162" s="29" t="n">
        <f aca="false">$B$12+($B$13*E162+$B$14*POWER(E162,2)+$B$15*POWER(E162,3))+($B$16*F162+$B$17*POWER(F162,2)+$B$18*POWER(F162,3))+($B$19*T162+$B$20*POWER(T162,2)+$B$21*POWER(T162,3))+($B$22*P162+$B$23*POWER(P162,2)+$B$24*POWER(P162,3))+($B$25*H162+$B$26*POWER(H162,2)+$B$27*POWER(H162,3))+($B$28*U162+$B$29*POWER(U162,2)+$B$30*POWER(U162,3))</f>
        <v>0.223918690630494</v>
      </c>
      <c r="W162" s="71" t="n">
        <f aca="false">S162-U162</f>
        <v>0.0912780645808926</v>
      </c>
      <c r="X162" s="29" t="n">
        <f aca="false">U162+V162</f>
        <v>9.69907419248317</v>
      </c>
      <c r="Y162" s="16"/>
      <c r="Z162" s="60" t="n">
        <f aca="false">U162*G162</f>
        <v>1354.94723676493</v>
      </c>
      <c r="AA162" s="60" t="n">
        <f aca="false">(K162+M162)-Z162</f>
        <v>13.0527632350677</v>
      </c>
      <c r="AB162" s="16"/>
      <c r="AC162" s="60" t="n">
        <f aca="false">L162+N162</f>
        <v>1386.96760952509</v>
      </c>
      <c r="AD162" s="61" t="n">
        <f aca="false">AC162-Z162</f>
        <v>32.0203727601606</v>
      </c>
      <c r="AE162" s="17"/>
      <c r="AF162" s="84" t="n">
        <v>556.447781503553</v>
      </c>
      <c r="AG162" s="16" t="n">
        <v>0.217567567567568</v>
      </c>
      <c r="AH162" s="16" t="n">
        <f aca="false">AF162+AH161</f>
        <v>176992.333693564</v>
      </c>
      <c r="AI162" s="63"/>
      <c r="AJ162" s="72" t="n">
        <v>520.964521311628</v>
      </c>
      <c r="AK162" s="16" t="n">
        <v>0.217567567567568</v>
      </c>
      <c r="AL162" s="63" t="n">
        <f aca="false">AJ162+AL161</f>
        <v>172787.828850172</v>
      </c>
      <c r="AM162" s="35"/>
      <c r="AN162" s="35" t="n">
        <f aca="false">C162/740</f>
        <v>0.217567567567568</v>
      </c>
      <c r="AO162" s="35"/>
      <c r="AP162" s="35"/>
      <c r="AQ162" s="35"/>
      <c r="AR162" s="35"/>
      <c r="AS162" s="35"/>
      <c r="AT162" s="35"/>
    </row>
    <row r="163" customFormat="false" ht="12.75" hidden="false" customHeight="true" outlineLevel="0" collapsed="false">
      <c r="A163" s="36"/>
      <c r="B163" s="36"/>
      <c r="C163" s="2" t="n">
        <v>162</v>
      </c>
      <c r="D163" s="20" t="s">
        <v>308</v>
      </c>
      <c r="E163" s="65" t="n">
        <v>184</v>
      </c>
      <c r="F163" s="66" t="n">
        <v>2217</v>
      </c>
      <c r="G163" s="67" t="n">
        <f aca="false">I163+J163</f>
        <v>140</v>
      </c>
      <c r="H163" s="68" t="n">
        <f aca="false">1/(G163/F163)</f>
        <v>15.8357142857143</v>
      </c>
      <c r="I163" s="22" t="n">
        <v>51</v>
      </c>
      <c r="J163" s="23" t="n">
        <v>89</v>
      </c>
      <c r="K163" s="24" t="n">
        <v>730</v>
      </c>
      <c r="L163" s="69" t="n">
        <f aca="false">G163*X163*R163</f>
        <v>786.286832961084</v>
      </c>
      <c r="M163" s="25" t="n">
        <v>731</v>
      </c>
      <c r="N163" s="70" t="n">
        <f aca="false">G163*X163*(1-R163)</f>
        <v>790.097571098705</v>
      </c>
      <c r="O163" s="26" t="n">
        <f aca="false">I163/(I163+J163)</f>
        <v>0.364285714285714</v>
      </c>
      <c r="P163" s="28" t="n">
        <f aca="false">(I163+K163)/(I163+J163+K163+M163)</f>
        <v>0.487820112429731</v>
      </c>
      <c r="Q163" s="27" t="n">
        <f aca="false">K163/(K163+M163)</f>
        <v>0.499657768651608</v>
      </c>
      <c r="R163" s="27" t="n">
        <f aca="false">P163-(O163-P163)/X163</f>
        <v>0.498791304288533</v>
      </c>
      <c r="S163" s="29" t="n">
        <f aca="false">(K163+M163)/(I163+J163)</f>
        <v>10.4357142857143</v>
      </c>
      <c r="T163" s="31" t="n">
        <f aca="false">(P163-$B$1*O163-$B$2)/(1-$B$1*O163)-($B$3*POWER(P163,2)+$B$4*P163+$B$5)-($B$6*POWER(O163,2)+$B$7*O163+$B$8)</f>
        <v>0.500234077025221</v>
      </c>
      <c r="U163" s="29" t="n">
        <f aca="false">(O163-P163)/(P163-T163)</f>
        <v>9.95124459988428</v>
      </c>
      <c r="V163" s="29" t="n">
        <f aca="false">$B$12+($B$13*E163+$B$14*POWER(E163,2)+$B$15*POWER(E163,3))+($B$16*F163+$B$17*POWER(F163,2)+$B$18*POWER(F163,3))+($B$19*T163+$B$20*POWER(T163,2)+$B$21*POWER(T163,3))+($B$22*P163+$B$23*POWER(P163,2)+$B$24*POWER(P163,3))+($B$25*H163+$B$26*POWER(H163,2)+$B$27*POWER(H163,3))+($B$28*U163+$B$29*POWER(U163,2)+$B$30*POWER(U163,3))</f>
        <v>1.30864400054278</v>
      </c>
      <c r="W163" s="71" t="n">
        <f aca="false">S163-U163</f>
        <v>0.484469685830009</v>
      </c>
      <c r="X163" s="29" t="n">
        <f aca="false">U163+V163</f>
        <v>11.2598886004271</v>
      </c>
      <c r="Y163" s="16"/>
      <c r="Z163" s="60" t="n">
        <f aca="false">U163*G163</f>
        <v>1393.1742439838</v>
      </c>
      <c r="AA163" s="60" t="n">
        <f aca="false">(K163+M163)-Z163</f>
        <v>67.8257560162012</v>
      </c>
      <c r="AB163" s="16"/>
      <c r="AC163" s="60" t="n">
        <f aca="false">L163+N163</f>
        <v>1576.38440405979</v>
      </c>
      <c r="AD163" s="61" t="n">
        <f aca="false">AC163-Z163</f>
        <v>183.21016007599</v>
      </c>
      <c r="AE163" s="17"/>
      <c r="AF163" s="84" t="n">
        <v>556.15168603665</v>
      </c>
      <c r="AG163" s="16" t="n">
        <v>0.218918918918919</v>
      </c>
      <c r="AH163" s="16" t="n">
        <f aca="false">AF163+AH162</f>
        <v>177548.485379601</v>
      </c>
      <c r="AI163" s="63"/>
      <c r="AJ163" s="72" t="n">
        <v>515.91779316456</v>
      </c>
      <c r="AK163" s="16" t="n">
        <v>0.218918918918919</v>
      </c>
      <c r="AL163" s="63" t="n">
        <f aca="false">AJ163+AL162</f>
        <v>173303.746643337</v>
      </c>
      <c r="AM163" s="35"/>
      <c r="AN163" s="35" t="n">
        <f aca="false">C163/740</f>
        <v>0.218918918918919</v>
      </c>
      <c r="AO163" s="35"/>
      <c r="AP163" s="35"/>
      <c r="AQ163" s="35"/>
      <c r="AR163" s="35"/>
      <c r="AS163" s="35"/>
      <c r="AT163" s="35"/>
    </row>
    <row r="164" customFormat="false" ht="12.75" hidden="false" customHeight="true" outlineLevel="0" collapsed="false">
      <c r="A164" s="36"/>
      <c r="B164" s="36"/>
      <c r="C164" s="2" t="n">
        <v>163</v>
      </c>
      <c r="D164" s="20" t="s">
        <v>212</v>
      </c>
      <c r="E164" s="65" t="n">
        <v>578</v>
      </c>
      <c r="F164" s="66" t="n">
        <v>5200</v>
      </c>
      <c r="G164" s="67" t="n">
        <f aca="false">I164+J164</f>
        <v>358</v>
      </c>
      <c r="H164" s="68" t="n">
        <f aca="false">1/(G164/F164)</f>
        <v>14.5251396648045</v>
      </c>
      <c r="I164" s="22" t="n">
        <v>70</v>
      </c>
      <c r="J164" s="23" t="n">
        <v>288</v>
      </c>
      <c r="K164" s="24" t="n">
        <v>1276</v>
      </c>
      <c r="L164" s="69" t="n">
        <f aca="false">G164*X164*R164</f>
        <v>1533.86015146391</v>
      </c>
      <c r="M164" s="25" t="n">
        <v>1860</v>
      </c>
      <c r="N164" s="70" t="n">
        <f aca="false">G164*X164*(1-R164)</f>
        <v>2271.50342150407</v>
      </c>
      <c r="O164" s="26" t="n">
        <f aca="false">I164/(I164+J164)</f>
        <v>0.195530726256983</v>
      </c>
      <c r="P164" s="28" t="n">
        <f aca="false">(I164+K164)/(I164+J164+K164+M164)</f>
        <v>0.385231825987407</v>
      </c>
      <c r="Q164" s="27" t="n">
        <f aca="false">K164/(K164+M164)</f>
        <v>0.406887755102041</v>
      </c>
      <c r="R164" s="27" t="n">
        <f aca="false">P164-(O164-P164)/X164</f>
        <v>0.403078476485121</v>
      </c>
      <c r="S164" s="29" t="n">
        <f aca="false">(K164+M164)/(I164+J164)</f>
        <v>8.75977653631285</v>
      </c>
      <c r="T164" s="31" t="n">
        <f aca="false">(P164-$B$1*O164-$B$2)/(1-$B$1*O164)-($B$3*POWER(P164,2)+$B$4*P164+$B$5)-($B$6*POWER(O164,2)+$B$7*O164+$B$8)</f>
        <v>0.39931509288208</v>
      </c>
      <c r="U164" s="29" t="n">
        <f aca="false">(O164-P164)/(P164-T164)</f>
        <v>13.4699641176422</v>
      </c>
      <c r="V164" s="29" t="n">
        <f aca="false">$B$12+($B$13*E164+$B$14*POWER(E164,2)+$B$15*POWER(E164,3))+($B$16*F164+$B$17*POWER(F164,2)+$B$18*POWER(F164,3))+($B$19*T164+$B$20*POWER(T164,2)+$B$21*POWER(T164,3))+($B$22*P164+$B$23*POWER(P164,2)+$B$24*POWER(P164,3))+($B$25*H164+$B$26*POWER(H164,2)+$B$27*POWER(H164,3))+($B$28*U164+$B$29*POWER(U164,2)+$B$30*POWER(U164,3))</f>
        <v>-2.84045693058079</v>
      </c>
      <c r="W164" s="71" t="n">
        <f aca="false">S164-U164</f>
        <v>-4.71018758132932</v>
      </c>
      <c r="X164" s="29" t="n">
        <f aca="false">U164+V164</f>
        <v>10.6295071870614</v>
      </c>
      <c r="Y164" s="16"/>
      <c r="Z164" s="60" t="n">
        <f aca="false">U164*G164</f>
        <v>4822.2471541159</v>
      </c>
      <c r="AA164" s="60" t="n">
        <f aca="false">(K164+M164)-Z164</f>
        <v>-1686.2471541159</v>
      </c>
      <c r="AB164" s="16"/>
      <c r="AC164" s="60" t="n">
        <f aca="false">L164+N164</f>
        <v>3805.36357296797</v>
      </c>
      <c r="AD164" s="61" t="n">
        <f aca="false">AC164-Z164</f>
        <v>-1016.88358114792</v>
      </c>
      <c r="AE164" s="17"/>
      <c r="AF164" s="84" t="n">
        <v>555.052409515877</v>
      </c>
      <c r="AG164" s="16" t="n">
        <v>0.22027027027027</v>
      </c>
      <c r="AH164" s="16" t="n">
        <f aca="false">AF164+AH163</f>
        <v>178103.537789117</v>
      </c>
      <c r="AI164" s="63"/>
      <c r="AJ164" s="72" t="n">
        <v>515.117659892948</v>
      </c>
      <c r="AK164" s="16" t="n">
        <v>0.22027027027027</v>
      </c>
      <c r="AL164" s="63" t="n">
        <f aca="false">AJ164+AL163</f>
        <v>173818.86430323</v>
      </c>
      <c r="AM164" s="35"/>
      <c r="AN164" s="35" t="n">
        <f aca="false">C164/740</f>
        <v>0.22027027027027</v>
      </c>
      <c r="AO164" s="35"/>
      <c r="AP164" s="35"/>
      <c r="AQ164" s="35"/>
      <c r="AR164" s="35"/>
      <c r="AS164" s="35"/>
      <c r="AT164" s="35"/>
    </row>
    <row r="165" customFormat="false" ht="12.75" hidden="false" customHeight="true" outlineLevel="0" collapsed="false">
      <c r="A165" s="36"/>
      <c r="B165" s="36"/>
      <c r="C165" s="2" t="n">
        <v>164</v>
      </c>
      <c r="D165" s="20" t="s">
        <v>311</v>
      </c>
      <c r="E165" s="65" t="n">
        <v>279</v>
      </c>
      <c r="F165" s="66" t="n">
        <v>3236</v>
      </c>
      <c r="G165" s="67" t="n">
        <f aca="false">I165+J165</f>
        <v>235</v>
      </c>
      <c r="H165" s="68" t="n">
        <f aca="false">1/(G165/F165)</f>
        <v>13.7702127659574</v>
      </c>
      <c r="I165" s="22" t="n">
        <v>62</v>
      </c>
      <c r="J165" s="23" t="n">
        <v>173</v>
      </c>
      <c r="K165" s="24" t="n">
        <v>1015</v>
      </c>
      <c r="L165" s="69" t="n">
        <f aca="false">G165*X165*R165</f>
        <v>989.458243844008</v>
      </c>
      <c r="M165" s="25" t="n">
        <v>1375</v>
      </c>
      <c r="N165" s="70" t="n">
        <f aca="false">G165*X165*(1-R165)</f>
        <v>1338.28817221033</v>
      </c>
      <c r="O165" s="26" t="n">
        <f aca="false">I165/(I165+J165)</f>
        <v>0.263829787234043</v>
      </c>
      <c r="P165" s="28" t="n">
        <f aca="false">(I165+K165)/(I165+J165+K165+M165)</f>
        <v>0.410285714285714</v>
      </c>
      <c r="Q165" s="27" t="n">
        <f aca="false">K165/(K165+M165)</f>
        <v>0.424686192468619</v>
      </c>
      <c r="R165" s="27" t="n">
        <f aca="false">P165-(O165-P165)/X165</f>
        <v>0.425071320922146</v>
      </c>
      <c r="S165" s="29" t="n">
        <f aca="false">(K165+M165)/(I165+J165)</f>
        <v>10.1702127659574</v>
      </c>
      <c r="T165" s="31" t="n">
        <f aca="false">(P165-$B$1*O165-$B$2)/(1-$B$1*O165)-($B$3*POWER(P165,2)+$B$4*P165+$B$5)-($B$6*POWER(O165,2)+$B$7*O165+$B$8)</f>
        <v>0.423307153308552</v>
      </c>
      <c r="U165" s="29" t="n">
        <f aca="false">(O165-P165)/(P165-T165)</f>
        <v>11.2472920078043</v>
      </c>
      <c r="V165" s="29" t="n">
        <f aca="false">$B$12+($B$13*E165+$B$14*POWER(E165,2)+$B$15*POWER(E165,3))+($B$16*F165+$B$17*POWER(F165,2)+$B$18*POWER(F165,3))+($B$19*T165+$B$20*POWER(T165,2)+$B$21*POWER(T165,3))+($B$22*P165+$B$23*POWER(P165,2)+$B$24*POWER(P165,3))+($B$25*H165+$B$26*POWER(H165,2)+$B$27*POWER(H165,3))+($B$28*U165+$B$29*POWER(U165,2)+$B$30*POWER(U165,3))</f>
        <v>-1.3419881097007</v>
      </c>
      <c r="W165" s="71" t="n">
        <f aca="false">S165-U165</f>
        <v>-1.07707924184682</v>
      </c>
      <c r="X165" s="29" t="n">
        <f aca="false">U165+V165</f>
        <v>9.90530389810356</v>
      </c>
      <c r="Y165" s="16"/>
      <c r="Z165" s="60" t="n">
        <f aca="false">U165*G165</f>
        <v>2643.113621834</v>
      </c>
      <c r="AA165" s="60" t="n">
        <f aca="false">(K165+M165)-Z165</f>
        <v>-253.113621834002</v>
      </c>
      <c r="AB165" s="16"/>
      <c r="AC165" s="60" t="n">
        <f aca="false">L165+N165</f>
        <v>2327.74641605434</v>
      </c>
      <c r="AD165" s="61" t="n">
        <f aca="false">AC165-Z165</f>
        <v>-315.367205779665</v>
      </c>
      <c r="AE165" s="17"/>
      <c r="AF165" s="84" t="n">
        <v>552.236701148153</v>
      </c>
      <c r="AG165" s="16" t="n">
        <v>0.221621621621622</v>
      </c>
      <c r="AH165" s="16" t="n">
        <f aca="false">AF165+AH164</f>
        <v>178655.774490265</v>
      </c>
      <c r="AI165" s="63"/>
      <c r="AJ165" s="72" t="n">
        <v>514.471527779571</v>
      </c>
      <c r="AK165" s="16" t="n">
        <v>0.221621621621622</v>
      </c>
      <c r="AL165" s="63" t="n">
        <f aca="false">AJ165+AL164</f>
        <v>174333.335831009</v>
      </c>
      <c r="AM165" s="35"/>
      <c r="AN165" s="35" t="n">
        <f aca="false">C165/740</f>
        <v>0.221621621621622</v>
      </c>
      <c r="AO165" s="35"/>
      <c r="AP165" s="35"/>
      <c r="AQ165" s="35"/>
      <c r="AR165" s="35"/>
      <c r="AS165" s="35"/>
      <c r="AT165" s="35"/>
    </row>
    <row r="166" customFormat="false" ht="12.75" hidden="false" customHeight="true" outlineLevel="0" collapsed="false">
      <c r="A166" s="36"/>
      <c r="B166" s="36"/>
      <c r="C166" s="2" t="n">
        <v>165</v>
      </c>
      <c r="D166" s="20" t="s">
        <v>313</v>
      </c>
      <c r="E166" s="65" t="n">
        <v>522</v>
      </c>
      <c r="F166" s="66" t="n">
        <v>3908</v>
      </c>
      <c r="G166" s="67" t="n">
        <f aca="false">I166+J166</f>
        <v>300</v>
      </c>
      <c r="H166" s="68" t="n">
        <f aca="false">1/(G166/F166)</f>
        <v>13.0266666666667</v>
      </c>
      <c r="I166" s="22" t="n">
        <v>183</v>
      </c>
      <c r="J166" s="23" t="n">
        <v>117</v>
      </c>
      <c r="K166" s="24" t="n">
        <v>1657</v>
      </c>
      <c r="L166" s="69" t="n">
        <f aca="false">G166*X166*R166</f>
        <v>1502.29288279461</v>
      </c>
      <c r="M166" s="25" t="n">
        <v>744</v>
      </c>
      <c r="N166" s="70" t="n">
        <f aca="false">G166*X166*(1-R166)</f>
        <v>671.607158742479</v>
      </c>
      <c r="O166" s="26" t="n">
        <f aca="false">I166/(I166+J166)</f>
        <v>0.61</v>
      </c>
      <c r="P166" s="28" t="n">
        <f aca="false">(I166+K166)/(I166+J166+K166+M166)</f>
        <v>0.681229174379859</v>
      </c>
      <c r="Q166" s="27" t="n">
        <f aca="false">K166/(K166+M166)</f>
        <v>0.690129112869638</v>
      </c>
      <c r="R166" s="27" t="n">
        <f aca="false">P166-(O166-P166)/X166</f>
        <v>0.691058859234573</v>
      </c>
      <c r="S166" s="29" t="n">
        <f aca="false">(K166+M166)/(I166+J166)</f>
        <v>8.00333333333333</v>
      </c>
      <c r="T166" s="31" t="n">
        <f aca="false">(P166-$B$1*O166-$B$2)/(1-$B$1*O166)-($B$3*POWER(P166,2)+$B$4*P166+$B$5)-($B$6*POWER(O166,2)+$B$7*O166+$B$8)</f>
        <v>0.690829940621737</v>
      </c>
      <c r="U166" s="29" t="n">
        <f aca="false">(O166-P166)/(P166-T166)</f>
        <v>7.4191134942085</v>
      </c>
      <c r="V166" s="29" t="n">
        <f aca="false">$B$12+($B$13*E166+$B$14*POWER(E166,2)+$B$15*POWER(E166,3))+($B$16*F166+$B$17*POWER(F166,2)+$B$18*POWER(F166,3))+($B$19*T166+$B$20*POWER(T166,2)+$B$21*POWER(T166,3))+($B$22*P166+$B$23*POWER(P166,2)+$B$24*POWER(P166,3))+($B$25*H166+$B$26*POWER(H166,2)+$B$27*POWER(H166,3))+($B$28*U166+$B$29*POWER(U166,2)+$B$30*POWER(U166,3))</f>
        <v>-0.172780022418195</v>
      </c>
      <c r="W166" s="71" t="n">
        <f aca="false">S166-U166</f>
        <v>0.584219839124835</v>
      </c>
      <c r="X166" s="29" t="n">
        <f aca="false">U166+V166</f>
        <v>7.2463334717903</v>
      </c>
      <c r="Y166" s="16"/>
      <c r="Z166" s="60" t="n">
        <f aca="false">U166*G166</f>
        <v>2225.73404826255</v>
      </c>
      <c r="AA166" s="60" t="n">
        <f aca="false">(K166+M166)-Z166</f>
        <v>175.26595173745</v>
      </c>
      <c r="AB166" s="16"/>
      <c r="AC166" s="60" t="n">
        <f aca="false">L166+N166</f>
        <v>2173.90004153709</v>
      </c>
      <c r="AD166" s="61" t="n">
        <f aca="false">AC166-Z166</f>
        <v>-51.8340067254585</v>
      </c>
      <c r="AE166" s="17"/>
      <c r="AF166" s="84" t="n">
        <v>552.155409521637</v>
      </c>
      <c r="AG166" s="16" t="n">
        <v>0.222972972972973</v>
      </c>
      <c r="AH166" s="16" t="n">
        <f aca="false">AF166+AH165</f>
        <v>179207.929899787</v>
      </c>
      <c r="AI166" s="63"/>
      <c r="AJ166" s="72" t="n">
        <v>503.573016507093</v>
      </c>
      <c r="AK166" s="16" t="n">
        <v>0.222972972972973</v>
      </c>
      <c r="AL166" s="63" t="n">
        <f aca="false">AJ166+AL165</f>
        <v>174836.908847516</v>
      </c>
      <c r="AM166" s="35"/>
      <c r="AN166" s="35" t="n">
        <f aca="false">C166/740</f>
        <v>0.222972972972973</v>
      </c>
      <c r="AO166" s="35"/>
      <c r="AP166" s="35"/>
      <c r="AQ166" s="35"/>
      <c r="AR166" s="35"/>
      <c r="AS166" s="35"/>
      <c r="AT166" s="35"/>
    </row>
    <row r="167" customFormat="false" ht="12.75" hidden="false" customHeight="true" outlineLevel="0" collapsed="false">
      <c r="A167" s="36"/>
      <c r="B167" s="36"/>
      <c r="C167" s="2" t="n">
        <v>166</v>
      </c>
      <c r="D167" s="20" t="s">
        <v>315</v>
      </c>
      <c r="E167" s="65" t="n">
        <v>316</v>
      </c>
      <c r="F167" s="66" t="n">
        <v>2305</v>
      </c>
      <c r="G167" s="67" t="n">
        <f aca="false">I167+J167</f>
        <v>179</v>
      </c>
      <c r="H167" s="68" t="n">
        <f aca="false">1/(G167/F167)</f>
        <v>12.877094972067</v>
      </c>
      <c r="I167" s="22" t="n">
        <v>103</v>
      </c>
      <c r="J167" s="23" t="n">
        <v>76</v>
      </c>
      <c r="K167" s="24" t="n">
        <v>1125</v>
      </c>
      <c r="L167" s="69" t="n">
        <f aca="false">G167*X167*R167</f>
        <v>1006.61612273327</v>
      </c>
      <c r="M167" s="25" t="n">
        <v>382</v>
      </c>
      <c r="N167" s="70" t="n">
        <f aca="false">G167*X167*(1-R167)</f>
        <v>337.847055547098</v>
      </c>
      <c r="O167" s="26" t="n">
        <f aca="false">I167/(I167+J167)</f>
        <v>0.575418994413408</v>
      </c>
      <c r="P167" s="28" t="n">
        <f aca="false">(I167+K167)/(I167+J167+K167+M167)</f>
        <v>0.728351126927639</v>
      </c>
      <c r="Q167" s="27" t="n">
        <f aca="false">K167/(K167+M167)</f>
        <v>0.746516257465163</v>
      </c>
      <c r="R167" s="27" t="n">
        <f aca="false">P167-(O167-P167)/X167</f>
        <v>0.748712303166814</v>
      </c>
      <c r="S167" s="29" t="n">
        <f aca="false">(K167+M167)/(I167+J167)</f>
        <v>8.41899441340782</v>
      </c>
      <c r="T167" s="31" t="n">
        <f aca="false">(P167-$B$1*O167-$B$2)/(1-$B$1*O167)-($B$3*POWER(P167,2)+$B$4*P167+$B$5)-($B$6*POWER(O167,2)+$B$7*O167+$B$8)</f>
        <v>0.744770717334682</v>
      </c>
      <c r="U167" s="29" t="n">
        <f aca="false">(O167-P167)/(P167-T167)</f>
        <v>9.31400410869185</v>
      </c>
      <c r="V167" s="29" t="n">
        <f aca="false">$B$12+($B$13*E167+$B$14*POWER(E167,2)+$B$15*POWER(E167,3))+($B$16*F167+$B$17*POWER(F167,2)+$B$18*POWER(F167,3))+($B$19*T167+$B$20*POWER(T167,2)+$B$21*POWER(T167,3))+($B$22*P167+$B$23*POWER(P167,2)+$B$24*POWER(P167,3))+($B$25*H167+$B$26*POWER(H167,2)+$B$27*POWER(H167,3))+($B$28*U167+$B$29*POWER(U167,2)+$B$30*POWER(U167,3))</f>
        <v>-1.80303663226524</v>
      </c>
      <c r="W167" s="71" t="n">
        <f aca="false">S167-U167</f>
        <v>-0.895009695284026</v>
      </c>
      <c r="X167" s="29" t="n">
        <f aca="false">U167+V167</f>
        <v>7.51096747642661</v>
      </c>
      <c r="Y167" s="16"/>
      <c r="Z167" s="60" t="n">
        <f aca="false">U167*G167</f>
        <v>1667.20673545584</v>
      </c>
      <c r="AA167" s="60" t="n">
        <f aca="false">(K167+M167)-Z167</f>
        <v>-160.206735455841</v>
      </c>
      <c r="AB167" s="16"/>
      <c r="AC167" s="60" t="n">
        <f aca="false">L167+N167</f>
        <v>1344.46317828036</v>
      </c>
      <c r="AD167" s="61" t="n">
        <f aca="false">AC167-Z167</f>
        <v>-322.743557175477</v>
      </c>
      <c r="AE167" s="17"/>
      <c r="AF167" s="84" t="n">
        <v>548.586555856545</v>
      </c>
      <c r="AG167" s="16" t="n">
        <v>0.224324324324324</v>
      </c>
      <c r="AH167" s="16" t="n">
        <f aca="false">AF167+AH166</f>
        <v>179756.516455643</v>
      </c>
      <c r="AI167" s="63"/>
      <c r="AJ167" s="72" t="n">
        <v>501.971235136037</v>
      </c>
      <c r="AK167" s="16" t="n">
        <v>0.224324324324324</v>
      </c>
      <c r="AL167" s="63" t="n">
        <f aca="false">AJ167+AL166</f>
        <v>175338.880082652</v>
      </c>
      <c r="AM167" s="35"/>
      <c r="AN167" s="35" t="n">
        <f aca="false">C167/740</f>
        <v>0.224324324324324</v>
      </c>
      <c r="AO167" s="35"/>
      <c r="AP167" s="35"/>
      <c r="AQ167" s="35"/>
      <c r="AR167" s="35"/>
      <c r="AS167" s="35"/>
      <c r="AT167" s="35"/>
    </row>
    <row r="168" customFormat="false" ht="12.75" hidden="false" customHeight="true" outlineLevel="0" collapsed="false">
      <c r="A168" s="36"/>
      <c r="B168" s="36"/>
      <c r="C168" s="2" t="n">
        <v>167</v>
      </c>
      <c r="D168" s="20" t="s">
        <v>317</v>
      </c>
      <c r="E168" s="65" t="n">
        <v>567</v>
      </c>
      <c r="F168" s="66" t="n">
        <v>7592</v>
      </c>
      <c r="G168" s="67" t="n">
        <f aca="false">I168+J168</f>
        <v>388</v>
      </c>
      <c r="H168" s="68" t="n">
        <f aca="false">1/(G168/F168)</f>
        <v>19.5670103092784</v>
      </c>
      <c r="I168" s="22" t="n">
        <v>88</v>
      </c>
      <c r="J168" s="23" t="n">
        <v>300</v>
      </c>
      <c r="K168" s="24" t="n">
        <v>2903</v>
      </c>
      <c r="L168" s="69" t="n">
        <f aca="false">G168*X168*R168</f>
        <v>2889.13776189827</v>
      </c>
      <c r="M168" s="25" t="n">
        <v>3286</v>
      </c>
      <c r="N168" s="70" t="n">
        <f aca="false">G168*X168*(1-R168)</f>
        <v>3269.38014515787</v>
      </c>
      <c r="O168" s="26" t="n">
        <f aca="false">I168/(I168+J168)</f>
        <v>0.22680412371134</v>
      </c>
      <c r="P168" s="28" t="n">
        <f aca="false">(I168+K168)/(I168+J168+K168+M168)</f>
        <v>0.454766610916831</v>
      </c>
      <c r="Q168" s="27" t="n">
        <f aca="false">K168/(K168+M168)</f>
        <v>0.469058006139926</v>
      </c>
      <c r="R168" s="27" t="n">
        <f aca="false">P168-(O168-P168)/X168</f>
        <v>0.469128742580748</v>
      </c>
      <c r="S168" s="29" t="n">
        <f aca="false">(K168+M168)/(I168+J168)</f>
        <v>15.9510309278351</v>
      </c>
      <c r="T168" s="31" t="n">
        <f aca="false">(P168-$B$1*O168-$B$2)/(1-$B$1*O168)-($B$3*POWER(P168,2)+$B$4*P168+$B$5)-($B$6*POWER(O168,2)+$B$7*O168+$B$8)</f>
        <v>0.470660766686107</v>
      </c>
      <c r="U168" s="29" t="n">
        <f aca="false">(O168-P168)/(P168-T168)</f>
        <v>14.3425351125701</v>
      </c>
      <c r="V168" s="29" t="n">
        <f aca="false">$B$12+($B$13*E168+$B$14*POWER(E168,2)+$B$15*POWER(E168,3))+($B$16*F168+$B$17*POWER(F168,2)+$B$18*POWER(F168,3))+($B$19*T168+$B$20*POWER(T168,2)+$B$21*POWER(T168,3))+($B$22*P168+$B$23*POWER(P168,2)+$B$24*POWER(P168,3))+($B$25*H168+$B$26*POWER(H168,2)+$B$27*POWER(H168,3))+($B$28*U168+$B$29*POWER(U168,2)+$B$30*POWER(U168,3))</f>
        <v>1.5299337200488</v>
      </c>
      <c r="W168" s="71" t="n">
        <f aca="false">S168-U168</f>
        <v>1.60849581526493</v>
      </c>
      <c r="X168" s="29" t="n">
        <f aca="false">U168+V168</f>
        <v>15.8724688326189</v>
      </c>
      <c r="Y168" s="16"/>
      <c r="Z168" s="60" t="n">
        <f aca="false">U168*G168</f>
        <v>5564.90362367721</v>
      </c>
      <c r="AA168" s="60" t="n">
        <f aca="false">(K168+M168)-Z168</f>
        <v>624.096376322793</v>
      </c>
      <c r="AB168" s="16"/>
      <c r="AC168" s="60" t="n">
        <f aca="false">L168+N168</f>
        <v>6158.51790705614</v>
      </c>
      <c r="AD168" s="61" t="n">
        <f aca="false">AC168-Z168</f>
        <v>593.614283378934</v>
      </c>
      <c r="AE168" s="17"/>
      <c r="AF168" s="84" t="n">
        <v>541.695210078983</v>
      </c>
      <c r="AG168" s="16" t="n">
        <v>0.225675675675676</v>
      </c>
      <c r="AH168" s="16" t="n">
        <f aca="false">AF168+AH167</f>
        <v>180298.211665722</v>
      </c>
      <c r="AI168" s="63"/>
      <c r="AJ168" s="72" t="n">
        <v>498.338779895799</v>
      </c>
      <c r="AK168" s="16" t="n">
        <v>0.225675675675676</v>
      </c>
      <c r="AL168" s="63" t="n">
        <f aca="false">AJ168+AL167</f>
        <v>175837.218862548</v>
      </c>
      <c r="AM168" s="35"/>
      <c r="AN168" s="35" t="n">
        <f aca="false">C168/740</f>
        <v>0.225675675675676</v>
      </c>
      <c r="AO168" s="35"/>
      <c r="AP168" s="35"/>
      <c r="AQ168" s="35"/>
      <c r="AR168" s="35"/>
      <c r="AS168" s="35"/>
      <c r="AT168" s="35"/>
    </row>
    <row r="169" customFormat="false" ht="12.75" hidden="false" customHeight="true" outlineLevel="0" collapsed="false">
      <c r="A169" s="36"/>
      <c r="B169" s="36"/>
      <c r="C169" s="2" t="n">
        <v>168</v>
      </c>
      <c r="D169" s="20" t="s">
        <v>31</v>
      </c>
      <c r="E169" s="65" t="n">
        <v>398</v>
      </c>
      <c r="F169" s="66" t="n">
        <v>5147</v>
      </c>
      <c r="G169" s="67" t="n">
        <f aca="false">I169+J169</f>
        <v>381</v>
      </c>
      <c r="H169" s="68" t="n">
        <f aca="false">1/(G169/F169)</f>
        <v>13.509186351706</v>
      </c>
      <c r="I169" s="22" t="n">
        <v>36</v>
      </c>
      <c r="J169" s="23" t="n">
        <v>345</v>
      </c>
      <c r="K169" s="24" t="n">
        <v>1001</v>
      </c>
      <c r="L169" s="69" t="n">
        <f aca="false">G169*X169*R169</f>
        <v>989.634462968539</v>
      </c>
      <c r="M169" s="25" t="n">
        <v>3083</v>
      </c>
      <c r="N169" s="70" t="n">
        <f aca="false">G169*X169*(1-R169)</f>
        <v>3045.42906369928</v>
      </c>
      <c r="O169" s="26" t="n">
        <f aca="false">I169/(I169+J169)</f>
        <v>0.0944881889763779</v>
      </c>
      <c r="P169" s="28" t="n">
        <f aca="false">(I169+K169)/(I169+J169+K169+M169)</f>
        <v>0.232250839865621</v>
      </c>
      <c r="Q169" s="27" t="n">
        <f aca="false">K169/(K169+M169)</f>
        <v>0.245102840352595</v>
      </c>
      <c r="R169" s="27" t="n">
        <f aca="false">P169-(O169-P169)/X169</f>
        <v>0.245258706939314</v>
      </c>
      <c r="S169" s="29" t="n">
        <f aca="false">(K169+M169)/(I169+J169)</f>
        <v>10.7191601049869</v>
      </c>
      <c r="T169" s="31" t="n">
        <f aca="false">(P169-$B$1*O169-$B$2)/(1-$B$1*O169)-($B$3*POWER(P169,2)+$B$4*P169+$B$5)-($B$6*POWER(O169,2)+$B$7*O169+$B$8)</f>
        <v>0.244334123691173</v>
      </c>
      <c r="U169" s="29" t="n">
        <f aca="false">(O169-P169)/(P169-T169)</f>
        <v>11.401093682657</v>
      </c>
      <c r="V169" s="29" t="n">
        <f aca="false">$B$12+($B$13*E169+$B$14*POWER(E169,2)+$B$15*POWER(E169,3))+($B$16*F169+$B$17*POWER(F169,2)+$B$18*POWER(F169,3))+($B$19*T169+$B$20*POWER(T169,2)+$B$21*POWER(T169,3))+($B$22*P169+$B$23*POWER(P169,2)+$B$24*POWER(P169,3))+($B$25*H169+$B$26*POWER(H169,2)+$B$27*POWER(H169,3))+($B$28*U169+$B$29*POWER(U169,2)+$B$30*POWER(U169,3))</f>
        <v>-0.810375764893736</v>
      </c>
      <c r="W169" s="71" t="n">
        <f aca="false">S169-U169</f>
        <v>-0.681933577670161</v>
      </c>
      <c r="X169" s="29" t="n">
        <f aca="false">U169+V169</f>
        <v>10.5907179177633</v>
      </c>
      <c r="Y169" s="16"/>
      <c r="Z169" s="60" t="n">
        <f aca="false">U169*G169</f>
        <v>4343.81669309233</v>
      </c>
      <c r="AA169" s="60" t="n">
        <f aca="false">(K169+M169)-Z169</f>
        <v>-259.816693092332</v>
      </c>
      <c r="AB169" s="16"/>
      <c r="AC169" s="60" t="n">
        <f aca="false">L169+N169</f>
        <v>4035.06352666782</v>
      </c>
      <c r="AD169" s="61" t="n">
        <f aca="false">AC169-Z169</f>
        <v>-308.753166424514</v>
      </c>
      <c r="AE169" s="17"/>
      <c r="AF169" s="84" t="n">
        <v>541.232998244144</v>
      </c>
      <c r="AG169" s="16" t="n">
        <v>0.227027027027027</v>
      </c>
      <c r="AH169" s="16" t="n">
        <f aca="false">AF169+AH168</f>
        <v>180839.444663966</v>
      </c>
      <c r="AI169" s="63"/>
      <c r="AJ169" s="72" t="n">
        <v>496.092404731349</v>
      </c>
      <c r="AK169" s="16" t="n">
        <v>0.227027027027027</v>
      </c>
      <c r="AL169" s="63" t="n">
        <f aca="false">AJ169+AL168</f>
        <v>176333.31126728</v>
      </c>
      <c r="AM169" s="35"/>
      <c r="AN169" s="35" t="n">
        <f aca="false">C169/740</f>
        <v>0.227027027027027</v>
      </c>
      <c r="AO169" s="35"/>
      <c r="AP169" s="35"/>
      <c r="AQ169" s="35"/>
      <c r="AR169" s="35"/>
      <c r="AS169" s="35"/>
      <c r="AT169" s="35"/>
    </row>
    <row r="170" customFormat="false" ht="12.75" hidden="false" customHeight="true" outlineLevel="0" collapsed="false">
      <c r="A170" s="36"/>
      <c r="B170" s="36"/>
      <c r="C170" s="2" t="n">
        <v>169</v>
      </c>
      <c r="D170" s="20" t="s">
        <v>198</v>
      </c>
      <c r="E170" s="65" t="n">
        <v>223</v>
      </c>
      <c r="F170" s="66" t="n">
        <v>3150</v>
      </c>
      <c r="G170" s="67" t="n">
        <f aca="false">I170+J170</f>
        <v>235</v>
      </c>
      <c r="H170" s="68" t="n">
        <f aca="false">1/(G170/F170)</f>
        <v>13.4042553191489</v>
      </c>
      <c r="I170" s="22" t="n">
        <v>62</v>
      </c>
      <c r="J170" s="23" t="n">
        <v>173</v>
      </c>
      <c r="K170" s="24" t="n">
        <v>897</v>
      </c>
      <c r="L170" s="69" t="n">
        <f aca="false">G170*X170*R170</f>
        <v>892.320011084203</v>
      </c>
      <c r="M170" s="25" t="n">
        <v>1384</v>
      </c>
      <c r="N170" s="70" t="n">
        <f aca="false">G170*X170*(1-R170)</f>
        <v>1376.40172811064</v>
      </c>
      <c r="O170" s="26" t="n">
        <f aca="false">I170/(I170+J170)</f>
        <v>0.263829787234043</v>
      </c>
      <c r="P170" s="28" t="n">
        <f aca="false">(I170+K170)/(I170+J170+K170+M170)</f>
        <v>0.381160572337043</v>
      </c>
      <c r="Q170" s="27" t="n">
        <f aca="false">K170/(K170+M170)</f>
        <v>0.393248575186322</v>
      </c>
      <c r="R170" s="27" t="n">
        <f aca="false">P170-(O170-P170)/X170</f>
        <v>0.393313995131409</v>
      </c>
      <c r="S170" s="29" t="n">
        <f aca="false">(K170+M170)/(I170+J170)</f>
        <v>9.7063829787234</v>
      </c>
      <c r="T170" s="31" t="n">
        <f aca="false">(P170-$B$1*O170-$B$2)/(1-$B$1*O170)-($B$3*POWER(P170,2)+$B$4*P170+$B$5)-($B$6*POWER(O170,2)+$B$7*O170+$B$8)</f>
        <v>0.392989092441701</v>
      </c>
      <c r="U170" s="29" t="n">
        <f aca="false">(O170-P170)/(P170-T170)</f>
        <v>9.91931231167263</v>
      </c>
      <c r="V170" s="29" t="n">
        <f aca="false">$B$12+($B$13*E170+$B$14*POWER(E170,2)+$B$15*POWER(E170,3))+($B$16*F170+$B$17*POWER(F170,2)+$B$18*POWER(F170,3))+($B$19*T170+$B$20*POWER(T170,2)+$B$21*POWER(T170,3))+($B$22*P170+$B$23*POWER(P170,2)+$B$24*POWER(P170,3))+($B$25*H170+$B$26*POWER(H170,2)+$B$27*POWER(H170,3))+($B$28*U170+$B$29*POWER(U170,2)+$B$30*POWER(U170,3))</f>
        <v>-0.265177251269037</v>
      </c>
      <c r="W170" s="71" t="n">
        <f aca="false">S170-U170</f>
        <v>-0.212929332949228</v>
      </c>
      <c r="X170" s="29" t="n">
        <f aca="false">U170+V170</f>
        <v>9.6541350604036</v>
      </c>
      <c r="Y170" s="16"/>
      <c r="Z170" s="60" t="n">
        <f aca="false">U170*G170</f>
        <v>2331.03839324307</v>
      </c>
      <c r="AA170" s="60" t="n">
        <f aca="false">(K170+M170)-Z170</f>
        <v>-50.0383932430686</v>
      </c>
      <c r="AB170" s="16"/>
      <c r="AC170" s="60" t="n">
        <f aca="false">L170+N170</f>
        <v>2268.72173919484</v>
      </c>
      <c r="AD170" s="61" t="n">
        <f aca="false">AC170-Z170</f>
        <v>-62.3166540482239</v>
      </c>
      <c r="AE170" s="17"/>
      <c r="AF170" s="84" t="n">
        <v>540.709945466334</v>
      </c>
      <c r="AG170" s="16" t="n">
        <v>0.228378378378378</v>
      </c>
      <c r="AH170" s="16" t="n">
        <f aca="false">AF170+AH169</f>
        <v>181380.154609433</v>
      </c>
      <c r="AI170" s="63"/>
      <c r="AJ170" s="72" t="n">
        <v>492.437674234823</v>
      </c>
      <c r="AK170" s="16" t="n">
        <v>0.228378378378378</v>
      </c>
      <c r="AL170" s="63" t="n">
        <f aca="false">AJ170+AL169</f>
        <v>176825.748941514</v>
      </c>
      <c r="AM170" s="35"/>
      <c r="AN170" s="35" t="n">
        <f aca="false">C170/740</f>
        <v>0.228378378378378</v>
      </c>
      <c r="AO170" s="35"/>
      <c r="AP170" s="35"/>
      <c r="AQ170" s="35"/>
      <c r="AR170" s="35"/>
      <c r="AS170" s="35"/>
      <c r="AT170" s="35"/>
    </row>
    <row r="171" customFormat="false" ht="12.75" hidden="false" customHeight="true" outlineLevel="0" collapsed="false">
      <c r="A171" s="36"/>
      <c r="B171" s="36"/>
      <c r="C171" s="2" t="n">
        <v>170</v>
      </c>
      <c r="D171" s="20" t="s">
        <v>321</v>
      </c>
      <c r="E171" s="65" t="n">
        <v>102</v>
      </c>
      <c r="F171" s="66" t="n">
        <v>1174</v>
      </c>
      <c r="G171" s="67" t="n">
        <f aca="false">I171+J171</f>
        <v>87</v>
      </c>
      <c r="H171" s="68" t="n">
        <f aca="false">1/(G171/F171)</f>
        <v>13.4942528735632</v>
      </c>
      <c r="I171" s="22" t="n">
        <v>28</v>
      </c>
      <c r="J171" s="23" t="n">
        <v>59</v>
      </c>
      <c r="K171" s="24" t="n">
        <v>452</v>
      </c>
      <c r="L171" s="69" t="n">
        <f aca="false">G171*X171*R171</f>
        <v>457.960236844829</v>
      </c>
      <c r="M171" s="25" t="n">
        <v>380</v>
      </c>
      <c r="N171" s="70" t="n">
        <f aca="false">G171*X171*(1-R171)</f>
        <v>385.451133280999</v>
      </c>
      <c r="O171" s="26" t="n">
        <f aca="false">I171/(I171+J171)</f>
        <v>0.32183908045977</v>
      </c>
      <c r="P171" s="28" t="n">
        <f aca="false">(I171+K171)/(I171+J171+K171+M171)</f>
        <v>0.522306855277476</v>
      </c>
      <c r="Q171" s="27" t="n">
        <f aca="false">K171/(K171+M171)</f>
        <v>0.543269230769231</v>
      </c>
      <c r="R171" s="27" t="n">
        <f aca="false">P171-(O171-P171)/X171</f>
        <v>0.542985609473709</v>
      </c>
      <c r="S171" s="29" t="n">
        <f aca="false">(K171+M171)/(I171+J171)</f>
        <v>9.5632183908046</v>
      </c>
      <c r="T171" s="31" t="n">
        <f aca="false">(P171-$B$1*O171-$B$2)/(1-$B$1*O171)-($B$3*POWER(P171,2)+$B$4*P171+$B$5)-($B$6*POWER(O171,2)+$B$7*O171+$B$8)</f>
        <v>0.538411945307974</v>
      </c>
      <c r="U171" s="29" t="n">
        <f aca="false">(O171-P171)/(P171-T171)</f>
        <v>12.4474793023868</v>
      </c>
      <c r="V171" s="29" t="n">
        <f aca="false">$B$12+($B$13*E171+$B$14*POWER(E171,2)+$B$15*POWER(E171,3))+($B$16*F171+$B$17*POWER(F171,2)+$B$18*POWER(F171,3))+($B$19*T171+$B$20*POWER(T171,2)+$B$21*POWER(T171,3))+($B$22*P171+$B$23*POWER(P171,2)+$B$24*POWER(P171,3))+($B$25*H171+$B$26*POWER(H171,2)+$B$27*POWER(H171,3))+($B$28*U171+$B$29*POWER(U171,2)+$B$30*POWER(U171,3))</f>
        <v>-2.75309573772213</v>
      </c>
      <c r="W171" s="71" t="n">
        <f aca="false">S171-U171</f>
        <v>-2.88426091158222</v>
      </c>
      <c r="X171" s="29" t="n">
        <f aca="false">U171+V171</f>
        <v>9.69438356466469</v>
      </c>
      <c r="Y171" s="16"/>
      <c r="Z171" s="60" t="n">
        <f aca="false">U171*G171</f>
        <v>1082.93069930765</v>
      </c>
      <c r="AA171" s="60" t="n">
        <f aca="false">(K171+M171)-Z171</f>
        <v>-250.930699307653</v>
      </c>
      <c r="AB171" s="16"/>
      <c r="AC171" s="60" t="n">
        <f aca="false">L171+N171</f>
        <v>843.411370125828</v>
      </c>
      <c r="AD171" s="61" t="n">
        <f aca="false">AC171-Z171</f>
        <v>-239.519329181825</v>
      </c>
      <c r="AE171" s="17"/>
      <c r="AF171" s="84" t="n">
        <v>539.507073542022</v>
      </c>
      <c r="AG171" s="16" t="n">
        <v>0.22972972972973</v>
      </c>
      <c r="AH171" s="16" t="n">
        <f aca="false">AF171+AH170</f>
        <v>181919.661682975</v>
      </c>
      <c r="AI171" s="63"/>
      <c r="AJ171" s="72" t="n">
        <v>487.999967432869</v>
      </c>
      <c r="AK171" s="16" t="n">
        <v>0.22972972972973</v>
      </c>
      <c r="AL171" s="63" t="n">
        <f aca="false">AJ171+AL170</f>
        <v>177313.748908947</v>
      </c>
      <c r="AM171" s="35"/>
      <c r="AN171" s="35" t="n">
        <f aca="false">C171/740</f>
        <v>0.22972972972973</v>
      </c>
      <c r="AO171" s="35"/>
      <c r="AP171" s="35"/>
      <c r="AQ171" s="35"/>
      <c r="AR171" s="35"/>
      <c r="AS171" s="35"/>
      <c r="AT171" s="35"/>
    </row>
    <row r="172" customFormat="false" ht="12.75" hidden="false" customHeight="true" outlineLevel="0" collapsed="false">
      <c r="A172" s="36"/>
      <c r="B172" s="36"/>
      <c r="C172" s="2" t="n">
        <v>171</v>
      </c>
      <c r="D172" s="20" t="s">
        <v>323</v>
      </c>
      <c r="E172" s="65" t="n">
        <v>202</v>
      </c>
      <c r="F172" s="66" t="n">
        <v>3529</v>
      </c>
      <c r="G172" s="67" t="n">
        <f aca="false">I172+J172</f>
        <v>123</v>
      </c>
      <c r="H172" s="68" t="n">
        <f aca="false">1/(G172/F172)</f>
        <v>28.6910569105691</v>
      </c>
      <c r="I172" s="22" t="n">
        <v>22</v>
      </c>
      <c r="J172" s="23" t="n">
        <v>101</v>
      </c>
      <c r="K172" s="24" t="n">
        <v>1463</v>
      </c>
      <c r="L172" s="69" t="n">
        <f aca="false">G172*X172*R172</f>
        <v>1413.77273448638</v>
      </c>
      <c r="M172" s="25" t="n">
        <v>1582</v>
      </c>
      <c r="N172" s="70" t="n">
        <f aca="false">G172*X172*(1-R172)</f>
        <v>1526.20909908456</v>
      </c>
      <c r="O172" s="26" t="n">
        <f aca="false">I172/(I172+J172)</f>
        <v>0.178861788617886</v>
      </c>
      <c r="P172" s="28" t="n">
        <f aca="false">(I172+K172)/(I172+J172+K172+M172)</f>
        <v>0.46875</v>
      </c>
      <c r="Q172" s="27" t="n">
        <f aca="false">K172/(K172+M172)</f>
        <v>0.480459770114943</v>
      </c>
      <c r="R172" s="27" t="n">
        <f aca="false">P172-(O172-P172)/X172</f>
        <v>0.480878051130402</v>
      </c>
      <c r="S172" s="29" t="n">
        <f aca="false">(K172+M172)/(I172+J172)</f>
        <v>24.7560975609756</v>
      </c>
      <c r="T172" s="31" t="n">
        <f aca="false">(P172-$B$1*O172-$B$2)/(1-$B$1*O172)-($B$3*POWER(P172,2)+$B$4*P172+$B$5)-($B$6*POWER(O172,2)+$B$7*O172+$B$8)</f>
        <v>0.485947953770711</v>
      </c>
      <c r="U172" s="29" t="n">
        <f aca="false">(O172-P172)/(P172-T172)</f>
        <v>16.8559710792926</v>
      </c>
      <c r="V172" s="29" t="n">
        <f aca="false">$B$12+($B$13*E172+$B$14*POWER(E172,2)+$B$15*POWER(E172,3))+($B$16*F172+$B$17*POWER(F172,2)+$B$18*POWER(F172,3))+($B$19*T172+$B$20*POWER(T172,2)+$B$21*POWER(T172,3))+($B$22*P172+$B$23*POWER(P172,2)+$B$24*POWER(P172,3))+($B$25*H172+$B$26*POWER(H172,2)+$B$27*POWER(H172,3))+($B$28*U172+$B$29*POWER(U172,2)+$B$30*POWER(U172,3))</f>
        <v>7.04632025055238</v>
      </c>
      <c r="W172" s="71" t="n">
        <f aca="false">S172-U172</f>
        <v>7.900126481683</v>
      </c>
      <c r="X172" s="29" t="n">
        <f aca="false">U172+V172</f>
        <v>23.902291329845</v>
      </c>
      <c r="Y172" s="16"/>
      <c r="Z172" s="60" t="n">
        <f aca="false">U172*G172</f>
        <v>2073.28444275299</v>
      </c>
      <c r="AA172" s="60" t="n">
        <f aca="false">(K172+M172)-Z172</f>
        <v>971.715557247008</v>
      </c>
      <c r="AB172" s="16"/>
      <c r="AC172" s="60" t="n">
        <f aca="false">L172+N172</f>
        <v>2939.98183357094</v>
      </c>
      <c r="AD172" s="61" t="n">
        <f aca="false">AC172-Z172</f>
        <v>866.697390817943</v>
      </c>
      <c r="AE172" s="17"/>
      <c r="AF172" s="84" t="n">
        <v>534.378134257838</v>
      </c>
      <c r="AG172" s="16" t="n">
        <v>0.231081081081081</v>
      </c>
      <c r="AH172" s="16" t="n">
        <f aca="false">AF172+AH171</f>
        <v>182454.039817233</v>
      </c>
      <c r="AI172" s="63"/>
      <c r="AJ172" s="72" t="n">
        <v>483.747846203874</v>
      </c>
      <c r="AK172" s="16" t="n">
        <v>0.231081081081081</v>
      </c>
      <c r="AL172" s="63" t="n">
        <f aca="false">AJ172+AL171</f>
        <v>177797.496755151</v>
      </c>
      <c r="AM172" s="35"/>
      <c r="AN172" s="35" t="n">
        <f aca="false">C172/740</f>
        <v>0.231081081081081</v>
      </c>
      <c r="AO172" s="35"/>
      <c r="AP172" s="35"/>
      <c r="AQ172" s="35"/>
      <c r="AR172" s="35"/>
      <c r="AS172" s="35"/>
      <c r="AT172" s="35"/>
    </row>
    <row r="173" customFormat="false" ht="12.75" hidden="false" customHeight="true" outlineLevel="0" collapsed="false">
      <c r="A173" s="36"/>
      <c r="B173" s="36"/>
      <c r="C173" s="2" t="n">
        <v>172</v>
      </c>
      <c r="D173" s="20" t="s">
        <v>324</v>
      </c>
      <c r="E173" s="65" t="n">
        <v>294</v>
      </c>
      <c r="F173" s="66" t="n">
        <v>3425</v>
      </c>
      <c r="G173" s="67" t="n">
        <f aca="false">I173+J173</f>
        <v>197</v>
      </c>
      <c r="H173" s="68" t="n">
        <f aca="false">1/(G173/F173)</f>
        <v>17.3857868020305</v>
      </c>
      <c r="I173" s="22" t="n">
        <v>67</v>
      </c>
      <c r="J173" s="23" t="n">
        <v>130</v>
      </c>
      <c r="K173" s="24" t="n">
        <v>1708</v>
      </c>
      <c r="L173" s="69" t="n">
        <f aca="false">G173*X173*R173</f>
        <v>1659.12907496389</v>
      </c>
      <c r="M173" s="25" t="n">
        <v>953</v>
      </c>
      <c r="N173" s="70" t="n">
        <f aca="false">G173*X173*(1-R173)</f>
        <v>923.181852499093</v>
      </c>
      <c r="O173" s="26" t="n">
        <f aca="false">I173/(I173+J173)</f>
        <v>0.34010152284264</v>
      </c>
      <c r="P173" s="28" t="n">
        <f aca="false">(I173+K173)/(I173+J173+K173+M173)</f>
        <v>0.621063680895731</v>
      </c>
      <c r="Q173" s="27" t="n">
        <f aca="false">K173/(K173+M173)</f>
        <v>0.641863960916949</v>
      </c>
      <c r="R173" s="27" t="n">
        <f aca="false">P173-(O173-P173)/X173</f>
        <v>0.642497794250484</v>
      </c>
      <c r="S173" s="29" t="n">
        <f aca="false">(K173+M173)/(I173+J173)</f>
        <v>13.507614213198</v>
      </c>
      <c r="T173" s="31" t="n">
        <f aca="false">(P173-$B$1*O173-$B$2)/(1-$B$1*O173)-($B$3*POWER(P173,2)+$B$4*P173+$B$5)-($B$6*POWER(O173,2)+$B$7*O173+$B$8)</f>
        <v>0.641888290316001</v>
      </c>
      <c r="U173" s="29" t="n">
        <f aca="false">(O173-P173)/(P173-T173)</f>
        <v>13.4918332624098</v>
      </c>
      <c r="V173" s="29" t="n">
        <f aca="false">$B$12+($B$13*E173+$B$14*POWER(E173,2)+$B$15*POWER(E173,3))+($B$16*F173+$B$17*POWER(F173,2)+$B$18*POWER(F173,3))+($B$19*T173+$B$20*POWER(T173,2)+$B$21*POWER(T173,3))+($B$22*P173+$B$23*POWER(P173,2)+$B$24*POWER(P173,3))+($B$25*H173+$B$26*POWER(H173,2)+$B$27*POWER(H173,3))+($B$28*U173+$B$29*POWER(U173,2)+$B$30*POWER(U173,3))</f>
        <v>-0.383655965643358</v>
      </c>
      <c r="W173" s="71" t="n">
        <f aca="false">S173-U173</f>
        <v>0.0157809507882085</v>
      </c>
      <c r="X173" s="29" t="n">
        <f aca="false">U173+V173</f>
        <v>13.1081772967664</v>
      </c>
      <c r="Y173" s="16"/>
      <c r="Z173" s="60" t="n">
        <f aca="false">U173*G173</f>
        <v>2657.89115269472</v>
      </c>
      <c r="AA173" s="60" t="n">
        <f aca="false">(K173+M173)-Z173</f>
        <v>3.10884730527687</v>
      </c>
      <c r="AB173" s="16"/>
      <c r="AC173" s="60" t="n">
        <f aca="false">L173+N173</f>
        <v>2582.31092746298</v>
      </c>
      <c r="AD173" s="61" t="n">
        <f aca="false">AC173-Z173</f>
        <v>-75.5802252317417</v>
      </c>
      <c r="AE173" s="17"/>
      <c r="AF173" s="84" t="n">
        <v>531.224410511653</v>
      </c>
      <c r="AG173" s="16" t="n">
        <v>0.232432432432432</v>
      </c>
      <c r="AH173" s="16" t="n">
        <f aca="false">AF173+AH172</f>
        <v>182985.264227744</v>
      </c>
      <c r="AI173" s="63"/>
      <c r="AJ173" s="72" t="n">
        <v>480.842729253228</v>
      </c>
      <c r="AK173" s="16" t="n">
        <v>0.232432432432432</v>
      </c>
      <c r="AL173" s="63" t="n">
        <f aca="false">AJ173+AL172</f>
        <v>178278.339484404</v>
      </c>
      <c r="AM173" s="35"/>
      <c r="AN173" s="35" t="n">
        <f aca="false">C173/740</f>
        <v>0.232432432432432</v>
      </c>
      <c r="AO173" s="35"/>
      <c r="AP173" s="35"/>
      <c r="AQ173" s="35"/>
      <c r="AR173" s="35"/>
      <c r="AS173" s="35"/>
      <c r="AT173" s="35"/>
    </row>
    <row r="174" customFormat="false" ht="12.75" hidden="false" customHeight="true" outlineLevel="0" collapsed="false">
      <c r="A174" s="36"/>
      <c r="B174" s="36"/>
      <c r="C174" s="2" t="n">
        <v>173</v>
      </c>
      <c r="D174" s="20" t="s">
        <v>326</v>
      </c>
      <c r="E174" s="65" t="n">
        <v>712</v>
      </c>
      <c r="F174" s="66" t="n">
        <v>4326</v>
      </c>
      <c r="G174" s="67" t="n">
        <f aca="false">I174+J174</f>
        <v>349</v>
      </c>
      <c r="H174" s="68" t="n">
        <f aca="false">1/(G174/F174)</f>
        <v>12.3954154727794</v>
      </c>
      <c r="I174" s="22" t="n">
        <v>138</v>
      </c>
      <c r="J174" s="23" t="n">
        <v>211</v>
      </c>
      <c r="K174" s="24" t="n">
        <v>1690</v>
      </c>
      <c r="L174" s="69" t="n">
        <f aca="false">G174*X174*R174</f>
        <v>1554.11673824333</v>
      </c>
      <c r="M174" s="25" t="n">
        <v>1152</v>
      </c>
      <c r="N174" s="70" t="n">
        <f aca="false">G174*X174*(1-R174)</f>
        <v>1050.68222878865</v>
      </c>
      <c r="O174" s="26" t="n">
        <f aca="false">I174/(I174+J174)</f>
        <v>0.39541547277937</v>
      </c>
      <c r="P174" s="28" t="n">
        <f aca="false">(I174+K174)/(I174+J174+K174+M174)</f>
        <v>0.57286117204638</v>
      </c>
      <c r="Q174" s="27" t="n">
        <f aca="false">K174/(K174+M174)</f>
        <v>0.594651653764954</v>
      </c>
      <c r="R174" s="27" t="n">
        <f aca="false">P174-(O174-P174)/X174</f>
        <v>0.596635962280865</v>
      </c>
      <c r="S174" s="29" t="n">
        <f aca="false">(K174+M174)/(I174+J174)</f>
        <v>8.1432664756447</v>
      </c>
      <c r="T174" s="31" t="n">
        <f aca="false">(P174-$B$1*O174-$B$2)/(1-$B$1*O174)-($B$3*POWER(P174,2)+$B$4*P174+$B$5)-($B$6*POWER(O174,2)+$B$7*O174+$B$8)</f>
        <v>0.588661076873978</v>
      </c>
      <c r="U174" s="29" t="n">
        <f aca="false">(O174-P174)/(P174-T174)</f>
        <v>11.2308081094935</v>
      </c>
      <c r="V174" s="29" t="n">
        <f aca="false">$B$12+($B$13*E174+$B$14*POWER(E174,2)+$B$15*POWER(E174,3))+($B$16*F174+$B$17*POWER(F174,2)+$B$18*POWER(F174,3))+($B$19*T174+$B$20*POWER(T174,2)+$B$21*POWER(T174,3))+($B$22*P174+$B$23*POWER(P174,2)+$B$24*POWER(P174,3))+($B$25*H174+$B$26*POWER(H174,2)+$B$27*POWER(H174,3))+($B$28*U174+$B$29*POWER(U174,2)+$B$30*POWER(U174,3))</f>
        <v>-3.76720075410095</v>
      </c>
      <c r="W174" s="71" t="n">
        <f aca="false">S174-U174</f>
        <v>-3.08754163384876</v>
      </c>
      <c r="X174" s="29" t="n">
        <f aca="false">U174+V174</f>
        <v>7.4636073553925</v>
      </c>
      <c r="Y174" s="16"/>
      <c r="Z174" s="60" t="n">
        <f aca="false">U174*G174</f>
        <v>3919.55203021322</v>
      </c>
      <c r="AA174" s="60" t="n">
        <f aca="false">(K174+M174)-Z174</f>
        <v>-1077.55203021322</v>
      </c>
      <c r="AB174" s="16"/>
      <c r="AC174" s="60" t="n">
        <f aca="false">L174+N174</f>
        <v>2604.79896703198</v>
      </c>
      <c r="AD174" s="61" t="n">
        <f aca="false">AC174-Z174</f>
        <v>-1314.75306318123</v>
      </c>
      <c r="AE174" s="17"/>
      <c r="AF174" s="84" t="n">
        <v>525.546350115302</v>
      </c>
      <c r="AG174" s="16" t="n">
        <v>0.233783783783784</v>
      </c>
      <c r="AH174" s="16" t="n">
        <f aca="false">AF174+AH173</f>
        <v>183510.81057786</v>
      </c>
      <c r="AI174" s="63"/>
      <c r="AJ174" s="72" t="n">
        <v>478.483746743945</v>
      </c>
      <c r="AK174" s="16" t="n">
        <v>0.233783783783784</v>
      </c>
      <c r="AL174" s="63" t="n">
        <f aca="false">AJ174+AL173</f>
        <v>178756.823231148</v>
      </c>
      <c r="AM174" s="35"/>
      <c r="AN174" s="35" t="n">
        <f aca="false">C174/740</f>
        <v>0.233783783783784</v>
      </c>
      <c r="AO174" s="35"/>
      <c r="AP174" s="35"/>
      <c r="AQ174" s="35"/>
      <c r="AR174" s="35"/>
      <c r="AS174" s="35"/>
      <c r="AT174" s="35"/>
    </row>
    <row r="175" customFormat="false" ht="12.75" hidden="false" customHeight="true" outlineLevel="0" collapsed="false">
      <c r="A175" s="36"/>
      <c r="B175" s="36"/>
      <c r="C175" s="2" t="n">
        <v>174</v>
      </c>
      <c r="D175" s="20" t="s">
        <v>274</v>
      </c>
      <c r="E175" s="65" t="n">
        <v>169</v>
      </c>
      <c r="F175" s="66" t="n">
        <v>2073</v>
      </c>
      <c r="G175" s="67" t="n">
        <f aca="false">I175+J175</f>
        <v>136</v>
      </c>
      <c r="H175" s="68" t="n">
        <f aca="false">1/(G175/F175)</f>
        <v>15.2426470588235</v>
      </c>
      <c r="I175" s="22" t="n">
        <v>30</v>
      </c>
      <c r="J175" s="23" t="n">
        <v>106</v>
      </c>
      <c r="K175" s="24" t="n">
        <v>673</v>
      </c>
      <c r="L175" s="69" t="n">
        <f aca="false">G175*X175*R175</f>
        <v>644.224773314601</v>
      </c>
      <c r="M175" s="25" t="n">
        <v>957</v>
      </c>
      <c r="N175" s="70" t="n">
        <f aca="false">G175*X175*(1-R175)</f>
        <v>913.489237600883</v>
      </c>
      <c r="O175" s="26" t="n">
        <f aca="false">I175/(I175+J175)</f>
        <v>0.220588235294118</v>
      </c>
      <c r="P175" s="28" t="n">
        <f aca="false">(I175+K175)/(I175+J175+K175+M175)</f>
        <v>0.398074745186863</v>
      </c>
      <c r="Q175" s="27" t="n">
        <f aca="false">K175/(K175+M175)</f>
        <v>0.412883435582822</v>
      </c>
      <c r="R175" s="27" t="n">
        <f aca="false">P175-(O175-P175)/X175</f>
        <v>0.413570635431329</v>
      </c>
      <c r="S175" s="29" t="n">
        <f aca="false">(K175+M175)/(I175+J175)</f>
        <v>11.9852941176471</v>
      </c>
      <c r="T175" s="31" t="n">
        <f aca="false">(P175-$B$1*O175-$B$2)/(1-$B$1*O175)-($B$3*POWER(P175,2)+$B$4*P175+$B$5)-($B$6*POWER(O175,2)+$B$7*O175+$B$8)</f>
        <v>0.411981692320045</v>
      </c>
      <c r="U175" s="29" t="n">
        <f aca="false">(O175-P175)/(P175-T175)</f>
        <v>12.7624350760101</v>
      </c>
      <c r="V175" s="29" t="n">
        <f aca="false">$B$12+($B$13*E175+$B$14*POWER(E175,2)+$B$15*POWER(E175,3))+($B$16*F175+$B$17*POWER(F175,2)+$B$18*POWER(F175,3))+($B$19*T175+$B$20*POWER(T175,2)+$B$21*POWER(T175,3))+($B$22*P175+$B$23*POWER(P175,2)+$B$24*POWER(P175,3))+($B$25*H175+$B$26*POWER(H175,2)+$B$27*POWER(H175,3))+($B$28*U175+$B$29*POWER(U175,2)+$B$30*POWER(U175,3))</f>
        <v>-1.30865558398444</v>
      </c>
      <c r="W175" s="71" t="n">
        <f aca="false">S175-U175</f>
        <v>-0.777140958362992</v>
      </c>
      <c r="X175" s="29" t="n">
        <f aca="false">U175+V175</f>
        <v>11.4537794920256</v>
      </c>
      <c r="Y175" s="16"/>
      <c r="Z175" s="60" t="n">
        <f aca="false">U175*G175</f>
        <v>1735.69117033737</v>
      </c>
      <c r="AA175" s="60" t="n">
        <f aca="false">(K175+M175)-Z175</f>
        <v>-105.691170337367</v>
      </c>
      <c r="AB175" s="16"/>
      <c r="AC175" s="60" t="n">
        <f aca="false">L175+N175</f>
        <v>1557.71401091548</v>
      </c>
      <c r="AD175" s="61" t="n">
        <f aca="false">AC175-Z175</f>
        <v>-177.977159421884</v>
      </c>
      <c r="AE175" s="17"/>
      <c r="AF175" s="84" t="n">
        <v>524.44345013814</v>
      </c>
      <c r="AG175" s="16" t="n">
        <v>0.235135135135135</v>
      </c>
      <c r="AH175" s="16" t="n">
        <f aca="false">AF175+AH174</f>
        <v>184035.254027998</v>
      </c>
      <c r="AI175" s="63"/>
      <c r="AJ175" s="72" t="n">
        <v>472.499646962218</v>
      </c>
      <c r="AK175" s="16" t="n">
        <v>0.235135135135135</v>
      </c>
      <c r="AL175" s="63" t="n">
        <f aca="false">AJ175+AL174</f>
        <v>179229.322878111</v>
      </c>
      <c r="AM175" s="35"/>
      <c r="AN175" s="35" t="n">
        <f aca="false">C175/740</f>
        <v>0.235135135135135</v>
      </c>
      <c r="AO175" s="35"/>
      <c r="AP175" s="35"/>
      <c r="AQ175" s="35"/>
      <c r="AR175" s="35"/>
      <c r="AS175" s="35"/>
      <c r="AT175" s="35"/>
    </row>
    <row r="176" customFormat="false" ht="12.75" hidden="false" customHeight="true" outlineLevel="0" collapsed="false">
      <c r="A176" s="36"/>
      <c r="B176" s="36"/>
      <c r="C176" s="2" t="n">
        <v>175</v>
      </c>
      <c r="D176" s="20" t="s">
        <v>328</v>
      </c>
      <c r="E176" s="65" t="n">
        <v>198</v>
      </c>
      <c r="F176" s="66" t="n">
        <v>2379</v>
      </c>
      <c r="G176" s="67" t="n">
        <f aca="false">I176+J176</f>
        <v>142</v>
      </c>
      <c r="H176" s="68" t="n">
        <f aca="false">1/(G176/F176)</f>
        <v>16.7535211267606</v>
      </c>
      <c r="I176" s="22" t="n">
        <v>57</v>
      </c>
      <c r="J176" s="23" t="n">
        <v>85</v>
      </c>
      <c r="K176" s="24" t="n">
        <v>1183</v>
      </c>
      <c r="L176" s="69" t="n">
        <f aca="false">G176*X176*R176</f>
        <v>1114.02691227162</v>
      </c>
      <c r="M176" s="25" t="n">
        <v>674</v>
      </c>
      <c r="N176" s="70" t="n">
        <f aca="false">G176*X176*(1-R176)</f>
        <v>631.781795495288</v>
      </c>
      <c r="O176" s="26" t="n">
        <f aca="false">I176/(I176+J176)</f>
        <v>0.401408450704225</v>
      </c>
      <c r="P176" s="28" t="n">
        <f aca="false">(I176+K176)/(I176+J176+K176+M176)</f>
        <v>0.620310155077539</v>
      </c>
      <c r="Q176" s="27" t="n">
        <f aca="false">K176/(K176+M176)</f>
        <v>0.637049003769521</v>
      </c>
      <c r="R176" s="27" t="n">
        <f aca="false">P176-(O176-P176)/X176</f>
        <v>0.638115108096</v>
      </c>
      <c r="S176" s="29" t="n">
        <f aca="false">(K176+M176)/(I176+J176)</f>
        <v>13.0774647887324</v>
      </c>
      <c r="T176" s="31" t="n">
        <f aca="false">(P176-$B$1*O176-$B$2)/(1-$B$1*O176)-($B$3*POWER(P176,2)+$B$4*P176+$B$5)-($B$6*POWER(O176,2)+$B$7*O176+$B$8)</f>
        <v>0.638781592207146</v>
      </c>
      <c r="U176" s="29" t="n">
        <f aca="false">(O176-P176)/(P176-T176)</f>
        <v>11.8508215055146</v>
      </c>
      <c r="V176" s="29" t="n">
        <f aca="false">$B$12+($B$13*E176+$B$14*POWER(E176,2)+$B$15*POWER(E176,3))+($B$16*F176+$B$17*POWER(F176,2)+$B$18*POWER(F176,3))+($B$19*T176+$B$20*POWER(T176,2)+$B$21*POWER(T176,3))+($B$22*P176+$B$23*POWER(P176,2)+$B$24*POWER(P176,3))+($B$25*H176+$B$26*POWER(H176,2)+$B$27*POWER(H176,3))+($B$28*U176+$B$29*POWER(U176,2)+$B$30*POWER(U176,3))</f>
        <v>0.443606013970667</v>
      </c>
      <c r="W176" s="71" t="n">
        <f aca="false">S176-U176</f>
        <v>1.22664328321781</v>
      </c>
      <c r="X176" s="29" t="n">
        <f aca="false">U176+V176</f>
        <v>12.2944275194852</v>
      </c>
      <c r="Y176" s="16"/>
      <c r="Z176" s="60" t="n">
        <f aca="false">U176*G176</f>
        <v>1682.81665378307</v>
      </c>
      <c r="AA176" s="60" t="n">
        <f aca="false">(K176+M176)-Z176</f>
        <v>174.18334621693</v>
      </c>
      <c r="AB176" s="16"/>
      <c r="AC176" s="60" t="n">
        <f aca="false">L176+N176</f>
        <v>1745.8087077669</v>
      </c>
      <c r="AD176" s="61" t="n">
        <f aca="false">AC176-Z176</f>
        <v>62.9920539838345</v>
      </c>
      <c r="AE176" s="17"/>
      <c r="AF176" s="84" t="n">
        <v>524.317375822471</v>
      </c>
      <c r="AG176" s="16" t="n">
        <v>0.236486486486486</v>
      </c>
      <c r="AH176" s="16" t="n">
        <f aca="false">AF176+AH175</f>
        <v>184559.57140382</v>
      </c>
      <c r="AI176" s="63"/>
      <c r="AJ176" s="72" t="n">
        <v>465.477820745629</v>
      </c>
      <c r="AK176" s="16" t="n">
        <v>0.236486486486486</v>
      </c>
      <c r="AL176" s="63" t="n">
        <f aca="false">AJ176+AL175</f>
        <v>179694.800698856</v>
      </c>
      <c r="AM176" s="35"/>
      <c r="AN176" s="35" t="n">
        <f aca="false">C176/740</f>
        <v>0.236486486486486</v>
      </c>
      <c r="AO176" s="35"/>
      <c r="AP176" s="35"/>
      <c r="AQ176" s="35"/>
      <c r="AR176" s="35"/>
      <c r="AS176" s="35"/>
      <c r="AT176" s="35"/>
    </row>
    <row r="177" customFormat="false" ht="12.75" hidden="false" customHeight="true" outlineLevel="0" collapsed="false">
      <c r="A177" s="36"/>
      <c r="B177" s="36"/>
      <c r="C177" s="2" t="n">
        <v>176</v>
      </c>
      <c r="D177" s="20" t="s">
        <v>330</v>
      </c>
      <c r="E177" s="65" t="n">
        <v>428</v>
      </c>
      <c r="F177" s="66" t="n">
        <v>4712</v>
      </c>
      <c r="G177" s="67" t="n">
        <f aca="false">I177+J177</f>
        <v>305</v>
      </c>
      <c r="H177" s="68" t="n">
        <f aca="false">1/(G177/F177)</f>
        <v>15.4491803278689</v>
      </c>
      <c r="I177" s="22" t="n">
        <v>100</v>
      </c>
      <c r="J177" s="23" t="n">
        <v>205</v>
      </c>
      <c r="K177" s="24" t="n">
        <v>1814</v>
      </c>
      <c r="L177" s="69" t="n">
        <f aca="false">G177*X177*R177</f>
        <v>1843.97394221849</v>
      </c>
      <c r="M177" s="25" t="n">
        <v>1591</v>
      </c>
      <c r="N177" s="70" t="n">
        <f aca="false">G177*X177*(1-R177)</f>
        <v>1619.12601892602</v>
      </c>
      <c r="O177" s="26" t="n">
        <f aca="false">I177/(I177+J177)</f>
        <v>0.327868852459016</v>
      </c>
      <c r="P177" s="28" t="n">
        <f aca="false">(I177+K177)/(I177+J177+K177+M177)</f>
        <v>0.515902964959569</v>
      </c>
      <c r="Q177" s="27" t="n">
        <f aca="false">K177/(K177+M177)</f>
        <v>0.532745961820852</v>
      </c>
      <c r="R177" s="27" t="n">
        <f aca="false">P177-(O177-P177)/X177</f>
        <v>0.532463389133324</v>
      </c>
      <c r="S177" s="29" t="n">
        <f aca="false">(K177+M177)/(I177+J177)</f>
        <v>11.1639344262295</v>
      </c>
      <c r="T177" s="31" t="n">
        <f aca="false">(P177-$B$1*O177-$B$2)/(1-$B$1*O177)-($B$3*POWER(P177,2)+$B$4*P177+$B$5)-($B$6*POWER(O177,2)+$B$7*O177+$B$8)</f>
        <v>0.531447276141286</v>
      </c>
      <c r="U177" s="29" t="n">
        <f aca="false">(O177-P177)/(P177-T177)</f>
        <v>12.0966513280896</v>
      </c>
      <c r="V177" s="29" t="n">
        <f aca="false">$B$12+($B$13*E177+$B$14*POWER(E177,2)+$B$15*POWER(E177,3))+($B$16*F177+$B$17*POWER(F177,2)+$B$18*POWER(F177,3))+($B$19*T177+$B$20*POWER(T177,2)+$B$21*POWER(T177,3))+($B$22*P177+$B$23*POWER(P177,2)+$B$24*POWER(P177,3))+($B$25*H177+$B$26*POWER(H177,2)+$B$27*POWER(H177,3))+($B$28*U177+$B$29*POWER(U177,2)+$B$30*POWER(U177,3))</f>
        <v>-0.742225225976522</v>
      </c>
      <c r="W177" s="71" t="n">
        <f aca="false">S177-U177</f>
        <v>-0.932716901860138</v>
      </c>
      <c r="X177" s="29" t="n">
        <f aca="false">U177+V177</f>
        <v>11.3544261021131</v>
      </c>
      <c r="Y177" s="16"/>
      <c r="Z177" s="60" t="n">
        <f aca="false">U177*G177</f>
        <v>3689.47865506734</v>
      </c>
      <c r="AA177" s="60" t="n">
        <f aca="false">(K177+M177)-Z177</f>
        <v>-284.478655067342</v>
      </c>
      <c r="AB177" s="16"/>
      <c r="AC177" s="60" t="n">
        <f aca="false">L177+N177</f>
        <v>3463.0999611445</v>
      </c>
      <c r="AD177" s="61" t="n">
        <f aca="false">AC177-Z177</f>
        <v>-226.378693922839</v>
      </c>
      <c r="AE177" s="17"/>
      <c r="AF177" s="84" t="n">
        <v>521.668627642866</v>
      </c>
      <c r="AG177" s="16" t="n">
        <v>0.237837837837838</v>
      </c>
      <c r="AH177" s="16" t="n">
        <f aca="false">AF177+AH176</f>
        <v>185081.240031463</v>
      </c>
      <c r="AI177" s="63"/>
      <c r="AJ177" s="72" t="n">
        <v>464.058506281678</v>
      </c>
      <c r="AK177" s="16" t="n">
        <v>0.237837837837838</v>
      </c>
      <c r="AL177" s="63" t="n">
        <f aca="false">AJ177+AL176</f>
        <v>180158.859205138</v>
      </c>
      <c r="AM177" s="35"/>
      <c r="AN177" s="35" t="n">
        <f aca="false">C177/740</f>
        <v>0.237837837837838</v>
      </c>
      <c r="AO177" s="35"/>
      <c r="AP177" s="35"/>
      <c r="AQ177" s="35"/>
      <c r="AR177" s="35"/>
      <c r="AS177" s="35"/>
      <c r="AT177" s="35"/>
    </row>
    <row r="178" customFormat="false" ht="12.75" hidden="false" customHeight="true" outlineLevel="0" collapsed="false">
      <c r="A178" s="36"/>
      <c r="B178" s="36"/>
      <c r="C178" s="2" t="n">
        <v>177</v>
      </c>
      <c r="D178" s="20" t="s">
        <v>332</v>
      </c>
      <c r="E178" s="65" t="n">
        <v>297</v>
      </c>
      <c r="F178" s="66" t="n">
        <v>4744</v>
      </c>
      <c r="G178" s="67" t="n">
        <f aca="false">I178+J178</f>
        <v>254</v>
      </c>
      <c r="H178" s="68" t="n">
        <f aca="false">1/(G178/F178)</f>
        <v>18.6771653543307</v>
      </c>
      <c r="I178" s="22" t="n">
        <v>47</v>
      </c>
      <c r="J178" s="23" t="n">
        <v>207</v>
      </c>
      <c r="K178" s="24" t="n">
        <v>1587</v>
      </c>
      <c r="L178" s="69" t="n">
        <f aca="false">G178*X178*R178</f>
        <v>1650.849351577</v>
      </c>
      <c r="M178" s="25" t="n">
        <v>2130</v>
      </c>
      <c r="N178" s="70" t="n">
        <f aca="false">G178*X178*(1-R178)</f>
        <v>2221.31942144153</v>
      </c>
      <c r="O178" s="26" t="n">
        <f aca="false">I178/(I178+J178)</f>
        <v>0.18503937007874</v>
      </c>
      <c r="P178" s="28" t="n">
        <f aca="false">(I178+K178)/(I178+J178+K178+M178)</f>
        <v>0.411483253588517</v>
      </c>
      <c r="Q178" s="27" t="n">
        <f aca="false">K178/(K178+M178)</f>
        <v>0.426957223567393</v>
      </c>
      <c r="R178" s="27" t="n">
        <f aca="false">P178-(O178-P178)/X178</f>
        <v>0.426337137750866</v>
      </c>
      <c r="S178" s="29" t="n">
        <f aca="false">(K178+M178)/(I178+J178)</f>
        <v>14.6338582677165</v>
      </c>
      <c r="T178" s="31" t="n">
        <f aca="false">(P178-$B$1*O178-$B$2)/(1-$B$1*O178)-($B$3*POWER(P178,2)+$B$4*P178+$B$5)-($B$6*POWER(O178,2)+$B$7*O178+$B$8)</f>
        <v>0.426653728757112</v>
      </c>
      <c r="U178" s="29" t="n">
        <f aca="false">(O178-P178)/(P178-T178)</f>
        <v>14.9266177224654</v>
      </c>
      <c r="V178" s="29" t="n">
        <f aca="false">$B$12+($B$13*E178+$B$14*POWER(E178,2)+$B$15*POWER(E178,3))+($B$16*F178+$B$17*POWER(F178,2)+$B$18*POWER(F178,3))+($B$19*T178+$B$20*POWER(T178,2)+$B$21*POWER(T178,3))+($B$22*P178+$B$23*POWER(P178,2)+$B$24*POWER(P178,3))+($B$25*H178+$B$26*POWER(H178,2)+$B$27*POWER(H178,3))+($B$28*U178+$B$29*POWER(U178,2)+$B$30*POWER(U178,3))</f>
        <v>0.318141226426469</v>
      </c>
      <c r="W178" s="71" t="n">
        <f aca="false">S178-U178</f>
        <v>-0.292759454748834</v>
      </c>
      <c r="X178" s="29" t="n">
        <f aca="false">U178+V178</f>
        <v>15.2447589488918</v>
      </c>
      <c r="Y178" s="16"/>
      <c r="Z178" s="60" t="n">
        <f aca="false">U178*G178</f>
        <v>3791.3609015062</v>
      </c>
      <c r="AA178" s="60" t="n">
        <f aca="false">(K178+M178)-Z178</f>
        <v>-74.3609015062039</v>
      </c>
      <c r="AB178" s="16"/>
      <c r="AC178" s="60" t="n">
        <f aca="false">L178+N178</f>
        <v>3872.16877301853</v>
      </c>
      <c r="AD178" s="61" t="n">
        <f aca="false">AC178-Z178</f>
        <v>80.8078715123233</v>
      </c>
      <c r="AE178" s="17"/>
      <c r="AF178" s="84" t="n">
        <v>520.060567542926</v>
      </c>
      <c r="AG178" s="16" t="n">
        <v>0.239189189189189</v>
      </c>
      <c r="AH178" s="16" t="n">
        <f aca="false">AF178+AH177</f>
        <v>185601.300599006</v>
      </c>
      <c r="AI178" s="63"/>
      <c r="AJ178" s="72" t="n">
        <v>463.411235880962</v>
      </c>
      <c r="AK178" s="16" t="n">
        <v>0.239189189189189</v>
      </c>
      <c r="AL178" s="63" t="n">
        <f aca="false">AJ178+AL177</f>
        <v>180622.270441019</v>
      </c>
      <c r="AM178" s="35"/>
      <c r="AN178" s="35" t="n">
        <f aca="false">C178/740</f>
        <v>0.239189189189189</v>
      </c>
      <c r="AO178" s="35"/>
      <c r="AP178" s="35"/>
      <c r="AQ178" s="35"/>
      <c r="AR178" s="35"/>
      <c r="AS178" s="35"/>
      <c r="AT178" s="35"/>
    </row>
    <row r="179" customFormat="false" ht="12.75" hidden="false" customHeight="true" outlineLevel="0" collapsed="false">
      <c r="A179" s="36"/>
      <c r="B179" s="36"/>
      <c r="C179" s="2" t="n">
        <v>178</v>
      </c>
      <c r="D179" s="20" t="s">
        <v>251</v>
      </c>
      <c r="E179" s="65" t="n">
        <v>434</v>
      </c>
      <c r="F179" s="66" t="n">
        <v>5824</v>
      </c>
      <c r="G179" s="67" t="n">
        <f aca="false">I179+J179</f>
        <v>340</v>
      </c>
      <c r="H179" s="68" t="n">
        <f aca="false">1/(G179/F179)</f>
        <v>17.1294117647059</v>
      </c>
      <c r="I179" s="22" t="n">
        <v>77</v>
      </c>
      <c r="J179" s="23" t="n">
        <v>263</v>
      </c>
      <c r="K179" s="24" t="n">
        <v>1863</v>
      </c>
      <c r="L179" s="69" t="n">
        <f aca="false">G179*X179*R179</f>
        <v>1864.09888276876</v>
      </c>
      <c r="M179" s="25" t="n">
        <v>2709</v>
      </c>
      <c r="N179" s="70" t="n">
        <f aca="false">G179*X179*(1-R179)</f>
        <v>2710.68344308698</v>
      </c>
      <c r="O179" s="26" t="n">
        <f aca="false">I179/(I179+J179)</f>
        <v>0.226470588235294</v>
      </c>
      <c r="P179" s="28" t="n">
        <f aca="false">(I179+K179)/(I179+J179+K179+M179)</f>
        <v>0.394951140065147</v>
      </c>
      <c r="Q179" s="27" t="n">
        <f aca="false">K179/(K179+M179)</f>
        <v>0.40748031496063</v>
      </c>
      <c r="R179" s="27" t="n">
        <f aca="false">P179-(O179-P179)/X179</f>
        <v>0.407472694871896</v>
      </c>
      <c r="S179" s="29" t="n">
        <f aca="false">(K179+M179)/(I179+J179)</f>
        <v>13.4470588235294</v>
      </c>
      <c r="T179" s="31" t="n">
        <f aca="false">(P179-$B$1*O179-$B$2)/(1-$B$1*O179)-($B$3*POWER(P179,2)+$B$4*P179+$B$5)-($B$6*POWER(O179,2)+$B$7*O179+$B$8)</f>
        <v>0.408578567128102</v>
      </c>
      <c r="U179" s="29" t="n">
        <f aca="false">(O179-P179)/(P179-T179)</f>
        <v>12.3633427683391</v>
      </c>
      <c r="V179" s="29" t="n">
        <f aca="false">$B$12+($B$13*E179+$B$14*POWER(E179,2)+$B$15*POWER(E179,3))+($B$16*F179+$B$17*POWER(F179,2)+$B$18*POWER(F179,3))+($B$19*T179+$B$20*POWER(T179,2)+$B$21*POWER(T179,3))+($B$22*P179+$B$23*POWER(P179,2)+$B$24*POWER(P179,3))+($B$25*H179+$B$26*POWER(H179,2)+$B$27*POWER(H179,3))+($B$28*U179+$B$29*POWER(U179,2)+$B$30*POWER(U179,3))</f>
        <v>1.09189936653071</v>
      </c>
      <c r="W179" s="71" t="n">
        <f aca="false">S179-U179</f>
        <v>1.08371605519032</v>
      </c>
      <c r="X179" s="29" t="n">
        <f aca="false">U179+V179</f>
        <v>13.4552421348698</v>
      </c>
      <c r="Y179" s="16"/>
      <c r="Z179" s="60" t="n">
        <f aca="false">U179*G179</f>
        <v>4203.53654123529</v>
      </c>
      <c r="AA179" s="60" t="n">
        <f aca="false">(K179+M179)-Z179</f>
        <v>368.463458764708</v>
      </c>
      <c r="AB179" s="16"/>
      <c r="AC179" s="60" t="n">
        <f aca="false">L179+N179</f>
        <v>4574.78232585573</v>
      </c>
      <c r="AD179" s="61" t="n">
        <f aca="false">AC179-Z179</f>
        <v>371.245784620442</v>
      </c>
      <c r="AE179" s="17"/>
      <c r="AF179" s="84" t="n">
        <v>516.427245256231</v>
      </c>
      <c r="AG179" s="16" t="n">
        <v>0.240540540540541</v>
      </c>
      <c r="AH179" s="16" t="n">
        <f aca="false">AF179+AH178</f>
        <v>186117.727844262</v>
      </c>
      <c r="AI179" s="63"/>
      <c r="AJ179" s="72" t="n">
        <v>463.221901987187</v>
      </c>
      <c r="AK179" s="16" t="n">
        <v>0.240540540540541</v>
      </c>
      <c r="AL179" s="63" t="n">
        <f aca="false">AJ179+AL178</f>
        <v>181085.492343006</v>
      </c>
      <c r="AM179" s="35"/>
      <c r="AN179" s="35" t="n">
        <f aca="false">C179/740</f>
        <v>0.240540540540541</v>
      </c>
      <c r="AO179" s="35"/>
      <c r="AP179" s="35"/>
      <c r="AQ179" s="35"/>
      <c r="AR179" s="35"/>
      <c r="AS179" s="35"/>
      <c r="AT179" s="35"/>
    </row>
    <row r="180" customFormat="false" ht="12.75" hidden="false" customHeight="true" outlineLevel="0" collapsed="false">
      <c r="A180" s="36"/>
      <c r="B180" s="36"/>
      <c r="C180" s="2" t="n">
        <v>179</v>
      </c>
      <c r="D180" s="20" t="s">
        <v>124</v>
      </c>
      <c r="E180" s="65" t="n">
        <v>225</v>
      </c>
      <c r="F180" s="66" t="n">
        <v>3177</v>
      </c>
      <c r="G180" s="67" t="n">
        <f aca="false">I180+J180</f>
        <v>123</v>
      </c>
      <c r="H180" s="68" t="n">
        <f aca="false">1/(G180/F180)</f>
        <v>25.8292682926829</v>
      </c>
      <c r="I180" s="22" t="n">
        <v>9</v>
      </c>
      <c r="J180" s="23" t="n">
        <v>114</v>
      </c>
      <c r="K180" s="24" t="n">
        <v>983</v>
      </c>
      <c r="L180" s="69" t="n">
        <f aca="false">G180*X180*R180</f>
        <v>940.269191629538</v>
      </c>
      <c r="M180" s="25" t="n">
        <v>1700</v>
      </c>
      <c r="N180" s="70" t="n">
        <f aca="false">G180*X180*(1-R180)</f>
        <v>1621.86120324192</v>
      </c>
      <c r="O180" s="26" t="n">
        <f aca="false">I180/(I180+J180)</f>
        <v>0.0731707317073171</v>
      </c>
      <c r="P180" s="28" t="n">
        <f aca="false">(I180+K180)/(I180+J180+K180+M180)</f>
        <v>0.353528153955809</v>
      </c>
      <c r="Q180" s="27" t="n">
        <f aca="false">K180/(K180+M180)</f>
        <v>0.366380916884085</v>
      </c>
      <c r="R180" s="27" t="n">
        <f aca="false">P180-(O180-P180)/X180</f>
        <v>0.36698725151212</v>
      </c>
      <c r="S180" s="29" t="n">
        <f aca="false">(K180+M180)/(I180+J180)</f>
        <v>21.8130081300813</v>
      </c>
      <c r="T180" s="31" t="n">
        <f aca="false">(P180-$B$1*O180-$B$2)/(1-$B$1*O180)-($B$3*POWER(P180,2)+$B$4*P180+$B$5)-($B$6*POWER(O180,2)+$B$7*O180+$B$8)</f>
        <v>0.368033522112655</v>
      </c>
      <c r="U180" s="29" t="n">
        <f aca="false">(O180-P180)/(P180-T180)</f>
        <v>19.3278391294173</v>
      </c>
      <c r="V180" s="29" t="n">
        <f aca="false">$B$12+($B$13*E180+$B$14*POWER(E180,2)+$B$15*POWER(E180,3))+($B$16*F180+$B$17*POWER(F180,2)+$B$18*POWER(F180,3))+($B$19*T180+$B$20*POWER(T180,2)+$B$21*POWER(T180,3))+($B$22*P180+$B$23*POWER(P180,2)+$B$24*POWER(P180,3))+($B$25*H180+$B$26*POWER(H180,2)+$B$27*POWER(H180,3))+($B$28*U180+$B$29*POWER(U180,2)+$B$30*POWER(U180,3))</f>
        <v>1.50248928417177</v>
      </c>
      <c r="W180" s="71" t="n">
        <f aca="false">S180-U180</f>
        <v>2.48516900066399</v>
      </c>
      <c r="X180" s="29" t="n">
        <f aca="false">U180+V180</f>
        <v>20.8303284135891</v>
      </c>
      <c r="Y180" s="16"/>
      <c r="Z180" s="60" t="n">
        <f aca="false">U180*G180</f>
        <v>2377.32421291833</v>
      </c>
      <c r="AA180" s="60" t="n">
        <f aca="false">(K180+M180)-Z180</f>
        <v>305.675787081671</v>
      </c>
      <c r="AB180" s="16"/>
      <c r="AC180" s="60" t="n">
        <f aca="false">L180+N180</f>
        <v>2562.13039487146</v>
      </c>
      <c r="AD180" s="61" t="n">
        <f aca="false">AC180-Z180</f>
        <v>184.806181953127</v>
      </c>
      <c r="AE180" s="17"/>
      <c r="AF180" s="84" t="n">
        <v>516.273232728496</v>
      </c>
      <c r="AG180" s="16" t="n">
        <v>0.241891891891892</v>
      </c>
      <c r="AH180" s="16" t="n">
        <f aca="false">AF180+AH179</f>
        <v>186634.001076991</v>
      </c>
      <c r="AI180" s="63"/>
      <c r="AJ180" s="72" t="n">
        <v>460.940868285543</v>
      </c>
      <c r="AK180" s="16" t="n">
        <v>0.241891891891892</v>
      </c>
      <c r="AL180" s="63" t="n">
        <f aca="false">AJ180+AL179</f>
        <v>181546.433211291</v>
      </c>
      <c r="AM180" s="35"/>
      <c r="AN180" s="35" t="n">
        <f aca="false">C180/740</f>
        <v>0.241891891891892</v>
      </c>
      <c r="AO180" s="35"/>
      <c r="AP180" s="35"/>
      <c r="AQ180" s="35"/>
      <c r="AR180" s="35"/>
      <c r="AS180" s="35"/>
      <c r="AT180" s="35"/>
    </row>
    <row r="181" customFormat="false" ht="12.75" hidden="false" customHeight="true" outlineLevel="0" collapsed="false">
      <c r="A181" s="36"/>
      <c r="B181" s="36"/>
      <c r="C181" s="2" t="n">
        <v>180</v>
      </c>
      <c r="D181" s="20" t="s">
        <v>37</v>
      </c>
      <c r="E181" s="65" t="n">
        <v>314</v>
      </c>
      <c r="F181" s="66" t="n">
        <v>4342</v>
      </c>
      <c r="G181" s="67" t="n">
        <f aca="false">I181+J181</f>
        <v>387</v>
      </c>
      <c r="H181" s="68" t="n">
        <f aca="false">1/(G181/F181)</f>
        <v>11.2196382428941</v>
      </c>
      <c r="I181" s="22" t="n">
        <v>40</v>
      </c>
      <c r="J181" s="23" t="n">
        <v>347</v>
      </c>
      <c r="K181" s="24" t="n">
        <v>874</v>
      </c>
      <c r="L181" s="69" t="n">
        <f aca="false">G181*X181*R181</f>
        <v>896.83251100364</v>
      </c>
      <c r="M181" s="25" t="n">
        <v>2415</v>
      </c>
      <c r="N181" s="70" t="n">
        <f aca="false">G181*X181*(1-R181)</f>
        <v>2483.99715031953</v>
      </c>
      <c r="O181" s="26" t="n">
        <f aca="false">I181/(I181+J181)</f>
        <v>0.103359173126615</v>
      </c>
      <c r="P181" s="28" t="n">
        <f aca="false">(I181+K181)/(I181+J181+K181+M181)</f>
        <v>0.248639825897715</v>
      </c>
      <c r="Q181" s="27" t="n">
        <f aca="false">K181/(K181+M181)</f>
        <v>0.265734265734266</v>
      </c>
      <c r="R181" s="27" t="n">
        <f aca="false">P181-(O181-P181)/X181</f>
        <v>0.265269948753538</v>
      </c>
      <c r="S181" s="29" t="n">
        <f aca="false">(K181+M181)/(I181+J181)</f>
        <v>8.49870801033592</v>
      </c>
      <c r="T181" s="31" t="n">
        <f aca="false">(P181-$B$1*O181-$B$2)/(1-$B$1*O181)-($B$3*POWER(P181,2)+$B$4*P181+$B$5)-($B$6*POWER(O181,2)+$B$7*O181+$B$8)</f>
        <v>0.260891327792919</v>
      </c>
      <c r="U181" s="29" t="n">
        <f aca="false">(O181-P181)/(P181-T181)</f>
        <v>11.8581912661641</v>
      </c>
      <c r="V181" s="29" t="n">
        <f aca="false">$B$12+($B$13*E181+$B$14*POWER(E181,2)+$B$15*POWER(E181,3))+($B$16*F181+$B$17*POWER(F181,2)+$B$18*POWER(F181,3))+($B$19*T181+$B$20*POWER(T181,2)+$B$21*POWER(T181,3))+($B$22*P181+$B$23*POWER(P181,2)+$B$24*POWER(P181,3))+($B$25*H181+$B$26*POWER(H181,2)+$B$27*POWER(H181,3))+($B$28*U181+$B$29*POWER(U181,2)+$B$30*POWER(U181,3))</f>
        <v>-3.1221973092567</v>
      </c>
      <c r="W181" s="71" t="n">
        <f aca="false">S181-U181</f>
        <v>-3.35948325582821</v>
      </c>
      <c r="X181" s="29" t="n">
        <f aca="false">U181+V181</f>
        <v>8.73599395690743</v>
      </c>
      <c r="Y181" s="16"/>
      <c r="Z181" s="60" t="n">
        <f aca="false">U181*G181</f>
        <v>4589.12002000552</v>
      </c>
      <c r="AA181" s="60" t="n">
        <f aca="false">(K181+M181)-Z181</f>
        <v>-1300.12002000552</v>
      </c>
      <c r="AB181" s="16"/>
      <c r="AC181" s="60" t="n">
        <f aca="false">L181+N181</f>
        <v>3380.82966132317</v>
      </c>
      <c r="AD181" s="61" t="n">
        <f aca="false">AC181-Z181</f>
        <v>-1208.29035868234</v>
      </c>
      <c r="AE181" s="17"/>
      <c r="AF181" s="84" t="n">
        <v>514.929186543101</v>
      </c>
      <c r="AG181" s="16" t="n">
        <v>0.243243243243243</v>
      </c>
      <c r="AH181" s="16" t="n">
        <f aca="false">AF181+AH180</f>
        <v>187148.930263534</v>
      </c>
      <c r="AI181" s="63"/>
      <c r="AJ181" s="72" t="n">
        <v>457.410631681501</v>
      </c>
      <c r="AK181" s="16" t="n">
        <v>0.243243243243243</v>
      </c>
      <c r="AL181" s="63" t="n">
        <f aca="false">AJ181+AL180</f>
        <v>182003.843842973</v>
      </c>
      <c r="AM181" s="35"/>
      <c r="AN181" s="35" t="n">
        <f aca="false">C181/740</f>
        <v>0.243243243243243</v>
      </c>
      <c r="AO181" s="35"/>
      <c r="AP181" s="35"/>
      <c r="AQ181" s="35"/>
      <c r="AR181" s="35"/>
      <c r="AS181" s="35"/>
      <c r="AT181" s="35"/>
    </row>
    <row r="182" customFormat="false" ht="12.75" hidden="false" customHeight="true" outlineLevel="0" collapsed="false">
      <c r="A182" s="36"/>
      <c r="B182" s="36"/>
      <c r="C182" s="2" t="n">
        <v>181</v>
      </c>
      <c r="D182" s="20" t="s">
        <v>335</v>
      </c>
      <c r="E182" s="65" t="n">
        <v>279</v>
      </c>
      <c r="F182" s="66" t="n">
        <v>2896</v>
      </c>
      <c r="G182" s="67" t="n">
        <f aca="false">I182+J182</f>
        <v>221</v>
      </c>
      <c r="H182" s="68" t="n">
        <f aca="false">1/(G182/F182)</f>
        <v>13.10407239819</v>
      </c>
      <c r="I182" s="22" t="n">
        <v>89</v>
      </c>
      <c r="J182" s="23" t="n">
        <v>132</v>
      </c>
      <c r="K182" s="24" t="n">
        <v>1107</v>
      </c>
      <c r="L182" s="69" t="n">
        <f aca="false">G182*X182*R182</f>
        <v>1072.8301426859</v>
      </c>
      <c r="M182" s="25" t="n">
        <v>894</v>
      </c>
      <c r="N182" s="70" t="n">
        <f aca="false">G182*X182*(1-R182)</f>
        <v>864.687062203793</v>
      </c>
      <c r="O182" s="26" t="n">
        <f aca="false">I182/(I182+J182)</f>
        <v>0.402714932126697</v>
      </c>
      <c r="P182" s="28" t="n">
        <f aca="false">(I182+K182)/(I182+J182+K182+M182)</f>
        <v>0.538253825382538</v>
      </c>
      <c r="Q182" s="27" t="n">
        <f aca="false">K182/(K182+M182)</f>
        <v>0.553223388305847</v>
      </c>
      <c r="R182" s="27" t="n">
        <f aca="false">P182-(O182-P182)/X182</f>
        <v>0.553713866374147</v>
      </c>
      <c r="S182" s="29" t="n">
        <f aca="false">(K182+M182)/(I182+J182)</f>
        <v>9.05429864253394</v>
      </c>
      <c r="T182" s="31" t="n">
        <f aca="false">(P182-$B$1*O182-$B$2)/(1-$B$1*O182)-($B$3*POWER(P182,2)+$B$4*P182+$B$5)-($B$6*POWER(O182,2)+$B$7*O182+$B$8)</f>
        <v>0.551574929802405</v>
      </c>
      <c r="U182" s="29" t="n">
        <f aca="false">(O182-P182)/(P182-T182)</f>
        <v>10.1747489535251</v>
      </c>
      <c r="V182" s="29" t="n">
        <f aca="false">$B$12+($B$13*E182+$B$14*POWER(E182,2)+$B$15*POWER(E182,3))+($B$16*F182+$B$17*POWER(F182,2)+$B$18*POWER(F182,3))+($B$19*T182+$B$20*POWER(T182,2)+$B$21*POWER(T182,3))+($B$22*P182+$B$23*POWER(P182,2)+$B$24*POWER(P182,3))+($B$25*H182+$B$26*POWER(H182,2)+$B$27*POWER(H182,3))+($B$28*U182+$B$29*POWER(U182,2)+$B$30*POWER(U182,3))</f>
        <v>-1.40770277755362</v>
      </c>
      <c r="W182" s="71" t="n">
        <f aca="false">S182-U182</f>
        <v>-1.12045031099116</v>
      </c>
      <c r="X182" s="29" t="n">
        <f aca="false">U182+V182</f>
        <v>8.76704617597147</v>
      </c>
      <c r="Y182" s="16"/>
      <c r="Z182" s="60" t="n">
        <f aca="false">U182*G182</f>
        <v>2248.61951872905</v>
      </c>
      <c r="AA182" s="60" t="n">
        <f aca="false">(K182+M182)-Z182</f>
        <v>-247.619518729046</v>
      </c>
      <c r="AB182" s="16"/>
      <c r="AC182" s="60" t="n">
        <f aca="false">L182+N182</f>
        <v>1937.5172048897</v>
      </c>
      <c r="AD182" s="61" t="n">
        <f aca="false">AC182-Z182</f>
        <v>-311.10231383935</v>
      </c>
      <c r="AE182" s="17"/>
      <c r="AF182" s="84" t="n">
        <v>508.957217536269</v>
      </c>
      <c r="AG182" s="16" t="n">
        <v>0.244594594594595</v>
      </c>
      <c r="AH182" s="16" t="n">
        <f aca="false">AF182+AH181</f>
        <v>187657.88748107</v>
      </c>
      <c r="AI182" s="63"/>
      <c r="AJ182" s="72" t="n">
        <v>457.048535611406</v>
      </c>
      <c r="AK182" s="16" t="n">
        <v>0.244594594594595</v>
      </c>
      <c r="AL182" s="63" t="n">
        <f aca="false">AJ182+AL181</f>
        <v>182460.892378584</v>
      </c>
      <c r="AM182" s="35"/>
      <c r="AN182" s="35" t="n">
        <f aca="false">C182/740</f>
        <v>0.244594594594595</v>
      </c>
      <c r="AO182" s="35"/>
      <c r="AP182" s="35"/>
      <c r="AQ182" s="35"/>
      <c r="AR182" s="35"/>
      <c r="AS182" s="35"/>
      <c r="AT182" s="35"/>
    </row>
    <row r="183" customFormat="false" ht="12.75" hidden="false" customHeight="true" outlineLevel="0" collapsed="false">
      <c r="A183" s="36"/>
      <c r="B183" s="36"/>
      <c r="C183" s="2" t="n">
        <v>182</v>
      </c>
      <c r="D183" s="20" t="s">
        <v>63</v>
      </c>
      <c r="E183" s="65" t="n">
        <v>874</v>
      </c>
      <c r="F183" s="66" t="n">
        <v>8738</v>
      </c>
      <c r="G183" s="67" t="n">
        <f aca="false">I183+J183</f>
        <v>633</v>
      </c>
      <c r="H183" s="68" t="n">
        <f aca="false">1/(G183/F183)</f>
        <v>13.8041074249605</v>
      </c>
      <c r="I183" s="22" t="n">
        <v>103</v>
      </c>
      <c r="J183" s="23" t="n">
        <v>530</v>
      </c>
      <c r="K183" s="24" t="n">
        <v>2093</v>
      </c>
      <c r="L183" s="69" t="n">
        <f aca="false">G183*X183*R183</f>
        <v>2022.690964726</v>
      </c>
      <c r="M183" s="25" t="n">
        <v>4753</v>
      </c>
      <c r="N183" s="70" t="n">
        <f aca="false">G183*X183*(1-R183)</f>
        <v>4583.85490284494</v>
      </c>
      <c r="O183" s="26" t="n">
        <f aca="false">I183/(I183+J183)</f>
        <v>0.162717219589258</v>
      </c>
      <c r="P183" s="28" t="n">
        <f aca="false">(I183+K183)/(I183+J183+K183+M183)</f>
        <v>0.293622141997593</v>
      </c>
      <c r="Q183" s="27" t="n">
        <f aca="false">K183/(K183+M183)</f>
        <v>0.305725971370143</v>
      </c>
      <c r="R183" s="27" t="n">
        <f aca="false">P183-(O183-P183)/X183</f>
        <v>0.306164674441244</v>
      </c>
      <c r="S183" s="29" t="n">
        <f aca="false">(K183+M183)/(I183+J183)</f>
        <v>10.8151658767773</v>
      </c>
      <c r="T183" s="31" t="n">
        <f aca="false">(P183-$B$1*O183-$B$2)/(1-$B$1*O183)-($B$3*POWER(P183,2)+$B$4*P183+$B$5)-($B$6*POWER(O183,2)+$B$7*O183+$B$8)</f>
        <v>0.305718521116485</v>
      </c>
      <c r="U183" s="29" t="n">
        <f aca="false">(O183-P183)/(P183-T183)</f>
        <v>10.8218270212689</v>
      </c>
      <c r="V183" s="29" t="n">
        <f aca="false">$B$12+($B$13*E183+$B$14*POWER(E183,2)+$B$15*POWER(E183,3))+($B$16*F183+$B$17*POWER(F183,2)+$B$18*POWER(F183,3))+($B$19*T183+$B$20*POWER(T183,2)+$B$21*POWER(T183,3))+($B$22*P183+$B$23*POWER(P183,2)+$B$24*POWER(P183,3))+($B$25*H183+$B$26*POWER(H183,2)+$B$27*POWER(H183,3))+($B$28*U183+$B$29*POWER(U183,2)+$B$30*POWER(U183,3))</f>
        <v>-0.384945713889884</v>
      </c>
      <c r="W183" s="71" t="n">
        <f aca="false">S183-U183</f>
        <v>-0.00666114449168376</v>
      </c>
      <c r="X183" s="29" t="n">
        <f aca="false">U183+V183</f>
        <v>10.4368813073791</v>
      </c>
      <c r="Y183" s="16"/>
      <c r="Z183" s="60" t="n">
        <f aca="false">U183*G183</f>
        <v>6850.21650446324</v>
      </c>
      <c r="AA183" s="60" t="n">
        <f aca="false">(K183+M183)-Z183</f>
        <v>-4.21650446323656</v>
      </c>
      <c r="AB183" s="16"/>
      <c r="AC183" s="60" t="n">
        <f aca="false">L183+N183</f>
        <v>6606.54586757094</v>
      </c>
      <c r="AD183" s="61" t="n">
        <f aca="false">AC183-Z183</f>
        <v>-243.670636892297</v>
      </c>
      <c r="AE183" s="17"/>
      <c r="AF183" s="84" t="n">
        <v>506.94092094998</v>
      </c>
      <c r="AG183" s="16" t="n">
        <v>0.245945945945946</v>
      </c>
      <c r="AH183" s="16" t="n">
        <f aca="false">AF183+AH182</f>
        <v>188164.82840202</v>
      </c>
      <c r="AI183" s="63"/>
      <c r="AJ183" s="72" t="n">
        <v>456.709926196318</v>
      </c>
      <c r="AK183" s="16" t="n">
        <v>0.245945945945946</v>
      </c>
      <c r="AL183" s="63" t="n">
        <f aca="false">AJ183+AL182</f>
        <v>182917.602304781</v>
      </c>
      <c r="AM183" s="35"/>
      <c r="AN183" s="35" t="n">
        <f aca="false">C183/740</f>
        <v>0.245945945945946</v>
      </c>
      <c r="AO183" s="35"/>
      <c r="AP183" s="35"/>
      <c r="AQ183" s="35"/>
      <c r="AR183" s="35"/>
      <c r="AS183" s="35"/>
      <c r="AT183" s="35"/>
    </row>
    <row r="184" customFormat="false" ht="12.75" hidden="false" customHeight="true" outlineLevel="0" collapsed="false">
      <c r="A184" s="36"/>
      <c r="B184" s="36"/>
      <c r="C184" s="2" t="n">
        <v>183</v>
      </c>
      <c r="D184" s="20" t="s">
        <v>270</v>
      </c>
      <c r="E184" s="65" t="n">
        <v>493</v>
      </c>
      <c r="F184" s="66" t="n">
        <v>6586</v>
      </c>
      <c r="G184" s="67" t="n">
        <f aca="false">I184+J184</f>
        <v>340</v>
      </c>
      <c r="H184" s="68" t="n">
        <f aca="false">1/(G184/F184)</f>
        <v>19.3705882352941</v>
      </c>
      <c r="I184" s="22" t="n">
        <v>65</v>
      </c>
      <c r="J184" s="23" t="n">
        <v>275</v>
      </c>
      <c r="K184" s="24" t="n">
        <v>2193</v>
      </c>
      <c r="L184" s="69" t="n">
        <f aca="false">G184*X184*R184</f>
        <v>2187.93976175887</v>
      </c>
      <c r="M184" s="25" t="n">
        <v>3149</v>
      </c>
      <c r="N184" s="70" t="n">
        <f aca="false">G184*X184*(1-R184)</f>
        <v>3141.32672465118</v>
      </c>
      <c r="O184" s="26" t="n">
        <f aca="false">I184/(I184+J184)</f>
        <v>0.191176470588235</v>
      </c>
      <c r="P184" s="28" t="n">
        <f aca="false">(I184+K184)/(I184+J184+K184+M184)</f>
        <v>0.397395283350933</v>
      </c>
      <c r="Q184" s="27" t="n">
        <f aca="false">K184/(K184+M184)</f>
        <v>0.410520404342943</v>
      </c>
      <c r="R184" s="27" t="n">
        <f aca="false">P184-(O184-P184)/X184</f>
        <v>0.41055176492642</v>
      </c>
      <c r="S184" s="29" t="n">
        <f aca="false">(K184+M184)/(I184+J184)</f>
        <v>15.7117647058824</v>
      </c>
      <c r="T184" s="31" t="n">
        <f aca="false">(P184-$B$1*O184-$B$2)/(1-$B$1*O184)-($B$3*POWER(P184,2)+$B$4*P184+$B$5)-($B$6*POWER(O184,2)+$B$7*O184+$B$8)</f>
        <v>0.411979291473313</v>
      </c>
      <c r="U184" s="29" t="n">
        <f aca="false">(O184-P184)/(P184-T184)</f>
        <v>14.1400643110064</v>
      </c>
      <c r="V184" s="29" t="n">
        <f aca="false">$B$12+($B$13*E184+$B$14*POWER(E184,2)+$B$15*POWER(E184,3))+($B$16*F184+$B$17*POWER(F184,2)+$B$18*POWER(F184,3))+($B$19*T184+$B$20*POWER(T184,2)+$B$21*POWER(T184,3))+($B$22*P184+$B$23*POWER(P184,2)+$B$24*POWER(P184,3))+($B$25*H184+$B$26*POWER(H184,2)+$B$27*POWER(H184,3))+($B$28*U184+$B$29*POWER(U184,2)+$B$30*POWER(U184,3))</f>
        <v>1.5342488843173</v>
      </c>
      <c r="W184" s="71" t="n">
        <f aca="false">S184-U184</f>
        <v>1.57170039487599</v>
      </c>
      <c r="X184" s="29" t="n">
        <f aca="false">U184+V184</f>
        <v>15.6743131953237</v>
      </c>
      <c r="Y184" s="16"/>
      <c r="Z184" s="60" t="n">
        <f aca="false">U184*G184</f>
        <v>4807.62186574216</v>
      </c>
      <c r="AA184" s="60" t="n">
        <f aca="false">(K184+M184)-Z184</f>
        <v>534.378134257838</v>
      </c>
      <c r="AB184" s="16"/>
      <c r="AC184" s="60" t="n">
        <f aca="false">L184+N184</f>
        <v>5329.26648641005</v>
      </c>
      <c r="AD184" s="61" t="n">
        <f aca="false">AC184-Z184</f>
        <v>521.644620667883</v>
      </c>
      <c r="AE184" s="17"/>
      <c r="AF184" s="84" t="n">
        <v>503.607375642894</v>
      </c>
      <c r="AG184" s="16" t="n">
        <v>0.247297297297297</v>
      </c>
      <c r="AH184" s="16" t="n">
        <f aca="false">AF184+AH183</f>
        <v>188668.435777663</v>
      </c>
      <c r="AI184" s="63"/>
      <c r="AJ184" s="72" t="n">
        <v>456.631555724801</v>
      </c>
      <c r="AK184" s="16" t="n">
        <v>0.247297297297297</v>
      </c>
      <c r="AL184" s="63" t="n">
        <f aca="false">AJ184+AL183</f>
        <v>183374.233860506</v>
      </c>
      <c r="AM184" s="35"/>
      <c r="AN184" s="35" t="n">
        <f aca="false">C184/740</f>
        <v>0.247297297297297</v>
      </c>
      <c r="AO184" s="35"/>
      <c r="AP184" s="35"/>
      <c r="AQ184" s="35"/>
      <c r="AR184" s="35"/>
      <c r="AS184" s="35"/>
      <c r="AT184" s="35"/>
    </row>
    <row r="185" customFormat="false" ht="12.75" hidden="false" customHeight="true" outlineLevel="0" collapsed="false">
      <c r="A185" s="36"/>
      <c r="B185" s="36"/>
      <c r="C185" s="2" t="n">
        <v>184</v>
      </c>
      <c r="D185" s="20" t="s">
        <v>338</v>
      </c>
      <c r="E185" s="65" t="n">
        <v>723</v>
      </c>
      <c r="F185" s="66" t="n">
        <v>3724</v>
      </c>
      <c r="G185" s="67" t="n">
        <f aca="false">I185+J185</f>
        <v>339</v>
      </c>
      <c r="H185" s="68" t="n">
        <f aca="false">1/(G185/F185)</f>
        <v>10.9852507374631</v>
      </c>
      <c r="I185" s="22" t="n">
        <v>237</v>
      </c>
      <c r="J185" s="23" t="n">
        <v>102</v>
      </c>
      <c r="K185" s="24" t="n">
        <v>1469</v>
      </c>
      <c r="L185" s="69" t="n">
        <f aca="false">G185*X185*R185</f>
        <v>1237.84213672454</v>
      </c>
      <c r="M185" s="25" t="n">
        <v>369</v>
      </c>
      <c r="N185" s="70" t="n">
        <f aca="false">G185*X185*(1-R185)</f>
        <v>305.180918169555</v>
      </c>
      <c r="O185" s="26" t="n">
        <f aca="false">I185/(I185+J185)</f>
        <v>0.699115044247788</v>
      </c>
      <c r="P185" s="28" t="n">
        <f aca="false">(I185+K185)/(I185+J185+K185+M185)</f>
        <v>0.783647220946256</v>
      </c>
      <c r="Q185" s="27" t="n">
        <f aca="false">K185/(K185+M185)</f>
        <v>0.79923830250272</v>
      </c>
      <c r="R185" s="27" t="n">
        <f aca="false">P185-(O185-P185)/X185</f>
        <v>0.802218821551892</v>
      </c>
      <c r="S185" s="29" t="n">
        <f aca="false">(K185+M185)/(I185+J185)</f>
        <v>5.42182890855457</v>
      </c>
      <c r="T185" s="31" t="n">
        <f aca="false">(P185-$B$1*O185-$B$2)/(1-$B$1*O185)-($B$3*POWER(P185,2)+$B$4*P185+$B$5)-($B$6*POWER(O185,2)+$B$7*O185+$B$8)</f>
        <v>0.795100508924547</v>
      </c>
      <c r="U185" s="29" t="n">
        <f aca="false">(O185-P185)/(P185-T185)</f>
        <v>7.38060344406738</v>
      </c>
      <c r="V185" s="29" t="n">
        <f aca="false">$B$12+($B$13*E185+$B$14*POWER(E185,2)+$B$15*POWER(E185,3))+($B$16*F185+$B$17*POWER(F185,2)+$B$18*POWER(F185,3))+($B$19*T185+$B$20*POWER(T185,2)+$B$21*POWER(T185,3))+($B$22*P185+$B$23*POWER(P185,2)+$B$24*POWER(P185,3))+($B$25*H185+$B$26*POWER(H185,2)+$B$27*POWER(H185,3))+($B$28*U185+$B$29*POWER(U185,2)+$B$30*POWER(U185,3))</f>
        <v>-2.82891301665116</v>
      </c>
      <c r="W185" s="71" t="n">
        <f aca="false">S185-U185</f>
        <v>-1.9587745355128</v>
      </c>
      <c r="X185" s="29" t="n">
        <f aca="false">U185+V185</f>
        <v>4.55169042741622</v>
      </c>
      <c r="Y185" s="16"/>
      <c r="Z185" s="60" t="n">
        <f aca="false">U185*G185</f>
        <v>2502.02456753884</v>
      </c>
      <c r="AA185" s="60" t="n">
        <f aca="false">(K185+M185)-Z185</f>
        <v>-664.024567538841</v>
      </c>
      <c r="AB185" s="16"/>
      <c r="AC185" s="60" t="n">
        <f aca="false">L185+N185</f>
        <v>1543.0230548941</v>
      </c>
      <c r="AD185" s="61" t="n">
        <f aca="false">AC185-Z185</f>
        <v>-959.001512644742</v>
      </c>
      <c r="AE185" s="17"/>
      <c r="AF185" s="84" t="n">
        <v>496.406635931221</v>
      </c>
      <c r="AG185" s="16" t="n">
        <v>0.248648648648649</v>
      </c>
      <c r="AH185" s="16" t="n">
        <f aca="false">AF185+AH184</f>
        <v>189164.842413594</v>
      </c>
      <c r="AI185" s="63"/>
      <c r="AJ185" s="72" t="n">
        <v>454.235184162719</v>
      </c>
      <c r="AK185" s="16" t="n">
        <v>0.248648648648649</v>
      </c>
      <c r="AL185" s="63" t="n">
        <f aca="false">AJ185+AL184</f>
        <v>183828.469044668</v>
      </c>
      <c r="AM185" s="35"/>
      <c r="AN185" s="35" t="n">
        <f aca="false">C185/740</f>
        <v>0.248648648648649</v>
      </c>
      <c r="AO185" s="35"/>
      <c r="AP185" s="35"/>
      <c r="AQ185" s="35"/>
      <c r="AR185" s="35"/>
      <c r="AS185" s="35"/>
      <c r="AT185" s="35"/>
    </row>
    <row r="186" customFormat="false" ht="12.75" hidden="false" customHeight="true" outlineLevel="0" collapsed="false">
      <c r="A186" s="36"/>
      <c r="B186" s="36"/>
      <c r="C186" s="2" t="n">
        <v>185</v>
      </c>
      <c r="D186" s="20" t="s">
        <v>340</v>
      </c>
      <c r="E186" s="65" t="n">
        <v>620</v>
      </c>
      <c r="F186" s="66" t="n">
        <v>5955</v>
      </c>
      <c r="G186" s="67" t="n">
        <f aca="false">I186+J186</f>
        <v>463</v>
      </c>
      <c r="H186" s="68" t="n">
        <f aca="false">1/(G186/F186)</f>
        <v>12.8617710583153</v>
      </c>
      <c r="I186" s="22" t="n">
        <v>190</v>
      </c>
      <c r="J186" s="23" t="n">
        <v>273</v>
      </c>
      <c r="K186" s="24" t="n">
        <v>2209</v>
      </c>
      <c r="L186" s="69" t="n">
        <f aca="false">G186*X186*R186</f>
        <v>2082.07783277838</v>
      </c>
      <c r="M186" s="25" t="n">
        <v>1945</v>
      </c>
      <c r="N186" s="70" t="n">
        <f aca="false">G186*X186*(1-R186)</f>
        <v>1827.65386957167</v>
      </c>
      <c r="O186" s="26" t="n">
        <f aca="false">I186/(I186+J186)</f>
        <v>0.41036717062635</v>
      </c>
      <c r="P186" s="28" t="n">
        <f aca="false">(I186+K186)/(I186+J186+K186+M186)</f>
        <v>0.519601472817847</v>
      </c>
      <c r="Q186" s="27" t="n">
        <f aca="false">K186/(K186+M186)</f>
        <v>0.531776600866635</v>
      </c>
      <c r="R186" s="27" t="n">
        <f aca="false">P186-(O186-P186)/X186</f>
        <v>0.532537266310854</v>
      </c>
      <c r="S186" s="29" t="n">
        <f aca="false">(K186+M186)/(I186+J186)</f>
        <v>8.9719222462203</v>
      </c>
      <c r="T186" s="31" t="n">
        <f aca="false">(P186-$B$1*O186-$B$2)/(1-$B$1*O186)-($B$3*POWER(P186,2)+$B$4*P186+$B$5)-($B$6*POWER(O186,2)+$B$7*O186+$B$8)</f>
        <v>0.531363276378094</v>
      </c>
      <c r="U186" s="29" t="n">
        <f aca="false">(O186-P186)/(P186-T186)</f>
        <v>9.28720681585725</v>
      </c>
      <c r="V186" s="29" t="n">
        <f aca="false">$B$12+($B$13*E186+$B$14*POWER(E186,2)+$B$15*POWER(E186,3))+($B$16*F186+$B$17*POWER(F186,2)+$B$18*POWER(F186,3))+($B$19*T186+$B$20*POWER(T186,2)+$B$21*POWER(T186,3))+($B$22*P186+$B$23*POWER(P186,2)+$B$24*POWER(P186,3))+($B$25*H186+$B$26*POWER(H186,2)+$B$27*POWER(H186,3))+($B$28*U186+$B$29*POWER(U186,2)+$B$30*POWER(U186,3))</f>
        <v>-0.842861886375488</v>
      </c>
      <c r="W186" s="71" t="n">
        <f aca="false">S186-U186</f>
        <v>-0.315284569636944</v>
      </c>
      <c r="X186" s="29" t="n">
        <f aca="false">U186+V186</f>
        <v>8.44434492948176</v>
      </c>
      <c r="Y186" s="16"/>
      <c r="Z186" s="60" t="n">
        <f aca="false">U186*G186</f>
        <v>4299.9767557419</v>
      </c>
      <c r="AA186" s="60" t="n">
        <f aca="false">(K186+M186)-Z186</f>
        <v>-145.976755741905</v>
      </c>
      <c r="AB186" s="16"/>
      <c r="AC186" s="60" t="n">
        <f aca="false">L186+N186</f>
        <v>3909.73170235005</v>
      </c>
      <c r="AD186" s="61" t="n">
        <f aca="false">AC186-Z186</f>
        <v>-390.24505339185</v>
      </c>
      <c r="AE186" s="17"/>
      <c r="AF186" s="84" t="n">
        <v>491.076337291053</v>
      </c>
      <c r="AG186" s="16" t="n">
        <v>0.25</v>
      </c>
      <c r="AH186" s="16" t="n">
        <f aca="false">AF186+AH185</f>
        <v>189655.918750885</v>
      </c>
      <c r="AI186" s="63"/>
      <c r="AJ186" s="72" t="n">
        <v>442.675297239724</v>
      </c>
      <c r="AK186" s="16" t="n">
        <v>0.25</v>
      </c>
      <c r="AL186" s="63" t="n">
        <f aca="false">AJ186+AL185</f>
        <v>184271.144341908</v>
      </c>
      <c r="AM186" s="35"/>
      <c r="AN186" s="35" t="n">
        <f aca="false">C186/740</f>
        <v>0.25</v>
      </c>
      <c r="AO186" s="35"/>
      <c r="AP186" s="35"/>
      <c r="AQ186" s="35"/>
      <c r="AR186" s="35"/>
      <c r="AS186" s="35"/>
      <c r="AT186" s="35"/>
    </row>
    <row r="187" customFormat="false" ht="12.75" hidden="false" customHeight="true" outlineLevel="0" collapsed="false">
      <c r="A187" s="36"/>
      <c r="B187" s="36"/>
      <c r="C187" s="2" t="n">
        <v>186</v>
      </c>
      <c r="D187" s="20" t="s">
        <v>341</v>
      </c>
      <c r="E187" s="65" t="n">
        <v>199</v>
      </c>
      <c r="F187" s="66" t="n">
        <v>2258</v>
      </c>
      <c r="G187" s="67" t="n">
        <f aca="false">I187+J187</f>
        <v>156</v>
      </c>
      <c r="H187" s="68" t="n">
        <f aca="false">1/(G187/F187)</f>
        <v>14.474358974359</v>
      </c>
      <c r="I187" s="22" t="n">
        <v>43</v>
      </c>
      <c r="J187" s="23" t="n">
        <v>113</v>
      </c>
      <c r="K187" s="24" t="n">
        <v>870</v>
      </c>
      <c r="L187" s="69" t="n">
        <f aca="false">G187*X187*R187</f>
        <v>859.171473246453</v>
      </c>
      <c r="M187" s="25" t="n">
        <v>819</v>
      </c>
      <c r="N187" s="70" t="n">
        <f aca="false">G187*X187*(1-R187)</f>
        <v>807.946126030333</v>
      </c>
      <c r="O187" s="26" t="n">
        <f aca="false">I187/(I187+J187)</f>
        <v>0.275641025641026</v>
      </c>
      <c r="P187" s="28" t="n">
        <f aca="false">(I187+K187)/(I187+J187+K187+M187)</f>
        <v>0.494850948509485</v>
      </c>
      <c r="Q187" s="27" t="n">
        <f aca="false">K187/(K187+M187)</f>
        <v>0.515097690941385</v>
      </c>
      <c r="R187" s="27" t="n">
        <f aca="false">P187-(O187-P187)/X187</f>
        <v>0.515363447437164</v>
      </c>
      <c r="S187" s="29" t="n">
        <f aca="false">(K187+M187)/(I187+J187)</f>
        <v>10.8269230769231</v>
      </c>
      <c r="T187" s="31" t="n">
        <f aca="false">(P187-$B$1*O187-$B$2)/(1-$B$1*O187)-($B$3*POWER(P187,2)+$B$4*P187+$B$5)-($B$6*POWER(O187,2)+$B$7*O187+$B$8)</f>
        <v>0.511165915055981</v>
      </c>
      <c r="U187" s="29" t="n">
        <f aca="false">(O187-P187)/(P187-T187)</f>
        <v>13.4361245696538</v>
      </c>
      <c r="V187" s="29" t="n">
        <f aca="false">$B$12+($B$13*E187+$B$14*POWER(E187,2)+$B$15*POWER(E187,3))+($B$16*F187+$B$17*POWER(F187,2)+$B$18*POWER(F187,3))+($B$19*T187+$B$20*POWER(T187,2)+$B$21*POWER(T187,3))+($B$22*P187+$B$23*POWER(P187,2)+$B$24*POWER(P187,3))+($B$25*H187+$B$26*POWER(H187,2)+$B$27*POWER(H187,3))+($B$28*U187+$B$29*POWER(U187,2)+$B$30*POWER(U187,3))</f>
        <v>-2.74947329223852</v>
      </c>
      <c r="W187" s="71" t="n">
        <f aca="false">S187-U187</f>
        <v>-2.60920149273074</v>
      </c>
      <c r="X187" s="29" t="n">
        <f aca="false">U187+V187</f>
        <v>10.6866512774153</v>
      </c>
      <c r="Y187" s="16"/>
      <c r="Z187" s="60" t="n">
        <f aca="false">U187*G187</f>
        <v>2096.035432866</v>
      </c>
      <c r="AA187" s="60" t="n">
        <f aca="false">(K187+M187)-Z187</f>
        <v>-407.035432865995</v>
      </c>
      <c r="AB187" s="16"/>
      <c r="AC187" s="60" t="n">
        <f aca="false">L187+N187</f>
        <v>1667.11759927679</v>
      </c>
      <c r="AD187" s="61" t="n">
        <f aca="false">AC187-Z187</f>
        <v>-428.91783358921</v>
      </c>
      <c r="AE187" s="17"/>
      <c r="AF187" s="84" t="n">
        <v>485.388187121056</v>
      </c>
      <c r="AG187" s="16" t="n">
        <v>0.251351351351351</v>
      </c>
      <c r="AH187" s="16" t="n">
        <f aca="false">AF187+AH186</f>
        <v>190141.306938006</v>
      </c>
      <c r="AI187" s="63"/>
      <c r="AJ187" s="72" t="n">
        <v>441.365334090174</v>
      </c>
      <c r="AK187" s="16" t="n">
        <v>0.251351351351351</v>
      </c>
      <c r="AL187" s="63" t="n">
        <f aca="false">AJ187+AL186</f>
        <v>184712.509675998</v>
      </c>
      <c r="AM187" s="35"/>
      <c r="AN187" s="35" t="n">
        <f aca="false">C187/740</f>
        <v>0.251351351351351</v>
      </c>
      <c r="AO187" s="35"/>
      <c r="AP187" s="35"/>
      <c r="AQ187" s="35"/>
      <c r="AR187" s="35"/>
      <c r="AS187" s="35"/>
      <c r="AT187" s="35"/>
    </row>
    <row r="188" customFormat="false" ht="12.75" hidden="false" customHeight="true" outlineLevel="0" collapsed="false">
      <c r="A188" s="36"/>
      <c r="B188" s="36"/>
      <c r="C188" s="2" t="n">
        <v>187</v>
      </c>
      <c r="D188" s="20" t="s">
        <v>343</v>
      </c>
      <c r="E188" s="65" t="n">
        <v>147</v>
      </c>
      <c r="F188" s="66" t="n">
        <v>2088</v>
      </c>
      <c r="G188" s="67" t="n">
        <f aca="false">I188+J188</f>
        <v>161</v>
      </c>
      <c r="H188" s="68" t="n">
        <f aca="false">1/(G188/F188)</f>
        <v>12.9689440993789</v>
      </c>
      <c r="I188" s="22" t="n">
        <v>51</v>
      </c>
      <c r="J188" s="23" t="n">
        <v>110</v>
      </c>
      <c r="K188" s="24" t="n">
        <v>787</v>
      </c>
      <c r="L188" s="69" t="n">
        <f aca="false">G188*X188*R188</f>
        <v>816.076666984267</v>
      </c>
      <c r="M188" s="25" t="n">
        <v>686</v>
      </c>
      <c r="N188" s="70" t="n">
        <f aca="false">G188*X188*(1-R188)</f>
        <v>713.619363865723</v>
      </c>
      <c r="O188" s="26" t="n">
        <f aca="false">I188/(I188+J188)</f>
        <v>0.316770186335404</v>
      </c>
      <c r="P188" s="28" t="n">
        <f aca="false">(I188+K188)/(I188+J188+K188+M188)</f>
        <v>0.512851897184823</v>
      </c>
      <c r="Q188" s="27" t="n">
        <f aca="false">K188/(K188+M188)</f>
        <v>0.53428377460964</v>
      </c>
      <c r="R188" s="27" t="n">
        <f aca="false">P188-(O188-P188)/X188</f>
        <v>0.53348943223106</v>
      </c>
      <c r="S188" s="29" t="n">
        <f aca="false">(K188+M188)/(I188+J188)</f>
        <v>9.14906832298137</v>
      </c>
      <c r="T188" s="31" t="n">
        <f aca="false">(P188-$B$1*O188-$B$2)/(1-$B$1*O188)-($B$3*POWER(P188,2)+$B$4*P188+$B$5)-($B$6*POWER(O188,2)+$B$7*O188+$B$8)</f>
        <v>0.52866289409248</v>
      </c>
      <c r="U188" s="29" t="n">
        <f aca="false">(O188-P188)/(P188-T188)</f>
        <v>12.401603263514</v>
      </c>
      <c r="V188" s="29" t="n">
        <f aca="false">$B$12+($B$13*E188+$B$14*POWER(E188,2)+$B$15*POWER(E188,3))+($B$16*F188+$B$17*POWER(F188,2)+$B$18*POWER(F188,3))+($B$19*T188+$B$20*POWER(T188,2)+$B$21*POWER(T188,3))+($B$22*P188+$B$23*POWER(P188,2)+$B$24*POWER(P188,3))+($B$25*H188+$B$26*POWER(H188,2)+$B$27*POWER(H188,3))+($B$28*U188+$B$29*POWER(U188,2)+$B$30*POWER(U188,3))</f>
        <v>-2.90038568059485</v>
      </c>
      <c r="W188" s="71" t="n">
        <f aca="false">S188-U188</f>
        <v>-3.25253494053268</v>
      </c>
      <c r="X188" s="29" t="n">
        <f aca="false">U188+V188</f>
        <v>9.50121758291919</v>
      </c>
      <c r="Y188" s="16"/>
      <c r="Z188" s="60" t="n">
        <f aca="false">U188*G188</f>
        <v>1996.65812542576</v>
      </c>
      <c r="AA188" s="60" t="n">
        <f aca="false">(K188+M188)-Z188</f>
        <v>-523.658125425761</v>
      </c>
      <c r="AB188" s="16"/>
      <c r="AC188" s="60" t="n">
        <f aca="false">L188+N188</f>
        <v>1529.69603084999</v>
      </c>
      <c r="AD188" s="61" t="n">
        <f aca="false">AC188-Z188</f>
        <v>-466.962094575771</v>
      </c>
      <c r="AE188" s="17"/>
      <c r="AF188" s="84" t="n">
        <v>478.041312021178</v>
      </c>
      <c r="AG188" s="16" t="n">
        <v>0.252702702702703</v>
      </c>
      <c r="AH188" s="16" t="n">
        <f aca="false">AF188+AH187</f>
        <v>190619.348250027</v>
      </c>
      <c r="AI188" s="63"/>
      <c r="AJ188" s="72" t="n">
        <v>438.357271506105</v>
      </c>
      <c r="AK188" s="16" t="n">
        <v>0.252702702702703</v>
      </c>
      <c r="AL188" s="63" t="n">
        <f aca="false">AJ188+AL187</f>
        <v>185150.866947504</v>
      </c>
      <c r="AM188" s="35"/>
      <c r="AN188" s="35" t="n">
        <f aca="false">C188/740</f>
        <v>0.252702702702703</v>
      </c>
      <c r="AO188" s="35"/>
      <c r="AP188" s="35"/>
      <c r="AQ188" s="35"/>
      <c r="AR188" s="35"/>
      <c r="AS188" s="35"/>
      <c r="AT188" s="35"/>
    </row>
    <row r="189" customFormat="false" ht="12.75" hidden="false" customHeight="true" outlineLevel="0" collapsed="false">
      <c r="A189" s="36"/>
      <c r="B189" s="36"/>
      <c r="C189" s="2" t="n">
        <v>188</v>
      </c>
      <c r="D189" s="20" t="s">
        <v>345</v>
      </c>
      <c r="E189" s="65" t="n">
        <v>436</v>
      </c>
      <c r="F189" s="66" t="n">
        <v>3325</v>
      </c>
      <c r="G189" s="67" t="n">
        <f aca="false">I189+J189</f>
        <v>262</v>
      </c>
      <c r="H189" s="68" t="n">
        <f aca="false">1/(G189/F189)</f>
        <v>12.6908396946565</v>
      </c>
      <c r="I189" s="22" t="n">
        <v>156</v>
      </c>
      <c r="J189" s="23" t="n">
        <v>106</v>
      </c>
      <c r="K189" s="24" t="n">
        <v>1187</v>
      </c>
      <c r="L189" s="69" t="n">
        <f aca="false">G189*X189*R189</f>
        <v>1470.78396023383</v>
      </c>
      <c r="M189" s="25" t="n">
        <v>338</v>
      </c>
      <c r="N189" s="70" t="n">
        <f aca="false">G189*X189*(1-R189)</f>
        <v>431.819864738513</v>
      </c>
      <c r="O189" s="26" t="n">
        <f aca="false">I189/(I189+J189)</f>
        <v>0.595419847328244</v>
      </c>
      <c r="P189" s="28" t="n">
        <f aca="false">(I189+K189)/(I189+J189+K189+M189)</f>
        <v>0.751538891997762</v>
      </c>
      <c r="Q189" s="27" t="n">
        <f aca="false">K189/(K189+M189)</f>
        <v>0.778360655737705</v>
      </c>
      <c r="R189" s="27" t="n">
        <f aca="false">P189-(O189-P189)/X189</f>
        <v>0.773037424254737</v>
      </c>
      <c r="S189" s="29" t="n">
        <f aca="false">(K189+M189)/(I189+J189)</f>
        <v>5.8206106870229</v>
      </c>
      <c r="T189" s="31" t="n">
        <f aca="false">(P189-$B$1*O189-$B$2)/(1-$B$1*O189)-($B$3*POWER(P189,2)+$B$4*P189+$B$5)-($B$6*POWER(O189,2)+$B$7*O189+$B$8)</f>
        <v>0.768541811568562</v>
      </c>
      <c r="U189" s="29" t="n">
        <f aca="false">(O189-P189)/(P189-T189)</f>
        <v>9.18189632194852</v>
      </c>
      <c r="V189" s="29" t="n">
        <f aca="false">$B$12+($B$13*E189+$B$14*POWER(E189,2)+$B$15*POWER(E189,3))+($B$16*F189+$B$17*POWER(F189,2)+$B$18*POWER(F189,3))+($B$19*T189+$B$20*POWER(T189,2)+$B$21*POWER(T189,3))+($B$22*P189+$B$23*POWER(P189,2)+$B$24*POWER(P189,3))+($B$25*H189+$B$26*POWER(H189,2)+$B$27*POWER(H189,3))+($B$28*U189+$B$29*POWER(U189,2)+$B$30*POWER(U189,3))</f>
        <v>-1.92004966174872</v>
      </c>
      <c r="W189" s="71" t="n">
        <f aca="false">S189-U189</f>
        <v>-3.36128563492562</v>
      </c>
      <c r="X189" s="29" t="n">
        <f aca="false">U189+V189</f>
        <v>7.2618466601998</v>
      </c>
      <c r="Y189" s="16"/>
      <c r="Z189" s="60" t="n">
        <f aca="false">U189*G189</f>
        <v>2405.65683635051</v>
      </c>
      <c r="AA189" s="60" t="n">
        <f aca="false">(K189+M189)-Z189</f>
        <v>-880.656836350513</v>
      </c>
      <c r="AB189" s="16"/>
      <c r="AC189" s="60" t="n">
        <f aca="false">L189+N189</f>
        <v>1902.60382497235</v>
      </c>
      <c r="AD189" s="61" t="n">
        <f aca="false">AC189-Z189</f>
        <v>-503.053011378165</v>
      </c>
      <c r="AE189" s="17"/>
      <c r="AF189" s="84" t="n">
        <v>476.869423740996</v>
      </c>
      <c r="AG189" s="16" t="n">
        <v>0.254054054054054</v>
      </c>
      <c r="AH189" s="16" t="n">
        <f aca="false">AF189+AH188</f>
        <v>191096.217673768</v>
      </c>
      <c r="AI189" s="63"/>
      <c r="AJ189" s="72" t="n">
        <v>434.782444557386</v>
      </c>
      <c r="AK189" s="16" t="n">
        <v>0.254054054054054</v>
      </c>
      <c r="AL189" s="63" t="n">
        <f aca="false">AJ189+AL188</f>
        <v>185585.649392062</v>
      </c>
      <c r="AM189" s="35"/>
      <c r="AN189" s="35" t="n">
        <f aca="false">C189/740</f>
        <v>0.254054054054054</v>
      </c>
      <c r="AO189" s="35"/>
      <c r="AP189" s="35"/>
      <c r="AQ189" s="35"/>
      <c r="AR189" s="35"/>
      <c r="AS189" s="35"/>
      <c r="AT189" s="35"/>
    </row>
    <row r="190" customFormat="false" ht="12.75" hidden="false" customHeight="true" outlineLevel="0" collapsed="false">
      <c r="A190" s="36"/>
      <c r="B190" s="36"/>
      <c r="C190" s="2" t="n">
        <v>189</v>
      </c>
      <c r="D190" s="20" t="s">
        <v>347</v>
      </c>
      <c r="E190" s="65" t="n">
        <v>487</v>
      </c>
      <c r="F190" s="66" t="n">
        <v>5641</v>
      </c>
      <c r="G190" s="67" t="n">
        <f aca="false">I190+J190</f>
        <v>380</v>
      </c>
      <c r="H190" s="68" t="n">
        <f aca="false">1/(G190/F190)</f>
        <v>14.8447368421053</v>
      </c>
      <c r="I190" s="22" t="n">
        <v>167</v>
      </c>
      <c r="J190" s="23" t="n">
        <v>213</v>
      </c>
      <c r="K190" s="24" t="n">
        <v>2253</v>
      </c>
      <c r="L190" s="69" t="n">
        <f aca="false">G190*X190*R190</f>
        <v>2281.68111844442</v>
      </c>
      <c r="M190" s="25" t="n">
        <v>1667</v>
      </c>
      <c r="N190" s="70" t="n">
        <f aca="false">G190*X190*(1-R190)</f>
        <v>1689.28119945269</v>
      </c>
      <c r="O190" s="26" t="n">
        <f aca="false">I190/(I190+J190)</f>
        <v>0.439473684210526</v>
      </c>
      <c r="P190" s="28" t="n">
        <f aca="false">(I190+K190)/(I190+J190+K190+M190)</f>
        <v>0.562790697674419</v>
      </c>
      <c r="Q190" s="27" t="n">
        <f aca="false">K190/(K190+M190)</f>
        <v>0.574744897959184</v>
      </c>
      <c r="R190" s="27" t="n">
        <f aca="false">P190-(O190-P190)/X190</f>
        <v>0.574591480800735</v>
      </c>
      <c r="S190" s="29" t="n">
        <f aca="false">(K190+M190)/(I190+J190)</f>
        <v>10.3157894736842</v>
      </c>
      <c r="T190" s="31" t="n">
        <f aca="false">(P190-$B$1*O190-$B$2)/(1-$B$1*O190)-($B$3*POWER(P190,2)+$B$4*P190+$B$5)-($B$6*POWER(O190,2)+$B$7*O190+$B$8)</f>
        <v>0.575578277722877</v>
      </c>
      <c r="U190" s="29" t="n">
        <f aca="false">(O190-P190)/(P190-T190)</f>
        <v>9.64349884783425</v>
      </c>
      <c r="V190" s="29" t="n">
        <f aca="false">$B$12+($B$13*E190+$B$14*POWER(E190,2)+$B$15*POWER(E190,3))+($B$16*F190+$B$17*POWER(F190,2)+$B$18*POWER(F190,3))+($B$19*T190+$B$20*POWER(T190,2)+$B$21*POWER(T190,3))+($B$22*P190+$B$23*POWER(P190,2)+$B$24*POWER(P190,3))+($B$25*H190+$B$26*POWER(H190,2)+$B$27*POWER(H190,3))+($B$28*U190+$B$29*POWER(U190,2)+$B$30*POWER(U190,3))</f>
        <v>0.806401988737072</v>
      </c>
      <c r="W190" s="71" t="n">
        <f aca="false">S190-U190</f>
        <v>0.672290625849957</v>
      </c>
      <c r="X190" s="29" t="n">
        <f aca="false">U190+V190</f>
        <v>10.4499008365713</v>
      </c>
      <c r="Y190" s="16"/>
      <c r="Z190" s="60" t="n">
        <f aca="false">U190*G190</f>
        <v>3664.52956217702</v>
      </c>
      <c r="AA190" s="60" t="n">
        <f aca="false">(K190+M190)-Z190</f>
        <v>255.470437822983</v>
      </c>
      <c r="AB190" s="16"/>
      <c r="AC190" s="60" t="n">
        <f aca="false">L190+N190</f>
        <v>3970.9623178971</v>
      </c>
      <c r="AD190" s="61" t="n">
        <f aca="false">AC190-Z190</f>
        <v>306.432755720087</v>
      </c>
      <c r="AE190" s="17"/>
      <c r="AF190" s="84" t="n">
        <v>475.016654437399</v>
      </c>
      <c r="AG190" s="16" t="n">
        <v>0.255405405405405</v>
      </c>
      <c r="AH190" s="16" t="n">
        <f aca="false">AF190+AH189</f>
        <v>191571.234328206</v>
      </c>
      <c r="AI190" s="63"/>
      <c r="AJ190" s="72" t="n">
        <v>433.457070600977</v>
      </c>
      <c r="AK190" s="16" t="n">
        <v>0.255405405405405</v>
      </c>
      <c r="AL190" s="63" t="n">
        <f aca="false">AJ190+AL189</f>
        <v>186019.106462663</v>
      </c>
      <c r="AM190" s="35"/>
      <c r="AN190" s="35" t="n">
        <f aca="false">C190/740</f>
        <v>0.255405405405405</v>
      </c>
      <c r="AO190" s="35"/>
      <c r="AP190" s="35"/>
      <c r="AQ190" s="35"/>
      <c r="AR190" s="35"/>
      <c r="AS190" s="35"/>
      <c r="AT190" s="35"/>
    </row>
    <row r="191" customFormat="false" ht="12.75" hidden="false" customHeight="true" outlineLevel="0" collapsed="false">
      <c r="A191" s="36"/>
      <c r="B191" s="36"/>
      <c r="C191" s="2" t="n">
        <v>190</v>
      </c>
      <c r="D191" s="20" t="s">
        <v>348</v>
      </c>
      <c r="E191" s="65" t="n">
        <v>157</v>
      </c>
      <c r="F191" s="66" t="n">
        <v>1963</v>
      </c>
      <c r="G191" s="67" t="n">
        <f aca="false">I191+J191</f>
        <v>119</v>
      </c>
      <c r="H191" s="68" t="n">
        <f aca="false">1/(G191/F191)</f>
        <v>16.4957983193277</v>
      </c>
      <c r="I191" s="22" t="n">
        <v>61</v>
      </c>
      <c r="J191" s="23" t="n">
        <v>58</v>
      </c>
      <c r="K191" s="24" t="n">
        <v>920</v>
      </c>
      <c r="L191" s="69" t="n">
        <f aca="false">G191*X191*R191</f>
        <v>889.200656580355</v>
      </c>
      <c r="M191" s="25" t="n">
        <v>498</v>
      </c>
      <c r="N191" s="70" t="n">
        <f aca="false">G191*X191*(1-R191)</f>
        <v>480.543899142383</v>
      </c>
      <c r="O191" s="26" t="n">
        <f aca="false">I191/(I191+J191)</f>
        <v>0.512605042016807</v>
      </c>
      <c r="P191" s="28" t="n">
        <f aca="false">(I191+K191)/(I191+J191+K191+M191)</f>
        <v>0.63825634352635</v>
      </c>
      <c r="Q191" s="27" t="n">
        <f aca="false">K191/(K191+M191)</f>
        <v>0.648801128349788</v>
      </c>
      <c r="R191" s="27" t="n">
        <f aca="false">P191-(O191-P191)/X191</f>
        <v>0.649172616065755</v>
      </c>
      <c r="S191" s="29" t="n">
        <f aca="false">(K191+M191)/(I191+J191)</f>
        <v>11.9159663865546</v>
      </c>
      <c r="T191" s="31" t="n">
        <f aca="false">(P191-$B$1*O191-$B$2)/(1-$B$1*O191)-($B$3*POWER(P191,2)+$B$4*P191+$B$5)-($B$6*POWER(O191,2)+$B$7*O191+$B$8)</f>
        <v>0.651738879594364</v>
      </c>
      <c r="U191" s="29" t="n">
        <f aca="false">(O191-P191)/(P191-T191)</f>
        <v>9.31955982729697</v>
      </c>
      <c r="V191" s="29" t="n">
        <f aca="false">$B$12+($B$13*E191+$B$14*POWER(E191,2)+$B$15*POWER(E191,3))+($B$16*F191+$B$17*POWER(F191,2)+$B$18*POWER(F191,3))+($B$19*T191+$B$20*POWER(T191,2)+$B$21*POWER(T191,3))+($B$22*P191+$B$23*POWER(P191,2)+$B$24*POWER(P191,3))+($B$25*H191+$B$26*POWER(H191,2)+$B$27*POWER(H191,3))+($B$28*U191+$B$29*POWER(U191,2)+$B$30*POWER(U191,3))</f>
        <v>2.19089862415461</v>
      </c>
      <c r="W191" s="71" t="n">
        <f aca="false">S191-U191</f>
        <v>2.59640655925765</v>
      </c>
      <c r="X191" s="29" t="n">
        <f aca="false">U191+V191</f>
        <v>11.5104584514516</v>
      </c>
      <c r="Y191" s="16"/>
      <c r="Z191" s="60" t="n">
        <f aca="false">U191*G191</f>
        <v>1109.02761944834</v>
      </c>
      <c r="AA191" s="60" t="n">
        <f aca="false">(K191+M191)-Z191</f>
        <v>308.972380551661</v>
      </c>
      <c r="AB191" s="16"/>
      <c r="AC191" s="60" t="n">
        <f aca="false">L191+N191</f>
        <v>1369.74455572274</v>
      </c>
      <c r="AD191" s="61" t="n">
        <f aca="false">AC191-Z191</f>
        <v>260.716936274398</v>
      </c>
      <c r="AE191" s="17"/>
      <c r="AF191" s="84" t="n">
        <v>472.091005337562</v>
      </c>
      <c r="AG191" s="16" t="n">
        <v>0.256756756756757</v>
      </c>
      <c r="AH191" s="16" t="n">
        <f aca="false">AF191+AH190</f>
        <v>192043.325333543</v>
      </c>
      <c r="AI191" s="63"/>
      <c r="AJ191" s="72" t="n">
        <v>431.237221492581</v>
      </c>
      <c r="AK191" s="16" t="n">
        <v>0.256756756756757</v>
      </c>
      <c r="AL191" s="63" t="n">
        <f aca="false">AJ191+AL190</f>
        <v>186450.343684155</v>
      </c>
      <c r="AM191" s="35"/>
      <c r="AN191" s="35" t="n">
        <f aca="false">C191/740</f>
        <v>0.256756756756757</v>
      </c>
      <c r="AO191" s="35"/>
      <c r="AP191" s="35"/>
      <c r="AQ191" s="35"/>
      <c r="AR191" s="35"/>
      <c r="AS191" s="35"/>
      <c r="AT191" s="35"/>
    </row>
    <row r="192" customFormat="false" ht="12.75" hidden="false" customHeight="true" outlineLevel="0" collapsed="false">
      <c r="A192" s="36"/>
      <c r="B192" s="36"/>
      <c r="C192" s="2" t="n">
        <v>191</v>
      </c>
      <c r="D192" s="20" t="s">
        <v>288</v>
      </c>
      <c r="E192" s="65" t="n">
        <v>426</v>
      </c>
      <c r="F192" s="66" t="n">
        <v>6842</v>
      </c>
      <c r="G192" s="67" t="n">
        <f aca="false">I192+J192</f>
        <v>423</v>
      </c>
      <c r="H192" s="68" t="n">
        <f aca="false">1/(G192/F192)</f>
        <v>16.1749408983452</v>
      </c>
      <c r="I192" s="22" t="n">
        <v>86</v>
      </c>
      <c r="J192" s="23" t="n">
        <v>337</v>
      </c>
      <c r="K192" s="24" t="n">
        <v>2318</v>
      </c>
      <c r="L192" s="69" t="n">
        <f aca="false">G192*X192*R192</f>
        <v>2342.30528146917</v>
      </c>
      <c r="M192" s="25" t="n">
        <v>3232</v>
      </c>
      <c r="N192" s="70" t="n">
        <f aca="false">G192*X192*(1-R192)</f>
        <v>3268.08383925269</v>
      </c>
      <c r="O192" s="26" t="n">
        <f aca="false">I192/(I192+J192)</f>
        <v>0.203309692671395</v>
      </c>
      <c r="P192" s="28" t="n">
        <f aca="false">(I192+K192)/(I192+J192+K192+M192)</f>
        <v>0.402477816842458</v>
      </c>
      <c r="Q192" s="27" t="n">
        <f aca="false">K192/(K192+M192)</f>
        <v>0.417657657657658</v>
      </c>
      <c r="R192" s="27" t="n">
        <f aca="false">P192-(O192-P192)/X192</f>
        <v>0.417494264848389</v>
      </c>
      <c r="S192" s="29" t="n">
        <f aca="false">(K192+M192)/(I192+J192)</f>
        <v>13.1205673758865</v>
      </c>
      <c r="T192" s="31" t="n">
        <f aca="false">(P192-$B$1*O192-$B$2)/(1-$B$1*O192)-($B$3*POWER(P192,2)+$B$4*P192+$B$5)-($B$6*POWER(O192,2)+$B$7*O192+$B$8)</f>
        <v>0.416972981160121</v>
      </c>
      <c r="U192" s="29" t="n">
        <f aca="false">(O192-P192)/(P192-T192)</f>
        <v>13.7403150323981</v>
      </c>
      <c r="V192" s="29" t="n">
        <f aca="false">$B$12+($B$13*E192+$B$14*POWER(E192,2)+$B$15*POWER(E192,3))+($B$16*F192+$B$17*POWER(F192,2)+$B$18*POWER(F192,3))+($B$19*T192+$B$20*POWER(T192,2)+$B$21*POWER(T192,3))+($B$22*P192+$B$23*POWER(P192,2)+$B$24*POWER(P192,3))+($B$25*H192+$B$26*POWER(H192,2)+$B$27*POWER(H192,3))+($B$28*U192+$B$29*POWER(U192,2)+$B$30*POWER(U192,3))</f>
        <v>-0.476983777736466</v>
      </c>
      <c r="W192" s="71" t="n">
        <f aca="false">S192-U192</f>
        <v>-0.619747656511546</v>
      </c>
      <c r="X192" s="29" t="n">
        <f aca="false">U192+V192</f>
        <v>13.2633312546616</v>
      </c>
      <c r="Y192" s="16"/>
      <c r="Z192" s="60" t="n">
        <f aca="false">U192*G192</f>
        <v>5812.15325870438</v>
      </c>
      <c r="AA192" s="60" t="n">
        <f aca="false">(K192+M192)-Z192</f>
        <v>-262.153258704384</v>
      </c>
      <c r="AB192" s="16"/>
      <c r="AC192" s="60" t="n">
        <f aca="false">L192+N192</f>
        <v>5610.38912072186</v>
      </c>
      <c r="AD192" s="61" t="n">
        <f aca="false">AC192-Z192</f>
        <v>-201.764137982525</v>
      </c>
      <c r="AE192" s="17"/>
      <c r="AF192" s="84" t="n">
        <v>471.187209546852</v>
      </c>
      <c r="AG192" s="16" t="n">
        <v>0.258108108108108</v>
      </c>
      <c r="AH192" s="16" t="n">
        <f aca="false">AF192+AH191</f>
        <v>192514.51254309</v>
      </c>
      <c r="AI192" s="63"/>
      <c r="AJ192" s="72" t="n">
        <v>430.164617119603</v>
      </c>
      <c r="AK192" s="16" t="n">
        <v>0.258108108108108</v>
      </c>
      <c r="AL192" s="63" t="n">
        <f aca="false">AJ192+AL191</f>
        <v>186880.508301275</v>
      </c>
      <c r="AM192" s="35"/>
      <c r="AN192" s="35" t="n">
        <f aca="false">C192/740</f>
        <v>0.258108108108108</v>
      </c>
      <c r="AO192" s="35"/>
      <c r="AP192" s="35"/>
      <c r="AQ192" s="35"/>
      <c r="AR192" s="35"/>
      <c r="AS192" s="35"/>
      <c r="AT192" s="35"/>
    </row>
    <row r="193" customFormat="false" ht="12.75" hidden="false" customHeight="true" outlineLevel="0" collapsed="false">
      <c r="A193" s="36"/>
      <c r="B193" s="36"/>
      <c r="C193" s="2" t="n">
        <v>192</v>
      </c>
      <c r="D193" s="20" t="s">
        <v>351</v>
      </c>
      <c r="E193" s="65" t="n">
        <v>614</v>
      </c>
      <c r="F193" s="66" t="n">
        <v>6964</v>
      </c>
      <c r="G193" s="67" t="n">
        <f aca="false">I193+J193</f>
        <v>434</v>
      </c>
      <c r="H193" s="68" t="n">
        <f aca="false">1/(G193/F193)</f>
        <v>16.0460829493088</v>
      </c>
      <c r="I193" s="22" t="n">
        <v>252</v>
      </c>
      <c r="J193" s="23" t="n">
        <v>182</v>
      </c>
      <c r="K193" s="24" t="n">
        <v>3471</v>
      </c>
      <c r="L193" s="69" t="n">
        <f aca="false">G193*X193*R193</f>
        <v>3418.86539084954</v>
      </c>
      <c r="M193" s="25" t="n">
        <v>1427</v>
      </c>
      <c r="N193" s="70" t="n">
        <f aca="false">G193*X193*(1-R193)</f>
        <v>1404.46855059815</v>
      </c>
      <c r="O193" s="26" t="n">
        <f aca="false">I193/(I193+J193)</f>
        <v>0.580645161290323</v>
      </c>
      <c r="P193" s="28" t="n">
        <f aca="false">(I193+K193)/(I193+J193+K193+M193)</f>
        <v>0.698237059264816</v>
      </c>
      <c r="Q193" s="27" t="n">
        <f aca="false">K193/(K193+M193)</f>
        <v>0.708656594528379</v>
      </c>
      <c r="R193" s="27" t="n">
        <f aca="false">P193-(O193-P193)/X193</f>
        <v>0.708817890768598</v>
      </c>
      <c r="S193" s="29" t="n">
        <f aca="false">(K193+M193)/(I193+J193)</f>
        <v>11.2857142857143</v>
      </c>
      <c r="T193" s="31" t="n">
        <f aca="false">(P193-$B$1*O193-$B$2)/(1-$B$1*O193)-($B$3*POWER(P193,2)+$B$4*P193+$B$5)-($B$6*POWER(O193,2)+$B$7*O193+$B$8)</f>
        <v>0.711680878266638</v>
      </c>
      <c r="U193" s="29" t="n">
        <f aca="false">(O193-P193)/(P193-T193)</f>
        <v>8.74691171895089</v>
      </c>
      <c r="V193" s="29" t="n">
        <f aca="false">$B$12+($B$13*E193+$B$14*POWER(E193,2)+$B$15*POWER(E193,3))+($B$16*F193+$B$17*POWER(F193,2)+$B$18*POWER(F193,3))+($B$19*T193+$B$20*POWER(T193,2)+$B$21*POWER(T193,3))+($B$22*P193+$B$23*POWER(P193,2)+$B$24*POWER(P193,3))+($B$25*H193+$B$26*POWER(H193,2)+$B$27*POWER(H193,3))+($B$28*U193+$B$29*POWER(U193,2)+$B$30*POWER(U193,3))</f>
        <v>2.36676095719587</v>
      </c>
      <c r="W193" s="71" t="n">
        <f aca="false">S193-U193</f>
        <v>2.5388025667634</v>
      </c>
      <c r="X193" s="29" t="n">
        <f aca="false">U193+V193</f>
        <v>11.1136726761468</v>
      </c>
      <c r="Y193" s="16"/>
      <c r="Z193" s="60" t="n">
        <f aca="false">U193*G193</f>
        <v>3796.15968602469</v>
      </c>
      <c r="AA193" s="60" t="n">
        <f aca="false">(K193+M193)-Z193</f>
        <v>1101.84031397531</v>
      </c>
      <c r="AB193" s="16"/>
      <c r="AC193" s="60" t="n">
        <f aca="false">L193+N193</f>
        <v>4823.3339414477</v>
      </c>
      <c r="AD193" s="61" t="n">
        <f aca="false">AC193-Z193</f>
        <v>1027.17425542301</v>
      </c>
      <c r="AE193" s="17"/>
      <c r="AF193" s="84" t="n">
        <v>469.194206867153</v>
      </c>
      <c r="AG193" s="16" t="n">
        <v>0.259459459459459</v>
      </c>
      <c r="AH193" s="16" t="n">
        <f aca="false">AF193+AH192</f>
        <v>192983.706749957</v>
      </c>
      <c r="AI193" s="63"/>
      <c r="AJ193" s="72" t="n">
        <v>429.175797526152</v>
      </c>
      <c r="AK193" s="16" t="n">
        <v>0.259459459459459</v>
      </c>
      <c r="AL193" s="63" t="n">
        <f aca="false">AJ193+AL192</f>
        <v>187309.684098801</v>
      </c>
      <c r="AM193" s="35"/>
      <c r="AN193" s="35" t="n">
        <f aca="false">C193/740</f>
        <v>0.259459459459459</v>
      </c>
      <c r="AO193" s="35"/>
      <c r="AP193" s="35"/>
      <c r="AQ193" s="35"/>
      <c r="AR193" s="35"/>
      <c r="AS193" s="35"/>
      <c r="AT193" s="35"/>
    </row>
    <row r="194" customFormat="false" ht="12.75" hidden="false" customHeight="true" outlineLevel="0" collapsed="false">
      <c r="A194" s="36"/>
      <c r="B194" s="36"/>
      <c r="C194" s="2" t="n">
        <v>193</v>
      </c>
      <c r="D194" s="20" t="s">
        <v>352</v>
      </c>
      <c r="E194" s="65" t="n">
        <v>125</v>
      </c>
      <c r="F194" s="66" t="n">
        <v>1905</v>
      </c>
      <c r="G194" s="67" t="n">
        <f aca="false">I194+J194</f>
        <v>71</v>
      </c>
      <c r="H194" s="68" t="n">
        <f aca="false">1/(G194/F194)</f>
        <v>26.830985915493</v>
      </c>
      <c r="I194" s="22" t="n">
        <v>19</v>
      </c>
      <c r="J194" s="23" t="n">
        <v>52</v>
      </c>
      <c r="K194" s="24" t="n">
        <v>803</v>
      </c>
      <c r="L194" s="69" t="n">
        <f aca="false">G194*X194*R194</f>
        <v>791.860138602306</v>
      </c>
      <c r="M194" s="25" t="n">
        <v>761</v>
      </c>
      <c r="N194" s="70" t="n">
        <f aca="false">G194*X194*(1-R194)</f>
        <v>749.982107887682</v>
      </c>
      <c r="O194" s="26" t="n">
        <f aca="false">I194/(I194+J194)</f>
        <v>0.267605633802817</v>
      </c>
      <c r="P194" s="28" t="n">
        <f aca="false">(I194+K194)/(I194+J194+K194+M194)</f>
        <v>0.502752293577982</v>
      </c>
      <c r="Q194" s="27" t="n">
        <f aca="false">K194/(K194+M194)</f>
        <v>0.513427109974425</v>
      </c>
      <c r="R194" s="27" t="n">
        <f aca="false">P194-(O194-P194)/X194</f>
        <v>0.513580517335661</v>
      </c>
      <c r="S194" s="29" t="n">
        <f aca="false">(K194+M194)/(I194+J194)</f>
        <v>22.0281690140845</v>
      </c>
      <c r="T194" s="31" t="n">
        <f aca="false">(P194-$B$1*O194-$B$2)/(1-$B$1*O194)-($B$3*POWER(P194,2)+$B$4*P194+$B$5)-($B$6*POWER(O194,2)+$B$7*O194+$B$8)</f>
        <v>0.519651906419114</v>
      </c>
      <c r="U194" s="29" t="n">
        <f aca="false">(O194-P194)/(P194-T194)</f>
        <v>13.9143222975399</v>
      </c>
      <c r="V194" s="29" t="n">
        <f aca="false">$B$12+($B$13*E194+$B$14*POWER(E194,2)+$B$15*POWER(E194,3))+($B$16*F194+$B$17*POWER(F194,2)+$B$18*POWER(F194,3))+($B$19*T194+$B$20*POWER(T194,2)+$B$21*POWER(T194,3))+($B$22*P194+$B$23*POWER(P194,2)+$B$24*POWER(P194,3))+($B$25*H194+$B$26*POWER(H194,2)+$B$27*POWER(H194,3))+($B$28*U194+$B$29*POWER(U194,2)+$B$30*POWER(U194,3))</f>
        <v>7.80176568119231</v>
      </c>
      <c r="W194" s="71" t="n">
        <f aca="false">S194-U194</f>
        <v>8.1138467165446</v>
      </c>
      <c r="X194" s="29" t="n">
        <f aca="false">U194+V194</f>
        <v>21.7160879787322</v>
      </c>
      <c r="Y194" s="16"/>
      <c r="Z194" s="60" t="n">
        <f aca="false">U194*G194</f>
        <v>987.916883125333</v>
      </c>
      <c r="AA194" s="60" t="n">
        <f aca="false">(K194+M194)-Z194</f>
        <v>576.083116874667</v>
      </c>
      <c r="AB194" s="16"/>
      <c r="AC194" s="60" t="n">
        <f aca="false">L194+N194</f>
        <v>1541.84224648999</v>
      </c>
      <c r="AD194" s="61" t="n">
        <f aca="false">AC194-Z194</f>
        <v>553.925363364654</v>
      </c>
      <c r="AE194" s="17"/>
      <c r="AF194" s="84" t="n">
        <v>468.533298005019</v>
      </c>
      <c r="AG194" s="16" t="n">
        <v>0.260810810810811</v>
      </c>
      <c r="AH194" s="16" t="n">
        <f aca="false">AF194+AH193</f>
        <v>193452.240047962</v>
      </c>
      <c r="AI194" s="63"/>
      <c r="AJ194" s="72" t="n">
        <v>424.072984511205</v>
      </c>
      <c r="AK194" s="16" t="n">
        <v>0.260810810810811</v>
      </c>
      <c r="AL194" s="63" t="n">
        <f aca="false">AJ194+AL193</f>
        <v>187733.757083312</v>
      </c>
      <c r="AM194" s="35"/>
      <c r="AN194" s="35" t="n">
        <f aca="false">C194/740</f>
        <v>0.260810810810811</v>
      </c>
      <c r="AO194" s="35"/>
      <c r="AP194" s="35"/>
      <c r="AQ194" s="35"/>
      <c r="AR194" s="35"/>
      <c r="AS194" s="35"/>
      <c r="AT194" s="35"/>
    </row>
    <row r="195" customFormat="false" ht="12.75" hidden="false" customHeight="true" outlineLevel="0" collapsed="false">
      <c r="A195" s="36"/>
      <c r="B195" s="36"/>
      <c r="C195" s="2" t="n">
        <v>194</v>
      </c>
      <c r="D195" s="20" t="s">
        <v>354</v>
      </c>
      <c r="E195" s="65" t="n">
        <v>374</v>
      </c>
      <c r="F195" s="66" t="n">
        <v>5245</v>
      </c>
      <c r="G195" s="67" t="n">
        <f aca="false">I195+J195</f>
        <v>309</v>
      </c>
      <c r="H195" s="68" t="n">
        <f aca="false">1/(G195/F195)</f>
        <v>16.9741100323625</v>
      </c>
      <c r="I195" s="22" t="n">
        <v>123</v>
      </c>
      <c r="J195" s="23" t="n">
        <v>186</v>
      </c>
      <c r="K195" s="24" t="n">
        <v>2350</v>
      </c>
      <c r="L195" s="69" t="n">
        <f aca="false">G195*X195*R195</f>
        <v>2339.79455813842</v>
      </c>
      <c r="M195" s="25" t="n">
        <v>1653</v>
      </c>
      <c r="N195" s="70" t="n">
        <f aca="false">G195*X195*(1-R195)</f>
        <v>1645.41091484697</v>
      </c>
      <c r="O195" s="26" t="n">
        <f aca="false">I195/(I195+J195)</f>
        <v>0.398058252427184</v>
      </c>
      <c r="P195" s="28" t="n">
        <f aca="false">(I195+K195)/(I195+J195+K195+M195)</f>
        <v>0.573515769944341</v>
      </c>
      <c r="Q195" s="27" t="n">
        <f aca="false">K195/(K195+M195)</f>
        <v>0.587059705221084</v>
      </c>
      <c r="R195" s="27" t="n">
        <f aca="false">P195-(O195-P195)/X195</f>
        <v>0.587120180878814</v>
      </c>
      <c r="S195" s="29" t="n">
        <f aca="false">(K195+M195)/(I195+J195)</f>
        <v>12.9546925566343</v>
      </c>
      <c r="T195" s="31" t="n">
        <f aca="false">(P195-$B$1*O195-$B$2)/(1-$B$1*O195)-($B$3*POWER(P195,2)+$B$4*P195+$B$5)-($B$6*POWER(O195,2)+$B$7*O195+$B$8)</f>
        <v>0.589227184555376</v>
      </c>
      <c r="U195" s="29" t="n">
        <f aca="false">(O195-P195)/(P195-T195)</f>
        <v>11.1675187665108</v>
      </c>
      <c r="V195" s="29" t="n">
        <f aca="false">$B$12+($B$13*E195+$B$14*POWER(E195,2)+$B$15*POWER(E195,3))+($B$16*F195+$B$17*POWER(F195,2)+$B$18*POWER(F195,3))+($B$19*T195+$B$20*POWER(T195,2)+$B$21*POWER(T195,3))+($B$22*P195+$B$23*POWER(P195,2)+$B$24*POWER(P195,3))+($B$25*H195+$B$26*POWER(H195,2)+$B$27*POWER(H195,3))+($B$28*U195+$B$29*POWER(U195,2)+$B$30*POWER(U195,3))</f>
        <v>1.72958632405675</v>
      </c>
      <c r="W195" s="71" t="n">
        <f aca="false">S195-U195</f>
        <v>1.78717379012347</v>
      </c>
      <c r="X195" s="29" t="n">
        <f aca="false">U195+V195</f>
        <v>12.8971050905676</v>
      </c>
      <c r="Y195" s="16"/>
      <c r="Z195" s="60" t="n">
        <f aca="false">U195*G195</f>
        <v>3450.76329885185</v>
      </c>
      <c r="AA195" s="60" t="n">
        <f aca="false">(K195+M195)-Z195</f>
        <v>552.236701148153</v>
      </c>
      <c r="AB195" s="16"/>
      <c r="AC195" s="60" t="n">
        <f aca="false">L195+N195</f>
        <v>3985.20547298538</v>
      </c>
      <c r="AD195" s="61" t="n">
        <f aca="false">AC195-Z195</f>
        <v>534.442174133535</v>
      </c>
      <c r="AE195" s="17"/>
      <c r="AF195" s="84" t="n">
        <v>467.40550918855</v>
      </c>
      <c r="AG195" s="16" t="n">
        <v>0.262162162162162</v>
      </c>
      <c r="AH195" s="16" t="n">
        <f aca="false">AF195+AH194</f>
        <v>193919.645557151</v>
      </c>
      <c r="AI195" s="63"/>
      <c r="AJ195" s="72" t="n">
        <v>421.775606500473</v>
      </c>
      <c r="AK195" s="16" t="n">
        <v>0.262162162162162</v>
      </c>
      <c r="AL195" s="63" t="n">
        <f aca="false">AJ195+AL194</f>
        <v>188155.532689813</v>
      </c>
      <c r="AM195" s="35"/>
      <c r="AN195" s="35" t="n">
        <f aca="false">C195/740</f>
        <v>0.262162162162162</v>
      </c>
      <c r="AO195" s="35"/>
      <c r="AP195" s="35"/>
      <c r="AQ195" s="35"/>
      <c r="AR195" s="35"/>
      <c r="AS195" s="35"/>
      <c r="AT195" s="35"/>
    </row>
    <row r="196" customFormat="false" ht="12.75" hidden="false" customHeight="true" outlineLevel="0" collapsed="false">
      <c r="A196" s="36"/>
      <c r="B196" s="36"/>
      <c r="C196" s="2" t="n">
        <v>195</v>
      </c>
      <c r="D196" s="20" t="s">
        <v>356</v>
      </c>
      <c r="E196" s="65" t="n">
        <v>178</v>
      </c>
      <c r="F196" s="66" t="n">
        <v>3017</v>
      </c>
      <c r="G196" s="67" t="n">
        <f aca="false">I196+J196</f>
        <v>104</v>
      </c>
      <c r="H196" s="68" t="n">
        <f aca="false">1/(G196/F196)</f>
        <v>29.0096153846154</v>
      </c>
      <c r="I196" s="22" t="n">
        <v>18</v>
      </c>
      <c r="J196" s="23" t="n">
        <v>86</v>
      </c>
      <c r="K196" s="24" t="n">
        <v>1127</v>
      </c>
      <c r="L196" s="69" t="n">
        <f aca="false">G196*X196*R196</f>
        <v>1120.64980738515</v>
      </c>
      <c r="M196" s="25" t="n">
        <v>1397</v>
      </c>
      <c r="N196" s="70" t="n">
        <f aca="false">G196*X196*(1-R196)</f>
        <v>1388.77525270933</v>
      </c>
      <c r="O196" s="26" t="n">
        <f aca="false">I196/(I196+J196)</f>
        <v>0.173076923076923</v>
      </c>
      <c r="P196" s="28" t="n">
        <f aca="false">(I196+K196)/(I196+J196+K196+M196)</f>
        <v>0.435692541856925</v>
      </c>
      <c r="Q196" s="27" t="n">
        <f aca="false">K196/(K196+M196)</f>
        <v>0.446513470681458</v>
      </c>
      <c r="R196" s="27" t="n">
        <f aca="false">P196-(O196-P196)/X196</f>
        <v>0.446576319494857</v>
      </c>
      <c r="S196" s="29" t="n">
        <f aca="false">(K196+M196)/(I196+J196)</f>
        <v>24.2692307692308</v>
      </c>
      <c r="T196" s="31" t="n">
        <f aca="false">(P196-$B$1*O196-$B$2)/(1-$B$1*O196)-($B$3*POWER(P196,2)+$B$4*P196+$B$5)-($B$6*POWER(O196,2)+$B$7*O196+$B$8)</f>
        <v>0.451842267230158</v>
      </c>
      <c r="U196" s="29" t="n">
        <f aca="false">(O196-P196)/(P196-T196)</f>
        <v>16.2613055461164</v>
      </c>
      <c r="V196" s="29" t="n">
        <f aca="false">$B$12+($B$13*E196+$B$14*POWER(E196,2)+$B$15*POWER(E196,3))+($B$16*F196+$B$17*POWER(F196,2)+$B$18*POWER(F196,3))+($B$19*T196+$B$20*POWER(T196,2)+$B$21*POWER(T196,3))+($B$22*P196+$B$23*POWER(P196,2)+$B$24*POWER(P196,3))+($B$25*H196+$B$26*POWER(H196,2)+$B$27*POWER(H196,3))+($B$28*U196+$B$29*POWER(U196,2)+$B$30*POWER(U196,3))</f>
        <v>7.86778157017665</v>
      </c>
      <c r="W196" s="71" t="n">
        <f aca="false">S196-U196</f>
        <v>8.00792522311432</v>
      </c>
      <c r="X196" s="29" t="n">
        <f aca="false">U196+V196</f>
        <v>24.1290871162931</v>
      </c>
      <c r="Y196" s="16"/>
      <c r="Z196" s="60" t="n">
        <f aca="false">U196*G196</f>
        <v>1691.17577679611</v>
      </c>
      <c r="AA196" s="60" t="n">
        <f aca="false">(K196+M196)-Z196</f>
        <v>832.82422320389</v>
      </c>
      <c r="AB196" s="16"/>
      <c r="AC196" s="60" t="n">
        <f aca="false">L196+N196</f>
        <v>2509.42506009448</v>
      </c>
      <c r="AD196" s="61" t="n">
        <f aca="false">AC196-Z196</f>
        <v>818.249283298371</v>
      </c>
      <c r="AE196" s="17"/>
      <c r="AF196" s="84" t="n">
        <v>458.16601771341</v>
      </c>
      <c r="AG196" s="16" t="n">
        <v>0.263513513513513</v>
      </c>
      <c r="AH196" s="16" t="n">
        <f aca="false">AF196+AH195</f>
        <v>194377.811574864</v>
      </c>
      <c r="AI196" s="63"/>
      <c r="AJ196" s="72" t="n">
        <v>418.5670296833</v>
      </c>
      <c r="AK196" s="16" t="n">
        <v>0.263513513513513</v>
      </c>
      <c r="AL196" s="63" t="n">
        <f aca="false">AJ196+AL195</f>
        <v>188574.099719496</v>
      </c>
      <c r="AM196" s="35"/>
      <c r="AN196" s="35" t="n">
        <f aca="false">C196/740</f>
        <v>0.263513513513513</v>
      </c>
      <c r="AO196" s="35"/>
      <c r="AP196" s="35"/>
      <c r="AQ196" s="35"/>
      <c r="AR196" s="35"/>
      <c r="AS196" s="35"/>
      <c r="AT196" s="35"/>
    </row>
    <row r="197" customFormat="false" ht="12.75" hidden="false" customHeight="true" outlineLevel="0" collapsed="false">
      <c r="A197" s="36"/>
      <c r="B197" s="36"/>
      <c r="C197" s="2" t="n">
        <v>196</v>
      </c>
      <c r="D197" s="20" t="s">
        <v>241</v>
      </c>
      <c r="E197" s="65" t="n">
        <v>220</v>
      </c>
      <c r="F197" s="66" t="n">
        <v>2824</v>
      </c>
      <c r="G197" s="67" t="n">
        <f aca="false">I197+J197</f>
        <v>174</v>
      </c>
      <c r="H197" s="68" t="n">
        <f aca="false">1/(G197/F197)</f>
        <v>16.2298850574713</v>
      </c>
      <c r="I197" s="22" t="n">
        <v>25</v>
      </c>
      <c r="J197" s="23" t="n">
        <v>149</v>
      </c>
      <c r="K197" s="24" t="n">
        <v>961</v>
      </c>
      <c r="L197" s="69" t="n">
        <f aca="false">G197*X197*R197</f>
        <v>907.967682144373</v>
      </c>
      <c r="M197" s="25" t="n">
        <v>1378</v>
      </c>
      <c r="N197" s="70" t="n">
        <f aca="false">G197*X197*(1-R197)</f>
        <v>1295.86982822967</v>
      </c>
      <c r="O197" s="26" t="n">
        <f aca="false">I197/(I197+J197)</f>
        <v>0.14367816091954</v>
      </c>
      <c r="P197" s="28" t="n">
        <f aca="false">(I197+K197)/(I197+J197+K197+M197)</f>
        <v>0.392359729407083</v>
      </c>
      <c r="Q197" s="27" t="n">
        <f aca="false">K197/(K197+M197)</f>
        <v>0.410859341598974</v>
      </c>
      <c r="R197" s="27" t="n">
        <f aca="false">P197-(O197-P197)/X197</f>
        <v>0.411993932343165</v>
      </c>
      <c r="S197" s="29" t="n">
        <f aca="false">(K197+M197)/(I197+J197)</f>
        <v>13.4425287356322</v>
      </c>
      <c r="T197" s="31" t="n">
        <f aca="false">(P197-$B$1*O197-$B$2)/(1-$B$1*O197)-($B$3*POWER(P197,2)+$B$4*P197+$B$5)-($B$6*POWER(O197,2)+$B$7*O197+$B$8)</f>
        <v>0.407515366819676</v>
      </c>
      <c r="U197" s="29" t="n">
        <f aca="false">(O197-P197)/(P197-T197)</f>
        <v>16.4085192669572</v>
      </c>
      <c r="V197" s="29" t="n">
        <f aca="false">$B$12+($B$13*E197+$B$14*POWER(E197,2)+$B$15*POWER(E197,3))+($B$16*F197+$B$17*POWER(F197,2)+$B$18*POWER(F197,3))+($B$19*T197+$B$20*POWER(T197,2)+$B$21*POWER(T197,3))+($B$22*P197+$B$23*POWER(P197,2)+$B$24*POWER(P197,3))+($B$25*H197+$B$26*POWER(H197,2)+$B$27*POWER(H197,3))+($B$28*U197+$B$29*POWER(U197,2)+$B$30*POWER(U197,3))</f>
        <v>-3.74278644871553</v>
      </c>
      <c r="W197" s="71" t="n">
        <f aca="false">S197-U197</f>
        <v>-2.96599053132498</v>
      </c>
      <c r="X197" s="29" t="n">
        <f aca="false">U197+V197</f>
        <v>12.6657328182416</v>
      </c>
      <c r="Y197" s="16"/>
      <c r="Z197" s="60" t="n">
        <f aca="false">U197*G197</f>
        <v>2855.08235245055</v>
      </c>
      <c r="AA197" s="60" t="n">
        <f aca="false">(K197+M197)-Z197</f>
        <v>-516.082352450547</v>
      </c>
      <c r="AB197" s="16"/>
      <c r="AC197" s="60" t="n">
        <f aca="false">L197+N197</f>
        <v>2203.83751037404</v>
      </c>
      <c r="AD197" s="61" t="n">
        <f aca="false">AC197-Z197</f>
        <v>-651.244842076503</v>
      </c>
      <c r="AE197" s="17"/>
      <c r="AF197" s="84" t="n">
        <v>456.0036648991</v>
      </c>
      <c r="AG197" s="16" t="n">
        <v>0.264864864864865</v>
      </c>
      <c r="AH197" s="16" t="n">
        <f aca="false">AF197+AH196</f>
        <v>194833.815239764</v>
      </c>
      <c r="AI197" s="63"/>
      <c r="AJ197" s="72" t="n">
        <v>415.277236179377</v>
      </c>
      <c r="AK197" s="16" t="n">
        <v>0.264864864864865</v>
      </c>
      <c r="AL197" s="63" t="n">
        <f aca="false">AJ197+AL196</f>
        <v>188989.376955675</v>
      </c>
      <c r="AM197" s="35"/>
      <c r="AN197" s="35" t="n">
        <f aca="false">C197/740</f>
        <v>0.264864864864865</v>
      </c>
      <c r="AO197" s="35"/>
      <c r="AP197" s="35"/>
      <c r="AQ197" s="35"/>
      <c r="AR197" s="35"/>
      <c r="AS197" s="35"/>
      <c r="AT197" s="35"/>
    </row>
    <row r="198" customFormat="false" ht="12.75" hidden="false" customHeight="true" outlineLevel="0" collapsed="false">
      <c r="A198" s="36"/>
      <c r="B198" s="36"/>
      <c r="C198" s="2" t="n">
        <v>197</v>
      </c>
      <c r="D198" s="20" t="s">
        <v>359</v>
      </c>
      <c r="E198" s="65" t="n">
        <v>61</v>
      </c>
      <c r="F198" s="66" t="n">
        <v>1462</v>
      </c>
      <c r="G198" s="67" t="n">
        <f aca="false">I198+J198</f>
        <v>45</v>
      </c>
      <c r="H198" s="68" t="n">
        <f aca="false">1/(G198/F198)</f>
        <v>32.4888888888889</v>
      </c>
      <c r="I198" s="22" t="n">
        <v>16</v>
      </c>
      <c r="J198" s="23" t="n">
        <v>29</v>
      </c>
      <c r="K198" s="24" t="n">
        <v>818</v>
      </c>
      <c r="L198" s="69" t="n">
        <f aca="false">G198*X198*R198</f>
        <v>812.690898757554</v>
      </c>
      <c r="M198" s="25" t="n">
        <v>394</v>
      </c>
      <c r="N198" s="70" t="n">
        <f aca="false">G198*X198*(1-R198)</f>
        <v>391.30725440581</v>
      </c>
      <c r="O198" s="26" t="n">
        <f aca="false">I198/(I198+J198)</f>
        <v>0.355555555555556</v>
      </c>
      <c r="P198" s="28" t="n">
        <f aca="false">(I198+K198)/(I198+J198+K198+M198)</f>
        <v>0.663484486873508</v>
      </c>
      <c r="Q198" s="27" t="n">
        <f aca="false">K198/(K198+M198)</f>
        <v>0.674917491749175</v>
      </c>
      <c r="R198" s="27" t="n">
        <f aca="false">P198-(O198-P198)/X198</f>
        <v>0.67499347621282</v>
      </c>
      <c r="S198" s="29" t="n">
        <f aca="false">(K198+M198)/(I198+J198)</f>
        <v>26.9333333333333</v>
      </c>
      <c r="T198" s="31" t="n">
        <f aca="false">(P198-$B$1*O198-$B$2)/(1-$B$1*O198)-($B$3*POWER(P198,2)+$B$4*P198+$B$5)-($B$6*POWER(O198,2)+$B$7*O198+$B$8)</f>
        <v>0.686314599789614</v>
      </c>
      <c r="U198" s="29" t="n">
        <f aca="false">(O198-P198)/(P198-T198)</f>
        <v>13.4878409252509</v>
      </c>
      <c r="V198" s="29" t="n">
        <f aca="false">$B$12+($B$13*E198+$B$14*POWER(E198,2)+$B$15*POWER(E198,3))+($B$16*F198+$B$17*POWER(F198,2)+$B$18*POWER(F198,3))+($B$19*T198+$B$20*POWER(T198,2)+$B$21*POWER(T198,3))+($B$22*P198+$B$23*POWER(P198,2)+$B$24*POWER(P198,3))+($B$25*H198+$B$26*POWER(H198,2)+$B$27*POWER(H198,3))+($B$28*U198+$B$29*POWER(U198,2)+$B$30*POWER(U198,3))</f>
        <v>13.2676735894905</v>
      </c>
      <c r="W198" s="71" t="n">
        <f aca="false">S198-U198</f>
        <v>13.4454924080824</v>
      </c>
      <c r="X198" s="29" t="n">
        <f aca="false">U198+V198</f>
        <v>26.7555145147414</v>
      </c>
      <c r="Y198" s="16"/>
      <c r="Z198" s="60" t="n">
        <f aca="false">U198*G198</f>
        <v>606.952841636291</v>
      </c>
      <c r="AA198" s="60" t="n">
        <f aca="false">(K198+M198)-Z198</f>
        <v>605.047158363709</v>
      </c>
      <c r="AB198" s="16"/>
      <c r="AC198" s="60" t="n">
        <f aca="false">L198+N198</f>
        <v>1203.99815316336</v>
      </c>
      <c r="AD198" s="61" t="n">
        <f aca="false">AC198-Z198</f>
        <v>597.045311527073</v>
      </c>
      <c r="AE198" s="17"/>
      <c r="AF198" s="84" t="n">
        <v>455.452717081332</v>
      </c>
      <c r="AG198" s="16" t="n">
        <v>0.266216216216216</v>
      </c>
      <c r="AH198" s="16" t="n">
        <f aca="false">AF198+AH197</f>
        <v>195289.267956845</v>
      </c>
      <c r="AI198" s="63"/>
      <c r="AJ198" s="72" t="n">
        <v>414.507006317942</v>
      </c>
      <c r="AK198" s="16" t="n">
        <v>0.266216216216216</v>
      </c>
      <c r="AL198" s="63" t="n">
        <f aca="false">AJ198+AL197</f>
        <v>189403.883961993</v>
      </c>
      <c r="AM198" s="35"/>
      <c r="AN198" s="35" t="n">
        <f aca="false">C198/740</f>
        <v>0.266216216216216</v>
      </c>
      <c r="AO198" s="35"/>
      <c r="AP198" s="35"/>
      <c r="AQ198" s="35"/>
      <c r="AR198" s="35"/>
      <c r="AS198" s="35"/>
      <c r="AT198" s="35"/>
    </row>
    <row r="199" customFormat="false" ht="12.75" hidden="false" customHeight="true" outlineLevel="0" collapsed="false">
      <c r="A199" s="36"/>
      <c r="B199" s="36"/>
      <c r="C199" s="2" t="n">
        <v>198</v>
      </c>
      <c r="D199" s="20" t="s">
        <v>361</v>
      </c>
      <c r="E199" s="65" t="n">
        <v>331</v>
      </c>
      <c r="F199" s="66" t="n">
        <v>5502</v>
      </c>
      <c r="G199" s="67" t="n">
        <f aca="false">I199+J199</f>
        <v>232</v>
      </c>
      <c r="H199" s="68" t="n">
        <f aca="false">1/(G199/F199)</f>
        <v>23.7155172413793</v>
      </c>
      <c r="I199" s="22" t="n">
        <v>42</v>
      </c>
      <c r="J199" s="23" t="n">
        <v>190</v>
      </c>
      <c r="K199" s="24" t="n">
        <v>1857</v>
      </c>
      <c r="L199" s="69" t="n">
        <f aca="false">G199*X199*R199</f>
        <v>2008.99153747784</v>
      </c>
      <c r="M199" s="25" t="n">
        <v>2375</v>
      </c>
      <c r="N199" s="70" t="n">
        <f aca="false">G199*X199*(1-R199)</f>
        <v>2580.29662645112</v>
      </c>
      <c r="O199" s="26" t="n">
        <f aca="false">I199/(I199+J199)</f>
        <v>0.181034482758621</v>
      </c>
      <c r="P199" s="28" t="n">
        <f aca="false">(I199+K199)/(I199+J199+K199+M199)</f>
        <v>0.425403225806452</v>
      </c>
      <c r="Q199" s="27" t="n">
        <f aca="false">K199/(K199+M199)</f>
        <v>0.438799621928166</v>
      </c>
      <c r="R199" s="27" t="n">
        <f aca="false">P199-(O199-P199)/X199</f>
        <v>0.437756677226804</v>
      </c>
      <c r="S199" s="29" t="n">
        <f aca="false">(K199+M199)/(I199+J199)</f>
        <v>18.2413793103448</v>
      </c>
      <c r="T199" s="31" t="n">
        <f aca="false">(P199-$B$1*O199-$B$2)/(1-$B$1*O199)-($B$3*POWER(P199,2)+$B$4*P199+$B$5)-($B$6*POWER(O199,2)+$B$7*O199+$B$8)</f>
        <v>0.441102755339043</v>
      </c>
      <c r="U199" s="29" t="n">
        <f aca="false">(O199-P199)/(P199-T199)</f>
        <v>15.56535452483</v>
      </c>
      <c r="V199" s="29" t="n">
        <f aca="false">$B$12+($B$13*E199+$B$14*POWER(E199,2)+$B$15*POWER(E199,3))+($B$16*F199+$B$17*POWER(F199,2)+$B$18*POWER(F199,3))+($B$19*T199+$B$20*POWER(T199,2)+$B$21*POWER(T199,3))+($B$22*P199+$B$23*POWER(P199,2)+$B$24*POWER(P199,3))+($B$25*H199+$B$26*POWER(H199,2)+$B$27*POWER(H199,3))+($B$28*U199+$B$29*POWER(U199,2)+$B$30*POWER(U199,3))</f>
        <v>4.21605997486385</v>
      </c>
      <c r="W199" s="71" t="n">
        <f aca="false">S199-U199</f>
        <v>2.67602478551487</v>
      </c>
      <c r="X199" s="29" t="n">
        <f aca="false">U199+V199</f>
        <v>19.7814144996938</v>
      </c>
      <c r="Y199" s="16"/>
      <c r="Z199" s="60" t="n">
        <f aca="false">U199*G199</f>
        <v>3611.16224976055</v>
      </c>
      <c r="AA199" s="60" t="n">
        <f aca="false">(K199+M199)-Z199</f>
        <v>620.83775023945</v>
      </c>
      <c r="AB199" s="16"/>
      <c r="AC199" s="60" t="n">
        <f aca="false">L199+N199</f>
        <v>4589.28816392896</v>
      </c>
      <c r="AD199" s="61" t="n">
        <f aca="false">AC199-Z199</f>
        <v>978.125914168413</v>
      </c>
      <c r="AE199" s="17"/>
      <c r="AF199" s="84" t="n">
        <v>450.473993421915</v>
      </c>
      <c r="AG199" s="16" t="n">
        <v>0.267567567567568</v>
      </c>
      <c r="AH199" s="16" t="n">
        <f aca="false">AF199+AH198</f>
        <v>195739.741950267</v>
      </c>
      <c r="AI199" s="63"/>
      <c r="AJ199" s="72" t="n">
        <v>413.177088634167</v>
      </c>
      <c r="AK199" s="16" t="n">
        <v>0.267567567567568</v>
      </c>
      <c r="AL199" s="63" t="n">
        <f aca="false">AJ199+AL198</f>
        <v>189817.061050627</v>
      </c>
      <c r="AM199" s="35"/>
      <c r="AN199" s="35" t="n">
        <f aca="false">C199/740</f>
        <v>0.267567567567568</v>
      </c>
      <c r="AO199" s="35"/>
      <c r="AP199" s="35"/>
      <c r="AQ199" s="35"/>
      <c r="AR199" s="35"/>
      <c r="AS199" s="35"/>
      <c r="AT199" s="35"/>
    </row>
    <row r="200" customFormat="false" ht="12.75" hidden="false" customHeight="true" outlineLevel="0" collapsed="false">
      <c r="A200" s="36"/>
      <c r="B200" s="36"/>
      <c r="C200" s="2" t="n">
        <v>199</v>
      </c>
      <c r="D200" s="20" t="s">
        <v>362</v>
      </c>
      <c r="E200" s="65" t="n">
        <v>214</v>
      </c>
      <c r="F200" s="66" t="n">
        <v>2397</v>
      </c>
      <c r="G200" s="67" t="n">
        <f aca="false">I200+J200</f>
        <v>181</v>
      </c>
      <c r="H200" s="68" t="n">
        <f aca="false">1/(G200/F200)</f>
        <v>13.2430939226519</v>
      </c>
      <c r="I200" s="22" t="n">
        <v>84</v>
      </c>
      <c r="J200" s="23" t="n">
        <v>97</v>
      </c>
      <c r="K200" s="24" t="n">
        <v>1059</v>
      </c>
      <c r="L200" s="69" t="n">
        <f aca="false">G200*X200*R200</f>
        <v>1089.09513782395</v>
      </c>
      <c r="M200" s="25" t="n">
        <v>518</v>
      </c>
      <c r="N200" s="70" t="n">
        <f aca="false">G200*X200*(1-R200)</f>
        <v>534.192921926273</v>
      </c>
      <c r="O200" s="26" t="n">
        <f aca="false">I200/(I200+J200)</f>
        <v>0.464088397790055</v>
      </c>
      <c r="P200" s="28" t="n">
        <f aca="false">(I200+K200)/(I200+J200+K200+M200)</f>
        <v>0.650170648464164</v>
      </c>
      <c r="Q200" s="27" t="n">
        <f aca="false">K200/(K200+M200)</f>
        <v>0.671528218135701</v>
      </c>
      <c r="R200" s="27" t="n">
        <f aca="false">P200-(O200-P200)/X200</f>
        <v>0.670919207026959</v>
      </c>
      <c r="S200" s="29" t="n">
        <f aca="false">(K200+M200)/(I200+J200)</f>
        <v>8.71270718232044</v>
      </c>
      <c r="T200" s="31" t="n">
        <f aca="false">(P200-$B$1*O200-$B$2)/(1-$B$1*O200)-($B$3*POWER(P200,2)+$B$4*P200+$B$5)-($B$6*POWER(O200,2)+$B$7*O200+$B$8)</f>
        <v>0.667515278839337</v>
      </c>
      <c r="U200" s="29" t="n">
        <f aca="false">(O200-P200)/(P200-T200)</f>
        <v>10.7285221217782</v>
      </c>
      <c r="V200" s="29" t="n">
        <f aca="false">$B$12+($B$13*E200+$B$14*POWER(E200,2)+$B$15*POWER(E200,3))+($B$16*F200+$B$17*POWER(F200,2)+$B$18*POWER(F200,3))+($B$19*T200+$B$20*POWER(T200,2)+$B$21*POWER(T200,3))+($B$22*P200+$B$23*POWER(P200,2)+$B$24*POWER(P200,3))+($B$25*H200+$B$26*POWER(H200,2)+$B$27*POWER(H200,3))+($B$28*U200+$B$29*POWER(U200,2)+$B$30*POWER(U200,3))</f>
        <v>-1.76007980271614</v>
      </c>
      <c r="W200" s="71" t="n">
        <f aca="false">S200-U200</f>
        <v>-2.01581493945771</v>
      </c>
      <c r="X200" s="29" t="n">
        <f aca="false">U200+V200</f>
        <v>8.96844231906202</v>
      </c>
      <c r="Y200" s="16"/>
      <c r="Z200" s="60" t="n">
        <f aca="false">U200*G200</f>
        <v>1941.86250404185</v>
      </c>
      <c r="AA200" s="60" t="n">
        <f aca="false">(K200+M200)-Z200</f>
        <v>-364.862504041846</v>
      </c>
      <c r="AB200" s="16"/>
      <c r="AC200" s="60" t="n">
        <f aca="false">L200+N200</f>
        <v>1623.28805975022</v>
      </c>
      <c r="AD200" s="61" t="n">
        <f aca="false">AC200-Z200</f>
        <v>-318.574444291621</v>
      </c>
      <c r="AE200" s="17"/>
      <c r="AF200" s="84" t="n">
        <v>447.708932202001</v>
      </c>
      <c r="AG200" s="16" t="n">
        <v>0.268918918918919</v>
      </c>
      <c r="AH200" s="16" t="n">
        <f aca="false">AF200+AH199</f>
        <v>196187.450882469</v>
      </c>
      <c r="AI200" s="63"/>
      <c r="AJ200" s="72" t="n">
        <v>406.47593015139</v>
      </c>
      <c r="AK200" s="16" t="n">
        <v>0.268918918918919</v>
      </c>
      <c r="AL200" s="63" t="n">
        <f aca="false">AJ200+AL199</f>
        <v>190223.536980779</v>
      </c>
      <c r="AM200" s="35"/>
      <c r="AN200" s="35" t="n">
        <f aca="false">C200/740</f>
        <v>0.268918918918919</v>
      </c>
      <c r="AO200" s="35"/>
      <c r="AP200" s="35"/>
      <c r="AQ200" s="35"/>
      <c r="AR200" s="35"/>
      <c r="AS200" s="35"/>
      <c r="AT200" s="35"/>
    </row>
    <row r="201" customFormat="false" ht="12.75" hidden="false" customHeight="true" outlineLevel="0" collapsed="false">
      <c r="A201" s="36"/>
      <c r="B201" s="36"/>
      <c r="C201" s="2" t="n">
        <v>200</v>
      </c>
      <c r="D201" s="20" t="s">
        <v>364</v>
      </c>
      <c r="E201" s="65" t="n">
        <v>184</v>
      </c>
      <c r="F201" s="66" t="n">
        <v>2846</v>
      </c>
      <c r="G201" s="67" t="n">
        <f aca="false">I201+J201</f>
        <v>151</v>
      </c>
      <c r="H201" s="68" t="n">
        <f aca="false">1/(G201/F201)</f>
        <v>18.8476821192053</v>
      </c>
      <c r="I201" s="22" t="n">
        <v>34</v>
      </c>
      <c r="J201" s="23" t="n">
        <v>117</v>
      </c>
      <c r="K201" s="24" t="n">
        <v>1130</v>
      </c>
      <c r="L201" s="69" t="n">
        <f aca="false">G201*X201*R201</f>
        <v>1148.67018068302</v>
      </c>
      <c r="M201" s="25" t="n">
        <v>1098</v>
      </c>
      <c r="N201" s="70" t="n">
        <f aca="false">G201*X201*(1-R201)</f>
        <v>1117.48820406346</v>
      </c>
      <c r="O201" s="26" t="n">
        <f aca="false">I201/(I201+J201)</f>
        <v>0.225165562913907</v>
      </c>
      <c r="P201" s="28" t="n">
        <f aca="false">(I201+K201)/(I201+J201+K201+M201)</f>
        <v>0.489281210592686</v>
      </c>
      <c r="Q201" s="27" t="n">
        <f aca="false">K201/(K201+M201)</f>
        <v>0.507181328545781</v>
      </c>
      <c r="R201" s="27" t="n">
        <f aca="false">P201-(O201-P201)/X201</f>
        <v>0.506879919962665</v>
      </c>
      <c r="S201" s="29" t="n">
        <f aca="false">(K201+M201)/(I201+J201)</f>
        <v>14.7549668874172</v>
      </c>
      <c r="T201" s="31" t="n">
        <f aca="false">(P201-$B$1*O201-$B$2)/(1-$B$1*O201)-($B$3*POWER(P201,2)+$B$4*P201+$B$5)-($B$6*POWER(O201,2)+$B$7*O201+$B$8)</f>
        <v>0.506575029812136</v>
      </c>
      <c r="U201" s="29" t="n">
        <f aca="false">(O201-P201)/(P201-T201)</f>
        <v>15.272256771467</v>
      </c>
      <c r="V201" s="29" t="n">
        <f aca="false">$B$12+($B$13*E201+$B$14*POWER(E201,2)+$B$15*POWER(E201,3))+($B$16*F201+$B$17*POWER(F201,2)+$B$18*POWER(F201,3))+($B$19*T201+$B$20*POWER(T201,2)+$B$21*POWER(T201,3))+($B$22*P201+$B$23*POWER(P201,2)+$B$24*POWER(P201,3))+($B$25*H201+$B$26*POWER(H201,2)+$B$27*POWER(H201,3))+($B$28*U201+$B$29*POWER(U201,2)+$B$30*POWER(U201,3))</f>
        <v>-0.26458534930488</v>
      </c>
      <c r="W201" s="71" t="n">
        <f aca="false">S201-U201</f>
        <v>-0.517289884049809</v>
      </c>
      <c r="X201" s="29" t="n">
        <f aca="false">U201+V201</f>
        <v>15.0076714221621</v>
      </c>
      <c r="Y201" s="16"/>
      <c r="Z201" s="60" t="n">
        <f aca="false">U201*G201</f>
        <v>2306.11077249152</v>
      </c>
      <c r="AA201" s="60" t="n">
        <f aca="false">(K201+M201)-Z201</f>
        <v>-78.1107724915209</v>
      </c>
      <c r="AB201" s="16"/>
      <c r="AC201" s="60" t="n">
        <f aca="false">L201+N201</f>
        <v>2266.15838474648</v>
      </c>
      <c r="AD201" s="61" t="n">
        <f aca="false">AC201-Z201</f>
        <v>-39.9523877450365</v>
      </c>
      <c r="AE201" s="17"/>
      <c r="AF201" s="84" t="n">
        <v>438.471568073995</v>
      </c>
      <c r="AG201" s="16" t="n">
        <v>0.27027027027027</v>
      </c>
      <c r="AH201" s="16" t="n">
        <f aca="false">AF201+AH200</f>
        <v>196625.922450543</v>
      </c>
      <c r="AI201" s="63"/>
      <c r="AJ201" s="72" t="n">
        <v>405.901660273751</v>
      </c>
      <c r="AK201" s="16" t="n">
        <v>0.27027027027027</v>
      </c>
      <c r="AL201" s="63" t="n">
        <f aca="false">AJ201+AL200</f>
        <v>190629.438641052</v>
      </c>
      <c r="AM201" s="35"/>
      <c r="AN201" s="35" t="n">
        <f aca="false">C201/740</f>
        <v>0.27027027027027</v>
      </c>
      <c r="AO201" s="35"/>
      <c r="AP201" s="35"/>
      <c r="AQ201" s="35"/>
      <c r="AR201" s="35"/>
      <c r="AS201" s="35"/>
      <c r="AT201" s="35"/>
    </row>
    <row r="202" customFormat="false" ht="12.75" hidden="false" customHeight="true" outlineLevel="0" collapsed="false">
      <c r="A202" s="36"/>
      <c r="B202" s="36"/>
      <c r="C202" s="2" t="n">
        <v>201</v>
      </c>
      <c r="D202" s="20" t="s">
        <v>319</v>
      </c>
      <c r="E202" s="65" t="n">
        <v>349</v>
      </c>
      <c r="F202" s="66" t="n">
        <v>5251</v>
      </c>
      <c r="G202" s="67" t="n">
        <f aca="false">I202+J202</f>
        <v>438</v>
      </c>
      <c r="H202" s="68" t="n">
        <f aca="false">1/(G202/F202)</f>
        <v>11.9885844748858</v>
      </c>
      <c r="I202" s="22" t="n">
        <v>112</v>
      </c>
      <c r="J202" s="23" t="n">
        <v>326</v>
      </c>
      <c r="K202" s="24" t="n">
        <v>1669</v>
      </c>
      <c r="L202" s="69" t="n">
        <f aca="false">G202*X202*R202</f>
        <v>1695.75744068166</v>
      </c>
      <c r="M202" s="25" t="n">
        <v>2256</v>
      </c>
      <c r="N202" s="70" t="n">
        <f aca="false">G202*X202*(1-R202)</f>
        <v>2294.79152826505</v>
      </c>
      <c r="O202" s="26" t="n">
        <f aca="false">I202/(I202+J202)</f>
        <v>0.255707762557078</v>
      </c>
      <c r="P202" s="28" t="n">
        <f aca="false">(I202+K202)/(I202+J202+K202+M202)</f>
        <v>0.408205363282145</v>
      </c>
      <c r="Q202" s="27" t="n">
        <f aca="false">K202/(K202+M202)</f>
        <v>0.425222929936306</v>
      </c>
      <c r="R202" s="27" t="n">
        <f aca="false">P202-(O202-P202)/X202</f>
        <v>0.424943398484156</v>
      </c>
      <c r="S202" s="29" t="n">
        <f aca="false">(K202+M202)/(I202+J202)</f>
        <v>8.96118721461187</v>
      </c>
      <c r="T202" s="31" t="n">
        <f aca="false">(P202-$B$1*O202-$B$2)/(1-$B$1*O202)-($B$3*POWER(P202,2)+$B$4*P202+$B$5)-($B$6*POWER(O202,2)+$B$7*O202+$B$8)</f>
        <v>0.421425619501524</v>
      </c>
      <c r="U202" s="29" t="n">
        <f aca="false">(O202-P202)/(P202-T202)</f>
        <v>11.5351471404561</v>
      </c>
      <c r="V202" s="29" t="n">
        <f aca="false">$B$12+($B$13*E202+$B$14*POWER(E202,2)+$B$15*POWER(E202,3))+($B$16*F202+$B$17*POWER(F202,2)+$B$18*POWER(F202,3))+($B$19*T202+$B$20*POWER(T202,2)+$B$21*POWER(T202,3))+($B$22*P202+$B$23*POWER(P202,2)+$B$24*POWER(P202,3))+($B$25*H202+$B$26*POWER(H202,2)+$B$27*POWER(H202,3))+($B$28*U202+$B$29*POWER(U202,2)+$B$30*POWER(U202,3))</f>
        <v>-2.42430474560057</v>
      </c>
      <c r="W202" s="71" t="n">
        <f aca="false">S202-U202</f>
        <v>-2.57395992584421</v>
      </c>
      <c r="X202" s="29" t="n">
        <f aca="false">U202+V202</f>
        <v>9.11084239485551</v>
      </c>
      <c r="Y202" s="16"/>
      <c r="Z202" s="60" t="n">
        <f aca="false">U202*G202</f>
        <v>5052.39444751976</v>
      </c>
      <c r="AA202" s="60" t="n">
        <f aca="false">(K202+M202)-Z202</f>
        <v>-1127.39444751976</v>
      </c>
      <c r="AB202" s="16"/>
      <c r="AC202" s="60" t="n">
        <f aca="false">L202+N202</f>
        <v>3990.54896894671</v>
      </c>
      <c r="AD202" s="61" t="n">
        <f aca="false">AC202-Z202</f>
        <v>-1061.84547857305</v>
      </c>
      <c r="AE202" s="17"/>
      <c r="AF202" s="84" t="n">
        <v>438.007777140632</v>
      </c>
      <c r="AG202" s="16" t="n">
        <v>0.271621621621622</v>
      </c>
      <c r="AH202" s="16" t="n">
        <f aca="false">AF202+AH201</f>
        <v>197063.930227683</v>
      </c>
      <c r="AI202" s="63"/>
      <c r="AJ202" s="72" t="n">
        <v>404.206267418129</v>
      </c>
      <c r="AK202" s="16" t="n">
        <v>0.271621621621622</v>
      </c>
      <c r="AL202" s="63" t="n">
        <f aca="false">AJ202+AL201</f>
        <v>191033.644908471</v>
      </c>
      <c r="AM202" s="35"/>
      <c r="AN202" s="35" t="n">
        <f aca="false">C202/740</f>
        <v>0.271621621621622</v>
      </c>
      <c r="AO202" s="35"/>
      <c r="AP202" s="35"/>
      <c r="AQ202" s="35"/>
      <c r="AR202" s="35"/>
      <c r="AS202" s="35"/>
      <c r="AT202" s="35"/>
    </row>
    <row r="203" customFormat="false" ht="12.75" hidden="false" customHeight="true" outlineLevel="0" collapsed="false">
      <c r="A203" s="36"/>
      <c r="B203" s="36"/>
      <c r="C203" s="2" t="n">
        <v>202</v>
      </c>
      <c r="D203" s="20" t="s">
        <v>367</v>
      </c>
      <c r="E203" s="65" t="n">
        <v>407</v>
      </c>
      <c r="F203" s="66" t="n">
        <v>3443</v>
      </c>
      <c r="G203" s="67" t="n">
        <f aca="false">I203+J203</f>
        <v>271</v>
      </c>
      <c r="H203" s="68" t="n">
        <f aca="false">1/(G203/F203)</f>
        <v>12.7047970479705</v>
      </c>
      <c r="I203" s="22" t="n">
        <v>120</v>
      </c>
      <c r="J203" s="23" t="n">
        <v>151</v>
      </c>
      <c r="K203" s="24" t="n">
        <v>1367</v>
      </c>
      <c r="L203" s="69" t="n">
        <f aca="false">G203*X203*R203</f>
        <v>1282.54970911123</v>
      </c>
      <c r="M203" s="25" t="n">
        <v>941</v>
      </c>
      <c r="N203" s="70" t="n">
        <f aca="false">G203*X203*(1-R203)</f>
        <v>878.982705009724</v>
      </c>
      <c r="O203" s="26" t="n">
        <f aca="false">I203/(I203+J203)</f>
        <v>0.44280442804428</v>
      </c>
      <c r="P203" s="28" t="n">
        <f aca="false">(I203+K203)/(I203+J203+K203+M203)</f>
        <v>0.576580069794494</v>
      </c>
      <c r="Q203" s="27" t="n">
        <f aca="false">K203/(K203+M203)</f>
        <v>0.592287694974003</v>
      </c>
      <c r="R203" s="27" t="n">
        <f aca="false">P203-(O203-P203)/X203</f>
        <v>0.593352059276341</v>
      </c>
      <c r="S203" s="29" t="n">
        <f aca="false">(K203+M203)/(I203+J203)</f>
        <v>8.51660516605166</v>
      </c>
      <c r="T203" s="31" t="n">
        <f aca="false">(P203-$B$1*O203-$B$2)/(1-$B$1*O203)-($B$3*POWER(P203,2)+$B$4*P203+$B$5)-($B$6*POWER(O203,2)+$B$7*O203+$B$8)</f>
        <v>0.590079852153111</v>
      </c>
      <c r="U203" s="29" t="n">
        <f aca="false">(O203-P203)/(P203-T203)</f>
        <v>9.90946655260853</v>
      </c>
      <c r="V203" s="29" t="n">
        <f aca="false">$B$12+($B$13*E203+$B$14*POWER(E203,2)+$B$15*POWER(E203,3))+($B$16*F203+$B$17*POWER(F203,2)+$B$18*POWER(F203,3))+($B$19*T203+$B$20*POWER(T203,2)+$B$21*POWER(T203,3))+($B$22*P203+$B$23*POWER(P203,2)+$B$24*POWER(P203,3))+($B$25*H203+$B$26*POWER(H203,2)+$B$27*POWER(H203,3))+($B$28*U203+$B$29*POWER(U203,2)+$B$30*POWER(U203,3))</f>
        <v>-1.93333218315852</v>
      </c>
      <c r="W203" s="71" t="n">
        <f aca="false">S203-U203</f>
        <v>-1.39286138655687</v>
      </c>
      <c r="X203" s="29" t="n">
        <f aca="false">U203+V203</f>
        <v>7.97613436945001</v>
      </c>
      <c r="Y203" s="16"/>
      <c r="Z203" s="60" t="n">
        <f aca="false">U203*G203</f>
        <v>2685.46543575691</v>
      </c>
      <c r="AA203" s="60" t="n">
        <f aca="false">(K203+M203)-Z203</f>
        <v>-377.465435756911</v>
      </c>
      <c r="AB203" s="16"/>
      <c r="AC203" s="60" t="n">
        <f aca="false">L203+N203</f>
        <v>2161.53241412095</v>
      </c>
      <c r="AD203" s="61" t="n">
        <f aca="false">AC203-Z203</f>
        <v>-523.933021635959</v>
      </c>
      <c r="AE203" s="17"/>
      <c r="AF203" s="84" t="n">
        <v>435.566722513933</v>
      </c>
      <c r="AG203" s="16" t="n">
        <v>0.272972972972973</v>
      </c>
      <c r="AH203" s="16" t="n">
        <f aca="false">AF203+AH202</f>
        <v>197499.496950197</v>
      </c>
      <c r="AI203" s="63"/>
      <c r="AJ203" s="72" t="n">
        <v>400.671189233066</v>
      </c>
      <c r="AK203" s="16" t="n">
        <v>0.272972972972973</v>
      </c>
      <c r="AL203" s="63" t="n">
        <f aca="false">AJ203+AL202</f>
        <v>191434.316097704</v>
      </c>
      <c r="AM203" s="35"/>
      <c r="AN203" s="35" t="n">
        <f aca="false">C203/740</f>
        <v>0.272972972972973</v>
      </c>
      <c r="AO203" s="35"/>
      <c r="AP203" s="35"/>
      <c r="AQ203" s="35"/>
      <c r="AR203" s="35"/>
      <c r="AS203" s="35"/>
      <c r="AT203" s="35"/>
    </row>
    <row r="204" customFormat="false" ht="12.75" hidden="false" customHeight="true" outlineLevel="0" collapsed="false">
      <c r="A204" s="36"/>
      <c r="B204" s="36"/>
      <c r="C204" s="2" t="n">
        <v>203</v>
      </c>
      <c r="D204" s="20" t="s">
        <v>369</v>
      </c>
      <c r="E204" s="65" t="n">
        <v>322</v>
      </c>
      <c r="F204" s="66" t="n">
        <v>3084</v>
      </c>
      <c r="G204" s="67" t="n">
        <f aca="false">I204+J204</f>
        <v>160</v>
      </c>
      <c r="H204" s="68" t="n">
        <f aca="false">1/(G204/F204)</f>
        <v>19.275</v>
      </c>
      <c r="I204" s="22" t="n">
        <v>59</v>
      </c>
      <c r="J204" s="23" t="n">
        <v>101</v>
      </c>
      <c r="K204" s="24" t="n">
        <v>1295</v>
      </c>
      <c r="L204" s="69" t="n">
        <f aca="false">G204*X204*R204</f>
        <v>1392.88800596146</v>
      </c>
      <c r="M204" s="25" t="n">
        <v>820</v>
      </c>
      <c r="N204" s="70" t="n">
        <f aca="false">G204*X204*(1-R204)</f>
        <v>886.584086772901</v>
      </c>
      <c r="O204" s="26" t="n">
        <f aca="false">I204/(I204+J204)</f>
        <v>0.36875</v>
      </c>
      <c r="P204" s="28" t="n">
        <f aca="false">(I204+K204)/(I204+J204+K204+M204)</f>
        <v>0.595164835164835</v>
      </c>
      <c r="Q204" s="27" t="n">
        <f aca="false">K204/(K204+M204)</f>
        <v>0.612293144208038</v>
      </c>
      <c r="R204" s="27" t="n">
        <f aca="false">P204-(O204-P204)/X204</f>
        <v>0.61105727523543</v>
      </c>
      <c r="S204" s="29" t="n">
        <f aca="false">(K204+M204)/(I204+J204)</f>
        <v>13.21875</v>
      </c>
      <c r="T204" s="31" t="n">
        <f aca="false">(P204-$B$1*O204-$B$2)/(1-$B$1*O204)-($B$3*POWER(P204,2)+$B$4*P204+$B$5)-($B$6*POWER(O204,2)+$B$7*O204+$B$8)</f>
        <v>0.613480051971031</v>
      </c>
      <c r="U204" s="29" t="n">
        <f aca="false">(O204-P204)/(P204-T204)</f>
        <v>12.362116024105</v>
      </c>
      <c r="V204" s="29" t="n">
        <f aca="false">$B$12+($B$13*E204+$B$14*POWER(E204,2)+$B$15*POWER(E204,3))+($B$16*F204+$B$17*POWER(F204,2)+$B$18*POWER(F204,3))+($B$19*T204+$B$20*POWER(T204,2)+$B$21*POWER(T204,3))+($B$22*P204+$B$23*POWER(P204,2)+$B$24*POWER(P204,3))+($B$25*H204+$B$26*POWER(H204,2)+$B$27*POWER(H204,3))+($B$28*U204+$B$29*POWER(U204,2)+$B$30*POWER(U204,3))</f>
        <v>1.88458455548478</v>
      </c>
      <c r="W204" s="71" t="n">
        <f aca="false">S204-U204</f>
        <v>0.856633975894995</v>
      </c>
      <c r="X204" s="29" t="n">
        <f aca="false">U204+V204</f>
        <v>14.2467005795898</v>
      </c>
      <c r="Y204" s="16"/>
      <c r="Z204" s="60" t="n">
        <f aca="false">U204*G204</f>
        <v>1977.9385638568</v>
      </c>
      <c r="AA204" s="60" t="n">
        <f aca="false">(K204+M204)-Z204</f>
        <v>137.061436143199</v>
      </c>
      <c r="AB204" s="16"/>
      <c r="AC204" s="60" t="n">
        <f aca="false">L204+N204</f>
        <v>2279.47209273437</v>
      </c>
      <c r="AD204" s="61" t="n">
        <f aca="false">AC204-Z204</f>
        <v>301.533528877565</v>
      </c>
      <c r="AE204" s="17"/>
      <c r="AF204" s="84" t="n">
        <v>424.403014699746</v>
      </c>
      <c r="AG204" s="16" t="n">
        <v>0.274324324324324</v>
      </c>
      <c r="AH204" s="16" t="n">
        <f aca="false">AF204+AH203</f>
        <v>197923.899964897</v>
      </c>
      <c r="AI204" s="63"/>
      <c r="AJ204" s="72" t="n">
        <v>388.369087559861</v>
      </c>
      <c r="AK204" s="16" t="n">
        <v>0.274324324324324</v>
      </c>
      <c r="AL204" s="63" t="n">
        <f aca="false">AJ204+AL203</f>
        <v>191822.685185264</v>
      </c>
      <c r="AM204" s="35"/>
      <c r="AN204" s="35" t="n">
        <f aca="false">C204/740</f>
        <v>0.274324324324324</v>
      </c>
      <c r="AO204" s="35"/>
      <c r="AP204" s="35"/>
      <c r="AQ204" s="35"/>
      <c r="AR204" s="35"/>
      <c r="AS204" s="35"/>
      <c r="AT204" s="35"/>
    </row>
    <row r="205" customFormat="false" ht="12.75" hidden="false" customHeight="true" outlineLevel="0" collapsed="false">
      <c r="A205" s="36"/>
      <c r="B205" s="36"/>
      <c r="C205" s="2" t="n">
        <v>204</v>
      </c>
      <c r="D205" s="20" t="s">
        <v>371</v>
      </c>
      <c r="E205" s="65" t="n">
        <v>1517</v>
      </c>
      <c r="F205" s="66" t="n">
        <v>3469</v>
      </c>
      <c r="G205" s="67" t="n">
        <f aca="false">I205+J205</f>
        <v>158</v>
      </c>
      <c r="H205" s="68" t="n">
        <f aca="false">1/(G205/F205)</f>
        <v>21.9556962025316</v>
      </c>
      <c r="I205" s="22" t="n">
        <v>107</v>
      </c>
      <c r="J205" s="23" t="n">
        <v>51</v>
      </c>
      <c r="K205" s="24" t="n">
        <v>969</v>
      </c>
      <c r="L205" s="69" t="n">
        <f aca="false">G205*X205*R205</f>
        <v>1775.76304544858</v>
      </c>
      <c r="M205" s="25" t="n">
        <v>203</v>
      </c>
      <c r="N205" s="70" t="n">
        <f aca="false">G205*X205*(1-R205)</f>
        <v>393.444064631913</v>
      </c>
      <c r="O205" s="26" t="n">
        <f aca="false">I205/(I205+J205)</f>
        <v>0.677215189873418</v>
      </c>
      <c r="P205" s="28" t="n">
        <f aca="false">(I205+K205)/(I205+J205+K205+M205)</f>
        <v>0.809022556390977</v>
      </c>
      <c r="Q205" s="27" t="n">
        <f aca="false">K205/(K205+M205)</f>
        <v>0.82679180887372</v>
      </c>
      <c r="R205" s="27" t="n">
        <f aca="false">P205-(O205-P205)/X205</f>
        <v>0.818623098364584</v>
      </c>
      <c r="S205" s="29" t="n">
        <f aca="false">(K205+M205)/(I205+J205)</f>
        <v>7.41772151898734</v>
      </c>
      <c r="T205" s="31" t="n">
        <f aca="false">(P205-$B$1*O205-$B$2)/(1-$B$1*O205)-($B$3*POWER(P205,2)+$B$4*P205+$B$5)-($B$6*POWER(O205,2)+$B$7*O205+$B$8)</f>
        <v>0.82499553540713</v>
      </c>
      <c r="U205" s="29" t="n">
        <f aca="false">(O205-P205)/(P205-T205)</f>
        <v>8.25189630464494</v>
      </c>
      <c r="V205" s="29" t="n">
        <f aca="false">$B$12+($B$13*E205+$B$14*POWER(E205,2)+$B$15*POWER(E205,3))+($B$16*F205+$B$17*POWER(F205,2)+$B$18*POWER(F205,3))+($B$19*T205+$B$20*POWER(T205,2)+$B$21*POWER(T205,3))+($B$22*P205+$B$23*POWER(P205,2)+$B$24*POWER(P205,3))+($B$25*H205+$B$26*POWER(H205,2)+$B$27*POWER(H205,3))+($B$28*U205+$B$29*POWER(U205,2)+$B$30*POWER(U205,3))</f>
        <v>5.47726261991511</v>
      </c>
      <c r="W205" s="71" t="n">
        <f aca="false">S205-U205</f>
        <v>-0.834174785657601</v>
      </c>
      <c r="X205" s="29" t="n">
        <f aca="false">U205+V205</f>
        <v>13.7291589245601</v>
      </c>
      <c r="Y205" s="16"/>
      <c r="Z205" s="60" t="n">
        <f aca="false">U205*G205</f>
        <v>1303.7996161339</v>
      </c>
      <c r="AA205" s="60" t="n">
        <f aca="false">(K205+M205)-Z205</f>
        <v>-131.799616133901</v>
      </c>
      <c r="AB205" s="16"/>
      <c r="AC205" s="60" t="n">
        <f aca="false">L205+N205</f>
        <v>2169.20711008049</v>
      </c>
      <c r="AD205" s="61" t="n">
        <f aca="false">AC205-Z205</f>
        <v>865.407493946588</v>
      </c>
      <c r="AE205" s="17"/>
      <c r="AF205" s="84" t="n">
        <v>421.925448755208</v>
      </c>
      <c r="AG205" s="16" t="n">
        <v>0.275675675675676</v>
      </c>
      <c r="AH205" s="16" t="n">
        <f aca="false">AF205+AH204</f>
        <v>198345.825413652</v>
      </c>
      <c r="AI205" s="63"/>
      <c r="AJ205" s="72" t="n">
        <v>388.108412884452</v>
      </c>
      <c r="AK205" s="16" t="n">
        <v>0.275675675675676</v>
      </c>
      <c r="AL205" s="63" t="n">
        <f aca="false">AJ205+AL204</f>
        <v>192210.793598148</v>
      </c>
      <c r="AM205" s="35"/>
      <c r="AN205" s="35" t="n">
        <f aca="false">C205/740</f>
        <v>0.275675675675676</v>
      </c>
      <c r="AO205" s="35"/>
      <c r="AP205" s="35"/>
      <c r="AQ205" s="35"/>
      <c r="AR205" s="35"/>
      <c r="AS205" s="35"/>
      <c r="AT205" s="35"/>
    </row>
    <row r="206" customFormat="false" ht="12.75" hidden="false" customHeight="true" outlineLevel="0" collapsed="false">
      <c r="A206" s="36"/>
      <c r="B206" s="36"/>
      <c r="C206" s="2" t="n">
        <v>205</v>
      </c>
      <c r="D206" s="20" t="s">
        <v>372</v>
      </c>
      <c r="E206" s="65" t="n">
        <v>367</v>
      </c>
      <c r="F206" s="66" t="n">
        <v>3577</v>
      </c>
      <c r="G206" s="67" t="n">
        <f aca="false">I206+J206</f>
        <v>279</v>
      </c>
      <c r="H206" s="68" t="n">
        <f aca="false">1/(G206/F206)</f>
        <v>12.820788530466</v>
      </c>
      <c r="I206" s="22" t="n">
        <v>96</v>
      </c>
      <c r="J206" s="23" t="n">
        <v>183</v>
      </c>
      <c r="K206" s="24" t="n">
        <v>1097</v>
      </c>
      <c r="L206" s="69" t="n">
        <f aca="false">G206*X206*R206</f>
        <v>1178.51920826411</v>
      </c>
      <c r="M206" s="25" t="n">
        <v>1120</v>
      </c>
      <c r="N206" s="70" t="n">
        <f aca="false">G206*X206*(1-R206)</f>
        <v>1209.03564825493</v>
      </c>
      <c r="O206" s="26" t="n">
        <f aca="false">I206/(I206+J206)</f>
        <v>0.344086021505376</v>
      </c>
      <c r="P206" s="28" t="n">
        <f aca="false">(I206+K206)/(I206+J206+K206+M206)</f>
        <v>0.477964743589744</v>
      </c>
      <c r="Q206" s="27" t="n">
        <f aca="false">K206/(K206+M206)</f>
        <v>0.494812810103744</v>
      </c>
      <c r="R206" s="27" t="n">
        <f aca="false">P206-(O206-P206)/X206</f>
        <v>0.493609269351969</v>
      </c>
      <c r="S206" s="29" t="n">
        <f aca="false">(K206+M206)/(I206+J206)</f>
        <v>7.94623655913979</v>
      </c>
      <c r="T206" s="31" t="n">
        <f aca="false">(P206-$B$1*O206-$B$2)/(1-$B$1*O206)-($B$3*POWER(P206,2)+$B$4*P206+$B$5)-($B$6*POWER(O206,2)+$B$7*O206+$B$8)</f>
        <v>0.490835343433823</v>
      </c>
      <c r="U206" s="29" t="n">
        <f aca="false">(O206-P206)/(P206-T206)</f>
        <v>10.4019022971919</v>
      </c>
      <c r="V206" s="29" t="n">
        <f aca="false">$B$12+($B$13*E206+$B$14*POWER(E206,2)+$B$15*POWER(E206,3))+($B$16*F206+$B$17*POWER(F206,2)+$B$18*POWER(F206,3))+($B$19*T206+$B$20*POWER(T206,2)+$B$21*POWER(T206,3))+($B$22*P206+$B$23*POWER(P206,2)+$B$24*POWER(P206,3))+($B$25*H206+$B$26*POWER(H206,2)+$B$27*POWER(H206,3))+($B$28*U206+$B$29*POWER(U206,2)+$B$30*POWER(U206,3))</f>
        <v>-1.84435800859322</v>
      </c>
      <c r="W206" s="71" t="n">
        <f aca="false">S206-U206</f>
        <v>-2.45566573805216</v>
      </c>
      <c r="X206" s="29" t="n">
        <f aca="false">U206+V206</f>
        <v>8.55754428859872</v>
      </c>
      <c r="Y206" s="16"/>
      <c r="Z206" s="60" t="n">
        <f aca="false">U206*G206</f>
        <v>2902.13074091655</v>
      </c>
      <c r="AA206" s="60" t="n">
        <f aca="false">(K206+M206)-Z206</f>
        <v>-685.130740916553</v>
      </c>
      <c r="AB206" s="16"/>
      <c r="AC206" s="60" t="n">
        <f aca="false">L206+N206</f>
        <v>2387.55485651904</v>
      </c>
      <c r="AD206" s="61" t="n">
        <f aca="false">AC206-Z206</f>
        <v>-514.57588439751</v>
      </c>
      <c r="AE206" s="17"/>
      <c r="AF206" s="84" t="n">
        <v>417.642016462157</v>
      </c>
      <c r="AG206" s="16" t="n">
        <v>0.277027027027027</v>
      </c>
      <c r="AH206" s="16" t="n">
        <f aca="false">AF206+AH205</f>
        <v>198763.467430114</v>
      </c>
      <c r="AI206" s="63"/>
      <c r="AJ206" s="72" t="n">
        <v>386.821501843274</v>
      </c>
      <c r="AK206" s="16" t="n">
        <v>0.277027027027027</v>
      </c>
      <c r="AL206" s="63" t="n">
        <f aca="false">AJ206+AL205</f>
        <v>192597.615099991</v>
      </c>
      <c r="AM206" s="35"/>
      <c r="AN206" s="35" t="n">
        <f aca="false">C206/740</f>
        <v>0.277027027027027</v>
      </c>
      <c r="AO206" s="35"/>
      <c r="AP206" s="35"/>
      <c r="AQ206" s="35"/>
      <c r="AR206" s="35"/>
      <c r="AS206" s="35"/>
      <c r="AT206" s="35"/>
    </row>
    <row r="207" customFormat="false" ht="12.75" hidden="false" customHeight="true" outlineLevel="0" collapsed="false">
      <c r="A207" s="36"/>
      <c r="B207" s="36"/>
      <c r="C207" s="2" t="n">
        <v>206</v>
      </c>
      <c r="D207" s="20" t="s">
        <v>75</v>
      </c>
      <c r="E207" s="65" t="n">
        <v>604</v>
      </c>
      <c r="F207" s="66" t="n">
        <v>8721</v>
      </c>
      <c r="G207" s="67" t="n">
        <f aca="false">I207+J207</f>
        <v>449</v>
      </c>
      <c r="H207" s="68" t="n">
        <f aca="false">1/(G207/F207)</f>
        <v>19.4231625835189</v>
      </c>
      <c r="I207" s="22" t="n">
        <v>57</v>
      </c>
      <c r="J207" s="23" t="n">
        <v>392</v>
      </c>
      <c r="K207" s="24" t="n">
        <v>2341</v>
      </c>
      <c r="L207" s="69" t="n">
        <f aca="false">G207*X207*R207</f>
        <v>2348.04715239148</v>
      </c>
      <c r="M207" s="25" t="n">
        <v>4908</v>
      </c>
      <c r="N207" s="70" t="n">
        <f aca="false">G207*X207*(1-R207)</f>
        <v>4923.57544106541</v>
      </c>
      <c r="O207" s="26" t="n">
        <f aca="false">I207/(I207+J207)</f>
        <v>0.126948775055679</v>
      </c>
      <c r="P207" s="28" t="n">
        <f aca="false">(I207+K207)/(I207+J207+K207+M207)</f>
        <v>0.311509482982593</v>
      </c>
      <c r="Q207" s="27" t="n">
        <f aca="false">K207/(K207+M207)</f>
        <v>0.322941095323493</v>
      </c>
      <c r="R207" s="27" t="n">
        <f aca="false">P207-(O207-P207)/X207</f>
        <v>0.322905530672657</v>
      </c>
      <c r="S207" s="29" t="n">
        <f aca="false">(K207+M207)/(I207+J207)</f>
        <v>16.1447661469933</v>
      </c>
      <c r="T207" s="31" t="n">
        <f aca="false">(P207-$B$1*O207-$B$2)/(1-$B$1*O207)-($B$3*POWER(P207,2)+$B$4*P207+$B$5)-($B$6*POWER(O207,2)+$B$7*O207+$B$8)</f>
        <v>0.324762374479039</v>
      </c>
      <c r="U207" s="29" t="n">
        <f aca="false">(O207-P207)/(P207-T207)</f>
        <v>13.9260709994043</v>
      </c>
      <c r="V207" s="29" t="n">
        <f aca="false">$B$12+($B$13*E207+$B$14*POWER(E207,2)+$B$15*POWER(E207,3))+($B$16*F207+$B$17*POWER(F207,2)+$B$18*POWER(F207,3))+($B$19*T207+$B$20*POWER(T207,2)+$B$21*POWER(T207,3))+($B$22*P207+$B$23*POWER(P207,2)+$B$24*POWER(P207,3))+($B$25*H207+$B$26*POWER(H207,2)+$B$27*POWER(H207,3))+($B$28*U207+$B$29*POWER(U207,2)+$B$30*POWER(U207,3))</f>
        <v>2.26907954281595</v>
      </c>
      <c r="W207" s="71" t="n">
        <f aca="false">S207-U207</f>
        <v>2.21869514758902</v>
      </c>
      <c r="X207" s="29" t="n">
        <f aca="false">U207+V207</f>
        <v>16.1951505422202</v>
      </c>
      <c r="Y207" s="16"/>
      <c r="Z207" s="60" t="n">
        <f aca="false">U207*G207</f>
        <v>6252.80587873253</v>
      </c>
      <c r="AA207" s="60" t="n">
        <f aca="false">(K207+M207)-Z207</f>
        <v>996.194121267471</v>
      </c>
      <c r="AB207" s="16"/>
      <c r="AC207" s="60" t="n">
        <f aca="false">L207+N207</f>
        <v>7271.62259345689</v>
      </c>
      <c r="AD207" s="61" t="n">
        <f aca="false">AC207-Z207</f>
        <v>1018.81671472436</v>
      </c>
      <c r="AE207" s="17"/>
      <c r="AF207" s="84" t="n">
        <v>417.534555240198</v>
      </c>
      <c r="AG207" s="16" t="n">
        <v>0.278378378378378</v>
      </c>
      <c r="AH207" s="16" t="n">
        <f aca="false">AF207+AH206</f>
        <v>199181.001985355</v>
      </c>
      <c r="AI207" s="63"/>
      <c r="AJ207" s="72" t="n">
        <v>381.755721286882</v>
      </c>
      <c r="AK207" s="16" t="n">
        <v>0.278378378378378</v>
      </c>
      <c r="AL207" s="63" t="n">
        <f aca="false">AJ207+AL206</f>
        <v>192979.370821278</v>
      </c>
      <c r="AM207" s="35"/>
      <c r="AN207" s="35" t="n">
        <f aca="false">C207/740</f>
        <v>0.278378378378378</v>
      </c>
      <c r="AO207" s="35"/>
      <c r="AP207" s="35"/>
      <c r="AQ207" s="35"/>
      <c r="AR207" s="35"/>
      <c r="AS207" s="35"/>
      <c r="AT207" s="35"/>
    </row>
    <row r="208" customFormat="false" ht="12.75" hidden="false" customHeight="true" outlineLevel="0" collapsed="false">
      <c r="A208" s="36"/>
      <c r="B208" s="36"/>
      <c r="C208" s="2" t="n">
        <v>207</v>
      </c>
      <c r="D208" s="20" t="s">
        <v>373</v>
      </c>
      <c r="E208" s="65" t="n">
        <v>437</v>
      </c>
      <c r="F208" s="66" t="n">
        <v>3045</v>
      </c>
      <c r="G208" s="67" t="n">
        <f aca="false">I208+J208</f>
        <v>198</v>
      </c>
      <c r="H208" s="68" t="n">
        <f aca="false">1/(G208/F208)</f>
        <v>15.3787878787879</v>
      </c>
      <c r="I208" s="22" t="n">
        <v>110</v>
      </c>
      <c r="J208" s="23" t="n">
        <v>88</v>
      </c>
      <c r="K208" s="24" t="n">
        <v>1563</v>
      </c>
      <c r="L208" s="69" t="n">
        <f aca="false">G208*X208*R208</f>
        <v>1394.00767443664</v>
      </c>
      <c r="M208" s="25" t="n">
        <v>563</v>
      </c>
      <c r="N208" s="70" t="n">
        <f aca="false">G208*X208*(1-R208)</f>
        <v>497.241480010911</v>
      </c>
      <c r="O208" s="26" t="n">
        <f aca="false">I208/(I208+J208)</f>
        <v>0.555555555555556</v>
      </c>
      <c r="P208" s="28" t="n">
        <f aca="false">(I208+K208)/(I208+J208+K208+M208)</f>
        <v>0.719879518072289</v>
      </c>
      <c r="Q208" s="27" t="n">
        <f aca="false">K208/(K208+M208)</f>
        <v>0.735183443085607</v>
      </c>
      <c r="R208" s="27" t="n">
        <f aca="false">P208-(O208-P208)/X208</f>
        <v>0.737083039090025</v>
      </c>
      <c r="S208" s="29" t="n">
        <f aca="false">(K208+M208)/(I208+J208)</f>
        <v>10.7373737373737</v>
      </c>
      <c r="T208" s="31" t="n">
        <f aca="false">(P208-$B$1*O208-$B$2)/(1-$B$1*O208)-($B$3*POWER(P208,2)+$B$4*P208+$B$5)-($B$6*POWER(O208,2)+$B$7*O208+$B$8)</f>
        <v>0.736967597541774</v>
      </c>
      <c r="U208" s="29" t="n">
        <f aca="false">(O208-P208)/(P208-T208)</f>
        <v>9.61629203622167</v>
      </c>
      <c r="V208" s="29" t="n">
        <f aca="false">$B$12+($B$13*E208+$B$14*POWER(E208,2)+$B$15*POWER(E208,3))+($B$16*F208+$B$17*POWER(F208,2)+$B$18*POWER(F208,3))+($B$19*T208+$B$20*POWER(T208,2)+$B$21*POWER(T208,3))+($B$22*P208+$B$23*POWER(P208,2)+$B$24*POWER(P208,3))+($B$25*H208+$B$26*POWER(H208,2)+$B$27*POWER(H208,3))+($B$28*U208+$B$29*POWER(U208,2)+$B$30*POWER(U208,3))</f>
        <v>-0.0645286299208951</v>
      </c>
      <c r="W208" s="71" t="n">
        <f aca="false">S208-U208</f>
        <v>1.12108170115207</v>
      </c>
      <c r="X208" s="29" t="n">
        <f aca="false">U208+V208</f>
        <v>9.55176340630077</v>
      </c>
      <c r="Y208" s="16"/>
      <c r="Z208" s="60" t="n">
        <f aca="false">U208*G208</f>
        <v>1904.02582317189</v>
      </c>
      <c r="AA208" s="60" t="n">
        <f aca="false">(K208+M208)-Z208</f>
        <v>221.97417682811</v>
      </c>
      <c r="AB208" s="16"/>
      <c r="AC208" s="60" t="n">
        <f aca="false">L208+N208</f>
        <v>1891.24915444755</v>
      </c>
      <c r="AD208" s="61" t="n">
        <f aca="false">AC208-Z208</f>
        <v>-12.7766687243372</v>
      </c>
      <c r="AE208" s="17"/>
      <c r="AF208" s="84" t="n">
        <v>416.440950554878</v>
      </c>
      <c r="AG208" s="16" t="n">
        <v>0.27972972972973</v>
      </c>
      <c r="AH208" s="16" t="n">
        <f aca="false">AF208+AH207</f>
        <v>199597.442935909</v>
      </c>
      <c r="AI208" s="63"/>
      <c r="AJ208" s="72" t="n">
        <v>378.56687036607</v>
      </c>
      <c r="AK208" s="16" t="n">
        <v>0.27972972972973</v>
      </c>
      <c r="AL208" s="63" t="n">
        <f aca="false">AJ208+AL207</f>
        <v>193357.937691644</v>
      </c>
      <c r="AM208" s="35"/>
      <c r="AN208" s="35" t="n">
        <f aca="false">C208/740</f>
        <v>0.27972972972973</v>
      </c>
      <c r="AO208" s="35"/>
      <c r="AP208" s="35"/>
      <c r="AQ208" s="35"/>
      <c r="AR208" s="35"/>
      <c r="AS208" s="35"/>
      <c r="AT208" s="35"/>
    </row>
    <row r="209" customFormat="false" ht="12.75" hidden="false" customHeight="true" outlineLevel="0" collapsed="false">
      <c r="A209" s="36"/>
      <c r="B209" s="36"/>
      <c r="C209" s="2" t="n">
        <v>208</v>
      </c>
      <c r="D209" s="20" t="s">
        <v>375</v>
      </c>
      <c r="E209" s="65" t="n">
        <v>254</v>
      </c>
      <c r="F209" s="66" t="n">
        <v>3943</v>
      </c>
      <c r="G209" s="67" t="n">
        <f aca="false">I209+J209</f>
        <v>243</v>
      </c>
      <c r="H209" s="68" t="n">
        <f aca="false">1/(G209/F209)</f>
        <v>16.2263374485597</v>
      </c>
      <c r="I209" s="22" t="n">
        <v>43</v>
      </c>
      <c r="J209" s="23" t="n">
        <v>200</v>
      </c>
      <c r="K209" s="24" t="n">
        <v>1431</v>
      </c>
      <c r="L209" s="69" t="n">
        <f aca="false">G209*X209*R209</f>
        <v>1417.59663013103</v>
      </c>
      <c r="M209" s="25" t="n">
        <v>1762</v>
      </c>
      <c r="N209" s="70" t="n">
        <f aca="false">G209*X209*(1-R209)</f>
        <v>1744.1591508257</v>
      </c>
      <c r="O209" s="26" t="n">
        <f aca="false">I209/(I209+J209)</f>
        <v>0.176954732510288</v>
      </c>
      <c r="P209" s="28" t="n">
        <f aca="false">(I209+K209)/(I209+J209+K209+M209)</f>
        <v>0.428987194412107</v>
      </c>
      <c r="Q209" s="27" t="n">
        <f aca="false">K209/(K209+M209)</f>
        <v>0.448167867209521</v>
      </c>
      <c r="R209" s="27" t="n">
        <f aca="false">P209-(O209-P209)/X209</f>
        <v>0.448357409091879</v>
      </c>
      <c r="S209" s="29" t="n">
        <f aca="false">(K209+M209)/(I209+J209)</f>
        <v>13.1399176954733</v>
      </c>
      <c r="T209" s="31" t="n">
        <f aca="false">(P209-$B$1*O209-$B$2)/(1-$B$1*O209)-($B$3*POWER(P209,2)+$B$4*P209+$B$5)-($B$6*POWER(O209,2)+$B$7*O209+$B$8)</f>
        <v>0.444865146495165</v>
      </c>
      <c r="U209" s="29" t="n">
        <f aca="false">(O209-P209)/(P209-T209)</f>
        <v>15.8731088608555</v>
      </c>
      <c r="V209" s="29" t="n">
        <f aca="false">$B$12+($B$13*E209+$B$14*POWER(E209,2)+$B$15*POWER(E209,3))+($B$16*F209+$B$17*POWER(F209,2)+$B$18*POWER(F209,3))+($B$19*T209+$B$20*POWER(T209,2)+$B$21*POWER(T209,3))+($B$22*P209+$B$23*POWER(P209,2)+$B$24*POWER(P209,3))+($B$25*H209+$B$26*POWER(H209,2)+$B$27*POWER(H209,3))+($B$28*U209+$B$29*POWER(U209,2)+$B$30*POWER(U209,3))</f>
        <v>-2.86176819848206</v>
      </c>
      <c r="W209" s="71" t="n">
        <f aca="false">S209-U209</f>
        <v>-2.73319116538222</v>
      </c>
      <c r="X209" s="29" t="n">
        <f aca="false">U209+V209</f>
        <v>13.0113406623734</v>
      </c>
      <c r="Y209" s="16"/>
      <c r="Z209" s="60" t="n">
        <f aca="false">U209*G209</f>
        <v>3857.16545318788</v>
      </c>
      <c r="AA209" s="60" t="n">
        <f aca="false">(K209+M209)-Z209</f>
        <v>-664.165453187878</v>
      </c>
      <c r="AB209" s="16"/>
      <c r="AC209" s="60" t="n">
        <f aca="false">L209+N209</f>
        <v>3161.75578095674</v>
      </c>
      <c r="AD209" s="61" t="n">
        <f aca="false">AC209-Z209</f>
        <v>-695.409672231141</v>
      </c>
      <c r="AE209" s="17"/>
      <c r="AF209" s="84" t="n">
        <v>415.415444576305</v>
      </c>
      <c r="AG209" s="16" t="n">
        <v>0.281081081081081</v>
      </c>
      <c r="AH209" s="16" t="n">
        <f aca="false">AF209+AH208</f>
        <v>200012.858380486</v>
      </c>
      <c r="AI209" s="63"/>
      <c r="AJ209" s="72" t="n">
        <v>377.47823831881</v>
      </c>
      <c r="AK209" s="16" t="n">
        <v>0.281081081081081</v>
      </c>
      <c r="AL209" s="63" t="n">
        <f aca="false">AJ209+AL208</f>
        <v>193735.415929963</v>
      </c>
      <c r="AM209" s="35"/>
      <c r="AN209" s="35" t="n">
        <f aca="false">C209/740</f>
        <v>0.281081081081081</v>
      </c>
      <c r="AO209" s="35"/>
      <c r="AP209" s="35"/>
      <c r="AQ209" s="35"/>
      <c r="AR209" s="35"/>
      <c r="AS209" s="35"/>
      <c r="AT209" s="35"/>
    </row>
    <row r="210" customFormat="false" ht="12.75" hidden="false" customHeight="true" outlineLevel="0" collapsed="false">
      <c r="A210" s="36"/>
      <c r="B210" s="36"/>
      <c r="C210" s="2" t="n">
        <v>209</v>
      </c>
      <c r="D210" s="20" t="s">
        <v>376</v>
      </c>
      <c r="E210" s="65" t="n">
        <v>133</v>
      </c>
      <c r="F210" s="66" t="n">
        <v>1485</v>
      </c>
      <c r="G210" s="67" t="n">
        <f aca="false">I210+J210</f>
        <v>95</v>
      </c>
      <c r="H210" s="68" t="n">
        <f aca="false">1/(G210/F210)</f>
        <v>15.6315789473684</v>
      </c>
      <c r="I210" s="22" t="n">
        <v>29</v>
      </c>
      <c r="J210" s="23" t="n">
        <v>66</v>
      </c>
      <c r="K210" s="24" t="n">
        <v>451</v>
      </c>
      <c r="L210" s="69" t="n">
        <f aca="false">G210*X210*R210</f>
        <v>473.093149464335</v>
      </c>
      <c r="M210" s="25" t="n">
        <v>558</v>
      </c>
      <c r="N210" s="70" t="n">
        <f aca="false">G210*X210*(1-R210)</f>
        <v>586.721094303635</v>
      </c>
      <c r="O210" s="26" t="n">
        <f aca="false">I210/(I210+J210)</f>
        <v>0.305263157894737</v>
      </c>
      <c r="P210" s="28" t="n">
        <f aca="false">(I210+K210)/(I210+J210+K210+M210)</f>
        <v>0.434782608695652</v>
      </c>
      <c r="Q210" s="27" t="n">
        <f aca="false">K210/(K210+M210)</f>
        <v>0.446977205153617</v>
      </c>
      <c r="R210" s="27" t="n">
        <f aca="false">P210-(O210-P210)/X210</f>
        <v>0.446392518543949</v>
      </c>
      <c r="S210" s="29" t="n">
        <f aca="false">(K210+M210)/(I210+J210)</f>
        <v>10.6210526315789</v>
      </c>
      <c r="T210" s="31" t="n">
        <f aca="false">(P210-$B$1*O210-$B$2)/(1-$B$1*O210)-($B$3*POWER(P210,2)+$B$4*P210+$B$5)-($B$6*POWER(O210,2)+$B$7*O210+$B$8)</f>
        <v>0.447257099998161</v>
      </c>
      <c r="U210" s="29" t="n">
        <f aca="false">(O210-P210)/(P210-T210)</f>
        <v>10.3827440863156</v>
      </c>
      <c r="V210" s="29" t="n">
        <f aca="false">$B$12+($B$13*E210+$B$14*POWER(E210,2)+$B$15*POWER(E210,3))+($B$16*F210+$B$17*POWER(F210,2)+$B$18*POWER(F210,3))+($B$19*T210+$B$20*POWER(T210,2)+$B$21*POWER(T210,3))+($B$22*P210+$B$23*POWER(P210,2)+$B$24*POWER(P210,3))+($B$25*H210+$B$26*POWER(H210,2)+$B$27*POWER(H210,3))+($B$28*U210+$B$29*POWER(U210,2)+$B$30*POWER(U210,3))</f>
        <v>0.773195321768254</v>
      </c>
      <c r="W210" s="71" t="n">
        <f aca="false">S210-U210</f>
        <v>0.238308545263314</v>
      </c>
      <c r="X210" s="29" t="n">
        <f aca="false">U210+V210</f>
        <v>11.1559394080839</v>
      </c>
      <c r="Y210" s="16"/>
      <c r="Z210" s="60" t="n">
        <f aca="false">U210*G210</f>
        <v>986.360688199985</v>
      </c>
      <c r="AA210" s="60" t="n">
        <f aca="false">(K210+M210)-Z210</f>
        <v>22.6393118000148</v>
      </c>
      <c r="AB210" s="16"/>
      <c r="AC210" s="60" t="n">
        <f aca="false">L210+N210</f>
        <v>1059.81424376797</v>
      </c>
      <c r="AD210" s="61" t="n">
        <f aca="false">AC210-Z210</f>
        <v>73.4535555679842</v>
      </c>
      <c r="AE210" s="17"/>
      <c r="AF210" s="84" t="n">
        <v>413.883864416548</v>
      </c>
      <c r="AG210" s="16" t="n">
        <v>0.282432432432432</v>
      </c>
      <c r="AH210" s="16" t="n">
        <f aca="false">AF210+AH209</f>
        <v>200426.742244902</v>
      </c>
      <c r="AI210" s="63"/>
      <c r="AJ210" s="72" t="n">
        <v>371.245784620442</v>
      </c>
      <c r="AK210" s="16" t="n">
        <v>0.282432432432432</v>
      </c>
      <c r="AL210" s="63" t="n">
        <f aca="false">AJ210+AL209</f>
        <v>194106.661714583</v>
      </c>
      <c r="AM210" s="35"/>
      <c r="AN210" s="35" t="n">
        <f aca="false">C210/740</f>
        <v>0.282432432432432</v>
      </c>
      <c r="AO210" s="35"/>
      <c r="AP210" s="35"/>
      <c r="AQ210" s="35"/>
      <c r="AR210" s="35"/>
      <c r="AS210" s="35"/>
      <c r="AT210" s="35"/>
    </row>
    <row r="211" customFormat="false" ht="12.75" hidden="false" customHeight="true" outlineLevel="0" collapsed="false">
      <c r="A211" s="36"/>
      <c r="B211" s="36"/>
      <c r="C211" s="2" t="n">
        <v>210</v>
      </c>
      <c r="D211" s="20" t="s">
        <v>377</v>
      </c>
      <c r="E211" s="65" t="n">
        <v>271</v>
      </c>
      <c r="F211" s="66" t="n">
        <v>2663</v>
      </c>
      <c r="G211" s="67" t="n">
        <f aca="false">I211+J211</f>
        <v>155</v>
      </c>
      <c r="H211" s="68" t="n">
        <f aca="false">1/(G211/F211)</f>
        <v>17.1806451612903</v>
      </c>
      <c r="I211" s="22" t="n">
        <v>39</v>
      </c>
      <c r="J211" s="23" t="n">
        <v>116</v>
      </c>
      <c r="K211" s="24" t="n">
        <v>1018</v>
      </c>
      <c r="L211" s="69" t="n">
        <f aca="false">G211*X211*R211</f>
        <v>924.818998448485</v>
      </c>
      <c r="M211" s="25" t="n">
        <v>1171</v>
      </c>
      <c r="N211" s="70" t="n">
        <f aca="false">G211*X211*(1-R211)</f>
        <v>1057.54309461041</v>
      </c>
      <c r="O211" s="26" t="n">
        <f aca="false">I211/(I211+J211)</f>
        <v>0.251612903225806</v>
      </c>
      <c r="P211" s="28" t="n">
        <f aca="false">(I211+K211)/(I211+J211+K211+M211)</f>
        <v>0.450938566552901</v>
      </c>
      <c r="Q211" s="27" t="n">
        <f aca="false">K211/(K211+M211)</f>
        <v>0.465052535404294</v>
      </c>
      <c r="R211" s="27" t="n">
        <f aca="false">P211-(O211-P211)/X211</f>
        <v>0.466523750472568</v>
      </c>
      <c r="S211" s="29" t="n">
        <f aca="false">(K211+M211)/(I211+J211)</f>
        <v>14.1225806451613</v>
      </c>
      <c r="T211" s="31" t="n">
        <f aca="false">(P211-$B$1*O211-$B$2)/(1-$B$1*O211)-($B$3*POWER(P211,2)+$B$4*P211+$B$5)-($B$6*POWER(O211,2)+$B$7*O211+$B$8)</f>
        <v>0.466041150057793</v>
      </c>
      <c r="U211" s="29" t="n">
        <f aca="false">(O211-P211)/(P211-T211)</f>
        <v>13.1981169488339</v>
      </c>
      <c r="V211" s="29" t="n">
        <f aca="false">$B$12+($B$13*E211+$B$14*POWER(E211,2)+$B$15*POWER(E211,3))+($B$16*F211+$B$17*POWER(F211,2)+$B$18*POWER(F211,3))+($B$19*T211+$B$20*POWER(T211,2)+$B$21*POWER(T211,3))+($B$22*P211+$B$23*POWER(P211,2)+$B$24*POWER(P211,3))+($B$25*H211+$B$26*POWER(H211,2)+$B$27*POWER(H211,3))+($B$28*U211+$B$29*POWER(U211,2)+$B$30*POWER(U211,3))</f>
        <v>-0.40868409038943</v>
      </c>
      <c r="W211" s="71" t="n">
        <f aca="false">S211-U211</f>
        <v>0.924463696327393</v>
      </c>
      <c r="X211" s="29" t="n">
        <f aca="false">U211+V211</f>
        <v>12.7894328584445</v>
      </c>
      <c r="Y211" s="16"/>
      <c r="Z211" s="60" t="n">
        <f aca="false">U211*G211</f>
        <v>2045.70812706925</v>
      </c>
      <c r="AA211" s="60" t="n">
        <f aca="false">(K211+M211)-Z211</f>
        <v>143.291872930746</v>
      </c>
      <c r="AB211" s="16"/>
      <c r="AC211" s="60" t="n">
        <f aca="false">L211+N211</f>
        <v>1982.36209305889</v>
      </c>
      <c r="AD211" s="61" t="n">
        <f aca="false">AC211-Z211</f>
        <v>-63.3460340103616</v>
      </c>
      <c r="AE211" s="17"/>
      <c r="AF211" s="84" t="n">
        <v>412.397279288494</v>
      </c>
      <c r="AG211" s="16" t="n">
        <v>0.283783783783784</v>
      </c>
      <c r="AH211" s="16" t="n">
        <f aca="false">AF211+AH210</f>
        <v>200839.139524191</v>
      </c>
      <c r="AI211" s="63"/>
      <c r="AJ211" s="72" t="n">
        <v>370.049596183531</v>
      </c>
      <c r="AK211" s="16" t="n">
        <v>0.283783783783784</v>
      </c>
      <c r="AL211" s="63" t="n">
        <f aca="false">AJ211+AL210</f>
        <v>194476.711310767</v>
      </c>
      <c r="AM211" s="35"/>
      <c r="AN211" s="35" t="n">
        <f aca="false">C211/740</f>
        <v>0.283783783783784</v>
      </c>
      <c r="AO211" s="35"/>
      <c r="AP211" s="35"/>
      <c r="AQ211" s="35"/>
      <c r="AR211" s="35"/>
      <c r="AS211" s="35"/>
      <c r="AT211" s="35"/>
    </row>
    <row r="212" customFormat="false" ht="12.75" hidden="false" customHeight="true" outlineLevel="0" collapsed="false">
      <c r="A212" s="36"/>
      <c r="B212" s="36"/>
      <c r="C212" s="2" t="n">
        <v>211</v>
      </c>
      <c r="D212" s="20" t="s">
        <v>378</v>
      </c>
      <c r="E212" s="65" t="n">
        <v>309</v>
      </c>
      <c r="F212" s="66" t="n">
        <v>3412</v>
      </c>
      <c r="G212" s="67" t="n">
        <f aca="false">I212+J212</f>
        <v>267</v>
      </c>
      <c r="H212" s="68" t="n">
        <f aca="false">1/(G212/F212)</f>
        <v>12.7790262172285</v>
      </c>
      <c r="I212" s="22" t="n">
        <v>66</v>
      </c>
      <c r="J212" s="23" t="n">
        <v>201</v>
      </c>
      <c r="K212" s="24" t="n">
        <v>1064</v>
      </c>
      <c r="L212" s="69" t="n">
        <f aca="false">G212*X212*R212</f>
        <v>1108.50253310755</v>
      </c>
      <c r="M212" s="25" t="n">
        <v>1300</v>
      </c>
      <c r="N212" s="70" t="n">
        <f aca="false">G212*X212*(1-R212)</f>
        <v>1359.11354176499</v>
      </c>
      <c r="O212" s="26" t="n">
        <f aca="false">I212/(I212+J212)</f>
        <v>0.247191011235955</v>
      </c>
      <c r="P212" s="28" t="n">
        <f aca="false">(I212+K212)/(I212+J212+K212+M212)</f>
        <v>0.429494488787533</v>
      </c>
      <c r="Q212" s="27" t="n">
        <f aca="false">K212/(K212+M212)</f>
        <v>0.450084602368866</v>
      </c>
      <c r="R212" s="27" t="n">
        <f aca="false">P212-(O212-P212)/X212</f>
        <v>0.449220016191056</v>
      </c>
      <c r="S212" s="29" t="n">
        <f aca="false">(K212+M212)/(I212+J212)</f>
        <v>8.85393258426966</v>
      </c>
      <c r="T212" s="31" t="n">
        <f aca="false">(P212-$B$1*O212-$B$2)/(1-$B$1*O212)-($B$3*POWER(P212,2)+$B$4*P212+$B$5)-($B$6*POWER(O212,2)+$B$7*O212+$B$8)</f>
        <v>0.443848707300629</v>
      </c>
      <c r="U212" s="29" t="n">
        <f aca="false">(O212-P212)/(P212-T212)</f>
        <v>12.7003415327184</v>
      </c>
      <c r="V212" s="29" t="n">
        <f aca="false">$B$12+($B$13*E212+$B$14*POWER(E212,2)+$B$15*POWER(E212,3))+($B$16*F212+$B$17*POWER(F212,2)+$B$18*POWER(F212,3))+($B$19*T212+$B$20*POWER(T212,2)+$B$21*POWER(T212,3))+($B$22*P212+$B$23*POWER(P212,2)+$B$24*POWER(P212,3))+($B$25*H212+$B$26*POWER(H212,2)+$B$27*POWER(H212,3))+($B$28*U212+$B$29*POWER(U212,2)+$B$30*POWER(U212,3))</f>
        <v>-3.4583337616602</v>
      </c>
      <c r="W212" s="71" t="n">
        <f aca="false">S212-U212</f>
        <v>-3.84640894844872</v>
      </c>
      <c r="X212" s="29" t="n">
        <f aca="false">U212+V212</f>
        <v>9.24200777105819</v>
      </c>
      <c r="Y212" s="16"/>
      <c r="Z212" s="60" t="n">
        <f aca="false">U212*G212</f>
        <v>3390.99118923581</v>
      </c>
      <c r="AA212" s="60" t="n">
        <f aca="false">(K212+M212)-Z212</f>
        <v>-1026.99118923581</v>
      </c>
      <c r="AB212" s="16"/>
      <c r="AC212" s="60" t="n">
        <f aca="false">L212+N212</f>
        <v>2467.61607487254</v>
      </c>
      <c r="AD212" s="61" t="n">
        <f aca="false">AC212-Z212</f>
        <v>-923.375114363272</v>
      </c>
      <c r="AE212" s="17"/>
      <c r="AF212" s="84" t="n">
        <v>411.798204146655</v>
      </c>
      <c r="AG212" s="16" t="n">
        <v>0.285135135135135</v>
      </c>
      <c r="AH212" s="16" t="n">
        <f aca="false">AF212+AH211</f>
        <v>201250.937728337</v>
      </c>
      <c r="AI212" s="63"/>
      <c r="AJ212" s="72" t="n">
        <v>368.084617215177</v>
      </c>
      <c r="AK212" s="16" t="n">
        <v>0.285135135135135</v>
      </c>
      <c r="AL212" s="63" t="n">
        <f aca="false">AJ212+AL211</f>
        <v>194844.795927982</v>
      </c>
      <c r="AM212" s="35"/>
      <c r="AN212" s="35" t="n">
        <f aca="false">C212/740</f>
        <v>0.285135135135135</v>
      </c>
      <c r="AO212" s="35"/>
      <c r="AP212" s="35"/>
      <c r="AQ212" s="35"/>
      <c r="AR212" s="35"/>
      <c r="AS212" s="35"/>
      <c r="AT212" s="35"/>
    </row>
    <row r="213" customFormat="false" ht="12.75" hidden="false" customHeight="true" outlineLevel="0" collapsed="false">
      <c r="A213" s="36"/>
      <c r="B213" s="36"/>
      <c r="C213" s="2" t="n">
        <v>212</v>
      </c>
      <c r="D213" s="20" t="s">
        <v>380</v>
      </c>
      <c r="E213" s="65" t="n">
        <v>232</v>
      </c>
      <c r="F213" s="66" t="n">
        <v>2108</v>
      </c>
      <c r="G213" s="67" t="n">
        <f aca="false">I213+J213</f>
        <v>148</v>
      </c>
      <c r="H213" s="68" t="n">
        <f aca="false">1/(G213/F213)</f>
        <v>14.2432432432432</v>
      </c>
      <c r="I213" s="22" t="n">
        <v>87</v>
      </c>
      <c r="J213" s="23" t="n">
        <v>61</v>
      </c>
      <c r="K213" s="24" t="n">
        <v>736</v>
      </c>
      <c r="L213" s="69" t="n">
        <f aca="false">G213*X213*R213</f>
        <v>734.137668288511</v>
      </c>
      <c r="M213" s="25" t="n">
        <v>470</v>
      </c>
      <c r="N213" s="70" t="n">
        <f aca="false">G213*X213*(1-R213)</f>
        <v>468.798422674604</v>
      </c>
      <c r="O213" s="26" t="n">
        <f aca="false">I213/(I213+J213)</f>
        <v>0.587837837837838</v>
      </c>
      <c r="P213" s="28" t="n">
        <f aca="false">(I213+K213)/(I213+J213+K213+M213)</f>
        <v>0.607828655834564</v>
      </c>
      <c r="Q213" s="27" t="n">
        <f aca="false">K213/(K213+M213)</f>
        <v>0.61028192371476</v>
      </c>
      <c r="R213" s="27" t="n">
        <f aca="false">P213-(O213-P213)/X213</f>
        <v>0.610288172250891</v>
      </c>
      <c r="S213" s="29" t="n">
        <f aca="false">(K213+M213)/(I213+J213)</f>
        <v>8.14864864864865</v>
      </c>
      <c r="T213" s="31" t="n">
        <f aca="false">(P213-$B$1*O213-$B$2)/(1-$B$1*O213)-($B$3*POWER(P213,2)+$B$4*P213+$B$5)-($B$6*POWER(O213,2)+$B$7*O213+$B$8)</f>
        <v>0.613029392507444</v>
      </c>
      <c r="U213" s="29" t="n">
        <f aca="false">(O213-P213)/(P213-T213)</f>
        <v>3.84384352720144</v>
      </c>
      <c r="V213" s="29" t="n">
        <f aca="false">$B$12+($B$13*E213+$B$14*POWER(E213,2)+$B$15*POWER(E213,3))+($B$16*F213+$B$17*POWER(F213,2)+$B$18*POWER(F213,3))+($B$19*T213+$B$20*POWER(T213,2)+$B$21*POWER(T213,3))+($B$22*P213+$B$23*POWER(P213,2)+$B$24*POWER(P213,3))+($B$25*H213+$B$26*POWER(H213,2)+$B$27*POWER(H213,3))+($B$28*U213+$B$29*POWER(U213,2)+$B$30*POWER(U213,3))</f>
        <v>4.28410303336015</v>
      </c>
      <c r="W213" s="71" t="n">
        <f aca="false">S213-U213</f>
        <v>4.30480512144721</v>
      </c>
      <c r="X213" s="29" t="n">
        <f aca="false">U213+V213</f>
        <v>8.12794656056159</v>
      </c>
      <c r="Y213" s="16"/>
      <c r="Z213" s="60" t="n">
        <f aca="false">U213*G213</f>
        <v>568.888842025813</v>
      </c>
      <c r="AA213" s="60" t="n">
        <f aca="false">(K213+M213)-Z213</f>
        <v>637.111157974187</v>
      </c>
      <c r="AB213" s="16"/>
      <c r="AC213" s="60" t="n">
        <f aca="false">L213+N213</f>
        <v>1202.93609096312</v>
      </c>
      <c r="AD213" s="61" t="n">
        <f aca="false">AC213-Z213</f>
        <v>634.047248937302</v>
      </c>
      <c r="AE213" s="17"/>
      <c r="AF213" s="84" t="n">
        <v>410.374709741321</v>
      </c>
      <c r="AG213" s="16" t="n">
        <v>0.286486486486486</v>
      </c>
      <c r="AH213" s="16" t="n">
        <f aca="false">AF213+AH212</f>
        <v>201661.312438079</v>
      </c>
      <c r="AI213" s="63"/>
      <c r="AJ213" s="72" t="n">
        <v>365.761891882109</v>
      </c>
      <c r="AK213" s="16" t="n">
        <v>0.286486486486486</v>
      </c>
      <c r="AL213" s="63" t="n">
        <f aca="false">AJ213+AL212</f>
        <v>195210.557819864</v>
      </c>
      <c r="AM213" s="35"/>
      <c r="AN213" s="35" t="n">
        <f aca="false">C213/740</f>
        <v>0.286486486486486</v>
      </c>
      <c r="AO213" s="35"/>
      <c r="AP213" s="35"/>
      <c r="AQ213" s="35"/>
      <c r="AR213" s="35"/>
      <c r="AS213" s="35"/>
      <c r="AT213" s="35"/>
    </row>
    <row r="214" customFormat="false" ht="12.75" hidden="false" customHeight="true" outlineLevel="0" collapsed="false">
      <c r="A214" s="36"/>
      <c r="B214" s="36"/>
      <c r="C214" s="2" t="n">
        <v>213</v>
      </c>
      <c r="D214" s="20" t="s">
        <v>381</v>
      </c>
      <c r="E214" s="65" t="n">
        <v>524</v>
      </c>
      <c r="F214" s="66" t="n">
        <v>2650</v>
      </c>
      <c r="G214" s="67" t="n">
        <f aca="false">I214+J214</f>
        <v>184</v>
      </c>
      <c r="H214" s="68" t="n">
        <f aca="false">1/(G214/F214)</f>
        <v>14.4021739130435</v>
      </c>
      <c r="I214" s="22" t="n">
        <v>137</v>
      </c>
      <c r="J214" s="23" t="n">
        <v>47</v>
      </c>
      <c r="K214" s="24" t="n">
        <v>1161</v>
      </c>
      <c r="L214" s="69" t="n">
        <f aca="false">G214*X214*R214</f>
        <v>1102.92886980822</v>
      </c>
      <c r="M214" s="25" t="n">
        <v>211</v>
      </c>
      <c r="N214" s="70" t="n">
        <f aca="false">G214*X214*(1-R214)</f>
        <v>199.457356248475</v>
      </c>
      <c r="O214" s="26" t="n">
        <f aca="false">I214/(I214+J214)</f>
        <v>0.744565217391304</v>
      </c>
      <c r="P214" s="28" t="n">
        <f aca="false">(I214+K214)/(I214+J214+K214+M214)</f>
        <v>0.834190231362468</v>
      </c>
      <c r="Q214" s="27" t="n">
        <f aca="false">K214/(K214+M214)</f>
        <v>0.846209912536443</v>
      </c>
      <c r="R214" s="27" t="n">
        <f aca="false">P214-(O214-P214)/X214</f>
        <v>0.846852375848305</v>
      </c>
      <c r="S214" s="29" t="n">
        <f aca="false">(K214+M214)/(I214+J214)</f>
        <v>7.45652173913043</v>
      </c>
      <c r="T214" s="31" t="n">
        <f aca="false">(P214-$B$1*O214-$B$2)/(1-$B$1*O214)-($B$3*POWER(P214,2)+$B$4*P214+$B$5)-($B$6*POWER(O214,2)+$B$7*O214+$B$8)</f>
        <v>0.846671278888792</v>
      </c>
      <c r="U214" s="29" t="n">
        <f aca="false">(O214-P214)/(P214-T214)</f>
        <v>7.18088876611754</v>
      </c>
      <c r="V214" s="29" t="n">
        <f aca="false">$B$12+($B$13*E214+$B$14*POWER(E214,2)+$B$15*POWER(E214,3))+($B$16*F214+$B$17*POWER(F214,2)+$B$18*POWER(F214,3))+($B$19*T214+$B$20*POWER(T214,2)+$B$21*POWER(T214,3))+($B$22*P214+$B$23*POWER(P214,2)+$B$24*POWER(P214,3))+($B$25*H214+$B$26*POWER(H214,2)+$B$27*POWER(H214,3))+($B$28*U214+$B$29*POWER(U214,2)+$B$30*POWER(U214,3))</f>
        <v>-0.102702754939857</v>
      </c>
      <c r="W214" s="71" t="n">
        <f aca="false">S214-U214</f>
        <v>0.275632973012899</v>
      </c>
      <c r="X214" s="29" t="n">
        <f aca="false">U214+V214</f>
        <v>7.07818601117768</v>
      </c>
      <c r="Y214" s="16"/>
      <c r="Z214" s="60" t="n">
        <f aca="false">U214*G214</f>
        <v>1321.28353296563</v>
      </c>
      <c r="AA214" s="60" t="n">
        <f aca="false">(K214+M214)-Z214</f>
        <v>50.7164670343734</v>
      </c>
      <c r="AB214" s="16"/>
      <c r="AC214" s="60" t="n">
        <f aca="false">L214+N214</f>
        <v>1302.38622605669</v>
      </c>
      <c r="AD214" s="61" t="n">
        <f aca="false">AC214-Z214</f>
        <v>-18.8973069089336</v>
      </c>
      <c r="AE214" s="17"/>
      <c r="AF214" s="84" t="n">
        <v>407.370671367046</v>
      </c>
      <c r="AG214" s="16" t="n">
        <v>0.287837837837838</v>
      </c>
      <c r="AH214" s="16" t="n">
        <f aca="false">AF214+AH213</f>
        <v>202068.683109446</v>
      </c>
      <c r="AI214" s="63"/>
      <c r="AJ214" s="72" t="n">
        <v>363.439813338528</v>
      </c>
      <c r="AK214" s="16" t="n">
        <v>0.287837837837838</v>
      </c>
      <c r="AL214" s="63" t="n">
        <f aca="false">AJ214+AL213</f>
        <v>195573.997633203</v>
      </c>
      <c r="AM214" s="35"/>
      <c r="AN214" s="35" t="n">
        <f aca="false">C214/740</f>
        <v>0.287837837837838</v>
      </c>
      <c r="AO214" s="35"/>
      <c r="AP214" s="35"/>
      <c r="AQ214" s="35"/>
      <c r="AR214" s="35"/>
      <c r="AS214" s="35"/>
      <c r="AT214" s="35"/>
    </row>
    <row r="215" customFormat="false" ht="12.75" hidden="false" customHeight="true" outlineLevel="0" collapsed="false">
      <c r="A215" s="36"/>
      <c r="B215" s="36"/>
      <c r="C215" s="2" t="n">
        <v>214</v>
      </c>
      <c r="D215" s="20" t="s">
        <v>382</v>
      </c>
      <c r="E215" s="65" t="n">
        <v>956</v>
      </c>
      <c r="F215" s="66" t="n">
        <v>5681</v>
      </c>
      <c r="G215" s="67" t="n">
        <f aca="false">I215+J215</f>
        <v>404</v>
      </c>
      <c r="H215" s="68" t="n">
        <f aca="false">1/(G215/F215)</f>
        <v>14.0618811881188</v>
      </c>
      <c r="I215" s="22" t="n">
        <v>224</v>
      </c>
      <c r="J215" s="23" t="n">
        <v>180</v>
      </c>
      <c r="K215" s="24" t="n">
        <v>2181</v>
      </c>
      <c r="L215" s="69" t="n">
        <f aca="false">G215*X215*R215</f>
        <v>2325.78821329016</v>
      </c>
      <c r="M215" s="25" t="n">
        <v>1009</v>
      </c>
      <c r="N215" s="70" t="n">
        <f aca="false">G215*X215*(1-R215)</f>
        <v>1080.58136615468</v>
      </c>
      <c r="O215" s="26" t="n">
        <f aca="false">I215/(I215+J215)</f>
        <v>0.554455445544555</v>
      </c>
      <c r="P215" s="28" t="n">
        <f aca="false">(I215+K215)/(I215+J215+K215+M215)</f>
        <v>0.669170840289371</v>
      </c>
      <c r="Q215" s="27" t="n">
        <f aca="false">K215/(K215+M215)</f>
        <v>0.683699059561129</v>
      </c>
      <c r="R215" s="27" t="n">
        <f aca="false">P215-(O215-P215)/X215</f>
        <v>0.682776239937303</v>
      </c>
      <c r="S215" s="29" t="n">
        <f aca="false">(K215+M215)/(I215+J215)</f>
        <v>7.8960396039604</v>
      </c>
      <c r="T215" s="31" t="n">
        <f aca="false">(P215-$B$1*O215-$B$2)/(1-$B$1*O215)-($B$3*POWER(P215,2)+$B$4*P215+$B$5)-($B$6*POWER(O215,2)+$B$7*O215+$B$8)</f>
        <v>0.682139890600958</v>
      </c>
      <c r="U215" s="29" t="n">
        <f aca="false">(O215-P215)/(P215-T215)</f>
        <v>8.84531958691923</v>
      </c>
      <c r="V215" s="29" t="n">
        <f aca="false">$B$12+($B$13*E215+$B$14*POWER(E215,2)+$B$15*POWER(E215,3))+($B$16*F215+$B$17*POWER(F215,2)+$B$18*POWER(F215,3))+($B$19*T215+$B$20*POWER(T215,2)+$B$21*POWER(T215,3))+($B$22*P215+$B$23*POWER(P215,2)+$B$24*POWER(P215,3))+($B$25*H215+$B$26*POWER(H215,2)+$B$27*POWER(H215,3))+($B$28*U215+$B$29*POWER(U215,2)+$B$30*POWER(U215,3))</f>
        <v>-0.413711717006255</v>
      </c>
      <c r="W215" s="71" t="n">
        <f aca="false">S215-U215</f>
        <v>-0.94927998295883</v>
      </c>
      <c r="X215" s="29" t="n">
        <f aca="false">U215+V215</f>
        <v>8.43160786991297</v>
      </c>
      <c r="Y215" s="16"/>
      <c r="Z215" s="60" t="n">
        <f aca="false">U215*G215</f>
        <v>3573.50911311537</v>
      </c>
      <c r="AA215" s="60" t="n">
        <f aca="false">(K215+M215)-Z215</f>
        <v>-383.509113115367</v>
      </c>
      <c r="AB215" s="16"/>
      <c r="AC215" s="60" t="n">
        <f aca="false">L215+N215</f>
        <v>3406.36957944484</v>
      </c>
      <c r="AD215" s="61" t="n">
        <f aca="false">AC215-Z215</f>
        <v>-167.139533670527</v>
      </c>
      <c r="AE215" s="17"/>
      <c r="AF215" s="84" t="n">
        <v>403.481135270985</v>
      </c>
      <c r="AG215" s="16" t="n">
        <v>0.289189189189189</v>
      </c>
      <c r="AH215" s="16" t="n">
        <f aca="false">AF215+AH214</f>
        <v>202472.164244717</v>
      </c>
      <c r="AI215" s="63"/>
      <c r="AJ215" s="72" t="n">
        <v>362.275604366163</v>
      </c>
      <c r="AK215" s="16" t="n">
        <v>0.289189189189189</v>
      </c>
      <c r="AL215" s="63" t="n">
        <f aca="false">AJ215+AL214</f>
        <v>195936.273237569</v>
      </c>
      <c r="AM215" s="35"/>
      <c r="AN215" s="35" t="n">
        <f aca="false">C215/740</f>
        <v>0.289189189189189</v>
      </c>
      <c r="AO215" s="35"/>
      <c r="AP215" s="35"/>
      <c r="AQ215" s="35"/>
      <c r="AR215" s="35"/>
      <c r="AS215" s="35"/>
      <c r="AT215" s="35"/>
    </row>
    <row r="216" customFormat="false" ht="12.75" hidden="false" customHeight="true" outlineLevel="0" collapsed="false">
      <c r="A216" s="36"/>
      <c r="B216" s="36"/>
      <c r="C216" s="2" t="n">
        <v>215</v>
      </c>
      <c r="D216" s="20" t="s">
        <v>384</v>
      </c>
      <c r="E216" s="65" t="n">
        <v>185</v>
      </c>
      <c r="F216" s="66" t="n">
        <v>2568</v>
      </c>
      <c r="G216" s="67" t="n">
        <f aca="false">I216+J216</f>
        <v>153</v>
      </c>
      <c r="H216" s="68" t="n">
        <f aca="false">1/(G216/F216)</f>
        <v>16.7843137254902</v>
      </c>
      <c r="I216" s="22" t="n">
        <v>69</v>
      </c>
      <c r="J216" s="23" t="n">
        <v>84</v>
      </c>
      <c r="K216" s="24" t="n">
        <v>1256</v>
      </c>
      <c r="L216" s="69" t="n">
        <f aca="false">G216*X216*R216</f>
        <v>1244.42155908876</v>
      </c>
      <c r="M216" s="25" t="n">
        <v>644</v>
      </c>
      <c r="N216" s="70" t="n">
        <f aca="false">G216*X216*(1-R216)</f>
        <v>637.638411333295</v>
      </c>
      <c r="O216" s="26" t="n">
        <f aca="false">I216/(I216+J216)</f>
        <v>0.450980392156863</v>
      </c>
      <c r="P216" s="28" t="n">
        <f aca="false">(I216+K216)/(I216+J216+K216+M216)</f>
        <v>0.645396980029225</v>
      </c>
      <c r="Q216" s="27" t="n">
        <f aca="false">K216/(K216+M216)</f>
        <v>0.661052631578947</v>
      </c>
      <c r="R216" s="27" t="n">
        <f aca="false">P216-(O216-P216)/X216</f>
        <v>0.661201863195515</v>
      </c>
      <c r="S216" s="29" t="n">
        <f aca="false">(K216+M216)/(I216+J216)</f>
        <v>12.4183006535948</v>
      </c>
      <c r="T216" s="31" t="n">
        <f aca="false">(P216-$B$1*O216-$B$2)/(1-$B$1*O216)-($B$3*POWER(P216,2)+$B$4*P216+$B$5)-($B$6*POWER(O216,2)+$B$7*O216+$B$8)</f>
        <v>0.663116197501247</v>
      </c>
      <c r="U216" s="29" t="n">
        <f aca="false">(O216-P216)/(P216-T216)</f>
        <v>10.9720752724746</v>
      </c>
      <c r="V216" s="29" t="n">
        <f aca="false">$B$12+($B$13*E216+$B$14*POWER(E216,2)+$B$15*POWER(E216,3))+($B$16*F216+$B$17*POWER(F216,2)+$B$18*POWER(F216,3))+($B$19*T216+$B$20*POWER(T216,2)+$B$21*POWER(T216,3))+($B$22*P216+$B$23*POWER(P216,2)+$B$24*POWER(P216,3))+($B$25*H216+$B$26*POWER(H216,2)+$B$27*POWER(H216,3))+($B$28*U216+$B$29*POWER(U216,2)+$B$30*POWER(U216,3))</f>
        <v>1.32897028583946</v>
      </c>
      <c r="W216" s="71" t="n">
        <f aca="false">S216-U216</f>
        <v>1.44622538112016</v>
      </c>
      <c r="X216" s="29" t="n">
        <f aca="false">U216+V216</f>
        <v>12.3010455583141</v>
      </c>
      <c r="Y216" s="16"/>
      <c r="Z216" s="60" t="n">
        <f aca="false">U216*G216</f>
        <v>1678.72751668862</v>
      </c>
      <c r="AA216" s="60" t="n">
        <f aca="false">(K216+M216)-Z216</f>
        <v>221.272483311385</v>
      </c>
      <c r="AB216" s="16"/>
      <c r="AC216" s="60" t="n">
        <f aca="false">L216+N216</f>
        <v>1882.05997042205</v>
      </c>
      <c r="AD216" s="61" t="n">
        <f aca="false">AC216-Z216</f>
        <v>203.332453733437</v>
      </c>
      <c r="AE216" s="17"/>
      <c r="AF216" s="84" t="n">
        <v>396.114163893382</v>
      </c>
      <c r="AG216" s="16" t="n">
        <v>0.29054054054054</v>
      </c>
      <c r="AH216" s="16" t="n">
        <f aca="false">AF216+AH215</f>
        <v>202868.27840861</v>
      </c>
      <c r="AI216" s="63"/>
      <c r="AJ216" s="72" t="n">
        <v>361.90044756415</v>
      </c>
      <c r="AK216" s="16" t="n">
        <v>0.29054054054054</v>
      </c>
      <c r="AL216" s="63" t="n">
        <f aca="false">AJ216+AL215</f>
        <v>196298.173685133</v>
      </c>
      <c r="AM216" s="35"/>
      <c r="AN216" s="35" t="n">
        <f aca="false">C216/740</f>
        <v>0.29054054054054</v>
      </c>
      <c r="AO216" s="35"/>
      <c r="AP216" s="35"/>
      <c r="AQ216" s="35"/>
      <c r="AR216" s="35"/>
      <c r="AS216" s="35"/>
      <c r="AT216" s="35"/>
    </row>
    <row r="217" customFormat="false" ht="12.75" hidden="false" customHeight="true" outlineLevel="0" collapsed="false">
      <c r="A217" s="36"/>
      <c r="B217" s="36"/>
      <c r="C217" s="2" t="n">
        <v>216</v>
      </c>
      <c r="D217" s="20" t="s">
        <v>386</v>
      </c>
      <c r="E217" s="65" t="n">
        <v>574</v>
      </c>
      <c r="F217" s="66" t="n">
        <v>5298</v>
      </c>
      <c r="G217" s="67" t="n">
        <f aca="false">I217+J217</f>
        <v>399</v>
      </c>
      <c r="H217" s="68" t="n">
        <f aca="false">1/(G217/F217)</f>
        <v>13.2781954887218</v>
      </c>
      <c r="I217" s="22" t="n">
        <v>166</v>
      </c>
      <c r="J217" s="23" t="n">
        <v>233</v>
      </c>
      <c r="K217" s="24" t="n">
        <v>1847</v>
      </c>
      <c r="L217" s="69" t="n">
        <f aca="false">G217*X217*R217</f>
        <v>2045.8779799017</v>
      </c>
      <c r="M217" s="25" t="n">
        <v>1332</v>
      </c>
      <c r="N217" s="70" t="n">
        <f aca="false">G217*X217*(1-R217)</f>
        <v>1486.61700871642</v>
      </c>
      <c r="O217" s="26" t="n">
        <f aca="false">I217/(I217+J217)</f>
        <v>0.416040100250627</v>
      </c>
      <c r="P217" s="28" t="n">
        <f aca="false">(I217+K217)/(I217+J217+K217+M217)</f>
        <v>0.562604807154835</v>
      </c>
      <c r="Q217" s="27" t="n">
        <f aca="false">K217/(K217+M217)</f>
        <v>0.581000314564328</v>
      </c>
      <c r="R217" s="27" t="n">
        <f aca="false">P217-(O217-P217)/X217</f>
        <v>0.57915948543271</v>
      </c>
      <c r="S217" s="29" t="n">
        <f aca="false">(K217+M217)/(I217+J217)</f>
        <v>7.96741854636591</v>
      </c>
      <c r="T217" s="31" t="n">
        <f aca="false">(P217-$B$1*O217-$B$2)/(1-$B$1*O217)-($B$3*POWER(P217,2)+$B$4*P217+$B$5)-($B$6*POWER(O217,2)+$B$7*O217+$B$8)</f>
        <v>0.576711538342661</v>
      </c>
      <c r="U217" s="29" t="n">
        <f aca="false">(O217-P217)/(P217-T217)</f>
        <v>10.3897001334153</v>
      </c>
      <c r="V217" s="29" t="n">
        <f aca="false">$B$12+($B$13*E217+$B$14*POWER(E217,2)+$B$15*POWER(E217,3))+($B$16*F217+$B$17*POWER(F217,2)+$B$18*POWER(F217,3))+($B$19*T217+$B$20*POWER(T217,2)+$B$21*POWER(T217,3))+($B$22*P217+$B$23*POWER(P217,2)+$B$24*POWER(P217,3))+($B$25*H217+$B$26*POWER(H217,2)+$B$27*POWER(H217,3))+($B$28*U217+$B$29*POWER(U217,2)+$B$30*POWER(U217,3))</f>
        <v>-1.53632923462302</v>
      </c>
      <c r="W217" s="71" t="n">
        <f aca="false">S217-U217</f>
        <v>-2.42228158704938</v>
      </c>
      <c r="X217" s="29" t="n">
        <f aca="false">U217+V217</f>
        <v>8.85337089879227</v>
      </c>
      <c r="Y217" s="16"/>
      <c r="Z217" s="60" t="n">
        <f aca="false">U217*G217</f>
        <v>4145.4903532327</v>
      </c>
      <c r="AA217" s="60" t="n">
        <f aca="false">(K217+M217)-Z217</f>
        <v>-966.490353232704</v>
      </c>
      <c r="AB217" s="16"/>
      <c r="AC217" s="60" t="n">
        <f aca="false">L217+N217</f>
        <v>3532.49498861812</v>
      </c>
      <c r="AD217" s="61" t="n">
        <f aca="false">AC217-Z217</f>
        <v>-612.995364614586</v>
      </c>
      <c r="AE217" s="17"/>
      <c r="AF217" s="84" t="n">
        <v>396.030741205809</v>
      </c>
      <c r="AG217" s="16" t="n">
        <v>0.291891891891892</v>
      </c>
      <c r="AH217" s="16" t="n">
        <f aca="false">AF217+AH216</f>
        <v>203264.309149816</v>
      </c>
      <c r="AI217" s="63"/>
      <c r="AJ217" s="72" t="n">
        <v>361.211896327224</v>
      </c>
      <c r="AK217" s="16" t="n">
        <v>0.291891891891892</v>
      </c>
      <c r="AL217" s="63" t="n">
        <f aca="false">AJ217+AL216</f>
        <v>196659.38558146</v>
      </c>
      <c r="AM217" s="35"/>
      <c r="AN217" s="35" t="n">
        <f aca="false">C217/740</f>
        <v>0.291891891891892</v>
      </c>
      <c r="AO217" s="35"/>
      <c r="AP217" s="35"/>
      <c r="AQ217" s="35"/>
      <c r="AR217" s="35"/>
      <c r="AS217" s="35"/>
      <c r="AT217" s="35"/>
    </row>
    <row r="218" customFormat="false" ht="12.75" hidden="false" customHeight="true" outlineLevel="0" collapsed="false">
      <c r="A218" s="36"/>
      <c r="B218" s="36"/>
      <c r="C218" s="2" t="n">
        <v>217</v>
      </c>
      <c r="D218" s="20" t="s">
        <v>387</v>
      </c>
      <c r="E218" s="65" t="n">
        <v>381</v>
      </c>
      <c r="F218" s="66" t="n">
        <v>2566</v>
      </c>
      <c r="G218" s="67" t="n">
        <f aca="false">I218+J218</f>
        <v>160</v>
      </c>
      <c r="H218" s="68" t="n">
        <f aca="false">1/(G218/F218)</f>
        <v>16.0375</v>
      </c>
      <c r="I218" s="22" t="n">
        <v>63</v>
      </c>
      <c r="J218" s="23" t="n">
        <v>97</v>
      </c>
      <c r="K218" s="24" t="n">
        <v>757</v>
      </c>
      <c r="L218" s="69" t="n">
        <f aca="false">G218*X218*R218</f>
        <v>893.958221832172</v>
      </c>
      <c r="M218" s="25" t="n">
        <v>657</v>
      </c>
      <c r="N218" s="70" t="n">
        <f aca="false">G218*X218*(1-R218)</f>
        <v>782.9347551969</v>
      </c>
      <c r="O218" s="26" t="n">
        <f aca="false">I218/(I218+J218)</f>
        <v>0.39375</v>
      </c>
      <c r="P218" s="28" t="n">
        <f aca="false">(I218+K218)/(I218+J218+K218+M218)</f>
        <v>0.520965692503177</v>
      </c>
      <c r="Q218" s="27" t="n">
        <f aca="false">K218/(K218+M218)</f>
        <v>0.535360678925035</v>
      </c>
      <c r="R218" s="27" t="n">
        <f aca="false">P218-(O218-P218)/X218</f>
        <v>0.533103921405876</v>
      </c>
      <c r="S218" s="29" t="n">
        <f aca="false">(K218+M218)/(I218+J218)</f>
        <v>8.8375</v>
      </c>
      <c r="T218" s="31" t="n">
        <f aca="false">(P218-$B$1*O218-$B$2)/(1-$B$1*O218)-($B$3*POWER(P218,2)+$B$4*P218+$B$5)-($B$6*POWER(O218,2)+$B$7*O218+$B$8)</f>
        <v>0.533733046285172</v>
      </c>
      <c r="U218" s="29" t="n">
        <f aca="false">(O218-P218)/(P218-T218)</f>
        <v>9.96413937260653</v>
      </c>
      <c r="V218" s="29" t="n">
        <f aca="false">$B$12+($B$13*E218+$B$14*POWER(E218,2)+$B$15*POWER(E218,3))+($B$16*F218+$B$17*POWER(F218,2)+$B$18*POWER(F218,3))+($B$19*T218+$B$20*POWER(T218,2)+$B$21*POWER(T218,3))+($B$22*P218+$B$23*POWER(P218,2)+$B$24*POWER(P218,3))+($B$25*H218+$B$26*POWER(H218,2)+$B$27*POWER(H218,3))+($B$28*U218+$B$29*POWER(U218,2)+$B$30*POWER(U218,3))</f>
        <v>0.51644173382517</v>
      </c>
      <c r="W218" s="71" t="n">
        <f aca="false">S218-U218</f>
        <v>-1.12663937260653</v>
      </c>
      <c r="X218" s="29" t="n">
        <f aca="false">U218+V218</f>
        <v>10.4805811064317</v>
      </c>
      <c r="Y218" s="16"/>
      <c r="Z218" s="60" t="n">
        <f aca="false">U218*G218</f>
        <v>1594.26229961704</v>
      </c>
      <c r="AA218" s="60" t="n">
        <f aca="false">(K218+M218)-Z218</f>
        <v>-180.262299617044</v>
      </c>
      <c r="AB218" s="16"/>
      <c r="AC218" s="60" t="n">
        <f aca="false">L218+N218</f>
        <v>1676.89297702907</v>
      </c>
      <c r="AD218" s="61" t="n">
        <f aca="false">AC218-Z218</f>
        <v>82.6306774120274</v>
      </c>
      <c r="AE218" s="17"/>
      <c r="AF218" s="84" t="n">
        <v>394.21030469047</v>
      </c>
      <c r="AG218" s="16" t="n">
        <v>0.293243243243243</v>
      </c>
      <c r="AH218" s="16" t="n">
        <f aca="false">AF218+AH217</f>
        <v>203658.519454506</v>
      </c>
      <c r="AI218" s="63"/>
      <c r="AJ218" s="72" t="n">
        <v>360.375122168652</v>
      </c>
      <c r="AK218" s="16" t="n">
        <v>0.293243243243243</v>
      </c>
      <c r="AL218" s="63" t="n">
        <f aca="false">AJ218+AL217</f>
        <v>197019.760703629</v>
      </c>
      <c r="AM218" s="35"/>
      <c r="AN218" s="35" t="n">
        <f aca="false">C218/740</f>
        <v>0.293243243243243</v>
      </c>
      <c r="AO218" s="35"/>
      <c r="AP218" s="35"/>
      <c r="AQ218" s="35"/>
      <c r="AR218" s="35"/>
      <c r="AS218" s="35"/>
      <c r="AT218" s="35"/>
    </row>
    <row r="219" customFormat="false" ht="12.75" hidden="false" customHeight="true" outlineLevel="0" collapsed="false">
      <c r="A219" s="36"/>
      <c r="B219" s="36"/>
      <c r="C219" s="2" t="n">
        <v>218</v>
      </c>
      <c r="D219" s="20" t="s">
        <v>389</v>
      </c>
      <c r="E219" s="65" t="n">
        <v>436</v>
      </c>
      <c r="F219" s="66" t="n">
        <v>4285</v>
      </c>
      <c r="G219" s="67" t="n">
        <f aca="false">I219+J219</f>
        <v>275</v>
      </c>
      <c r="H219" s="68" t="n">
        <f aca="false">1/(G219/F219)</f>
        <v>15.5818181818182</v>
      </c>
      <c r="I219" s="22" t="n">
        <v>181</v>
      </c>
      <c r="J219" s="23" t="n">
        <v>94</v>
      </c>
      <c r="K219" s="24" t="n">
        <v>2030</v>
      </c>
      <c r="L219" s="69" t="n">
        <f aca="false">G219*X219*R219</f>
        <v>2110.2139773396</v>
      </c>
      <c r="M219" s="25" t="n">
        <v>571</v>
      </c>
      <c r="N219" s="70" t="n">
        <f aca="false">G219*X219*(1-R219)</f>
        <v>595.125868354063</v>
      </c>
      <c r="O219" s="26" t="n">
        <f aca="false">I219/(I219+J219)</f>
        <v>0.658181818181818</v>
      </c>
      <c r="P219" s="28" t="n">
        <f aca="false">(I219+K219)/(I219+J219+K219+M219)</f>
        <v>0.768776077885953</v>
      </c>
      <c r="Q219" s="27" t="n">
        <f aca="false">K219/(K219+M219)</f>
        <v>0.780469050365244</v>
      </c>
      <c r="R219" s="27" t="n">
        <f aca="false">P219-(O219-P219)/X219</f>
        <v>0.780018074512384</v>
      </c>
      <c r="S219" s="29" t="n">
        <f aca="false">(K219+M219)/(I219+J219)</f>
        <v>9.45818181818182</v>
      </c>
      <c r="T219" s="31" t="n">
        <f aca="false">(P219-$B$1*O219-$B$2)/(1-$B$1*O219)-($B$3*POWER(P219,2)+$B$4*P219+$B$5)-($B$6*POWER(O219,2)+$B$7*O219+$B$8)</f>
        <v>0.782397035371363</v>
      </c>
      <c r="U219" s="29" t="n">
        <f aca="false">(O219-P219)/(P219-T219)</f>
        <v>8.11941890447798</v>
      </c>
      <c r="V219" s="29" t="n">
        <f aca="false">$B$12+($B$13*E219+$B$14*POWER(E219,2)+$B$15*POWER(E219,3))+($B$16*F219+$B$17*POWER(F219,2)+$B$18*POWER(F219,3))+($B$19*T219+$B$20*POWER(T219,2)+$B$21*POWER(T219,3))+($B$22*P219+$B$23*POWER(P219,2)+$B$24*POWER(P219,3))+($B$25*H219+$B$26*POWER(H219,2)+$B$27*POWER(H219,3))+($B$28*U219+$B$29*POWER(U219,2)+$B$30*POWER(U219,3))</f>
        <v>1.71818053440806</v>
      </c>
      <c r="W219" s="71" t="n">
        <f aca="false">S219-U219</f>
        <v>1.33876291370384</v>
      </c>
      <c r="X219" s="29" t="n">
        <f aca="false">U219+V219</f>
        <v>9.83759943888605</v>
      </c>
      <c r="Y219" s="16"/>
      <c r="Z219" s="60" t="n">
        <f aca="false">U219*G219</f>
        <v>2232.84019873144</v>
      </c>
      <c r="AA219" s="60" t="n">
        <f aca="false">(K219+M219)-Z219</f>
        <v>368.159801268555</v>
      </c>
      <c r="AB219" s="16"/>
      <c r="AC219" s="60" t="n">
        <f aca="false">L219+N219</f>
        <v>2705.33984569366</v>
      </c>
      <c r="AD219" s="61" t="n">
        <f aca="false">AC219-Z219</f>
        <v>472.499646962218</v>
      </c>
      <c r="AE219" s="17"/>
      <c r="AF219" s="84" t="n">
        <v>389.507693169418</v>
      </c>
      <c r="AG219" s="16" t="n">
        <v>0.294594594594595</v>
      </c>
      <c r="AH219" s="16" t="n">
        <f aca="false">AF219+AH218</f>
        <v>204048.027147676</v>
      </c>
      <c r="AI219" s="63"/>
      <c r="AJ219" s="72" t="n">
        <v>360.205373201215</v>
      </c>
      <c r="AK219" s="16" t="n">
        <v>0.294594594594595</v>
      </c>
      <c r="AL219" s="63" t="n">
        <f aca="false">AJ219+AL218</f>
        <v>197379.96607683</v>
      </c>
      <c r="AM219" s="35"/>
      <c r="AN219" s="35" t="n">
        <f aca="false">C219/740</f>
        <v>0.294594594594595</v>
      </c>
      <c r="AO219" s="35"/>
      <c r="AP219" s="35"/>
      <c r="AQ219" s="35"/>
      <c r="AR219" s="35"/>
      <c r="AS219" s="35"/>
      <c r="AT219" s="35"/>
    </row>
    <row r="220" customFormat="false" ht="12.75" hidden="false" customHeight="true" outlineLevel="0" collapsed="false">
      <c r="A220" s="36"/>
      <c r="B220" s="36"/>
      <c r="C220" s="2" t="n">
        <v>219</v>
      </c>
      <c r="D220" s="20" t="s">
        <v>333</v>
      </c>
      <c r="E220" s="65" t="n">
        <v>82</v>
      </c>
      <c r="F220" s="66" t="n">
        <v>2503</v>
      </c>
      <c r="G220" s="67" t="n">
        <f aca="false">I220+J220</f>
        <v>92</v>
      </c>
      <c r="H220" s="68" t="n">
        <f aca="false">1/(G220/F220)</f>
        <v>27.2065217391304</v>
      </c>
      <c r="I220" s="22" t="n">
        <v>12</v>
      </c>
      <c r="J220" s="23" t="n">
        <v>80</v>
      </c>
      <c r="K220" s="24" t="n">
        <v>894</v>
      </c>
      <c r="L220" s="69" t="n">
        <f aca="false">G220*X220*R220</f>
        <v>891.065604198888</v>
      </c>
      <c r="M220" s="25" t="n">
        <v>1215</v>
      </c>
      <c r="N220" s="70" t="n">
        <f aca="false">G220*X220*(1-R220)</f>
        <v>1210.80569253594</v>
      </c>
      <c r="O220" s="26" t="n">
        <f aca="false">I220/(I220+J220)</f>
        <v>0.130434782608696</v>
      </c>
      <c r="P220" s="28" t="n">
        <f aca="false">(I220+K220)/(I220+J220+K220+M220)</f>
        <v>0.41163107678328</v>
      </c>
      <c r="Q220" s="27" t="n">
        <f aca="false">K220/(K220+M220)</f>
        <v>0.423897581792319</v>
      </c>
      <c r="R220" s="27" t="n">
        <f aca="false">P220-(O220-P220)/X220</f>
        <v>0.42393918485072</v>
      </c>
      <c r="S220" s="29" t="n">
        <f aca="false">(K220+M220)/(I220+J220)</f>
        <v>22.9239130434783</v>
      </c>
      <c r="T220" s="31" t="n">
        <f aca="false">(P220-$B$1*O220-$B$2)/(1-$B$1*O220)-($B$3*POWER(P220,2)+$B$4*P220+$B$5)-($B$6*POWER(O220,2)+$B$7*O220+$B$8)</f>
        <v>0.427426568926741</v>
      </c>
      <c r="U220" s="29" t="n">
        <f aca="false">(O220-P220)/(P220-T220)</f>
        <v>17.8023129397081</v>
      </c>
      <c r="V220" s="29" t="n">
        <f aca="false">$B$12+($B$13*E220+$B$14*POWER(E220,2)+$B$15*POWER(E220,3))+($B$16*F220+$B$17*POWER(F220,2)+$B$18*POWER(F220,3))+($B$19*T220+$B$20*POWER(T220,2)+$B$21*POWER(T220,3))+($B$22*P220+$B$23*POWER(P220,2)+$B$24*POWER(P220,3))+($B$25*H220+$B$26*POWER(H220,2)+$B$27*POWER(H220,3))+($B$28*U220+$B$29*POWER(U220,2)+$B$30*POWER(U220,3))</f>
        <v>5.0441141987139</v>
      </c>
      <c r="W220" s="71" t="n">
        <f aca="false">S220-U220</f>
        <v>5.12160010377013</v>
      </c>
      <c r="X220" s="29" t="n">
        <f aca="false">U220+V220</f>
        <v>22.846427138422</v>
      </c>
      <c r="Y220" s="16"/>
      <c r="Z220" s="60" t="n">
        <f aca="false">U220*G220</f>
        <v>1637.81279045315</v>
      </c>
      <c r="AA220" s="60" t="n">
        <f aca="false">(K220+M220)-Z220</f>
        <v>471.187209546852</v>
      </c>
      <c r="AB220" s="16"/>
      <c r="AC220" s="60" t="n">
        <f aca="false">L220+N220</f>
        <v>2101.87129673483</v>
      </c>
      <c r="AD220" s="61" t="n">
        <f aca="false">AC220-Z220</f>
        <v>464.058506281678</v>
      </c>
      <c r="AE220" s="17"/>
      <c r="AF220" s="84" t="n">
        <v>381.782966718537</v>
      </c>
      <c r="AG220" s="16" t="n">
        <v>0.295945945945946</v>
      </c>
      <c r="AH220" s="16" t="n">
        <f aca="false">AF220+AH219</f>
        <v>204429.810114394</v>
      </c>
      <c r="AI220" s="63"/>
      <c r="AJ220" s="72" t="n">
        <v>356.112837552268</v>
      </c>
      <c r="AK220" s="16" t="n">
        <v>0.295945945945946</v>
      </c>
      <c r="AL220" s="63" t="n">
        <f aca="false">AJ220+AL219</f>
        <v>197736.078914383</v>
      </c>
      <c r="AM220" s="35"/>
      <c r="AN220" s="35" t="n">
        <f aca="false">C220/740</f>
        <v>0.295945945945946</v>
      </c>
      <c r="AO220" s="35"/>
      <c r="AP220" s="35"/>
      <c r="AQ220" s="35"/>
      <c r="AR220" s="35"/>
      <c r="AS220" s="35"/>
      <c r="AT220" s="35"/>
    </row>
    <row r="221" customFormat="false" ht="12.75" hidden="false" customHeight="true" outlineLevel="0" collapsed="false">
      <c r="A221" s="36"/>
      <c r="B221" s="36"/>
      <c r="C221" s="2" t="n">
        <v>220</v>
      </c>
      <c r="D221" s="20" t="s">
        <v>391</v>
      </c>
      <c r="E221" s="65" t="n">
        <v>415</v>
      </c>
      <c r="F221" s="66" t="n">
        <v>4342</v>
      </c>
      <c r="G221" s="67" t="n">
        <f aca="false">I221+J221</f>
        <v>294</v>
      </c>
      <c r="H221" s="68" t="n">
        <f aca="false">1/(G221/F221)</f>
        <v>14.7687074829932</v>
      </c>
      <c r="I221" s="22" t="n">
        <v>87</v>
      </c>
      <c r="J221" s="23" t="n">
        <v>207</v>
      </c>
      <c r="K221" s="24" t="n">
        <v>1859</v>
      </c>
      <c r="L221" s="69" t="n">
        <f aca="false">G221*X221*R221</f>
        <v>1834.64534685137</v>
      </c>
      <c r="M221" s="25" t="n">
        <v>1385</v>
      </c>
      <c r="N221" s="70" t="n">
        <f aca="false">G221*X221*(1-R221)</f>
        <v>1365.07574110349</v>
      </c>
      <c r="O221" s="26" t="n">
        <f aca="false">I221/(I221+J221)</f>
        <v>0.295918367346939</v>
      </c>
      <c r="P221" s="28" t="n">
        <f aca="false">(I221+K221)/(I221+J221+K221+M221)</f>
        <v>0.550028264556246</v>
      </c>
      <c r="Q221" s="27" t="n">
        <f aca="false">K221/(K221+M221)</f>
        <v>0.573057953144266</v>
      </c>
      <c r="R221" s="27" t="n">
        <f aca="false">P221-(O221-P221)/X221</f>
        <v>0.573376646407643</v>
      </c>
      <c r="S221" s="29" t="n">
        <f aca="false">(K221+M221)/(I221+J221)</f>
        <v>11.0340136054422</v>
      </c>
      <c r="T221" s="31" t="n">
        <f aca="false">(P221-$B$1*O221-$B$2)/(1-$B$1*O221)-($B$3*POWER(P221,2)+$B$4*P221+$B$5)-($B$6*POWER(O221,2)+$B$7*O221+$B$8)</f>
        <v>0.568381710062196</v>
      </c>
      <c r="U221" s="29" t="n">
        <f aca="false">(O221-P221)/(P221-T221)</f>
        <v>13.845351115513</v>
      </c>
      <c r="V221" s="29" t="n">
        <f aca="false">$B$12+($B$13*E221+$B$14*POWER(E221,2)+$B$15*POWER(E221,3))+($B$16*F221+$B$17*POWER(F221,2)+$B$18*POWER(F221,3))+($B$19*T221+$B$20*POWER(T221,2)+$B$21*POWER(T221,3))+($B$22*P221+$B$23*POWER(P221,2)+$B$24*POWER(P221,3))+($B$25*H221+$B$26*POWER(H221,2)+$B$27*POWER(H221,3))+($B$28*U221+$B$29*POWER(U221,2)+$B$30*POWER(U221,3))</f>
        <v>-2.96194605444211</v>
      </c>
      <c r="W221" s="71" t="n">
        <f aca="false">S221-U221</f>
        <v>-2.81133751007087</v>
      </c>
      <c r="X221" s="29" t="n">
        <f aca="false">U221+V221</f>
        <v>10.8834050610709</v>
      </c>
      <c r="Y221" s="16"/>
      <c r="Z221" s="60" t="n">
        <f aca="false">U221*G221</f>
        <v>4070.53322796083</v>
      </c>
      <c r="AA221" s="60" t="n">
        <f aca="false">(K221+M221)-Z221</f>
        <v>-826.533227960834</v>
      </c>
      <c r="AB221" s="16"/>
      <c r="AC221" s="60" t="n">
        <f aca="false">L221+N221</f>
        <v>3199.72108795486</v>
      </c>
      <c r="AD221" s="61" t="n">
        <f aca="false">AC221-Z221</f>
        <v>-870.812140005979</v>
      </c>
      <c r="AE221" s="17"/>
      <c r="AF221" s="84" t="n">
        <v>379.296024467558</v>
      </c>
      <c r="AG221" s="16" t="n">
        <v>0.297297297297297</v>
      </c>
      <c r="AH221" s="16" t="n">
        <f aca="false">AF221+AH220</f>
        <v>204809.106138862</v>
      </c>
      <c r="AI221" s="63"/>
      <c r="AJ221" s="72" t="n">
        <v>355.181351105617</v>
      </c>
      <c r="AK221" s="16" t="n">
        <v>0.297297297297297</v>
      </c>
      <c r="AL221" s="63" t="n">
        <f aca="false">AJ221+AL220</f>
        <v>198091.260265488</v>
      </c>
      <c r="AM221" s="35"/>
      <c r="AN221" s="35" t="n">
        <f aca="false">C221/740</f>
        <v>0.297297297297297</v>
      </c>
      <c r="AO221" s="35"/>
      <c r="AP221" s="35"/>
      <c r="AQ221" s="35"/>
      <c r="AR221" s="35"/>
      <c r="AS221" s="35"/>
      <c r="AT221" s="35"/>
    </row>
    <row r="222" customFormat="false" ht="12.75" hidden="false" customHeight="true" outlineLevel="0" collapsed="false">
      <c r="A222" s="36"/>
      <c r="B222" s="36"/>
      <c r="C222" s="2" t="n">
        <v>221</v>
      </c>
      <c r="D222" s="20" t="s">
        <v>393</v>
      </c>
      <c r="E222" s="65" t="n">
        <v>196</v>
      </c>
      <c r="F222" s="66" t="n">
        <v>3072</v>
      </c>
      <c r="G222" s="67" t="n">
        <f aca="false">I222+J222</f>
        <v>120</v>
      </c>
      <c r="H222" s="68" t="n">
        <f aca="false">1/(G222/F222)</f>
        <v>25.6</v>
      </c>
      <c r="I222" s="22" t="n">
        <v>49</v>
      </c>
      <c r="J222" s="23" t="n">
        <v>71</v>
      </c>
      <c r="K222" s="24" t="n">
        <v>1944</v>
      </c>
      <c r="L222" s="69" t="n">
        <f aca="false">G222*X222*R222</f>
        <v>1939.56115886001</v>
      </c>
      <c r="M222" s="25" t="n">
        <v>496</v>
      </c>
      <c r="N222" s="70" t="n">
        <f aca="false">G222*X222*(1-R222)</f>
        <v>494.737168627007</v>
      </c>
      <c r="O222" s="26" t="n">
        <f aca="false">I222/(I222+J222)</f>
        <v>0.408333333333333</v>
      </c>
      <c r="P222" s="28" t="n">
        <f aca="false">(I222+K222)/(I222+J222+K222+M222)</f>
        <v>0.778515625</v>
      </c>
      <c r="Q222" s="27" t="n">
        <f aca="false">K222/(K222+M222)</f>
        <v>0.79672131147541</v>
      </c>
      <c r="R222" s="27" t="n">
        <f aca="false">P222-(O222-P222)/X222</f>
        <v>0.796763953275301</v>
      </c>
      <c r="S222" s="29" t="n">
        <f aca="false">(K222+M222)/(I222+J222)</f>
        <v>20.3333333333333</v>
      </c>
      <c r="T222" s="31" t="n">
        <f aca="false">(P222-$B$1*O222-$B$2)/(1-$B$1*O222)-($B$3*POWER(P222,2)+$B$4*P222+$B$5)-($B$6*POWER(O222,2)+$B$7*O222+$B$8)</f>
        <v>0.807231937852063</v>
      </c>
      <c r="U222" s="29" t="n">
        <f aca="false">(O222-P222)/(P222-T222)</f>
        <v>12.8910105407239</v>
      </c>
      <c r="V222" s="29" t="n">
        <f aca="false">$B$12+($B$13*E222+$B$14*POWER(E222,2)+$B$15*POWER(E222,3))+($B$16*F222+$B$17*POWER(F222,2)+$B$18*POWER(F222,3))+($B$19*T222+$B$20*POWER(T222,2)+$B$21*POWER(T222,3))+($B$22*P222+$B$23*POWER(P222,2)+$B$24*POWER(P222,3))+($B$25*H222+$B$26*POWER(H222,2)+$B$27*POWER(H222,3))+($B$28*U222+$B$29*POWER(U222,2)+$B$30*POWER(U222,3))</f>
        <v>7.3948088550013</v>
      </c>
      <c r="W222" s="71" t="n">
        <f aca="false">S222-U222</f>
        <v>7.44232279260947</v>
      </c>
      <c r="X222" s="29" t="n">
        <f aca="false">U222+V222</f>
        <v>20.2858193957252</v>
      </c>
      <c r="Y222" s="16"/>
      <c r="Z222" s="60" t="n">
        <f aca="false">U222*G222</f>
        <v>1546.92126488686</v>
      </c>
      <c r="AA222" s="60" t="n">
        <f aca="false">(K222+M222)-Z222</f>
        <v>893.078735113137</v>
      </c>
      <c r="AB222" s="16"/>
      <c r="AC222" s="60" t="n">
        <f aca="false">L222+N222</f>
        <v>2434.29832748702</v>
      </c>
      <c r="AD222" s="61" t="n">
        <f aca="false">AC222-Z222</f>
        <v>887.377062600155</v>
      </c>
      <c r="AE222" s="17"/>
      <c r="AF222" s="84" t="n">
        <v>378.969212003973</v>
      </c>
      <c r="AG222" s="16" t="n">
        <v>0.298648648648649</v>
      </c>
      <c r="AH222" s="16" t="n">
        <f aca="false">AF222+AH221</f>
        <v>205188.075350866</v>
      </c>
      <c r="AI222" s="63"/>
      <c r="AJ222" s="72" t="n">
        <v>353.324638748065</v>
      </c>
      <c r="AK222" s="16" t="n">
        <v>0.298648648648649</v>
      </c>
      <c r="AL222" s="63" t="n">
        <f aca="false">AJ222+AL221</f>
        <v>198444.584904236</v>
      </c>
      <c r="AM222" s="35"/>
      <c r="AN222" s="35" t="n">
        <f aca="false">C222/740</f>
        <v>0.298648648648649</v>
      </c>
      <c r="AO222" s="35"/>
      <c r="AP222" s="35"/>
      <c r="AQ222" s="35"/>
      <c r="AR222" s="35"/>
      <c r="AS222" s="35"/>
      <c r="AT222" s="35"/>
    </row>
    <row r="223" customFormat="false" ht="12.75" hidden="false" customHeight="true" outlineLevel="0" collapsed="false">
      <c r="A223" s="36"/>
      <c r="B223" s="36"/>
      <c r="C223" s="2" t="n">
        <v>222</v>
      </c>
      <c r="D223" s="20" t="s">
        <v>255</v>
      </c>
      <c r="E223" s="65" t="n">
        <v>262</v>
      </c>
      <c r="F223" s="66" t="n">
        <v>3751</v>
      </c>
      <c r="G223" s="67" t="n">
        <f aca="false">I223+J223</f>
        <v>179</v>
      </c>
      <c r="H223" s="68" t="n">
        <f aca="false">1/(G223/F223)</f>
        <v>20.9553072625698</v>
      </c>
      <c r="I223" s="22" t="n">
        <v>48</v>
      </c>
      <c r="J223" s="23" t="n">
        <v>131</v>
      </c>
      <c r="K223" s="24" t="n">
        <v>1154</v>
      </c>
      <c r="L223" s="69" t="n">
        <f aca="false">G223*X223*R223</f>
        <v>1173.15173973219</v>
      </c>
      <c r="M223" s="25" t="n">
        <v>1706</v>
      </c>
      <c r="N223" s="70" t="n">
        <f aca="false">G223*X223*(1-R223)</f>
        <v>1735.26933934112</v>
      </c>
      <c r="O223" s="26" t="n">
        <f aca="false">I223/(I223+J223)</f>
        <v>0.268156424581006</v>
      </c>
      <c r="P223" s="28" t="n">
        <f aca="false">(I223+K223)/(I223+J223+K223+M223)</f>
        <v>0.395524843698585</v>
      </c>
      <c r="Q223" s="27" t="n">
        <f aca="false">K223/(K223+M223)</f>
        <v>0.403496503496504</v>
      </c>
      <c r="R223" s="27" t="n">
        <f aca="false">P223-(O223-P223)/X223</f>
        <v>0.40336378668593</v>
      </c>
      <c r="S223" s="29" t="n">
        <f aca="false">(K223+M223)/(I223+J223)</f>
        <v>15.9776536312849</v>
      </c>
      <c r="T223" s="31" t="n">
        <f aca="false">(P223-$B$1*O223-$B$2)/(1-$B$1*O223)-($B$3*POWER(P223,2)+$B$4*P223+$B$5)-($B$6*POWER(O223,2)+$B$7*O223+$B$8)</f>
        <v>0.407774325823236</v>
      </c>
      <c r="U223" s="29" t="n">
        <f aca="false">(O223-P223)/(P223-T223)</f>
        <v>10.3978615439798</v>
      </c>
      <c r="V223" s="29" t="n">
        <f aca="false">$B$12+($B$13*E223+$B$14*POWER(E223,2)+$B$15*POWER(E223,3))+($B$16*F223+$B$17*POWER(F223,2)+$B$18*POWER(F223,3))+($B$19*T223+$B$20*POWER(T223,2)+$B$21*POWER(T223,3))+($B$22*P223+$B$23*POWER(P223,2)+$B$24*POWER(P223,3))+($B$25*H223+$B$26*POWER(H223,2)+$B$27*POWER(H223,3))+($B$28*U223+$B$29*POWER(U223,2)+$B$30*POWER(U223,3))</f>
        <v>5.85030090894373</v>
      </c>
      <c r="W223" s="71" t="n">
        <f aca="false">S223-U223</f>
        <v>5.57979208730516</v>
      </c>
      <c r="X223" s="29" t="n">
        <f aca="false">U223+V223</f>
        <v>16.2481624529235</v>
      </c>
      <c r="Y223" s="16"/>
      <c r="Z223" s="60" t="n">
        <f aca="false">U223*G223</f>
        <v>1861.21721637238</v>
      </c>
      <c r="AA223" s="60" t="n">
        <f aca="false">(K223+M223)-Z223</f>
        <v>998.782783627623</v>
      </c>
      <c r="AB223" s="16"/>
      <c r="AC223" s="60" t="n">
        <f aca="false">L223+N223</f>
        <v>2908.4210790733</v>
      </c>
      <c r="AD223" s="61" t="n">
        <f aca="false">AC223-Z223</f>
        <v>1047.20386270093</v>
      </c>
      <c r="AE223" s="17"/>
      <c r="AF223" s="84" t="n">
        <v>377.959287187906</v>
      </c>
      <c r="AG223" s="16" t="n">
        <v>0.3</v>
      </c>
      <c r="AH223" s="16" t="n">
        <f aca="false">AF223+AH222</f>
        <v>205566.034638054</v>
      </c>
      <c r="AI223" s="63"/>
      <c r="AJ223" s="72" t="n">
        <v>348.695895105106</v>
      </c>
      <c r="AK223" s="16" t="n">
        <v>0.3</v>
      </c>
      <c r="AL223" s="63" t="n">
        <f aca="false">AJ223+AL222</f>
        <v>198793.280799341</v>
      </c>
      <c r="AM223" s="35"/>
      <c r="AN223" s="35" t="n">
        <f aca="false">C223/740</f>
        <v>0.3</v>
      </c>
      <c r="AO223" s="35"/>
      <c r="AP223" s="35"/>
      <c r="AQ223" s="35"/>
      <c r="AR223" s="35"/>
      <c r="AS223" s="35"/>
      <c r="AT223" s="35"/>
    </row>
    <row r="224" customFormat="false" ht="12.75" hidden="false" customHeight="true" outlineLevel="0" collapsed="false">
      <c r="A224" s="36"/>
      <c r="B224" s="36"/>
      <c r="C224" s="2" t="n">
        <v>223</v>
      </c>
      <c r="D224" s="20" t="s">
        <v>106</v>
      </c>
      <c r="E224" s="65" t="n">
        <v>231</v>
      </c>
      <c r="F224" s="66" t="n">
        <v>3326</v>
      </c>
      <c r="G224" s="67" t="n">
        <f aca="false">I224+J224</f>
        <v>210</v>
      </c>
      <c r="H224" s="68" t="n">
        <f aca="false">1/(G224/F224)</f>
        <v>15.8380952380952</v>
      </c>
      <c r="I224" s="22" t="n">
        <v>29</v>
      </c>
      <c r="J224" s="23" t="n">
        <v>181</v>
      </c>
      <c r="K224" s="24" t="n">
        <v>922</v>
      </c>
      <c r="L224" s="69" t="n">
        <f aca="false">G224*X224*R224</f>
        <v>942.975671552374</v>
      </c>
      <c r="M224" s="25" t="n">
        <v>1664</v>
      </c>
      <c r="N224" s="70" t="n">
        <f aca="false">G224*X224*(1-R224)</f>
        <v>1704.69412619782</v>
      </c>
      <c r="O224" s="26" t="n">
        <f aca="false">I224/(I224+J224)</f>
        <v>0.138095238095238</v>
      </c>
      <c r="P224" s="28" t="n">
        <f aca="false">(I224+K224)/(I224+J224+K224+M224)</f>
        <v>0.340128755364807</v>
      </c>
      <c r="Q224" s="27" t="n">
        <f aca="false">K224/(K224+M224)</f>
        <v>0.356535189481825</v>
      </c>
      <c r="R224" s="27" t="n">
        <f aca="false">P224-(O224-P224)/X224</f>
        <v>0.356153049127821</v>
      </c>
      <c r="S224" s="29" t="n">
        <f aca="false">(K224+M224)/(I224+J224)</f>
        <v>12.3142857142857</v>
      </c>
      <c r="T224" s="31" t="n">
        <f aca="false">(P224-$B$1*O224-$B$2)/(1-$B$1*O224)-($B$3*POWER(P224,2)+$B$4*P224+$B$5)-($B$6*POWER(O224,2)+$B$7*O224+$B$8)</f>
        <v>0.353934273664034</v>
      </c>
      <c r="U224" s="29" t="n">
        <f aca="false">(O224-P224)/(P224-T224)</f>
        <v>14.6342580474415</v>
      </c>
      <c r="V224" s="29" t="n">
        <f aca="false">$B$12+($B$13*E224+$B$14*POWER(E224,2)+$B$15*POWER(E224,3))+($B$16*F224+$B$17*POWER(F224,2)+$B$18*POWER(F224,3))+($B$19*T224+$B$20*POWER(T224,2)+$B$21*POWER(T224,3))+($B$22*P224+$B$23*POWER(P224,2)+$B$24*POWER(P224,3))+($B$25*H224+$B$26*POWER(H224,2)+$B$27*POWER(H224,3))+($B$28*U224+$B$29*POWER(U224,2)+$B$30*POWER(U224,3))</f>
        <v>-2.02630662958338</v>
      </c>
      <c r="W224" s="71" t="n">
        <f aca="false">S224-U224</f>
        <v>-2.31997233315575</v>
      </c>
      <c r="X224" s="29" t="n">
        <f aca="false">U224+V224</f>
        <v>12.6079514178581</v>
      </c>
      <c r="Y224" s="16"/>
      <c r="Z224" s="60" t="n">
        <f aca="false">U224*G224</f>
        <v>3073.19418996271</v>
      </c>
      <c r="AA224" s="60" t="n">
        <f aca="false">(K224+M224)-Z224</f>
        <v>-487.194189962708</v>
      </c>
      <c r="AB224" s="16"/>
      <c r="AC224" s="60" t="n">
        <f aca="false">L224+N224</f>
        <v>2647.6697977502</v>
      </c>
      <c r="AD224" s="61" t="n">
        <f aca="false">AC224-Z224</f>
        <v>-425.52439221251</v>
      </c>
      <c r="AE224" s="17"/>
      <c r="AF224" s="84" t="n">
        <v>376.517815039236</v>
      </c>
      <c r="AG224" s="16" t="n">
        <v>0.301351351351351</v>
      </c>
      <c r="AH224" s="16" t="n">
        <f aca="false">AF224+AH223</f>
        <v>205942.552453093</v>
      </c>
      <c r="AI224" s="63"/>
      <c r="AJ224" s="72" t="n">
        <v>348.254925663382</v>
      </c>
      <c r="AK224" s="16" t="n">
        <v>0.301351351351351</v>
      </c>
      <c r="AL224" s="63" t="n">
        <f aca="false">AJ224+AL223</f>
        <v>199141.535725005</v>
      </c>
      <c r="AM224" s="35"/>
      <c r="AN224" s="35" t="n">
        <f aca="false">C224/740</f>
        <v>0.301351351351351</v>
      </c>
      <c r="AO224" s="35"/>
      <c r="AP224" s="35"/>
      <c r="AQ224" s="35"/>
      <c r="AR224" s="35"/>
      <c r="AS224" s="35"/>
      <c r="AT224" s="35"/>
    </row>
    <row r="225" customFormat="false" ht="12.75" hidden="false" customHeight="true" outlineLevel="0" collapsed="false">
      <c r="A225" s="36"/>
      <c r="B225" s="36"/>
      <c r="C225" s="2" t="n">
        <v>224</v>
      </c>
      <c r="D225" s="20" t="s">
        <v>396</v>
      </c>
      <c r="E225" s="65" t="n">
        <v>1109</v>
      </c>
      <c r="F225" s="66" t="n">
        <v>4591</v>
      </c>
      <c r="G225" s="67" t="n">
        <f aca="false">I225+J225</f>
        <v>411</v>
      </c>
      <c r="H225" s="68" t="n">
        <f aca="false">1/(G225/F225)</f>
        <v>11.1703163017032</v>
      </c>
      <c r="I225" s="22" t="n">
        <v>250</v>
      </c>
      <c r="J225" s="23" t="n">
        <v>161</v>
      </c>
      <c r="K225" s="24" t="n">
        <v>2201</v>
      </c>
      <c r="L225" s="69" t="n">
        <f aca="false">G225*X225*R225</f>
        <v>1735.12147198781</v>
      </c>
      <c r="M225" s="25" t="n">
        <v>583</v>
      </c>
      <c r="N225" s="70" t="n">
        <f aca="false">G225*X225*(1-R225)</f>
        <v>441.582772402664</v>
      </c>
      <c r="O225" s="26" t="n">
        <f aca="false">I225/(I225+J225)</f>
        <v>0.608272506082725</v>
      </c>
      <c r="P225" s="28" t="n">
        <f aca="false">(I225+K225)/(I225+J225+K225+M225)</f>
        <v>0.767136150234742</v>
      </c>
      <c r="Q225" s="27" t="n">
        <f aca="false">K225/(K225+M225)</f>
        <v>0.79058908045977</v>
      </c>
      <c r="R225" s="27" t="n">
        <f aca="false">P225-(O225-P225)/X225</f>
        <v>0.797132397044451</v>
      </c>
      <c r="S225" s="29" t="n">
        <f aca="false">(K225+M225)/(I225+J225)</f>
        <v>6.77372262773723</v>
      </c>
      <c r="T225" s="31" t="n">
        <f aca="false">(P225-$B$1*O225-$B$2)/(1-$B$1*O225)-($B$3*POWER(P225,2)+$B$4*P225+$B$5)-($B$6*POWER(O225,2)+$B$7*O225+$B$8)</f>
        <v>0.784595458640205</v>
      </c>
      <c r="U225" s="29" t="n">
        <f aca="false">(O225-P225)/(P225-T225)</f>
        <v>9.09908001294638</v>
      </c>
      <c r="V225" s="29" t="n">
        <f aca="false">$B$12+($B$13*E225+$B$14*POWER(E225,2)+$B$15*POWER(E225,3))+($B$16*F225+$B$17*POWER(F225,2)+$B$18*POWER(F225,3))+($B$19*T225+$B$20*POWER(T225,2)+$B$21*POWER(T225,3))+($B$22*P225+$B$23*POWER(P225,2)+$B$24*POWER(P225,3))+($B$25*H225+$B$26*POWER(H225,2)+$B$27*POWER(H225,3))+($B$28*U225+$B$29*POWER(U225,2)+$B$30*POWER(U225,3))</f>
        <v>-3.8029626300012</v>
      </c>
      <c r="W225" s="71" t="n">
        <f aca="false">S225-U225</f>
        <v>-2.32535738520916</v>
      </c>
      <c r="X225" s="29" t="n">
        <f aca="false">U225+V225</f>
        <v>5.29611738294519</v>
      </c>
      <c r="Y225" s="16"/>
      <c r="Z225" s="60" t="n">
        <f aca="false">U225*G225</f>
        <v>3739.72188532096</v>
      </c>
      <c r="AA225" s="60" t="n">
        <f aca="false">(K225+M225)-Z225</f>
        <v>-955.721885320963</v>
      </c>
      <c r="AB225" s="16"/>
      <c r="AC225" s="60" t="n">
        <f aca="false">L225+N225</f>
        <v>2176.70424439047</v>
      </c>
      <c r="AD225" s="61" t="n">
        <f aca="false">AC225-Z225</f>
        <v>-1563.01764093049</v>
      </c>
      <c r="AE225" s="17"/>
      <c r="AF225" s="84" t="n">
        <v>375.894792100181</v>
      </c>
      <c r="AG225" s="16" t="n">
        <v>0.302702702702703</v>
      </c>
      <c r="AH225" s="16" t="n">
        <f aca="false">AF225+AH224</f>
        <v>206318.447245193</v>
      </c>
      <c r="AI225" s="63"/>
      <c r="AJ225" s="72" t="n">
        <v>343.473784808283</v>
      </c>
      <c r="AK225" s="16" t="n">
        <v>0.302702702702703</v>
      </c>
      <c r="AL225" s="63" t="n">
        <f aca="false">AJ225+AL224</f>
        <v>199485.009509813</v>
      </c>
      <c r="AM225" s="35"/>
      <c r="AN225" s="35" t="n">
        <f aca="false">C225/740</f>
        <v>0.302702702702703</v>
      </c>
      <c r="AO225" s="35"/>
      <c r="AP225" s="35"/>
      <c r="AQ225" s="35"/>
      <c r="AR225" s="35"/>
      <c r="AS225" s="35"/>
      <c r="AT225" s="35"/>
    </row>
    <row r="226" customFormat="false" ht="12.75" hidden="false" customHeight="true" outlineLevel="0" collapsed="false">
      <c r="A226" s="36"/>
      <c r="B226" s="36"/>
      <c r="C226" s="2" t="n">
        <v>225</v>
      </c>
      <c r="D226" s="20" t="s">
        <v>398</v>
      </c>
      <c r="E226" s="65" t="n">
        <v>154</v>
      </c>
      <c r="F226" s="66" t="n">
        <v>1593</v>
      </c>
      <c r="G226" s="67" t="n">
        <f aca="false">I226+J226</f>
        <v>132</v>
      </c>
      <c r="H226" s="68" t="n">
        <f aca="false">1/(G226/F226)</f>
        <v>12.0681818181818</v>
      </c>
      <c r="I226" s="22" t="n">
        <v>39</v>
      </c>
      <c r="J226" s="23" t="n">
        <v>93</v>
      </c>
      <c r="K226" s="24" t="n">
        <v>658</v>
      </c>
      <c r="L226" s="69" t="n">
        <f aca="false">G226*X226*R226</f>
        <v>672.753231616053</v>
      </c>
      <c r="M226" s="25" t="n">
        <v>448</v>
      </c>
      <c r="N226" s="70" t="n">
        <f aca="false">G226*X226*(1-R226)</f>
        <v>459.451217079318</v>
      </c>
      <c r="O226" s="26" t="n">
        <f aca="false">I226/(I226+J226)</f>
        <v>0.295454545454545</v>
      </c>
      <c r="P226" s="28" t="n">
        <f aca="false">(I226+K226)/(I226+J226+K226+M226)</f>
        <v>0.563004846526656</v>
      </c>
      <c r="Q226" s="27" t="n">
        <f aca="false">K226/(K226+M226)</f>
        <v>0.594936708860759</v>
      </c>
      <c r="R226" s="27" t="n">
        <f aca="false">P226-(O226-P226)/X226</f>
        <v>0.594197657844624</v>
      </c>
      <c r="S226" s="29" t="n">
        <f aca="false">(K226+M226)/(I226+J226)</f>
        <v>8.37878787878788</v>
      </c>
      <c r="T226" s="31" t="n">
        <f aca="false">(P226-$B$1*O226-$B$2)/(1-$B$1*O226)-($B$3*POWER(P226,2)+$B$4*P226+$B$5)-($B$6*POWER(O226,2)+$B$7*O226+$B$8)</f>
        <v>0.5820171739851</v>
      </c>
      <c r="U226" s="29" t="n">
        <f aca="false">(O226-P226)/(P226-T226)</f>
        <v>14.0724643869569</v>
      </c>
      <c r="V226" s="29" t="n">
        <f aca="false">$B$12+($B$13*E226+$B$14*POWER(E226,2)+$B$15*POWER(E226,3))+($B$16*F226+$B$17*POWER(F226,2)+$B$18*POWER(F226,3))+($B$19*T226+$B$20*POWER(T226,2)+$B$21*POWER(T226,3))+($B$22*P226+$B$23*POWER(P226,2)+$B$24*POWER(P226,3))+($B$25*H226+$B$26*POWER(H226,2)+$B$27*POWER(H226,3))+($B$28*U226+$B$29*POWER(U226,2)+$B$30*POWER(U226,3))</f>
        <v>-5.49515795744651</v>
      </c>
      <c r="W226" s="71" t="n">
        <f aca="false">S226-U226</f>
        <v>-5.69367650816902</v>
      </c>
      <c r="X226" s="29" t="n">
        <f aca="false">U226+V226</f>
        <v>8.57730642951039</v>
      </c>
      <c r="Y226" s="16"/>
      <c r="Z226" s="60" t="n">
        <f aca="false">U226*G226</f>
        <v>1857.56529907831</v>
      </c>
      <c r="AA226" s="60" t="n">
        <f aca="false">(K226+M226)-Z226</f>
        <v>-751.56529907831</v>
      </c>
      <c r="AB226" s="16"/>
      <c r="AC226" s="60" t="n">
        <f aca="false">L226+N226</f>
        <v>1132.20444869537</v>
      </c>
      <c r="AD226" s="61" t="n">
        <f aca="false">AC226-Z226</f>
        <v>-725.360850382939</v>
      </c>
      <c r="AE226" s="17"/>
      <c r="AF226" s="84" t="n">
        <v>374.922248474514</v>
      </c>
      <c r="AG226" s="16" t="n">
        <v>0.304054054054054</v>
      </c>
      <c r="AH226" s="16" t="n">
        <f aca="false">AF226+AH225</f>
        <v>206693.369493668</v>
      </c>
      <c r="AI226" s="63"/>
      <c r="AJ226" s="72" t="n">
        <v>343.409518487564</v>
      </c>
      <c r="AK226" s="16" t="n">
        <v>0.304054054054054</v>
      </c>
      <c r="AL226" s="63" t="n">
        <f aca="false">AJ226+AL225</f>
        <v>199828.419028301</v>
      </c>
      <c r="AM226" s="35"/>
      <c r="AN226" s="35" t="n">
        <f aca="false">C226/740</f>
        <v>0.304054054054054</v>
      </c>
      <c r="AO226" s="35"/>
      <c r="AP226" s="35"/>
      <c r="AQ226" s="35"/>
      <c r="AR226" s="35"/>
      <c r="AS226" s="35"/>
      <c r="AT226" s="35"/>
    </row>
    <row r="227" customFormat="false" ht="12.75" hidden="false" customHeight="true" outlineLevel="0" collapsed="false">
      <c r="A227" s="36"/>
      <c r="B227" s="36"/>
      <c r="C227" s="2" t="n">
        <v>226</v>
      </c>
      <c r="D227" s="20" t="s">
        <v>337</v>
      </c>
      <c r="E227" s="65" t="n">
        <v>823</v>
      </c>
      <c r="F227" s="66" t="n">
        <v>7462</v>
      </c>
      <c r="G227" s="67" t="n">
        <f aca="false">I227+J227</f>
        <v>514</v>
      </c>
      <c r="H227" s="68" t="n">
        <f aca="false">1/(G227/F227)</f>
        <v>14.5175097276265</v>
      </c>
      <c r="I227" s="22" t="n">
        <v>125</v>
      </c>
      <c r="J227" s="23" t="n">
        <v>389</v>
      </c>
      <c r="K227" s="24" t="n">
        <v>2101</v>
      </c>
      <c r="L227" s="69" t="n">
        <f aca="false">G227*X227*R227</f>
        <v>2378.47107711392</v>
      </c>
      <c r="M227" s="25" t="n">
        <v>2748</v>
      </c>
      <c r="N227" s="70" t="n">
        <f aca="false">G227*X227*(1-R227)</f>
        <v>3139.02729959855</v>
      </c>
      <c r="O227" s="26" t="n">
        <f aca="false">I227/(I227+J227)</f>
        <v>0.243190661478599</v>
      </c>
      <c r="P227" s="28" t="n">
        <f aca="false">(I227+K227)/(I227+J227+K227+M227)</f>
        <v>0.415066194294238</v>
      </c>
      <c r="Q227" s="27" t="n">
        <f aca="false">K227/(K227+M227)</f>
        <v>0.433285213446071</v>
      </c>
      <c r="R227" s="27" t="n">
        <f aca="false">P227-(O227-P227)/X227</f>
        <v>0.431077802786976</v>
      </c>
      <c r="S227" s="29" t="n">
        <f aca="false">(K227+M227)/(I227+J227)</f>
        <v>9.43385214007782</v>
      </c>
      <c r="T227" s="31" t="n">
        <f aca="false">(P227-$B$1*O227-$B$2)/(1-$B$1*O227)-($B$3*POWER(P227,2)+$B$4*P227+$B$5)-($B$6*POWER(O227,2)+$B$7*O227+$B$8)</f>
        <v>0.428965832802265</v>
      </c>
      <c r="U227" s="29" t="n">
        <f aca="false">(O227-P227)/(P227-T227)</f>
        <v>12.3654678297127</v>
      </c>
      <c r="V227" s="29" t="n">
        <f aca="false">$B$12+($B$13*E227+$B$14*POWER(E227,2)+$B$15*POWER(E227,3))+($B$16*F227+$B$17*POWER(F227,2)+$B$18*POWER(F227,3))+($B$19*T227+$B$20*POWER(T227,2)+$B$21*POWER(T227,3))+($B$22*P227+$B$23*POWER(P227,2)+$B$24*POWER(P227,3))+($B$25*H227+$B$26*POWER(H227,2)+$B$27*POWER(H227,3))+($B$28*U227+$B$29*POWER(U227,2)+$B$30*POWER(U227,3))</f>
        <v>-1.63103519019428</v>
      </c>
      <c r="W227" s="71" t="n">
        <f aca="false">S227-U227</f>
        <v>-2.93161568963489</v>
      </c>
      <c r="X227" s="29" t="n">
        <f aca="false">U227+V227</f>
        <v>10.7344326395184</v>
      </c>
      <c r="Y227" s="16"/>
      <c r="Z227" s="60" t="n">
        <f aca="false">U227*G227</f>
        <v>6355.85046447233</v>
      </c>
      <c r="AA227" s="60" t="n">
        <f aca="false">(K227+M227)-Z227</f>
        <v>-1506.85046447233</v>
      </c>
      <c r="AB227" s="16"/>
      <c r="AC227" s="60" t="n">
        <f aca="false">L227+N227</f>
        <v>5517.49837671248</v>
      </c>
      <c r="AD227" s="61" t="n">
        <f aca="false">AC227-Z227</f>
        <v>-838.352087759858</v>
      </c>
      <c r="AE227" s="17"/>
      <c r="AF227" s="84" t="n">
        <v>374.675630201879</v>
      </c>
      <c r="AG227" s="16" t="n">
        <v>0.305405405405405</v>
      </c>
      <c r="AH227" s="16" t="n">
        <f aca="false">AF227+AH226</f>
        <v>207068.04512387</v>
      </c>
      <c r="AI227" s="63"/>
      <c r="AJ227" s="72" t="n">
        <v>342.116307293955</v>
      </c>
      <c r="AK227" s="16" t="n">
        <v>0.305405405405405</v>
      </c>
      <c r="AL227" s="63" t="n">
        <f aca="false">AJ227+AL226</f>
        <v>200170.535335595</v>
      </c>
      <c r="AM227" s="35"/>
      <c r="AN227" s="35" t="n">
        <f aca="false">C227/740</f>
        <v>0.305405405405405</v>
      </c>
      <c r="AO227" s="35"/>
      <c r="AP227" s="35"/>
      <c r="AQ227" s="35"/>
      <c r="AR227" s="35"/>
      <c r="AS227" s="35"/>
      <c r="AT227" s="35"/>
    </row>
    <row r="228" customFormat="false" ht="12.75" hidden="false" customHeight="true" outlineLevel="0" collapsed="false">
      <c r="A228" s="36"/>
      <c r="B228" s="36"/>
      <c r="C228" s="2" t="n">
        <v>227</v>
      </c>
      <c r="D228" s="20" t="s">
        <v>400</v>
      </c>
      <c r="E228" s="65" t="n">
        <v>895</v>
      </c>
      <c r="F228" s="66" t="n">
        <v>5100</v>
      </c>
      <c r="G228" s="67" t="n">
        <f aca="false">I228+J228</f>
        <v>418</v>
      </c>
      <c r="H228" s="68" t="n">
        <f aca="false">1/(G228/F228)</f>
        <v>12.200956937799</v>
      </c>
      <c r="I228" s="22" t="n">
        <v>233</v>
      </c>
      <c r="J228" s="23" t="n">
        <v>185</v>
      </c>
      <c r="K228" s="24" t="n">
        <v>2050</v>
      </c>
      <c r="L228" s="69" t="n">
        <f aca="false">G228*X228*R228</f>
        <v>1969.53494170735</v>
      </c>
      <c r="M228" s="25" t="n">
        <v>869</v>
      </c>
      <c r="N228" s="70" t="n">
        <f aca="false">G228*X228*(1-R228)</f>
        <v>831.851436075141</v>
      </c>
      <c r="O228" s="26" t="n">
        <f aca="false">I228/(I228+J228)</f>
        <v>0.557416267942584</v>
      </c>
      <c r="P228" s="28" t="n">
        <f aca="false">(I228+K228)/(I228+J228+K228+M228)</f>
        <v>0.6841474378184</v>
      </c>
      <c r="Q228" s="27" t="n">
        <f aca="false">K228/(K228+M228)</f>
        <v>0.702295306611853</v>
      </c>
      <c r="R228" s="27" t="n">
        <f aca="false">P228-(O228-P228)/X228</f>
        <v>0.703057228138014</v>
      </c>
      <c r="S228" s="29" t="n">
        <f aca="false">(K228+M228)/(I228+J228)</f>
        <v>6.98325358851675</v>
      </c>
      <c r="T228" s="31" t="n">
        <f aca="false">(P228-$B$1*O228-$B$2)/(1-$B$1*O228)-($B$3*POWER(P228,2)+$B$4*P228+$B$5)-($B$6*POWER(O228,2)+$B$7*O228+$B$8)</f>
        <v>0.698132167210747</v>
      </c>
      <c r="U228" s="29" t="n">
        <f aca="false">(O228-P228)/(P228-T228)</f>
        <v>9.06211098694335</v>
      </c>
      <c r="V228" s="29" t="n">
        <f aca="false">$B$12+($B$13*E228+$B$14*POWER(E228,2)+$B$15*POWER(E228,3))+($B$16*F228+$B$17*POWER(F228,2)+$B$18*POWER(F228,3))+($B$19*T228+$B$20*POWER(T228,2)+$B$21*POWER(T228,3))+($B$22*P228+$B$23*POWER(P228,2)+$B$24*POWER(P228,3))+($B$25*H228+$B$26*POWER(H228,2)+$B$27*POWER(H228,3))+($B$28*U228+$B$29*POWER(U228,2)+$B$30*POWER(U228,3))</f>
        <v>-2.36022970038237</v>
      </c>
      <c r="W228" s="71" t="n">
        <f aca="false">S228-U228</f>
        <v>-2.0788573984266</v>
      </c>
      <c r="X228" s="29" t="n">
        <f aca="false">U228+V228</f>
        <v>6.70188128656098</v>
      </c>
      <c r="Y228" s="16"/>
      <c r="Z228" s="60" t="n">
        <f aca="false">U228*G228</f>
        <v>3787.96239254232</v>
      </c>
      <c r="AA228" s="60" t="n">
        <f aca="false">(K228+M228)-Z228</f>
        <v>-868.962392542321</v>
      </c>
      <c r="AB228" s="16"/>
      <c r="AC228" s="60" t="n">
        <f aca="false">L228+N228</f>
        <v>2801.38637778249</v>
      </c>
      <c r="AD228" s="61" t="n">
        <f aca="false">AC228-Z228</f>
        <v>-986.57601475983</v>
      </c>
      <c r="AE228" s="17"/>
      <c r="AF228" s="84" t="n">
        <v>373.727171588062</v>
      </c>
      <c r="AG228" s="16" t="n">
        <v>0.306756756756757</v>
      </c>
      <c r="AH228" s="16" t="n">
        <f aca="false">AF228+AH227</f>
        <v>207441.772295458</v>
      </c>
      <c r="AI228" s="63"/>
      <c r="AJ228" s="72" t="n">
        <v>341.518119334379</v>
      </c>
      <c r="AK228" s="16" t="n">
        <v>0.306756756756757</v>
      </c>
      <c r="AL228" s="63" t="n">
        <f aca="false">AJ228+AL227</f>
        <v>200512.053454929</v>
      </c>
      <c r="AM228" s="35"/>
      <c r="AN228" s="35" t="n">
        <f aca="false">C228/740</f>
        <v>0.306756756756757</v>
      </c>
      <c r="AO228" s="35"/>
      <c r="AP228" s="35"/>
      <c r="AQ228" s="35"/>
      <c r="AR228" s="35"/>
      <c r="AS228" s="35"/>
      <c r="AT228" s="35"/>
    </row>
    <row r="229" customFormat="false" ht="12.75" hidden="false" customHeight="true" outlineLevel="0" collapsed="false">
      <c r="A229" s="36"/>
      <c r="B229" s="36"/>
      <c r="C229" s="2" t="n">
        <v>228</v>
      </c>
      <c r="D229" s="20" t="s">
        <v>402</v>
      </c>
      <c r="E229" s="65" t="n">
        <v>666</v>
      </c>
      <c r="F229" s="66" t="n">
        <v>6840</v>
      </c>
      <c r="G229" s="67" t="n">
        <f aca="false">I229+J229</f>
        <v>463</v>
      </c>
      <c r="H229" s="68" t="n">
        <f aca="false">1/(G229/F229)</f>
        <v>14.7732181425486</v>
      </c>
      <c r="I229" s="22" t="n">
        <v>120</v>
      </c>
      <c r="J229" s="23" t="n">
        <v>343</v>
      </c>
      <c r="K229" s="24" t="n">
        <v>2484</v>
      </c>
      <c r="L229" s="69" t="n">
        <f aca="false">G229*X229*R229</f>
        <v>2366.81857885166</v>
      </c>
      <c r="M229" s="25" t="n">
        <v>2899</v>
      </c>
      <c r="N229" s="70" t="n">
        <f aca="false">G229*X229*(1-R229)</f>
        <v>2753.10823065941</v>
      </c>
      <c r="O229" s="26" t="n">
        <f aca="false">I229/(I229+J229)</f>
        <v>0.259179265658747</v>
      </c>
      <c r="P229" s="28" t="n">
        <f aca="false">(I229+K229)/(I229+J229+K229+M229)</f>
        <v>0.445432774546699</v>
      </c>
      <c r="Q229" s="27" t="n">
        <f aca="false">K229/(K229+M229)</f>
        <v>0.461452721530745</v>
      </c>
      <c r="R229" s="27" t="n">
        <f aca="false">P229-(O229-P229)/X229</f>
        <v>0.462275861923441</v>
      </c>
      <c r="S229" s="29" t="n">
        <f aca="false">(K229+M229)/(I229+J229)</f>
        <v>11.6263498920086</v>
      </c>
      <c r="T229" s="31" t="n">
        <f aca="false">(P229-$B$1*O229-$B$2)/(1-$B$1*O229)-($B$3*POWER(P229,2)+$B$4*P229+$B$5)-($B$6*POWER(O229,2)+$B$7*O229+$B$8)</f>
        <v>0.46007889699364</v>
      </c>
      <c r="U229" s="29" t="n">
        <f aca="false">(O229-P229)/(P229-T229)</f>
        <v>12.7169160003056</v>
      </c>
      <c r="V229" s="29" t="n">
        <f aca="false">$B$12+($B$13*E229+$B$14*POWER(E229,2)+$B$15*POWER(E229,3))+($B$16*F229+$B$17*POWER(F229,2)+$B$18*POWER(F229,3))+($B$19*T229+$B$20*POWER(T229,2)+$B$21*POWER(T229,3))+($B$22*P229+$B$23*POWER(P229,2)+$B$24*POWER(P229,3))+($B$25*H229+$B$26*POWER(H229,2)+$B$27*POWER(H229,3))+($B$28*U229+$B$29*POWER(U229,2)+$B$30*POWER(U229,3))</f>
        <v>-1.65875874434221</v>
      </c>
      <c r="W229" s="71" t="n">
        <f aca="false">S229-U229</f>
        <v>-1.09056610829701</v>
      </c>
      <c r="X229" s="29" t="n">
        <f aca="false">U229+V229</f>
        <v>11.0581572559634</v>
      </c>
      <c r="Y229" s="16"/>
      <c r="Z229" s="60" t="n">
        <f aca="false">U229*G229</f>
        <v>5887.93210814151</v>
      </c>
      <c r="AA229" s="60" t="n">
        <f aca="false">(K229+M229)-Z229</f>
        <v>-504.932108141515</v>
      </c>
      <c r="AB229" s="16"/>
      <c r="AC229" s="60" t="n">
        <f aca="false">L229+N229</f>
        <v>5119.92680951107</v>
      </c>
      <c r="AD229" s="61" t="n">
        <f aca="false">AC229-Z229</f>
        <v>-768.005298630442</v>
      </c>
      <c r="AE229" s="17"/>
      <c r="AF229" s="84" t="n">
        <v>372.17423849917</v>
      </c>
      <c r="AG229" s="16" t="n">
        <v>0.308108108108108</v>
      </c>
      <c r="AH229" s="16" t="n">
        <f aca="false">AF229+AH228</f>
        <v>207813.946533957</v>
      </c>
      <c r="AI229" s="63"/>
      <c r="AJ229" s="72" t="n">
        <v>339.011760447817</v>
      </c>
      <c r="AK229" s="16" t="n">
        <v>0.308108108108108</v>
      </c>
      <c r="AL229" s="63" t="n">
        <f aca="false">AJ229+AL228</f>
        <v>200851.065215377</v>
      </c>
      <c r="AM229" s="35"/>
      <c r="AN229" s="35" t="n">
        <f aca="false">C229/740</f>
        <v>0.308108108108108</v>
      </c>
      <c r="AO229" s="35"/>
      <c r="AP229" s="35"/>
      <c r="AQ229" s="35"/>
      <c r="AR229" s="35"/>
      <c r="AS229" s="35"/>
      <c r="AT229" s="35"/>
    </row>
    <row r="230" customFormat="false" ht="12.75" hidden="false" customHeight="true" outlineLevel="0" collapsed="false">
      <c r="A230" s="36"/>
      <c r="B230" s="36"/>
      <c r="C230" s="2" t="n">
        <v>229</v>
      </c>
      <c r="D230" s="20" t="s">
        <v>403</v>
      </c>
      <c r="E230" s="65" t="n">
        <v>282</v>
      </c>
      <c r="F230" s="66" t="n">
        <v>4040</v>
      </c>
      <c r="G230" s="67" t="n">
        <f aca="false">I230+J230</f>
        <v>145</v>
      </c>
      <c r="H230" s="68" t="n">
        <f aca="false">1/(G230/F230)</f>
        <v>27.8620689655172</v>
      </c>
      <c r="I230" s="22" t="n">
        <v>79</v>
      </c>
      <c r="J230" s="23" t="n">
        <v>66</v>
      </c>
      <c r="K230" s="24" t="n">
        <v>2256</v>
      </c>
      <c r="L230" s="69" t="n">
        <f aca="false">G230*X230*R230</f>
        <v>2291.39758004704</v>
      </c>
      <c r="M230" s="25" t="n">
        <v>848</v>
      </c>
      <c r="N230" s="70" t="n">
        <f aca="false">G230*X230*(1-R230)</f>
        <v>861.855840755032</v>
      </c>
      <c r="O230" s="26" t="n">
        <f aca="false">I230/(I230+J230)</f>
        <v>0.544827586206897</v>
      </c>
      <c r="P230" s="28" t="n">
        <f aca="false">(I230+K230)/(I230+J230+K230+M230)</f>
        <v>0.718682671591259</v>
      </c>
      <c r="Q230" s="27" t="n">
        <f aca="false">K230/(K230+M230)</f>
        <v>0.72680412371134</v>
      </c>
      <c r="R230" s="27" t="n">
        <f aca="false">P230-(O230-P230)/X230</f>
        <v>0.726677267653354</v>
      </c>
      <c r="S230" s="29" t="n">
        <f aca="false">(K230+M230)/(I230+J230)</f>
        <v>21.4068965517241</v>
      </c>
      <c r="T230" s="31" t="n">
        <f aca="false">(P230-$B$1*O230-$B$2)/(1-$B$1*O230)-($B$3*POWER(P230,2)+$B$4*P230+$B$5)-($B$6*POWER(O230,2)+$B$7*O230+$B$8)</f>
        <v>0.736390262183666</v>
      </c>
      <c r="U230" s="29" t="n">
        <f aca="false">(O230-P230)/(P230-T230)</f>
        <v>9.81811074053777</v>
      </c>
      <c r="V230" s="29" t="n">
        <f aca="false">$B$12+($B$13*E230+$B$14*POWER(E230,2)+$B$15*POWER(E230,3))+($B$16*F230+$B$17*POWER(F230,2)+$B$18*POWER(F230,3))+($B$19*T230+$B$20*POWER(T230,2)+$B$21*POWER(T230,3))+($B$22*P230+$B$23*POWER(P230,2)+$B$24*POWER(P230,3))+($B$25*H230+$B$26*POWER(H230,2)+$B$27*POWER(H230,3))+($B$28*U230+$B$29*POWER(U230,2)+$B$30*POWER(U230,3))</f>
        <v>11.9284645753386</v>
      </c>
      <c r="W230" s="71" t="n">
        <f aca="false">S230-U230</f>
        <v>11.5887858111864</v>
      </c>
      <c r="X230" s="29" t="n">
        <f aca="false">U230+V230</f>
        <v>21.7465753158764</v>
      </c>
      <c r="Y230" s="16"/>
      <c r="Z230" s="60" t="n">
        <f aca="false">U230*G230</f>
        <v>1423.62605737798</v>
      </c>
      <c r="AA230" s="60" t="n">
        <f aca="false">(K230+M230)-Z230</f>
        <v>1680.37394262202</v>
      </c>
      <c r="AB230" s="16"/>
      <c r="AC230" s="60" t="n">
        <f aca="false">L230+N230</f>
        <v>3153.25342080208</v>
      </c>
      <c r="AD230" s="61" t="n">
        <f aca="false">AC230-Z230</f>
        <v>1729.6273634241</v>
      </c>
      <c r="AE230" s="17"/>
      <c r="AF230" s="84" t="n">
        <v>371.837876041396</v>
      </c>
      <c r="AG230" s="16" t="n">
        <v>0.309459459459459</v>
      </c>
      <c r="AH230" s="16" t="n">
        <f aca="false">AF230+AH229</f>
        <v>208185.784409998</v>
      </c>
      <c r="AI230" s="63"/>
      <c r="AJ230" s="72" t="n">
        <v>336.998321946926</v>
      </c>
      <c r="AK230" s="16" t="n">
        <v>0.309459459459459</v>
      </c>
      <c r="AL230" s="63" t="n">
        <f aca="false">AJ230+AL229</f>
        <v>201188.063537324</v>
      </c>
      <c r="AM230" s="35"/>
      <c r="AN230" s="35" t="n">
        <f aca="false">C230/740</f>
        <v>0.309459459459459</v>
      </c>
      <c r="AO230" s="35"/>
      <c r="AP230" s="35"/>
      <c r="AQ230" s="35"/>
      <c r="AR230" s="35"/>
      <c r="AS230" s="35"/>
      <c r="AT230" s="35"/>
    </row>
    <row r="231" customFormat="false" ht="12.75" hidden="false" customHeight="true" outlineLevel="0" collapsed="false">
      <c r="A231" s="36"/>
      <c r="B231" s="36"/>
      <c r="C231" s="2" t="n">
        <v>230</v>
      </c>
      <c r="D231" s="20" t="s">
        <v>404</v>
      </c>
      <c r="E231" s="65" t="n">
        <v>82</v>
      </c>
      <c r="F231" s="66" t="n">
        <v>1644</v>
      </c>
      <c r="G231" s="67" t="n">
        <f aca="false">I231+J231</f>
        <v>74</v>
      </c>
      <c r="H231" s="68" t="n">
        <f aca="false">1/(G231/F231)</f>
        <v>22.2162162162162</v>
      </c>
      <c r="I231" s="22" t="n">
        <v>18</v>
      </c>
      <c r="J231" s="23" t="n">
        <v>56</v>
      </c>
      <c r="K231" s="24" t="n">
        <v>656</v>
      </c>
      <c r="L231" s="69" t="n">
        <f aca="false">G231*X231*R231</f>
        <v>658.336987906283</v>
      </c>
      <c r="M231" s="25" t="n">
        <v>663</v>
      </c>
      <c r="N231" s="70" t="n">
        <f aca="false">G231*X231*(1-R231)</f>
        <v>665.493018256109</v>
      </c>
      <c r="O231" s="26" t="n">
        <f aca="false">I231/(I231+J231)</f>
        <v>0.243243243243243</v>
      </c>
      <c r="P231" s="28" t="n">
        <f aca="false">(I231+K231)/(I231+J231+K231+M231)</f>
        <v>0.483847810480976</v>
      </c>
      <c r="Q231" s="27" t="n">
        <f aca="false">K231/(K231+M231)</f>
        <v>0.497346474601971</v>
      </c>
      <c r="R231" s="27" t="n">
        <f aca="false">P231-(O231-P231)/X231</f>
        <v>0.497297224599641</v>
      </c>
      <c r="S231" s="29" t="n">
        <f aca="false">(K231+M231)/(I231+J231)</f>
        <v>17.8243243243243</v>
      </c>
      <c r="T231" s="31" t="n">
        <f aca="false">(P231-$B$1*O231-$B$2)/(1-$B$1*O231)-($B$3*POWER(P231,2)+$B$4*P231+$B$5)-($B$6*POWER(O231,2)+$B$7*O231+$B$8)</f>
        <v>0.500539440690457</v>
      </c>
      <c r="U231" s="29" t="n">
        <f aca="false">(O231-P231)/(P231-T231)</f>
        <v>14.4146835400822</v>
      </c>
      <c r="V231" s="29" t="n">
        <f aca="false">$B$12+($B$13*E231+$B$14*POWER(E231,2)+$B$15*POWER(E231,3))+($B$16*F231+$B$17*POWER(F231,2)+$B$18*POWER(F231,3))+($B$19*T231+$B$20*POWER(T231,2)+$B$21*POWER(T231,3))+($B$22*P231+$B$23*POWER(P231,2)+$B$24*POWER(P231,3))+($B$25*H231+$B$26*POWER(H231,2)+$B$27*POWER(H231,3))+($B$28*U231+$B$29*POWER(U231,2)+$B$30*POWER(U231,3))</f>
        <v>3.47491113778798</v>
      </c>
      <c r="W231" s="71" t="n">
        <f aca="false">S231-U231</f>
        <v>3.40964078424214</v>
      </c>
      <c r="X231" s="29" t="n">
        <f aca="false">U231+V231</f>
        <v>17.8895946778702</v>
      </c>
      <c r="Y231" s="16"/>
      <c r="Z231" s="60" t="n">
        <f aca="false">U231*G231</f>
        <v>1066.68658196608</v>
      </c>
      <c r="AA231" s="60" t="n">
        <f aca="false">(K231+M231)-Z231</f>
        <v>252.313418033919</v>
      </c>
      <c r="AB231" s="16"/>
      <c r="AC231" s="60" t="n">
        <f aca="false">L231+N231</f>
        <v>1323.83000616239</v>
      </c>
      <c r="AD231" s="61" t="n">
        <f aca="false">AC231-Z231</f>
        <v>257.14342419631</v>
      </c>
      <c r="AE231" s="17"/>
      <c r="AF231" s="84" t="n">
        <v>370.562171431114</v>
      </c>
      <c r="AG231" s="16" t="n">
        <v>0.310810810810811</v>
      </c>
      <c r="AH231" s="16" t="n">
        <f aca="false">AF231+AH230</f>
        <v>208556.346581429</v>
      </c>
      <c r="AI231" s="63"/>
      <c r="AJ231" s="72" t="n">
        <v>335.255997937064</v>
      </c>
      <c r="AK231" s="16" t="n">
        <v>0.310810810810811</v>
      </c>
      <c r="AL231" s="63" t="n">
        <f aca="false">AJ231+AL230</f>
        <v>201523.319535261</v>
      </c>
      <c r="AM231" s="35"/>
      <c r="AN231" s="35" t="n">
        <f aca="false">C231/740</f>
        <v>0.310810810810811</v>
      </c>
      <c r="AO231" s="35"/>
      <c r="AP231" s="35"/>
      <c r="AQ231" s="35"/>
      <c r="AR231" s="35"/>
      <c r="AS231" s="35"/>
      <c r="AT231" s="35"/>
    </row>
    <row r="232" customFormat="false" ht="12.75" hidden="false" customHeight="true" outlineLevel="0" collapsed="false">
      <c r="A232" s="36"/>
      <c r="B232" s="36"/>
      <c r="C232" s="2" t="n">
        <v>231</v>
      </c>
      <c r="D232" s="20" t="s">
        <v>406</v>
      </c>
      <c r="E232" s="65" t="n">
        <v>303</v>
      </c>
      <c r="F232" s="66" t="n">
        <v>2783</v>
      </c>
      <c r="G232" s="67" t="n">
        <f aca="false">I232+J232</f>
        <v>204</v>
      </c>
      <c r="H232" s="68" t="n">
        <f aca="false">1/(G232/F232)</f>
        <v>13.6421568627451</v>
      </c>
      <c r="I232" s="22" t="n">
        <v>88</v>
      </c>
      <c r="J232" s="23" t="n">
        <v>116</v>
      </c>
      <c r="K232" s="24" t="n">
        <v>1054</v>
      </c>
      <c r="L232" s="69" t="n">
        <f aca="false">G232*X232*R232</f>
        <v>1039.7928291341</v>
      </c>
      <c r="M232" s="25" t="n">
        <v>788</v>
      </c>
      <c r="N232" s="70" t="n">
        <f aca="false">G232*X232*(1-R232)</f>
        <v>776.753693114909</v>
      </c>
      <c r="O232" s="26" t="n">
        <f aca="false">I232/(I232+J232)</f>
        <v>0.431372549019608</v>
      </c>
      <c r="P232" s="28" t="n">
        <f aca="false">(I232+K232)/(I232+J232+K232+M232)</f>
        <v>0.558162267839687</v>
      </c>
      <c r="Q232" s="27" t="n">
        <f aca="false">K232/(K232+M232)</f>
        <v>0.572204125950054</v>
      </c>
      <c r="R232" s="27" t="n">
        <f aca="false">P232-(O232-P232)/X232</f>
        <v>0.572400880681418</v>
      </c>
      <c r="S232" s="29" t="n">
        <f aca="false">(K232+M232)/(I232+J232)</f>
        <v>9.02941176470588</v>
      </c>
      <c r="T232" s="31" t="n">
        <f aca="false">(P232-$B$1*O232-$B$2)/(1-$B$1*O232)-($B$3*POWER(P232,2)+$B$4*P232+$B$5)-($B$6*POWER(O232,2)+$B$7*O232+$B$8)</f>
        <v>0.57112529524531</v>
      </c>
      <c r="U232" s="29" t="n">
        <f aca="false">(O232-P232)/(P232-T232)</f>
        <v>9.7808725425577</v>
      </c>
      <c r="V232" s="29" t="n">
        <f aca="false">$B$12+($B$13*E232+$B$14*POWER(E232,2)+$B$15*POWER(E232,3))+($B$16*F232+$B$17*POWER(F232,2)+$B$18*POWER(F232,3))+($B$19*T232+$B$20*POWER(T232,2)+$B$21*POWER(T232,3))+($B$22*P232+$B$23*POWER(P232,2)+$B$24*POWER(P232,3))+($B$25*H232+$B$26*POWER(H232,2)+$B$27*POWER(H232,3))+($B$28*U232+$B$29*POWER(U232,2)+$B$30*POWER(U232,3))</f>
        <v>-0.876232727611583</v>
      </c>
      <c r="W232" s="71" t="n">
        <f aca="false">S232-U232</f>
        <v>-0.751460777851817</v>
      </c>
      <c r="X232" s="29" t="n">
        <f aca="false">U232+V232</f>
        <v>8.90463981494612</v>
      </c>
      <c r="Y232" s="16"/>
      <c r="Z232" s="60" t="n">
        <f aca="false">U232*G232</f>
        <v>1995.29799868177</v>
      </c>
      <c r="AA232" s="60" t="n">
        <f aca="false">(K232+M232)-Z232</f>
        <v>-153.297998681771</v>
      </c>
      <c r="AB232" s="16"/>
      <c r="AC232" s="60" t="n">
        <f aca="false">L232+N232</f>
        <v>1816.54652224901</v>
      </c>
      <c r="AD232" s="61" t="n">
        <f aca="false">AC232-Z232</f>
        <v>-178.751476432763</v>
      </c>
      <c r="AE232" s="17"/>
      <c r="AF232" s="84" t="n">
        <v>369.874200168786</v>
      </c>
      <c r="AG232" s="16" t="n">
        <v>0.312162162162162</v>
      </c>
      <c r="AH232" s="16" t="n">
        <f aca="false">AF232+AH231</f>
        <v>208926.220781598</v>
      </c>
      <c r="AI232" s="63"/>
      <c r="AJ232" s="72" t="n">
        <v>335.236656537405</v>
      </c>
      <c r="AK232" s="16" t="n">
        <v>0.312162162162162</v>
      </c>
      <c r="AL232" s="63" t="n">
        <f aca="false">AJ232+AL231</f>
        <v>201858.556191798</v>
      </c>
      <c r="AM232" s="35"/>
      <c r="AN232" s="35" t="n">
        <f aca="false">C232/740</f>
        <v>0.312162162162162</v>
      </c>
      <c r="AO232" s="35"/>
      <c r="AP232" s="35"/>
      <c r="AQ232" s="35"/>
      <c r="AR232" s="35"/>
      <c r="AS232" s="35"/>
      <c r="AT232" s="35"/>
    </row>
    <row r="233" customFormat="false" ht="12.75" hidden="false" customHeight="true" outlineLevel="0" collapsed="false">
      <c r="A233" s="36"/>
      <c r="B233" s="36"/>
      <c r="C233" s="2" t="n">
        <v>232</v>
      </c>
      <c r="D233" s="20" t="s">
        <v>145</v>
      </c>
      <c r="E233" s="65" t="n">
        <v>480</v>
      </c>
      <c r="F233" s="66" t="n">
        <v>6496</v>
      </c>
      <c r="G233" s="67" t="n">
        <f aca="false">I233+J233</f>
        <v>401</v>
      </c>
      <c r="H233" s="68" t="n">
        <f aca="false">1/(G233/F233)</f>
        <v>16.1995012468828</v>
      </c>
      <c r="I233" s="22" t="n">
        <v>73</v>
      </c>
      <c r="J233" s="23" t="n">
        <v>328</v>
      </c>
      <c r="K233" s="24" t="n">
        <v>1848</v>
      </c>
      <c r="L233" s="69" t="n">
        <f aca="false">G233*X233*R233</f>
        <v>1971.19005310661</v>
      </c>
      <c r="M233" s="25" t="n">
        <v>3008</v>
      </c>
      <c r="N233" s="70" t="n">
        <f aca="false">G233*X233*(1-R233)</f>
        <v>3221.93129472341</v>
      </c>
      <c r="O233" s="26" t="n">
        <f aca="false">I233/(I233+J233)</f>
        <v>0.182044887780549</v>
      </c>
      <c r="P233" s="28" t="n">
        <f aca="false">(I233+K233)/(I233+J233+K233+M233)</f>
        <v>0.365417538520068</v>
      </c>
      <c r="Q233" s="27" t="n">
        <f aca="false">K233/(K233+M233)</f>
        <v>0.380560131795717</v>
      </c>
      <c r="R233" s="27" t="n">
        <f aca="false">P233-(O233-P233)/X233</f>
        <v>0.379577121557209</v>
      </c>
      <c r="S233" s="29" t="n">
        <f aca="false">(K233+M233)/(I233+J233)</f>
        <v>12.1097256857855</v>
      </c>
      <c r="T233" s="31" t="n">
        <f aca="false">(P233-$B$1*O233-$B$2)/(1-$B$1*O233)-($B$3*POWER(P233,2)+$B$4*P233+$B$5)-($B$6*POWER(O233,2)+$B$7*O233+$B$8)</f>
        <v>0.379158481508347</v>
      </c>
      <c r="U233" s="29" t="n">
        <f aca="false">(O233-P233)/(P233-T233)</f>
        <v>13.3449830114237</v>
      </c>
      <c r="V233" s="29" t="n">
        <f aca="false">$B$12+($B$13*E233+$B$14*POWER(E233,2)+$B$15*POWER(E233,3))+($B$16*F233+$B$17*POWER(F233,2)+$B$18*POWER(F233,3))+($B$19*T233+$B$20*POWER(T233,2)+$B$21*POWER(T233,3))+($B$22*P233+$B$23*POWER(P233,2)+$B$24*POWER(P233,3))+($B$25*H233+$B$26*POWER(H233,2)+$B$27*POWER(H233,3))+($B$28*U233+$B$29*POWER(U233,2)+$B$30*POWER(U233,3))</f>
        <v>-0.394555710101915</v>
      </c>
      <c r="W233" s="71" t="n">
        <f aca="false">S233-U233</f>
        <v>-1.23525732563813</v>
      </c>
      <c r="X233" s="29" t="n">
        <f aca="false">U233+V233</f>
        <v>12.9504273013218</v>
      </c>
      <c r="Y233" s="16"/>
      <c r="Z233" s="60" t="n">
        <f aca="false">U233*G233</f>
        <v>5351.33818758089</v>
      </c>
      <c r="AA233" s="60" t="n">
        <f aca="false">(K233+M233)-Z233</f>
        <v>-495.33818758089</v>
      </c>
      <c r="AB233" s="16"/>
      <c r="AC233" s="60" t="n">
        <f aca="false">L233+N233</f>
        <v>5193.12134783002</v>
      </c>
      <c r="AD233" s="61" t="n">
        <f aca="false">AC233-Z233</f>
        <v>-158.216839750869</v>
      </c>
      <c r="AE233" s="17"/>
      <c r="AF233" s="84" t="n">
        <v>368.463458764708</v>
      </c>
      <c r="AG233" s="16" t="n">
        <v>0.313513513513513</v>
      </c>
      <c r="AH233" s="16" t="n">
        <f aca="false">AF233+AH232</f>
        <v>209294.684240363</v>
      </c>
      <c r="AI233" s="63"/>
      <c r="AJ233" s="72" t="n">
        <v>334.03814554922</v>
      </c>
      <c r="AK233" s="16" t="n">
        <v>0.313513513513513</v>
      </c>
      <c r="AL233" s="63" t="n">
        <f aca="false">AJ233+AL232</f>
        <v>202192.594337347</v>
      </c>
      <c r="AM233" s="35"/>
      <c r="AN233" s="35" t="n">
        <f aca="false">C233/740</f>
        <v>0.313513513513513</v>
      </c>
      <c r="AO233" s="35"/>
      <c r="AP233" s="35"/>
      <c r="AQ233" s="35"/>
      <c r="AR233" s="35"/>
      <c r="AS233" s="35"/>
      <c r="AT233" s="35"/>
    </row>
    <row r="234" customFormat="false" ht="12.75" hidden="false" customHeight="true" outlineLevel="0" collapsed="false">
      <c r="A234" s="36"/>
      <c r="B234" s="36"/>
      <c r="C234" s="2" t="n">
        <v>233</v>
      </c>
      <c r="D234" s="20" t="s">
        <v>73</v>
      </c>
      <c r="E234" s="65" t="n">
        <v>439</v>
      </c>
      <c r="F234" s="66" t="n">
        <v>6136</v>
      </c>
      <c r="G234" s="67" t="n">
        <f aca="false">I234+J234</f>
        <v>480</v>
      </c>
      <c r="H234" s="68" t="n">
        <f aca="false">1/(G234/F234)</f>
        <v>12.7833333333333</v>
      </c>
      <c r="I234" s="22" t="n">
        <v>73</v>
      </c>
      <c r="J234" s="23" t="n">
        <v>407</v>
      </c>
      <c r="K234" s="24" t="n">
        <v>1515</v>
      </c>
      <c r="L234" s="69" t="n">
        <f aca="false">G234*X234*R234</f>
        <v>1583.27600656344</v>
      </c>
      <c r="M234" s="25" t="n">
        <v>3115</v>
      </c>
      <c r="N234" s="70" t="n">
        <f aca="false">G234*X234*(1-R234)</f>
        <v>3266.42827148389</v>
      </c>
      <c r="O234" s="26" t="n">
        <f aca="false">I234/(I234+J234)</f>
        <v>0.152083333333333</v>
      </c>
      <c r="P234" s="28" t="n">
        <f aca="false">(I234+K234)/(I234+J234+K234+M234)</f>
        <v>0.310763209393346</v>
      </c>
      <c r="Q234" s="27" t="n">
        <f aca="false">K234/(K234+M234)</f>
        <v>0.327213822894168</v>
      </c>
      <c r="R234" s="27" t="n">
        <f aca="false">P234-(O234-P234)/X234</f>
        <v>0.32646856711043</v>
      </c>
      <c r="S234" s="29" t="n">
        <f aca="false">(K234+M234)/(I234+J234)</f>
        <v>9.64583333333333</v>
      </c>
      <c r="T234" s="31" t="n">
        <f aca="false">(P234-$B$1*O234-$B$2)/(1-$B$1*O234)-($B$3*POWER(P234,2)+$B$4*P234+$B$5)-($B$6*POWER(O234,2)+$B$7*O234+$B$8)</f>
        <v>0.323556927759974</v>
      </c>
      <c r="U234" s="29" t="n">
        <f aca="false">(O234-P234)/(P234-T234)</f>
        <v>12.4029520982681</v>
      </c>
      <c r="V234" s="29" t="n">
        <f aca="false">$B$12+($B$13*E234+$B$14*POWER(E234,2)+$B$15*POWER(E234,3))+($B$16*F234+$B$17*POWER(F234,2)+$B$18*POWER(F234,3))+($B$19*T234+$B$20*POWER(T234,2)+$B$21*POWER(T234,3))+($B$22*P234+$B$23*POWER(P234,2)+$B$24*POWER(P234,3))+($B$25*H234+$B$26*POWER(H234,2)+$B$27*POWER(H234,3))+($B$28*U234+$B$29*POWER(U234,2)+$B$30*POWER(U234,3))</f>
        <v>-2.29940151900282</v>
      </c>
      <c r="W234" s="71" t="n">
        <f aca="false">S234-U234</f>
        <v>-2.75711876493476</v>
      </c>
      <c r="X234" s="29" t="n">
        <f aca="false">U234+V234</f>
        <v>10.1035505792653</v>
      </c>
      <c r="Y234" s="16"/>
      <c r="Z234" s="60" t="n">
        <f aca="false">U234*G234</f>
        <v>5953.41700716868</v>
      </c>
      <c r="AA234" s="60" t="n">
        <f aca="false">(K234+M234)-Z234</f>
        <v>-1323.41700716868</v>
      </c>
      <c r="AB234" s="16"/>
      <c r="AC234" s="60" t="n">
        <f aca="false">L234+N234</f>
        <v>4849.70427804733</v>
      </c>
      <c r="AD234" s="61" t="n">
        <f aca="false">AC234-Z234</f>
        <v>-1103.71272912135</v>
      </c>
      <c r="AE234" s="17"/>
      <c r="AF234" s="84" t="n">
        <v>368.159801268555</v>
      </c>
      <c r="AG234" s="16" t="n">
        <v>0.314864864864865</v>
      </c>
      <c r="AH234" s="16" t="n">
        <f aca="false">AF234+AH233</f>
        <v>209662.844041631</v>
      </c>
      <c r="AI234" s="63"/>
      <c r="AJ234" s="72" t="n">
        <v>332.146547332558</v>
      </c>
      <c r="AK234" s="16" t="n">
        <v>0.314864864864865</v>
      </c>
      <c r="AL234" s="63" t="n">
        <f aca="false">AJ234+AL233</f>
        <v>202524.74088468</v>
      </c>
      <c r="AM234" s="35"/>
      <c r="AN234" s="35" t="n">
        <f aca="false">C234/740</f>
        <v>0.314864864864865</v>
      </c>
      <c r="AO234" s="35"/>
      <c r="AP234" s="35"/>
      <c r="AQ234" s="35"/>
      <c r="AR234" s="35"/>
      <c r="AS234" s="35"/>
      <c r="AT234" s="35"/>
    </row>
    <row r="235" customFormat="false" ht="12.75" hidden="false" customHeight="true" outlineLevel="0" collapsed="false">
      <c r="A235" s="36"/>
      <c r="B235" s="36"/>
      <c r="C235" s="2" t="n">
        <v>234</v>
      </c>
      <c r="D235" s="20" t="s">
        <v>177</v>
      </c>
      <c r="E235" s="65" t="n">
        <v>442</v>
      </c>
      <c r="F235" s="66" t="n">
        <v>5688</v>
      </c>
      <c r="G235" s="67" t="n">
        <f aca="false">I235+J235</f>
        <v>157</v>
      </c>
      <c r="H235" s="68" t="n">
        <f aca="false">1/(G235/F235)</f>
        <v>36.2292993630573</v>
      </c>
      <c r="I235" s="22" t="n">
        <v>28</v>
      </c>
      <c r="J235" s="23" t="n">
        <v>129</v>
      </c>
      <c r="K235" s="24" t="n">
        <v>1893</v>
      </c>
      <c r="L235" s="69" t="n">
        <f aca="false">G235*X235*R235</f>
        <v>1832.3010922738</v>
      </c>
      <c r="M235" s="25" t="n">
        <v>3061</v>
      </c>
      <c r="N235" s="70" t="n">
        <f aca="false">G235*X235*(1-R235)</f>
        <v>2960.2037919591</v>
      </c>
      <c r="O235" s="26" t="n">
        <f aca="false">I235/(I235+J235)</f>
        <v>0.178343949044586</v>
      </c>
      <c r="P235" s="28" t="n">
        <f aca="false">(I235+K235)/(I235+J235+K235+M235)</f>
        <v>0.375855996869497</v>
      </c>
      <c r="Q235" s="27" t="n">
        <f aca="false">K235/(K235+M235)</f>
        <v>0.382115462252725</v>
      </c>
      <c r="R235" s="27" t="n">
        <f aca="false">P235-(O235-P235)/X235</f>
        <v>0.382326390172701</v>
      </c>
      <c r="S235" s="29" t="n">
        <f aca="false">(K235+M235)/(I235+J235)</f>
        <v>31.5541401273885</v>
      </c>
      <c r="T235" s="31" t="n">
        <f aca="false">(P235-$B$1*O235-$B$2)/(1-$B$1*O235)-($B$3*POWER(P235,2)+$B$4*P235+$B$5)-($B$6*POWER(O235,2)+$B$7*O235+$B$8)</f>
        <v>0.390001064712631</v>
      </c>
      <c r="U235" s="29" t="n">
        <f aca="false">(O235-P235)/(P235-T235)</f>
        <v>13.963315695286</v>
      </c>
      <c r="V235" s="29" t="n">
        <f aca="false">$B$12+($B$13*E235+$B$14*POWER(E235,2)+$B$15*POWER(E235,3))+($B$16*F235+$B$17*POWER(F235,2)+$B$18*POWER(F235,3))+($B$19*T235+$B$20*POWER(T235,2)+$B$21*POWER(T235,3))+($B$22*P235+$B$23*POWER(P235,2)+$B$24*POWER(P235,3))+($B$25*H235+$B$26*POWER(H235,2)+$B$27*POWER(H235,3))+($B$28*U235+$B$29*POWER(U235,2)+$B$30*POWER(U235,3))</f>
        <v>16.5621931214841</v>
      </c>
      <c r="W235" s="71" t="n">
        <f aca="false">S235-U235</f>
        <v>17.5908244321026</v>
      </c>
      <c r="X235" s="29" t="n">
        <f aca="false">U235+V235</f>
        <v>30.5255088167701</v>
      </c>
      <c r="Y235" s="16"/>
      <c r="Z235" s="60" t="n">
        <f aca="false">U235*G235</f>
        <v>2192.2405641599</v>
      </c>
      <c r="AA235" s="60" t="n">
        <f aca="false">(K235+M235)-Z235</f>
        <v>2761.7594358401</v>
      </c>
      <c r="AB235" s="16"/>
      <c r="AC235" s="60" t="n">
        <f aca="false">L235+N235</f>
        <v>4792.50488423291</v>
      </c>
      <c r="AD235" s="61" t="n">
        <f aca="false">AC235-Z235</f>
        <v>2600.26432007301</v>
      </c>
      <c r="AE235" s="17"/>
      <c r="AF235" s="84" t="n">
        <v>363.062279141271</v>
      </c>
      <c r="AG235" s="16" t="n">
        <v>0.316216216216216</v>
      </c>
      <c r="AH235" s="16" t="n">
        <f aca="false">AF235+AH234</f>
        <v>210025.906320773</v>
      </c>
      <c r="AI235" s="63"/>
      <c r="AJ235" s="72" t="n">
        <v>327.831521200836</v>
      </c>
      <c r="AK235" s="16" t="n">
        <v>0.316216216216216</v>
      </c>
      <c r="AL235" s="63" t="n">
        <f aca="false">AJ235+AL234</f>
        <v>202852.572405881</v>
      </c>
      <c r="AM235" s="35"/>
      <c r="AN235" s="35" t="n">
        <f aca="false">C235/740</f>
        <v>0.316216216216216</v>
      </c>
      <c r="AO235" s="35"/>
      <c r="AP235" s="35"/>
      <c r="AQ235" s="35"/>
      <c r="AR235" s="35"/>
      <c r="AS235" s="35"/>
      <c r="AT235" s="35"/>
    </row>
    <row r="236" customFormat="false" ht="12.75" hidden="false" customHeight="true" outlineLevel="0" collapsed="false">
      <c r="A236" s="36"/>
      <c r="B236" s="36"/>
      <c r="C236" s="2" t="n">
        <v>235</v>
      </c>
      <c r="D236" s="20" t="s">
        <v>411</v>
      </c>
      <c r="E236" s="65" t="n">
        <v>372</v>
      </c>
      <c r="F236" s="66" t="n">
        <v>4648</v>
      </c>
      <c r="G236" s="67" t="n">
        <f aca="false">I236+J236</f>
        <v>360</v>
      </c>
      <c r="H236" s="68" t="n">
        <f aca="false">1/(G236/F236)</f>
        <v>12.9111111111111</v>
      </c>
      <c r="I236" s="22" t="n">
        <v>117</v>
      </c>
      <c r="J236" s="23" t="n">
        <v>243</v>
      </c>
      <c r="K236" s="24" t="n">
        <v>1811</v>
      </c>
      <c r="L236" s="69" t="n">
        <f aca="false">G236*X236*R236</f>
        <v>1882.60382065948</v>
      </c>
      <c r="M236" s="25" t="n">
        <v>1476</v>
      </c>
      <c r="N236" s="70" t="n">
        <f aca="false">G236*X236*(1-R236)</f>
        <v>1539.84178823322</v>
      </c>
      <c r="O236" s="26" t="n">
        <f aca="false">I236/(I236+J236)</f>
        <v>0.325</v>
      </c>
      <c r="P236" s="28" t="n">
        <f aca="false">(I236+K236)/(I236+J236+K236+M236)</f>
        <v>0.528653687962709</v>
      </c>
      <c r="Q236" s="27" t="n">
        <f aca="false">K236/(K236+M236)</f>
        <v>0.550958320657134</v>
      </c>
      <c r="R236" s="27" t="n">
        <f aca="false">P236-(O236-P236)/X236</f>
        <v>0.550075599672884</v>
      </c>
      <c r="S236" s="29" t="n">
        <f aca="false">(K236+M236)/(I236+J236)</f>
        <v>9.13055555555556</v>
      </c>
      <c r="T236" s="31" t="n">
        <f aca="false">(P236-$B$1*O236-$B$2)/(1-$B$1*O236)-($B$3*POWER(P236,2)+$B$4*P236+$B$5)-($B$6*POWER(O236,2)+$B$7*O236+$B$8)</f>
        <v>0.544969357314268</v>
      </c>
      <c r="U236" s="29" t="n">
        <f aca="false">(O236-P236)/(P236-T236)</f>
        <v>12.4820921271769</v>
      </c>
      <c r="V236" s="29" t="n">
        <f aca="false">$B$12+($B$13*E236+$B$14*POWER(E236,2)+$B$15*POWER(E236,3))+($B$16*F236+$B$17*POWER(F236,2)+$B$18*POWER(F236,3))+($B$19*T236+$B$20*POWER(T236,2)+$B$21*POWER(T236,3))+($B$22*P236+$B$23*POWER(P236,2)+$B$24*POWER(P236,3))+($B$25*H236+$B$26*POWER(H236,2)+$B$27*POWER(H236,3))+($B$28*U236+$B$29*POWER(U236,2)+$B$30*POWER(U236,3))</f>
        <v>-2.97529876914159</v>
      </c>
      <c r="W236" s="71" t="n">
        <f aca="false">S236-U236</f>
        <v>-3.35153657162131</v>
      </c>
      <c r="X236" s="29" t="n">
        <f aca="false">U236+V236</f>
        <v>9.50679335803528</v>
      </c>
      <c r="Y236" s="16"/>
      <c r="Z236" s="60" t="n">
        <f aca="false">U236*G236</f>
        <v>4493.55316578367</v>
      </c>
      <c r="AA236" s="60" t="n">
        <f aca="false">(K236+M236)-Z236</f>
        <v>-1206.55316578367</v>
      </c>
      <c r="AB236" s="16"/>
      <c r="AC236" s="60" t="n">
        <f aca="false">L236+N236</f>
        <v>3422.4456088927</v>
      </c>
      <c r="AD236" s="61" t="n">
        <f aca="false">AC236-Z236</f>
        <v>-1071.10755689097</v>
      </c>
      <c r="AE236" s="17"/>
      <c r="AF236" s="84" t="n">
        <v>362.227492786405</v>
      </c>
      <c r="AG236" s="16" t="n">
        <v>0.317567567567568</v>
      </c>
      <c r="AH236" s="16" t="n">
        <f aca="false">AF236+AH235</f>
        <v>210388.133813559</v>
      </c>
      <c r="AI236" s="63"/>
      <c r="AJ236" s="72" t="n">
        <v>326.349360254476</v>
      </c>
      <c r="AK236" s="16" t="n">
        <v>0.317567567567568</v>
      </c>
      <c r="AL236" s="63" t="n">
        <f aca="false">AJ236+AL235</f>
        <v>203178.921766135</v>
      </c>
      <c r="AM236" s="35"/>
      <c r="AN236" s="35" t="n">
        <f aca="false">C236/740</f>
        <v>0.317567567567568</v>
      </c>
      <c r="AO236" s="35"/>
      <c r="AP236" s="35"/>
      <c r="AQ236" s="35"/>
      <c r="AR236" s="35"/>
      <c r="AS236" s="35"/>
      <c r="AT236" s="35"/>
    </row>
    <row r="237" customFormat="false" ht="12.75" hidden="false" customHeight="true" outlineLevel="0" collapsed="false">
      <c r="A237" s="36"/>
      <c r="B237" s="36"/>
      <c r="C237" s="2" t="n">
        <v>236</v>
      </c>
      <c r="D237" s="20" t="s">
        <v>413</v>
      </c>
      <c r="E237" s="65" t="n">
        <v>751</v>
      </c>
      <c r="F237" s="66" t="n">
        <v>6783</v>
      </c>
      <c r="G237" s="67" t="n">
        <f aca="false">I237+J237</f>
        <v>511</v>
      </c>
      <c r="H237" s="68" t="n">
        <f aca="false">1/(G237/F237)</f>
        <v>13.2739726027397</v>
      </c>
      <c r="I237" s="22" t="n">
        <v>214</v>
      </c>
      <c r="J237" s="23" t="n">
        <v>297</v>
      </c>
      <c r="K237" s="24" t="n">
        <v>3000</v>
      </c>
      <c r="L237" s="69" t="n">
        <f aca="false">G237*X237*R237</f>
        <v>2836.6253985112</v>
      </c>
      <c r="M237" s="25" t="n">
        <v>1922</v>
      </c>
      <c r="N237" s="70" t="n">
        <f aca="false">G237*X237*(1-R237)</f>
        <v>1809.20340986196</v>
      </c>
      <c r="O237" s="26" t="n">
        <f aca="false">I237/(I237+J237)</f>
        <v>0.418786692759295</v>
      </c>
      <c r="P237" s="28" t="n">
        <f aca="false">(I237+K237)/(I237+J237+K237+M237)</f>
        <v>0.591570034971471</v>
      </c>
      <c r="Q237" s="27" t="n">
        <f aca="false">K237/(K237+M237)</f>
        <v>0.609508329947176</v>
      </c>
      <c r="R237" s="27" t="n">
        <f aca="false">P237-(O237-P237)/X237</f>
        <v>0.610574671498605</v>
      </c>
      <c r="S237" s="29" t="n">
        <f aca="false">(K237+M237)/(I237+J237)</f>
        <v>9.6320939334638</v>
      </c>
      <c r="T237" s="31" t="n">
        <f aca="false">(P237-$B$1*O237-$B$2)/(1-$B$1*O237)-($B$3*POWER(P237,2)+$B$4*P237+$B$5)-($B$6*POWER(O237,2)+$B$7*O237+$B$8)</f>
        <v>0.607373022627634</v>
      </c>
      <c r="U237" s="29" t="n">
        <f aca="false">(O237-P237)/(P237-T237)</f>
        <v>10.9335871147626</v>
      </c>
      <c r="V237" s="29" t="n">
        <f aca="false">$B$12+($B$13*E237+$B$14*POWER(E237,2)+$B$15*POWER(E237,3))+($B$16*F237+$B$17*POWER(F237,2)+$B$18*POWER(F237,3))+($B$19*T237+$B$20*POWER(T237,2)+$B$21*POWER(T237,3))+($B$22*P237+$B$23*POWER(P237,2)+$B$24*POWER(P237,3))+($B$25*H237+$B$26*POWER(H237,2)+$B$27*POWER(H237,3))+($B$28*U237+$B$29*POWER(U237,2)+$B$30*POWER(U237,3))</f>
        <v>-1.8419456110969</v>
      </c>
      <c r="W237" s="71" t="n">
        <f aca="false">S237-U237</f>
        <v>-1.30149318129878</v>
      </c>
      <c r="X237" s="29" t="n">
        <f aca="false">U237+V237</f>
        <v>9.09164150366568</v>
      </c>
      <c r="Y237" s="16"/>
      <c r="Z237" s="60" t="n">
        <f aca="false">U237*G237</f>
        <v>5587.06301564367</v>
      </c>
      <c r="AA237" s="60" t="n">
        <f aca="false">(K237+M237)-Z237</f>
        <v>-665.063015643675</v>
      </c>
      <c r="AB237" s="16"/>
      <c r="AC237" s="60" t="n">
        <f aca="false">L237+N237</f>
        <v>4645.82880837316</v>
      </c>
      <c r="AD237" s="61" t="n">
        <f aca="false">AC237-Z237</f>
        <v>-941.234207270514</v>
      </c>
      <c r="AE237" s="17"/>
      <c r="AF237" s="84" t="n">
        <v>359.964136315657</v>
      </c>
      <c r="AG237" s="16" t="n">
        <v>0.318918918918919</v>
      </c>
      <c r="AH237" s="16" t="n">
        <f aca="false">AF237+AH236</f>
        <v>210748.097949875</v>
      </c>
      <c r="AI237" s="63"/>
      <c r="AJ237" s="72" t="n">
        <v>325.603861748198</v>
      </c>
      <c r="AK237" s="16" t="n">
        <v>0.318918918918919</v>
      </c>
      <c r="AL237" s="63" t="n">
        <f aca="false">AJ237+AL236</f>
        <v>203504.525627883</v>
      </c>
      <c r="AM237" s="35"/>
      <c r="AN237" s="35" t="n">
        <f aca="false">C237/740</f>
        <v>0.318918918918919</v>
      </c>
      <c r="AO237" s="35"/>
      <c r="AP237" s="35"/>
      <c r="AQ237" s="35"/>
      <c r="AR237" s="35"/>
      <c r="AS237" s="35"/>
      <c r="AT237" s="35"/>
    </row>
    <row r="238" customFormat="false" ht="12.75" hidden="false" customHeight="true" outlineLevel="0" collapsed="false">
      <c r="A238" s="36"/>
      <c r="B238" s="36"/>
      <c r="C238" s="2" t="n">
        <v>237</v>
      </c>
      <c r="D238" s="20" t="s">
        <v>415</v>
      </c>
      <c r="E238" s="65" t="n">
        <v>419</v>
      </c>
      <c r="F238" s="66" t="n">
        <v>5313</v>
      </c>
      <c r="G238" s="67" t="n">
        <f aca="false">I238+J238</f>
        <v>268</v>
      </c>
      <c r="H238" s="68" t="n">
        <f aca="false">1/(G238/F238)</f>
        <v>19.8246268656716</v>
      </c>
      <c r="I238" s="22" t="n">
        <v>84</v>
      </c>
      <c r="J238" s="23" t="n">
        <v>184</v>
      </c>
      <c r="K238" s="24" t="n">
        <v>2375</v>
      </c>
      <c r="L238" s="69" t="n">
        <f aca="false">G238*X238*R238</f>
        <v>2269.70990697329</v>
      </c>
      <c r="M238" s="25" t="n">
        <v>1984</v>
      </c>
      <c r="N238" s="70" t="n">
        <f aca="false">G238*X238*(1-R238)</f>
        <v>1891.17001964949</v>
      </c>
      <c r="O238" s="26" t="n">
        <f aca="false">I238/(I238+J238)</f>
        <v>0.313432835820896</v>
      </c>
      <c r="P238" s="28" t="n">
        <f aca="false">(I238+K238)/(I238+J238+K238+M238)</f>
        <v>0.53144586124919</v>
      </c>
      <c r="Q238" s="27" t="n">
        <f aca="false">K238/(K238+M238)</f>
        <v>0.544849736178022</v>
      </c>
      <c r="R238" s="27" t="n">
        <f aca="false">P238-(O238-P238)/X238</f>
        <v>0.545487960960105</v>
      </c>
      <c r="S238" s="29" t="n">
        <f aca="false">(K238+M238)/(I238+J238)</f>
        <v>16.2649253731343</v>
      </c>
      <c r="T238" s="31" t="n">
        <f aca="false">(P238-$B$1*O238-$B$2)/(1-$B$1*O238)-($B$3*POWER(P238,2)+$B$4*P238+$B$5)-($B$6*POWER(O238,2)+$B$7*O238+$B$8)</f>
        <v>0.548318271333774</v>
      </c>
      <c r="U238" s="29" t="n">
        <f aca="false">(O238-P238)/(P238-T238)</f>
        <v>12.9212735071841</v>
      </c>
      <c r="V238" s="29" t="n">
        <f aca="false">$B$12+($B$13*E238+$B$14*POWER(E238,2)+$B$15*POWER(E238,3))+($B$16*F238+$B$17*POWER(F238,2)+$B$18*POWER(F238,3))+($B$19*T238+$B$20*POWER(T238,2)+$B$21*POWER(T238,3))+($B$22*P238+$B$23*POWER(P238,2)+$B$24*POWER(P238,3))+($B$25*H238+$B$26*POWER(H238,2)+$B$27*POWER(H238,3))+($B$28*U238+$B$29*POWER(U238,2)+$B$30*POWER(U238,3))</f>
        <v>2.60439786081134</v>
      </c>
      <c r="W238" s="71" t="n">
        <f aca="false">S238-U238</f>
        <v>3.34365186595019</v>
      </c>
      <c r="X238" s="29" t="n">
        <f aca="false">U238+V238</f>
        <v>15.5256713679955</v>
      </c>
      <c r="Y238" s="16"/>
      <c r="Z238" s="60" t="n">
        <f aca="false">U238*G238</f>
        <v>3462.90129992535</v>
      </c>
      <c r="AA238" s="60" t="n">
        <f aca="false">(K238+M238)-Z238</f>
        <v>896.098700074651</v>
      </c>
      <c r="AB238" s="16"/>
      <c r="AC238" s="60" t="n">
        <f aca="false">L238+N238</f>
        <v>4160.87992662279</v>
      </c>
      <c r="AD238" s="61" t="n">
        <f aca="false">AC238-Z238</f>
        <v>697.978626697439</v>
      </c>
      <c r="AE238" s="17"/>
      <c r="AF238" s="84" t="n">
        <v>359.284415457519</v>
      </c>
      <c r="AG238" s="16" t="n">
        <v>0.32027027027027</v>
      </c>
      <c r="AH238" s="16" t="n">
        <f aca="false">AF238+AH237</f>
        <v>211107.382365332</v>
      </c>
      <c r="AI238" s="63"/>
      <c r="AJ238" s="72" t="n">
        <v>325.337704038086</v>
      </c>
      <c r="AK238" s="16" t="n">
        <v>0.32027027027027</v>
      </c>
      <c r="AL238" s="63" t="n">
        <f aca="false">AJ238+AL237</f>
        <v>203829.863331921</v>
      </c>
      <c r="AM238" s="35"/>
      <c r="AN238" s="35" t="n">
        <f aca="false">C238/740</f>
        <v>0.32027027027027</v>
      </c>
      <c r="AO238" s="35"/>
      <c r="AP238" s="35"/>
      <c r="AQ238" s="35"/>
      <c r="AR238" s="35"/>
      <c r="AS238" s="35"/>
      <c r="AT238" s="35"/>
    </row>
    <row r="239" customFormat="false" ht="12.75" hidden="false" customHeight="true" outlineLevel="0" collapsed="false">
      <c r="A239" s="36"/>
      <c r="B239" s="36"/>
      <c r="C239" s="2" t="n">
        <v>238</v>
      </c>
      <c r="D239" s="20" t="s">
        <v>417</v>
      </c>
      <c r="E239" s="65" t="n">
        <v>45</v>
      </c>
      <c r="F239" s="66" t="n">
        <v>617</v>
      </c>
      <c r="G239" s="67" t="n">
        <f aca="false">I239+J239</f>
        <v>208</v>
      </c>
      <c r="H239" s="68" t="n">
        <f aca="false">1/(G239/F239)</f>
        <v>2.96634615384615</v>
      </c>
      <c r="I239" s="22" t="n">
        <v>146</v>
      </c>
      <c r="J239" s="23" t="n">
        <v>62</v>
      </c>
      <c r="K239" s="24" t="n">
        <v>112</v>
      </c>
      <c r="L239" s="69" t="n">
        <f aca="false">G239*X239*R239</f>
        <v>-124.703135790267</v>
      </c>
      <c r="M239" s="25" t="n">
        <v>36</v>
      </c>
      <c r="N239" s="70" t="n">
        <f aca="false">G239*X239*(1-R239)</f>
        <v>-53.9104934397139</v>
      </c>
      <c r="O239" s="26" t="n">
        <f aca="false">I239/(I239+J239)</f>
        <v>0.701923076923077</v>
      </c>
      <c r="P239" s="28" t="n">
        <f aca="false">(I239+K239)/(I239+J239+K239+M239)</f>
        <v>0.724719101123595</v>
      </c>
      <c r="Q239" s="27" t="n">
        <f aca="false">K239/(K239+M239)</f>
        <v>0.756756756756757</v>
      </c>
      <c r="R239" s="27" t="n">
        <f aca="false">P239-(O239-P239)/X239</f>
        <v>0.698172565709981</v>
      </c>
      <c r="S239" s="29" t="n">
        <f aca="false">(K239+M239)/(I239+J239)</f>
        <v>0.711538461538462</v>
      </c>
      <c r="T239" s="31" t="n">
        <f aca="false">(P239-$B$1*O239-$B$2)/(1-$B$1*O239)-($B$3*POWER(P239,2)+$B$4*P239+$B$5)-($B$6*POWER(O239,2)+$B$7*O239+$B$8)</f>
        <v>0.729928409201668</v>
      </c>
      <c r="U239" s="29" t="n">
        <f aca="false">(O239-P239)/(P239-T239)</f>
        <v>4.37601767046054</v>
      </c>
      <c r="V239" s="29" t="n">
        <f aca="false">$B$12+($B$13*E239+$B$14*POWER(E239,2)+$B$15*POWER(E239,3))+($B$16*F239+$B$17*POWER(F239,2)+$B$18*POWER(F239,3))+($B$19*T239+$B$20*POWER(T239,2)+$B$21*POWER(T239,3))+($B$22*P239+$B$23*POWER(P239,2)+$B$24*POWER(P239,3))+($B$25*H239+$B$26*POWER(H239,2)+$B$27*POWER(H239,3))+($B$28*U239+$B$29*POWER(U239,2)+$B$30*POWER(U239,3))</f>
        <v>-5.23473704175852</v>
      </c>
      <c r="W239" s="71" t="n">
        <f aca="false">S239-U239</f>
        <v>-3.66447920892207</v>
      </c>
      <c r="X239" s="29" t="n">
        <f aca="false">U239+V239</f>
        <v>-0.858719371297986</v>
      </c>
      <c r="Y239" s="16"/>
      <c r="Z239" s="60" t="n">
        <f aca="false">U239*G239</f>
        <v>910.211675455791</v>
      </c>
      <c r="AA239" s="60" t="n">
        <f aca="false">(K239+M239)-Z239</f>
        <v>-762.211675455791</v>
      </c>
      <c r="AB239" s="16"/>
      <c r="AC239" s="60" t="n">
        <f aca="false">L239+N239</f>
        <v>-178.613629229981</v>
      </c>
      <c r="AD239" s="61" t="n">
        <f aca="false">AC239-Z239</f>
        <v>-1088.82530468577</v>
      </c>
      <c r="AE239" s="17"/>
      <c r="AF239" s="84" t="n">
        <v>352.42326219027</v>
      </c>
      <c r="AG239" s="16" t="n">
        <v>0.321621621621622</v>
      </c>
      <c r="AH239" s="16" t="n">
        <f aca="false">AF239+AH238</f>
        <v>211459.805627523</v>
      </c>
      <c r="AI239" s="63"/>
      <c r="AJ239" s="72" t="n">
        <v>318.979562334465</v>
      </c>
      <c r="AK239" s="16" t="n">
        <v>0.321621621621622</v>
      </c>
      <c r="AL239" s="63" t="n">
        <f aca="false">AJ239+AL238</f>
        <v>204148.842894256</v>
      </c>
      <c r="AM239" s="35"/>
      <c r="AN239" s="35" t="n">
        <f aca="false">C239/740</f>
        <v>0.321621621621622</v>
      </c>
      <c r="AO239" s="35"/>
      <c r="AP239" s="35"/>
      <c r="AQ239" s="35"/>
      <c r="AR239" s="35"/>
      <c r="AS239" s="35"/>
      <c r="AT239" s="35"/>
    </row>
    <row r="240" customFormat="false" ht="12.75" hidden="false" customHeight="true" outlineLevel="0" collapsed="false">
      <c r="A240" s="36"/>
      <c r="B240" s="36"/>
      <c r="C240" s="2" t="n">
        <v>239</v>
      </c>
      <c r="D240" s="20" t="s">
        <v>346</v>
      </c>
      <c r="E240" s="65" t="n">
        <v>209</v>
      </c>
      <c r="F240" s="66" t="n">
        <v>3009</v>
      </c>
      <c r="G240" s="67" t="n">
        <f aca="false">I240+J240</f>
        <v>148</v>
      </c>
      <c r="H240" s="68" t="n">
        <f aca="false">1/(G240/F240)</f>
        <v>20.3310810810811</v>
      </c>
      <c r="I240" s="22" t="n">
        <v>25</v>
      </c>
      <c r="J240" s="23" t="n">
        <v>123</v>
      </c>
      <c r="K240" s="24" t="n">
        <v>1093</v>
      </c>
      <c r="L240" s="69" t="n">
        <f aca="false">G240*X240*R240</f>
        <v>1045.74922842075</v>
      </c>
      <c r="M240" s="25" t="n">
        <v>1435</v>
      </c>
      <c r="N240" s="70" t="n">
        <f aca="false">G240*X240*(1-R240)</f>
        <v>1369.15321813912</v>
      </c>
      <c r="O240" s="26" t="n">
        <f aca="false">I240/(I240+J240)</f>
        <v>0.168918918918919</v>
      </c>
      <c r="P240" s="28" t="n">
        <f aca="false">(I240+K240)/(I240+J240+K240+M240)</f>
        <v>0.417787742899851</v>
      </c>
      <c r="Q240" s="27" t="n">
        <f aca="false">K240/(K240+M240)</f>
        <v>0.432357594936709</v>
      </c>
      <c r="R240" s="27" t="n">
        <f aca="false">P240-(O240-P240)/X240</f>
        <v>0.433039947394342</v>
      </c>
      <c r="S240" s="29" t="n">
        <f aca="false">(K240+M240)/(I240+J240)</f>
        <v>17.0810810810811</v>
      </c>
      <c r="T240" s="31" t="n">
        <f aca="false">(P240-$B$1*O240-$B$2)/(1-$B$1*O240)-($B$3*POWER(P240,2)+$B$4*P240+$B$5)-($B$6*POWER(O240,2)+$B$7*O240+$B$8)</f>
        <v>0.433412284389401</v>
      </c>
      <c r="U240" s="29" t="n">
        <f aca="false">(O240-P240)/(P240-T240)</f>
        <v>15.9280721387808</v>
      </c>
      <c r="V240" s="29" t="n">
        <f aca="false">$B$12+($B$13*E240+$B$14*POWER(E240,2)+$B$15*POWER(E240,3))+($B$16*F240+$B$17*POWER(F240,2)+$B$18*POWER(F240,3))+($B$19*T240+$B$20*POWER(T240,2)+$B$21*POWER(T240,3))+($B$22*P240+$B$23*POWER(P240,2)+$B$24*POWER(P240,3))+($B$25*H240+$B$26*POWER(H240,2)+$B$27*POWER(H240,3))+($B$28*U240+$B$29*POWER(U240,2)+$B$30*POWER(U240,3))</f>
        <v>0.388836283921039</v>
      </c>
      <c r="W240" s="71" t="n">
        <f aca="false">S240-U240</f>
        <v>1.15300894230026</v>
      </c>
      <c r="X240" s="29" t="n">
        <f aca="false">U240+V240</f>
        <v>16.3169084227019</v>
      </c>
      <c r="Y240" s="16"/>
      <c r="Z240" s="60" t="n">
        <f aca="false">U240*G240</f>
        <v>2357.35467653956</v>
      </c>
      <c r="AA240" s="60" t="n">
        <f aca="false">(K240+M240)-Z240</f>
        <v>170.645323460439</v>
      </c>
      <c r="AB240" s="16"/>
      <c r="AC240" s="60" t="n">
        <f aca="false">L240+N240</f>
        <v>2414.90244655987</v>
      </c>
      <c r="AD240" s="61" t="n">
        <f aca="false">AC240-Z240</f>
        <v>57.5477700203142</v>
      </c>
      <c r="AE240" s="17"/>
      <c r="AF240" s="84" t="n">
        <v>347.3426587121</v>
      </c>
      <c r="AG240" s="16" t="n">
        <v>0.322972972972973</v>
      </c>
      <c r="AH240" s="16" t="n">
        <f aca="false">AF240+AH239</f>
        <v>211807.148286235</v>
      </c>
      <c r="AI240" s="63"/>
      <c r="AJ240" s="72" t="n">
        <v>311.784065645595</v>
      </c>
      <c r="AK240" s="16" t="n">
        <v>0.322972972972973</v>
      </c>
      <c r="AL240" s="63" t="n">
        <f aca="false">AJ240+AL239</f>
        <v>204460.626959901</v>
      </c>
      <c r="AM240" s="35"/>
      <c r="AN240" s="35" t="n">
        <f aca="false">C240/740</f>
        <v>0.322972972972973</v>
      </c>
      <c r="AO240" s="35"/>
      <c r="AP240" s="35"/>
      <c r="AQ240" s="35"/>
      <c r="AR240" s="35"/>
      <c r="AS240" s="35"/>
      <c r="AT240" s="35"/>
    </row>
    <row r="241" customFormat="false" ht="12.75" hidden="false" customHeight="true" outlineLevel="0" collapsed="false">
      <c r="A241" s="36"/>
      <c r="B241" s="36"/>
      <c r="C241" s="2" t="n">
        <v>240</v>
      </c>
      <c r="D241" s="20" t="s">
        <v>253</v>
      </c>
      <c r="E241" s="65" t="n">
        <v>321</v>
      </c>
      <c r="F241" s="66" t="n">
        <v>4447</v>
      </c>
      <c r="G241" s="67" t="n">
        <f aca="false">I241+J241</f>
        <v>251</v>
      </c>
      <c r="H241" s="68" t="n">
        <f aca="false">1/(G241/F241)</f>
        <v>17.7171314741036</v>
      </c>
      <c r="I241" s="22" t="n">
        <v>47</v>
      </c>
      <c r="J241" s="23" t="n">
        <v>204</v>
      </c>
      <c r="K241" s="24" t="n">
        <v>1482</v>
      </c>
      <c r="L241" s="69" t="n">
        <f aca="false">G241*X241*R241</f>
        <v>1454.5345772311</v>
      </c>
      <c r="M241" s="25" t="n">
        <v>2133</v>
      </c>
      <c r="N241" s="70" t="n">
        <f aca="false">G241*X241*(1-R241)</f>
        <v>2091.02047546703</v>
      </c>
      <c r="O241" s="26" t="n">
        <f aca="false">I241/(I241+J241)</f>
        <v>0.187250996015936</v>
      </c>
      <c r="P241" s="28" t="n">
        <f aca="false">(I241+K241)/(I241+J241+K241+M241)</f>
        <v>0.395499224004139</v>
      </c>
      <c r="Q241" s="27" t="n">
        <f aca="false">K241/(K241+M241)</f>
        <v>0.409958506224066</v>
      </c>
      <c r="R241" s="27" t="n">
        <f aca="false">P241-(O241-P241)/X241</f>
        <v>0.410241712683101</v>
      </c>
      <c r="S241" s="29" t="n">
        <f aca="false">(K241+M241)/(I241+J241)</f>
        <v>14.402390438247</v>
      </c>
      <c r="T241" s="31" t="n">
        <f aca="false">(P241-$B$1*O241-$B$2)/(1-$B$1*O241)-($B$3*POWER(P241,2)+$B$4*P241+$B$5)-($B$6*POWER(O241,2)+$B$7*O241+$B$8)</f>
        <v>0.410099392291157</v>
      </c>
      <c r="U241" s="29" t="n">
        <f aca="false">(O241-P241)/(P241-T241)</f>
        <v>14.263412852122</v>
      </c>
      <c r="V241" s="29" t="n">
        <f aca="false">$B$12+($B$13*E241+$B$14*POWER(E241,2)+$B$15*POWER(E241,3))+($B$16*F241+$B$17*POWER(F241,2)+$B$18*POWER(F241,3))+($B$19*T241+$B$20*POWER(T241,2)+$B$21*POWER(T241,3))+($B$22*P241+$B$23*POWER(P241,2)+$B$24*POWER(P241,3))+($B$25*H241+$B$26*POWER(H241,2)+$B$27*POWER(H241,3))+($B$28*U241+$B$29*POWER(U241,2)+$B$30*POWER(U241,3))</f>
        <v>-0.137695510695218</v>
      </c>
      <c r="W241" s="71" t="n">
        <f aca="false">S241-U241</f>
        <v>0.138977586124982</v>
      </c>
      <c r="X241" s="29" t="n">
        <f aca="false">U241+V241</f>
        <v>14.1257173414268</v>
      </c>
      <c r="Y241" s="16"/>
      <c r="Z241" s="60" t="n">
        <f aca="false">U241*G241</f>
        <v>3580.11662588263</v>
      </c>
      <c r="AA241" s="60" t="n">
        <f aca="false">(K241+M241)-Z241</f>
        <v>34.8833741173703</v>
      </c>
      <c r="AB241" s="16"/>
      <c r="AC241" s="60" t="n">
        <f aca="false">L241+N241</f>
        <v>3545.55505269813</v>
      </c>
      <c r="AD241" s="61" t="n">
        <f aca="false">AC241-Z241</f>
        <v>-34.5615731845</v>
      </c>
      <c r="AE241" s="17"/>
      <c r="AF241" s="84" t="n">
        <v>347.252137959829</v>
      </c>
      <c r="AG241" s="16" t="n">
        <v>0.324324324324324</v>
      </c>
      <c r="AH241" s="16" t="n">
        <f aca="false">AF241+AH240</f>
        <v>212154.400424194</v>
      </c>
      <c r="AI241" s="63"/>
      <c r="AJ241" s="72" t="n">
        <v>309.602761539329</v>
      </c>
      <c r="AK241" s="16" t="n">
        <v>0.324324324324324</v>
      </c>
      <c r="AL241" s="63" t="n">
        <f aca="false">AJ241+AL240</f>
        <v>204770.229721441</v>
      </c>
      <c r="AM241" s="35"/>
      <c r="AN241" s="35" t="n">
        <f aca="false">C241/740</f>
        <v>0.324324324324324</v>
      </c>
      <c r="AO241" s="35"/>
      <c r="AP241" s="35"/>
      <c r="AQ241" s="35"/>
      <c r="AR241" s="35"/>
      <c r="AS241" s="35"/>
      <c r="AT241" s="35"/>
    </row>
    <row r="242" customFormat="false" ht="12.75" hidden="false" customHeight="true" outlineLevel="0" collapsed="false">
      <c r="A242" s="36"/>
      <c r="B242" s="36"/>
      <c r="C242" s="2" t="n">
        <v>241</v>
      </c>
      <c r="D242" s="20" t="s">
        <v>420</v>
      </c>
      <c r="E242" s="65" t="n">
        <v>369</v>
      </c>
      <c r="F242" s="66" t="n">
        <v>4172</v>
      </c>
      <c r="G242" s="67" t="n">
        <f aca="false">I242+J242</f>
        <v>293</v>
      </c>
      <c r="H242" s="68" t="n">
        <f aca="false">1/(G242/F242)</f>
        <v>14.2389078498294</v>
      </c>
      <c r="I242" s="22" t="n">
        <v>70</v>
      </c>
      <c r="J242" s="23" t="n">
        <v>223</v>
      </c>
      <c r="K242" s="24" t="n">
        <v>1832</v>
      </c>
      <c r="L242" s="69" t="n">
        <f aca="false">G242*X242*R242</f>
        <v>1822.97357600085</v>
      </c>
      <c r="M242" s="25" t="n">
        <v>1316</v>
      </c>
      <c r="N242" s="70" t="n">
        <f aca="false">G242*X242*(1-R242)</f>
        <v>1308.69628468208</v>
      </c>
      <c r="O242" s="26" t="n">
        <f aca="false">I242/(I242+J242)</f>
        <v>0.238907849829352</v>
      </c>
      <c r="P242" s="28" t="n">
        <f aca="false">(I242+K242)/(I242+J242+K242+M242)</f>
        <v>0.552746294681779</v>
      </c>
      <c r="Q242" s="27" t="n">
        <f aca="false">K242/(K242+M242)</f>
        <v>0.581956797966963</v>
      </c>
      <c r="R242" s="27" t="n">
        <f aca="false">P242-(O242-P242)/X242</f>
        <v>0.582109116573135</v>
      </c>
      <c r="S242" s="29" t="n">
        <f aca="false">(K242+M242)/(I242+J242)</f>
        <v>10.7440273037543</v>
      </c>
      <c r="T242" s="31" t="n">
        <f aca="false">(P242-$B$1*O242-$B$2)/(1-$B$1*O242)-($B$3*POWER(P242,2)+$B$4*P242+$B$5)-($B$6*POWER(O242,2)+$B$7*O242+$B$8)</f>
        <v>0.572465031702226</v>
      </c>
      <c r="U242" s="29" t="n">
        <f aca="false">(O242-P242)/(P242-T242)</f>
        <v>15.9157477746669</v>
      </c>
      <c r="V242" s="29" t="n">
        <f aca="false">$B$12+($B$13*E242+$B$14*POWER(E242,2)+$B$15*POWER(E242,3))+($B$16*F242+$B$17*POWER(F242,2)+$B$18*POWER(F242,3))+($B$19*T242+$B$20*POWER(T242,2)+$B$21*POWER(T242,3))+($B$22*P242+$B$23*POWER(P242,2)+$B$24*POWER(P242,3))+($B$25*H242+$B$26*POWER(H242,2)+$B$27*POWER(H242,3))+($B$28*U242+$B$29*POWER(U242,2)+$B$30*POWER(U242,3))</f>
        <v>-5.22745473479342</v>
      </c>
      <c r="W242" s="71" t="n">
        <f aca="false">S242-U242</f>
        <v>-5.17172047091265</v>
      </c>
      <c r="X242" s="29" t="n">
        <f aca="false">U242+V242</f>
        <v>10.6882930398735</v>
      </c>
      <c r="Y242" s="16"/>
      <c r="Z242" s="60" t="n">
        <f aca="false">U242*G242</f>
        <v>4663.31409797741</v>
      </c>
      <c r="AA242" s="60" t="n">
        <f aca="false">(K242+M242)-Z242</f>
        <v>-1515.31409797741</v>
      </c>
      <c r="AB242" s="16"/>
      <c r="AC242" s="60" t="n">
        <f aca="false">L242+N242</f>
        <v>3131.66986068293</v>
      </c>
      <c r="AD242" s="61" t="n">
        <f aca="false">AC242-Z242</f>
        <v>-1531.64423729447</v>
      </c>
      <c r="AE242" s="17"/>
      <c r="AF242" s="84" t="n">
        <v>341.706134913959</v>
      </c>
      <c r="AG242" s="16" t="n">
        <v>0.325675675675676</v>
      </c>
      <c r="AH242" s="16" t="n">
        <f aca="false">AF242+AH241</f>
        <v>212496.106559108</v>
      </c>
      <c r="AI242" s="63"/>
      <c r="AJ242" s="72" t="n">
        <v>306.432755720087</v>
      </c>
      <c r="AK242" s="16" t="n">
        <v>0.325675675675676</v>
      </c>
      <c r="AL242" s="63" t="n">
        <f aca="false">AJ242+AL241</f>
        <v>205076.662477161</v>
      </c>
      <c r="AM242" s="35"/>
      <c r="AN242" s="35" t="n">
        <f aca="false">C242/740</f>
        <v>0.325675675675676</v>
      </c>
      <c r="AO242" s="35"/>
      <c r="AP242" s="35"/>
      <c r="AQ242" s="35"/>
      <c r="AR242" s="35"/>
      <c r="AS242" s="35"/>
      <c r="AT242" s="35"/>
    </row>
    <row r="243" customFormat="false" ht="12.75" hidden="false" customHeight="true" outlineLevel="0" collapsed="false">
      <c r="A243" s="36"/>
      <c r="B243" s="36"/>
      <c r="C243" s="2" t="n">
        <v>242</v>
      </c>
      <c r="D243" s="20" t="s">
        <v>422</v>
      </c>
      <c r="E243" s="65" t="n">
        <v>142</v>
      </c>
      <c r="F243" s="66" t="n">
        <v>2063</v>
      </c>
      <c r="G243" s="67" t="n">
        <f aca="false">I243+J243</f>
        <v>124</v>
      </c>
      <c r="H243" s="68" t="n">
        <f aca="false">1/(G243/F243)</f>
        <v>16.6370967741935</v>
      </c>
      <c r="I243" s="22" t="n">
        <v>32</v>
      </c>
      <c r="J243" s="23" t="n">
        <v>92</v>
      </c>
      <c r="K243" s="24" t="n">
        <v>821</v>
      </c>
      <c r="L243" s="69" t="n">
        <f aca="false">G243*X243*R243</f>
        <v>817.839950679</v>
      </c>
      <c r="M243" s="25" t="n">
        <v>780</v>
      </c>
      <c r="N243" s="70" t="n">
        <f aca="false">G243*X243*(1-R243)</f>
        <v>776.769562710537</v>
      </c>
      <c r="O243" s="26" t="n">
        <f aca="false">I243/(I243+J243)</f>
        <v>0.258064516129032</v>
      </c>
      <c r="P243" s="28" t="n">
        <f aca="false">(I243+K243)/(I243+J243+K243+M243)</f>
        <v>0.494492753623188</v>
      </c>
      <c r="Q243" s="27" t="n">
        <f aca="false">K243/(K243+M243)</f>
        <v>0.512804497189257</v>
      </c>
      <c r="R243" s="27" t="n">
        <f aca="false">P243-(O243-P243)/X243</f>
        <v>0.512877882523466</v>
      </c>
      <c r="S243" s="29" t="n">
        <f aca="false">(K243+M243)/(I243+J243)</f>
        <v>12.9112903225806</v>
      </c>
      <c r="T243" s="31" t="n">
        <f aca="false">(P243-$B$1*O243-$B$2)/(1-$B$1*O243)-($B$3*POWER(P243,2)+$B$4*P243+$B$5)-($B$6*POWER(O243,2)+$B$7*O243+$B$8)</f>
        <v>0.511276572560371</v>
      </c>
      <c r="U243" s="29" t="n">
        <f aca="false">(O243-P243)/(P243-T243)</f>
        <v>14.0866770774307</v>
      </c>
      <c r="V243" s="29" t="n">
        <f aca="false">$B$12+($B$13*E243+$B$14*POWER(E243,2)+$B$15*POWER(E243,3))+($B$16*F243+$B$17*POWER(F243,2)+$B$18*POWER(F243,3))+($B$19*T243+$B$20*POWER(T243,2)+$B$21*POWER(T243,3))+($B$22*P243+$B$23*POWER(P243,2)+$B$24*POWER(P243,3))+($B$25*H243+$B$26*POWER(H243,2)+$B$27*POWER(H243,3))+($B$28*U243+$B$29*POWER(U243,2)+$B$30*POWER(U243,3))</f>
        <v>-1.22692293719246</v>
      </c>
      <c r="W243" s="71" t="n">
        <f aca="false">S243-U243</f>
        <v>-1.17538675485001</v>
      </c>
      <c r="X243" s="29" t="n">
        <f aca="false">U243+V243</f>
        <v>12.8597541402382</v>
      </c>
      <c r="Y243" s="16"/>
      <c r="Z243" s="60" t="n">
        <f aca="false">U243*G243</f>
        <v>1746.7479576014</v>
      </c>
      <c r="AA243" s="60" t="n">
        <f aca="false">(K243+M243)-Z243</f>
        <v>-145.747957601402</v>
      </c>
      <c r="AB243" s="16"/>
      <c r="AC243" s="60" t="n">
        <f aca="false">L243+N243</f>
        <v>1594.60951338954</v>
      </c>
      <c r="AD243" s="61" t="n">
        <f aca="false">AC243-Z243</f>
        <v>-152.138444211865</v>
      </c>
      <c r="AE243" s="17"/>
      <c r="AF243" s="84" t="n">
        <v>340.720389226868</v>
      </c>
      <c r="AG243" s="16" t="n">
        <v>0.327027027027027</v>
      </c>
      <c r="AH243" s="16" t="n">
        <f aca="false">AF243+AH242</f>
        <v>212836.826948335</v>
      </c>
      <c r="AI243" s="63"/>
      <c r="AJ243" s="72" t="n">
        <v>306.136866229499</v>
      </c>
      <c r="AK243" s="16" t="n">
        <v>0.327027027027027</v>
      </c>
      <c r="AL243" s="63" t="n">
        <f aca="false">AJ243+AL242</f>
        <v>205382.79934339</v>
      </c>
      <c r="AM243" s="35"/>
      <c r="AN243" s="35" t="n">
        <f aca="false">C243/740</f>
        <v>0.327027027027027</v>
      </c>
      <c r="AO243" s="35"/>
      <c r="AP243" s="35"/>
      <c r="AQ243" s="35"/>
      <c r="AR243" s="35"/>
      <c r="AS243" s="35"/>
      <c r="AT243" s="35"/>
    </row>
    <row r="244" customFormat="false" ht="12.75" hidden="false" customHeight="true" outlineLevel="0" collapsed="false">
      <c r="A244" s="36"/>
      <c r="B244" s="36"/>
      <c r="C244" s="2" t="n">
        <v>243</v>
      </c>
      <c r="D244" s="20" t="s">
        <v>158</v>
      </c>
      <c r="E244" s="65" t="n">
        <v>213</v>
      </c>
      <c r="F244" s="66" t="n">
        <v>2871</v>
      </c>
      <c r="G244" s="67" t="n">
        <f aca="false">I244+J244</f>
        <v>144</v>
      </c>
      <c r="H244" s="68" t="n">
        <f aca="false">1/(G244/F244)</f>
        <v>19.9375</v>
      </c>
      <c r="I244" s="22" t="n">
        <v>33</v>
      </c>
      <c r="J244" s="23" t="n">
        <v>111</v>
      </c>
      <c r="K244" s="24" t="n">
        <v>828</v>
      </c>
      <c r="L244" s="69" t="n">
        <f aca="false">G244*X244*R244</f>
        <v>842.875981040124</v>
      </c>
      <c r="M244" s="25" t="n">
        <v>1350</v>
      </c>
      <c r="N244" s="70" t="n">
        <f aca="false">G244*X244*(1-R244)</f>
        <v>1375.24251835032</v>
      </c>
      <c r="O244" s="26" t="n">
        <f aca="false">I244/(I244+J244)</f>
        <v>0.229166666666667</v>
      </c>
      <c r="P244" s="28" t="n">
        <f aca="false">(I244+K244)/(I244+J244+K244+M244)</f>
        <v>0.370801033591731</v>
      </c>
      <c r="Q244" s="27" t="n">
        <f aca="false">K244/(K244+M244)</f>
        <v>0.380165289256198</v>
      </c>
      <c r="R244" s="27" t="n">
        <f aca="false">P244-(O244-P244)/X244</f>
        <v>0.379995920538851</v>
      </c>
      <c r="S244" s="29" t="n">
        <f aca="false">(K244+M244)/(I244+J244)</f>
        <v>15.125</v>
      </c>
      <c r="T244" s="31" t="n">
        <f aca="false">(P244-$B$1*O244-$B$2)/(1-$B$1*O244)-($B$3*POWER(P244,2)+$B$4*P244+$B$5)-($B$6*POWER(O244,2)+$B$7*O244+$B$8)</f>
        <v>0.383459248942688</v>
      </c>
      <c r="U244" s="29" t="n">
        <f aca="false">(O244-P244)/(P244-T244)</f>
        <v>11.1891260338179</v>
      </c>
      <c r="V244" s="29" t="n">
        <f aca="false">$B$12+($B$13*E244+$B$14*POWER(E244,2)+$B$15*POWER(E244,3))+($B$16*F244+$B$17*POWER(F244,2)+$B$18*POWER(F244,3))+($B$19*T244+$B$20*POWER(T244,2)+$B$21*POWER(T244,3))+($B$22*P244+$B$23*POWER(P244,2)+$B$24*POWER(P244,3))+($B$25*H244+$B$26*POWER(H244,2)+$B$27*POWER(H244,3))+($B$28*U244+$B$29*POWER(U244,2)+$B$30*POWER(U244,3))</f>
        <v>4.21447465639349</v>
      </c>
      <c r="W244" s="71" t="n">
        <f aca="false">S244-U244</f>
        <v>3.9358739661821</v>
      </c>
      <c r="X244" s="29" t="n">
        <f aca="false">U244+V244</f>
        <v>15.4036006902114</v>
      </c>
      <c r="Y244" s="16"/>
      <c r="Z244" s="60" t="n">
        <f aca="false">U244*G244</f>
        <v>1611.23414886978</v>
      </c>
      <c r="AA244" s="60" t="n">
        <f aca="false">(K244+M244)-Z244</f>
        <v>566.765851130223</v>
      </c>
      <c r="AB244" s="16"/>
      <c r="AC244" s="60" t="n">
        <f aca="false">L244+N244</f>
        <v>2218.11849939044</v>
      </c>
      <c r="AD244" s="61" t="n">
        <f aca="false">AC244-Z244</f>
        <v>606.884350520662</v>
      </c>
      <c r="AE244" s="17"/>
      <c r="AF244" s="84" t="n">
        <v>335.15228934056</v>
      </c>
      <c r="AG244" s="16" t="n">
        <v>0.328378378378378</v>
      </c>
      <c r="AH244" s="16" t="n">
        <f aca="false">AF244+AH243</f>
        <v>213171.979237676</v>
      </c>
      <c r="AI244" s="63"/>
      <c r="AJ244" s="72" t="n">
        <v>302.287294525902</v>
      </c>
      <c r="AK244" s="16" t="n">
        <v>0.328378378378378</v>
      </c>
      <c r="AL244" s="63" t="n">
        <f aca="false">AJ244+AL243</f>
        <v>205685.086637916</v>
      </c>
      <c r="AM244" s="35"/>
      <c r="AN244" s="35" t="n">
        <f aca="false">C244/740</f>
        <v>0.328378378378378</v>
      </c>
      <c r="AO244" s="35"/>
      <c r="AP244" s="35"/>
      <c r="AQ244" s="35"/>
      <c r="AR244" s="35"/>
      <c r="AS244" s="35"/>
      <c r="AT244" s="35"/>
    </row>
    <row r="245" customFormat="false" ht="12.75" hidden="false" customHeight="true" outlineLevel="0" collapsed="false">
      <c r="A245" s="36"/>
      <c r="B245" s="36"/>
      <c r="C245" s="2" t="n">
        <v>244</v>
      </c>
      <c r="D245" s="20" t="s">
        <v>218</v>
      </c>
      <c r="E245" s="65" t="n">
        <v>473</v>
      </c>
      <c r="F245" s="66" t="n">
        <v>6025</v>
      </c>
      <c r="G245" s="67" t="n">
        <f aca="false">I245+J245</f>
        <v>369</v>
      </c>
      <c r="H245" s="68" t="n">
        <f aca="false">1/(G245/F245)</f>
        <v>16.3279132791328</v>
      </c>
      <c r="I245" s="22" t="n">
        <v>63</v>
      </c>
      <c r="J245" s="23" t="n">
        <v>306</v>
      </c>
      <c r="K245" s="24" t="n">
        <v>1895</v>
      </c>
      <c r="L245" s="69" t="n">
        <f aca="false">G245*X245*R245</f>
        <v>1936.46807801333</v>
      </c>
      <c r="M245" s="25" t="n">
        <v>2796</v>
      </c>
      <c r="N245" s="70" t="n">
        <f aca="false">G245*X245*(1-R245)</f>
        <v>2861.69661797617</v>
      </c>
      <c r="O245" s="26" t="n">
        <f aca="false">I245/(I245+J245)</f>
        <v>0.170731707317073</v>
      </c>
      <c r="P245" s="28" t="n">
        <f aca="false">(I245+K245)/(I245+J245+K245+M245)</f>
        <v>0.38695652173913</v>
      </c>
      <c r="Q245" s="27" t="n">
        <f aca="false">K245/(K245+M245)</f>
        <v>0.40396503943722</v>
      </c>
      <c r="R245" s="27" t="n">
        <f aca="false">P245-(O245-P245)/X245</f>
        <v>0.403585162391759</v>
      </c>
      <c r="S245" s="29" t="n">
        <f aca="false">(K245+M245)/(I245+J245)</f>
        <v>12.7127371273713</v>
      </c>
      <c r="T245" s="31" t="n">
        <f aca="false">(P245-$B$1*O245-$B$2)/(1-$B$1*O245)-($B$3*POWER(P245,2)+$B$4*P245+$B$5)-($B$6*POWER(O245,2)+$B$7*O245+$B$8)</f>
        <v>0.401586791618209</v>
      </c>
      <c r="U245" s="29" t="n">
        <f aca="false">(O245-P245)/(P245-T245)</f>
        <v>14.7792772251772</v>
      </c>
      <c r="V245" s="29" t="n">
        <f aca="false">$B$12+($B$13*E245+$B$14*POWER(E245,2)+$B$15*POWER(E245,3))+($B$16*F245+$B$17*POWER(F245,2)+$B$18*POWER(F245,3))+($B$19*T245+$B$20*POWER(T245,2)+$B$21*POWER(T245,3))+($B$22*P245+$B$23*POWER(P245,2)+$B$24*POWER(P245,3))+($B$25*H245+$B$26*POWER(H245,2)+$B$27*POWER(H245,3))+($B$28*U245+$B$29*POWER(U245,2)+$B$30*POWER(U245,3))</f>
        <v>-1.77612086748205</v>
      </c>
      <c r="W245" s="71" t="n">
        <f aca="false">S245-U245</f>
        <v>-2.0665400978059</v>
      </c>
      <c r="X245" s="29" t="n">
        <f aca="false">U245+V245</f>
        <v>13.0031563576951</v>
      </c>
      <c r="Y245" s="16"/>
      <c r="Z245" s="60" t="n">
        <f aca="false">U245*G245</f>
        <v>5453.55329609038</v>
      </c>
      <c r="AA245" s="60" t="n">
        <f aca="false">(K245+M245)-Z245</f>
        <v>-762.553296090377</v>
      </c>
      <c r="AB245" s="16"/>
      <c r="AC245" s="60" t="n">
        <f aca="false">L245+N245</f>
        <v>4798.1646959895</v>
      </c>
      <c r="AD245" s="61" t="n">
        <f aca="false">AC245-Z245</f>
        <v>-655.388600100878</v>
      </c>
      <c r="AE245" s="17"/>
      <c r="AF245" s="84" t="n">
        <v>327.72202004019</v>
      </c>
      <c r="AG245" s="16" t="n">
        <v>0.32972972972973</v>
      </c>
      <c r="AH245" s="16" t="n">
        <f aca="false">AF245+AH244</f>
        <v>213499.701257716</v>
      </c>
      <c r="AI245" s="63"/>
      <c r="AJ245" s="72" t="n">
        <v>301.533528877565</v>
      </c>
      <c r="AK245" s="16" t="n">
        <v>0.32972972972973</v>
      </c>
      <c r="AL245" s="63" t="n">
        <f aca="false">AJ245+AL244</f>
        <v>205986.620166794</v>
      </c>
      <c r="AM245" s="35"/>
      <c r="AN245" s="35" t="n">
        <f aca="false">C245/740</f>
        <v>0.32972972972973</v>
      </c>
      <c r="AO245" s="35"/>
      <c r="AP245" s="35"/>
      <c r="AQ245" s="35"/>
      <c r="AR245" s="35"/>
      <c r="AS245" s="35"/>
      <c r="AT245" s="35"/>
    </row>
    <row r="246" customFormat="false" ht="12.75" hidden="false" customHeight="true" outlineLevel="0" collapsed="false">
      <c r="A246" s="36"/>
      <c r="B246" s="36"/>
      <c r="C246" s="2" t="n">
        <v>245</v>
      </c>
      <c r="D246" s="20" t="s">
        <v>425</v>
      </c>
      <c r="E246" s="65" t="n">
        <v>540</v>
      </c>
      <c r="F246" s="66" t="n">
        <v>7900</v>
      </c>
      <c r="G246" s="67" t="n">
        <f aca="false">I246+J246</f>
        <v>351</v>
      </c>
      <c r="H246" s="68" t="n">
        <f aca="false">1/(G246/F246)</f>
        <v>22.5071225071225</v>
      </c>
      <c r="I246" s="22" t="n">
        <v>99</v>
      </c>
      <c r="J246" s="23" t="n">
        <v>252</v>
      </c>
      <c r="K246" s="24" t="n">
        <v>3244</v>
      </c>
      <c r="L246" s="69" t="n">
        <f aca="false">G246*X246*R246</f>
        <v>3189.35183868909</v>
      </c>
      <c r="M246" s="25" t="n">
        <v>3327</v>
      </c>
      <c r="N246" s="70" t="n">
        <f aca="false">G246*X246*(1-R246)</f>
        <v>3268.4939367838</v>
      </c>
      <c r="O246" s="26" t="n">
        <f aca="false">I246/(I246+J246)</f>
        <v>0.282051282051282</v>
      </c>
      <c r="P246" s="28" t="n">
        <f aca="false">(I246+K246)/(I246+J246+K246+M246)</f>
        <v>0.482952903785033</v>
      </c>
      <c r="Q246" s="27" t="n">
        <f aca="false">K246/(K246+M246)</f>
        <v>0.49368437071983</v>
      </c>
      <c r="R246" s="27" t="n">
        <f aca="false">P246-(O246-P246)/X246</f>
        <v>0.493872407235607</v>
      </c>
      <c r="S246" s="29" t="n">
        <f aca="false">(K246+M246)/(I246+J246)</f>
        <v>18.7207977207977</v>
      </c>
      <c r="T246" s="31" t="n">
        <f aca="false">(P246-$B$1*O246-$B$2)/(1-$B$1*O246)-($B$3*POWER(P246,2)+$B$4*P246+$B$5)-($B$6*POWER(O246,2)+$B$7*O246+$B$8)</f>
        <v>0.498525801621118</v>
      </c>
      <c r="U246" s="29" t="n">
        <f aca="false">(O246-P246)/(P246-T246)</f>
        <v>12.9007217441718</v>
      </c>
      <c r="V246" s="29" t="n">
        <f aca="false">$B$12+($B$13*E246+$B$14*POWER(E246,2)+$B$15*POWER(E246,3))+($B$16*F246+$B$17*POWER(F246,2)+$B$18*POWER(F246,3))+($B$19*T246+$B$20*POWER(T246,2)+$B$21*POWER(T246,3))+($B$22*P246+$B$23*POWER(P246,2)+$B$24*POWER(P246,3))+($B$25*H246+$B$26*POWER(H246,2)+$B$27*POWER(H246,3))+($B$28*U246+$B$29*POWER(U246,2)+$B$30*POWER(U246,3))</f>
        <v>5.49769926857145</v>
      </c>
      <c r="W246" s="71" t="n">
        <f aca="false">S246-U246</f>
        <v>5.82007597662589</v>
      </c>
      <c r="X246" s="29" t="n">
        <f aca="false">U246+V246</f>
        <v>18.3984210127433</v>
      </c>
      <c r="Y246" s="16"/>
      <c r="Z246" s="60" t="n">
        <f aca="false">U246*G246</f>
        <v>4528.15333220431</v>
      </c>
      <c r="AA246" s="60" t="n">
        <f aca="false">(K246+M246)-Z246</f>
        <v>2042.84666779569</v>
      </c>
      <c r="AB246" s="16"/>
      <c r="AC246" s="60" t="n">
        <f aca="false">L246+N246</f>
        <v>6457.84577547289</v>
      </c>
      <c r="AD246" s="61" t="n">
        <f aca="false">AC246-Z246</f>
        <v>1929.69244326858</v>
      </c>
      <c r="AE246" s="17"/>
      <c r="AF246" s="84" t="n">
        <v>325.377306169334</v>
      </c>
      <c r="AG246" s="16" t="n">
        <v>0.331081081081081</v>
      </c>
      <c r="AH246" s="16" t="n">
        <f aca="false">AF246+AH245</f>
        <v>213825.078563885</v>
      </c>
      <c r="AI246" s="63"/>
      <c r="AJ246" s="72" t="n">
        <v>301.356873338605</v>
      </c>
      <c r="AK246" s="16" t="n">
        <v>0.331081081081081</v>
      </c>
      <c r="AL246" s="63" t="n">
        <f aca="false">AJ246+AL245</f>
        <v>206287.977040132</v>
      </c>
      <c r="AM246" s="35"/>
      <c r="AN246" s="35" t="n">
        <f aca="false">C246/740</f>
        <v>0.331081081081081</v>
      </c>
      <c r="AO246" s="35"/>
      <c r="AP246" s="35"/>
      <c r="AQ246" s="35"/>
      <c r="AR246" s="35"/>
      <c r="AS246" s="35"/>
      <c r="AT246" s="35"/>
    </row>
    <row r="247" customFormat="false" ht="12.75" hidden="false" customHeight="true" outlineLevel="0" collapsed="false">
      <c r="A247" s="36"/>
      <c r="B247" s="36"/>
      <c r="C247" s="2" t="n">
        <v>246</v>
      </c>
      <c r="D247" s="20" t="s">
        <v>426</v>
      </c>
      <c r="E247" s="65" t="n">
        <v>680</v>
      </c>
      <c r="F247" s="66" t="n">
        <v>6686</v>
      </c>
      <c r="G247" s="67" t="n">
        <f aca="false">I247+J247</f>
        <v>424</v>
      </c>
      <c r="H247" s="68" t="n">
        <f aca="false">1/(G247/F247)</f>
        <v>15.7688679245283</v>
      </c>
      <c r="I247" s="22" t="n">
        <v>160</v>
      </c>
      <c r="J247" s="23" t="n">
        <v>264</v>
      </c>
      <c r="K247" s="24" t="n">
        <v>3098</v>
      </c>
      <c r="L247" s="69" t="n">
        <f aca="false">G247*X247*R247</f>
        <v>3067.91117060623</v>
      </c>
      <c r="M247" s="25" t="n">
        <v>1851</v>
      </c>
      <c r="N247" s="70" t="n">
        <f aca="false">G247*X247*(1-R247)</f>
        <v>1831.46719638802</v>
      </c>
      <c r="O247" s="26" t="n">
        <f aca="false">I247/(I247+J247)</f>
        <v>0.377358490566038</v>
      </c>
      <c r="P247" s="28" t="n">
        <f aca="false">(I247+K247)/(I247+J247+K247+M247)</f>
        <v>0.606365159128978</v>
      </c>
      <c r="Q247" s="27" t="n">
        <f aca="false">K247/(K247+M247)</f>
        <v>0.62598504748434</v>
      </c>
      <c r="R247" s="27" t="n">
        <f aca="false">P247-(O247-P247)/X247</f>
        <v>0.626183760632552</v>
      </c>
      <c r="S247" s="29" t="n">
        <f aca="false">(K247+M247)/(I247+J247)</f>
        <v>11.6721698113208</v>
      </c>
      <c r="T247" s="31" t="n">
        <f aca="false">(P247-$B$1*O247-$B$2)/(1-$B$1*O247)-($B$3*POWER(P247,2)+$B$4*P247+$B$5)-($B$6*POWER(O247,2)+$B$7*O247+$B$8)</f>
        <v>0.625000582972302</v>
      </c>
      <c r="U247" s="29" t="n">
        <f aca="false">(O247-P247)/(P247-T247)</f>
        <v>12.2887824011035</v>
      </c>
      <c r="V247" s="29" t="n">
        <f aca="false">$B$12+($B$13*E247+$B$14*POWER(E247,2)+$B$15*POWER(E247,3))+($B$16*F247+$B$17*POWER(F247,2)+$B$18*POWER(F247,3))+($B$19*T247+$B$20*POWER(T247,2)+$B$21*POWER(T247,3))+($B$22*P247+$B$23*POWER(P247,2)+$B$24*POWER(P247,3))+($B$25*H247+$B$26*POWER(H247,2)+$B$27*POWER(H247,3))+($B$28*U247+$B$29*POWER(U247,2)+$B$30*POWER(U247,3))</f>
        <v>-0.733644743098218</v>
      </c>
      <c r="W247" s="71" t="n">
        <f aca="false">S247-U247</f>
        <v>-0.616612589782781</v>
      </c>
      <c r="X247" s="29" t="n">
        <f aca="false">U247+V247</f>
        <v>11.5551376580053</v>
      </c>
      <c r="Y247" s="16"/>
      <c r="Z247" s="60" t="n">
        <f aca="false">U247*G247</f>
        <v>5210.4437380679</v>
      </c>
      <c r="AA247" s="60" t="n">
        <f aca="false">(K247+M247)-Z247</f>
        <v>-261.443738067899</v>
      </c>
      <c r="AB247" s="16"/>
      <c r="AC247" s="60" t="n">
        <f aca="false">L247+N247</f>
        <v>4899.37836699426</v>
      </c>
      <c r="AD247" s="61" t="n">
        <f aca="false">AC247-Z247</f>
        <v>-311.065371073644</v>
      </c>
      <c r="AE247" s="17"/>
      <c r="AF247" s="84" t="n">
        <v>323.571638328217</v>
      </c>
      <c r="AG247" s="16" t="n">
        <v>0.332432432432432</v>
      </c>
      <c r="AH247" s="16" t="n">
        <f aca="false">AF247+AH246</f>
        <v>214148.650202214</v>
      </c>
      <c r="AI247" s="63"/>
      <c r="AJ247" s="72" t="n">
        <v>298.450373257062</v>
      </c>
      <c r="AK247" s="16" t="n">
        <v>0.332432432432432</v>
      </c>
      <c r="AL247" s="63" t="n">
        <f aca="false">AJ247+AL246</f>
        <v>206586.42741339</v>
      </c>
      <c r="AM247" s="35"/>
      <c r="AN247" s="35" t="n">
        <f aca="false">C247/740</f>
        <v>0.332432432432432</v>
      </c>
      <c r="AO247" s="35"/>
      <c r="AP247" s="35"/>
      <c r="AQ247" s="35"/>
      <c r="AR247" s="35"/>
      <c r="AS247" s="35"/>
      <c r="AT247" s="35"/>
    </row>
    <row r="248" customFormat="false" ht="12.75" hidden="false" customHeight="true" outlineLevel="0" collapsed="false">
      <c r="A248" s="36"/>
      <c r="B248" s="36"/>
      <c r="C248" s="2" t="n">
        <v>247</v>
      </c>
      <c r="D248" s="20" t="s">
        <v>428</v>
      </c>
      <c r="E248" s="65" t="n">
        <v>495</v>
      </c>
      <c r="F248" s="66" t="n">
        <v>3818</v>
      </c>
      <c r="G248" s="67" t="n">
        <f aca="false">I248+J248</f>
        <v>277</v>
      </c>
      <c r="H248" s="68" t="n">
        <f aca="false">1/(G248/F248)</f>
        <v>13.7833935018051</v>
      </c>
      <c r="I248" s="22" t="n">
        <v>175</v>
      </c>
      <c r="J248" s="23" t="n">
        <v>102</v>
      </c>
      <c r="K248" s="24" t="n">
        <v>1742</v>
      </c>
      <c r="L248" s="69" t="n">
        <f aca="false">G248*X248*R248</f>
        <v>1486.38299872022</v>
      </c>
      <c r="M248" s="25" t="n">
        <v>776</v>
      </c>
      <c r="N248" s="70" t="n">
        <f aca="false">G248*X248*(1-R248)</f>
        <v>658.925546623031</v>
      </c>
      <c r="O248" s="26" t="n">
        <f aca="false">I248/(I248+J248)</f>
        <v>0.631768953068592</v>
      </c>
      <c r="P248" s="28" t="n">
        <f aca="false">(I248+K248)/(I248+J248+K248+M248)</f>
        <v>0.685867620751342</v>
      </c>
      <c r="Q248" s="27" t="n">
        <f aca="false">K248/(K248+M248)</f>
        <v>0.691818903891978</v>
      </c>
      <c r="R248" s="27" t="n">
        <f aca="false">P248-(O248-P248)/X248</f>
        <v>0.692852784251785</v>
      </c>
      <c r="S248" s="29" t="n">
        <f aca="false">(K248+M248)/(I248+J248)</f>
        <v>9.09025270758123</v>
      </c>
      <c r="T248" s="31" t="n">
        <f aca="false">(P248-$B$1*O248-$B$2)/(1-$B$1*O248)-($B$3*POWER(P248,2)+$B$4*P248+$B$5)-($B$6*POWER(O248,2)+$B$7*O248+$B$8)</f>
        <v>0.693994368960437</v>
      </c>
      <c r="U248" s="29" t="n">
        <f aca="false">(O248-P248)/(P248-T248)</f>
        <v>6.65686524189402</v>
      </c>
      <c r="V248" s="29" t="n">
        <f aca="false">$B$12+($B$13*E248+$B$14*POWER(E248,2)+$B$15*POWER(E248,3))+($B$16*F248+$B$17*POWER(F248,2)+$B$18*POWER(F248,3))+($B$19*T248+$B$20*POWER(T248,2)+$B$21*POWER(T248,3))+($B$22*P248+$B$23*POWER(P248,2)+$B$24*POWER(P248,3))+($B$25*H248+$B$26*POWER(H248,2)+$B$27*POWER(H248,3))+($B$28*U248+$B$29*POWER(U248,2)+$B$30*POWER(U248,3))</f>
        <v>1.08793095068088</v>
      </c>
      <c r="W248" s="71" t="n">
        <f aca="false">S248-U248</f>
        <v>2.4333874656872</v>
      </c>
      <c r="X248" s="29" t="n">
        <f aca="false">U248+V248</f>
        <v>7.74479619257491</v>
      </c>
      <c r="Y248" s="16"/>
      <c r="Z248" s="60" t="n">
        <f aca="false">U248*G248</f>
        <v>1843.95167200464</v>
      </c>
      <c r="AA248" s="60" t="n">
        <f aca="false">(K248+M248)-Z248</f>
        <v>674.048327995356</v>
      </c>
      <c r="AB248" s="16"/>
      <c r="AC248" s="60" t="n">
        <f aca="false">L248+N248</f>
        <v>2145.30854534325</v>
      </c>
      <c r="AD248" s="61" t="n">
        <f aca="false">AC248-Z248</f>
        <v>301.356873338605</v>
      </c>
      <c r="AE248" s="17"/>
      <c r="AF248" s="84" t="n">
        <v>318.826447824312</v>
      </c>
      <c r="AG248" s="16" t="n">
        <v>0.333783783783784</v>
      </c>
      <c r="AH248" s="16" t="n">
        <f aca="false">AF248+AH247</f>
        <v>214467.476650038</v>
      </c>
      <c r="AI248" s="63"/>
      <c r="AJ248" s="72" t="n">
        <v>295.716110898127</v>
      </c>
      <c r="AK248" s="16" t="n">
        <v>0.333783783783784</v>
      </c>
      <c r="AL248" s="63" t="n">
        <f aca="false">AJ248+AL247</f>
        <v>206882.143524288</v>
      </c>
      <c r="AM248" s="35"/>
      <c r="AN248" s="35" t="n">
        <f aca="false">C248/740</f>
        <v>0.333783783783784</v>
      </c>
      <c r="AO248" s="35"/>
      <c r="AP248" s="35"/>
      <c r="AQ248" s="35"/>
      <c r="AR248" s="35"/>
      <c r="AS248" s="35"/>
      <c r="AT248" s="35"/>
    </row>
    <row r="249" customFormat="false" ht="12.75" hidden="false" customHeight="true" outlineLevel="0" collapsed="false">
      <c r="A249" s="36"/>
      <c r="B249" s="36"/>
      <c r="C249" s="2" t="n">
        <v>248</v>
      </c>
      <c r="D249" s="20" t="s">
        <v>429</v>
      </c>
      <c r="E249" s="65" t="n">
        <v>360</v>
      </c>
      <c r="F249" s="66" t="n">
        <v>1530</v>
      </c>
      <c r="G249" s="67" t="n">
        <f aca="false">I249+J249</f>
        <v>142</v>
      </c>
      <c r="H249" s="68" t="n">
        <f aca="false">1/(G249/F249)</f>
        <v>10.7746478873239</v>
      </c>
      <c r="I249" s="22" t="n">
        <v>102</v>
      </c>
      <c r="J249" s="23" t="n">
        <v>40</v>
      </c>
      <c r="K249" s="24" t="n">
        <v>732</v>
      </c>
      <c r="L249" s="69" t="n">
        <f aca="false">G249*X249*R249</f>
        <v>514.213094640987</v>
      </c>
      <c r="M249" s="25" t="n">
        <v>137</v>
      </c>
      <c r="N249" s="70" t="n">
        <f aca="false">G249*X249*(1-R249)</f>
        <v>90.7790380712888</v>
      </c>
      <c r="O249" s="26" t="n">
        <f aca="false">I249/(I249+J249)</f>
        <v>0.71830985915493</v>
      </c>
      <c r="P249" s="28" t="n">
        <f aca="false">(I249+K249)/(I249+J249+K249+M249)</f>
        <v>0.824925816023739</v>
      </c>
      <c r="Q249" s="27" t="n">
        <f aca="false">K249/(K249+M249)</f>
        <v>0.84234752589183</v>
      </c>
      <c r="R249" s="27" t="n">
        <f aca="false">P249-(O249-P249)/X249</f>
        <v>0.849950051971235</v>
      </c>
      <c r="S249" s="29" t="n">
        <f aca="false">(K249+M249)/(I249+J249)</f>
        <v>6.11971830985916</v>
      </c>
      <c r="T249" s="31" t="n">
        <f aca="false">(P249-$B$1*O249-$B$2)/(1-$B$1*O249)-($B$3*POWER(P249,2)+$B$4*P249+$B$5)-($B$6*POWER(O249,2)+$B$7*O249+$B$8)</f>
        <v>0.838895828244717</v>
      </c>
      <c r="U249" s="29" t="n">
        <f aca="false">(O249-P249)/(P249-T249)</f>
        <v>7.63177262713536</v>
      </c>
      <c r="V249" s="29" t="n">
        <f aca="false">$B$12+($B$13*E249+$B$14*POWER(E249,2)+$B$15*POWER(E249,3))+($B$16*F249+$B$17*POWER(F249,2)+$B$18*POWER(F249,3))+($B$19*T249+$B$20*POWER(T249,2)+$B$21*POWER(T249,3))+($B$22*P249+$B$23*POWER(P249,2)+$B$24*POWER(P249,3))+($B$25*H249+$B$26*POWER(H249,2)+$B$27*POWER(H249,3))+($B$28*U249+$B$29*POWER(U249,2)+$B$30*POWER(U249,3))</f>
        <v>-3.37126465028834</v>
      </c>
      <c r="W249" s="71" t="n">
        <f aca="false">S249-U249</f>
        <v>-1.5120543172762</v>
      </c>
      <c r="X249" s="29" t="n">
        <f aca="false">U249+V249</f>
        <v>4.26050797684701</v>
      </c>
      <c r="Y249" s="16"/>
      <c r="Z249" s="60" t="n">
        <f aca="false">U249*G249</f>
        <v>1083.71171305322</v>
      </c>
      <c r="AA249" s="60" t="n">
        <f aca="false">(K249+M249)-Z249</f>
        <v>-214.711713053221</v>
      </c>
      <c r="AB249" s="16"/>
      <c r="AC249" s="60" t="n">
        <f aca="false">L249+N249</f>
        <v>604.992132712276</v>
      </c>
      <c r="AD249" s="61" t="n">
        <f aca="false">AC249-Z249</f>
        <v>-478.719580340945</v>
      </c>
      <c r="AE249" s="17"/>
      <c r="AF249" s="84" t="n">
        <v>317.304377401128</v>
      </c>
      <c r="AG249" s="16" t="n">
        <v>0.335135135135135</v>
      </c>
      <c r="AH249" s="16" t="n">
        <f aca="false">AF249+AH248</f>
        <v>214784.781027439</v>
      </c>
      <c r="AI249" s="63"/>
      <c r="AJ249" s="72" t="n">
        <v>294.541462564863</v>
      </c>
      <c r="AK249" s="16" t="n">
        <v>0.335135135135135</v>
      </c>
      <c r="AL249" s="63" t="n">
        <f aca="false">AJ249+AL248</f>
        <v>207176.684986853</v>
      </c>
      <c r="AM249" s="35"/>
      <c r="AN249" s="35" t="n">
        <f aca="false">C249/740</f>
        <v>0.335135135135135</v>
      </c>
      <c r="AO249" s="35"/>
      <c r="AP249" s="35"/>
      <c r="AQ249" s="35"/>
      <c r="AR249" s="35"/>
      <c r="AS249" s="35"/>
      <c r="AT249" s="35"/>
    </row>
    <row r="250" customFormat="false" ht="12.75" hidden="false" customHeight="true" outlineLevel="0" collapsed="false">
      <c r="A250" s="36"/>
      <c r="B250" s="36"/>
      <c r="C250" s="2" t="n">
        <v>249</v>
      </c>
      <c r="D250" s="20" t="s">
        <v>430</v>
      </c>
      <c r="E250" s="65" t="n">
        <v>716</v>
      </c>
      <c r="F250" s="66" t="n">
        <v>3848</v>
      </c>
      <c r="G250" s="67" t="n">
        <f aca="false">I250+J250</f>
        <v>250</v>
      </c>
      <c r="H250" s="68" t="n">
        <f aca="false">1/(G250/F250)</f>
        <v>15.392</v>
      </c>
      <c r="I250" s="22" t="n">
        <v>189</v>
      </c>
      <c r="J250" s="23" t="n">
        <v>61</v>
      </c>
      <c r="K250" s="24" t="n">
        <v>1599</v>
      </c>
      <c r="L250" s="69" t="n">
        <f aca="false">G250*X250*R250</f>
        <v>1677.31362689624</v>
      </c>
      <c r="M250" s="25" t="n">
        <v>292</v>
      </c>
      <c r="N250" s="70" t="n">
        <f aca="false">G250*X250*(1-R250)</f>
        <v>307.461247368218</v>
      </c>
      <c r="O250" s="26" t="n">
        <f aca="false">I250/(I250+J250)</f>
        <v>0.756</v>
      </c>
      <c r="P250" s="28" t="n">
        <f aca="false">(I250+K250)/(I250+J250+K250+M250)</f>
        <v>0.835123773937412</v>
      </c>
      <c r="Q250" s="27" t="n">
        <f aca="false">K250/(K250+M250)</f>
        <v>0.845584346906399</v>
      </c>
      <c r="R250" s="27" t="n">
        <f aca="false">P250-(O250-P250)/X250</f>
        <v>0.845090115078084</v>
      </c>
      <c r="S250" s="29" t="n">
        <f aca="false">(K250+M250)/(I250+J250)</f>
        <v>7.564</v>
      </c>
      <c r="T250" s="31" t="n">
        <f aca="false">(P250-$B$1*O250-$B$2)/(1-$B$1*O250)-($B$3*POWER(P250,2)+$B$4*P250+$B$5)-($B$6*POWER(O250,2)+$B$7*O250+$B$8)</f>
        <v>0.846584400163952</v>
      </c>
      <c r="U250" s="29" t="n">
        <f aca="false">(O250-P250)/(P250-T250)</f>
        <v>6.90396601140223</v>
      </c>
      <c r="V250" s="29" t="n">
        <f aca="false">$B$12+($B$13*E250+$B$14*POWER(E250,2)+$B$15*POWER(E250,3))+($B$16*F250+$B$17*POWER(F250,2)+$B$18*POWER(F250,3))+($B$19*T250+$B$20*POWER(T250,2)+$B$21*POWER(T250,3))+($B$22*P250+$B$23*POWER(P250,2)+$B$24*POWER(P250,3))+($B$25*H250+$B$26*POWER(H250,2)+$B$27*POWER(H250,3))+($B$28*U250+$B$29*POWER(U250,2)+$B$30*POWER(U250,3))</f>
        <v>1.0351334856556</v>
      </c>
      <c r="W250" s="71" t="n">
        <f aca="false">S250-U250</f>
        <v>0.66003398859777</v>
      </c>
      <c r="X250" s="29" t="n">
        <f aca="false">U250+V250</f>
        <v>7.93909949705783</v>
      </c>
      <c r="Y250" s="16"/>
      <c r="Z250" s="60" t="n">
        <f aca="false">U250*G250</f>
        <v>1725.99150285056</v>
      </c>
      <c r="AA250" s="60" t="n">
        <f aca="false">(K250+M250)-Z250</f>
        <v>165.008497149443</v>
      </c>
      <c r="AB250" s="16"/>
      <c r="AC250" s="60" t="n">
        <f aca="false">L250+N250</f>
        <v>1984.77487426446</v>
      </c>
      <c r="AD250" s="61" t="n">
        <f aca="false">AC250-Z250</f>
        <v>258.783371413901</v>
      </c>
      <c r="AE250" s="17"/>
      <c r="AF250" s="84" t="n">
        <v>313.517735777275</v>
      </c>
      <c r="AG250" s="16" t="n">
        <v>0.336486486486486</v>
      </c>
      <c r="AH250" s="16" t="n">
        <f aca="false">AF250+AH249</f>
        <v>215098.298763216</v>
      </c>
      <c r="AI250" s="63"/>
      <c r="AJ250" s="72" t="n">
        <v>293.744509661638</v>
      </c>
      <c r="AK250" s="16" t="n">
        <v>0.336486486486486</v>
      </c>
      <c r="AL250" s="63" t="n">
        <f aca="false">AJ250+AL249</f>
        <v>207470.429496514</v>
      </c>
      <c r="AM250" s="35"/>
      <c r="AN250" s="35" t="n">
        <f aca="false">C250/740</f>
        <v>0.336486486486486</v>
      </c>
      <c r="AO250" s="35"/>
      <c r="AP250" s="35"/>
      <c r="AQ250" s="35"/>
      <c r="AR250" s="35"/>
      <c r="AS250" s="35"/>
      <c r="AT250" s="35"/>
    </row>
    <row r="251" customFormat="false" ht="12.75" hidden="false" customHeight="true" outlineLevel="0" collapsed="false">
      <c r="A251" s="36"/>
      <c r="B251" s="36"/>
      <c r="C251" s="2" t="n">
        <v>250</v>
      </c>
      <c r="D251" s="20" t="s">
        <v>156</v>
      </c>
      <c r="E251" s="65" t="n">
        <v>351</v>
      </c>
      <c r="F251" s="66" t="n">
        <v>4139</v>
      </c>
      <c r="G251" s="67" t="n">
        <f aca="false">I251+J251</f>
        <v>270</v>
      </c>
      <c r="H251" s="68" t="n">
        <f aca="false">1/(G251/F251)</f>
        <v>15.3296296296296</v>
      </c>
      <c r="I251" s="22" t="n">
        <v>61</v>
      </c>
      <c r="J251" s="23" t="n">
        <v>209</v>
      </c>
      <c r="K251" s="24" t="n">
        <v>1189</v>
      </c>
      <c r="L251" s="69" t="n">
        <f aca="false">G251*X251*R251</f>
        <v>1179.47287538315</v>
      </c>
      <c r="M251" s="25" t="n">
        <v>1914</v>
      </c>
      <c r="N251" s="70" t="n">
        <f aca="false">G251*X251*(1-R251)</f>
        <v>1897.81913155074</v>
      </c>
      <c r="O251" s="26" t="n">
        <f aca="false">I251/(I251+J251)</f>
        <v>0.225925925925926</v>
      </c>
      <c r="P251" s="28" t="n">
        <f aca="false">(I251+K251)/(I251+J251+K251+M251)</f>
        <v>0.370589979246961</v>
      </c>
      <c r="Q251" s="27" t="n">
        <f aca="false">K251/(K251+M251)</f>
        <v>0.383177570093458</v>
      </c>
      <c r="R251" s="27" t="n">
        <f aca="false">P251-(O251-P251)/X251</f>
        <v>0.383282728036699</v>
      </c>
      <c r="S251" s="29" t="n">
        <f aca="false">(K251+M251)/(I251+J251)</f>
        <v>11.4925925925926</v>
      </c>
      <c r="T251" s="31" t="n">
        <f aca="false">(P251-$B$1*O251-$B$2)/(1-$B$1*O251)-($B$3*POWER(P251,2)+$B$4*P251+$B$5)-($B$6*POWER(O251,2)+$B$7*O251+$B$8)</f>
        <v>0.383343032219017</v>
      </c>
      <c r="U251" s="29" t="n">
        <f aca="false">(O251-P251)/(P251-T251)</f>
        <v>11.3434840769515</v>
      </c>
      <c r="V251" s="29" t="n">
        <f aca="false">$B$12+($B$13*E251+$B$14*POWER(E251,2)+$B$15*POWER(E251,3))+($B$16*F251+$B$17*POWER(F251,2)+$B$18*POWER(F251,3))+($B$19*T251+$B$20*POWER(T251,2)+$B$21*POWER(T251,3))+($B$22*P251+$B$23*POWER(P251,2)+$B$24*POWER(P251,3))+($B$25*H251+$B$26*POWER(H251,2)+$B$27*POWER(H251,3))+($B$28*U251+$B$29*POWER(U251,2)+$B$30*POWER(U251,3))</f>
        <v>0.0538937265073258</v>
      </c>
      <c r="W251" s="71" t="n">
        <f aca="false">S251-U251</f>
        <v>0.1491085156411</v>
      </c>
      <c r="X251" s="29" t="n">
        <f aca="false">U251+V251</f>
        <v>11.3973778034588</v>
      </c>
      <c r="Y251" s="16"/>
      <c r="Z251" s="60" t="n">
        <f aca="false">U251*G251</f>
        <v>3062.7407007769</v>
      </c>
      <c r="AA251" s="60" t="n">
        <f aca="false">(K251+M251)-Z251</f>
        <v>40.2592992230971</v>
      </c>
      <c r="AB251" s="16"/>
      <c r="AC251" s="60" t="n">
        <f aca="false">L251+N251</f>
        <v>3077.29200693388</v>
      </c>
      <c r="AD251" s="61" t="n">
        <f aca="false">AC251-Z251</f>
        <v>14.5513061569782</v>
      </c>
      <c r="AE251" s="17"/>
      <c r="AF251" s="84" t="n">
        <v>308.972380551661</v>
      </c>
      <c r="AG251" s="16" t="n">
        <v>0.337837837837838</v>
      </c>
      <c r="AH251" s="16" t="n">
        <f aca="false">AF251+AH250</f>
        <v>215407.271143768</v>
      </c>
      <c r="AI251" s="63"/>
      <c r="AJ251" s="72" t="n">
        <v>292.713599771375</v>
      </c>
      <c r="AK251" s="16" t="n">
        <v>0.337837837837838</v>
      </c>
      <c r="AL251" s="63" t="n">
        <f aca="false">AJ251+AL250</f>
        <v>207763.143096286</v>
      </c>
      <c r="AM251" s="35"/>
      <c r="AN251" s="35" t="n">
        <f aca="false">C251/740</f>
        <v>0.337837837837838</v>
      </c>
      <c r="AO251" s="35"/>
      <c r="AP251" s="35"/>
      <c r="AQ251" s="35"/>
      <c r="AR251" s="35"/>
      <c r="AS251" s="35"/>
      <c r="AT251" s="35"/>
    </row>
    <row r="252" customFormat="false" ht="12.75" hidden="false" customHeight="true" outlineLevel="0" collapsed="false">
      <c r="A252" s="36"/>
      <c r="B252" s="36"/>
      <c r="C252" s="2" t="n">
        <v>251</v>
      </c>
      <c r="D252" s="20" t="s">
        <v>432</v>
      </c>
      <c r="E252" s="65" t="n">
        <v>292</v>
      </c>
      <c r="F252" s="66" t="n">
        <v>3473</v>
      </c>
      <c r="G252" s="67" t="n">
        <f aca="false">I252+J252</f>
        <v>217</v>
      </c>
      <c r="H252" s="68" t="n">
        <f aca="false">1/(G252/F252)</f>
        <v>16.0046082949309</v>
      </c>
      <c r="I252" s="22" t="n">
        <v>55</v>
      </c>
      <c r="J252" s="23" t="n">
        <v>162</v>
      </c>
      <c r="K252" s="24" t="n">
        <v>1212</v>
      </c>
      <c r="L252" s="69" t="n">
        <f aca="false">G252*X252*R252</f>
        <v>1331.79744250123</v>
      </c>
      <c r="M252" s="25" t="n">
        <v>1185</v>
      </c>
      <c r="N252" s="70" t="n">
        <f aca="false">G252*X252*(1-R252)</f>
        <v>1312.36160619507</v>
      </c>
      <c r="O252" s="26" t="n">
        <f aca="false">I252/(I252+J252)</f>
        <v>0.253456221198157</v>
      </c>
      <c r="P252" s="28" t="n">
        <f aca="false">(I252+K252)/(I252+J252+K252+M252)</f>
        <v>0.484697781178271</v>
      </c>
      <c r="Q252" s="27" t="n">
        <f aca="false">K252/(K252+M252)</f>
        <v>0.505632040050063</v>
      </c>
      <c r="R252" s="27" t="n">
        <f aca="false">P252-(O252-P252)/X252</f>
        <v>0.503675239641076</v>
      </c>
      <c r="S252" s="29" t="n">
        <f aca="false">(K252+M252)/(I252+J252)</f>
        <v>11.0460829493088</v>
      </c>
      <c r="T252" s="31" t="n">
        <f aca="false">(P252-$B$1*O252-$B$2)/(1-$B$1*O252)-($B$3*POWER(P252,2)+$B$4*P252+$B$5)-($B$6*POWER(O252,2)+$B$7*O252+$B$8)</f>
        <v>0.501175483805867</v>
      </c>
      <c r="U252" s="29" t="n">
        <f aca="false">(O252-P252)/(P252-T252)</f>
        <v>14.0336043929355</v>
      </c>
      <c r="V252" s="29" t="n">
        <f aca="false">$B$12+($B$13*E252+$B$14*POWER(E252,2)+$B$15*POWER(E252,3))+($B$16*F252+$B$17*POWER(F252,2)+$B$18*POWER(F252,3))+($B$19*T252+$B$20*POWER(T252,2)+$B$21*POWER(T252,3))+($B$22*P252+$B$23*POWER(P252,2)+$B$24*POWER(P252,3))+($B$25*H252+$B$26*POWER(H252,2)+$B$27*POWER(H252,3))+($B$28*U252+$B$29*POWER(U252,2)+$B$30*POWER(U252,3))</f>
        <v>-1.84853965239956</v>
      </c>
      <c r="W252" s="71" t="n">
        <f aca="false">S252-U252</f>
        <v>-2.98752144362671</v>
      </c>
      <c r="X252" s="29" t="n">
        <f aca="false">U252+V252</f>
        <v>12.1850647405359</v>
      </c>
      <c r="Y252" s="16"/>
      <c r="Z252" s="60" t="n">
        <f aca="false">U252*G252</f>
        <v>3045.292153267</v>
      </c>
      <c r="AA252" s="60" t="n">
        <f aca="false">(K252+M252)-Z252</f>
        <v>-648.292153266996</v>
      </c>
      <c r="AB252" s="16"/>
      <c r="AC252" s="60" t="n">
        <f aca="false">L252+N252</f>
        <v>2644.15904869629</v>
      </c>
      <c r="AD252" s="61" t="n">
        <f aca="false">AC252-Z252</f>
        <v>-401.133104570704</v>
      </c>
      <c r="AE252" s="17"/>
      <c r="AF252" s="84" t="n">
        <v>308.166277505639</v>
      </c>
      <c r="AG252" s="16" t="n">
        <v>0.339189189189189</v>
      </c>
      <c r="AH252" s="16" t="n">
        <f aca="false">AF252+AH251</f>
        <v>215715.437421274</v>
      </c>
      <c r="AI252" s="63"/>
      <c r="AJ252" s="72" t="n">
        <v>290.410678800933</v>
      </c>
      <c r="AK252" s="16" t="n">
        <v>0.339189189189189</v>
      </c>
      <c r="AL252" s="63" t="n">
        <f aca="false">AJ252+AL251</f>
        <v>208053.553775086</v>
      </c>
      <c r="AM252" s="35"/>
      <c r="AN252" s="35" t="n">
        <f aca="false">C252/740</f>
        <v>0.339189189189189</v>
      </c>
      <c r="AO252" s="35"/>
      <c r="AP252" s="35"/>
      <c r="AQ252" s="35"/>
      <c r="AR252" s="35"/>
      <c r="AS252" s="35"/>
      <c r="AT252" s="35"/>
    </row>
    <row r="253" customFormat="false" ht="12.75" hidden="false" customHeight="true" outlineLevel="0" collapsed="false">
      <c r="A253" s="36"/>
      <c r="B253" s="36"/>
      <c r="C253" s="2" t="n">
        <v>252</v>
      </c>
      <c r="D253" s="20" t="s">
        <v>214</v>
      </c>
      <c r="E253" s="65" t="n">
        <v>198</v>
      </c>
      <c r="F253" s="66" t="n">
        <v>3089</v>
      </c>
      <c r="G253" s="67" t="n">
        <f aca="false">I253+J253</f>
        <v>197</v>
      </c>
      <c r="H253" s="68" t="n">
        <f aca="false">1/(G253/F253)</f>
        <v>15.6802030456853</v>
      </c>
      <c r="I253" s="22" t="n">
        <v>48</v>
      </c>
      <c r="J253" s="23" t="n">
        <v>149</v>
      </c>
      <c r="K253" s="24" t="n">
        <v>943</v>
      </c>
      <c r="L253" s="69" t="n">
        <f aca="false">G253*X253*R253</f>
        <v>936.0588107874</v>
      </c>
      <c r="M253" s="25" t="n">
        <v>1429</v>
      </c>
      <c r="N253" s="70" t="n">
        <f aca="false">G253*X253*(1-R253)</f>
        <v>1417.947329387</v>
      </c>
      <c r="O253" s="26" t="n">
        <f aca="false">I253/(I253+J253)</f>
        <v>0.243654822335025</v>
      </c>
      <c r="P253" s="28" t="n">
        <f aca="false">(I253+K253)/(I253+J253+K253+M253)</f>
        <v>0.38575321136629</v>
      </c>
      <c r="Q253" s="27" t="n">
        <f aca="false">K253/(K253+M253)</f>
        <v>0.397554806070826</v>
      </c>
      <c r="R253" s="27" t="n">
        <f aca="false">P253-(O253-P253)/X253</f>
        <v>0.397645016643011</v>
      </c>
      <c r="S253" s="29" t="n">
        <f aca="false">(K253+M253)/(I253+J253)</f>
        <v>12.0406091370558</v>
      </c>
      <c r="T253" s="31" t="n">
        <f aca="false">(P253-$B$1*O253-$B$2)/(1-$B$1*O253)-($B$3*POWER(P253,2)+$B$4*P253+$B$5)-($B$6*POWER(O253,2)+$B$7*O253+$B$8)</f>
        <v>0.398495619687945</v>
      </c>
      <c r="U253" s="29" t="n">
        <f aca="false">(O253-P253)/(P253-T253)</f>
        <v>11.1516116454833</v>
      </c>
      <c r="V253" s="29" t="n">
        <f aca="false">$B$12+($B$13*E253+$B$14*POWER(E253,2)+$B$15*POWER(E253,3))+($B$16*F253+$B$17*POWER(F253,2)+$B$18*POWER(F253,3))+($B$19*T253+$B$20*POWER(T253,2)+$B$21*POWER(T253,3))+($B$22*P253+$B$23*POWER(P253,2)+$B$24*POWER(P253,3))+($B$25*H253+$B$26*POWER(H253,2)+$B$27*POWER(H253,3))+($B$28*U253+$B$29*POWER(U253,2)+$B$30*POWER(U253,3))</f>
        <v>0.797658101594895</v>
      </c>
      <c r="W253" s="71" t="n">
        <f aca="false">S253-U253</f>
        <v>0.888997491572557</v>
      </c>
      <c r="X253" s="29" t="n">
        <f aca="false">U253+V253</f>
        <v>11.9492697470782</v>
      </c>
      <c r="Y253" s="16"/>
      <c r="Z253" s="60" t="n">
        <f aca="false">U253*G253</f>
        <v>2196.86749416021</v>
      </c>
      <c r="AA253" s="60" t="n">
        <f aca="false">(K253+M253)-Z253</f>
        <v>175.132505839794</v>
      </c>
      <c r="AB253" s="16"/>
      <c r="AC253" s="60" t="n">
        <f aca="false">L253+N253</f>
        <v>2354.0061401744</v>
      </c>
      <c r="AD253" s="61" t="n">
        <f aca="false">AC253-Z253</f>
        <v>157.138646014194</v>
      </c>
      <c r="AE253" s="17"/>
      <c r="AF253" s="84" t="n">
        <v>305.675787081671</v>
      </c>
      <c r="AG253" s="16" t="n">
        <v>0.340540540540541</v>
      </c>
      <c r="AH253" s="16" t="n">
        <f aca="false">AF253+AH252</f>
        <v>216021.113208355</v>
      </c>
      <c r="AI253" s="63"/>
      <c r="AJ253" s="72" t="n">
        <v>287.221486415182</v>
      </c>
      <c r="AK253" s="16" t="n">
        <v>0.340540540540541</v>
      </c>
      <c r="AL253" s="63" t="n">
        <f aca="false">AJ253+AL252</f>
        <v>208340.775261502</v>
      </c>
      <c r="AM253" s="35"/>
      <c r="AN253" s="35" t="n">
        <f aca="false">C253/740</f>
        <v>0.340540540540541</v>
      </c>
      <c r="AO253" s="35"/>
      <c r="AP253" s="35"/>
      <c r="AQ253" s="35"/>
      <c r="AR253" s="35"/>
      <c r="AS253" s="35"/>
      <c r="AT253" s="35"/>
    </row>
    <row r="254" customFormat="false" ht="12.75" hidden="false" customHeight="true" outlineLevel="0" collapsed="false">
      <c r="A254" s="36"/>
      <c r="B254" s="36"/>
      <c r="C254" s="2" t="n">
        <v>253</v>
      </c>
      <c r="D254" s="20" t="s">
        <v>434</v>
      </c>
      <c r="E254" s="65" t="n">
        <v>587</v>
      </c>
      <c r="F254" s="66" t="n">
        <v>4890</v>
      </c>
      <c r="G254" s="67" t="n">
        <f aca="false">I254+J254</f>
        <v>318</v>
      </c>
      <c r="H254" s="68" t="n">
        <f aca="false">1/(G254/F254)</f>
        <v>15.377358490566</v>
      </c>
      <c r="I254" s="22" t="n">
        <v>131</v>
      </c>
      <c r="J254" s="23" t="n">
        <v>187</v>
      </c>
      <c r="K254" s="24" t="n">
        <v>2068</v>
      </c>
      <c r="L254" s="69" t="n">
        <f aca="false">G254*X254*R254</f>
        <v>1887.47235823019</v>
      </c>
      <c r="M254" s="25" t="n">
        <v>1561</v>
      </c>
      <c r="N254" s="70" t="n">
        <f aca="false">G254*X254*(1-R254)</f>
        <v>1417.49735433668</v>
      </c>
      <c r="O254" s="26" t="n">
        <f aca="false">I254/(I254+J254)</f>
        <v>0.411949685534591</v>
      </c>
      <c r="P254" s="28" t="n">
        <f aca="false">(I254+K254)/(I254+J254+K254+M254)</f>
        <v>0.557131998986572</v>
      </c>
      <c r="Q254" s="27" t="n">
        <f aca="false">K254/(K254+M254)</f>
        <v>0.569853954257371</v>
      </c>
      <c r="R254" s="27" t="n">
        <f aca="false">P254-(O254-P254)/X254</f>
        <v>0.571101257313564</v>
      </c>
      <c r="S254" s="29" t="n">
        <f aca="false">(K254+M254)/(I254+J254)</f>
        <v>11.4119496855346</v>
      </c>
      <c r="T254" s="31" t="n">
        <f aca="false">(P254-$B$1*O254-$B$2)/(1-$B$1*O254)-($B$3*POWER(P254,2)+$B$4*P254+$B$5)-($B$6*POWER(O254,2)+$B$7*O254+$B$8)</f>
        <v>0.571116878768884</v>
      </c>
      <c r="U254" s="29" t="n">
        <f aca="false">(O254-P254)/(P254-T254)</f>
        <v>10.3813772954711</v>
      </c>
      <c r="V254" s="29" t="n">
        <f aca="false">$B$12+($B$13*E254+$B$14*POWER(E254,2)+$B$15*POWER(E254,3))+($B$16*F254+$B$17*POWER(F254,2)+$B$18*POWER(F254,3))+($B$19*T254+$B$20*POWER(T254,2)+$B$21*POWER(T254,3))+($B$22*P254+$B$23*POWER(P254,2)+$B$24*POWER(P254,3))+($B$25*H254+$B$26*POWER(H254,2)+$B$27*POWER(H254,3))+($B$28*U254+$B$29*POWER(U254,2)+$B$30*POWER(U254,3))</f>
        <v>0.0116092220347692</v>
      </c>
      <c r="W254" s="71" t="n">
        <f aca="false">S254-U254</f>
        <v>1.03057239006349</v>
      </c>
      <c r="X254" s="29" t="n">
        <f aca="false">U254+V254</f>
        <v>10.3929865175059</v>
      </c>
      <c r="Y254" s="16"/>
      <c r="Z254" s="60" t="n">
        <f aca="false">U254*G254</f>
        <v>3301.27797995981</v>
      </c>
      <c r="AA254" s="60" t="n">
        <f aca="false">(K254+M254)-Z254</f>
        <v>327.72202004019</v>
      </c>
      <c r="AB254" s="16"/>
      <c r="AC254" s="60" t="n">
        <f aca="false">L254+N254</f>
        <v>3304.96971256687</v>
      </c>
      <c r="AD254" s="61" t="n">
        <f aca="false">AC254-Z254</f>
        <v>3.69173260705656</v>
      </c>
      <c r="AE254" s="17"/>
      <c r="AF254" s="84" t="n">
        <v>303.257847553135</v>
      </c>
      <c r="AG254" s="16" t="n">
        <v>0.341891891891892</v>
      </c>
      <c r="AH254" s="16" t="n">
        <f aca="false">AF254+AH253</f>
        <v>216324.371055908</v>
      </c>
      <c r="AI254" s="63"/>
      <c r="AJ254" s="72" t="n">
        <v>286.432031296712</v>
      </c>
      <c r="AK254" s="16" t="n">
        <v>0.341891891891892</v>
      </c>
      <c r="AL254" s="63" t="n">
        <f aca="false">AJ254+AL253</f>
        <v>208627.207292798</v>
      </c>
      <c r="AM254" s="35"/>
      <c r="AN254" s="35" t="n">
        <f aca="false">C254/740</f>
        <v>0.341891891891892</v>
      </c>
      <c r="AO254" s="35"/>
      <c r="AP254" s="35"/>
      <c r="AQ254" s="35"/>
      <c r="AR254" s="35"/>
      <c r="AS254" s="35"/>
      <c r="AT254" s="35"/>
    </row>
    <row r="255" customFormat="false" ht="12.75" hidden="false" customHeight="true" outlineLevel="0" collapsed="false">
      <c r="A255" s="36"/>
      <c r="B255" s="36"/>
      <c r="C255" s="2" t="n">
        <v>254</v>
      </c>
      <c r="D255" s="20" t="s">
        <v>436</v>
      </c>
      <c r="E255" s="65" t="n">
        <v>164</v>
      </c>
      <c r="F255" s="66" t="n">
        <v>1744</v>
      </c>
      <c r="G255" s="67" t="n">
        <f aca="false">I255+J255</f>
        <v>128</v>
      </c>
      <c r="H255" s="68" t="n">
        <f aca="false">1/(G255/F255)</f>
        <v>13.625</v>
      </c>
      <c r="I255" s="22" t="n">
        <v>32</v>
      </c>
      <c r="J255" s="23" t="n">
        <v>96</v>
      </c>
      <c r="K255" s="24" t="n">
        <v>780</v>
      </c>
      <c r="L255" s="69" t="n">
        <f aca="false">G255*X255*R255</f>
        <v>774.2927334036</v>
      </c>
      <c r="M255" s="25" t="n">
        <v>508</v>
      </c>
      <c r="N255" s="70" t="n">
        <f aca="false">G255*X255*(1-R255)</f>
        <v>503.754693319919</v>
      </c>
      <c r="O255" s="26" t="n">
        <f aca="false">I255/(I255+J255)</f>
        <v>0.25</v>
      </c>
      <c r="P255" s="28" t="n">
        <f aca="false">(I255+K255)/(I255+J255+K255+M255)</f>
        <v>0.573446327683616</v>
      </c>
      <c r="Q255" s="27" t="n">
        <f aca="false">K255/(K255+M255)</f>
        <v>0.605590062111801</v>
      </c>
      <c r="R255" s="27" t="n">
        <f aca="false">P255-(O255-P255)/X255</f>
        <v>0.605840375883878</v>
      </c>
      <c r="S255" s="29" t="n">
        <f aca="false">(K255+M255)/(I255+J255)</f>
        <v>10.0625</v>
      </c>
      <c r="T255" s="31" t="n">
        <f aca="false">(P255-$B$1*O255-$B$2)/(1-$B$1*O255)-($B$3*POWER(P255,2)+$B$4*P255+$B$5)-($B$6*POWER(O255,2)+$B$7*O255+$B$8)</f>
        <v>0.593918589283607</v>
      </c>
      <c r="U255" s="29" t="n">
        <f aca="false">(O255-P255)/(P255-T255)</f>
        <v>15.7992474892835</v>
      </c>
      <c r="V255" s="29" t="n">
        <f aca="false">$B$12+($B$13*E255+$B$14*POWER(E255,2)+$B$15*POWER(E255,3))+($B$16*F255+$B$17*POWER(F255,2)+$B$18*POWER(F255,3))+($B$19*T255+$B$20*POWER(T255,2)+$B$21*POWER(T255,3))+($B$22*P255+$B$23*POWER(P255,2)+$B$24*POWER(P255,3))+($B$25*H255+$B$26*POWER(H255,2)+$B$27*POWER(H255,3))+($B$28*U255+$B$29*POWER(U255,2)+$B$30*POWER(U255,3))</f>
        <v>-5.81450196800603</v>
      </c>
      <c r="W255" s="71" t="n">
        <f aca="false">S255-U255</f>
        <v>-5.73674748928352</v>
      </c>
      <c r="X255" s="29" t="n">
        <f aca="false">U255+V255</f>
        <v>9.9847455212775</v>
      </c>
      <c r="Y255" s="16"/>
      <c r="Z255" s="60" t="n">
        <f aca="false">U255*G255</f>
        <v>2022.30367862829</v>
      </c>
      <c r="AA255" s="60" t="n">
        <f aca="false">(K255+M255)-Z255</f>
        <v>-734.303678628291</v>
      </c>
      <c r="AB255" s="16"/>
      <c r="AC255" s="60" t="n">
        <f aca="false">L255+N255</f>
        <v>1278.04742672352</v>
      </c>
      <c r="AD255" s="61" t="n">
        <f aca="false">AC255-Z255</f>
        <v>-744.256251904772</v>
      </c>
      <c r="AE255" s="17"/>
      <c r="AF255" s="84" t="n">
        <v>302.95956784501</v>
      </c>
      <c r="AG255" s="16" t="n">
        <v>0.343243243243243</v>
      </c>
      <c r="AH255" s="16" t="n">
        <f aca="false">AF255+AH254</f>
        <v>216627.330623753</v>
      </c>
      <c r="AI255" s="63"/>
      <c r="AJ255" s="72" t="n">
        <v>285.998692213075</v>
      </c>
      <c r="AK255" s="16" t="n">
        <v>0.343243243243243</v>
      </c>
      <c r="AL255" s="63" t="n">
        <f aca="false">AJ255+AL254</f>
        <v>208913.205985011</v>
      </c>
      <c r="AM255" s="35"/>
      <c r="AN255" s="35" t="n">
        <f aca="false">C255/740</f>
        <v>0.343243243243243</v>
      </c>
      <c r="AO255" s="35"/>
      <c r="AP255" s="35"/>
      <c r="AQ255" s="35"/>
      <c r="AR255" s="35"/>
      <c r="AS255" s="35"/>
      <c r="AT255" s="35"/>
    </row>
    <row r="256" customFormat="false" ht="12.75" hidden="false" customHeight="true" outlineLevel="0" collapsed="false">
      <c r="A256" s="36"/>
      <c r="B256" s="36"/>
      <c r="C256" s="2" t="n">
        <v>255</v>
      </c>
      <c r="D256" s="20" t="s">
        <v>438</v>
      </c>
      <c r="E256" s="65" t="n">
        <v>467</v>
      </c>
      <c r="F256" s="66" t="n">
        <v>4609</v>
      </c>
      <c r="G256" s="67" t="n">
        <f aca="false">I256+J256</f>
        <v>388</v>
      </c>
      <c r="H256" s="68" t="n">
        <f aca="false">1/(G256/F256)</f>
        <v>11.8788659793814</v>
      </c>
      <c r="I256" s="22" t="n">
        <v>152</v>
      </c>
      <c r="J256" s="23" t="n">
        <v>236</v>
      </c>
      <c r="K256" s="24" t="n">
        <v>1966</v>
      </c>
      <c r="L256" s="69" t="n">
        <f aca="false">G256*X256*R256</f>
        <v>1895.47670890861</v>
      </c>
      <c r="M256" s="25" t="n">
        <v>1252</v>
      </c>
      <c r="N256" s="70" t="n">
        <f aca="false">G256*X256*(1-R256)</f>
        <v>1202.45389181115</v>
      </c>
      <c r="O256" s="26" t="n">
        <f aca="false">I256/(I256+J256)</f>
        <v>0.391752577319588</v>
      </c>
      <c r="P256" s="28" t="n">
        <f aca="false">(I256+K256)/(I256+J256+K256+M256)</f>
        <v>0.587354409317804</v>
      </c>
      <c r="Q256" s="27" t="n">
        <f aca="false">K256/(K256+M256)</f>
        <v>0.610938471100062</v>
      </c>
      <c r="R256" s="27" t="n">
        <f aca="false">P256-(O256-P256)/X256</f>
        <v>0.611852540682552</v>
      </c>
      <c r="S256" s="29" t="n">
        <f aca="false">(K256+M256)/(I256+J256)</f>
        <v>8.29381443298969</v>
      </c>
      <c r="T256" s="31" t="n">
        <f aca="false">(P256-$B$1*O256-$B$2)/(1-$B$1*O256)-($B$3*POWER(P256,2)+$B$4*P256+$B$5)-($B$6*POWER(O256,2)+$B$7*O256+$B$8)</f>
        <v>0.604212538335992</v>
      </c>
      <c r="U256" s="29" t="n">
        <f aca="false">(O256-P256)/(P256-T256)</f>
        <v>11.6028197308955</v>
      </c>
      <c r="V256" s="29" t="n">
        <f aca="false">$B$12+($B$13*E256+$B$14*POWER(E256,2)+$B$15*POWER(E256,3))+($B$16*F256+$B$17*POWER(F256,2)+$B$18*POWER(F256,3))+($B$19*T256+$B$20*POWER(T256,2)+$B$21*POWER(T256,3))+($B$22*P256+$B$23*POWER(P256,2)+$B$24*POWER(P256,3))+($B$25*H256+$B$26*POWER(H256,2)+$B$27*POWER(H256,3))+($B$28*U256+$B$29*POWER(U256,2)+$B$30*POWER(U256,3))</f>
        <v>-3.61846251254561</v>
      </c>
      <c r="W256" s="71" t="n">
        <f aca="false">S256-U256</f>
        <v>-3.30900529790583</v>
      </c>
      <c r="X256" s="29" t="n">
        <f aca="false">U256+V256</f>
        <v>7.98435721834991</v>
      </c>
      <c r="Y256" s="16"/>
      <c r="Z256" s="60" t="n">
        <f aca="false">U256*G256</f>
        <v>4501.89405558746</v>
      </c>
      <c r="AA256" s="60" t="n">
        <f aca="false">(K256+M256)-Z256</f>
        <v>-1283.89405558746</v>
      </c>
      <c r="AB256" s="16"/>
      <c r="AC256" s="60" t="n">
        <f aca="false">L256+N256</f>
        <v>3097.93060071977</v>
      </c>
      <c r="AD256" s="61" t="n">
        <f aca="false">AC256-Z256</f>
        <v>-1403.9634548677</v>
      </c>
      <c r="AE256" s="17"/>
      <c r="AF256" s="84" t="n">
        <v>301.850491743847</v>
      </c>
      <c r="AG256" s="16" t="n">
        <v>0.344594594594595</v>
      </c>
      <c r="AH256" s="16" t="n">
        <f aca="false">AF256+AH255</f>
        <v>216929.181115497</v>
      </c>
      <c r="AI256" s="63"/>
      <c r="AJ256" s="72" t="n">
        <v>283.869305996837</v>
      </c>
      <c r="AK256" s="16" t="n">
        <v>0.344594594594595</v>
      </c>
      <c r="AL256" s="63" t="n">
        <f aca="false">AJ256+AL255</f>
        <v>209197.075291008</v>
      </c>
      <c r="AM256" s="35"/>
      <c r="AN256" s="35" t="n">
        <f aca="false">C256/740</f>
        <v>0.344594594594595</v>
      </c>
      <c r="AO256" s="35"/>
      <c r="AP256" s="35"/>
      <c r="AQ256" s="35"/>
      <c r="AR256" s="35"/>
      <c r="AS256" s="35"/>
      <c r="AT256" s="35"/>
    </row>
    <row r="257" customFormat="false" ht="12.75" hidden="false" customHeight="true" outlineLevel="0" collapsed="false">
      <c r="A257" s="36"/>
      <c r="B257" s="36"/>
      <c r="C257" s="2" t="n">
        <v>256</v>
      </c>
      <c r="D257" s="20" t="s">
        <v>327</v>
      </c>
      <c r="E257" s="65" t="n">
        <v>122</v>
      </c>
      <c r="F257" s="66" t="n">
        <v>782</v>
      </c>
      <c r="G257" s="67" t="n">
        <f aca="false">I257+J257</f>
        <v>177</v>
      </c>
      <c r="H257" s="68" t="n">
        <f aca="false">1/(G257/F257)</f>
        <v>4.4180790960452</v>
      </c>
      <c r="I257" s="22" t="n">
        <v>49</v>
      </c>
      <c r="J257" s="23" t="n">
        <v>128</v>
      </c>
      <c r="K257" s="24" t="n">
        <v>163</v>
      </c>
      <c r="L257" s="69" t="n">
        <f aca="false">G257*X257*R257</f>
        <v>146.114048111336</v>
      </c>
      <c r="M257" s="25" t="n">
        <v>177</v>
      </c>
      <c r="N257" s="70" t="n">
        <f aca="false">G257*X257*(1-R257)</f>
        <v>152.706531480931</v>
      </c>
      <c r="O257" s="26" t="n">
        <f aca="false">I257/(I257+J257)</f>
        <v>0.27683615819209</v>
      </c>
      <c r="P257" s="28" t="n">
        <f aca="false">(I257+K257)/(I257+J257+K257+M257)</f>
        <v>0.410058027079304</v>
      </c>
      <c r="Q257" s="27" t="n">
        <f aca="false">K257/(K257+M257)</f>
        <v>0.479411764705882</v>
      </c>
      <c r="R257" s="27" t="n">
        <f aca="false">P257-(O257-P257)/X257</f>
        <v>0.488969161062149</v>
      </c>
      <c r="S257" s="29" t="n">
        <f aca="false">(K257+M257)/(I257+J257)</f>
        <v>1.92090395480226</v>
      </c>
      <c r="T257" s="31" t="n">
        <f aca="false">(P257-$B$1*O257-$B$2)/(1-$B$1*O257)-($B$3*POWER(P257,2)+$B$4*P257+$B$5)-($B$6*POWER(O257,2)+$B$7*O257+$B$8)</f>
        <v>0.422584704461357</v>
      </c>
      <c r="U257" s="29" t="n">
        <f aca="false">(O257-P257)/(P257-T257)</f>
        <v>10.6350522827446</v>
      </c>
      <c r="V257" s="29" t="n">
        <f aca="false">$B$12+($B$13*E257+$B$14*POWER(E257,2)+$B$15*POWER(E257,3))+($B$16*F257+$B$17*POWER(F257,2)+$B$18*POWER(F257,3))+($B$19*T257+$B$20*POWER(T257,2)+$B$21*POWER(T257,3))+($B$22*P257+$B$23*POWER(P257,2)+$B$24*POWER(P257,3))+($B$25*H257+$B$26*POWER(H257,2)+$B$27*POWER(H257,3))+($B$28*U257+$B$29*POWER(U257,2)+$B$30*POWER(U257,3))</f>
        <v>-8.94680042064141</v>
      </c>
      <c r="W257" s="71" t="n">
        <f aca="false">S257-U257</f>
        <v>-8.71414832794236</v>
      </c>
      <c r="X257" s="29" t="n">
        <f aca="false">U257+V257</f>
        <v>1.6882518621032</v>
      </c>
      <c r="Y257" s="16"/>
      <c r="Z257" s="60" t="n">
        <f aca="false">U257*G257</f>
        <v>1882.4042540458</v>
      </c>
      <c r="AA257" s="60" t="n">
        <f aca="false">(K257+M257)-Z257</f>
        <v>-1542.4042540458</v>
      </c>
      <c r="AB257" s="16"/>
      <c r="AC257" s="60" t="n">
        <f aca="false">L257+N257</f>
        <v>298.820579592267</v>
      </c>
      <c r="AD257" s="61" t="n">
        <f aca="false">AC257-Z257</f>
        <v>-1583.58367445353</v>
      </c>
      <c r="AE257" s="17"/>
      <c r="AF257" s="84" t="n">
        <v>295.967574887972</v>
      </c>
      <c r="AG257" s="16" t="n">
        <v>0.345945945945946</v>
      </c>
      <c r="AH257" s="16" t="n">
        <f aca="false">AF257+AH256</f>
        <v>217225.148690385</v>
      </c>
      <c r="AI257" s="63"/>
      <c r="AJ257" s="72" t="n">
        <v>281.769267812155</v>
      </c>
      <c r="AK257" s="16" t="n">
        <v>0.345945945945946</v>
      </c>
      <c r="AL257" s="63" t="n">
        <f aca="false">AJ257+AL256</f>
        <v>209478.84455882</v>
      </c>
      <c r="AM257" s="35"/>
      <c r="AN257" s="35" t="n">
        <f aca="false">C257/740</f>
        <v>0.345945945945946</v>
      </c>
      <c r="AO257" s="35"/>
      <c r="AP257" s="35"/>
      <c r="AQ257" s="35"/>
      <c r="AR257" s="35"/>
      <c r="AS257" s="35"/>
      <c r="AT257" s="35"/>
    </row>
    <row r="258" customFormat="false" ht="12.75" hidden="false" customHeight="true" outlineLevel="0" collapsed="false">
      <c r="A258" s="36"/>
      <c r="B258" s="36"/>
      <c r="C258" s="2" t="n">
        <v>257</v>
      </c>
      <c r="D258" s="20" t="s">
        <v>440</v>
      </c>
      <c r="E258" s="65" t="n">
        <v>290</v>
      </c>
      <c r="F258" s="66" t="n">
        <v>3674</v>
      </c>
      <c r="G258" s="67" t="n">
        <f aca="false">I258+J258</f>
        <v>292</v>
      </c>
      <c r="H258" s="68" t="n">
        <f aca="false">1/(G258/F258)</f>
        <v>12.5821917808219</v>
      </c>
      <c r="I258" s="22" t="n">
        <v>73</v>
      </c>
      <c r="J258" s="23" t="n">
        <v>219</v>
      </c>
      <c r="K258" s="24" t="n">
        <v>1328</v>
      </c>
      <c r="L258" s="69" t="n">
        <f aca="false">G258*X258*R258</f>
        <v>1348.98340466548</v>
      </c>
      <c r="M258" s="25" t="n">
        <v>1377</v>
      </c>
      <c r="N258" s="70" t="n">
        <f aca="false">G258*X258*(1-R258)</f>
        <v>1400.90400702791</v>
      </c>
      <c r="O258" s="26" t="n">
        <f aca="false">I258/(I258+J258)</f>
        <v>0.25</v>
      </c>
      <c r="P258" s="28" t="n">
        <f aca="false">(I258+K258)/(I258+J258+K258+M258)</f>
        <v>0.467467467467468</v>
      </c>
      <c r="Q258" s="27" t="n">
        <f aca="false">K258/(K258+M258)</f>
        <v>0.4909426987061</v>
      </c>
      <c r="R258" s="27" t="n">
        <f aca="false">P258-(O258-P258)/X258</f>
        <v>0.490559503974299</v>
      </c>
      <c r="S258" s="29" t="n">
        <f aca="false">(K258+M258)/(I258+J258)</f>
        <v>9.26369863013699</v>
      </c>
      <c r="T258" s="31" t="n">
        <f aca="false">(P258-$B$1*O258-$B$2)/(1-$B$1*O258)-($B$3*POWER(P258,2)+$B$4*P258+$B$5)-($B$6*POWER(O258,2)+$B$7*O258+$B$8)</f>
        <v>0.483304615780939</v>
      </c>
      <c r="U258" s="29" t="n">
        <f aca="false">(O258-P258)/(P258-T258)</f>
        <v>13.731478872524</v>
      </c>
      <c r="V258" s="29" t="n">
        <f aca="false">$B$12+($B$13*E258+$B$14*POWER(E258,2)+$B$15*POWER(E258,3))+($B$16*F258+$B$17*POWER(F258,2)+$B$18*POWER(F258,3))+($B$19*T258+$B$20*POWER(T258,2)+$B$21*POWER(T258,3))+($B$22*P258+$B$23*POWER(P258,2)+$B$24*POWER(P258,3))+($B$25*H258+$B$26*POWER(H258,2)+$B$27*POWER(H258,3))+($B$28*U258+$B$29*POWER(U258,2)+$B$30*POWER(U258,3))</f>
        <v>-4.3140562297384</v>
      </c>
      <c r="W258" s="71" t="n">
        <f aca="false">S258-U258</f>
        <v>-4.46778024238701</v>
      </c>
      <c r="X258" s="29" t="n">
        <f aca="false">U258+V258</f>
        <v>9.4174226427856</v>
      </c>
      <c r="Y258" s="16"/>
      <c r="Z258" s="60" t="n">
        <f aca="false">U258*G258</f>
        <v>4009.59183077701</v>
      </c>
      <c r="AA258" s="60" t="n">
        <f aca="false">(K258+M258)-Z258</f>
        <v>-1304.59183077701</v>
      </c>
      <c r="AB258" s="16"/>
      <c r="AC258" s="60" t="n">
        <f aca="false">L258+N258</f>
        <v>2749.88741169339</v>
      </c>
      <c r="AD258" s="61" t="n">
        <f aca="false">AC258-Z258</f>
        <v>-1259.70441908361</v>
      </c>
      <c r="AE258" s="17"/>
      <c r="AF258" s="84" t="n">
        <v>294.750174641872</v>
      </c>
      <c r="AG258" s="16" t="n">
        <v>0.347297297297297</v>
      </c>
      <c r="AH258" s="16" t="n">
        <f aca="false">AF258+AH257</f>
        <v>217519.898865027</v>
      </c>
      <c r="AI258" s="63"/>
      <c r="AJ258" s="72" t="n">
        <v>281.247084147046</v>
      </c>
      <c r="AK258" s="16" t="n">
        <v>0.347297297297297</v>
      </c>
      <c r="AL258" s="63" t="n">
        <f aca="false">AJ258+AL257</f>
        <v>209760.091642968</v>
      </c>
      <c r="AM258" s="35"/>
      <c r="AN258" s="35" t="n">
        <f aca="false">C258/740</f>
        <v>0.347297297297297</v>
      </c>
      <c r="AO258" s="35"/>
      <c r="AP258" s="35"/>
      <c r="AQ258" s="35"/>
      <c r="AR258" s="35"/>
      <c r="AS258" s="35"/>
      <c r="AT258" s="35"/>
    </row>
    <row r="259" customFormat="false" ht="12.75" hidden="false" customHeight="true" outlineLevel="0" collapsed="false">
      <c r="A259" s="36"/>
      <c r="B259" s="36"/>
      <c r="C259" s="2" t="n">
        <v>258</v>
      </c>
      <c r="D259" s="20" t="s">
        <v>442</v>
      </c>
      <c r="E259" s="65" t="n">
        <v>566</v>
      </c>
      <c r="F259" s="66" t="n">
        <v>5391</v>
      </c>
      <c r="G259" s="67" t="n">
        <f aca="false">I259+J259</f>
        <v>474</v>
      </c>
      <c r="H259" s="68" t="n">
        <f aca="false">1/(G259/F259)</f>
        <v>11.373417721519</v>
      </c>
      <c r="I259" s="22" t="n">
        <v>138</v>
      </c>
      <c r="J259" s="23" t="n">
        <v>336</v>
      </c>
      <c r="K259" s="24" t="n">
        <v>1981</v>
      </c>
      <c r="L259" s="69" t="n">
        <f aca="false">G259*X259*R259</f>
        <v>1931.94579664825</v>
      </c>
      <c r="M259" s="25" t="n">
        <v>1855</v>
      </c>
      <c r="N259" s="70" t="n">
        <f aca="false">G259*X259*(1-R259)</f>
        <v>1804.27901862025</v>
      </c>
      <c r="O259" s="26" t="n">
        <f aca="false">I259/(I259+J259)</f>
        <v>0.291139240506329</v>
      </c>
      <c r="P259" s="28" t="n">
        <f aca="false">(I259+K259)/(I259+J259+K259+M259)</f>
        <v>0.491647331786543</v>
      </c>
      <c r="Q259" s="27" t="n">
        <f aca="false">K259/(K259+M259)</f>
        <v>0.516423357664234</v>
      </c>
      <c r="R259" s="27" t="n">
        <f aca="false">P259-(O259-P259)/X259</f>
        <v>0.517084996800283</v>
      </c>
      <c r="S259" s="29" t="n">
        <f aca="false">(K259+M259)/(I259+J259)</f>
        <v>8.09282700421941</v>
      </c>
      <c r="T259" s="31" t="n">
        <f aca="false">(P259-$B$1*O259-$B$2)/(1-$B$1*O259)-($B$3*POWER(P259,2)+$B$4*P259+$B$5)-($B$6*POWER(O259,2)+$B$7*O259+$B$8)</f>
        <v>0.507325696827572</v>
      </c>
      <c r="U259" s="29" t="n">
        <f aca="false">(O259-P259)/(P259-T259)</f>
        <v>12.7888393180987</v>
      </c>
      <c r="V259" s="29" t="n">
        <f aca="false">$B$12+($B$13*E259+$B$14*POWER(E259,2)+$B$15*POWER(E259,3))+($B$16*F259+$B$17*POWER(F259,2)+$B$18*POWER(F259,3))+($B$19*T259+$B$20*POWER(T259,2)+$B$21*POWER(T259,3))+($B$22*P259+$B$23*POWER(P259,2)+$B$24*POWER(P259,3))+($B$25*H259+$B$26*POWER(H259,2)+$B$27*POWER(H259,3))+($B$28*U259+$B$29*POWER(U259,2)+$B$30*POWER(U259,3))</f>
        <v>-4.90650848419889</v>
      </c>
      <c r="W259" s="71" t="n">
        <f aca="false">S259-U259</f>
        <v>-4.69601231387927</v>
      </c>
      <c r="X259" s="29" t="n">
        <f aca="false">U259+V259</f>
        <v>7.88233083389979</v>
      </c>
      <c r="Y259" s="16"/>
      <c r="Z259" s="60" t="n">
        <f aca="false">U259*G259</f>
        <v>6061.90983677877</v>
      </c>
      <c r="AA259" s="60" t="n">
        <f aca="false">(K259+M259)-Z259</f>
        <v>-2225.90983677877</v>
      </c>
      <c r="AB259" s="16"/>
      <c r="AC259" s="60" t="n">
        <f aca="false">L259+N259</f>
        <v>3736.2248152685</v>
      </c>
      <c r="AD259" s="61" t="n">
        <f aca="false">AC259-Z259</f>
        <v>-2325.68502151027</v>
      </c>
      <c r="AE259" s="17"/>
      <c r="AF259" s="84" t="n">
        <v>293.54573259427</v>
      </c>
      <c r="AG259" s="16" t="n">
        <v>0.348648648648649</v>
      </c>
      <c r="AH259" s="16" t="n">
        <f aca="false">AF259+AH258</f>
        <v>217813.444597621</v>
      </c>
      <c r="AI259" s="63"/>
      <c r="AJ259" s="72" t="n">
        <v>281.190348899575</v>
      </c>
      <c r="AK259" s="16" t="n">
        <v>0.348648648648649</v>
      </c>
      <c r="AL259" s="63" t="n">
        <f aca="false">AJ259+AL258</f>
        <v>210041.281991867</v>
      </c>
      <c r="AM259" s="35"/>
      <c r="AN259" s="35" t="n">
        <f aca="false">C259/740</f>
        <v>0.348648648648649</v>
      </c>
      <c r="AO259" s="35"/>
      <c r="AP259" s="35"/>
      <c r="AQ259" s="35"/>
      <c r="AR259" s="35"/>
      <c r="AS259" s="35"/>
      <c r="AT259" s="35"/>
    </row>
    <row r="260" customFormat="false" ht="12.75" hidden="false" customHeight="true" outlineLevel="0" collapsed="false">
      <c r="A260" s="36"/>
      <c r="B260" s="36"/>
      <c r="C260" s="2" t="n">
        <v>259</v>
      </c>
      <c r="D260" s="20" t="s">
        <v>444</v>
      </c>
      <c r="E260" s="65" t="n">
        <v>402</v>
      </c>
      <c r="F260" s="66" t="n">
        <v>3137</v>
      </c>
      <c r="G260" s="67" t="n">
        <f aca="false">I260+J260</f>
        <v>237</v>
      </c>
      <c r="H260" s="68" t="n">
        <f aca="false">1/(G260/F260)</f>
        <v>13.2362869198312</v>
      </c>
      <c r="I260" s="22" t="n">
        <v>115</v>
      </c>
      <c r="J260" s="23" t="n">
        <v>122</v>
      </c>
      <c r="K260" s="24" t="n">
        <v>1110</v>
      </c>
      <c r="L260" s="69" t="n">
        <f aca="false">G260*X260*R260</f>
        <v>1033.73300621403</v>
      </c>
      <c r="M260" s="25" t="n">
        <v>861</v>
      </c>
      <c r="N260" s="70" t="n">
        <f aca="false">G260*X260*(1-R260)</f>
        <v>799.799628659912</v>
      </c>
      <c r="O260" s="26" t="n">
        <f aca="false">I260/(I260+J260)</f>
        <v>0.485232067510549</v>
      </c>
      <c r="P260" s="28" t="n">
        <f aca="false">(I260+K260)/(I260+J260+K260+M260)</f>
        <v>0.554800724637681</v>
      </c>
      <c r="Q260" s="27" t="n">
        <f aca="false">K260/(K260+M260)</f>
        <v>0.563165905631659</v>
      </c>
      <c r="R260" s="27" t="n">
        <f aca="false">P260-(O260-P260)/X260</f>
        <v>0.563793077119187</v>
      </c>
      <c r="S260" s="29" t="n">
        <f aca="false">(K260+M260)/(I260+J260)</f>
        <v>8.31645569620253</v>
      </c>
      <c r="T260" s="31" t="n">
        <f aca="false">(P260-$B$1*O260-$B$2)/(1-$B$1*O260)-($B$3*POWER(P260,2)+$B$4*P260+$B$5)-($B$6*POWER(O260,2)+$B$7*O260+$B$8)</f>
        <v>0.564068564108788</v>
      </c>
      <c r="U260" s="29" t="n">
        <f aca="false">(O260-P260)/(P260-T260)</f>
        <v>7.50645901280653</v>
      </c>
      <c r="V260" s="29" t="n">
        <f aca="false">$B$12+($B$13*E260+$B$14*POWER(E260,2)+$B$15*POWER(E260,3))+($B$16*F260+$B$17*POWER(F260,2)+$B$18*POWER(F260,3))+($B$19*T260+$B$20*POWER(T260,2)+$B$21*POWER(T260,3))+($B$22*P260+$B$23*POWER(P260,2)+$B$24*POWER(P260,3))+($B$25*H260+$B$26*POWER(H260,2)+$B$27*POWER(H260,3))+($B$28*U260+$B$29*POWER(U260,2)+$B$30*POWER(U260,3))</f>
        <v>0.229965606914751</v>
      </c>
      <c r="W260" s="71" t="n">
        <f aca="false">S260-U260</f>
        <v>0.809996683396005</v>
      </c>
      <c r="X260" s="29" t="n">
        <f aca="false">U260+V260</f>
        <v>7.73642461972128</v>
      </c>
      <c r="Y260" s="16"/>
      <c r="Z260" s="60" t="n">
        <f aca="false">U260*G260</f>
        <v>1779.03078603515</v>
      </c>
      <c r="AA260" s="60" t="n">
        <f aca="false">(K260+M260)-Z260</f>
        <v>191.969213964853</v>
      </c>
      <c r="AB260" s="16"/>
      <c r="AC260" s="60" t="n">
        <f aca="false">L260+N260</f>
        <v>1833.53263487394</v>
      </c>
      <c r="AD260" s="61" t="n">
        <f aca="false">AC260-Z260</f>
        <v>54.5018488387962</v>
      </c>
      <c r="AE260" s="17"/>
      <c r="AF260" s="84" t="n">
        <v>290.987401402535</v>
      </c>
      <c r="AG260" s="16" t="n">
        <v>0.35</v>
      </c>
      <c r="AH260" s="16" t="n">
        <f aca="false">AF260+AH259</f>
        <v>218104.431999024</v>
      </c>
      <c r="AI260" s="63"/>
      <c r="AJ260" s="72" t="n">
        <v>279.417075415156</v>
      </c>
      <c r="AK260" s="16" t="n">
        <v>0.35</v>
      </c>
      <c r="AL260" s="63" t="n">
        <f aca="false">AJ260+AL259</f>
        <v>210320.699067282</v>
      </c>
      <c r="AM260" s="35"/>
      <c r="AN260" s="35" t="n">
        <f aca="false">C260/740</f>
        <v>0.35</v>
      </c>
      <c r="AO260" s="35"/>
      <c r="AP260" s="35"/>
      <c r="AQ260" s="35"/>
      <c r="AR260" s="35"/>
      <c r="AS260" s="35"/>
      <c r="AT260" s="35"/>
    </row>
    <row r="261" customFormat="false" ht="12.75" hidden="false" customHeight="true" outlineLevel="0" collapsed="false">
      <c r="A261" s="36"/>
      <c r="B261" s="36"/>
      <c r="C261" s="2" t="n">
        <v>260</v>
      </c>
      <c r="D261" s="20" t="s">
        <v>445</v>
      </c>
      <c r="E261" s="65" t="n">
        <v>104</v>
      </c>
      <c r="F261" s="66" t="n">
        <v>2156</v>
      </c>
      <c r="G261" s="67" t="n">
        <f aca="false">I261+J261</f>
        <v>81</v>
      </c>
      <c r="H261" s="68" t="n">
        <f aca="false">1/(G261/F261)</f>
        <v>26.6172839506173</v>
      </c>
      <c r="I261" s="22" t="n">
        <v>23</v>
      </c>
      <c r="J261" s="23" t="n">
        <v>58</v>
      </c>
      <c r="K261" s="24" t="n">
        <v>1127</v>
      </c>
      <c r="L261" s="69" t="n">
        <f aca="false">G261*X261*R261</f>
        <v>1099.45591954651</v>
      </c>
      <c r="M261" s="25" t="n">
        <v>685</v>
      </c>
      <c r="N261" s="70" t="n">
        <f aca="false">G261*X261*(1-R261)</f>
        <v>667.204128889614</v>
      </c>
      <c r="O261" s="26" t="n">
        <f aca="false">I261/(I261+J261)</f>
        <v>0.283950617283951</v>
      </c>
      <c r="P261" s="28" t="n">
        <f aca="false">(I261+K261)/(I261+J261+K261+M261)</f>
        <v>0.607501320655045</v>
      </c>
      <c r="Q261" s="27" t="n">
        <f aca="false">K261/(K261+M261)</f>
        <v>0.6219646799117</v>
      </c>
      <c r="R261" s="27" t="n">
        <f aca="false">P261-(O261-P261)/X261</f>
        <v>0.622335870740817</v>
      </c>
      <c r="S261" s="29" t="n">
        <f aca="false">(K261+M261)/(I261+J261)</f>
        <v>22.3703703703704</v>
      </c>
      <c r="T261" s="31" t="n">
        <f aca="false">(P261-$B$1*O261-$B$2)/(1-$B$1*O261)-($B$3*POWER(P261,2)+$B$4*P261+$B$5)-($B$6*POWER(O261,2)+$B$7*O261+$B$8)</f>
        <v>0.629010871574609</v>
      </c>
      <c r="U261" s="29" t="n">
        <f aca="false">(O261-P261)/(P261-T261)</f>
        <v>15.0421877509681</v>
      </c>
      <c r="V261" s="29" t="n">
        <f aca="false">$B$12+($B$13*E261+$B$14*POWER(E261,2)+$B$15*POWER(E261,3))+($B$16*F261+$B$17*POWER(F261,2)+$B$18*POWER(F261,3))+($B$19*T261+$B$20*POWER(T261,2)+$B$21*POWER(T261,3))+($B$22*P261+$B$23*POWER(P261,2)+$B$24*POWER(P261,3))+($B$25*H261+$B$26*POWER(H261,2)+$B$27*POWER(H261,3))+($B$28*U261+$B$29*POWER(U261,2)+$B$30*POWER(U261,3))</f>
        <v>6.76843013095935</v>
      </c>
      <c r="W261" s="71" t="n">
        <f aca="false">S261-U261</f>
        <v>7.32818261940229</v>
      </c>
      <c r="X261" s="29" t="n">
        <f aca="false">U261+V261</f>
        <v>21.8106178819274</v>
      </c>
      <c r="Y261" s="16"/>
      <c r="Z261" s="60" t="n">
        <f aca="false">U261*G261</f>
        <v>1218.41720782841</v>
      </c>
      <c r="AA261" s="60" t="n">
        <f aca="false">(K261+M261)-Z261</f>
        <v>593.582792171586</v>
      </c>
      <c r="AB261" s="16"/>
      <c r="AC261" s="60" t="n">
        <f aca="false">L261+N261</f>
        <v>1766.66004843612</v>
      </c>
      <c r="AD261" s="61" t="n">
        <f aca="false">AC261-Z261</f>
        <v>548.242840607708</v>
      </c>
      <c r="AE261" s="17"/>
      <c r="AF261" s="84" t="n">
        <v>290.469114876538</v>
      </c>
      <c r="AG261" s="16" t="n">
        <v>0.351351351351351</v>
      </c>
      <c r="AH261" s="16" t="n">
        <f aca="false">AF261+AH260</f>
        <v>218394.9011139</v>
      </c>
      <c r="AI261" s="63"/>
      <c r="AJ261" s="72" t="n">
        <v>274.659542981412</v>
      </c>
      <c r="AK261" s="16" t="n">
        <v>0.351351351351351</v>
      </c>
      <c r="AL261" s="63" t="n">
        <f aca="false">AJ261+AL260</f>
        <v>210595.358610264</v>
      </c>
      <c r="AM261" s="35"/>
      <c r="AN261" s="35" t="n">
        <f aca="false">C261/740</f>
        <v>0.351351351351351</v>
      </c>
      <c r="AO261" s="35"/>
      <c r="AP261" s="35"/>
      <c r="AQ261" s="35"/>
      <c r="AR261" s="35"/>
      <c r="AS261" s="35"/>
      <c r="AT261" s="35"/>
    </row>
    <row r="262" customFormat="false" ht="12.75" hidden="false" customHeight="true" outlineLevel="0" collapsed="false">
      <c r="A262" s="36"/>
      <c r="B262" s="36"/>
      <c r="C262" s="2" t="n">
        <v>261</v>
      </c>
      <c r="D262" s="20" t="s">
        <v>447</v>
      </c>
      <c r="E262" s="65" t="n">
        <v>165</v>
      </c>
      <c r="F262" s="66" t="n">
        <v>2255</v>
      </c>
      <c r="G262" s="67" t="n">
        <f aca="false">I262+J262</f>
        <v>99</v>
      </c>
      <c r="H262" s="68" t="n">
        <f aca="false">1/(G262/F262)</f>
        <v>22.7777777777778</v>
      </c>
      <c r="I262" s="22" t="n">
        <v>53</v>
      </c>
      <c r="J262" s="23" t="n">
        <v>46</v>
      </c>
      <c r="K262" s="24" t="n">
        <v>1234</v>
      </c>
      <c r="L262" s="69" t="n">
        <f aca="false">G262*X262*R262</f>
        <v>1128.17846359053</v>
      </c>
      <c r="M262" s="25" t="n">
        <v>606</v>
      </c>
      <c r="N262" s="70" t="n">
        <f aca="false">G262*X262*(1-R262)</f>
        <v>552.390332759151</v>
      </c>
      <c r="O262" s="26" t="n">
        <f aca="false">I262/(I262+J262)</f>
        <v>0.535353535353535</v>
      </c>
      <c r="P262" s="28" t="n">
        <f aca="false">(I262+K262)/(I262+J262+K262+M262)</f>
        <v>0.663744198040227</v>
      </c>
      <c r="Q262" s="27" t="n">
        <f aca="false">K262/(K262+M262)</f>
        <v>0.670652173913043</v>
      </c>
      <c r="R262" s="27" t="n">
        <f aca="false">P262-(O262-P262)/X262</f>
        <v>0.6713075156703</v>
      </c>
      <c r="S262" s="29" t="n">
        <f aca="false">(K262+M262)/(I262+J262)</f>
        <v>18.5858585858586</v>
      </c>
      <c r="T262" s="31" t="n">
        <f aca="false">(P262-$B$1*O262-$B$2)/(1-$B$1*O262)-($B$3*POWER(P262,2)+$B$4*P262+$B$5)-($B$6*POWER(O262,2)+$B$7*O262+$B$8)</f>
        <v>0.677645851898059</v>
      </c>
      <c r="U262" s="29" t="n">
        <f aca="false">(O262-P262)/(P262-T262)</f>
        <v>9.23563944259479</v>
      </c>
      <c r="V262" s="29" t="n">
        <f aca="false">$B$12+($B$13*E262+$B$14*POWER(E262,2)+$B$15*POWER(E262,3))+($B$16*F262+$B$17*POWER(F262,2)+$B$18*POWER(F262,3))+($B$19*T262+$B$20*POWER(T262,2)+$B$21*POWER(T262,3))+($B$22*P262+$B$23*POWER(P262,2)+$B$24*POWER(P262,3))+($B$25*H262+$B$26*POWER(H262,2)+$B$27*POWER(H262,3))+($B$28*U262+$B$29*POWER(U262,2)+$B$30*POWER(U262,3))</f>
        <v>7.73980294477576</v>
      </c>
      <c r="W262" s="71" t="n">
        <f aca="false">S262-U262</f>
        <v>9.3502191432638</v>
      </c>
      <c r="X262" s="29" t="n">
        <f aca="false">U262+V262</f>
        <v>16.9754423873706</v>
      </c>
      <c r="Y262" s="16"/>
      <c r="Z262" s="60" t="n">
        <f aca="false">U262*G262</f>
        <v>914.328304816884</v>
      </c>
      <c r="AA262" s="60" t="n">
        <f aca="false">(K262+M262)-Z262</f>
        <v>925.671695183116</v>
      </c>
      <c r="AB262" s="16"/>
      <c r="AC262" s="60" t="n">
        <f aca="false">L262+N262</f>
        <v>1680.56879634968</v>
      </c>
      <c r="AD262" s="61" t="n">
        <f aca="false">AC262-Z262</f>
        <v>766.240491532801</v>
      </c>
      <c r="AE262" s="17"/>
      <c r="AF262" s="84" t="n">
        <v>288.257355096383</v>
      </c>
      <c r="AG262" s="16" t="n">
        <v>0.352702702702703</v>
      </c>
      <c r="AH262" s="16" t="n">
        <f aca="false">AF262+AH261</f>
        <v>218683.158468997</v>
      </c>
      <c r="AI262" s="63"/>
      <c r="AJ262" s="72" t="n">
        <v>274.580794023482</v>
      </c>
      <c r="AK262" s="16" t="n">
        <v>0.352702702702703</v>
      </c>
      <c r="AL262" s="63" t="n">
        <f aca="false">AJ262+AL261</f>
        <v>210869.939404287</v>
      </c>
      <c r="AM262" s="35"/>
      <c r="AN262" s="35" t="n">
        <f aca="false">C262/740</f>
        <v>0.352702702702703</v>
      </c>
      <c r="AO262" s="35"/>
      <c r="AP262" s="35"/>
      <c r="AQ262" s="35"/>
      <c r="AR262" s="35"/>
      <c r="AS262" s="35"/>
      <c r="AT262" s="35"/>
    </row>
    <row r="263" customFormat="false" ht="12.75" hidden="false" customHeight="true" outlineLevel="0" collapsed="false">
      <c r="A263" s="36"/>
      <c r="B263" s="36"/>
      <c r="C263" s="2" t="n">
        <v>262</v>
      </c>
      <c r="D263" s="20" t="s">
        <v>96</v>
      </c>
      <c r="E263" s="65" t="n">
        <v>228</v>
      </c>
      <c r="F263" s="66" t="n">
        <v>3855</v>
      </c>
      <c r="G263" s="67" t="n">
        <f aca="false">I263+J263</f>
        <v>198</v>
      </c>
      <c r="H263" s="68" t="n">
        <f aca="false">1/(G263/F263)</f>
        <v>19.469696969697</v>
      </c>
      <c r="I263" s="22" t="n">
        <v>35</v>
      </c>
      <c r="J263" s="23" t="n">
        <v>163</v>
      </c>
      <c r="K263" s="24" t="n">
        <v>1007</v>
      </c>
      <c r="L263" s="69" t="n">
        <f aca="false">G263*X263*R263</f>
        <v>1053.76557347274</v>
      </c>
      <c r="M263" s="25" t="n">
        <v>1957</v>
      </c>
      <c r="N263" s="70" t="n">
        <f aca="false">G263*X263*(1-R263)</f>
        <v>2052.14684814031</v>
      </c>
      <c r="O263" s="26" t="n">
        <f aca="false">I263/(I263+J263)</f>
        <v>0.176767676767677</v>
      </c>
      <c r="P263" s="28" t="n">
        <f aca="false">(I263+K263)/(I263+J263+K263+M263)</f>
        <v>0.329538266919671</v>
      </c>
      <c r="Q263" s="27" t="n">
        <f aca="false">K263/(K263+M263)</f>
        <v>0.33974358974359</v>
      </c>
      <c r="R263" s="27" t="n">
        <f aca="false">P263-(O263-P263)/X263</f>
        <v>0.339277297756344</v>
      </c>
      <c r="S263" s="29" t="n">
        <f aca="false">(K263+M263)/(I263+J263)</f>
        <v>14.969696969697</v>
      </c>
      <c r="T263" s="31" t="n">
        <f aca="false">(P263-$B$1*O263-$B$2)/(1-$B$1*O263)-($B$3*POWER(P263,2)+$B$4*P263+$B$5)-($B$6*POWER(O263,2)+$B$7*O263+$B$8)</f>
        <v>0.342306420429056</v>
      </c>
      <c r="U263" s="29" t="n">
        <f aca="false">(O263-P263)/(P263-T263)</f>
        <v>11.9649712888953</v>
      </c>
      <c r="V263" s="29" t="n">
        <f aca="false">$B$12+($B$13*E263+$B$14*POWER(E263,2)+$B$15*POWER(E263,3))+($B$16*F263+$B$17*POWER(F263,2)+$B$18*POWER(F263,3))+($B$19*T263+$B$20*POWER(T263,2)+$B$21*POWER(T263,3))+($B$22*P263+$B$23*POWER(P263,2)+$B$24*POWER(P263,3))+($B$25*H263+$B$26*POWER(H263,2)+$B$27*POWER(H263,3))+($B$28*U263+$B$29*POWER(U263,2)+$B$30*POWER(U263,3))</f>
        <v>3.72145508288775</v>
      </c>
      <c r="W263" s="71" t="n">
        <f aca="false">S263-U263</f>
        <v>3.00472568080163</v>
      </c>
      <c r="X263" s="29" t="n">
        <f aca="false">U263+V263</f>
        <v>15.6864263717831</v>
      </c>
      <c r="Y263" s="16"/>
      <c r="Z263" s="60" t="n">
        <f aca="false">U263*G263</f>
        <v>2369.06431520128</v>
      </c>
      <c r="AA263" s="60" t="n">
        <f aca="false">(K263+M263)-Z263</f>
        <v>594.935684798722</v>
      </c>
      <c r="AB263" s="16"/>
      <c r="AC263" s="60" t="n">
        <f aca="false">L263+N263</f>
        <v>3105.91242161305</v>
      </c>
      <c r="AD263" s="61" t="n">
        <f aca="false">AC263-Z263</f>
        <v>736.848106411776</v>
      </c>
      <c r="AE263" s="17"/>
      <c r="AF263" s="84" t="n">
        <v>283.076966245074</v>
      </c>
      <c r="AG263" s="16" t="n">
        <v>0.354054054054054</v>
      </c>
      <c r="AH263" s="16" t="n">
        <f aca="false">AF263+AH262</f>
        <v>218966.235435242</v>
      </c>
      <c r="AI263" s="63"/>
      <c r="AJ263" s="72" t="n">
        <v>265.03458814825</v>
      </c>
      <c r="AK263" s="16" t="n">
        <v>0.354054054054054</v>
      </c>
      <c r="AL263" s="63" t="n">
        <f aca="false">AJ263+AL262</f>
        <v>211134.973992435</v>
      </c>
      <c r="AM263" s="35"/>
      <c r="AN263" s="35" t="n">
        <f aca="false">C263/740</f>
        <v>0.354054054054054</v>
      </c>
      <c r="AO263" s="35"/>
      <c r="AP263" s="35"/>
      <c r="AQ263" s="35"/>
      <c r="AR263" s="35"/>
      <c r="AS263" s="35"/>
      <c r="AT263" s="35"/>
    </row>
    <row r="264" customFormat="false" ht="12.75" hidden="false" customHeight="true" outlineLevel="0" collapsed="false">
      <c r="A264" s="36"/>
      <c r="B264" s="36"/>
      <c r="C264" s="2" t="n">
        <v>263</v>
      </c>
      <c r="D264" s="20" t="s">
        <v>450</v>
      </c>
      <c r="E264" s="65" t="n">
        <v>94</v>
      </c>
      <c r="F264" s="66" t="n">
        <v>1649</v>
      </c>
      <c r="G264" s="67" t="n">
        <f aca="false">I264+J264</f>
        <v>72</v>
      </c>
      <c r="H264" s="68" t="n">
        <f aca="false">1/(G264/F264)</f>
        <v>22.9027777777778</v>
      </c>
      <c r="I264" s="22" t="n">
        <v>17</v>
      </c>
      <c r="J264" s="23" t="n">
        <v>55</v>
      </c>
      <c r="K264" s="24" t="n">
        <v>707</v>
      </c>
      <c r="L264" s="69" t="n">
        <f aca="false">G264*X264*R264</f>
        <v>702.118970503138</v>
      </c>
      <c r="M264" s="25" t="n">
        <v>629</v>
      </c>
      <c r="N264" s="70" t="n">
        <f aca="false">G264*X264*(1-R264)</f>
        <v>624.388640641086</v>
      </c>
      <c r="O264" s="26" t="n">
        <f aca="false">I264/(I264+J264)</f>
        <v>0.236111111111111</v>
      </c>
      <c r="P264" s="28" t="n">
        <f aca="false">(I264+K264)/(I264+J264+K264+M264)</f>
        <v>0.514204545454545</v>
      </c>
      <c r="Q264" s="27" t="n">
        <f aca="false">K264/(K264+M264)</f>
        <v>0.529191616766467</v>
      </c>
      <c r="R264" s="27" t="n">
        <f aca="false">P264-(O264-P264)/X264</f>
        <v>0.529298863123372</v>
      </c>
      <c r="S264" s="29" t="n">
        <f aca="false">(K264+M264)/(I264+J264)</f>
        <v>18.5555555555556</v>
      </c>
      <c r="T264" s="31" t="n">
        <f aca="false">(P264-$B$1*O264-$B$2)/(1-$B$1*O264)-($B$3*POWER(P264,2)+$B$4*P264+$B$5)-($B$6*POWER(O264,2)+$B$7*O264+$B$8)</f>
        <v>0.532318250383192</v>
      </c>
      <c r="U264" s="29" t="n">
        <f aca="false">(O264-P264)/(P264-T264)</f>
        <v>15.3526534432853</v>
      </c>
      <c r="V264" s="29" t="n">
        <f aca="false">$B$12+($B$13*E264+$B$14*POWER(E264,2)+$B$15*POWER(E264,3))+($B$16*F264+$B$17*POWER(F264,2)+$B$18*POWER(F264,3))+($B$19*T264+$B$20*POWER(T264,2)+$B$21*POWER(T264,3))+($B$22*P264+$B$23*POWER(P264,2)+$B$24*POWER(P264,3))+($B$25*H264+$B$26*POWER(H264,2)+$B$27*POWER(H264,3))+($B$28*U264+$B$29*POWER(U264,2)+$B$30*POWER(U264,3))</f>
        <v>3.0710633781623</v>
      </c>
      <c r="W264" s="71" t="n">
        <f aca="false">S264-U264</f>
        <v>3.20290211227031</v>
      </c>
      <c r="X264" s="29" t="n">
        <f aca="false">U264+V264</f>
        <v>18.4237168214476</v>
      </c>
      <c r="Y264" s="16"/>
      <c r="Z264" s="60" t="n">
        <f aca="false">U264*G264</f>
        <v>1105.39104791654</v>
      </c>
      <c r="AA264" s="60" t="n">
        <f aca="false">(K264+M264)-Z264</f>
        <v>230.608952083462</v>
      </c>
      <c r="AB264" s="16"/>
      <c r="AC264" s="60" t="n">
        <f aca="false">L264+N264</f>
        <v>1326.50761114422</v>
      </c>
      <c r="AD264" s="61" t="n">
        <f aca="false">AC264-Z264</f>
        <v>221.116563227685</v>
      </c>
      <c r="AE264" s="17"/>
      <c r="AF264" s="84" t="n">
        <v>281.19066122801</v>
      </c>
      <c r="AG264" s="16" t="n">
        <v>0.355405405405405</v>
      </c>
      <c r="AH264" s="16" t="n">
        <f aca="false">AF264+AH263</f>
        <v>219247.42609647</v>
      </c>
      <c r="AI264" s="63"/>
      <c r="AJ264" s="72" t="n">
        <v>264.768315306671</v>
      </c>
      <c r="AK264" s="16" t="n">
        <v>0.355405405405405</v>
      </c>
      <c r="AL264" s="63" t="n">
        <f aca="false">AJ264+AL263</f>
        <v>211399.742307742</v>
      </c>
      <c r="AM264" s="35"/>
      <c r="AN264" s="35" t="n">
        <f aca="false">C264/740</f>
        <v>0.355405405405405</v>
      </c>
      <c r="AO264" s="35"/>
      <c r="AP264" s="35"/>
      <c r="AQ264" s="35"/>
      <c r="AR264" s="35"/>
      <c r="AS264" s="35"/>
      <c r="AT264" s="35"/>
    </row>
    <row r="265" customFormat="false" ht="12.75" hidden="false" customHeight="true" outlineLevel="0" collapsed="false">
      <c r="A265" s="36"/>
      <c r="B265" s="36"/>
      <c r="C265" s="2" t="n">
        <v>264</v>
      </c>
      <c r="D265" s="20" t="s">
        <v>200</v>
      </c>
      <c r="E265" s="65" t="n">
        <v>205</v>
      </c>
      <c r="F265" s="66" t="n">
        <v>4174</v>
      </c>
      <c r="G265" s="67" t="n">
        <f aca="false">I265+J265</f>
        <v>132</v>
      </c>
      <c r="H265" s="68" t="n">
        <f aca="false">1/(G265/F265)</f>
        <v>31.6212121212121</v>
      </c>
      <c r="I265" s="22" t="n">
        <v>22</v>
      </c>
      <c r="J265" s="23" t="n">
        <v>110</v>
      </c>
      <c r="K265" s="24" t="n">
        <v>1422</v>
      </c>
      <c r="L265" s="69" t="n">
        <f aca="false">G265*X265*R265</f>
        <v>1390.47501344358</v>
      </c>
      <c r="M265" s="25" t="n">
        <v>2219</v>
      </c>
      <c r="N265" s="70" t="n">
        <f aca="false">G265*X265*(1-R265)</f>
        <v>2168.15395173829</v>
      </c>
      <c r="O265" s="26" t="n">
        <f aca="false">I265/(I265+J265)</f>
        <v>0.166666666666667</v>
      </c>
      <c r="P265" s="28" t="n">
        <f aca="false">(I265+K265)/(I265+J265+K265+M265)</f>
        <v>0.382719321494832</v>
      </c>
      <c r="Q265" s="27" t="n">
        <f aca="false">K265/(K265+M265)</f>
        <v>0.39055204614117</v>
      </c>
      <c r="R265" s="27" t="n">
        <f aca="false">P265-(O265-P265)/X265</f>
        <v>0.390733349008335</v>
      </c>
      <c r="S265" s="29" t="n">
        <f aca="false">(K265+M265)/(I265+J265)</f>
        <v>27.5833333333333</v>
      </c>
      <c r="T265" s="31" t="n">
        <f aca="false">(P265-$B$1*O265-$B$2)/(1-$B$1*O265)-($B$3*POWER(P265,2)+$B$4*P265+$B$5)-($B$6*POWER(O265,2)+$B$7*O265+$B$8)</f>
        <v>0.397287349262908</v>
      </c>
      <c r="U265" s="29" t="n">
        <f aca="false">(O265-P265)/(P265-T265)</f>
        <v>14.8306042703748</v>
      </c>
      <c r="V265" s="29" t="n">
        <f aca="false">$B$12+($B$13*E265+$B$14*POWER(E265,2)+$B$15*POWER(E265,3))+($B$16*F265+$B$17*POWER(F265,2)+$B$18*POWER(F265,3))+($B$19*T265+$B$20*POWER(T265,2)+$B$21*POWER(T265,3))+($B$22*P265+$B$23*POWER(P265,2)+$B$24*POWER(P265,3))+($B$25*H265+$B$26*POWER(H265,2)+$B$27*POWER(H265,3))+($B$28*U265+$B$29*POWER(U265,2)+$B$30*POWER(U265,3))</f>
        <v>12.128706071912</v>
      </c>
      <c r="W265" s="71" t="n">
        <f aca="false">S265-U265</f>
        <v>12.7527290629585</v>
      </c>
      <c r="X265" s="29" t="n">
        <f aca="false">U265+V265</f>
        <v>26.9593103422869</v>
      </c>
      <c r="Y265" s="16"/>
      <c r="Z265" s="60" t="n">
        <f aca="false">U265*G265</f>
        <v>1957.63976368948</v>
      </c>
      <c r="AA265" s="60" t="n">
        <f aca="false">(K265+M265)-Z265</f>
        <v>1683.36023631052</v>
      </c>
      <c r="AB265" s="16"/>
      <c r="AC265" s="60" t="n">
        <f aca="false">L265+N265</f>
        <v>3558.62896518187</v>
      </c>
      <c r="AD265" s="61" t="n">
        <f aca="false">AC265-Z265</f>
        <v>1600.98920149239</v>
      </c>
      <c r="AE265" s="17"/>
      <c r="AF265" s="84" t="n">
        <v>272.080161437124</v>
      </c>
      <c r="AG265" s="16" t="n">
        <v>0.356756756756757</v>
      </c>
      <c r="AH265" s="16" t="n">
        <f aca="false">AF265+AH264</f>
        <v>219519.506257907</v>
      </c>
      <c r="AI265" s="63"/>
      <c r="AJ265" s="72" t="n">
        <v>263.548944944874</v>
      </c>
      <c r="AK265" s="16" t="n">
        <v>0.356756756756757</v>
      </c>
      <c r="AL265" s="63" t="n">
        <f aca="false">AJ265+AL264</f>
        <v>211663.291252687</v>
      </c>
      <c r="AM265" s="35"/>
      <c r="AN265" s="35" t="n">
        <f aca="false">C265/740</f>
        <v>0.356756756756757</v>
      </c>
      <c r="AO265" s="35"/>
      <c r="AP265" s="35"/>
      <c r="AQ265" s="35"/>
      <c r="AR265" s="35"/>
      <c r="AS265" s="35"/>
      <c r="AT265" s="35"/>
    </row>
    <row r="266" customFormat="false" ht="12.75" hidden="false" customHeight="true" outlineLevel="0" collapsed="false">
      <c r="A266" s="36"/>
      <c r="B266" s="36"/>
      <c r="C266" s="2" t="n">
        <v>265</v>
      </c>
      <c r="D266" s="20" t="s">
        <v>452</v>
      </c>
      <c r="E266" s="65" t="n">
        <v>666</v>
      </c>
      <c r="F266" s="66" t="n">
        <v>5445</v>
      </c>
      <c r="G266" s="67" t="n">
        <f aca="false">I266+J266</f>
        <v>330</v>
      </c>
      <c r="H266" s="68" t="n">
        <f aca="false">1/(G266/F266)</f>
        <v>16.5</v>
      </c>
      <c r="I266" s="22" t="n">
        <v>102</v>
      </c>
      <c r="J266" s="23" t="n">
        <v>228</v>
      </c>
      <c r="K266" s="24" t="n">
        <v>1764</v>
      </c>
      <c r="L266" s="69" t="n">
        <f aca="false">G266*X266*R266</f>
        <v>1947.08996233309</v>
      </c>
      <c r="M266" s="25" t="n">
        <v>1747</v>
      </c>
      <c r="N266" s="70" t="n">
        <f aca="false">G266*X266*(1-R266)</f>
        <v>1940.78492797848</v>
      </c>
      <c r="O266" s="26" t="n">
        <f aca="false">I266/(I266+J266)</f>
        <v>0.309090909090909</v>
      </c>
      <c r="P266" s="28" t="n">
        <f aca="false">(I266+K266)/(I266+J266+K266+M266)</f>
        <v>0.485810986722208</v>
      </c>
      <c r="Q266" s="27" t="n">
        <f aca="false">K266/(K266+M266)</f>
        <v>0.502420962688693</v>
      </c>
      <c r="R266" s="27" t="n">
        <f aca="false">P266-(O266-P266)/X266</f>
        <v>0.500810858699481</v>
      </c>
      <c r="S266" s="29" t="n">
        <f aca="false">(K266+M266)/(I266+J266)</f>
        <v>10.6393939393939</v>
      </c>
      <c r="T266" s="31" t="n">
        <f aca="false">(P266-$B$1*O266-$B$2)/(1-$B$1*O266)-($B$3*POWER(P266,2)+$B$4*P266+$B$5)-($B$6*POWER(O266,2)+$B$7*O266+$B$8)</f>
        <v>0.500567064423862</v>
      </c>
      <c r="U266" s="29" t="n">
        <f aca="false">(O266-P266)/(P266-T266)</f>
        <v>11.9760874945437</v>
      </c>
      <c r="V266" s="29" t="n">
        <f aca="false">$B$12+($B$13*E266+$B$14*POWER(E266,2)+$B$15*POWER(E266,3))+($B$16*F266+$B$17*POWER(F266,2)+$B$18*POWER(F266,3))+($B$19*T266+$B$20*POWER(T266,2)+$B$21*POWER(T266,3))+($B$22*P266+$B$23*POWER(P266,2)+$B$24*POWER(P266,3))+($B$25*H266+$B$26*POWER(H266,2)+$B$27*POWER(H266,3))+($B$28*U266+$B$29*POWER(U266,2)+$B$30*POWER(U266,3))</f>
        <v>-0.194648432993532</v>
      </c>
      <c r="W266" s="71" t="n">
        <f aca="false">S266-U266</f>
        <v>-1.3366935551498</v>
      </c>
      <c r="X266" s="29" t="n">
        <f aca="false">U266+V266</f>
        <v>11.7814390615502</v>
      </c>
      <c r="Y266" s="16"/>
      <c r="Z266" s="60" t="n">
        <f aca="false">U266*G266</f>
        <v>3952.10887319943</v>
      </c>
      <c r="AA266" s="60" t="n">
        <f aca="false">(K266+M266)-Z266</f>
        <v>-441.108873199432</v>
      </c>
      <c r="AB266" s="16"/>
      <c r="AC266" s="60" t="n">
        <f aca="false">L266+N266</f>
        <v>3887.87489031157</v>
      </c>
      <c r="AD266" s="61" t="n">
        <f aca="false">AC266-Z266</f>
        <v>-64.2339828878658</v>
      </c>
      <c r="AE266" s="17"/>
      <c r="AF266" s="84" t="n">
        <v>268.514611868906</v>
      </c>
      <c r="AG266" s="16" t="n">
        <v>0.358108108108108</v>
      </c>
      <c r="AH266" s="16" t="n">
        <f aca="false">AF266+AH265</f>
        <v>219788.020869776</v>
      </c>
      <c r="AI266" s="63"/>
      <c r="AJ266" s="72" t="n">
        <v>260.716936274398</v>
      </c>
      <c r="AK266" s="16" t="n">
        <v>0.358108108108108</v>
      </c>
      <c r="AL266" s="63" t="n">
        <f aca="false">AJ266+AL265</f>
        <v>211924.008188961</v>
      </c>
      <c r="AM266" s="35"/>
      <c r="AN266" s="35" t="n">
        <f aca="false">C266/740</f>
        <v>0.358108108108108</v>
      </c>
      <c r="AO266" s="35"/>
      <c r="AP266" s="35"/>
      <c r="AQ266" s="35"/>
      <c r="AR266" s="35"/>
      <c r="AS266" s="35"/>
      <c r="AT266" s="35"/>
    </row>
    <row r="267" customFormat="false" ht="12.75" hidden="false" customHeight="true" outlineLevel="0" collapsed="false">
      <c r="A267" s="36"/>
      <c r="B267" s="36"/>
      <c r="C267" s="2" t="n">
        <v>266</v>
      </c>
      <c r="D267" s="20" t="s">
        <v>51</v>
      </c>
      <c r="E267" s="65" t="n">
        <v>13</v>
      </c>
      <c r="F267" s="66" t="n">
        <v>263</v>
      </c>
      <c r="G267" s="67" t="n">
        <f aca="false">I267+J267</f>
        <v>10</v>
      </c>
      <c r="H267" s="68" t="n">
        <f aca="false">1/(G267/F267)</f>
        <v>26.3</v>
      </c>
      <c r="I267" s="22" t="n">
        <v>2</v>
      </c>
      <c r="J267" s="23" t="n">
        <v>8</v>
      </c>
      <c r="K267" s="24" t="n">
        <v>59</v>
      </c>
      <c r="L267" s="69" t="n">
        <f aca="false">G267*X267*R267</f>
        <v>55.325310556755</v>
      </c>
      <c r="M267" s="25" t="n">
        <v>156</v>
      </c>
      <c r="N267" s="70" t="n">
        <f aca="false">G267*X267*(1-R267)</f>
        <v>146.12050707062</v>
      </c>
      <c r="O267" s="26" t="n">
        <f aca="false">I267/(I267+J267)</f>
        <v>0.2</v>
      </c>
      <c r="P267" s="28" t="n">
        <f aca="false">(I267+K267)/(I267+J267+K267+M267)</f>
        <v>0.271111111111111</v>
      </c>
      <c r="Q267" s="27" t="n">
        <f aca="false">K267/(K267+M267)</f>
        <v>0.274418604651163</v>
      </c>
      <c r="R267" s="27" t="n">
        <f aca="false">P267-(O267-P267)/X267</f>
        <v>0.274641147720888</v>
      </c>
      <c r="S267" s="29" t="n">
        <f aca="false">(K267+M267)/(I267+J267)</f>
        <v>21.5</v>
      </c>
      <c r="T267" s="31" t="n">
        <f aca="false">(P267-$B$1*O267-$B$2)/(1-$B$1*O267)-($B$3*POWER(P267,2)+$B$4*P267+$B$5)-($B$6*POWER(O267,2)+$B$7*O267+$B$8)</f>
        <v>0.281441348166585</v>
      </c>
      <c r="U267" s="29" t="n">
        <f aca="false">(O267-P267)/(P267-T267)</f>
        <v>6.88378308544521</v>
      </c>
      <c r="V267" s="29" t="n">
        <f aca="false">$B$12+($B$13*E267+$B$14*POWER(E267,2)+$B$15*POWER(E267,3))+($B$16*F267+$B$17*POWER(F267,2)+$B$18*POWER(F267,3))+($B$19*T267+$B$20*POWER(T267,2)+$B$21*POWER(T267,3))+($B$22*P267+$B$23*POWER(P267,2)+$B$24*POWER(P267,3))+($B$25*H267+$B$26*POWER(H267,2)+$B$27*POWER(H267,3))+($B$28*U267+$B$29*POWER(U267,2)+$B$30*POWER(U267,3))</f>
        <v>13.2607986772923</v>
      </c>
      <c r="W267" s="71" t="n">
        <f aca="false">S267-U267</f>
        <v>14.6162169145548</v>
      </c>
      <c r="X267" s="29" t="n">
        <f aca="false">U267+V267</f>
        <v>20.1445817627375</v>
      </c>
      <c r="Y267" s="16"/>
      <c r="Z267" s="60" t="n">
        <f aca="false">U267*G267</f>
        <v>68.8378308544521</v>
      </c>
      <c r="AA267" s="60" t="n">
        <f aca="false">(K267+M267)-Z267</f>
        <v>146.162169145548</v>
      </c>
      <c r="AB267" s="16"/>
      <c r="AC267" s="60" t="n">
        <f aca="false">L267+N267</f>
        <v>201.445817627375</v>
      </c>
      <c r="AD267" s="61" t="n">
        <f aca="false">AC267-Z267</f>
        <v>132.607986772923</v>
      </c>
      <c r="AE267" s="17"/>
      <c r="AF267" s="84" t="n">
        <v>268.489507781658</v>
      </c>
      <c r="AG267" s="16" t="n">
        <v>0.359459459459459</v>
      </c>
      <c r="AH267" s="16" t="n">
        <f aca="false">AF267+AH266</f>
        <v>220056.510377558</v>
      </c>
      <c r="AI267" s="63"/>
      <c r="AJ267" s="72" t="n">
        <v>258.783371413901</v>
      </c>
      <c r="AK267" s="16" t="n">
        <v>0.359459459459459</v>
      </c>
      <c r="AL267" s="63" t="n">
        <f aca="false">AJ267+AL266</f>
        <v>212182.791560375</v>
      </c>
      <c r="AM267" s="35"/>
      <c r="AN267" s="35" t="n">
        <f aca="false">C267/740</f>
        <v>0.359459459459459</v>
      </c>
      <c r="AO267" s="35"/>
      <c r="AP267" s="35"/>
      <c r="AQ267" s="35"/>
      <c r="AR267" s="35"/>
      <c r="AS267" s="35"/>
      <c r="AT267" s="35"/>
    </row>
    <row r="268" customFormat="false" ht="12.75" hidden="false" customHeight="true" outlineLevel="0" collapsed="false">
      <c r="A268" s="36"/>
      <c r="B268" s="36"/>
      <c r="C268" s="2" t="n">
        <v>267</v>
      </c>
      <c r="D268" s="20" t="s">
        <v>455</v>
      </c>
      <c r="E268" s="65" t="n">
        <v>224</v>
      </c>
      <c r="F268" s="66" t="n">
        <v>1786</v>
      </c>
      <c r="G268" s="67" t="n">
        <f aca="false">I268+J268</f>
        <v>157</v>
      </c>
      <c r="H268" s="68" t="n">
        <f aca="false">1/(G268/F268)</f>
        <v>11.375796178344</v>
      </c>
      <c r="I268" s="22" t="n">
        <v>74</v>
      </c>
      <c r="J268" s="23" t="n">
        <v>83</v>
      </c>
      <c r="K268" s="24" t="n">
        <v>651</v>
      </c>
      <c r="L268" s="69" t="n">
        <f aca="false">G268*X268*R268</f>
        <v>684.057940004932</v>
      </c>
      <c r="M268" s="25" t="n">
        <v>372</v>
      </c>
      <c r="N268" s="70" t="n">
        <f aca="false">G268*X268*(1-R268)</f>
        <v>392.746707175509</v>
      </c>
      <c r="O268" s="26" t="n">
        <f aca="false">I268/(I268+J268)</f>
        <v>0.471337579617834</v>
      </c>
      <c r="P268" s="28" t="n">
        <f aca="false">(I268+K268)/(I268+J268+K268+M268)</f>
        <v>0.614406779661017</v>
      </c>
      <c r="Q268" s="27" t="n">
        <f aca="false">K268/(K268+M268)</f>
        <v>0.636363636363636</v>
      </c>
      <c r="R268" s="27" t="n">
        <f aca="false">P268-(O268-P268)/X268</f>
        <v>0.635266519137063</v>
      </c>
      <c r="S268" s="29" t="n">
        <f aca="false">(K268+M268)/(I268+J268)</f>
        <v>6.51592356687898</v>
      </c>
      <c r="T268" s="31" t="n">
        <f aca="false">(P268-$B$1*O268-$B$2)/(1-$B$1*O268)-($B$3*POWER(P268,2)+$B$4*P268+$B$5)-($B$6*POWER(O268,2)+$B$7*O268+$B$8)</f>
        <v>0.628791812119454</v>
      </c>
      <c r="U268" s="29" t="n">
        <f aca="false">(O268-P268)/(P268-T268)</f>
        <v>9.94569879884185</v>
      </c>
      <c r="V268" s="29" t="n">
        <f aca="false">$B$12+($B$13*E268+$B$14*POWER(E268,2)+$B$15*POWER(E268,3))+($B$16*F268+$B$17*POWER(F268,2)+$B$18*POWER(F268,3))+($B$19*T268+$B$20*POWER(T268,2)+$B$21*POWER(T268,3))+($B$22*P268+$B$23*POWER(P268,2)+$B$24*POWER(P268,3))+($B$25*H268+$B$26*POWER(H268,2)+$B$27*POWER(H268,3))+($B$28*U268+$B$29*POWER(U268,2)+$B$30*POWER(U268,3))</f>
        <v>-3.08707047285178</v>
      </c>
      <c r="W268" s="71" t="n">
        <f aca="false">S268-U268</f>
        <v>-3.42977523196287</v>
      </c>
      <c r="X268" s="29" t="n">
        <f aca="false">U268+V268</f>
        <v>6.85862832599007</v>
      </c>
      <c r="Y268" s="16"/>
      <c r="Z268" s="60" t="n">
        <f aca="false">U268*G268</f>
        <v>1561.47471141817</v>
      </c>
      <c r="AA268" s="60" t="n">
        <f aca="false">(K268+M268)-Z268</f>
        <v>-538.47471141817</v>
      </c>
      <c r="AB268" s="16"/>
      <c r="AC268" s="60" t="n">
        <f aca="false">L268+N268</f>
        <v>1076.80464718044</v>
      </c>
      <c r="AD268" s="61" t="n">
        <f aca="false">AC268-Z268</f>
        <v>-484.670064237729</v>
      </c>
      <c r="AE268" s="17"/>
      <c r="AF268" s="84" t="n">
        <v>267.254205841023</v>
      </c>
      <c r="AG268" s="16" t="n">
        <v>0.360810810810811</v>
      </c>
      <c r="AH268" s="16" t="n">
        <f aca="false">AF268+AH267</f>
        <v>220323.764583399</v>
      </c>
      <c r="AI268" s="63"/>
      <c r="AJ268" s="72" t="n">
        <v>257.14342419631</v>
      </c>
      <c r="AK268" s="16" t="n">
        <v>0.360810810810811</v>
      </c>
      <c r="AL268" s="63" t="n">
        <f aca="false">AJ268+AL267</f>
        <v>212439.934984572</v>
      </c>
      <c r="AM268" s="35"/>
      <c r="AN268" s="35" t="n">
        <f aca="false">C268/740</f>
        <v>0.360810810810811</v>
      </c>
      <c r="AO268" s="35"/>
      <c r="AP268" s="35"/>
      <c r="AQ268" s="35"/>
      <c r="AR268" s="35"/>
      <c r="AS268" s="35"/>
      <c r="AT268" s="35"/>
    </row>
    <row r="269" customFormat="false" ht="12.75" hidden="false" customHeight="true" outlineLevel="0" collapsed="false">
      <c r="A269" s="36"/>
      <c r="B269" s="36"/>
      <c r="C269" s="2" t="n">
        <v>268</v>
      </c>
      <c r="D269" s="20" t="s">
        <v>456</v>
      </c>
      <c r="E269" s="65" t="n">
        <v>577</v>
      </c>
      <c r="F269" s="66" t="n">
        <v>3744</v>
      </c>
      <c r="G269" s="67" t="n">
        <f aca="false">I269+J269</f>
        <v>279</v>
      </c>
      <c r="H269" s="68" t="n">
        <f aca="false">1/(G269/F269)</f>
        <v>13.4193548387097</v>
      </c>
      <c r="I269" s="22" t="n">
        <v>203</v>
      </c>
      <c r="J269" s="23" t="n">
        <v>76</v>
      </c>
      <c r="K269" s="24" t="n">
        <v>1466</v>
      </c>
      <c r="L269" s="69" t="n">
        <f aca="false">G269*X269*R269</f>
        <v>1397.38417821338</v>
      </c>
      <c r="M269" s="25" t="n">
        <v>454</v>
      </c>
      <c r="N269" s="70" t="n">
        <f aca="false">G269*X269*(1-R269)</f>
        <v>432.210673728634</v>
      </c>
      <c r="O269" s="26" t="n">
        <f aca="false">I269/(I269+J269)</f>
        <v>0.727598566308244</v>
      </c>
      <c r="P269" s="28" t="n">
        <f aca="false">(I269+K269)/(I269+J269+K269+M269)</f>
        <v>0.758981355161437</v>
      </c>
      <c r="Q269" s="27" t="n">
        <f aca="false">K269/(K269+M269)</f>
        <v>0.763541666666667</v>
      </c>
      <c r="R269" s="27" t="n">
        <f aca="false">P269-(O269-P269)/X269</f>
        <v>0.763767003787824</v>
      </c>
      <c r="S269" s="29" t="n">
        <f aca="false">(K269+M269)/(I269+J269)</f>
        <v>6.88172043010753</v>
      </c>
      <c r="T269" s="31" t="n">
        <f aca="false">(P269-$B$1*O269-$B$2)/(1-$B$1*O269)-($B$3*POWER(P269,2)+$B$4*P269+$B$5)-($B$6*POWER(O269,2)+$B$7*O269+$B$8)</f>
        <v>0.765108902992398</v>
      </c>
      <c r="U269" s="29" t="n">
        <f aca="false">(O269-P269)/(P269-T269)</f>
        <v>5.12159018892096</v>
      </c>
      <c r="V269" s="29" t="n">
        <f aca="false">$B$12+($B$13*E269+$B$14*POWER(E269,2)+$B$15*POWER(E269,3))+($B$16*F269+$B$17*POWER(F269,2)+$B$18*POWER(F269,3))+($B$19*T269+$B$20*POWER(T269,2)+$B$21*POWER(T269,3))+($B$22*P269+$B$23*POWER(P269,2)+$B$24*POWER(P269,3))+($B$25*H269+$B$26*POWER(H269,2)+$B$27*POWER(H269,3))+($B$28*U269+$B$29*POWER(U269,2)+$B$30*POWER(U269,3))</f>
        <v>1.43609745244826</v>
      </c>
      <c r="W269" s="71" t="n">
        <f aca="false">S269-U269</f>
        <v>1.76013024118657</v>
      </c>
      <c r="X269" s="29" t="n">
        <f aca="false">U269+V269</f>
        <v>6.55768764136922</v>
      </c>
      <c r="Y269" s="16"/>
      <c r="Z269" s="60" t="n">
        <f aca="false">U269*G269</f>
        <v>1428.92366270895</v>
      </c>
      <c r="AA269" s="60" t="n">
        <f aca="false">(K269+M269)-Z269</f>
        <v>491.076337291053</v>
      </c>
      <c r="AB269" s="16"/>
      <c r="AC269" s="60" t="n">
        <f aca="false">L269+N269</f>
        <v>1829.59485194201</v>
      </c>
      <c r="AD269" s="61" t="n">
        <f aca="false">AC269-Z269</f>
        <v>400.671189233066</v>
      </c>
      <c r="AE269" s="17"/>
      <c r="AF269" s="84" t="n">
        <v>258.405655818658</v>
      </c>
      <c r="AG269" s="16" t="n">
        <v>0.362162162162162</v>
      </c>
      <c r="AH269" s="16" t="n">
        <f aca="false">AF269+AH268</f>
        <v>220582.170239217</v>
      </c>
      <c r="AI269" s="63"/>
      <c r="AJ269" s="72" t="n">
        <v>255.81297194765</v>
      </c>
      <c r="AK269" s="16" t="n">
        <v>0.362162162162162</v>
      </c>
      <c r="AL269" s="63" t="n">
        <f aca="false">AJ269+AL268</f>
        <v>212695.747956519</v>
      </c>
      <c r="AM269" s="35"/>
      <c r="AN269" s="35" t="n">
        <f aca="false">C269/740</f>
        <v>0.362162162162162</v>
      </c>
      <c r="AO269" s="35"/>
      <c r="AP269" s="35"/>
      <c r="AQ269" s="35"/>
      <c r="AR269" s="35"/>
      <c r="AS269" s="35"/>
      <c r="AT269" s="35"/>
    </row>
    <row r="270" customFormat="false" ht="12.75" hidden="false" customHeight="true" outlineLevel="0" collapsed="false">
      <c r="A270" s="36"/>
      <c r="B270" s="36"/>
      <c r="C270" s="2" t="n">
        <v>269</v>
      </c>
      <c r="D270" s="20" t="s">
        <v>397</v>
      </c>
      <c r="E270" s="65" t="n">
        <v>176</v>
      </c>
      <c r="F270" s="66" t="n">
        <v>4943</v>
      </c>
      <c r="G270" s="67" t="n">
        <f aca="false">I270+J270</f>
        <v>43</v>
      </c>
      <c r="H270" s="68" t="n">
        <f aca="false">1/(G270/F270)</f>
        <v>114.953488372093</v>
      </c>
      <c r="I270" s="22" t="n">
        <v>11</v>
      </c>
      <c r="J270" s="23" t="n">
        <v>32</v>
      </c>
      <c r="K270" s="24" t="n">
        <v>1962</v>
      </c>
      <c r="L270" s="69" t="n">
        <f aca="false">G270*X270*R270</f>
        <v>1924.54801009153</v>
      </c>
      <c r="M270" s="25" t="n">
        <v>2555</v>
      </c>
      <c r="N270" s="70" t="n">
        <f aca="false">G270*X270*(1-R270)</f>
        <v>2505.89290527461</v>
      </c>
      <c r="O270" s="26" t="n">
        <f aca="false">I270/(I270+J270)</f>
        <v>0.255813953488372</v>
      </c>
      <c r="P270" s="28" t="n">
        <f aca="false">(I270+K270)/(I270+J270+K270+M270)</f>
        <v>0.432675438596491</v>
      </c>
      <c r="Q270" s="27" t="n">
        <f aca="false">K270/(K270+M270)</f>
        <v>0.434359087890193</v>
      </c>
      <c r="R270" s="27" t="n">
        <f aca="false">P270-(O270-P270)/X270</f>
        <v>0.434391981939451</v>
      </c>
      <c r="S270" s="29" t="n">
        <f aca="false">(K270+M270)/(I270+J270)</f>
        <v>105.046511627907</v>
      </c>
      <c r="T270" s="31" t="n">
        <f aca="false">(P270-$B$1*O270-$B$2)/(1-$B$1*O270)-($B$3*POWER(P270,2)+$B$4*P270+$B$5)-($B$6*POWER(O270,2)+$B$7*O270+$B$8)</f>
        <v>0.4468941801104</v>
      </c>
      <c r="U270" s="29" t="n">
        <f aca="false">(O270-P270)/(P270-T270)</f>
        <v>12.4386173653356</v>
      </c>
      <c r="V270" s="29" t="n">
        <f aca="false">$B$12+($B$13*E270+$B$14*POWER(E270,2)+$B$15*POWER(E270,3))+($B$16*F270+$B$17*POWER(F270,2)+$B$18*POWER(F270,3))+($B$19*T270+$B$20*POWER(T270,2)+$B$21*POWER(T270,3))+($B$22*P270+$B$23*POWER(P270,2)+$B$24*POWER(P270,3))+($B$25*H270+$B$26*POWER(H270,2)+$B$27*POWER(H270,3))+($B$28*U270+$B$29*POWER(U270,2)+$B$30*POWER(U270,3))</f>
        <v>90.594892294342</v>
      </c>
      <c r="W270" s="71" t="n">
        <f aca="false">S270-U270</f>
        <v>92.6078942625713</v>
      </c>
      <c r="X270" s="29" t="n">
        <f aca="false">U270+V270</f>
        <v>103.033509659678</v>
      </c>
      <c r="Y270" s="16"/>
      <c r="Z270" s="60" t="n">
        <f aca="false">U270*G270</f>
        <v>534.860546709433</v>
      </c>
      <c r="AA270" s="60" t="n">
        <f aca="false">(K270+M270)-Z270</f>
        <v>3982.13945329057</v>
      </c>
      <c r="AB270" s="16"/>
      <c r="AC270" s="60" t="n">
        <f aca="false">L270+N270</f>
        <v>4430.44091536614</v>
      </c>
      <c r="AD270" s="61" t="n">
        <f aca="false">AC270-Z270</f>
        <v>3895.58036865671</v>
      </c>
      <c r="AE270" s="17"/>
      <c r="AF270" s="84" t="n">
        <v>255.818011211496</v>
      </c>
      <c r="AG270" s="16" t="n">
        <v>0.363513513513513</v>
      </c>
      <c r="AH270" s="16" t="n">
        <f aca="false">AF270+AH269</f>
        <v>220837.988250429</v>
      </c>
      <c r="AI270" s="63"/>
      <c r="AJ270" s="72" t="n">
        <v>254.849345382884</v>
      </c>
      <c r="AK270" s="16" t="n">
        <v>0.363513513513513</v>
      </c>
      <c r="AL270" s="63" t="n">
        <f aca="false">AJ270+AL269</f>
        <v>212950.597301902</v>
      </c>
      <c r="AM270" s="35"/>
      <c r="AN270" s="35" t="n">
        <f aca="false">C270/740</f>
        <v>0.363513513513513</v>
      </c>
      <c r="AO270" s="35"/>
      <c r="AP270" s="35"/>
      <c r="AQ270" s="35"/>
      <c r="AR270" s="35"/>
      <c r="AS270" s="35"/>
      <c r="AT270" s="35"/>
    </row>
    <row r="271" customFormat="false" ht="12.75" hidden="false" customHeight="true" outlineLevel="0" collapsed="false">
      <c r="A271" s="36"/>
      <c r="B271" s="36"/>
      <c r="C271" s="2" t="n">
        <v>270</v>
      </c>
      <c r="D271" s="20" t="s">
        <v>334</v>
      </c>
      <c r="E271" s="65" t="n">
        <v>288</v>
      </c>
      <c r="F271" s="66" t="n">
        <v>4600</v>
      </c>
      <c r="G271" s="67" t="n">
        <f aca="false">I271+J271</f>
        <v>199</v>
      </c>
      <c r="H271" s="68" t="n">
        <f aca="false">1/(G271/F271)</f>
        <v>23.1155778894472</v>
      </c>
      <c r="I271" s="22" t="n">
        <v>38</v>
      </c>
      <c r="J271" s="23" t="n">
        <v>161</v>
      </c>
      <c r="K271" s="24" t="n">
        <v>1582</v>
      </c>
      <c r="L271" s="69" t="n">
        <f aca="false">G271*X271*R271</f>
        <v>1609.44419162992</v>
      </c>
      <c r="M271" s="25" t="n">
        <v>2143</v>
      </c>
      <c r="N271" s="70" t="n">
        <f aca="false">G271*X271*(1-R271)</f>
        <v>2182.03173920699</v>
      </c>
      <c r="O271" s="26" t="n">
        <f aca="false">I271/(I271+J271)</f>
        <v>0.190954773869347</v>
      </c>
      <c r="P271" s="28" t="n">
        <f aca="false">(I271+K271)/(I271+J271+K271+M271)</f>
        <v>0.412844036697248</v>
      </c>
      <c r="Q271" s="27" t="n">
        <f aca="false">K271/(K271+M271)</f>
        <v>0.424697986577181</v>
      </c>
      <c r="R271" s="27" t="n">
        <f aca="false">P271-(O271-P271)/X271</f>
        <v>0.424490151326019</v>
      </c>
      <c r="S271" s="29" t="n">
        <f aca="false">(K271+M271)/(I271+J271)</f>
        <v>18.7185929648241</v>
      </c>
      <c r="T271" s="31" t="n">
        <f aca="false">(P271-$B$1*O271-$B$2)/(1-$B$1*O271)-($B$3*POWER(P271,2)+$B$4*P271+$B$5)-($B$6*POWER(O271,2)+$B$7*O271+$B$8)</f>
        <v>0.427952381609951</v>
      </c>
      <c r="U271" s="29" t="n">
        <f aca="false">(O271-P271)/(P271-T271)</f>
        <v>14.6865367523701</v>
      </c>
      <c r="V271" s="29" t="n">
        <f aca="false">$B$12+($B$13*E271+$B$14*POWER(E271,2)+$B$15*POWER(E271,3))+($B$16*F271+$B$17*POWER(F271,2)+$B$18*POWER(F271,3))+($B$19*T271+$B$20*POWER(T271,2)+$B$21*POWER(T271,3))+($B$22*P271+$B$23*POWER(P271,2)+$B$24*POWER(P271,3))+($B$25*H271+$B$26*POWER(H271,2)+$B$27*POWER(H271,3))+($B$28*U271+$B$29*POWER(U271,2)+$B$30*POWER(U271,3))</f>
        <v>4.36610611615707</v>
      </c>
      <c r="W271" s="71" t="n">
        <f aca="false">S271-U271</f>
        <v>4.03205621245401</v>
      </c>
      <c r="X271" s="29" t="n">
        <f aca="false">U271+V271</f>
        <v>19.0526428685272</v>
      </c>
      <c r="Y271" s="16"/>
      <c r="Z271" s="60" t="n">
        <f aca="false">U271*G271</f>
        <v>2922.62081372165</v>
      </c>
      <c r="AA271" s="60" t="n">
        <f aca="false">(K271+M271)-Z271</f>
        <v>802.379186278347</v>
      </c>
      <c r="AB271" s="16"/>
      <c r="AC271" s="60" t="n">
        <f aca="false">L271+N271</f>
        <v>3791.47593083691</v>
      </c>
      <c r="AD271" s="61" t="n">
        <f aca="false">AC271-Z271</f>
        <v>868.855117115256</v>
      </c>
      <c r="AE271" s="17"/>
      <c r="AF271" s="84" t="n">
        <v>255.470437822983</v>
      </c>
      <c r="AG271" s="16" t="n">
        <v>0.364864864864865</v>
      </c>
      <c r="AH271" s="16" t="n">
        <f aca="false">AF271+AH270</f>
        <v>221093.458688252</v>
      </c>
      <c r="AI271" s="63"/>
      <c r="AJ271" s="72" t="n">
        <v>254.272561439755</v>
      </c>
      <c r="AK271" s="16" t="n">
        <v>0.364864864864865</v>
      </c>
      <c r="AL271" s="63" t="n">
        <f aca="false">AJ271+AL270</f>
        <v>213204.869863342</v>
      </c>
      <c r="AM271" s="35"/>
      <c r="AN271" s="35" t="n">
        <f aca="false">C271/740</f>
        <v>0.364864864864865</v>
      </c>
      <c r="AO271" s="35"/>
      <c r="AP271" s="35"/>
      <c r="AQ271" s="35"/>
      <c r="AR271" s="35"/>
      <c r="AS271" s="35"/>
      <c r="AT271" s="35"/>
    </row>
    <row r="272" customFormat="false" ht="12.75" hidden="false" customHeight="true" outlineLevel="0" collapsed="false">
      <c r="A272" s="36"/>
      <c r="B272" s="36"/>
      <c r="C272" s="2" t="n">
        <v>271</v>
      </c>
      <c r="D272" s="20" t="s">
        <v>94</v>
      </c>
      <c r="E272" s="65" t="n">
        <v>262</v>
      </c>
      <c r="F272" s="66" t="n">
        <v>4375</v>
      </c>
      <c r="G272" s="67" t="n">
        <f aca="false">I272+J272</f>
        <v>159</v>
      </c>
      <c r="H272" s="68" t="n">
        <f aca="false">1/(G272/F272)</f>
        <v>27.5157232704402</v>
      </c>
      <c r="I272" s="22" t="n">
        <v>14</v>
      </c>
      <c r="J272" s="23" t="n">
        <v>145</v>
      </c>
      <c r="K272" s="24" t="n">
        <v>1283</v>
      </c>
      <c r="L272" s="69" t="n">
        <f aca="false">G272*X272*R272</f>
        <v>1233.17349061544</v>
      </c>
      <c r="M272" s="25" t="n">
        <v>2552</v>
      </c>
      <c r="N272" s="70" t="n">
        <f aca="false">G272*X272*(1-R272)</f>
        <v>2448.39005720112</v>
      </c>
      <c r="O272" s="26" t="n">
        <f aca="false">I272/(I272+J272)</f>
        <v>0.0880503144654088</v>
      </c>
      <c r="P272" s="28" t="n">
        <f aca="false">(I272+K272)/(I272+J272+K272+M272)</f>
        <v>0.324737105658488</v>
      </c>
      <c r="Q272" s="27" t="n">
        <f aca="false">K272/(K272+M272)</f>
        <v>0.334550195567145</v>
      </c>
      <c r="R272" s="27" t="n">
        <f aca="false">P272-(O272-P272)/X272</f>
        <v>0.33495917552389</v>
      </c>
      <c r="S272" s="29" t="n">
        <f aca="false">(K272+M272)/(I272+J272)</f>
        <v>24.1194968553459</v>
      </c>
      <c r="T272" s="31" t="n">
        <f aca="false">(P272-$B$1*O272-$B$2)/(1-$B$1*O272)-($B$3*POWER(P272,2)+$B$4*P272+$B$5)-($B$6*POWER(O272,2)+$B$7*O272+$B$8)</f>
        <v>0.338648628757821</v>
      </c>
      <c r="U272" s="29" t="n">
        <f aca="false">(O272-P272)/(P272-T272)</f>
        <v>17.013722329543</v>
      </c>
      <c r="V272" s="29" t="n">
        <f aca="false">$B$12+($B$13*E272+$B$14*POWER(E272,2)+$B$15*POWER(E272,3))+($B$16*F272+$B$17*POWER(F272,2)+$B$18*POWER(F272,3))+($B$19*T272+$B$20*POWER(T272,2)+$B$21*POWER(T272,3))+($B$22*P272+$B$23*POWER(P272,2)+$B$24*POWER(P272,3))+($B$25*H272+$B$26*POWER(H272,2)+$B$27*POWER(H272,3))+($B$28*U272+$B$29*POWER(U272,2)+$B$30*POWER(U272,3))</f>
        <v>6.14076539257378</v>
      </c>
      <c r="W272" s="71" t="n">
        <f aca="false">S272-U272</f>
        <v>7.10577452580294</v>
      </c>
      <c r="X272" s="29" t="n">
        <f aca="false">U272+V272</f>
        <v>23.1544877221167</v>
      </c>
      <c r="Y272" s="16"/>
      <c r="Z272" s="60" t="n">
        <f aca="false">U272*G272</f>
        <v>2705.18185039733</v>
      </c>
      <c r="AA272" s="60" t="n">
        <f aca="false">(K272+M272)-Z272</f>
        <v>1129.81814960267</v>
      </c>
      <c r="AB272" s="16"/>
      <c r="AC272" s="60" t="n">
        <f aca="false">L272+N272</f>
        <v>3681.56354781656</v>
      </c>
      <c r="AD272" s="61" t="n">
        <f aca="false">AC272-Z272</f>
        <v>976.38169741923</v>
      </c>
      <c r="AE272" s="17"/>
      <c r="AF272" s="84" t="n">
        <v>252.313418033919</v>
      </c>
      <c r="AG272" s="16" t="n">
        <v>0.366216216216216</v>
      </c>
      <c r="AH272" s="16" t="n">
        <f aca="false">AF272+AH271</f>
        <v>221345.772106286</v>
      </c>
      <c r="AI272" s="63"/>
      <c r="AJ272" s="72" t="n">
        <v>247.165080332758</v>
      </c>
      <c r="AK272" s="16" t="n">
        <v>0.366216216216216</v>
      </c>
      <c r="AL272" s="63" t="n">
        <f aca="false">AJ272+AL271</f>
        <v>213452.034943675</v>
      </c>
      <c r="AM272" s="35"/>
      <c r="AN272" s="35" t="n">
        <f aca="false">C272/740</f>
        <v>0.366216216216216</v>
      </c>
      <c r="AO272" s="35"/>
      <c r="AP272" s="35"/>
      <c r="AQ272" s="35"/>
      <c r="AR272" s="35"/>
      <c r="AS272" s="35"/>
      <c r="AT272" s="35"/>
    </row>
    <row r="273" customFormat="false" ht="12.75" hidden="false" customHeight="true" outlineLevel="0" collapsed="false">
      <c r="A273" s="36"/>
      <c r="B273" s="36"/>
      <c r="C273" s="2" t="n">
        <v>272</v>
      </c>
      <c r="D273" s="20" t="s">
        <v>322</v>
      </c>
      <c r="E273" s="65" t="n">
        <v>171</v>
      </c>
      <c r="F273" s="66" t="n">
        <v>2524</v>
      </c>
      <c r="G273" s="67" t="n">
        <f aca="false">I273+J273</f>
        <v>127</v>
      </c>
      <c r="H273" s="68" t="n">
        <f aca="false">1/(G273/F273)</f>
        <v>19.8740157480315</v>
      </c>
      <c r="I273" s="22" t="n">
        <v>29</v>
      </c>
      <c r="J273" s="23" t="n">
        <v>98</v>
      </c>
      <c r="K273" s="24" t="n">
        <v>900</v>
      </c>
      <c r="L273" s="69" t="n">
        <f aca="false">G273*X273*R273</f>
        <v>835.076807936917</v>
      </c>
      <c r="M273" s="25" t="n">
        <v>1246</v>
      </c>
      <c r="N273" s="70" t="n">
        <f aca="false">G273*X273*(1-R273)</f>
        <v>1152.07452084738</v>
      </c>
      <c r="O273" s="26" t="n">
        <f aca="false">I273/(I273+J273)</f>
        <v>0.228346456692913</v>
      </c>
      <c r="P273" s="28" t="n">
        <f aca="false">(I273+K273)/(I273+J273+K273+M273)</f>
        <v>0.408710954685438</v>
      </c>
      <c r="Q273" s="27" t="n">
        <f aca="false">K273/(K273+M273)</f>
        <v>0.419384902143523</v>
      </c>
      <c r="R273" s="27" t="n">
        <f aca="false">P273-(O273-P273)/X273</f>
        <v>0.42023815491083</v>
      </c>
      <c r="S273" s="29" t="n">
        <f aca="false">(K273+M273)/(I273+J273)</f>
        <v>16.8976377952756</v>
      </c>
      <c r="T273" s="31" t="n">
        <f aca="false">(P273-$B$1*O273-$B$2)/(1-$B$1*O273)-($B$3*POWER(P273,2)+$B$4*P273+$B$5)-($B$6*POWER(O273,2)+$B$7*O273+$B$8)</f>
        <v>0.422798989447246</v>
      </c>
      <c r="U273" s="29" t="n">
        <f aca="false">(O273-P273)/(P273-T273)</f>
        <v>12.8026726965124</v>
      </c>
      <c r="V273" s="29" t="n">
        <f aca="false">$B$12+($B$13*E273+$B$14*POWER(E273,2)+$B$15*POWER(E273,3))+($B$16*F273+$B$17*POWER(F273,2)+$B$18*POWER(F273,3))+($B$19*T273+$B$20*POWER(T273,2)+$B$21*POWER(T273,3))+($B$22*P273+$B$23*POWER(P273,2)+$B$24*POWER(P273,3))+($B$25*H273+$B$26*POWER(H273,2)+$B$27*POWER(H273,3))+($B$28*U273+$B$29*POWER(U273,2)+$B$30*POWER(U273,3))</f>
        <v>2.84418816005688</v>
      </c>
      <c r="W273" s="71" t="n">
        <f aca="false">S273-U273</f>
        <v>4.09496509876319</v>
      </c>
      <c r="X273" s="29" t="n">
        <f aca="false">U273+V273</f>
        <v>15.6468608565693</v>
      </c>
      <c r="Y273" s="16"/>
      <c r="Z273" s="60" t="n">
        <f aca="false">U273*G273</f>
        <v>1625.93943245707</v>
      </c>
      <c r="AA273" s="60" t="n">
        <f aca="false">(K273+M273)-Z273</f>
        <v>520.060567542926</v>
      </c>
      <c r="AB273" s="16"/>
      <c r="AC273" s="60" t="n">
        <f aca="false">L273+N273</f>
        <v>1987.1513287843</v>
      </c>
      <c r="AD273" s="61" t="n">
        <f aca="false">AC273-Z273</f>
        <v>361.211896327224</v>
      </c>
      <c r="AE273" s="17"/>
      <c r="AF273" s="84" t="n">
        <v>251.559409347691</v>
      </c>
      <c r="AG273" s="16" t="n">
        <v>0.367567567567568</v>
      </c>
      <c r="AH273" s="16" t="n">
        <f aca="false">AF273+AH272</f>
        <v>221597.331515633</v>
      </c>
      <c r="AI273" s="63"/>
      <c r="AJ273" s="72" t="n">
        <v>245.854034722586</v>
      </c>
      <c r="AK273" s="16" t="n">
        <v>0.367567567567568</v>
      </c>
      <c r="AL273" s="63" t="n">
        <f aca="false">AJ273+AL272</f>
        <v>213697.888978397</v>
      </c>
      <c r="AM273" s="35"/>
      <c r="AN273" s="35" t="n">
        <f aca="false">C273/740</f>
        <v>0.367567567567568</v>
      </c>
      <c r="AO273" s="35"/>
      <c r="AP273" s="35"/>
      <c r="AQ273" s="35"/>
      <c r="AR273" s="35"/>
      <c r="AS273" s="35"/>
      <c r="AT273" s="35"/>
    </row>
    <row r="274" customFormat="false" ht="12.75" hidden="false" customHeight="true" outlineLevel="0" collapsed="false">
      <c r="A274" s="36"/>
      <c r="B274" s="36"/>
      <c r="C274" s="2" t="n">
        <v>273</v>
      </c>
      <c r="D274" s="20" t="s">
        <v>110</v>
      </c>
      <c r="E274" s="65" t="n">
        <v>183</v>
      </c>
      <c r="F274" s="66" t="n">
        <v>2994</v>
      </c>
      <c r="G274" s="67" t="n">
        <f aca="false">I274+J274</f>
        <v>166</v>
      </c>
      <c r="H274" s="68" t="n">
        <f aca="false">1/(G274/F274)</f>
        <v>18.0361445783133</v>
      </c>
      <c r="I274" s="22" t="n">
        <v>35</v>
      </c>
      <c r="J274" s="23" t="n">
        <v>131</v>
      </c>
      <c r="K274" s="24" t="n">
        <v>808</v>
      </c>
      <c r="L274" s="69" t="n">
        <f aca="false">G274*X274*R274</f>
        <v>826.489044725534</v>
      </c>
      <c r="M274" s="25" t="n">
        <v>1468</v>
      </c>
      <c r="N274" s="70" t="n">
        <f aca="false">G274*X274*(1-R274)</f>
        <v>1503.06996739754</v>
      </c>
      <c r="O274" s="26" t="n">
        <f aca="false">I274/(I274+J274)</f>
        <v>0.210843373493976</v>
      </c>
      <c r="P274" s="28" t="n">
        <f aca="false">(I274+K274)/(I274+J274+K274+M274)</f>
        <v>0.345208845208845</v>
      </c>
      <c r="Q274" s="27" t="n">
        <f aca="false">K274/(K274+M274)</f>
        <v>0.355008787346221</v>
      </c>
      <c r="R274" s="27" t="n">
        <f aca="false">P274-(O274-P274)/X274</f>
        <v>0.354783476368045</v>
      </c>
      <c r="S274" s="29" t="n">
        <f aca="false">(K274+M274)/(I274+J274)</f>
        <v>13.710843373494</v>
      </c>
      <c r="T274" s="31" t="n">
        <f aca="false">(P274-$B$1*O274-$B$2)/(1-$B$1*O274)-($B$3*POWER(P274,2)+$B$4*P274+$B$5)-($B$6*POWER(O274,2)+$B$7*O274+$B$8)</f>
        <v>0.357541442934862</v>
      </c>
      <c r="U274" s="29" t="n">
        <f aca="false">(O274-P274)/(P274-T274)</f>
        <v>10.8951475350087</v>
      </c>
      <c r="V274" s="29" t="n">
        <f aca="false">$B$12+($B$13*E274+$B$14*POWER(E274,2)+$B$15*POWER(E274,3))+($B$16*F274+$B$17*POWER(F274,2)+$B$18*POWER(F274,3))+($B$19*T274+$B$20*POWER(T274,2)+$B$21*POWER(T274,3))+($B$22*P274+$B$23*POWER(P274,2)+$B$24*POWER(P274,3))+($B$25*H274+$B$26*POWER(H274,2)+$B$27*POWER(H274,3))+($B$28*U274+$B$29*POWER(U274,2)+$B$30*POWER(U274,3))</f>
        <v>3.13834048982909</v>
      </c>
      <c r="W274" s="71" t="n">
        <f aca="false">S274-U274</f>
        <v>2.81569583848524</v>
      </c>
      <c r="X274" s="29" t="n">
        <f aca="false">U274+V274</f>
        <v>14.0334880248378</v>
      </c>
      <c r="Y274" s="16"/>
      <c r="Z274" s="60" t="n">
        <f aca="false">U274*G274</f>
        <v>1808.59449081145</v>
      </c>
      <c r="AA274" s="60" t="n">
        <f aca="false">(K274+M274)-Z274</f>
        <v>467.40550918855</v>
      </c>
      <c r="AB274" s="16"/>
      <c r="AC274" s="60" t="n">
        <f aca="false">L274+N274</f>
        <v>2329.55901212308</v>
      </c>
      <c r="AD274" s="61" t="n">
        <f aca="false">AC274-Z274</f>
        <v>520.964521311628</v>
      </c>
      <c r="AE274" s="17"/>
      <c r="AF274" s="84" t="n">
        <v>244.381826271131</v>
      </c>
      <c r="AG274" s="16" t="n">
        <v>0.368918918918919</v>
      </c>
      <c r="AH274" s="16" t="n">
        <f aca="false">AF274+AH273</f>
        <v>221841.713341905</v>
      </c>
      <c r="AI274" s="63"/>
      <c r="AJ274" s="72" t="n">
        <v>245.139851604942</v>
      </c>
      <c r="AK274" s="16" t="n">
        <v>0.368918918918919</v>
      </c>
      <c r="AL274" s="63" t="n">
        <f aca="false">AJ274+AL273</f>
        <v>213943.028830002</v>
      </c>
      <c r="AM274" s="35"/>
      <c r="AN274" s="35" t="n">
        <f aca="false">C274/740</f>
        <v>0.368918918918919</v>
      </c>
      <c r="AO274" s="35"/>
      <c r="AP274" s="35"/>
      <c r="AQ274" s="35"/>
      <c r="AR274" s="35"/>
      <c r="AS274" s="35"/>
      <c r="AT274" s="35"/>
    </row>
    <row r="275" customFormat="false" ht="12.75" hidden="false" customHeight="true" outlineLevel="0" collapsed="false">
      <c r="A275" s="36"/>
      <c r="B275" s="36"/>
      <c r="C275" s="2" t="n">
        <v>274</v>
      </c>
      <c r="D275" s="20" t="s">
        <v>461</v>
      </c>
      <c r="E275" s="65" t="n">
        <v>258</v>
      </c>
      <c r="F275" s="66" t="n">
        <v>2955</v>
      </c>
      <c r="G275" s="67" t="n">
        <f aca="false">I275+J275</f>
        <v>192</v>
      </c>
      <c r="H275" s="68" t="n">
        <f aca="false">1/(G275/F275)</f>
        <v>15.390625</v>
      </c>
      <c r="I275" s="22" t="n">
        <v>123</v>
      </c>
      <c r="J275" s="23" t="n">
        <v>69</v>
      </c>
      <c r="K275" s="24" t="n">
        <v>1396</v>
      </c>
      <c r="L275" s="69" t="n">
        <f aca="false">G275*X275*R275</f>
        <v>1574.65004923034</v>
      </c>
      <c r="M275" s="25" t="n">
        <v>296</v>
      </c>
      <c r="N275" s="70" t="n">
        <f aca="false">G275*X275*(1-R275)</f>
        <v>338.927760348304</v>
      </c>
      <c r="O275" s="26" t="n">
        <f aca="false">I275/(I275+J275)</f>
        <v>0.640625</v>
      </c>
      <c r="P275" s="28" t="n">
        <f aca="false">(I275+K275)/(I275+J275+K275+M275)</f>
        <v>0.806263269639066</v>
      </c>
      <c r="Q275" s="27" t="n">
        <f aca="false">K275/(K275+M275)</f>
        <v>0.825059101654846</v>
      </c>
      <c r="R275" s="27" t="n">
        <f aca="false">P275-(O275-P275)/X275</f>
        <v>0.82288268673907</v>
      </c>
      <c r="S275" s="29" t="n">
        <f aca="false">(K275+M275)/(I275+J275)</f>
        <v>8.8125</v>
      </c>
      <c r="T275" s="31" t="n">
        <f aca="false">(P275-$B$1*O275-$B$2)/(1-$B$1*O275)-($B$3*POWER(P275,2)+$B$4*P275+$B$5)-($B$6*POWER(O275,2)+$B$7*O275+$B$8)</f>
        <v>0.824934301010882</v>
      </c>
      <c r="U275" s="29" t="n">
        <f aca="false">(O275-P275)/(P275-T275)</f>
        <v>8.87140438792756</v>
      </c>
      <c r="V275" s="29" t="n">
        <f aca="false">$B$12+($B$13*E275+$B$14*POWER(E275,2)+$B$15*POWER(E275,3))+($B$16*F275+$B$17*POWER(F275,2)+$B$18*POWER(F275,3))+($B$19*T275+$B$20*POWER(T275,2)+$B$21*POWER(T275,3))+($B$22*P275+$B$23*POWER(P275,2)+$B$24*POWER(P275,3))+($B$25*H275+$B$26*POWER(H275,2)+$B$27*POWER(H275,3))+($B$28*U275+$B$29*POWER(U275,2)+$B$30*POWER(U275,3))</f>
        <v>1.09514670362788</v>
      </c>
      <c r="W275" s="71" t="n">
        <f aca="false">S275-U275</f>
        <v>-0.0589043879275621</v>
      </c>
      <c r="X275" s="29" t="n">
        <f aca="false">U275+V275</f>
        <v>9.96655109155544</v>
      </c>
      <c r="Y275" s="16"/>
      <c r="Z275" s="60" t="n">
        <f aca="false">U275*G275</f>
        <v>1703.30964248209</v>
      </c>
      <c r="AA275" s="60" t="n">
        <f aca="false">(K275+M275)-Z275</f>
        <v>-11.3096424820919</v>
      </c>
      <c r="AB275" s="16"/>
      <c r="AC275" s="60" t="n">
        <f aca="false">L275+N275</f>
        <v>1913.57780957864</v>
      </c>
      <c r="AD275" s="61" t="n">
        <f aca="false">AC275-Z275</f>
        <v>210.268167096553</v>
      </c>
      <c r="AE275" s="17"/>
      <c r="AF275" s="84" t="n">
        <v>236.700749809146</v>
      </c>
      <c r="AG275" s="16" t="n">
        <v>0.37027027027027</v>
      </c>
      <c r="AH275" s="16" t="n">
        <f aca="false">AF275+AH274</f>
        <v>222078.414091714</v>
      </c>
      <c r="AI275" s="63"/>
      <c r="AJ275" s="72" t="n">
        <v>243.570813765954</v>
      </c>
      <c r="AK275" s="16" t="n">
        <v>0.37027027027027</v>
      </c>
      <c r="AL275" s="63" t="n">
        <f aca="false">AJ275+AL274</f>
        <v>214186.599643768</v>
      </c>
      <c r="AM275" s="35"/>
      <c r="AN275" s="35" t="n">
        <f aca="false">C275/740</f>
        <v>0.37027027027027</v>
      </c>
      <c r="AO275" s="35"/>
      <c r="AP275" s="35"/>
      <c r="AQ275" s="35"/>
      <c r="AR275" s="35"/>
      <c r="AS275" s="35"/>
      <c r="AT275" s="35"/>
    </row>
    <row r="276" customFormat="false" ht="12.75" hidden="false" customHeight="true" outlineLevel="0" collapsed="false">
      <c r="A276" s="36"/>
      <c r="B276" s="36"/>
      <c r="C276" s="2" t="n">
        <v>275</v>
      </c>
      <c r="D276" s="20" t="s">
        <v>410</v>
      </c>
      <c r="E276" s="65" t="n">
        <v>491</v>
      </c>
      <c r="F276" s="66" t="n">
        <v>6046</v>
      </c>
      <c r="G276" s="67" t="n">
        <f aca="false">I276+J276</f>
        <v>390</v>
      </c>
      <c r="H276" s="68" t="n">
        <f aca="false">1/(G276/F276)</f>
        <v>15.5025641025641</v>
      </c>
      <c r="I276" s="22" t="n">
        <v>105</v>
      </c>
      <c r="J276" s="23" t="n">
        <v>285</v>
      </c>
      <c r="K276" s="24" t="n">
        <v>1959</v>
      </c>
      <c r="L276" s="69" t="n">
        <f aca="false">G276*X276*R276</f>
        <v>2078.19457717386</v>
      </c>
      <c r="M276" s="25" t="n">
        <v>2374</v>
      </c>
      <c r="N276" s="70" t="n">
        <f aca="false">G276*X276*(1-R276)</f>
        <v>2527.55541700838</v>
      </c>
      <c r="O276" s="26" t="n">
        <f aca="false">I276/(I276+J276)</f>
        <v>0.269230769230769</v>
      </c>
      <c r="P276" s="28" t="n">
        <f aca="false">(I276+K276)/(I276+J276+K276+M276)</f>
        <v>0.437010374761804</v>
      </c>
      <c r="Q276" s="27" t="n">
        <f aca="false">K276/(K276+M276)</f>
        <v>0.452111700900069</v>
      </c>
      <c r="R276" s="27" t="n">
        <f aca="false">P276-(O276-P276)/X276</f>
        <v>0.451217408630285</v>
      </c>
      <c r="S276" s="29" t="n">
        <f aca="false">(K276+M276)/(I276+J276)</f>
        <v>11.1102564102564</v>
      </c>
      <c r="T276" s="31" t="n">
        <f aca="false">(P276-$B$1*O276-$B$2)/(1-$B$1*O276)-($B$3*POWER(P276,2)+$B$4*P276+$B$5)-($B$6*POWER(O276,2)+$B$7*O276+$B$8)</f>
        <v>0.450970289647617</v>
      </c>
      <c r="U276" s="29" t="n">
        <f aca="false">(O276-P276)/(P276-T276)</f>
        <v>12.0186696626311</v>
      </c>
      <c r="V276" s="29" t="n">
        <f aca="false">$B$12+($B$13*E276+$B$14*POWER(E276,2)+$B$15*POWER(E276,3))+($B$16*F276+$B$17*POWER(F276,2)+$B$18*POWER(F276,3))+($B$19*T276+$B$20*POWER(T276,2)+$B$21*POWER(T276,3))+($B$22*P276+$B$23*POWER(P276,2)+$B$24*POWER(P276,3))+($B$25*H276+$B$26*POWER(H276,2)+$B$27*POWER(H276,3))+($B$28*U276+$B$29*POWER(U276,2)+$B$30*POWER(U276,3))</f>
        <v>-0.209054292933089</v>
      </c>
      <c r="W276" s="71" t="n">
        <f aca="false">S276-U276</f>
        <v>-0.908413252374722</v>
      </c>
      <c r="X276" s="29" t="n">
        <f aca="false">U276+V276</f>
        <v>11.809615369698</v>
      </c>
      <c r="Y276" s="16"/>
      <c r="Z276" s="60" t="n">
        <f aca="false">U276*G276</f>
        <v>4687.28116842614</v>
      </c>
      <c r="AA276" s="60" t="n">
        <f aca="false">(K276+M276)-Z276</f>
        <v>-354.281168426141</v>
      </c>
      <c r="AB276" s="16"/>
      <c r="AC276" s="60" t="n">
        <f aca="false">L276+N276</f>
        <v>4605.74999418224</v>
      </c>
      <c r="AD276" s="61" t="n">
        <f aca="false">AC276-Z276</f>
        <v>-81.5311742439053</v>
      </c>
      <c r="AE276" s="17"/>
      <c r="AF276" s="84" t="n">
        <v>230.608952083462</v>
      </c>
      <c r="AG276" s="16" t="n">
        <v>0.371621621621622</v>
      </c>
      <c r="AH276" s="16" t="n">
        <f aca="false">AF276+AH275</f>
        <v>222309.023043797</v>
      </c>
      <c r="AI276" s="63"/>
      <c r="AJ276" s="72" t="n">
        <v>243.535733781476</v>
      </c>
      <c r="AK276" s="16" t="n">
        <v>0.371621621621622</v>
      </c>
      <c r="AL276" s="63" t="n">
        <f aca="false">AJ276+AL275</f>
        <v>214430.13537755</v>
      </c>
      <c r="AM276" s="35"/>
      <c r="AN276" s="35" t="n">
        <f aca="false">C276/740</f>
        <v>0.371621621621622</v>
      </c>
      <c r="AO276" s="35"/>
      <c r="AP276" s="35"/>
      <c r="AQ276" s="35"/>
      <c r="AR276" s="35"/>
      <c r="AS276" s="35"/>
      <c r="AT276" s="35"/>
    </row>
    <row r="277" customFormat="false" ht="12.75" hidden="false" customHeight="true" outlineLevel="0" collapsed="false">
      <c r="A277" s="36"/>
      <c r="B277" s="36"/>
      <c r="C277" s="2" t="n">
        <v>276</v>
      </c>
      <c r="D277" s="20" t="s">
        <v>463</v>
      </c>
      <c r="E277" s="65" t="n">
        <v>288</v>
      </c>
      <c r="F277" s="66" t="n">
        <v>3786</v>
      </c>
      <c r="G277" s="67" t="n">
        <f aca="false">I277+J277</f>
        <v>243</v>
      </c>
      <c r="H277" s="68" t="n">
        <f aca="false">1/(G277/F277)</f>
        <v>15.5802469135803</v>
      </c>
      <c r="I277" s="22" t="n">
        <v>81</v>
      </c>
      <c r="J277" s="23" t="n">
        <v>162</v>
      </c>
      <c r="K277" s="24" t="n">
        <v>1464</v>
      </c>
      <c r="L277" s="69" t="n">
        <f aca="false">G277*X277*R277</f>
        <v>1445.64319942493</v>
      </c>
      <c r="M277" s="25" t="n">
        <v>1391</v>
      </c>
      <c r="N277" s="70" t="n">
        <f aca="false">G277*X277*(1-R277)</f>
        <v>1372.54814803037</v>
      </c>
      <c r="O277" s="26" t="n">
        <f aca="false">I277/(I277+J277)</f>
        <v>0.333333333333333</v>
      </c>
      <c r="P277" s="28" t="n">
        <f aca="false">(I277+K277)/(I277+J277+K277+M277)</f>
        <v>0.498708844415752</v>
      </c>
      <c r="Q277" s="27" t="n">
        <f aca="false">K277/(K277+M277)</f>
        <v>0.512784588441331</v>
      </c>
      <c r="R277" s="27" t="n">
        <f aca="false">P277-(O277-P277)/X277</f>
        <v>0.512968433009449</v>
      </c>
      <c r="S277" s="29" t="n">
        <f aca="false">(K277+M277)/(I277+J277)</f>
        <v>11.7489711934156</v>
      </c>
      <c r="T277" s="31" t="n">
        <f aca="false">(P277-$B$1*O277-$B$2)/(1-$B$1*O277)-($B$3*POWER(P277,2)+$B$4*P277+$B$5)-($B$6*POWER(O277,2)+$B$7*O277+$B$8)</f>
        <v>0.513139200933093</v>
      </c>
      <c r="U277" s="29" t="n">
        <f aca="false">(O277-P277)/(P277-T277)</f>
        <v>11.4602512338266</v>
      </c>
      <c r="V277" s="29" t="n">
        <f aca="false">$B$12+($B$13*E277+$B$14*POWER(E277,2)+$B$15*POWER(E277,3))+($B$16*F277+$B$17*POWER(F277,2)+$B$18*POWER(F277,3))+($B$19*T277+$B$20*POWER(T277,2)+$B$21*POWER(T277,3))+($B$22*P277+$B$23*POWER(P277,2)+$B$24*POWER(P277,3))+($B$25*H277+$B$26*POWER(H277,2)+$B$27*POWER(H277,3))+($B$28*U277+$B$29*POWER(U277,2)+$B$30*POWER(U277,3))</f>
        <v>0.137244023191057</v>
      </c>
      <c r="W277" s="71" t="n">
        <f aca="false">S277-U277</f>
        <v>0.28871995958902</v>
      </c>
      <c r="X277" s="29" t="n">
        <f aca="false">U277+V277</f>
        <v>11.5974952570177</v>
      </c>
      <c r="Y277" s="16"/>
      <c r="Z277" s="60" t="n">
        <f aca="false">U277*G277</f>
        <v>2784.84104981987</v>
      </c>
      <c r="AA277" s="60" t="n">
        <f aca="false">(K277+M277)-Z277</f>
        <v>70.1589501801318</v>
      </c>
      <c r="AB277" s="16"/>
      <c r="AC277" s="60" t="n">
        <f aca="false">L277+N277</f>
        <v>2818.19134745529</v>
      </c>
      <c r="AD277" s="61" t="n">
        <f aca="false">AC277-Z277</f>
        <v>33.3502976354266</v>
      </c>
      <c r="AE277" s="17"/>
      <c r="AF277" s="84" t="n">
        <v>225.668431242472</v>
      </c>
      <c r="AG277" s="16" t="n">
        <v>0.372972972972973</v>
      </c>
      <c r="AH277" s="16" t="n">
        <f aca="false">AF277+AH276</f>
        <v>222534.69147504</v>
      </c>
      <c r="AI277" s="63"/>
      <c r="AJ277" s="72" t="n">
        <v>240.163325692056</v>
      </c>
      <c r="AK277" s="16" t="n">
        <v>0.372972972972973</v>
      </c>
      <c r="AL277" s="63" t="n">
        <f aca="false">AJ277+AL276</f>
        <v>214670.298703242</v>
      </c>
      <c r="AM277" s="35"/>
      <c r="AN277" s="35" t="n">
        <f aca="false">C277/740</f>
        <v>0.372972972972973</v>
      </c>
      <c r="AO277" s="35"/>
      <c r="AP277" s="35"/>
      <c r="AQ277" s="35"/>
      <c r="AR277" s="35"/>
      <c r="AS277" s="35"/>
      <c r="AT277" s="35"/>
    </row>
    <row r="278" customFormat="false" ht="12.75" hidden="false" customHeight="true" outlineLevel="0" collapsed="false">
      <c r="A278" s="36"/>
      <c r="B278" s="36"/>
      <c r="C278" s="2" t="n">
        <v>277</v>
      </c>
      <c r="D278" s="20" t="s">
        <v>232</v>
      </c>
      <c r="E278" s="65" t="n">
        <v>48</v>
      </c>
      <c r="F278" s="66" t="n">
        <v>1421</v>
      </c>
      <c r="G278" s="67" t="n">
        <f aca="false">I278+J278</f>
        <v>30</v>
      </c>
      <c r="H278" s="68" t="n">
        <f aca="false">1/(G278/F278)</f>
        <v>47.3666666666667</v>
      </c>
      <c r="I278" s="22" t="n">
        <v>4</v>
      </c>
      <c r="J278" s="23" t="n">
        <v>26</v>
      </c>
      <c r="K278" s="24" t="n">
        <v>489</v>
      </c>
      <c r="L278" s="69" t="n">
        <f aca="false">G278*X278*R278</f>
        <v>488.217828213714</v>
      </c>
      <c r="M278" s="25" t="n">
        <v>743</v>
      </c>
      <c r="N278" s="70" t="n">
        <f aca="false">G278*X278*(1-R278)</f>
        <v>741.779938937821</v>
      </c>
      <c r="O278" s="26" t="n">
        <f aca="false">I278/(I278+J278)</f>
        <v>0.133333333333333</v>
      </c>
      <c r="P278" s="28" t="n">
        <f aca="false">(I278+K278)/(I278+J278+K278+M278)</f>
        <v>0.390649762282092</v>
      </c>
      <c r="Q278" s="27" t="n">
        <f aca="false">K278/(K278+M278)</f>
        <v>0.396915584415584</v>
      </c>
      <c r="R278" s="27" t="n">
        <f aca="false">P278-(O278-P278)/X278</f>
        <v>0.39692578413727</v>
      </c>
      <c r="S278" s="29" t="n">
        <f aca="false">(K278+M278)/(I278+J278)</f>
        <v>41.0666666666667</v>
      </c>
      <c r="T278" s="31" t="n">
        <f aca="false">(P278-$B$1*O278-$B$2)/(1-$B$1*O278)-($B$3*POWER(P278,2)+$B$4*P278+$B$5)-($B$6*POWER(O278,2)+$B$7*O278+$B$8)</f>
        <v>0.405851284685918</v>
      </c>
      <c r="U278" s="29" t="n">
        <f aca="false">(O278-P278)/(P278-T278)</f>
        <v>16.9270170521862</v>
      </c>
      <c r="V278" s="29" t="n">
        <f aca="false">$B$12+($B$13*E278+$B$14*POWER(E278,2)+$B$15*POWER(E278,3))+($B$16*F278+$B$17*POWER(F278,2)+$B$18*POWER(F278,3))+($B$19*T278+$B$20*POWER(T278,2)+$B$21*POWER(T278,3))+($B$22*P278+$B$23*POWER(P278,2)+$B$24*POWER(P278,3))+($B$25*H278+$B$26*POWER(H278,2)+$B$27*POWER(H278,3))+($B$28*U278+$B$29*POWER(U278,2)+$B$30*POWER(U278,3))</f>
        <v>24.0729085195316</v>
      </c>
      <c r="W278" s="71" t="n">
        <f aca="false">S278-U278</f>
        <v>24.1396496144804</v>
      </c>
      <c r="X278" s="29" t="n">
        <f aca="false">U278+V278</f>
        <v>40.9999255717178</v>
      </c>
      <c r="Y278" s="16"/>
      <c r="Z278" s="60" t="n">
        <f aca="false">U278*G278</f>
        <v>507.810511565587</v>
      </c>
      <c r="AA278" s="60" t="n">
        <f aca="false">(K278+M278)-Z278</f>
        <v>724.189488434413</v>
      </c>
      <c r="AB278" s="16"/>
      <c r="AC278" s="60" t="n">
        <f aca="false">L278+N278</f>
        <v>1229.99776715153</v>
      </c>
      <c r="AD278" s="61" t="n">
        <f aca="false">AC278-Z278</f>
        <v>722.187255585947</v>
      </c>
      <c r="AE278" s="17"/>
      <c r="AF278" s="84" t="n">
        <v>221.97417682811</v>
      </c>
      <c r="AG278" s="16" t="n">
        <v>0.374324324324324</v>
      </c>
      <c r="AH278" s="16" t="n">
        <f aca="false">AF278+AH277</f>
        <v>222756.665651868</v>
      </c>
      <c r="AI278" s="63"/>
      <c r="AJ278" s="72" t="n">
        <v>239.739243602782</v>
      </c>
      <c r="AK278" s="16" t="n">
        <v>0.374324324324324</v>
      </c>
      <c r="AL278" s="63" t="n">
        <f aca="false">AJ278+AL277</f>
        <v>214910.037946844</v>
      </c>
      <c r="AM278" s="35"/>
      <c r="AN278" s="35" t="n">
        <f aca="false">C278/740</f>
        <v>0.374324324324324</v>
      </c>
      <c r="AO278" s="35"/>
      <c r="AP278" s="35"/>
      <c r="AQ278" s="35"/>
      <c r="AR278" s="35"/>
      <c r="AS278" s="35"/>
      <c r="AT278" s="35"/>
    </row>
    <row r="279" customFormat="false" ht="12.75" hidden="false" customHeight="true" outlineLevel="0" collapsed="false">
      <c r="A279" s="36"/>
      <c r="B279" s="36"/>
      <c r="C279" s="2" t="n">
        <v>278</v>
      </c>
      <c r="D279" s="20" t="s">
        <v>465</v>
      </c>
      <c r="E279" s="65" t="n">
        <v>505</v>
      </c>
      <c r="F279" s="66" t="n">
        <v>3979</v>
      </c>
      <c r="G279" s="67" t="n">
        <f aca="false">I279+J279</f>
        <v>312</v>
      </c>
      <c r="H279" s="68" t="n">
        <f aca="false">1/(G279/F279)</f>
        <v>12.7532051282051</v>
      </c>
      <c r="I279" s="22" t="n">
        <v>118</v>
      </c>
      <c r="J279" s="23" t="n">
        <v>194</v>
      </c>
      <c r="K279" s="24" t="n">
        <v>1246</v>
      </c>
      <c r="L279" s="69" t="n">
        <f aca="false">G279*X279*R279</f>
        <v>1369.44542462726</v>
      </c>
      <c r="M279" s="25" t="n">
        <v>1048</v>
      </c>
      <c r="N279" s="70" t="n">
        <f aca="false">G279*X279*(1-R279)</f>
        <v>1160.40411831896</v>
      </c>
      <c r="O279" s="26" t="n">
        <f aca="false">I279/(I279+J279)</f>
        <v>0.378205128205128</v>
      </c>
      <c r="P279" s="28" t="n">
        <f aca="false">(I279+K279)/(I279+J279+K279+M279)</f>
        <v>0.523407521105142</v>
      </c>
      <c r="Q279" s="27" t="n">
        <f aca="false">K279/(K279+M279)</f>
        <v>0.543156059285092</v>
      </c>
      <c r="R279" s="27" t="n">
        <f aca="false">P279-(O279-P279)/X279</f>
        <v>0.541314968095861</v>
      </c>
      <c r="S279" s="29" t="n">
        <f aca="false">(K279+M279)/(I279+J279)</f>
        <v>7.3525641025641</v>
      </c>
      <c r="T279" s="31" t="n">
        <f aca="false">(P279-$B$1*O279-$B$2)/(1-$B$1*O279)-($B$3*POWER(P279,2)+$B$4*P279+$B$5)-($B$6*POWER(O279,2)+$B$7*O279+$B$8)</f>
        <v>0.53712133370345</v>
      </c>
      <c r="U279" s="29" t="n">
        <f aca="false">(O279-P279)/(P279-T279)</f>
        <v>10.5880397489118</v>
      </c>
      <c r="V279" s="29" t="n">
        <f aca="false">$B$12+($B$13*E279+$B$14*POWER(E279,2)+$B$15*POWER(E279,3))+($B$16*F279+$B$17*POWER(F279,2)+$B$18*POWER(F279,3))+($B$19*T279+$B$20*POWER(T279,2)+$B$21*POWER(T279,3))+($B$22*P279+$B$23*POWER(P279,2)+$B$24*POWER(P279,3))+($B$25*H279+$B$26*POWER(H279,2)+$B$27*POWER(H279,3))+($B$28*U279+$B$29*POWER(U279,2)+$B$30*POWER(U279,3))</f>
        <v>-2.47954762408414</v>
      </c>
      <c r="W279" s="71" t="n">
        <f aca="false">S279-U279</f>
        <v>-3.23547564634766</v>
      </c>
      <c r="X279" s="29" t="n">
        <f aca="false">U279+V279</f>
        <v>8.10849212482762</v>
      </c>
      <c r="Y279" s="16"/>
      <c r="Z279" s="60" t="n">
        <f aca="false">U279*G279</f>
        <v>3303.46840166047</v>
      </c>
      <c r="AA279" s="60" t="n">
        <f aca="false">(K279+M279)-Z279</f>
        <v>-1009.46840166047</v>
      </c>
      <c r="AB279" s="16"/>
      <c r="AC279" s="60" t="n">
        <f aca="false">L279+N279</f>
        <v>2529.84954294622</v>
      </c>
      <c r="AD279" s="61" t="n">
        <f aca="false">AC279-Z279</f>
        <v>-773.61885871425</v>
      </c>
      <c r="AE279" s="17"/>
      <c r="AF279" s="84" t="n">
        <v>221.699980815225</v>
      </c>
      <c r="AG279" s="16" t="n">
        <v>0.375675675675676</v>
      </c>
      <c r="AH279" s="16" t="n">
        <f aca="false">AF279+AH278</f>
        <v>222978.365632683</v>
      </c>
      <c r="AI279" s="63"/>
      <c r="AJ279" s="72" t="n">
        <v>226.816530179146</v>
      </c>
      <c r="AK279" s="16" t="n">
        <v>0.375675675675676</v>
      </c>
      <c r="AL279" s="63" t="n">
        <f aca="false">AJ279+AL278</f>
        <v>215136.854477023</v>
      </c>
      <c r="AM279" s="35"/>
      <c r="AN279" s="35" t="n">
        <f aca="false">C279/740</f>
        <v>0.375675675675676</v>
      </c>
      <c r="AO279" s="35"/>
      <c r="AP279" s="35"/>
      <c r="AQ279" s="35"/>
      <c r="AR279" s="35"/>
      <c r="AS279" s="35"/>
      <c r="AT279" s="35"/>
    </row>
    <row r="280" customFormat="false" ht="12.75" hidden="false" customHeight="true" outlineLevel="0" collapsed="false">
      <c r="A280" s="36"/>
      <c r="B280" s="36"/>
      <c r="C280" s="2" t="n">
        <v>279</v>
      </c>
      <c r="D280" s="20" t="s">
        <v>257</v>
      </c>
      <c r="E280" s="65" t="n">
        <v>347</v>
      </c>
      <c r="F280" s="66" t="n">
        <v>4918</v>
      </c>
      <c r="G280" s="67" t="n">
        <f aca="false">I280+J280</f>
        <v>281</v>
      </c>
      <c r="H280" s="68" t="n">
        <f aca="false">1/(G280/F280)</f>
        <v>17.5017793594306</v>
      </c>
      <c r="I280" s="22" t="n">
        <v>61</v>
      </c>
      <c r="J280" s="23" t="n">
        <v>220</v>
      </c>
      <c r="K280" s="24" t="n">
        <v>1538</v>
      </c>
      <c r="L280" s="69" t="n">
        <f aca="false">G280*X280*R280</f>
        <v>1590.25630323381</v>
      </c>
      <c r="M280" s="25" t="n">
        <v>2223</v>
      </c>
      <c r="N280" s="70" t="n">
        <f aca="false">G280*X280*(1-R280)</f>
        <v>2302.83874221401</v>
      </c>
      <c r="O280" s="26" t="n">
        <f aca="false">I280/(I280+J280)</f>
        <v>0.217081850533808</v>
      </c>
      <c r="P280" s="28" t="n">
        <f aca="false">(I280+K280)/(I280+J280+K280+M280)</f>
        <v>0.395596239485403</v>
      </c>
      <c r="Q280" s="27" t="n">
        <f aca="false">K280/(K280+M280)</f>
        <v>0.408933794203669</v>
      </c>
      <c r="R280" s="27" t="n">
        <f aca="false">P280-(O280-P280)/X280</f>
        <v>0.408481242987708</v>
      </c>
      <c r="S280" s="29" t="n">
        <f aca="false">(K280+M280)/(I280+J280)</f>
        <v>13.3843416370107</v>
      </c>
      <c r="T280" s="31" t="n">
        <f aca="false">(P280-$B$1*O280-$B$2)/(1-$B$1*O280)-($B$3*POWER(P280,2)+$B$4*P280+$B$5)-($B$6*POWER(O280,2)+$B$7*O280+$B$8)</f>
        <v>0.409507582319303</v>
      </c>
      <c r="U280" s="29" t="n">
        <f aca="false">(O280-P280)/(P280-T280)</f>
        <v>12.8322902456677</v>
      </c>
      <c r="V280" s="29" t="n">
        <f aca="false">$B$12+($B$13*E280+$B$14*POWER(E280,2)+$B$15*POWER(E280,3))+($B$16*F280+$B$17*POWER(F280,2)+$B$18*POWER(F280,3))+($B$19*T280+$B$20*POWER(T280,2)+$B$21*POWER(T280,3))+($B$22*P280+$B$23*POWER(P280,2)+$B$24*POWER(P280,3))+($B$25*H280+$B$26*POWER(H280,2)+$B$27*POWER(H280,3))+($B$28*U280+$B$29*POWER(U280,2)+$B$30*POWER(U280,3))</f>
        <v>1.02214052105047</v>
      </c>
      <c r="W280" s="71" t="n">
        <f aca="false">S280-U280</f>
        <v>0.552051391342937</v>
      </c>
      <c r="X280" s="29" t="n">
        <f aca="false">U280+V280</f>
        <v>13.8544307667182</v>
      </c>
      <c r="Y280" s="16"/>
      <c r="Z280" s="60" t="n">
        <f aca="false">U280*G280</f>
        <v>3605.87355903263</v>
      </c>
      <c r="AA280" s="60" t="n">
        <f aca="false">(K280+M280)-Z280</f>
        <v>155.126440967365</v>
      </c>
      <c r="AB280" s="16"/>
      <c r="AC280" s="60" t="n">
        <f aca="false">L280+N280</f>
        <v>3893.09504544782</v>
      </c>
      <c r="AD280" s="61" t="n">
        <f aca="false">AC280-Z280</f>
        <v>287.221486415182</v>
      </c>
      <c r="AE280" s="17"/>
      <c r="AF280" s="84" t="n">
        <v>221.272483311385</v>
      </c>
      <c r="AG280" s="16" t="n">
        <v>0.377027027027027</v>
      </c>
      <c r="AH280" s="16" t="n">
        <f aca="false">AF280+AH279</f>
        <v>223199.638115994</v>
      </c>
      <c r="AI280" s="63"/>
      <c r="AJ280" s="72" t="n">
        <v>221.116563227685</v>
      </c>
      <c r="AK280" s="16" t="n">
        <v>0.377027027027027</v>
      </c>
      <c r="AL280" s="63" t="n">
        <f aca="false">AJ280+AL279</f>
        <v>215357.971040251</v>
      </c>
      <c r="AM280" s="35"/>
      <c r="AN280" s="35" t="n">
        <f aca="false">C280/740</f>
        <v>0.377027027027027</v>
      </c>
      <c r="AO280" s="35"/>
      <c r="AP280" s="35"/>
      <c r="AQ280" s="35"/>
      <c r="AR280" s="35"/>
      <c r="AS280" s="35"/>
      <c r="AT280" s="35"/>
    </row>
    <row r="281" customFormat="false" ht="12.75" hidden="false" customHeight="true" outlineLevel="0" collapsed="false">
      <c r="A281" s="36"/>
      <c r="B281" s="36"/>
      <c r="C281" s="2" t="n">
        <v>280</v>
      </c>
      <c r="D281" s="20" t="s">
        <v>467</v>
      </c>
      <c r="E281" s="65" t="n">
        <v>211</v>
      </c>
      <c r="F281" s="66" t="n">
        <v>3157</v>
      </c>
      <c r="G281" s="67" t="n">
        <f aca="false">I281+J281</f>
        <v>309</v>
      </c>
      <c r="H281" s="68" t="n">
        <f aca="false">1/(G281/F281)</f>
        <v>10.2168284789644</v>
      </c>
      <c r="I281" s="22" t="n">
        <v>250</v>
      </c>
      <c r="J281" s="23" t="n">
        <v>59</v>
      </c>
      <c r="K281" s="24" t="n">
        <v>1371</v>
      </c>
      <c r="L281" s="69" t="n">
        <f aca="false">G281*X281*R281</f>
        <v>1361.36619331908</v>
      </c>
      <c r="M281" s="25" t="n">
        <v>163</v>
      </c>
      <c r="N281" s="70" t="n">
        <f aca="false">G281*X281*(1-R281)</f>
        <v>161.680626105389</v>
      </c>
      <c r="O281" s="26" t="n">
        <f aca="false">I281/(I281+J281)</f>
        <v>0.809061488673139</v>
      </c>
      <c r="P281" s="28" t="n">
        <f aca="false">(I281+K281)/(I281+J281+K281+M281)</f>
        <v>0.879544221378188</v>
      </c>
      <c r="Q281" s="27" t="n">
        <f aca="false">K281/(K281+M281)</f>
        <v>0.89374185136897</v>
      </c>
      <c r="R281" s="27" t="n">
        <f aca="false">P281-(O281-P281)/X281</f>
        <v>0.893843955390363</v>
      </c>
      <c r="S281" s="29" t="n">
        <f aca="false">(K281+M281)/(I281+J281)</f>
        <v>4.96440129449838</v>
      </c>
      <c r="T281" s="31" t="n">
        <f aca="false">(P281-$B$1*O281-$B$2)/(1-$B$1*O281)-($B$3*POWER(P281,2)+$B$4*P281+$B$5)-($B$6*POWER(O281,2)+$B$7*O281+$B$8)</f>
        <v>0.890641258484643</v>
      </c>
      <c r="U281" s="29" t="n">
        <f aca="false">(O281-P281)/(P281-T281)</f>
        <v>6.35149112586536</v>
      </c>
      <c r="V281" s="29" t="n">
        <f aca="false">$B$12+($B$13*E281+$B$14*POWER(E281,2)+$B$15*POWER(E281,3))+($B$16*F281+$B$17*POWER(F281,2)+$B$18*POWER(F281,3))+($B$19*T281+$B$20*POWER(T281,2)+$B$21*POWER(T281,3))+($B$22*P281+$B$23*POWER(P281,2)+$B$24*POWER(P281,3))+($B$25*H281+$B$26*POWER(H281,2)+$B$27*POWER(H281,3))+($B$28*U281+$B$29*POWER(U281,2)+$B$30*POWER(U281,3))</f>
        <v>-1.42253701769556</v>
      </c>
      <c r="W281" s="71" t="n">
        <f aca="false">S281-U281</f>
        <v>-1.38708983136698</v>
      </c>
      <c r="X281" s="29" t="n">
        <f aca="false">U281+V281</f>
        <v>4.9289541081698</v>
      </c>
      <c r="Y281" s="16"/>
      <c r="Z281" s="60" t="n">
        <f aca="false">U281*G281</f>
        <v>1962.6107578924</v>
      </c>
      <c r="AA281" s="60" t="n">
        <f aca="false">(K281+M281)-Z281</f>
        <v>-428.610757892398</v>
      </c>
      <c r="AB281" s="16"/>
      <c r="AC281" s="60" t="n">
        <f aca="false">L281+N281</f>
        <v>1523.04681942447</v>
      </c>
      <c r="AD281" s="61" t="n">
        <f aca="false">AC281-Z281</f>
        <v>-439.563938467929</v>
      </c>
      <c r="AE281" s="17"/>
      <c r="AF281" s="84" t="n">
        <v>220.804212450335</v>
      </c>
      <c r="AG281" s="16" t="n">
        <v>0.378378378378378</v>
      </c>
      <c r="AH281" s="16" t="n">
        <f aca="false">AF281+AH280</f>
        <v>223420.442328445</v>
      </c>
      <c r="AI281" s="63"/>
      <c r="AJ281" s="72" t="n">
        <v>216.061440921457</v>
      </c>
      <c r="AK281" s="16" t="n">
        <v>0.378378378378378</v>
      </c>
      <c r="AL281" s="63" t="n">
        <f aca="false">AJ281+AL280</f>
        <v>215574.032481173</v>
      </c>
      <c r="AM281" s="35"/>
      <c r="AN281" s="35" t="n">
        <f aca="false">C281/740</f>
        <v>0.378378378378378</v>
      </c>
      <c r="AO281" s="35"/>
      <c r="AP281" s="35"/>
      <c r="AQ281" s="35"/>
      <c r="AR281" s="35"/>
      <c r="AS281" s="35"/>
      <c r="AT281" s="35"/>
    </row>
    <row r="282" customFormat="false" ht="12.75" hidden="false" customHeight="true" outlineLevel="0" collapsed="false">
      <c r="A282" s="36"/>
      <c r="B282" s="36"/>
      <c r="C282" s="2" t="n">
        <v>281</v>
      </c>
      <c r="D282" s="20" t="s">
        <v>469</v>
      </c>
      <c r="E282" s="65" t="n">
        <v>670</v>
      </c>
      <c r="F282" s="66" t="n">
        <v>3923</v>
      </c>
      <c r="G282" s="67" t="n">
        <f aca="false">I282+J282</f>
        <v>255</v>
      </c>
      <c r="H282" s="68" t="n">
        <f aca="false">1/(G282/F282)</f>
        <v>15.3843137254902</v>
      </c>
      <c r="I282" s="22" t="n">
        <v>134</v>
      </c>
      <c r="J282" s="23" t="n">
        <v>121</v>
      </c>
      <c r="K282" s="24" t="n">
        <v>1400</v>
      </c>
      <c r="L282" s="69" t="n">
        <f aca="false">G282*X282*R282</f>
        <v>1608.59489753457</v>
      </c>
      <c r="M282" s="25" t="n">
        <v>663</v>
      </c>
      <c r="N282" s="70" t="n">
        <f aca="false">G282*X282*(1-R282)</f>
        <v>769.60912624974</v>
      </c>
      <c r="O282" s="26" t="n">
        <f aca="false">I282/(I282+J282)</f>
        <v>0.525490196078431</v>
      </c>
      <c r="P282" s="28" t="n">
        <f aca="false">(I282+K282)/(I282+J282+K282+M282)</f>
        <v>0.661777394305436</v>
      </c>
      <c r="Q282" s="27" t="n">
        <f aca="false">K282/(K282+M282)</f>
        <v>0.678623364032962</v>
      </c>
      <c r="R282" s="27" t="n">
        <f aca="false">P282-(O282-P282)/X282</f>
        <v>0.676390621429905</v>
      </c>
      <c r="S282" s="29" t="n">
        <f aca="false">(K282+M282)/(I282+J282)</f>
        <v>8.09019607843137</v>
      </c>
      <c r="T282" s="31" t="n">
        <f aca="false">(P282-$B$1*O282-$B$2)/(1-$B$1*O282)-($B$3*POWER(P282,2)+$B$4*P282+$B$5)-($B$6*POWER(O282,2)+$B$7*O282+$B$8)</f>
        <v>0.676203445156257</v>
      </c>
      <c r="U282" s="29" t="n">
        <f aca="false">(O282-P282)/(P282-T282)</f>
        <v>9.44729778345718</v>
      </c>
      <c r="V282" s="29" t="n">
        <f aca="false">$B$12+($B$13*E282+$B$14*POWER(E282,2)+$B$15*POWER(E282,3))+($B$16*F282+$B$17*POWER(F282,2)+$B$18*POWER(F282,3))+($B$19*T282+$B$20*POWER(T282,2)+$B$21*POWER(T282,3))+($B$22*P282+$B$23*POWER(P282,2)+$B$24*POWER(P282,3))+($B$25*H282+$B$26*POWER(H282,2)+$B$27*POWER(H282,3))+($B$28*U282+$B$29*POWER(U282,2)+$B$30*POWER(U282,3))</f>
        <v>-0.121007494106955</v>
      </c>
      <c r="W282" s="71" t="n">
        <f aca="false">S282-U282</f>
        <v>-1.35710170502581</v>
      </c>
      <c r="X282" s="29" t="n">
        <f aca="false">U282+V282</f>
        <v>9.32629028935022</v>
      </c>
      <c r="Y282" s="16"/>
      <c r="Z282" s="60" t="n">
        <f aca="false">U282*G282</f>
        <v>2409.06093478158</v>
      </c>
      <c r="AA282" s="60" t="n">
        <f aca="false">(K282+M282)-Z282</f>
        <v>-346.06093478158</v>
      </c>
      <c r="AB282" s="16"/>
      <c r="AC282" s="60" t="n">
        <f aca="false">L282+N282</f>
        <v>2378.20402378431</v>
      </c>
      <c r="AD282" s="61" t="n">
        <f aca="false">AC282-Z282</f>
        <v>-30.8569109972736</v>
      </c>
      <c r="AE282" s="17"/>
      <c r="AF282" s="84" t="n">
        <v>220.642929468828</v>
      </c>
      <c r="AG282" s="16" t="n">
        <v>0.37972972972973</v>
      </c>
      <c r="AH282" s="16" t="n">
        <f aca="false">AF282+AH281</f>
        <v>223641.085257913</v>
      </c>
      <c r="AI282" s="63"/>
      <c r="AJ282" s="72" t="n">
        <v>214.449031814093</v>
      </c>
      <c r="AK282" s="16" t="n">
        <v>0.37972972972973</v>
      </c>
      <c r="AL282" s="63" t="n">
        <f aca="false">AJ282+AL281</f>
        <v>215788.481512987</v>
      </c>
      <c r="AM282" s="35"/>
      <c r="AN282" s="35" t="n">
        <f aca="false">C282/740</f>
        <v>0.37972972972973</v>
      </c>
      <c r="AO282" s="35"/>
      <c r="AP282" s="35"/>
      <c r="AQ282" s="35"/>
      <c r="AR282" s="35"/>
      <c r="AS282" s="35"/>
      <c r="AT282" s="35"/>
    </row>
    <row r="283" customFormat="false" ht="12.75" hidden="false" customHeight="true" outlineLevel="0" collapsed="false">
      <c r="A283" s="36"/>
      <c r="B283" s="36"/>
      <c r="C283" s="2" t="n">
        <v>282</v>
      </c>
      <c r="D283" s="20" t="s">
        <v>471</v>
      </c>
      <c r="E283" s="65" t="n">
        <v>303</v>
      </c>
      <c r="F283" s="66" t="n">
        <v>2501</v>
      </c>
      <c r="G283" s="67" t="n">
        <f aca="false">I283+J283</f>
        <v>181</v>
      </c>
      <c r="H283" s="68" t="n">
        <f aca="false">1/(G283/F283)</f>
        <v>13.8176795580111</v>
      </c>
      <c r="I283" s="22" t="n">
        <v>95</v>
      </c>
      <c r="J283" s="23" t="n">
        <v>86</v>
      </c>
      <c r="K283" s="24" t="n">
        <v>1108</v>
      </c>
      <c r="L283" s="69" t="n">
        <f aca="false">G283*X283*R283</f>
        <v>1136.2254868006</v>
      </c>
      <c r="M283" s="25" t="n">
        <v>431</v>
      </c>
      <c r="N283" s="70" t="n">
        <f aca="false">G283*X283*(1-R283)</f>
        <v>443.130155175319</v>
      </c>
      <c r="O283" s="26" t="n">
        <f aca="false">I283/(I283+J283)</f>
        <v>0.524861878453039</v>
      </c>
      <c r="P283" s="28" t="n">
        <f aca="false">(I283+K283)/(I283+J283+K283+M283)</f>
        <v>0.699418604651163</v>
      </c>
      <c r="Q283" s="27" t="n">
        <f aca="false">K283/(K283+M283)</f>
        <v>0.719948018193632</v>
      </c>
      <c r="R283" s="27" t="n">
        <f aca="false">P283-(O283-P283)/X283</f>
        <v>0.719423451312762</v>
      </c>
      <c r="S283" s="29" t="n">
        <f aca="false">(K283+M283)/(I283+J283)</f>
        <v>8.50276243093923</v>
      </c>
      <c r="T283" s="31" t="n">
        <f aca="false">(P283-$B$1*O283-$B$2)/(1-$B$1*O283)-($B$3*POWER(P283,2)+$B$4*P283+$B$5)-($B$6*POWER(O283,2)+$B$7*O283+$B$8)</f>
        <v>0.716858133036969</v>
      </c>
      <c r="U283" s="29" t="n">
        <f aca="false">(O283-P283)/(P283-T283)</f>
        <v>10.0092572652476</v>
      </c>
      <c r="V283" s="29" t="n">
        <f aca="false">$B$12+($B$13*E283+$B$14*POWER(E283,2)+$B$15*POWER(E283,3))+($B$16*F283+$B$17*POWER(F283,2)+$B$18*POWER(F283,3))+($B$19*T283+$B$20*POWER(T283,2)+$B$21*POWER(T283,3))+($B$22*P283+$B$23*POWER(P283,2)+$B$24*POWER(P283,3))+($B$25*H283+$B$26*POWER(H283,2)+$B$27*POWER(H283,3))+($B$28*U283+$B$29*POWER(U283,2)+$B$30*POWER(U283,3))</f>
        <v>-1.28353548637516</v>
      </c>
      <c r="W283" s="71" t="n">
        <f aca="false">S283-U283</f>
        <v>-1.5064948343084</v>
      </c>
      <c r="X283" s="29" t="n">
        <f aca="false">U283+V283</f>
        <v>8.72572177887247</v>
      </c>
      <c r="Y283" s="16"/>
      <c r="Z283" s="60" t="n">
        <f aca="false">U283*G283</f>
        <v>1811.67556500982</v>
      </c>
      <c r="AA283" s="60" t="n">
        <f aca="false">(K283+M283)-Z283</f>
        <v>-272.675565009821</v>
      </c>
      <c r="AB283" s="16"/>
      <c r="AC283" s="60" t="n">
        <f aca="false">L283+N283</f>
        <v>1579.35564197592</v>
      </c>
      <c r="AD283" s="61" t="n">
        <f aca="false">AC283-Z283</f>
        <v>-232.319923033903</v>
      </c>
      <c r="AE283" s="17"/>
      <c r="AF283" s="84" t="n">
        <v>216.965564881998</v>
      </c>
      <c r="AG283" s="16" t="n">
        <v>0.381081081081081</v>
      </c>
      <c r="AH283" s="16" t="n">
        <f aca="false">AF283+AH282</f>
        <v>223858.050822795</v>
      </c>
      <c r="AI283" s="63"/>
      <c r="AJ283" s="72" t="n">
        <v>211.856356226414</v>
      </c>
      <c r="AK283" s="16" t="n">
        <v>0.381081081081081</v>
      </c>
      <c r="AL283" s="63" t="n">
        <f aca="false">AJ283+AL282</f>
        <v>216000.337869213</v>
      </c>
      <c r="AM283" s="35"/>
      <c r="AN283" s="35" t="n">
        <f aca="false">C283/740</f>
        <v>0.381081081081081</v>
      </c>
      <c r="AO283" s="35"/>
      <c r="AP283" s="35"/>
      <c r="AQ283" s="35"/>
      <c r="AR283" s="35"/>
      <c r="AS283" s="35"/>
      <c r="AT283" s="35"/>
    </row>
    <row r="284" customFormat="false" ht="12.75" hidden="false" customHeight="true" outlineLevel="0" collapsed="false">
      <c r="A284" s="36"/>
      <c r="B284" s="36"/>
      <c r="C284" s="2" t="n">
        <v>283</v>
      </c>
      <c r="D284" s="20" t="s">
        <v>473</v>
      </c>
      <c r="E284" s="65" t="n">
        <v>216</v>
      </c>
      <c r="F284" s="66" t="n">
        <v>3550</v>
      </c>
      <c r="G284" s="67" t="n">
        <f aca="false">I284+J284</f>
        <v>158</v>
      </c>
      <c r="H284" s="68" t="n">
        <f aca="false">1/(G284/F284)</f>
        <v>22.4683544303797</v>
      </c>
      <c r="I284" s="22" t="n">
        <v>59</v>
      </c>
      <c r="J284" s="23" t="n">
        <v>99</v>
      </c>
      <c r="K284" s="24" t="n">
        <v>1978</v>
      </c>
      <c r="L284" s="69" t="n">
        <f aca="false">G284*X284*R284</f>
        <v>1930.7196235338</v>
      </c>
      <c r="M284" s="25" t="n">
        <v>921</v>
      </c>
      <c r="N284" s="70" t="n">
        <f aca="false">G284*X284*(1-R284)</f>
        <v>897.324995583935</v>
      </c>
      <c r="O284" s="26" t="n">
        <f aca="false">I284/(I284+J284)</f>
        <v>0.373417721518987</v>
      </c>
      <c r="P284" s="28" t="n">
        <f aca="false">(I284+K284)/(I284+J284+K284+M284)</f>
        <v>0.666339548577036</v>
      </c>
      <c r="Q284" s="27" t="n">
        <f aca="false">K284/(K284+M284)</f>
        <v>0.682304242842359</v>
      </c>
      <c r="R284" s="27" t="n">
        <f aca="false">P284-(O284-P284)/X284</f>
        <v>0.68270479556158</v>
      </c>
      <c r="S284" s="29" t="n">
        <f aca="false">(K284+M284)/(I284+J284)</f>
        <v>18.3481012658228</v>
      </c>
      <c r="T284" s="31" t="n">
        <f aca="false">(P284-$B$1*O284-$B$2)/(1-$B$1*O284)-($B$3*POWER(P284,2)+$B$4*P284+$B$5)-($B$6*POWER(O284,2)+$B$7*O284+$B$8)</f>
        <v>0.688781172477796</v>
      </c>
      <c r="U284" s="29" t="n">
        <f aca="false">(O284-P284)/(P284-T284)</f>
        <v>13.0526127856608</v>
      </c>
      <c r="V284" s="29" t="n">
        <f aca="false">$B$12+($B$13*E284+$B$14*POWER(E284,2)+$B$15*POWER(E284,3))+($B$16*F284+$B$17*POWER(F284,2)+$B$18*POWER(F284,3))+($B$19*T284+$B$20*POWER(T284,2)+$B$21*POWER(T284,3))+($B$22*P284+$B$23*POWER(P284,2)+$B$24*POWER(P284,3))+($B$25*H284+$B$26*POWER(H284,2)+$B$27*POWER(H284,3))+($B$28*U284+$B$29*POWER(U284,2)+$B$30*POWER(U284,3))</f>
        <v>4.84640379103375</v>
      </c>
      <c r="W284" s="71" t="n">
        <f aca="false">S284-U284</f>
        <v>5.295488480162</v>
      </c>
      <c r="X284" s="29" t="n">
        <f aca="false">U284+V284</f>
        <v>17.8990165766945</v>
      </c>
      <c r="Y284" s="16"/>
      <c r="Z284" s="60" t="n">
        <f aca="false">U284*G284</f>
        <v>2062.3128201344</v>
      </c>
      <c r="AA284" s="60" t="n">
        <f aca="false">(K284+M284)-Z284</f>
        <v>836.687179865597</v>
      </c>
      <c r="AB284" s="16"/>
      <c r="AC284" s="60" t="n">
        <f aca="false">L284+N284</f>
        <v>2828.04461911774</v>
      </c>
      <c r="AD284" s="61" t="n">
        <f aca="false">AC284-Z284</f>
        <v>765.731798983332</v>
      </c>
      <c r="AE284" s="17"/>
      <c r="AF284" s="84" t="n">
        <v>215.599598738237</v>
      </c>
      <c r="AG284" s="16" t="n">
        <v>0.382432432432432</v>
      </c>
      <c r="AH284" s="16" t="n">
        <f aca="false">AF284+AH283</f>
        <v>224073.650421534</v>
      </c>
      <c r="AI284" s="63"/>
      <c r="AJ284" s="72" t="n">
        <v>210.268167096553</v>
      </c>
      <c r="AK284" s="16" t="n">
        <v>0.382432432432432</v>
      </c>
      <c r="AL284" s="63" t="n">
        <f aca="false">AJ284+AL283</f>
        <v>216210.60603631</v>
      </c>
      <c r="AM284" s="35"/>
      <c r="AN284" s="35" t="n">
        <f aca="false">C284/740</f>
        <v>0.382432432432432</v>
      </c>
      <c r="AO284" s="35"/>
      <c r="AP284" s="35"/>
      <c r="AQ284" s="35"/>
      <c r="AR284" s="35"/>
      <c r="AS284" s="35"/>
      <c r="AT284" s="35"/>
    </row>
    <row r="285" customFormat="false" ht="12.75" hidden="false" customHeight="true" outlineLevel="0" collapsed="false">
      <c r="A285" s="36"/>
      <c r="B285" s="36"/>
      <c r="C285" s="2" t="n">
        <v>284</v>
      </c>
      <c r="D285" s="20" t="s">
        <v>86</v>
      </c>
      <c r="E285" s="65" t="n">
        <v>44</v>
      </c>
      <c r="F285" s="66" t="n">
        <v>872</v>
      </c>
      <c r="G285" s="67" t="n">
        <f aca="false">I285+J285</f>
        <v>11</v>
      </c>
      <c r="H285" s="68" t="n">
        <f aca="false">1/(G285/F285)</f>
        <v>79.2727272727273</v>
      </c>
      <c r="I285" s="22" t="n">
        <v>3</v>
      </c>
      <c r="J285" s="23" t="n">
        <v>8</v>
      </c>
      <c r="K285" s="24" t="n">
        <v>239</v>
      </c>
      <c r="L285" s="69" t="n">
        <f aca="false">G285*X285*R285</f>
        <v>245.167444159619</v>
      </c>
      <c r="M285" s="25" t="n">
        <v>501</v>
      </c>
      <c r="N285" s="70" t="n">
        <f aca="false">G285*X285*(1-R285)</f>
        <v>513.972020980355</v>
      </c>
      <c r="O285" s="26" t="n">
        <f aca="false">I285/(I285+J285)</f>
        <v>0.272727272727273</v>
      </c>
      <c r="P285" s="28" t="n">
        <f aca="false">(I285+K285)/(I285+J285+K285+M285)</f>
        <v>0.322237017310253</v>
      </c>
      <c r="Q285" s="27" t="n">
        <f aca="false">K285/(K285+M285)</f>
        <v>0.322972972972973</v>
      </c>
      <c r="R285" s="27" t="n">
        <f aca="false">P285-(O285-P285)/X285</f>
        <v>0.32295441801911</v>
      </c>
      <c r="S285" s="29" t="n">
        <f aca="false">(K285+M285)/(I285+J285)</f>
        <v>67.2727272727273</v>
      </c>
      <c r="T285" s="31" t="n">
        <f aca="false">(P285-$B$1*O285-$B$2)/(1-$B$1*O285)-($B$3*POWER(P285,2)+$B$4*P285+$B$5)-($B$6*POWER(O285,2)+$B$7*O285+$B$8)</f>
        <v>0.33132987351046</v>
      </c>
      <c r="U285" s="29" t="n">
        <f aca="false">(O285-P285)/(P285-T285)</f>
        <v>5.44490570321046</v>
      </c>
      <c r="V285" s="29" t="n">
        <f aca="false">$B$12+($B$13*E285+$B$14*POWER(E285,2)+$B$15*POWER(E285,3))+($B$16*F285+$B$17*POWER(F285,2)+$B$18*POWER(F285,3))+($B$19*T285+$B$20*POWER(T285,2)+$B$21*POWER(T285,3))+($B$22*P285+$B$23*POWER(P285,2)+$B$24*POWER(P285,3))+($B$25*H285+$B$26*POWER(H285,2)+$B$27*POWER(H285,3))+($B$28*U285+$B$29*POWER(U285,2)+$B$30*POWER(U285,3))</f>
        <v>63.5677729458781</v>
      </c>
      <c r="W285" s="71" t="n">
        <f aca="false">S285-U285</f>
        <v>61.8278215695168</v>
      </c>
      <c r="X285" s="29" t="n">
        <f aca="false">U285+V285</f>
        <v>69.0126786490885</v>
      </c>
      <c r="Y285" s="16"/>
      <c r="Z285" s="60" t="n">
        <f aca="false">U285*G285</f>
        <v>59.8939627353151</v>
      </c>
      <c r="AA285" s="60" t="n">
        <f aca="false">(K285+M285)-Z285</f>
        <v>680.106037264685</v>
      </c>
      <c r="AB285" s="16"/>
      <c r="AC285" s="60" t="n">
        <f aca="false">L285+N285</f>
        <v>759.139465139974</v>
      </c>
      <c r="AD285" s="61" t="n">
        <f aca="false">AC285-Z285</f>
        <v>699.245502404659</v>
      </c>
      <c r="AE285" s="17"/>
      <c r="AF285" s="84" t="n">
        <v>215.424271287071</v>
      </c>
      <c r="AG285" s="16" t="n">
        <v>0.383783783783784</v>
      </c>
      <c r="AH285" s="16" t="n">
        <f aca="false">AF285+AH284</f>
        <v>224289.074692821</v>
      </c>
      <c r="AI285" s="63"/>
      <c r="AJ285" s="72" t="n">
        <v>210.161972941519</v>
      </c>
      <c r="AK285" s="16" t="n">
        <v>0.383783783783784</v>
      </c>
      <c r="AL285" s="63" t="n">
        <f aca="false">AJ285+AL284</f>
        <v>216420.768009251</v>
      </c>
      <c r="AM285" s="35"/>
      <c r="AN285" s="35" t="n">
        <f aca="false">C285/740</f>
        <v>0.383783783783784</v>
      </c>
      <c r="AO285" s="35"/>
      <c r="AP285" s="35"/>
      <c r="AQ285" s="35"/>
      <c r="AR285" s="35"/>
      <c r="AS285" s="35"/>
      <c r="AT285" s="35"/>
    </row>
    <row r="286" customFormat="false" ht="12.75" hidden="false" customHeight="true" outlineLevel="0" collapsed="false">
      <c r="A286" s="36"/>
      <c r="B286" s="36"/>
      <c r="C286" s="2" t="n">
        <v>285</v>
      </c>
      <c r="D286" s="20" t="s">
        <v>98</v>
      </c>
      <c r="E286" s="65" t="n">
        <v>181</v>
      </c>
      <c r="F286" s="66" t="n">
        <v>3051</v>
      </c>
      <c r="G286" s="67" t="n">
        <f aca="false">I286+J286</f>
        <v>157</v>
      </c>
      <c r="H286" s="68" t="n">
        <f aca="false">1/(G286/F286)</f>
        <v>19.4331210191083</v>
      </c>
      <c r="I286" s="22" t="n">
        <v>24</v>
      </c>
      <c r="J286" s="23" t="n">
        <v>133</v>
      </c>
      <c r="K286" s="24" t="n">
        <v>864</v>
      </c>
      <c r="L286" s="69" t="n">
        <f aca="false">G286*X286*R286</f>
        <v>855.314004229693</v>
      </c>
      <c r="M286" s="25" t="n">
        <v>1635</v>
      </c>
      <c r="N286" s="70" t="n">
        <f aca="false">G286*X286*(1-R286)</f>
        <v>1617.70626067353</v>
      </c>
      <c r="O286" s="26" t="n">
        <f aca="false">I286/(I286+J286)</f>
        <v>0.152866242038217</v>
      </c>
      <c r="P286" s="28" t="n">
        <f aca="false">(I286+K286)/(I286+J286+K286+M286)</f>
        <v>0.33433734939759</v>
      </c>
      <c r="Q286" s="27" t="n">
        <f aca="false">K286/(K286+M286)</f>
        <v>0.345738295318127</v>
      </c>
      <c r="R286" s="27" t="n">
        <f aca="false">P286-(O286-P286)/X286</f>
        <v>0.345858065284865</v>
      </c>
      <c r="S286" s="29" t="n">
        <f aca="false">(K286+M286)/(I286+J286)</f>
        <v>15.9171974522293</v>
      </c>
      <c r="T286" s="31" t="n">
        <f aca="false">(P286-$B$1*O286-$B$2)/(1-$B$1*O286)-($B$3*POWER(P286,2)+$B$4*P286+$B$5)-($B$6*POWER(O286,2)+$B$7*O286+$B$8)</f>
        <v>0.347749125989001</v>
      </c>
      <c r="U286" s="29" t="n">
        <f aca="false">(O286-P286)/(P286-T286)</f>
        <v>13.5307284700517</v>
      </c>
      <c r="V286" s="29" t="n">
        <f aca="false">$B$12+($B$13*E286+$B$14*POWER(E286,2)+$B$15*POWER(E286,3))+($B$16*F286+$B$17*POWER(F286,2)+$B$18*POWER(F286,3))+($B$19*T286+$B$20*POWER(T286,2)+$B$21*POWER(T286,3))+($B$22*P286+$B$23*POWER(P286,2)+$B$24*POWER(P286,3))+($B$25*H286+$B$26*POWER(H286,2)+$B$27*POWER(H286,3))+($B$28*U286+$B$29*POWER(U286,2)+$B$30*POWER(U286,3))</f>
        <v>2.22099296245291</v>
      </c>
      <c r="W286" s="71" t="n">
        <f aca="false">S286-U286</f>
        <v>2.38646898217758</v>
      </c>
      <c r="X286" s="29" t="n">
        <f aca="false">U286+V286</f>
        <v>15.7517214325046</v>
      </c>
      <c r="Y286" s="16"/>
      <c r="Z286" s="60" t="n">
        <f aca="false">U286*G286</f>
        <v>2124.32436979812</v>
      </c>
      <c r="AA286" s="60" t="n">
        <f aca="false">(K286+M286)-Z286</f>
        <v>374.675630201879</v>
      </c>
      <c r="AB286" s="16"/>
      <c r="AC286" s="60" t="n">
        <f aca="false">L286+N286</f>
        <v>2473.02026490323</v>
      </c>
      <c r="AD286" s="61" t="n">
        <f aca="false">AC286-Z286</f>
        <v>348.695895105106</v>
      </c>
      <c r="AE286" s="17"/>
      <c r="AF286" s="84" t="n">
        <v>200.363733753267</v>
      </c>
      <c r="AG286" s="16" t="n">
        <v>0.385135135135135</v>
      </c>
      <c r="AH286" s="16" t="n">
        <f aca="false">AF286+AH285</f>
        <v>224489.438426574</v>
      </c>
      <c r="AI286" s="63"/>
      <c r="AJ286" s="72" t="n">
        <v>208.35209194904</v>
      </c>
      <c r="AK286" s="16" t="n">
        <v>0.385135135135135</v>
      </c>
      <c r="AL286" s="63" t="n">
        <f aca="false">AJ286+AL285</f>
        <v>216629.1201012</v>
      </c>
      <c r="AM286" s="35"/>
      <c r="AN286" s="35" t="n">
        <f aca="false">C286/740</f>
        <v>0.385135135135135</v>
      </c>
      <c r="AO286" s="35"/>
      <c r="AP286" s="35"/>
      <c r="AQ286" s="35"/>
      <c r="AR286" s="35"/>
      <c r="AS286" s="35"/>
      <c r="AT286" s="35"/>
    </row>
    <row r="287" customFormat="false" ht="12.75" hidden="false" customHeight="true" outlineLevel="0" collapsed="false">
      <c r="A287" s="36"/>
      <c r="B287" s="36"/>
      <c r="C287" s="2" t="n">
        <v>286</v>
      </c>
      <c r="D287" s="20" t="s">
        <v>477</v>
      </c>
      <c r="E287" s="65" t="n">
        <v>648</v>
      </c>
      <c r="F287" s="66" t="n">
        <v>4982</v>
      </c>
      <c r="G287" s="67" t="n">
        <f aca="false">I287+J287</f>
        <v>308</v>
      </c>
      <c r="H287" s="68" t="n">
        <f aca="false">1/(G287/F287)</f>
        <v>16.1753246753247</v>
      </c>
      <c r="I287" s="22" t="n">
        <v>161</v>
      </c>
      <c r="J287" s="23" t="n">
        <v>147</v>
      </c>
      <c r="K287" s="24" t="n">
        <v>1739</v>
      </c>
      <c r="L287" s="69" t="n">
        <f aca="false">G287*X287*R287</f>
        <v>1943.61990589063</v>
      </c>
      <c r="M287" s="25" t="n">
        <v>1099</v>
      </c>
      <c r="N287" s="70" t="n">
        <f aca="false">G287*X287*(1-R287)</f>
        <v>1233.18758038933</v>
      </c>
      <c r="O287" s="26" t="n">
        <f aca="false">I287/(I287+J287)</f>
        <v>0.522727272727273</v>
      </c>
      <c r="P287" s="28" t="n">
        <f aca="false">(I287+K287)/(I287+J287+K287+M287)</f>
        <v>0.603941513032422</v>
      </c>
      <c r="Q287" s="27" t="n">
        <f aca="false">K287/(K287+M287)</f>
        <v>0.612755461592671</v>
      </c>
      <c r="R287" s="27" t="n">
        <f aca="false">P287-(O287-P287)/X287</f>
        <v>0.611815451293402</v>
      </c>
      <c r="S287" s="29" t="n">
        <f aca="false">(K287+M287)/(I287+J287)</f>
        <v>9.21428571428571</v>
      </c>
      <c r="T287" s="31" t="n">
        <f aca="false">(P287-$B$1*O287-$B$2)/(1-$B$1*O287)-($B$3*POWER(P287,2)+$B$4*P287+$B$5)-($B$6*POWER(O287,2)+$B$7*O287+$B$8)</f>
        <v>0.614097094194444</v>
      </c>
      <c r="U287" s="29" t="n">
        <f aca="false">(O287-P287)/(P287-T287)</f>
        <v>7.99700568677106</v>
      </c>
      <c r="V287" s="29" t="n">
        <f aca="false">$B$12+($B$13*E287+$B$14*POWER(E287,2)+$B$15*POWER(E287,3))+($B$16*F287+$B$17*POWER(F287,2)+$B$18*POWER(F287,3))+($B$19*T287+$B$20*POWER(T287,2)+$B$21*POWER(T287,3))+($B$22*P287+$B$23*POWER(P287,2)+$B$24*POWER(P287,3))+($B$25*H287+$B$26*POWER(H287,2)+$B$27*POWER(H287,3))+($B$28*U287+$B$29*POWER(U287,2)+$B$30*POWER(U287,3))</f>
        <v>2.31730433361843</v>
      </c>
      <c r="W287" s="71" t="n">
        <f aca="false">S287-U287</f>
        <v>1.21728002751465</v>
      </c>
      <c r="X287" s="29" t="n">
        <f aca="false">U287+V287</f>
        <v>10.3143100203895</v>
      </c>
      <c r="Y287" s="16"/>
      <c r="Z287" s="60" t="n">
        <f aca="false">U287*G287</f>
        <v>2463.07775152549</v>
      </c>
      <c r="AA287" s="60" t="n">
        <f aca="false">(K287+M287)-Z287</f>
        <v>374.922248474514</v>
      </c>
      <c r="AB287" s="16"/>
      <c r="AC287" s="60" t="n">
        <f aca="false">L287+N287</f>
        <v>3176.80748627996</v>
      </c>
      <c r="AD287" s="61" t="n">
        <f aca="false">AC287-Z287</f>
        <v>713.729734754477</v>
      </c>
      <c r="AE287" s="17"/>
      <c r="AF287" s="84" t="n">
        <v>191.969213964853</v>
      </c>
      <c r="AG287" s="16" t="n">
        <v>0.386486486486486</v>
      </c>
      <c r="AH287" s="16" t="n">
        <f aca="false">AF287+AH286</f>
        <v>224681.407640539</v>
      </c>
      <c r="AI287" s="63"/>
      <c r="AJ287" s="72" t="n">
        <v>208.124012477953</v>
      </c>
      <c r="AK287" s="16" t="n">
        <v>0.386486486486486</v>
      </c>
      <c r="AL287" s="63" t="n">
        <f aca="false">AJ287+AL286</f>
        <v>216837.244113678</v>
      </c>
      <c r="AM287" s="35"/>
      <c r="AN287" s="35" t="n">
        <f aca="false">C287/740</f>
        <v>0.386486486486486</v>
      </c>
      <c r="AO287" s="35"/>
      <c r="AP287" s="35"/>
      <c r="AQ287" s="35"/>
      <c r="AR287" s="35"/>
      <c r="AS287" s="35"/>
      <c r="AT287" s="35"/>
    </row>
    <row r="288" customFormat="false" ht="12.75" hidden="false" customHeight="true" outlineLevel="0" collapsed="false">
      <c r="A288" s="36"/>
      <c r="B288" s="36"/>
      <c r="C288" s="2" t="n">
        <v>287</v>
      </c>
      <c r="D288" s="20" t="s">
        <v>392</v>
      </c>
      <c r="E288" s="65" t="n">
        <v>412</v>
      </c>
      <c r="F288" s="66" t="n">
        <v>4931</v>
      </c>
      <c r="G288" s="67" t="n">
        <f aca="false">I288+J288</f>
        <v>369</v>
      </c>
      <c r="H288" s="68" t="n">
        <f aca="false">1/(G288/F288)</f>
        <v>13.3631436314363</v>
      </c>
      <c r="I288" s="22" t="n">
        <v>114</v>
      </c>
      <c r="J288" s="23" t="n">
        <v>255</v>
      </c>
      <c r="K288" s="24" t="n">
        <v>1506</v>
      </c>
      <c r="L288" s="69" t="n">
        <f aca="false">G288*X288*R288</f>
        <v>1549.17801403692</v>
      </c>
      <c r="M288" s="25" t="n">
        <v>1884</v>
      </c>
      <c r="N288" s="70" t="n">
        <f aca="false">G288*X288*(1-R288)</f>
        <v>1941.01097038579</v>
      </c>
      <c r="O288" s="26" t="n">
        <f aca="false">I288/(I288+J288)</f>
        <v>0.308943089430894</v>
      </c>
      <c r="P288" s="28" t="n">
        <f aca="false">(I288+K288)/(I288+J288+K288+M288)</f>
        <v>0.43096568236233</v>
      </c>
      <c r="Q288" s="27" t="n">
        <f aca="false">K288/(K288+M288)</f>
        <v>0.444247787610619</v>
      </c>
      <c r="R288" s="27" t="n">
        <f aca="false">P288-(O288-P288)/X288</f>
        <v>0.44386651294562</v>
      </c>
      <c r="S288" s="29" t="n">
        <f aca="false">(K288+M288)/(I288+J288)</f>
        <v>9.1869918699187</v>
      </c>
      <c r="T288" s="31" t="n">
        <f aca="false">(P288-$B$1*O288-$B$2)/(1-$B$1*O288)-($B$3*POWER(P288,2)+$B$4*P288+$B$5)-($B$6*POWER(O288,2)+$B$7*O288+$B$8)</f>
        <v>0.443102106443061</v>
      </c>
      <c r="U288" s="29" t="n">
        <f aca="false">(O288-P288)/(P288-T288)</f>
        <v>10.0542459722688</v>
      </c>
      <c r="V288" s="29" t="n">
        <f aca="false">$B$12+($B$13*E288+$B$14*POWER(E288,2)+$B$15*POWER(E288,3))+($B$16*F288+$B$17*POWER(F288,2)+$B$18*POWER(F288,3))+($B$19*T288+$B$20*POWER(T288,2)+$B$21*POWER(T288,3))+($B$22*P288+$B$23*POWER(P288,2)+$B$24*POWER(P288,3))+($B$25*H288+$B$26*POWER(H288,2)+$B$27*POWER(H288,3))+($B$28*U288+$B$29*POWER(U288,2)+$B$30*POWER(U288,3))</f>
        <v>-0.595739239415954</v>
      </c>
      <c r="W288" s="71" t="n">
        <f aca="false">S288-U288</f>
        <v>-0.867254102350119</v>
      </c>
      <c r="X288" s="29" t="n">
        <f aca="false">U288+V288</f>
        <v>9.45850673285286</v>
      </c>
      <c r="Y288" s="16"/>
      <c r="Z288" s="60" t="n">
        <f aca="false">U288*G288</f>
        <v>3710.01676376719</v>
      </c>
      <c r="AA288" s="60" t="n">
        <f aca="false">(K288+M288)-Z288</f>
        <v>-320.016763767194</v>
      </c>
      <c r="AB288" s="16"/>
      <c r="AC288" s="60" t="n">
        <f aca="false">L288+N288</f>
        <v>3490.18898442271</v>
      </c>
      <c r="AD288" s="61" t="n">
        <f aca="false">AC288-Z288</f>
        <v>-219.827779344487</v>
      </c>
      <c r="AE288" s="17"/>
      <c r="AF288" s="84" t="n">
        <v>190.746082839596</v>
      </c>
      <c r="AG288" s="16" t="n">
        <v>0.387837837837838</v>
      </c>
      <c r="AH288" s="16" t="n">
        <f aca="false">AF288+AH287</f>
        <v>224872.153723379</v>
      </c>
      <c r="AI288" s="63"/>
      <c r="AJ288" s="72" t="n">
        <v>207.912787763573</v>
      </c>
      <c r="AK288" s="16" t="n">
        <v>0.387837837837838</v>
      </c>
      <c r="AL288" s="63" t="n">
        <f aca="false">AJ288+AL287</f>
        <v>217045.156901442</v>
      </c>
      <c r="AM288" s="35"/>
      <c r="AN288" s="35" t="n">
        <f aca="false">C288/740</f>
        <v>0.387837837837838</v>
      </c>
      <c r="AO288" s="35"/>
      <c r="AP288" s="35"/>
      <c r="AQ288" s="35"/>
      <c r="AR288" s="35"/>
      <c r="AS288" s="35"/>
      <c r="AT288" s="35"/>
    </row>
    <row r="289" customFormat="false" ht="12.75" hidden="false" customHeight="true" outlineLevel="0" collapsed="false">
      <c r="A289" s="36"/>
      <c r="B289" s="36"/>
      <c r="C289" s="2" t="n">
        <v>288</v>
      </c>
      <c r="D289" s="20" t="s">
        <v>204</v>
      </c>
      <c r="E289" s="65" t="n">
        <v>15</v>
      </c>
      <c r="F289" s="66" t="n">
        <v>158</v>
      </c>
      <c r="G289" s="67" t="n">
        <f aca="false">I289+J289</f>
        <v>15</v>
      </c>
      <c r="H289" s="68" t="n">
        <f aca="false">1/(G289/F289)</f>
        <v>10.5333333333333</v>
      </c>
      <c r="I289" s="22" t="n">
        <v>3</v>
      </c>
      <c r="J289" s="23" t="n">
        <v>12</v>
      </c>
      <c r="K289" s="24" t="n">
        <v>40</v>
      </c>
      <c r="L289" s="69" t="n">
        <f aca="false">G289*X289*R289</f>
        <v>46.2761392991464</v>
      </c>
      <c r="M289" s="25" t="n">
        <v>57</v>
      </c>
      <c r="N289" s="70" t="n">
        <f aca="false">G289*X289*(1-R289)</f>
        <v>67.0710142242116</v>
      </c>
      <c r="O289" s="26" t="n">
        <f aca="false">I289/(I289+J289)</f>
        <v>0.2</v>
      </c>
      <c r="P289" s="28" t="n">
        <f aca="false">(I289+K289)/(I289+J289+K289+M289)</f>
        <v>0.383928571428571</v>
      </c>
      <c r="Q289" s="27" t="n">
        <f aca="false">K289/(K289+M289)</f>
        <v>0.412371134020619</v>
      </c>
      <c r="R289" s="27" t="n">
        <f aca="false">P289-(O289-P289)/X289</f>
        <v>0.408269090671166</v>
      </c>
      <c r="S289" s="29" t="n">
        <f aca="false">(K289+M289)/(I289+J289)</f>
        <v>6.46666666666667</v>
      </c>
      <c r="T289" s="31" t="n">
        <f aca="false">(P289-$B$1*O289-$B$2)/(1-$B$1*O289)-($B$3*POWER(P289,2)+$B$4*P289+$B$5)-($B$6*POWER(O289,2)+$B$7*O289+$B$8)</f>
        <v>0.397863682710178</v>
      </c>
      <c r="U289" s="29" t="n">
        <f aca="false">(O289-P289)/(P289-T289)</f>
        <v>13.1989309386677</v>
      </c>
      <c r="V289" s="29" t="n">
        <f aca="false">$B$12+($B$13*E289+$B$14*POWER(E289,2)+$B$15*POWER(E289,3))+($B$16*F289+$B$17*POWER(F289,2)+$B$18*POWER(F289,3))+($B$19*T289+$B$20*POWER(T289,2)+$B$21*POWER(T289,3))+($B$22*P289+$B$23*POWER(P289,2)+$B$24*POWER(P289,3))+($B$25*H289+$B$26*POWER(H289,2)+$B$27*POWER(H289,3))+($B$28*U289+$B$29*POWER(U289,2)+$B$30*POWER(U289,3))</f>
        <v>-5.6424540371105</v>
      </c>
      <c r="W289" s="71" t="n">
        <f aca="false">S289-U289</f>
        <v>-6.73226427200104</v>
      </c>
      <c r="X289" s="29" t="n">
        <f aca="false">U289+V289</f>
        <v>7.5564769015572</v>
      </c>
      <c r="Y289" s="16"/>
      <c r="Z289" s="60" t="n">
        <f aca="false">U289*G289</f>
        <v>197.983964080016</v>
      </c>
      <c r="AA289" s="60" t="n">
        <f aca="false">(K289+M289)-Z289</f>
        <v>-100.983964080016</v>
      </c>
      <c r="AB289" s="16"/>
      <c r="AC289" s="60" t="n">
        <f aca="false">L289+N289</f>
        <v>113.347153523358</v>
      </c>
      <c r="AD289" s="61" t="n">
        <f aca="false">AC289-Z289</f>
        <v>-84.6368105566576</v>
      </c>
      <c r="AE289" s="17"/>
      <c r="AF289" s="84" t="n">
        <v>188.151587641476</v>
      </c>
      <c r="AG289" s="16" t="n">
        <v>0.389189189189189</v>
      </c>
      <c r="AH289" s="16" t="n">
        <f aca="false">AF289+AH288</f>
        <v>225060.30531102</v>
      </c>
      <c r="AI289" s="63"/>
      <c r="AJ289" s="72" t="n">
        <v>206.878450196118</v>
      </c>
      <c r="AK289" s="16" t="n">
        <v>0.389189189189189</v>
      </c>
      <c r="AL289" s="63" t="n">
        <f aca="false">AJ289+AL288</f>
        <v>217252.035351638</v>
      </c>
      <c r="AM289" s="35"/>
      <c r="AN289" s="35" t="n">
        <f aca="false">C289/740</f>
        <v>0.389189189189189</v>
      </c>
      <c r="AO289" s="35"/>
      <c r="AP289" s="35"/>
      <c r="AQ289" s="35"/>
      <c r="AR289" s="35"/>
      <c r="AS289" s="35"/>
      <c r="AT289" s="35"/>
    </row>
    <row r="290" customFormat="false" ht="12.75" hidden="false" customHeight="true" outlineLevel="0" collapsed="false">
      <c r="A290" s="36"/>
      <c r="B290" s="36"/>
      <c r="C290" s="2" t="n">
        <v>289</v>
      </c>
      <c r="D290" s="20" t="s">
        <v>481</v>
      </c>
      <c r="E290" s="65" t="n">
        <v>196</v>
      </c>
      <c r="F290" s="66" t="n">
        <v>1268</v>
      </c>
      <c r="G290" s="67" t="n">
        <f aca="false">I290+J290</f>
        <v>138</v>
      </c>
      <c r="H290" s="68" t="n">
        <f aca="false">1/(G290/F290)</f>
        <v>9.18840579710145</v>
      </c>
      <c r="I290" s="22" t="n">
        <v>44</v>
      </c>
      <c r="J290" s="23" t="n">
        <v>94</v>
      </c>
      <c r="K290" s="24" t="n">
        <v>455</v>
      </c>
      <c r="L290" s="69" t="n">
        <f aca="false">G290*X290*R290</f>
        <v>448.801863292525</v>
      </c>
      <c r="M290" s="25" t="n">
        <v>329</v>
      </c>
      <c r="N290" s="70" t="n">
        <f aca="false">G290*X290*(1-R290)</f>
        <v>323.74586808164</v>
      </c>
      <c r="O290" s="26" t="n">
        <f aca="false">I290/(I290+J290)</f>
        <v>0.318840579710145</v>
      </c>
      <c r="P290" s="28" t="n">
        <f aca="false">(I290+K290)/(I290+J290+K290+M290)</f>
        <v>0.541214750542299</v>
      </c>
      <c r="Q290" s="27" t="n">
        <f aca="false">K290/(K290+M290)</f>
        <v>0.580357142857143</v>
      </c>
      <c r="R290" s="27" t="n">
        <f aca="false">P290-(O290-P290)/X290</f>
        <v>0.580937390747652</v>
      </c>
      <c r="S290" s="29" t="n">
        <f aca="false">(K290+M290)/(I290+J290)</f>
        <v>5.68115942028986</v>
      </c>
      <c r="T290" s="31" t="n">
        <f aca="false">(P290-$B$1*O290-$B$2)/(1-$B$1*O290)-($B$3*POWER(P290,2)+$B$4*P290+$B$5)-($B$6*POWER(O290,2)+$B$7*O290+$B$8)</f>
        <v>0.55840231684344</v>
      </c>
      <c r="U290" s="29" t="n">
        <f aca="false">(O290-P290)/(P290-T290)</f>
        <v>12.9380836667609</v>
      </c>
      <c r="V290" s="29" t="n">
        <f aca="false">$B$12+($B$13*E290+$B$14*POWER(E290,2)+$B$15*POWER(E290,3))+($B$16*F290+$B$17*POWER(F290,2)+$B$18*POWER(F290,3))+($B$19*T290+$B$20*POWER(T290,2)+$B$21*POWER(T290,3))+($B$22*P290+$B$23*POWER(P290,2)+$B$24*POWER(P290,3))+($B$25*H290+$B$26*POWER(H290,2)+$B$27*POWER(H290,3))+($B$28*U290+$B$29*POWER(U290,2)+$B$30*POWER(U290,3))</f>
        <v>-7.33991170028145</v>
      </c>
      <c r="W290" s="71" t="n">
        <f aca="false">S290-U290</f>
        <v>-7.25692424647105</v>
      </c>
      <c r="X290" s="29" t="n">
        <f aca="false">U290+V290</f>
        <v>5.59817196647946</v>
      </c>
      <c r="Y290" s="16"/>
      <c r="Z290" s="60" t="n">
        <f aca="false">U290*G290</f>
        <v>1785.45554601301</v>
      </c>
      <c r="AA290" s="60" t="n">
        <f aca="false">(K290+M290)-Z290</f>
        <v>-1001.45554601301</v>
      </c>
      <c r="AB290" s="16"/>
      <c r="AC290" s="60" t="n">
        <f aca="false">L290+N290</f>
        <v>772.547731374165</v>
      </c>
      <c r="AD290" s="61" t="n">
        <f aca="false">AC290-Z290</f>
        <v>-1012.90781463884</v>
      </c>
      <c r="AE290" s="17"/>
      <c r="AF290" s="84" t="n">
        <v>186.078877181852</v>
      </c>
      <c r="AG290" s="16" t="n">
        <v>0.390540540540541</v>
      </c>
      <c r="AH290" s="16" t="n">
        <f aca="false">AF290+AH289</f>
        <v>225246.384188202</v>
      </c>
      <c r="AI290" s="63"/>
      <c r="AJ290" s="72" t="n">
        <v>206.000778293203</v>
      </c>
      <c r="AK290" s="16" t="n">
        <v>0.390540540540541</v>
      </c>
      <c r="AL290" s="63" t="n">
        <f aca="false">AJ290+AL289</f>
        <v>217458.036129931</v>
      </c>
      <c r="AM290" s="35"/>
      <c r="AN290" s="35" t="n">
        <f aca="false">C290/740</f>
        <v>0.390540540540541</v>
      </c>
      <c r="AO290" s="35"/>
      <c r="AP290" s="35"/>
      <c r="AQ290" s="35"/>
      <c r="AR290" s="35"/>
      <c r="AS290" s="35"/>
      <c r="AT290" s="35"/>
    </row>
    <row r="291" customFormat="false" ht="12.75" hidden="false" customHeight="true" outlineLevel="0" collapsed="false">
      <c r="A291" s="36"/>
      <c r="B291" s="36"/>
      <c r="C291" s="2" t="n">
        <v>290</v>
      </c>
      <c r="D291" s="20" t="s">
        <v>483</v>
      </c>
      <c r="E291" s="65" t="n">
        <v>326</v>
      </c>
      <c r="F291" s="66" t="n">
        <v>2015</v>
      </c>
      <c r="G291" s="67" t="n">
        <f aca="false">I291+J291</f>
        <v>158</v>
      </c>
      <c r="H291" s="68" t="n">
        <f aca="false">1/(G291/F291)</f>
        <v>12.753164556962</v>
      </c>
      <c r="I291" s="22" t="n">
        <v>125</v>
      </c>
      <c r="J291" s="23" t="n">
        <v>33</v>
      </c>
      <c r="K291" s="24" t="n">
        <v>717</v>
      </c>
      <c r="L291" s="69" t="n">
        <f aca="false">G291*X291*R291</f>
        <v>766.608574703282</v>
      </c>
      <c r="M291" s="25" t="n">
        <v>136</v>
      </c>
      <c r="N291" s="70" t="n">
        <f aca="false">G291*X291*(1-R291)</f>
        <v>145.957065468948</v>
      </c>
      <c r="O291" s="26" t="n">
        <f aca="false">I291/(I291+J291)</f>
        <v>0.791139240506329</v>
      </c>
      <c r="P291" s="28" t="n">
        <f aca="false">(I291+K291)/(I291+J291+K291+M291)</f>
        <v>0.832838773491593</v>
      </c>
      <c r="Q291" s="27" t="n">
        <f aca="false">K291/(K291+M291)</f>
        <v>0.840562719812427</v>
      </c>
      <c r="R291" s="27" t="n">
        <f aca="false">P291-(O291-P291)/X291</f>
        <v>0.840058556838277</v>
      </c>
      <c r="S291" s="29" t="n">
        <f aca="false">(K291+M291)/(I291+J291)</f>
        <v>5.39873417721519</v>
      </c>
      <c r="T291" s="31" t="n">
        <f aca="false">(P291-$B$1*O291-$B$2)/(1-$B$1*O291)-($B$3*POWER(P291,2)+$B$4*P291+$B$5)-($B$6*POWER(O291,2)+$B$7*O291+$B$8)</f>
        <v>0.840407858723677</v>
      </c>
      <c r="U291" s="29" t="n">
        <f aca="false">(O291-P291)/(P291-T291)</f>
        <v>5.50919057015005</v>
      </c>
      <c r="V291" s="29" t="n">
        <f aca="false">$B$12+($B$13*E291+$B$14*POWER(E291,2)+$B$15*POWER(E291,3))+($B$16*F291+$B$17*POWER(F291,2)+$B$18*POWER(F291,3))+($B$19*T291+$B$20*POWER(T291,2)+$B$21*POWER(T291,3))+($B$22*P291+$B$23*POWER(P291,2)+$B$24*POWER(P291,3))+($B$25*H291+$B$26*POWER(H291,2)+$B$27*POWER(H291,3))+($B$28*U291+$B$29*POWER(U291,2)+$B$30*POWER(U291,3))</f>
        <v>0.266541329674196</v>
      </c>
      <c r="W291" s="71" t="n">
        <f aca="false">S291-U291</f>
        <v>-0.110456392934858</v>
      </c>
      <c r="X291" s="29" t="n">
        <f aca="false">U291+V291</f>
        <v>5.77573189982424</v>
      </c>
      <c r="Y291" s="16"/>
      <c r="Z291" s="60" t="n">
        <f aca="false">U291*G291</f>
        <v>870.452110083708</v>
      </c>
      <c r="AA291" s="60" t="n">
        <f aca="false">(K291+M291)-Z291</f>
        <v>-17.4521100837077</v>
      </c>
      <c r="AB291" s="16"/>
      <c r="AC291" s="60" t="n">
        <f aca="false">L291+N291</f>
        <v>912.565640172231</v>
      </c>
      <c r="AD291" s="61" t="n">
        <f aca="false">AC291-Z291</f>
        <v>42.1135300885229</v>
      </c>
      <c r="AE291" s="17"/>
      <c r="AF291" s="84" t="n">
        <v>185.475687238576</v>
      </c>
      <c r="AG291" s="16" t="n">
        <v>0.391891891891892</v>
      </c>
      <c r="AH291" s="16" t="n">
        <f aca="false">AF291+AH290</f>
        <v>225431.85987544</v>
      </c>
      <c r="AI291" s="63"/>
      <c r="AJ291" s="72" t="n">
        <v>203.332453733438</v>
      </c>
      <c r="AK291" s="16" t="n">
        <v>0.391891891891892</v>
      </c>
      <c r="AL291" s="63" t="n">
        <f aca="false">AJ291+AL290</f>
        <v>217661.368583664</v>
      </c>
      <c r="AM291" s="35"/>
      <c r="AN291" s="35" t="n">
        <f aca="false">C291/740</f>
        <v>0.391891891891892</v>
      </c>
      <c r="AO291" s="35"/>
      <c r="AP291" s="35"/>
      <c r="AQ291" s="35"/>
      <c r="AR291" s="35"/>
      <c r="AS291" s="35"/>
      <c r="AT291" s="35"/>
    </row>
    <row r="292" customFormat="false" ht="12.75" hidden="false" customHeight="true" outlineLevel="0" collapsed="false">
      <c r="A292" s="36"/>
      <c r="B292" s="36"/>
      <c r="C292" s="2" t="n">
        <v>291</v>
      </c>
      <c r="D292" s="20" t="s">
        <v>339</v>
      </c>
      <c r="E292" s="65" t="n">
        <v>26</v>
      </c>
      <c r="F292" s="66" t="n">
        <v>238</v>
      </c>
      <c r="G292" s="67" t="n">
        <f aca="false">I292+J292</f>
        <v>16</v>
      </c>
      <c r="H292" s="68" t="n">
        <f aca="false">1/(G292/F292)</f>
        <v>14.875</v>
      </c>
      <c r="I292" s="22" t="n">
        <v>7</v>
      </c>
      <c r="J292" s="23" t="n">
        <v>9</v>
      </c>
      <c r="K292" s="24" t="n">
        <v>55</v>
      </c>
      <c r="L292" s="69" t="n">
        <f aca="false">G292*X292*R292</f>
        <v>71.2697504159754</v>
      </c>
      <c r="M292" s="25" t="n">
        <v>78</v>
      </c>
      <c r="N292" s="70" t="n">
        <f aca="false">G292*X292*(1-R292)</f>
        <v>100.830133648224</v>
      </c>
      <c r="O292" s="26" t="n">
        <f aca="false">I292/(I292+J292)</f>
        <v>0.4375</v>
      </c>
      <c r="P292" s="28" t="n">
        <f aca="false">(I292+K292)/(I292+J292+K292+M292)</f>
        <v>0.416107382550336</v>
      </c>
      <c r="Q292" s="27" t="n">
        <f aca="false">K292/(K292+M292)</f>
        <v>0.413533834586466</v>
      </c>
      <c r="R292" s="27" t="n">
        <f aca="false">P292-(O292-P292)/X292</f>
        <v>0.414118526595808</v>
      </c>
      <c r="S292" s="29" t="n">
        <f aca="false">(K292+M292)/(I292+J292)</f>
        <v>8.3125</v>
      </c>
      <c r="T292" s="31" t="n">
        <f aca="false">(P292-$B$1*O292-$B$2)/(1-$B$1*O292)-($B$3*POWER(P292,2)+$B$4*P292+$B$5)-($B$6*POWER(O292,2)+$B$7*O292+$B$8)</f>
        <v>0.419801001559586</v>
      </c>
      <c r="U292" s="29" t="n">
        <f aca="false">(O292-P292)/(P292-T292)</f>
        <v>-5.79177695265451</v>
      </c>
      <c r="V292" s="29" t="n">
        <f aca="false">$B$12+($B$13*E292+$B$14*POWER(E292,2)+$B$15*POWER(E292,3))+($B$16*F292+$B$17*POWER(F292,2)+$B$18*POWER(F292,3))+($B$19*T292+$B$20*POWER(T292,2)+$B$21*POWER(T292,3))+($B$22*P292+$B$23*POWER(P292,2)+$B$24*POWER(P292,3))+($B$25*H292+$B$26*POWER(H292,2)+$B$27*POWER(H292,3))+($B$28*U292+$B$29*POWER(U292,2)+$B$30*POWER(U292,3))</f>
        <v>16.5480197066669</v>
      </c>
      <c r="W292" s="71" t="n">
        <f aca="false">S292-U292</f>
        <v>14.1042769526545</v>
      </c>
      <c r="X292" s="29" t="n">
        <f aca="false">U292+V292</f>
        <v>10.7562427540124</v>
      </c>
      <c r="Y292" s="16"/>
      <c r="Z292" s="60" t="n">
        <f aca="false">U292*G292</f>
        <v>-92.6684312424721</v>
      </c>
      <c r="AA292" s="60" t="n">
        <f aca="false">(K292+M292)-Z292</f>
        <v>225.668431242472</v>
      </c>
      <c r="AB292" s="16"/>
      <c r="AC292" s="60" t="n">
        <f aca="false">L292+N292</f>
        <v>172.099884064199</v>
      </c>
      <c r="AD292" s="61" t="n">
        <f aca="false">AC292-Z292</f>
        <v>264.768315306671</v>
      </c>
      <c r="AE292" s="17"/>
      <c r="AF292" s="84" t="n">
        <v>179.013848190176</v>
      </c>
      <c r="AG292" s="16" t="n">
        <v>0.393243243243243</v>
      </c>
      <c r="AH292" s="16" t="n">
        <f aca="false">AF292+AH291</f>
        <v>225610.873723631</v>
      </c>
      <c r="AI292" s="63"/>
      <c r="AJ292" s="72" t="n">
        <v>201.257878554193</v>
      </c>
      <c r="AK292" s="16" t="n">
        <v>0.393243243243243</v>
      </c>
      <c r="AL292" s="63" t="n">
        <f aca="false">AJ292+AL291</f>
        <v>217862.626462219</v>
      </c>
      <c r="AM292" s="35"/>
      <c r="AN292" s="35" t="n">
        <f aca="false">C292/740</f>
        <v>0.393243243243243</v>
      </c>
      <c r="AO292" s="35"/>
      <c r="AP292" s="35"/>
      <c r="AQ292" s="35"/>
      <c r="AR292" s="35"/>
      <c r="AS292" s="35"/>
      <c r="AT292" s="35"/>
    </row>
    <row r="293" customFormat="false" ht="12.75" hidden="false" customHeight="true" outlineLevel="0" collapsed="false">
      <c r="A293" s="36"/>
      <c r="B293" s="36"/>
      <c r="C293" s="2" t="n">
        <v>292</v>
      </c>
      <c r="D293" s="20" t="s">
        <v>179</v>
      </c>
      <c r="E293" s="65" t="n">
        <v>337</v>
      </c>
      <c r="F293" s="66" t="n">
        <v>3733</v>
      </c>
      <c r="G293" s="67" t="n">
        <f aca="false">I293+J293</f>
        <v>243</v>
      </c>
      <c r="H293" s="68" t="n">
        <f aca="false">1/(G293/F293)</f>
        <v>15.3621399176955</v>
      </c>
      <c r="I293" s="22" t="n">
        <v>52</v>
      </c>
      <c r="J293" s="23" t="n">
        <v>191</v>
      </c>
      <c r="K293" s="24" t="n">
        <v>1109</v>
      </c>
      <c r="L293" s="69" t="n">
        <f aca="false">G293*X293*R293</f>
        <v>1086.90679232424</v>
      </c>
      <c r="M293" s="25" t="n">
        <v>1729</v>
      </c>
      <c r="N293" s="70" t="n">
        <f aca="false">G293*X293*(1-R293)</f>
        <v>1692.4634291667</v>
      </c>
      <c r="O293" s="26" t="n">
        <f aca="false">I293/(I293+J293)</f>
        <v>0.213991769547325</v>
      </c>
      <c r="P293" s="28" t="n">
        <f aca="false">(I293+K293)/(I293+J293+K293+M293)</f>
        <v>0.37682570593963</v>
      </c>
      <c r="Q293" s="27" t="n">
        <f aca="false">K293/(K293+M293)</f>
        <v>0.3907681465821</v>
      </c>
      <c r="R293" s="27" t="n">
        <f aca="false">P293-(O293-P293)/X293</f>
        <v>0.391062257168888</v>
      </c>
      <c r="S293" s="29" t="n">
        <f aca="false">(K293+M293)/(I293+J293)</f>
        <v>11.679012345679</v>
      </c>
      <c r="T293" s="31" t="n">
        <f aca="false">(P293-$B$1*O293-$B$2)/(1-$B$1*O293)-($B$3*POWER(P293,2)+$B$4*P293+$B$5)-($B$6*POWER(O293,2)+$B$7*O293+$B$8)</f>
        <v>0.390153645530983</v>
      </c>
      <c r="U293" s="29" t="n">
        <f aca="false">(O293-P293)/(P293-T293)</f>
        <v>12.217487577596</v>
      </c>
      <c r="V293" s="29" t="n">
        <f aca="false">$B$12+($B$13*E293+$B$14*POWER(E293,2)+$B$15*POWER(E293,3))+($B$16*F293+$B$17*POWER(F293,2)+$B$18*POWER(F293,3))+($B$19*T293+$B$20*POWER(T293,2)+$B$21*POWER(T293,3))+($B$22*P293+$B$23*POWER(P293,2)+$B$24*POWER(P293,3))+($B$25*H293+$B$26*POWER(H293,2)+$B$27*POWER(H293,3))+($B$28*U293+$B$29*POWER(U293,2)+$B$30*POWER(U293,3))</f>
        <v>-0.779750040596266</v>
      </c>
      <c r="W293" s="71" t="n">
        <f aca="false">S293-U293</f>
        <v>-0.538475231916987</v>
      </c>
      <c r="X293" s="29" t="n">
        <f aca="false">U293+V293</f>
        <v>11.4377375369997</v>
      </c>
      <c r="Y293" s="16"/>
      <c r="Z293" s="60" t="n">
        <f aca="false">U293*G293</f>
        <v>2968.84948135583</v>
      </c>
      <c r="AA293" s="60" t="n">
        <f aca="false">(K293+M293)-Z293</f>
        <v>-130.849481355828</v>
      </c>
      <c r="AB293" s="16"/>
      <c r="AC293" s="60" t="n">
        <f aca="false">L293+N293</f>
        <v>2779.37022149094</v>
      </c>
      <c r="AD293" s="61" t="n">
        <f aca="false">AC293-Z293</f>
        <v>-189.479259864892</v>
      </c>
      <c r="AE293" s="17"/>
      <c r="AF293" s="84" t="n">
        <v>175.351337609409</v>
      </c>
      <c r="AG293" s="16" t="n">
        <v>0.394594594594595</v>
      </c>
      <c r="AH293" s="16" t="n">
        <f aca="false">AF293+AH292</f>
        <v>225786.22506124</v>
      </c>
      <c r="AI293" s="63"/>
      <c r="AJ293" s="72" t="n">
        <v>200.643344968985</v>
      </c>
      <c r="AK293" s="16" t="n">
        <v>0.394594594594595</v>
      </c>
      <c r="AL293" s="63" t="n">
        <f aca="false">AJ293+AL292</f>
        <v>218063.269807188</v>
      </c>
      <c r="AM293" s="35"/>
      <c r="AN293" s="35" t="n">
        <f aca="false">C293/740</f>
        <v>0.394594594594595</v>
      </c>
      <c r="AO293" s="35"/>
      <c r="AP293" s="35"/>
      <c r="AQ293" s="35"/>
      <c r="AR293" s="35"/>
      <c r="AS293" s="35"/>
      <c r="AT293" s="35"/>
    </row>
    <row r="294" customFormat="false" ht="12.75" hidden="false" customHeight="true" outlineLevel="0" collapsed="false">
      <c r="A294" s="36"/>
      <c r="B294" s="36"/>
      <c r="C294" s="2" t="n">
        <v>293</v>
      </c>
      <c r="D294" s="20" t="s">
        <v>485</v>
      </c>
      <c r="E294" s="65" t="n">
        <v>315</v>
      </c>
      <c r="F294" s="66" t="n">
        <v>2973</v>
      </c>
      <c r="G294" s="67" t="n">
        <f aca="false">I294+J294</f>
        <v>203</v>
      </c>
      <c r="H294" s="68" t="n">
        <f aca="false">1/(G294/F294)</f>
        <v>14.6453201970443</v>
      </c>
      <c r="I294" s="22" t="n">
        <v>82</v>
      </c>
      <c r="J294" s="23" t="n">
        <v>121</v>
      </c>
      <c r="K294" s="24" t="n">
        <v>1227</v>
      </c>
      <c r="L294" s="69" t="n">
        <f aca="false">G294*X294*R294</f>
        <v>1281.73615041317</v>
      </c>
      <c r="M294" s="25" t="n">
        <v>737</v>
      </c>
      <c r="N294" s="70" t="n">
        <f aca="false">G294*X294*(1-R294)</f>
        <v>772.877476741405</v>
      </c>
      <c r="O294" s="26" t="n">
        <f aca="false">I294/(I294+J294)</f>
        <v>0.403940886699507</v>
      </c>
      <c r="P294" s="28" t="n">
        <f aca="false">(I294+K294)/(I294+J294+K294+M294)</f>
        <v>0.604060913705584</v>
      </c>
      <c r="Q294" s="27" t="n">
        <f aca="false">K294/(K294+M294)</f>
        <v>0.624745417515275</v>
      </c>
      <c r="R294" s="27" t="n">
        <f aca="false">P294-(O294-P294)/X294</f>
        <v>0.623833178887381</v>
      </c>
      <c r="S294" s="29" t="n">
        <f aca="false">(K294+M294)/(I294+J294)</f>
        <v>9.67487684729064</v>
      </c>
      <c r="T294" s="31" t="n">
        <f aca="false">(P294-$B$1*O294-$B$2)/(1-$B$1*O294)-($B$3*POWER(P294,2)+$B$4*P294+$B$5)-($B$6*POWER(O294,2)+$B$7*O294+$B$8)</f>
        <v>0.621390084271978</v>
      </c>
      <c r="U294" s="29" t="n">
        <f aca="false">(O294-P294)/(P294-T294)</f>
        <v>11.5481595751712</v>
      </c>
      <c r="V294" s="29" t="n">
        <f aca="false">$B$12+($B$13*E294+$B$14*POWER(E294,2)+$B$15*POWER(E294,3))+($B$16*F294+$B$17*POWER(F294,2)+$B$18*POWER(F294,3))+($B$19*T294+$B$20*POWER(T294,2)+$B$21*POWER(T294,3))+($B$22*P294+$B$23*POWER(P294,2)+$B$24*POWER(P294,3))+($B$25*H294+$B$26*POWER(H294,2)+$B$27*POWER(H294,3))+($B$28*U294+$B$29*POWER(U294,2)+$B$30*POWER(U294,3))</f>
        <v>-1.42691018032104</v>
      </c>
      <c r="W294" s="71" t="n">
        <f aca="false">S294-U294</f>
        <v>-1.87328272788052</v>
      </c>
      <c r="X294" s="29" t="n">
        <f aca="false">U294+V294</f>
        <v>10.1212493948501</v>
      </c>
      <c r="Y294" s="16"/>
      <c r="Z294" s="60" t="n">
        <f aca="false">U294*G294</f>
        <v>2344.27639375975</v>
      </c>
      <c r="AA294" s="60" t="n">
        <f aca="false">(K294+M294)-Z294</f>
        <v>-380.276393759746</v>
      </c>
      <c r="AB294" s="16"/>
      <c r="AC294" s="60" t="n">
        <f aca="false">L294+N294</f>
        <v>2054.61362715457</v>
      </c>
      <c r="AD294" s="61" t="n">
        <f aca="false">AC294-Z294</f>
        <v>-289.662766605172</v>
      </c>
      <c r="AE294" s="17"/>
      <c r="AF294" s="84" t="n">
        <v>175.26595173745</v>
      </c>
      <c r="AG294" s="16" t="n">
        <v>0.395945945945946</v>
      </c>
      <c r="AH294" s="16" t="n">
        <f aca="false">AF294+AH293</f>
        <v>225961.491012977</v>
      </c>
      <c r="AI294" s="63"/>
      <c r="AJ294" s="72" t="n">
        <v>200.10250128939</v>
      </c>
      <c r="AK294" s="16" t="n">
        <v>0.395945945945946</v>
      </c>
      <c r="AL294" s="63" t="n">
        <f aca="false">AJ294+AL293</f>
        <v>218263.372308477</v>
      </c>
      <c r="AM294" s="35"/>
      <c r="AN294" s="35" t="n">
        <f aca="false">C294/740</f>
        <v>0.395945945945946</v>
      </c>
      <c r="AO294" s="35"/>
      <c r="AP294" s="35"/>
      <c r="AQ294" s="35"/>
      <c r="AR294" s="35"/>
      <c r="AS294" s="35"/>
      <c r="AT294" s="35"/>
    </row>
    <row r="295" customFormat="false" ht="12.75" hidden="false" customHeight="true" outlineLevel="0" collapsed="false">
      <c r="A295" s="36"/>
      <c r="B295" s="36"/>
      <c r="C295" s="2" t="n">
        <v>294</v>
      </c>
      <c r="D295" s="20" t="s">
        <v>197</v>
      </c>
      <c r="E295" s="65" t="n">
        <v>352</v>
      </c>
      <c r="F295" s="66" t="n">
        <v>3694</v>
      </c>
      <c r="G295" s="67" t="n">
        <f aca="false">I295+J295</f>
        <v>238</v>
      </c>
      <c r="H295" s="68" t="n">
        <f aca="false">1/(G295/F295)</f>
        <v>15.5210084033613</v>
      </c>
      <c r="I295" s="22" t="n">
        <v>65</v>
      </c>
      <c r="J295" s="23" t="n">
        <v>173</v>
      </c>
      <c r="K295" s="24" t="n">
        <v>832</v>
      </c>
      <c r="L295" s="69" t="n">
        <f aca="false">G295*X295*R295</f>
        <v>1009.91855181723</v>
      </c>
      <c r="M295" s="25" t="n">
        <v>1289</v>
      </c>
      <c r="N295" s="70" t="n">
        <f aca="false">G295*X295*(1-R295)</f>
        <v>1578.98542113354</v>
      </c>
      <c r="O295" s="26" t="n">
        <f aca="false">I295/(I295+J295)</f>
        <v>0.273109243697479</v>
      </c>
      <c r="P295" s="28" t="n">
        <f aca="false">(I295+K295)/(I295+J295+K295+M295)</f>
        <v>0.380245866892751</v>
      </c>
      <c r="Q295" s="27" t="n">
        <f aca="false">K295/(K295+M295)</f>
        <v>0.392267798208392</v>
      </c>
      <c r="R295" s="27" t="n">
        <f aca="false">P295-(O295-P295)/X295</f>
        <v>0.390095021819657</v>
      </c>
      <c r="S295" s="29" t="n">
        <f aca="false">(K295+M295)/(I295+J295)</f>
        <v>8.91176470588235</v>
      </c>
      <c r="T295" s="31" t="n">
        <f aca="false">(P295-$B$1*O295-$B$2)/(1-$B$1*O295)-($B$3*POWER(P295,2)+$B$4*P295+$B$5)-($B$6*POWER(O295,2)+$B$7*O295+$B$8)</f>
        <v>0.391665885503638</v>
      </c>
      <c r="U295" s="29" t="n">
        <f aca="false">(O295-P295)/(P295-T295)</f>
        <v>9.38147535881725</v>
      </c>
      <c r="V295" s="29" t="n">
        <f aca="false">$B$12+($B$13*E295+$B$14*POWER(E295,2)+$B$15*POWER(E295,3))+($B$16*F295+$B$17*POWER(F295,2)+$B$18*POWER(F295,3))+($B$19*T295+$B$20*POWER(T295,2)+$B$21*POWER(T295,3))+($B$22*P295+$B$23*POWER(P295,2)+$B$24*POWER(P295,3))+($B$25*H295+$B$26*POWER(H295,2)+$B$27*POWER(H295,3))+($B$28*U295+$B$29*POWER(U295,2)+$B$30*POWER(U295,3))</f>
        <v>1.4962724266902</v>
      </c>
      <c r="W295" s="71" t="n">
        <f aca="false">S295-U295</f>
        <v>-0.469710652934895</v>
      </c>
      <c r="X295" s="29" t="n">
        <f aca="false">U295+V295</f>
        <v>10.8777477855075</v>
      </c>
      <c r="Y295" s="16"/>
      <c r="Z295" s="60" t="n">
        <f aca="false">U295*G295</f>
        <v>2232.7911353985</v>
      </c>
      <c r="AA295" s="60" t="n">
        <f aca="false">(K295+M295)-Z295</f>
        <v>-111.791135398505</v>
      </c>
      <c r="AB295" s="16"/>
      <c r="AC295" s="60" t="n">
        <f aca="false">L295+N295</f>
        <v>2588.90397295077</v>
      </c>
      <c r="AD295" s="61" t="n">
        <f aca="false">AC295-Z295</f>
        <v>356.112837552268</v>
      </c>
      <c r="AE295" s="17"/>
      <c r="AF295" s="84" t="n">
        <v>175.132505839794</v>
      </c>
      <c r="AG295" s="16" t="n">
        <v>0.397297297297297</v>
      </c>
      <c r="AH295" s="16" t="n">
        <f aca="false">AF295+AH294</f>
        <v>226136.623518817</v>
      </c>
      <c r="AI295" s="63"/>
      <c r="AJ295" s="72" t="n">
        <v>199.67660329832</v>
      </c>
      <c r="AK295" s="16" t="n">
        <v>0.397297297297297</v>
      </c>
      <c r="AL295" s="63" t="n">
        <f aca="false">AJ295+AL294</f>
        <v>218463.048911775</v>
      </c>
      <c r="AM295" s="35"/>
      <c r="AN295" s="35" t="n">
        <f aca="false">C295/740</f>
        <v>0.397297297297297</v>
      </c>
      <c r="AO295" s="35"/>
      <c r="AP295" s="35"/>
      <c r="AQ295" s="35"/>
      <c r="AR295" s="35"/>
      <c r="AS295" s="35"/>
      <c r="AT295" s="35"/>
    </row>
    <row r="296" customFormat="false" ht="12.75" hidden="false" customHeight="true" outlineLevel="0" collapsed="false">
      <c r="A296" s="36"/>
      <c r="B296" s="36"/>
      <c r="C296" s="2" t="n">
        <v>295</v>
      </c>
      <c r="D296" s="20" t="s">
        <v>488</v>
      </c>
      <c r="E296" s="65" t="n">
        <v>362</v>
      </c>
      <c r="F296" s="66" t="n">
        <v>2619</v>
      </c>
      <c r="G296" s="67" t="n">
        <f aca="false">I296+J296</f>
        <v>192</v>
      </c>
      <c r="H296" s="68" t="n">
        <f aca="false">1/(G296/F296)</f>
        <v>13.640625</v>
      </c>
      <c r="I296" s="22" t="n">
        <v>146</v>
      </c>
      <c r="J296" s="23" t="n">
        <v>46</v>
      </c>
      <c r="K296" s="24" t="n">
        <v>968</v>
      </c>
      <c r="L296" s="69" t="n">
        <f aca="false">G296*X296*R296</f>
        <v>1152.23113094815</v>
      </c>
      <c r="M296" s="25" t="n">
        <v>157</v>
      </c>
      <c r="N296" s="70" t="n">
        <f aca="false">G296*X296*(1-R296)</f>
        <v>190.571741097375</v>
      </c>
      <c r="O296" s="26" t="n">
        <f aca="false">I296/(I296+J296)</f>
        <v>0.760416666666667</v>
      </c>
      <c r="P296" s="28" t="n">
        <f aca="false">(I296+K296)/(I296+J296+K296+M296)</f>
        <v>0.845861807137434</v>
      </c>
      <c r="Q296" s="27" t="n">
        <f aca="false">K296/(K296+M296)</f>
        <v>0.860444444444445</v>
      </c>
      <c r="R296" s="27" t="n">
        <f aca="false">P296-(O296-P296)/X296</f>
        <v>0.858079137999555</v>
      </c>
      <c r="S296" s="29" t="n">
        <f aca="false">(K296+M296)/(I296+J296)</f>
        <v>5.859375</v>
      </c>
      <c r="T296" s="31" t="n">
        <f aca="false">(P296-$B$1*O296-$B$2)/(1-$B$1*O296)-($B$3*POWER(P296,2)+$B$4*P296+$B$5)-($B$6*POWER(O296,2)+$B$7*O296+$B$8)</f>
        <v>0.85807591386789</v>
      </c>
      <c r="U296" s="29" t="n">
        <f aca="false">(O296-P296)/(P296-T296)</f>
        <v>6.99561108776847</v>
      </c>
      <c r="V296" s="29" t="n">
        <f aca="false">$B$12+($B$13*E296+$B$14*POWER(E296,2)+$B$15*POWER(E296,3))+($B$16*F296+$B$17*POWER(F296,2)+$B$18*POWER(F296,3))+($B$19*T296+$B$20*POWER(T296,2)+$B$21*POWER(T296,3))+($B$22*P296+$B$23*POWER(P296,2)+$B$24*POWER(P296,3))+($B$25*H296+$B$26*POWER(H296,2)+$B$27*POWER(H296,3))+($B$28*U296+$B$29*POWER(U296,2)+$B$30*POWER(U296,3))</f>
        <v>-0.00184612919800564</v>
      </c>
      <c r="W296" s="71" t="n">
        <f aca="false">S296-U296</f>
        <v>-1.13623608776847</v>
      </c>
      <c r="X296" s="29" t="n">
        <f aca="false">U296+V296</f>
        <v>6.99376495857047</v>
      </c>
      <c r="Y296" s="16"/>
      <c r="Z296" s="60" t="n">
        <f aca="false">U296*G296</f>
        <v>1343.15732885155</v>
      </c>
      <c r="AA296" s="60" t="n">
        <f aca="false">(K296+M296)-Z296</f>
        <v>-218.157328851546</v>
      </c>
      <c r="AB296" s="16"/>
      <c r="AC296" s="60" t="n">
        <f aca="false">L296+N296</f>
        <v>1342.80287204553</v>
      </c>
      <c r="AD296" s="61" t="n">
        <f aca="false">AC296-Z296</f>
        <v>-0.354456806016969</v>
      </c>
      <c r="AE296" s="17"/>
      <c r="AF296" s="84" t="n">
        <v>174.18334621693</v>
      </c>
      <c r="AG296" s="16" t="n">
        <v>0.398648648648649</v>
      </c>
      <c r="AH296" s="16" t="n">
        <f aca="false">AF296+AH295</f>
        <v>226310.806865034</v>
      </c>
      <c r="AI296" s="63"/>
      <c r="AJ296" s="72" t="n">
        <v>195.224629702866</v>
      </c>
      <c r="AK296" s="16" t="n">
        <v>0.398648648648649</v>
      </c>
      <c r="AL296" s="63" t="n">
        <f aca="false">AJ296+AL295</f>
        <v>218658.273541478</v>
      </c>
      <c r="AM296" s="35"/>
      <c r="AN296" s="35" t="n">
        <f aca="false">C296/740</f>
        <v>0.398648648648649</v>
      </c>
      <c r="AO296" s="35"/>
      <c r="AP296" s="35"/>
      <c r="AQ296" s="35"/>
      <c r="AR296" s="35"/>
      <c r="AS296" s="35"/>
      <c r="AT296" s="35"/>
    </row>
    <row r="297" customFormat="false" ht="12.75" hidden="false" customHeight="true" outlineLevel="0" collapsed="false">
      <c r="A297" s="36"/>
      <c r="B297" s="36"/>
      <c r="C297" s="2" t="n">
        <v>296</v>
      </c>
      <c r="D297" s="20" t="s">
        <v>490</v>
      </c>
      <c r="E297" s="65" t="n">
        <v>537</v>
      </c>
      <c r="F297" s="66" t="n">
        <v>4218</v>
      </c>
      <c r="G297" s="67" t="n">
        <f aca="false">I297+J297</f>
        <v>353</v>
      </c>
      <c r="H297" s="68" t="n">
        <f aca="false">1/(G297/F297)</f>
        <v>11.9490084985836</v>
      </c>
      <c r="I297" s="22" t="n">
        <v>180</v>
      </c>
      <c r="J297" s="23" t="n">
        <v>173</v>
      </c>
      <c r="K297" s="24" t="n">
        <v>1506</v>
      </c>
      <c r="L297" s="69" t="n">
        <f aca="false">G297*X297*R297</f>
        <v>1535.80845981744</v>
      </c>
      <c r="M297" s="25" t="n">
        <v>887</v>
      </c>
      <c r="N297" s="70" t="n">
        <f aca="false">G297*X297*(1-R297)</f>
        <v>905.740787311081</v>
      </c>
      <c r="O297" s="26" t="n">
        <f aca="false">I297/(I297+J297)</f>
        <v>0.509915014164306</v>
      </c>
      <c r="P297" s="28" t="n">
        <f aca="false">(I297+K297)/(I297+J297+K297+M297)</f>
        <v>0.613983976693372</v>
      </c>
      <c r="Q297" s="27" t="n">
        <f aca="false">K297/(K297+M297)</f>
        <v>0.629335562055997</v>
      </c>
      <c r="R297" s="27" t="n">
        <f aca="false">P297-(O297-P297)/X297</f>
        <v>0.629030301815</v>
      </c>
      <c r="S297" s="29" t="n">
        <f aca="false">(K297+M297)/(I297+J297)</f>
        <v>6.77903682719547</v>
      </c>
      <c r="T297" s="31" t="n">
        <f aca="false">(P297-$B$1*O297-$B$2)/(1-$B$1*O297)-($B$3*POWER(P297,2)+$B$4*P297+$B$5)-($B$6*POWER(O297,2)+$B$7*O297+$B$8)</f>
        <v>0.625817160336278</v>
      </c>
      <c r="U297" s="29" t="n">
        <f aca="false">(O297-P297)/(P297-T297)</f>
        <v>8.7946714653972</v>
      </c>
      <c r="V297" s="29" t="n">
        <f aca="false">$B$12+($B$13*E297+$B$14*POWER(E297,2)+$B$15*POWER(E297,3))+($B$16*F297+$B$17*POWER(F297,2)+$B$18*POWER(F297,3))+($B$19*T297+$B$20*POWER(T297,2)+$B$21*POWER(T297,3))+($B$22*P297+$B$23*POWER(P297,2)+$B$24*POWER(P297,3))+($B$25*H297+$B$26*POWER(H297,2)+$B$27*POWER(H297,3))+($B$28*U297+$B$29*POWER(U297,2)+$B$30*POWER(U297,3))</f>
        <v>-1.87810136021726</v>
      </c>
      <c r="W297" s="71" t="n">
        <f aca="false">S297-U297</f>
        <v>-2.01563463820173</v>
      </c>
      <c r="X297" s="29" t="n">
        <f aca="false">U297+V297</f>
        <v>6.91657010517994</v>
      </c>
      <c r="Y297" s="16"/>
      <c r="Z297" s="60" t="n">
        <f aca="false">U297*G297</f>
        <v>3104.51902728521</v>
      </c>
      <c r="AA297" s="60" t="n">
        <f aca="false">(K297+M297)-Z297</f>
        <v>-711.519027285211</v>
      </c>
      <c r="AB297" s="16"/>
      <c r="AC297" s="60" t="n">
        <f aca="false">L297+N297</f>
        <v>2441.54924712852</v>
      </c>
      <c r="AD297" s="61" t="n">
        <f aca="false">AC297-Z297</f>
        <v>-662.969780156694</v>
      </c>
      <c r="AE297" s="17"/>
      <c r="AF297" s="84" t="n">
        <v>171.818097504837</v>
      </c>
      <c r="AG297" s="16" t="n">
        <v>0.4</v>
      </c>
      <c r="AH297" s="16" t="n">
        <f aca="false">AF297+AH296</f>
        <v>226482.624962539</v>
      </c>
      <c r="AI297" s="63"/>
      <c r="AJ297" s="72" t="n">
        <v>194.045154845602</v>
      </c>
      <c r="AK297" s="16" t="n">
        <v>0.4</v>
      </c>
      <c r="AL297" s="63" t="n">
        <f aca="false">AJ297+AL296</f>
        <v>218852.318696324</v>
      </c>
      <c r="AM297" s="35"/>
      <c r="AN297" s="35" t="n">
        <f aca="false">C297/740</f>
        <v>0.4</v>
      </c>
      <c r="AO297" s="35"/>
      <c r="AP297" s="35"/>
      <c r="AQ297" s="35"/>
      <c r="AR297" s="35"/>
      <c r="AS297" s="35"/>
      <c r="AT297" s="35"/>
    </row>
    <row r="298" customFormat="false" ht="12.75" hidden="false" customHeight="true" outlineLevel="0" collapsed="false">
      <c r="A298" s="36"/>
      <c r="B298" s="36"/>
      <c r="C298" s="2" t="n">
        <v>297</v>
      </c>
      <c r="D298" s="20" t="s">
        <v>492</v>
      </c>
      <c r="E298" s="65" t="n">
        <v>515</v>
      </c>
      <c r="F298" s="66" t="n">
        <v>4801</v>
      </c>
      <c r="G298" s="67" t="n">
        <f aca="false">I298+J298</f>
        <v>266</v>
      </c>
      <c r="H298" s="68" t="n">
        <f aca="false">1/(G298/F298)</f>
        <v>18.0488721804511</v>
      </c>
      <c r="I298" s="22" t="n">
        <v>183</v>
      </c>
      <c r="J298" s="23" t="n">
        <v>83</v>
      </c>
      <c r="K298" s="24" t="n">
        <v>2238</v>
      </c>
      <c r="L298" s="69" t="n">
        <f aca="false">G298*X298*R298</f>
        <v>2679.30797620154</v>
      </c>
      <c r="M298" s="25" t="n">
        <v>343</v>
      </c>
      <c r="N298" s="70" t="n">
        <f aca="false">G298*X298*(1-R298)</f>
        <v>420.652704610432</v>
      </c>
      <c r="O298" s="26" t="n">
        <f aca="false">I298/(I298+J298)</f>
        <v>0.68796992481203</v>
      </c>
      <c r="P298" s="28" t="n">
        <f aca="false">(I298+K298)/(I298+J298+K298+M298)</f>
        <v>0.850368809272919</v>
      </c>
      <c r="Q298" s="27" t="n">
        <f aca="false">K298/(K298+M298)</f>
        <v>0.867105772956218</v>
      </c>
      <c r="R298" s="27" t="n">
        <f aca="false">P298-(O298-P298)/X298</f>
        <v>0.864303858041112</v>
      </c>
      <c r="S298" s="29" t="n">
        <f aca="false">(K298+M298)/(I298+J298)</f>
        <v>9.70300751879699</v>
      </c>
      <c r="T298" s="31" t="n">
        <f aca="false">(P298-$B$1*O298-$B$2)/(1-$B$1*O298)-($B$3*POWER(P298,2)+$B$4*P298+$B$5)-($B$6*POWER(O298,2)+$B$7*O298+$B$8)</f>
        <v>0.869651269845637</v>
      </c>
      <c r="U298" s="29" t="n">
        <f aca="false">(O298-P298)/(P298-T298)</f>
        <v>8.42210379989899</v>
      </c>
      <c r="V298" s="29" t="n">
        <f aca="false">$B$12+($B$13*E298+$B$14*POWER(E298,2)+$B$15*POWER(E298,3))+($B$16*F298+$B$17*POWER(F298,2)+$B$18*POWER(F298,3))+($B$19*T298+$B$20*POWER(T298,2)+$B$21*POWER(T298,3))+($B$22*P298+$B$23*POWER(P298,2)+$B$24*POWER(P298,3))+($B$25*H298+$B$26*POWER(H298,2)+$B$27*POWER(H298,3))+($B$28*U298+$B$29*POWER(U298,2)+$B$30*POWER(U298,3))</f>
        <v>3.23188372195053</v>
      </c>
      <c r="W298" s="71" t="n">
        <f aca="false">S298-U298</f>
        <v>1.280903718898</v>
      </c>
      <c r="X298" s="29" t="n">
        <f aca="false">U298+V298</f>
        <v>11.6539875218495</v>
      </c>
      <c r="Y298" s="16"/>
      <c r="Z298" s="60" t="n">
        <f aca="false">U298*G298</f>
        <v>2240.27961077313</v>
      </c>
      <c r="AA298" s="60" t="n">
        <f aca="false">(K298+M298)-Z298</f>
        <v>340.720389226868</v>
      </c>
      <c r="AB298" s="16"/>
      <c r="AC298" s="60" t="n">
        <f aca="false">L298+N298</f>
        <v>3099.96068081197</v>
      </c>
      <c r="AD298" s="61" t="n">
        <f aca="false">AC298-Z298</f>
        <v>859.681070038839</v>
      </c>
      <c r="AE298" s="17"/>
      <c r="AF298" s="84" t="n">
        <v>171.694435318527</v>
      </c>
      <c r="AG298" s="16" t="n">
        <v>0.401351351351351</v>
      </c>
      <c r="AH298" s="16" t="n">
        <f aca="false">AF298+AH297</f>
        <v>226654.319397858</v>
      </c>
      <c r="AI298" s="63"/>
      <c r="AJ298" s="72" t="n">
        <v>192.231045031192</v>
      </c>
      <c r="AK298" s="16" t="n">
        <v>0.401351351351351</v>
      </c>
      <c r="AL298" s="63" t="n">
        <f aca="false">AJ298+AL297</f>
        <v>219044.549741355</v>
      </c>
      <c r="AM298" s="35"/>
      <c r="AN298" s="35" t="n">
        <f aca="false">C298/740</f>
        <v>0.401351351351351</v>
      </c>
      <c r="AO298" s="35"/>
      <c r="AP298" s="35"/>
      <c r="AQ298" s="35"/>
      <c r="AR298" s="35"/>
      <c r="AS298" s="35"/>
      <c r="AT298" s="35"/>
    </row>
    <row r="299" customFormat="false" ht="12.75" hidden="false" customHeight="true" outlineLevel="0" collapsed="false">
      <c r="A299" s="36"/>
      <c r="B299" s="36"/>
      <c r="C299" s="2" t="n">
        <v>298</v>
      </c>
      <c r="D299" s="20" t="s">
        <v>128</v>
      </c>
      <c r="E299" s="65" t="n">
        <v>321</v>
      </c>
      <c r="F299" s="66" t="n">
        <v>5802</v>
      </c>
      <c r="G299" s="67" t="n">
        <f aca="false">I299+J299</f>
        <v>267</v>
      </c>
      <c r="H299" s="68" t="n">
        <f aca="false">1/(G299/F299)</f>
        <v>21.7303370786517</v>
      </c>
      <c r="I299" s="22" t="n">
        <v>43</v>
      </c>
      <c r="J299" s="23" t="n">
        <v>224</v>
      </c>
      <c r="K299" s="24" t="n">
        <v>1746</v>
      </c>
      <c r="L299" s="69" t="n">
        <f aca="false">G299*X299*R299</f>
        <v>1789.98688655749</v>
      </c>
      <c r="M299" s="25" t="n">
        <v>3005</v>
      </c>
      <c r="N299" s="70" t="n">
        <f aca="false">G299*X299*(1-R299)</f>
        <v>3084.392765061</v>
      </c>
      <c r="O299" s="26" t="n">
        <f aca="false">I299/(I299+J299)</f>
        <v>0.161048689138577</v>
      </c>
      <c r="P299" s="28" t="n">
        <f aca="false">(I299+K299)/(I299+J299+K299+M299)</f>
        <v>0.356516540454364</v>
      </c>
      <c r="Q299" s="27" t="n">
        <f aca="false">K299/(K299+M299)</f>
        <v>0.367501578615028</v>
      </c>
      <c r="R299" s="27" t="n">
        <f aca="false">P299-(O299-P299)/X299</f>
        <v>0.367223526785227</v>
      </c>
      <c r="S299" s="29" t="n">
        <f aca="false">(K299+M299)/(I299+J299)</f>
        <v>17.7940074906367</v>
      </c>
      <c r="T299" s="31" t="n">
        <f aca="false">(P299-$B$1*O299-$B$2)/(1-$B$1*O299)-($B$3*POWER(P299,2)+$B$4*P299+$B$5)-($B$6*POWER(O299,2)+$B$7*O299+$B$8)</f>
        <v>0.370404162618619</v>
      </c>
      <c r="U299" s="29" t="n">
        <f aca="false">(O299-P299)/(P299-T299)</f>
        <v>14.0749689906531</v>
      </c>
      <c r="V299" s="29" t="n">
        <f aca="false">$B$12+($B$13*E299+$B$14*POWER(E299,2)+$B$15*POWER(E299,3))+($B$16*F299+$B$17*POWER(F299,2)+$B$18*POWER(F299,3))+($B$19*T299+$B$20*POWER(T299,2)+$B$21*POWER(T299,3))+($B$22*P299+$B$23*POWER(P299,2)+$B$24*POWER(P299,3))+($B$25*H299+$B$26*POWER(H299,2)+$B$27*POWER(H299,3))+($B$28*U299+$B$29*POWER(U299,2)+$B$30*POWER(U299,3))</f>
        <v>4.18113457346106</v>
      </c>
      <c r="W299" s="71" t="n">
        <f aca="false">S299-U299</f>
        <v>3.71903849998357</v>
      </c>
      <c r="X299" s="29" t="n">
        <f aca="false">U299+V299</f>
        <v>18.2561035641142</v>
      </c>
      <c r="Y299" s="16"/>
      <c r="Z299" s="60" t="n">
        <f aca="false">U299*G299</f>
        <v>3758.01672050439</v>
      </c>
      <c r="AA299" s="60" t="n">
        <f aca="false">(K299+M299)-Z299</f>
        <v>992.983279495614</v>
      </c>
      <c r="AB299" s="16"/>
      <c r="AC299" s="60" t="n">
        <f aca="false">L299+N299</f>
        <v>4874.37965161849</v>
      </c>
      <c r="AD299" s="61" t="n">
        <f aca="false">AC299-Z299</f>
        <v>1116.3629311141</v>
      </c>
      <c r="AE299" s="17"/>
      <c r="AF299" s="84" t="n">
        <v>170.645323460439</v>
      </c>
      <c r="AG299" s="16" t="n">
        <v>0.402702702702703</v>
      </c>
      <c r="AH299" s="16" t="n">
        <f aca="false">AF299+AH298</f>
        <v>226824.964721318</v>
      </c>
      <c r="AI299" s="63"/>
      <c r="AJ299" s="72" t="n">
        <v>187.494565357387</v>
      </c>
      <c r="AK299" s="16" t="n">
        <v>0.402702702702703</v>
      </c>
      <c r="AL299" s="63" t="n">
        <f aca="false">AJ299+AL298</f>
        <v>219232.044306712</v>
      </c>
      <c r="AM299" s="35"/>
      <c r="AN299" s="35" t="n">
        <f aca="false">C299/740</f>
        <v>0.402702702702703</v>
      </c>
      <c r="AO299" s="35"/>
      <c r="AP299" s="35"/>
      <c r="AQ299" s="35"/>
      <c r="AR299" s="35"/>
      <c r="AS299" s="35"/>
      <c r="AT299" s="35"/>
    </row>
    <row r="300" customFormat="false" ht="12.75" hidden="false" customHeight="true" outlineLevel="0" collapsed="false">
      <c r="A300" s="36"/>
      <c r="B300" s="36"/>
      <c r="C300" s="2" t="n">
        <v>299</v>
      </c>
      <c r="D300" s="20" t="s">
        <v>494</v>
      </c>
      <c r="E300" s="65" t="n">
        <v>16</v>
      </c>
      <c r="F300" s="66" t="n">
        <v>45</v>
      </c>
      <c r="G300" s="67" t="n">
        <f aca="false">I300+J300</f>
        <v>4</v>
      </c>
      <c r="H300" s="68" t="n">
        <f aca="false">1/(G300/F300)</f>
        <v>11.25</v>
      </c>
      <c r="I300" s="22" t="n">
        <v>4</v>
      </c>
      <c r="J300" s="23" t="n">
        <v>0</v>
      </c>
      <c r="K300" s="24" t="n">
        <v>9</v>
      </c>
      <c r="L300" s="69" t="n">
        <f aca="false">G300*X300*R300</f>
        <v>13.1234278535984</v>
      </c>
      <c r="M300" s="25" t="n">
        <v>0</v>
      </c>
      <c r="N300" s="70" t="n">
        <f aca="false">G300*X300*(1-R300)</f>
        <v>0</v>
      </c>
      <c r="O300" s="26" t="n">
        <f aca="false">I300/(I300+J300)</f>
        <v>1</v>
      </c>
      <c r="P300" s="28" t="n">
        <f aca="false">(I300+K300)/(I300+J300+K300+M300)</f>
        <v>1</v>
      </c>
      <c r="Q300" s="27" t="n">
        <f aca="false">K300/(K300+M300)</f>
        <v>1</v>
      </c>
      <c r="R300" s="27" t="n">
        <f aca="false">P300-(O300-P300)/X300</f>
        <v>1</v>
      </c>
      <c r="S300" s="29" t="n">
        <f aca="false">(K300+M300)/(I300+J300)</f>
        <v>2.25</v>
      </c>
      <c r="T300" s="31" t="n">
        <f aca="false">(P300-$B$1*O300-$B$2)/(1-$B$1*O300)-($B$3*POWER(P300,2)+$B$4*P300+$B$5)-($B$6*POWER(O300,2)+$B$7*O300+$B$8)</f>
        <v>1.00416026678009</v>
      </c>
      <c r="U300" s="29" t="n">
        <f aca="false">(O300-P300)/(P300-T300)</f>
        <v>-0</v>
      </c>
      <c r="V300" s="29" t="n">
        <f aca="false">$B$12+($B$13*E300+$B$14*POWER(E300,2)+$B$15*POWER(E300,3))+($B$16*F300+$B$17*POWER(F300,2)+$B$18*POWER(F300,3))+($B$19*T300+$B$20*POWER(T300,2)+$B$21*POWER(T300,3))+($B$22*P300+$B$23*POWER(P300,2)+$B$24*POWER(P300,3))+($B$25*H300+$B$26*POWER(H300,2)+$B$27*POWER(H300,3))+($B$28*U300+$B$29*POWER(U300,2)+$B$30*POWER(U300,3))</f>
        <v>3.28085696339959</v>
      </c>
      <c r="W300" s="71" t="n">
        <f aca="false">S300-U300</f>
        <v>2.25</v>
      </c>
      <c r="X300" s="29" t="n">
        <f aca="false">U300+V300</f>
        <v>3.28085696339959</v>
      </c>
      <c r="Y300" s="16"/>
      <c r="Z300" s="60" t="n">
        <f aca="false">U300*G300</f>
        <v>-0</v>
      </c>
      <c r="AA300" s="60" t="n">
        <f aca="false">(K300+M300)-Z300</f>
        <v>9</v>
      </c>
      <c r="AB300" s="16"/>
      <c r="AC300" s="60" t="n">
        <f aca="false">L300+N300</f>
        <v>13.1234278535984</v>
      </c>
      <c r="AD300" s="61" t="n">
        <f aca="false">AC300-Z300</f>
        <v>13.1234278535984</v>
      </c>
      <c r="AE300" s="17"/>
      <c r="AF300" s="84" t="n">
        <v>167.689446342448</v>
      </c>
      <c r="AG300" s="16" t="n">
        <v>0.404054054054054</v>
      </c>
      <c r="AH300" s="16" t="n">
        <f aca="false">AF300+AH299</f>
        <v>226992.65416766</v>
      </c>
      <c r="AI300" s="63"/>
      <c r="AJ300" s="72" t="n">
        <v>185.954872229831</v>
      </c>
      <c r="AK300" s="16" t="n">
        <v>0.404054054054054</v>
      </c>
      <c r="AL300" s="63" t="n">
        <f aca="false">AJ300+AL299</f>
        <v>219417.999178942</v>
      </c>
      <c r="AM300" s="35"/>
      <c r="AN300" s="35" t="n">
        <f aca="false">C300/740</f>
        <v>0.404054054054054</v>
      </c>
      <c r="AO300" s="35"/>
      <c r="AP300" s="35"/>
      <c r="AQ300" s="35"/>
      <c r="AR300" s="35"/>
      <c r="AS300" s="35"/>
      <c r="AT300" s="35"/>
    </row>
    <row r="301" customFormat="false" ht="12.75" hidden="false" customHeight="true" outlineLevel="0" collapsed="false">
      <c r="A301" s="36"/>
      <c r="B301" s="36"/>
      <c r="C301" s="2" t="n">
        <v>300</v>
      </c>
      <c r="D301" s="20" t="s">
        <v>495</v>
      </c>
      <c r="E301" s="65" t="n">
        <v>504</v>
      </c>
      <c r="F301" s="66" t="n">
        <v>4529</v>
      </c>
      <c r="G301" s="67" t="n">
        <f aca="false">I301+J301</f>
        <v>276</v>
      </c>
      <c r="H301" s="68" t="n">
        <f aca="false">1/(G301/F301)</f>
        <v>16.4094202898551</v>
      </c>
      <c r="I301" s="22" t="n">
        <v>178</v>
      </c>
      <c r="J301" s="23" t="n">
        <v>98</v>
      </c>
      <c r="K301" s="24" t="n">
        <v>2273</v>
      </c>
      <c r="L301" s="69" t="n">
        <f aca="false">G301*X301*R301</f>
        <v>2276.21929980757</v>
      </c>
      <c r="M301" s="25" t="n">
        <v>612</v>
      </c>
      <c r="N301" s="70" t="n">
        <f aca="false">G301*X301*(1-R301)</f>
        <v>612.932559307782</v>
      </c>
      <c r="O301" s="26" t="n">
        <f aca="false">I301/(I301+J301)</f>
        <v>0.644927536231884</v>
      </c>
      <c r="P301" s="28" t="n">
        <f aca="false">(I301+K301)/(I301+J301+K301+M301)</f>
        <v>0.775387535590003</v>
      </c>
      <c r="Q301" s="27" t="n">
        <f aca="false">K301/(K301+M301)</f>
        <v>0.78786828422877</v>
      </c>
      <c r="R301" s="27" t="n">
        <f aca="false">P301-(O301-P301)/X301</f>
        <v>0.787850348754094</v>
      </c>
      <c r="S301" s="29" t="n">
        <f aca="false">(K301+M301)/(I301+J301)</f>
        <v>10.4528985507246</v>
      </c>
      <c r="T301" s="31" t="n">
        <f aca="false">(P301-$B$1*O301-$B$2)/(1-$B$1*O301)-($B$3*POWER(P301,2)+$B$4*P301+$B$5)-($B$6*POWER(O301,2)+$B$7*O301+$B$8)</f>
        <v>0.790753423961722</v>
      </c>
      <c r="U301" s="29" t="n">
        <f aca="false">(O301-P301)/(P301-T301)</f>
        <v>8.49023474609064</v>
      </c>
      <c r="V301" s="29" t="n">
        <f aca="false">$B$12+($B$13*E301+$B$14*POWER(E301,2)+$B$15*POWER(E301,3))+($B$16*F301+$B$17*POWER(F301,2)+$B$18*POWER(F301,3))+($B$19*T301+$B$20*POWER(T301,2)+$B$21*POWER(T301,3))+($B$22*P301+$B$23*POWER(P301,2)+$B$24*POWER(P301,3))+($B$25*H301+$B$26*POWER(H301,2)+$B$27*POWER(H301,3))+($B$28*U301+$B$29*POWER(U301,2)+$B$30*POWER(U301,3))</f>
        <v>1.97770677244324</v>
      </c>
      <c r="W301" s="71" t="n">
        <f aca="false">S301-U301</f>
        <v>1.96266380463399</v>
      </c>
      <c r="X301" s="29" t="n">
        <f aca="false">U301+V301</f>
        <v>10.4679415185339</v>
      </c>
      <c r="Y301" s="16"/>
      <c r="Z301" s="60" t="n">
        <f aca="false">U301*G301</f>
        <v>2343.30478992102</v>
      </c>
      <c r="AA301" s="60" t="n">
        <f aca="false">(K301+M301)-Z301</f>
        <v>541.695210078983</v>
      </c>
      <c r="AB301" s="16"/>
      <c r="AC301" s="60" t="n">
        <f aca="false">L301+N301</f>
        <v>2889.15185911535</v>
      </c>
      <c r="AD301" s="61" t="n">
        <f aca="false">AC301-Z301</f>
        <v>545.847069194335</v>
      </c>
      <c r="AE301" s="17"/>
      <c r="AF301" s="84" t="n">
        <v>165.008497149443</v>
      </c>
      <c r="AG301" s="16" t="n">
        <v>0.405405405405405</v>
      </c>
      <c r="AH301" s="16" t="n">
        <f aca="false">AF301+AH300</f>
        <v>227157.66266481</v>
      </c>
      <c r="AI301" s="63"/>
      <c r="AJ301" s="72" t="n">
        <v>184.845559849292</v>
      </c>
      <c r="AK301" s="16" t="n">
        <v>0.405405405405405</v>
      </c>
      <c r="AL301" s="63" t="n">
        <f aca="false">AJ301+AL300</f>
        <v>219602.844738792</v>
      </c>
      <c r="AM301" s="35"/>
      <c r="AN301" s="35" t="n">
        <f aca="false">C301/740</f>
        <v>0.405405405405405</v>
      </c>
      <c r="AO301" s="35"/>
      <c r="AP301" s="35"/>
      <c r="AQ301" s="35"/>
      <c r="AR301" s="35"/>
      <c r="AS301" s="35"/>
      <c r="AT301" s="35"/>
    </row>
    <row r="302" customFormat="false" ht="12.75" hidden="false" customHeight="true" outlineLevel="0" collapsed="false">
      <c r="A302" s="36"/>
      <c r="B302" s="36"/>
      <c r="C302" s="2" t="n">
        <v>301</v>
      </c>
      <c r="D302" s="20" t="s">
        <v>266</v>
      </c>
      <c r="E302" s="65" t="n">
        <v>705</v>
      </c>
      <c r="F302" s="66" t="n">
        <v>6736</v>
      </c>
      <c r="G302" s="67" t="n">
        <f aca="false">I302+J302</f>
        <v>481</v>
      </c>
      <c r="H302" s="68" t="n">
        <f aca="false">1/(G302/F302)</f>
        <v>14.004158004158</v>
      </c>
      <c r="I302" s="22" t="n">
        <v>127</v>
      </c>
      <c r="J302" s="23" t="n">
        <v>354</v>
      </c>
      <c r="K302" s="24" t="n">
        <v>2105</v>
      </c>
      <c r="L302" s="69" t="n">
        <f aca="false">G302*X302*R302</f>
        <v>1967.40641439517</v>
      </c>
      <c r="M302" s="25" t="n">
        <v>3036</v>
      </c>
      <c r="N302" s="70" t="n">
        <f aca="false">G302*X302*(1-R302)</f>
        <v>2827.02049498192</v>
      </c>
      <c r="O302" s="26" t="n">
        <f aca="false">I302/(I302+J302)</f>
        <v>0.264033264033264</v>
      </c>
      <c r="P302" s="28" t="n">
        <f aca="false">(I302+K302)/(I302+J302+K302+M302)</f>
        <v>0.39701173959445</v>
      </c>
      <c r="Q302" s="27" t="n">
        <f aca="false">K302/(K302+M302)</f>
        <v>0.409453413732737</v>
      </c>
      <c r="R302" s="27" t="n">
        <f aca="false">P302-(O302-P302)/X302</f>
        <v>0.410352780756186</v>
      </c>
      <c r="S302" s="29" t="n">
        <f aca="false">(K302+M302)/(I302+J302)</f>
        <v>10.6881496881497</v>
      </c>
      <c r="T302" s="31" t="n">
        <f aca="false">(P302-$B$1*O302-$B$2)/(1-$B$1*O302)-($B$3*POWER(P302,2)+$B$4*P302+$B$5)-($B$6*POWER(O302,2)+$B$7*O302+$B$8)</f>
        <v>0.409478352352911</v>
      </c>
      <c r="U302" s="29" t="n">
        <f aca="false">(O302-P302)/(P302-T302)</f>
        <v>10.6667687637073</v>
      </c>
      <c r="V302" s="29" t="n">
        <f aca="false">$B$12+($B$13*E302+$B$14*POWER(E302,2)+$B$15*POWER(E302,3))+($B$16*F302+$B$17*POWER(F302,2)+$B$18*POWER(F302,3))+($B$19*T302+$B$20*POWER(T302,2)+$B$21*POWER(T302,3))+($B$22*P302+$B$23*POWER(P302,2)+$B$24*POWER(P302,3))+($B$25*H302+$B$26*POWER(H302,2)+$B$27*POWER(H302,3))+($B$28*U302+$B$29*POWER(U302,2)+$B$30*POWER(U302,3))</f>
        <v>-0.699145251488789</v>
      </c>
      <c r="W302" s="71" t="n">
        <f aca="false">S302-U302</f>
        <v>0.0213809244424219</v>
      </c>
      <c r="X302" s="29" t="n">
        <f aca="false">U302+V302</f>
        <v>9.96762351221848</v>
      </c>
      <c r="Y302" s="16"/>
      <c r="Z302" s="60" t="n">
        <f aca="false">U302*G302</f>
        <v>5130.71577534319</v>
      </c>
      <c r="AA302" s="60" t="n">
        <f aca="false">(K302+M302)-Z302</f>
        <v>10.2842246568052</v>
      </c>
      <c r="AB302" s="16"/>
      <c r="AC302" s="60" t="n">
        <f aca="false">L302+N302</f>
        <v>4794.42690937709</v>
      </c>
      <c r="AD302" s="61" t="n">
        <f aca="false">AC302-Z302</f>
        <v>-336.288865966108</v>
      </c>
      <c r="AE302" s="17"/>
      <c r="AF302" s="84" t="n">
        <v>164.838924996795</v>
      </c>
      <c r="AG302" s="16" t="n">
        <v>0.406756756756757</v>
      </c>
      <c r="AH302" s="16" t="n">
        <f aca="false">AF302+AH301</f>
        <v>227322.501589807</v>
      </c>
      <c r="AI302" s="63"/>
      <c r="AJ302" s="72" t="n">
        <v>184.806181953127</v>
      </c>
      <c r="AK302" s="16" t="n">
        <v>0.406756756756757</v>
      </c>
      <c r="AL302" s="63" t="n">
        <f aca="false">AJ302+AL301</f>
        <v>219787.650920745</v>
      </c>
      <c r="AM302" s="35"/>
      <c r="AN302" s="35" t="n">
        <f aca="false">C302/740</f>
        <v>0.406756756756757</v>
      </c>
      <c r="AO302" s="35"/>
      <c r="AP302" s="35"/>
      <c r="AQ302" s="35"/>
      <c r="AR302" s="35"/>
      <c r="AS302" s="35"/>
      <c r="AT302" s="35"/>
    </row>
    <row r="303" customFormat="false" ht="12.75" hidden="false" customHeight="true" outlineLevel="0" collapsed="false">
      <c r="A303" s="36"/>
      <c r="B303" s="36"/>
      <c r="C303" s="2" t="n">
        <v>302</v>
      </c>
      <c r="D303" s="20" t="s">
        <v>355</v>
      </c>
      <c r="E303" s="65" t="n">
        <v>617</v>
      </c>
      <c r="F303" s="66" t="n">
        <v>6673</v>
      </c>
      <c r="G303" s="67" t="n">
        <f aca="false">I303+J303</f>
        <v>535</v>
      </c>
      <c r="H303" s="68" t="n">
        <f aca="false">1/(G303/F303)</f>
        <v>12.4728971962617</v>
      </c>
      <c r="I303" s="22" t="n">
        <v>133</v>
      </c>
      <c r="J303" s="23" t="n">
        <v>402</v>
      </c>
      <c r="K303" s="24" t="n">
        <v>2222</v>
      </c>
      <c r="L303" s="69" t="n">
        <f aca="false">G303*X303*R303</f>
        <v>2145.79850066106</v>
      </c>
      <c r="M303" s="25" t="n">
        <v>2864</v>
      </c>
      <c r="N303" s="70" t="n">
        <f aca="false">G303*X303*(1-R303)</f>
        <v>2758.32097798685</v>
      </c>
      <c r="O303" s="26" t="n">
        <f aca="false">I303/(I303+J303)</f>
        <v>0.248598130841121</v>
      </c>
      <c r="P303" s="28" t="n">
        <f aca="false">(I303+K303)/(I303+J303+K303+M303)</f>
        <v>0.418964597046789</v>
      </c>
      <c r="Q303" s="27" t="n">
        <f aca="false">K303/(K303+M303)</f>
        <v>0.436885568226504</v>
      </c>
      <c r="R303" s="27" t="n">
        <f aca="false">P303-(O303-P303)/X303</f>
        <v>0.437550208555006</v>
      </c>
      <c r="S303" s="29" t="n">
        <f aca="false">(K303+M303)/(I303+J303)</f>
        <v>9.50654205607477</v>
      </c>
      <c r="T303" s="31" t="n">
        <f aca="false">(P303-$B$1*O303-$B$2)/(1-$B$1*O303)-($B$3*POWER(P303,2)+$B$4*P303+$B$5)-($B$6*POWER(O303,2)+$B$7*O303+$B$8)</f>
        <v>0.432851839705302</v>
      </c>
      <c r="U303" s="29" t="n">
        <f aca="false">(O303-P303)/(P303-T303)</f>
        <v>12.2678396565089</v>
      </c>
      <c r="V303" s="29" t="n">
        <f aca="false">$B$12+($B$13*E303+$B$14*POWER(E303,2)+$B$15*POWER(E303,3))+($B$16*F303+$B$17*POWER(F303,2)+$B$18*POWER(F303,3))+($B$19*T303+$B$20*POWER(T303,2)+$B$21*POWER(T303,3))+($B$22*P303+$B$23*POWER(P303,2)+$B$24*POWER(P303,3))+($B$25*H303+$B$26*POWER(H303,2)+$B$27*POWER(H303,3))+($B$28*U303+$B$29*POWER(U303,2)+$B$30*POWER(U303,3))</f>
        <v>-3.10126119174647</v>
      </c>
      <c r="W303" s="71" t="n">
        <f aca="false">S303-U303</f>
        <v>-2.76129760043416</v>
      </c>
      <c r="X303" s="29" t="n">
        <f aca="false">U303+V303</f>
        <v>9.16657846476245</v>
      </c>
      <c r="Y303" s="16"/>
      <c r="Z303" s="60" t="n">
        <f aca="false">U303*G303</f>
        <v>6563.29421623227</v>
      </c>
      <c r="AA303" s="60" t="n">
        <f aca="false">(K303+M303)-Z303</f>
        <v>-1477.29421623227</v>
      </c>
      <c r="AB303" s="16"/>
      <c r="AC303" s="60" t="n">
        <f aca="false">L303+N303</f>
        <v>4904.11947864791</v>
      </c>
      <c r="AD303" s="61" t="n">
        <f aca="false">AC303-Z303</f>
        <v>-1659.17473758436</v>
      </c>
      <c r="AE303" s="17"/>
      <c r="AF303" s="84" t="n">
        <v>164.322794235475</v>
      </c>
      <c r="AG303" s="16" t="n">
        <v>0.408108108108108</v>
      </c>
      <c r="AH303" s="16" t="n">
        <f aca="false">AF303+AH302</f>
        <v>227486.824384042</v>
      </c>
      <c r="AI303" s="63"/>
      <c r="AJ303" s="72" t="n">
        <v>184.56976328481</v>
      </c>
      <c r="AK303" s="16" t="n">
        <v>0.408108108108108</v>
      </c>
      <c r="AL303" s="63" t="n">
        <f aca="false">AJ303+AL302</f>
        <v>219972.220684029</v>
      </c>
      <c r="AM303" s="35"/>
      <c r="AN303" s="35" t="n">
        <f aca="false">C303/740</f>
        <v>0.408108108108108</v>
      </c>
      <c r="AO303" s="35"/>
      <c r="AP303" s="35"/>
      <c r="AQ303" s="35"/>
      <c r="AR303" s="35"/>
      <c r="AS303" s="35"/>
      <c r="AT303" s="35"/>
    </row>
    <row r="304" customFormat="false" ht="12.75" hidden="false" customHeight="true" outlineLevel="0" collapsed="false">
      <c r="A304" s="36"/>
      <c r="B304" s="36"/>
      <c r="C304" s="2" t="n">
        <v>303</v>
      </c>
      <c r="D304" s="20" t="s">
        <v>349</v>
      </c>
      <c r="E304" s="65" t="n">
        <v>98</v>
      </c>
      <c r="F304" s="66" t="n">
        <v>2551</v>
      </c>
      <c r="G304" s="67" t="n">
        <f aca="false">I304+J304</f>
        <v>63</v>
      </c>
      <c r="H304" s="68" t="n">
        <f aca="false">1/(G304/F304)</f>
        <v>40.4920634920635</v>
      </c>
      <c r="I304" s="22" t="n">
        <v>9</v>
      </c>
      <c r="J304" s="23" t="n">
        <v>54</v>
      </c>
      <c r="K304" s="24" t="n">
        <v>920</v>
      </c>
      <c r="L304" s="69" t="n">
        <f aca="false">G304*X304*R304</f>
        <v>934.629697176218</v>
      </c>
      <c r="M304" s="25" t="n">
        <v>1240</v>
      </c>
      <c r="N304" s="70" t="n">
        <f aca="false">G304*X304*(1-R304)</f>
        <v>1260.37764063081</v>
      </c>
      <c r="O304" s="26" t="n">
        <f aca="false">I304/(I304+J304)</f>
        <v>0.142857142857143</v>
      </c>
      <c r="P304" s="28" t="n">
        <f aca="false">(I304+K304)/(I304+J304+K304+M304)</f>
        <v>0.417903733693207</v>
      </c>
      <c r="Q304" s="27" t="n">
        <f aca="false">K304/(K304+M304)</f>
        <v>0.425925925925926</v>
      </c>
      <c r="R304" s="27" t="n">
        <f aca="false">P304-(O304-P304)/X304</f>
        <v>0.425797983030881</v>
      </c>
      <c r="S304" s="29" t="n">
        <f aca="false">(K304+M304)/(I304+J304)</f>
        <v>34.2857142857143</v>
      </c>
      <c r="T304" s="31" t="n">
        <f aca="false">(P304-$B$1*O304-$B$2)/(1-$B$1*O304)-($B$3*POWER(P304,2)+$B$4*P304+$B$5)-($B$6*POWER(O304,2)+$B$7*O304+$B$8)</f>
        <v>0.433800018996671</v>
      </c>
      <c r="U304" s="29" t="n">
        <f aca="false">(O304-P304)/(P304-T304)</f>
        <v>17.3025701027234</v>
      </c>
      <c r="V304" s="29" t="n">
        <f aca="false">$B$12+($B$13*E304+$B$14*POWER(E304,2)+$B$15*POWER(E304,3))+($B$16*F304+$B$17*POWER(F304,2)+$B$18*POWER(F304,3))+($B$19*T304+$B$20*POWER(T304,2)+$B$21*POWER(T304,3))+($B$22*P304+$B$23*POWER(P304,2)+$B$24*POWER(P304,3))+($B$25*H304+$B$26*POWER(H304,2)+$B$27*POWER(H304,3))+($B$28*U304+$B$29*POWER(U304,2)+$B$30*POWER(U304,3))</f>
        <v>17.538816211674</v>
      </c>
      <c r="W304" s="71" t="n">
        <f aca="false">S304-U304</f>
        <v>16.9831441829909</v>
      </c>
      <c r="X304" s="29" t="n">
        <f aca="false">U304+V304</f>
        <v>34.8413863143973</v>
      </c>
      <c r="Y304" s="16"/>
      <c r="Z304" s="60" t="n">
        <f aca="false">U304*G304</f>
        <v>1090.06191647157</v>
      </c>
      <c r="AA304" s="60" t="n">
        <f aca="false">(K304+M304)-Z304</f>
        <v>1069.93808352843</v>
      </c>
      <c r="AB304" s="16"/>
      <c r="AC304" s="60" t="n">
        <f aca="false">L304+N304</f>
        <v>2195.00733780703</v>
      </c>
      <c r="AD304" s="61" t="n">
        <f aca="false">AC304-Z304</f>
        <v>1104.94542133546</v>
      </c>
      <c r="AE304" s="17"/>
      <c r="AF304" s="84" t="n">
        <v>163.653549415881</v>
      </c>
      <c r="AG304" s="16" t="n">
        <v>0.409459459459459</v>
      </c>
      <c r="AH304" s="16" t="n">
        <f aca="false">AF304+AH303</f>
        <v>227650.477933458</v>
      </c>
      <c r="AI304" s="63"/>
      <c r="AJ304" s="72" t="n">
        <v>183.21016007599</v>
      </c>
      <c r="AK304" s="16" t="n">
        <v>0.409459459459459</v>
      </c>
      <c r="AL304" s="63" t="n">
        <f aca="false">AJ304+AL303</f>
        <v>220155.430844105</v>
      </c>
      <c r="AM304" s="35"/>
      <c r="AN304" s="35" t="n">
        <f aca="false">C304/740</f>
        <v>0.409459459459459</v>
      </c>
      <c r="AO304" s="35"/>
      <c r="AP304" s="35"/>
      <c r="AQ304" s="35"/>
      <c r="AR304" s="35"/>
      <c r="AS304" s="35"/>
      <c r="AT304" s="35"/>
    </row>
    <row r="305" customFormat="false" ht="12.75" hidden="false" customHeight="true" outlineLevel="0" collapsed="false">
      <c r="A305" s="36"/>
      <c r="B305" s="36"/>
      <c r="C305" s="2" t="n">
        <v>304</v>
      </c>
      <c r="D305" s="20" t="s">
        <v>407</v>
      </c>
      <c r="E305" s="65" t="n">
        <v>125</v>
      </c>
      <c r="F305" s="66" t="n">
        <v>2640</v>
      </c>
      <c r="G305" s="67" t="n">
        <f aca="false">I305+J305</f>
        <v>144</v>
      </c>
      <c r="H305" s="68" t="n">
        <f aca="false">1/(G305/F305)</f>
        <v>18.3333333333333</v>
      </c>
      <c r="I305" s="22" t="n">
        <v>19</v>
      </c>
      <c r="J305" s="23" t="n">
        <v>125</v>
      </c>
      <c r="K305" s="24" t="n">
        <v>978</v>
      </c>
      <c r="L305" s="69" t="n">
        <f aca="false">G305*X305*R305</f>
        <v>968.272603850927</v>
      </c>
      <c r="M305" s="25" t="n">
        <v>1165</v>
      </c>
      <c r="N305" s="70" t="n">
        <f aca="false">G305*X305*(1-R305)</f>
        <v>1152.41390066971</v>
      </c>
      <c r="O305" s="26" t="n">
        <f aca="false">I305/(I305+J305)</f>
        <v>0.131944444444444</v>
      </c>
      <c r="P305" s="28" t="n">
        <f aca="false">(I305+K305)/(I305+J305+K305+M305)</f>
        <v>0.435942282466113</v>
      </c>
      <c r="Q305" s="27" t="n">
        <f aca="false">K305/(K305+M305)</f>
        <v>0.456369575361643</v>
      </c>
      <c r="R305" s="27" t="n">
        <f aca="false">P305-(O305-P305)/X305</f>
        <v>0.456584507793527</v>
      </c>
      <c r="S305" s="29" t="n">
        <f aca="false">(K305+M305)/(I305+J305)</f>
        <v>14.8819444444444</v>
      </c>
      <c r="T305" s="31" t="n">
        <f aca="false">(P305-$B$1*O305-$B$2)/(1-$B$1*O305)-($B$3*POWER(P305,2)+$B$4*P305+$B$5)-($B$6*POWER(O305,2)+$B$7*O305+$B$8)</f>
        <v>0.452414991339255</v>
      </c>
      <c r="U305" s="29" t="n">
        <f aca="false">(O305-P305)/(P305-T305)</f>
        <v>18.4546355042625</v>
      </c>
      <c r="V305" s="29" t="n">
        <f aca="false">$B$12+($B$13*E305+$B$14*POWER(E305,2)+$B$15*POWER(E305,3))+($B$16*F305+$B$17*POWER(F305,2)+$B$18*POWER(F305,3))+($B$19*T305+$B$20*POWER(T305,2)+$B$21*POWER(T305,3))+($B$22*P305+$B$23*POWER(P305,2)+$B$24*POWER(P305,3))+($B$25*H305+$B$26*POWER(H305,2)+$B$27*POWER(H305,3))+($B$28*U305+$B$29*POWER(U305,2)+$B$30*POWER(U305,3))</f>
        <v>-3.72764588953589</v>
      </c>
      <c r="W305" s="71" t="n">
        <f aca="false">S305-U305</f>
        <v>-3.57269105981805</v>
      </c>
      <c r="X305" s="29" t="n">
        <f aca="false">U305+V305</f>
        <v>14.7269896147266</v>
      </c>
      <c r="Y305" s="16"/>
      <c r="Z305" s="60" t="n">
        <f aca="false">U305*G305</f>
        <v>2657.4675126138</v>
      </c>
      <c r="AA305" s="60" t="n">
        <f aca="false">(K305+M305)-Z305</f>
        <v>-514.467512613799</v>
      </c>
      <c r="AB305" s="16"/>
      <c r="AC305" s="60" t="n">
        <f aca="false">L305+N305</f>
        <v>2120.68650452063</v>
      </c>
      <c r="AD305" s="61" t="n">
        <f aca="false">AC305-Z305</f>
        <v>-536.781008093167</v>
      </c>
      <c r="AE305" s="17"/>
      <c r="AF305" s="84" t="n">
        <v>162.290320847331</v>
      </c>
      <c r="AG305" s="16" t="n">
        <v>0.410810810810811</v>
      </c>
      <c r="AH305" s="16" t="n">
        <f aca="false">AF305+AH304</f>
        <v>227812.768254305</v>
      </c>
      <c r="AI305" s="63"/>
      <c r="AJ305" s="72" t="n">
        <v>181.386659227359</v>
      </c>
      <c r="AK305" s="16" t="n">
        <v>0.410810810810811</v>
      </c>
      <c r="AL305" s="63" t="n">
        <f aca="false">AJ305+AL304</f>
        <v>220336.817503333</v>
      </c>
      <c r="AM305" s="35"/>
      <c r="AN305" s="35" t="n">
        <f aca="false">C305/740</f>
        <v>0.410810810810811</v>
      </c>
      <c r="AO305" s="35"/>
      <c r="AP305" s="35"/>
      <c r="AQ305" s="35"/>
      <c r="AR305" s="35"/>
      <c r="AS305" s="35"/>
      <c r="AT305" s="35"/>
    </row>
    <row r="306" customFormat="false" ht="12.75" hidden="false" customHeight="true" outlineLevel="0" collapsed="false">
      <c r="A306" s="36"/>
      <c r="B306" s="36"/>
      <c r="C306" s="2" t="n">
        <v>305</v>
      </c>
      <c r="D306" s="20" t="s">
        <v>474</v>
      </c>
      <c r="E306" s="65" t="n">
        <v>159</v>
      </c>
      <c r="F306" s="66" t="n">
        <v>3419</v>
      </c>
      <c r="G306" s="67" t="n">
        <f aca="false">I306+J306</f>
        <v>189</v>
      </c>
      <c r="H306" s="68" t="n">
        <f aca="false">1/(G306/F306)</f>
        <v>18.0899470899471</v>
      </c>
      <c r="I306" s="22" t="n">
        <v>43</v>
      </c>
      <c r="J306" s="23" t="n">
        <v>146</v>
      </c>
      <c r="K306" s="24" t="n">
        <v>1333</v>
      </c>
      <c r="L306" s="69" t="n">
        <f aca="false">G306*X306*R306</f>
        <v>1346.62616047264</v>
      </c>
      <c r="M306" s="25" t="n">
        <v>1441</v>
      </c>
      <c r="N306" s="70" t="n">
        <f aca="false">G306*X306*(1-R306)</f>
        <v>1456.71563711488</v>
      </c>
      <c r="O306" s="26" t="n">
        <f aca="false">I306/(I306+J306)</f>
        <v>0.227513227513227</v>
      </c>
      <c r="P306" s="28" t="n">
        <f aca="false">(I306+K306)/(I306+J306+K306+M306)</f>
        <v>0.464394195072562</v>
      </c>
      <c r="Q306" s="27" t="n">
        <f aca="false">K306/(K306+M306)</f>
        <v>0.480533525594809</v>
      </c>
      <c r="R306" s="27" t="n">
        <f aca="false">P306-(O306-P306)/X306</f>
        <v>0.480364599718632</v>
      </c>
      <c r="S306" s="29" t="n">
        <f aca="false">(K306+M306)/(I306+J306)</f>
        <v>14.6772486772487</v>
      </c>
      <c r="T306" s="31" t="n">
        <f aca="false">(P306-$B$1*O306-$B$2)/(1-$B$1*O306)-($B$3*POWER(P306,2)+$B$4*P306+$B$5)-($B$6*POWER(O306,2)+$B$7*O306+$B$8)</f>
        <v>0.480650683284306</v>
      </c>
      <c r="U306" s="29" t="n">
        <f aca="false">(O306-P306)/(P306-T306)</f>
        <v>14.5714722930254</v>
      </c>
      <c r="V306" s="29" t="n">
        <f aca="false">$B$12+($B$13*E306+$B$14*POWER(E306,2)+$B$15*POWER(E306,3))+($B$16*F306+$B$17*POWER(F306,2)+$B$18*POWER(F306,3))+($B$19*T306+$B$20*POWER(T306,2)+$B$21*POWER(T306,3))+($B$22*P306+$B$23*POWER(P306,2)+$B$24*POWER(P306,3))+($B$25*H306+$B$26*POWER(H306,2)+$B$27*POWER(H306,3))+($B$28*U306+$B$29*POWER(U306,2)+$B$30*POWER(U306,3))</f>
        <v>0.261023990506386</v>
      </c>
      <c r="W306" s="71" t="n">
        <f aca="false">S306-U306</f>
        <v>0.105776384223237</v>
      </c>
      <c r="X306" s="29" t="n">
        <f aca="false">U306+V306</f>
        <v>14.8324962835318</v>
      </c>
      <c r="Y306" s="16"/>
      <c r="Z306" s="60" t="n">
        <f aca="false">U306*G306</f>
        <v>2754.00826338181</v>
      </c>
      <c r="AA306" s="60" t="n">
        <f aca="false">(K306+M306)-Z306</f>
        <v>19.9917366181917</v>
      </c>
      <c r="AB306" s="16"/>
      <c r="AC306" s="60" t="n">
        <f aca="false">L306+N306</f>
        <v>2803.34179758751</v>
      </c>
      <c r="AD306" s="61" t="n">
        <f aca="false">AC306-Z306</f>
        <v>49.3335342057067</v>
      </c>
      <c r="AE306" s="17"/>
      <c r="AF306" s="84" t="n">
        <v>160.480200829052</v>
      </c>
      <c r="AG306" s="16" t="n">
        <v>0.412162162162162</v>
      </c>
      <c r="AH306" s="16" t="n">
        <f aca="false">AF306+AH305</f>
        <v>227973.248455134</v>
      </c>
      <c r="AI306" s="63"/>
      <c r="AJ306" s="72" t="n">
        <v>178.237603639462</v>
      </c>
      <c r="AK306" s="16" t="n">
        <v>0.412162162162162</v>
      </c>
      <c r="AL306" s="63" t="n">
        <f aca="false">AJ306+AL305</f>
        <v>220515.055106972</v>
      </c>
      <c r="AM306" s="35"/>
      <c r="AN306" s="35" t="n">
        <f aca="false">C306/740</f>
        <v>0.412162162162162</v>
      </c>
      <c r="AO306" s="35"/>
      <c r="AP306" s="35"/>
      <c r="AQ306" s="35"/>
      <c r="AR306" s="35"/>
      <c r="AS306" s="35"/>
      <c r="AT306" s="35"/>
    </row>
    <row r="307" customFormat="false" ht="12.75" hidden="false" customHeight="true" outlineLevel="0" collapsed="false">
      <c r="A307" s="36"/>
      <c r="B307" s="36"/>
      <c r="C307" s="2" t="n">
        <v>306</v>
      </c>
      <c r="D307" s="20" t="s">
        <v>501</v>
      </c>
      <c r="E307" s="65" t="n">
        <v>208</v>
      </c>
      <c r="F307" s="66" t="n">
        <v>1142</v>
      </c>
      <c r="G307" s="67" t="n">
        <f aca="false">I307+J307</f>
        <v>66</v>
      </c>
      <c r="H307" s="68" t="n">
        <f aca="false">1/(G307/F307)</f>
        <v>17.3030303030303</v>
      </c>
      <c r="I307" s="22" t="n">
        <v>41</v>
      </c>
      <c r="J307" s="23" t="n">
        <v>25</v>
      </c>
      <c r="K307" s="24" t="n">
        <v>456</v>
      </c>
      <c r="L307" s="69" t="n">
        <f aca="false">G307*X307*R307</f>
        <v>565.299895485403</v>
      </c>
      <c r="M307" s="25" t="n">
        <v>123</v>
      </c>
      <c r="N307" s="70" t="n">
        <f aca="false">G307*X307*(1-R307)</f>
        <v>155.548057408128</v>
      </c>
      <c r="O307" s="26" t="n">
        <f aca="false">I307/(I307+J307)</f>
        <v>0.621212121212121</v>
      </c>
      <c r="P307" s="28" t="n">
        <f aca="false">(I307+K307)/(I307+J307+K307+M307)</f>
        <v>0.770542635658915</v>
      </c>
      <c r="Q307" s="27" t="n">
        <f aca="false">K307/(K307+M307)</f>
        <v>0.787564766839378</v>
      </c>
      <c r="R307" s="27" t="n">
        <f aca="false">P307-(O307-P307)/X307</f>
        <v>0.784215163844542</v>
      </c>
      <c r="S307" s="29" t="n">
        <f aca="false">(K307+M307)/(I307+J307)</f>
        <v>8.77272727272727</v>
      </c>
      <c r="T307" s="31" t="n">
        <f aca="false">(P307-$B$1*O307-$B$2)/(1-$B$1*O307)-($B$3*POWER(P307,2)+$B$4*P307+$B$5)-($B$6*POWER(O307,2)+$B$7*O307+$B$8)</f>
        <v>0.787334700339797</v>
      </c>
      <c r="U307" s="29" t="n">
        <f aca="false">(O307-P307)/(P307-T307)</f>
        <v>8.89292158437242</v>
      </c>
      <c r="V307" s="29" t="n">
        <f aca="false">$B$12+($B$13*E307+$B$14*POWER(E307,2)+$B$15*POWER(E307,3))+($B$16*F307+$B$17*POWER(F307,2)+$B$18*POWER(F307,3))+($B$19*T307+$B$20*POWER(T307,2)+$B$21*POWER(T307,3))+($B$22*P307+$B$23*POWER(P307,2)+$B$24*POWER(P307,3))+($B$25*H307+$B$26*POWER(H307,2)+$B$27*POWER(H307,3))+($B$28*U307+$B$29*POWER(U307,2)+$B$30*POWER(U307,3))</f>
        <v>2.0290170958326</v>
      </c>
      <c r="W307" s="71" t="n">
        <f aca="false">S307-U307</f>
        <v>-0.120194311645148</v>
      </c>
      <c r="X307" s="29" t="n">
        <f aca="false">U307+V307</f>
        <v>10.921938680205</v>
      </c>
      <c r="Y307" s="16"/>
      <c r="Z307" s="60" t="n">
        <f aca="false">U307*G307</f>
        <v>586.93282456858</v>
      </c>
      <c r="AA307" s="60" t="n">
        <f aca="false">(K307+M307)-Z307</f>
        <v>-7.9328245685798</v>
      </c>
      <c r="AB307" s="16"/>
      <c r="AC307" s="60" t="n">
        <f aca="false">L307+N307</f>
        <v>720.847952893532</v>
      </c>
      <c r="AD307" s="61" t="n">
        <f aca="false">AC307-Z307</f>
        <v>133.915128324952</v>
      </c>
      <c r="AE307" s="17"/>
      <c r="AF307" s="84" t="n">
        <v>158.108127568373</v>
      </c>
      <c r="AG307" s="16" t="n">
        <v>0.413513513513514</v>
      </c>
      <c r="AH307" s="16" t="n">
        <f aca="false">AF307+AH306</f>
        <v>228131.356582703</v>
      </c>
      <c r="AI307" s="63"/>
      <c r="AJ307" s="72" t="n">
        <v>174.397130522942</v>
      </c>
      <c r="AK307" s="16" t="n">
        <v>0.413513513513514</v>
      </c>
      <c r="AL307" s="63" t="n">
        <f aca="false">AJ307+AL306</f>
        <v>220689.452237495</v>
      </c>
      <c r="AM307" s="35"/>
      <c r="AN307" s="35" t="n">
        <f aca="false">C307/740</f>
        <v>0.413513513513514</v>
      </c>
      <c r="AO307" s="35"/>
      <c r="AP307" s="35"/>
      <c r="AQ307" s="35"/>
      <c r="AR307" s="35"/>
      <c r="AS307" s="35"/>
      <c r="AT307" s="35"/>
    </row>
    <row r="308" customFormat="false" ht="12.75" hidden="false" customHeight="true" outlineLevel="0" collapsed="false">
      <c r="A308" s="36"/>
      <c r="B308" s="36"/>
      <c r="C308" s="2" t="n">
        <v>307</v>
      </c>
      <c r="D308" s="20" t="s">
        <v>503</v>
      </c>
      <c r="E308" s="65" t="n">
        <v>408</v>
      </c>
      <c r="F308" s="66" t="n">
        <v>3284</v>
      </c>
      <c r="G308" s="67" t="n">
        <f aca="false">I308+J308</f>
        <v>248</v>
      </c>
      <c r="H308" s="68" t="n">
        <f aca="false">1/(G308/F308)</f>
        <v>13.241935483871</v>
      </c>
      <c r="I308" s="22" t="n">
        <v>94</v>
      </c>
      <c r="J308" s="23" t="n">
        <v>154</v>
      </c>
      <c r="K308" s="24" t="n">
        <v>1248</v>
      </c>
      <c r="L308" s="69" t="n">
        <f aca="false">G308*X308*R308</f>
        <v>1293.49663286816</v>
      </c>
      <c r="M308" s="25" t="n">
        <v>838</v>
      </c>
      <c r="N308" s="70" t="n">
        <f aca="false">G308*X308*(1-R308)</f>
        <v>871.630894042631</v>
      </c>
      <c r="O308" s="26" t="n">
        <f aca="false">I308/(I308+J308)</f>
        <v>0.379032258064516</v>
      </c>
      <c r="P308" s="28" t="n">
        <f aca="false">(I308+K308)/(I308+J308+K308+M308)</f>
        <v>0.574978577549272</v>
      </c>
      <c r="Q308" s="27" t="n">
        <f aca="false">K308/(K308+M308)</f>
        <v>0.598274209012464</v>
      </c>
      <c r="R308" s="27" t="n">
        <f aca="false">P308-(O308-P308)/X308</f>
        <v>0.597422838512299</v>
      </c>
      <c r="S308" s="29" t="n">
        <f aca="false">(K308+M308)/(I308+J308)</f>
        <v>8.41129032258065</v>
      </c>
      <c r="T308" s="31" t="n">
        <f aca="false">(P308-$B$1*O308-$B$2)/(1-$B$1*O308)-($B$3*POWER(P308,2)+$B$4*P308+$B$5)-($B$6*POWER(O308,2)+$B$7*O308+$B$8)</f>
        <v>0.591666314807694</v>
      </c>
      <c r="U308" s="29" t="n">
        <f aca="false">(O308-P308)/(P308-T308)</f>
        <v>11.7419345984647</v>
      </c>
      <c r="V308" s="29" t="n">
        <f aca="false">$B$12+($B$13*E308+$B$14*POWER(E308,2)+$B$15*POWER(E308,3))+($B$16*F308+$B$17*POWER(F308,2)+$B$18*POWER(F308,3))+($B$19*T308+$B$20*POWER(T308,2)+$B$21*POWER(T308,3))+($B$22*P308+$B$23*POWER(P308,2)+$B$24*POWER(P308,3))+($B$25*H308+$B$26*POWER(H308,2)+$B$27*POWER(H308,3))+($B$28*U308+$B$29*POWER(U308,2)+$B$30*POWER(U308,3))</f>
        <v>-3.01158166737285</v>
      </c>
      <c r="W308" s="71" t="n">
        <f aca="false">S308-U308</f>
        <v>-3.33064427588409</v>
      </c>
      <c r="X308" s="29" t="n">
        <f aca="false">U308+V308</f>
        <v>8.73035293109189</v>
      </c>
      <c r="Y308" s="16"/>
      <c r="Z308" s="60" t="n">
        <f aca="false">U308*G308</f>
        <v>2911.99978041925</v>
      </c>
      <c r="AA308" s="60" t="n">
        <f aca="false">(K308+M308)-Z308</f>
        <v>-825.999780419254</v>
      </c>
      <c r="AB308" s="16"/>
      <c r="AC308" s="60" t="n">
        <f aca="false">L308+N308</f>
        <v>2165.12752691079</v>
      </c>
      <c r="AD308" s="61" t="n">
        <f aca="false">AC308-Z308</f>
        <v>-746.872253508466</v>
      </c>
      <c r="AE308" s="17"/>
      <c r="AF308" s="84" t="n">
        <v>157.098828508903</v>
      </c>
      <c r="AG308" s="16" t="n">
        <v>0.414864864864865</v>
      </c>
      <c r="AH308" s="16" t="n">
        <f aca="false">AF308+AH307</f>
        <v>228288.455411212</v>
      </c>
      <c r="AI308" s="63"/>
      <c r="AJ308" s="72" t="n">
        <v>174.132688052413</v>
      </c>
      <c r="AK308" s="16" t="n">
        <v>0.414864864864865</v>
      </c>
      <c r="AL308" s="63" t="n">
        <f aca="false">AJ308+AL307</f>
        <v>220863.584925548</v>
      </c>
      <c r="AM308" s="35"/>
      <c r="AN308" s="35" t="n">
        <f aca="false">C308/740</f>
        <v>0.414864864864865</v>
      </c>
      <c r="AO308" s="35"/>
      <c r="AP308" s="35"/>
      <c r="AQ308" s="35"/>
      <c r="AR308" s="35"/>
      <c r="AS308" s="35"/>
      <c r="AT308" s="35"/>
    </row>
    <row r="309" customFormat="false" ht="12.75" hidden="false" customHeight="true" outlineLevel="0" collapsed="false">
      <c r="A309" s="36"/>
      <c r="B309" s="36"/>
      <c r="C309" s="2" t="n">
        <v>308</v>
      </c>
      <c r="D309" s="20" t="s">
        <v>504</v>
      </c>
      <c r="E309" s="65" t="n">
        <v>200</v>
      </c>
      <c r="F309" s="66" t="n">
        <v>1493</v>
      </c>
      <c r="G309" s="67" t="n">
        <f aca="false">I309+J309</f>
        <v>143</v>
      </c>
      <c r="H309" s="68" t="n">
        <f aca="false">1/(G309/F309)</f>
        <v>10.4405594405594</v>
      </c>
      <c r="I309" s="22" t="n">
        <v>104</v>
      </c>
      <c r="J309" s="23" t="n">
        <v>39</v>
      </c>
      <c r="K309" s="24" t="n">
        <v>592</v>
      </c>
      <c r="L309" s="69" t="n">
        <f aca="false">G309*X309*R309</f>
        <v>524.256339822876</v>
      </c>
      <c r="M309" s="25" t="n">
        <v>166</v>
      </c>
      <c r="N309" s="70" t="n">
        <f aca="false">G309*X309*(1-R309)</f>
        <v>146.046766758175</v>
      </c>
      <c r="O309" s="26" t="n">
        <f aca="false">I309/(I309+J309)</f>
        <v>0.727272727272727</v>
      </c>
      <c r="P309" s="28" t="n">
        <f aca="false">(I309+K309)/(I309+J309+K309+M309)</f>
        <v>0.772475027746948</v>
      </c>
      <c r="Q309" s="27" t="n">
        <f aca="false">K309/(K309+M309)</f>
        <v>0.781002638522427</v>
      </c>
      <c r="R309" s="27" t="n">
        <f aca="false">P309-(O309-P309)/X309</f>
        <v>0.782118320317653</v>
      </c>
      <c r="S309" s="29" t="n">
        <f aca="false">(K309+M309)/(I309+J309)</f>
        <v>5.3006993006993</v>
      </c>
      <c r="T309" s="31" t="n">
        <f aca="false">(P309-$B$1*O309-$B$2)/(1-$B$1*O309)-($B$3*POWER(P309,2)+$B$4*P309+$B$5)-($B$6*POWER(O309,2)+$B$7*O309+$B$8)</f>
        <v>0.780050660195795</v>
      </c>
      <c r="U309" s="29" t="n">
        <f aca="false">(O309-P309)/(P309-T309)</f>
        <v>5.96680221479091</v>
      </c>
      <c r="V309" s="29" t="n">
        <f aca="false">$B$12+($B$13*E309+$B$14*POWER(E309,2)+$B$15*POWER(E309,3))+($B$16*F309+$B$17*POWER(F309,2)+$B$18*POWER(F309,3))+($B$19*T309+$B$20*POWER(T309,2)+$B$21*POWER(T309,3))+($B$22*P309+$B$23*POWER(P309,2)+$B$24*POWER(P309,3))+($B$25*H309+$B$26*POWER(H309,2)+$B$27*POWER(H309,3))+($B$28*U309+$B$29*POWER(U309,2)+$B$30*POWER(U309,3))</f>
        <v>-1.27936790303531</v>
      </c>
      <c r="W309" s="71" t="n">
        <f aca="false">S309-U309</f>
        <v>-0.666102914091607</v>
      </c>
      <c r="X309" s="29" t="n">
        <f aca="false">U309+V309</f>
        <v>4.6874343117556</v>
      </c>
      <c r="Y309" s="16"/>
      <c r="Z309" s="60" t="n">
        <f aca="false">U309*G309</f>
        <v>853.2527167151</v>
      </c>
      <c r="AA309" s="60" t="n">
        <f aca="false">(K309+M309)-Z309</f>
        <v>-95.2527167150998</v>
      </c>
      <c r="AB309" s="16"/>
      <c r="AC309" s="60" t="n">
        <f aca="false">L309+N309</f>
        <v>670.30310658105</v>
      </c>
      <c r="AD309" s="61" t="n">
        <f aca="false">AC309-Z309</f>
        <v>-182.94961013405</v>
      </c>
      <c r="AE309" s="17"/>
      <c r="AF309" s="84" t="n">
        <v>155.272341558847</v>
      </c>
      <c r="AG309" s="16" t="n">
        <v>0.416216216216216</v>
      </c>
      <c r="AH309" s="16" t="n">
        <f aca="false">AF309+AH308</f>
        <v>228443.72775277</v>
      </c>
      <c r="AI309" s="63"/>
      <c r="AJ309" s="72" t="n">
        <v>168.693706875024</v>
      </c>
      <c r="AK309" s="16" t="n">
        <v>0.416216216216216</v>
      </c>
      <c r="AL309" s="63" t="n">
        <f aca="false">AJ309+AL308</f>
        <v>221032.278632423</v>
      </c>
      <c r="AM309" s="35"/>
      <c r="AN309" s="35" t="n">
        <f aca="false">C309/740</f>
        <v>0.416216216216216</v>
      </c>
      <c r="AO309" s="35"/>
      <c r="AP309" s="35"/>
      <c r="AQ309" s="35"/>
      <c r="AR309" s="35"/>
      <c r="AS309" s="35"/>
      <c r="AT309" s="35"/>
    </row>
    <row r="310" customFormat="false" ht="12.75" hidden="false" customHeight="true" outlineLevel="0" collapsed="false">
      <c r="A310" s="36"/>
      <c r="B310" s="36"/>
      <c r="C310" s="2" t="n">
        <v>309</v>
      </c>
      <c r="D310" s="20" t="s">
        <v>506</v>
      </c>
      <c r="E310" s="65" t="n">
        <v>462</v>
      </c>
      <c r="F310" s="66" t="n">
        <v>4309</v>
      </c>
      <c r="G310" s="67" t="n">
        <f aca="false">I310+J310</f>
        <v>276</v>
      </c>
      <c r="H310" s="68" t="n">
        <f aca="false">1/(G310/F310)</f>
        <v>15.6123188405797</v>
      </c>
      <c r="I310" s="22" t="n">
        <v>191</v>
      </c>
      <c r="J310" s="23" t="n">
        <v>85</v>
      </c>
      <c r="K310" s="24" t="n">
        <v>1820</v>
      </c>
      <c r="L310" s="69" t="n">
        <f aca="false">G310*X310*R310</f>
        <v>2027.91603422258</v>
      </c>
      <c r="M310" s="25" t="n">
        <v>535</v>
      </c>
      <c r="N310" s="70" t="n">
        <f aca="false">G310*X310*(1-R310)</f>
        <v>599.101412838389</v>
      </c>
      <c r="O310" s="26" t="n">
        <f aca="false">I310/(I310+J310)</f>
        <v>0.692028985507246</v>
      </c>
      <c r="P310" s="28" t="n">
        <f aca="false">(I310+K310)/(I310+J310+K310+M310)</f>
        <v>0.764348156594451</v>
      </c>
      <c r="Q310" s="27" t="n">
        <f aca="false">K310/(K310+M310)</f>
        <v>0.772823779193206</v>
      </c>
      <c r="R310" s="27" t="n">
        <f aca="false">P310-(O310-P310)/X310</f>
        <v>0.771946161412576</v>
      </c>
      <c r="S310" s="29" t="n">
        <f aca="false">(K310+M310)/(I310+J310)</f>
        <v>8.53260869565217</v>
      </c>
      <c r="T310" s="31" t="n">
        <f aca="false">(P310-$B$1*O310-$B$2)/(1-$B$1*O310)-($B$3*POWER(P310,2)+$B$4*P310+$B$5)-($B$6*POWER(O310,2)+$B$7*O310+$B$8)</f>
        <v>0.77450341955361</v>
      </c>
      <c r="U310" s="29" t="n">
        <f aca="false">(O310-P310)/(P310-T310)</f>
        <v>7.12134893779196</v>
      </c>
      <c r="V310" s="29" t="n">
        <f aca="false">$B$12+($B$13*E310+$B$14*POWER(E310,2)+$B$15*POWER(E310,3))+($B$16*F310+$B$17*POWER(F310,2)+$B$18*POWER(F310,3))+($B$19*T310+$B$20*POWER(T310,2)+$B$21*POWER(T310,3))+($B$22*P310+$B$23*POWER(P310,2)+$B$24*POWER(P310,3))+($B$25*H310+$B$26*POWER(H310,2)+$B$27*POWER(H310,3))+($B$28*U310+$B$29*POWER(U310,2)+$B$30*POWER(U310,3))</f>
        <v>2.39683021822605</v>
      </c>
      <c r="W310" s="71" t="n">
        <f aca="false">S310-U310</f>
        <v>1.41125975786021</v>
      </c>
      <c r="X310" s="29" t="n">
        <f aca="false">U310+V310</f>
        <v>9.51817915601801</v>
      </c>
      <c r="Y310" s="16"/>
      <c r="Z310" s="60" t="n">
        <f aca="false">U310*G310</f>
        <v>1965.49230683058</v>
      </c>
      <c r="AA310" s="60" t="n">
        <f aca="false">(K310+M310)-Z310</f>
        <v>389.507693169418</v>
      </c>
      <c r="AB310" s="16"/>
      <c r="AC310" s="60" t="n">
        <f aca="false">L310+N310</f>
        <v>2627.01744706097</v>
      </c>
      <c r="AD310" s="61" t="n">
        <f aca="false">AC310-Z310</f>
        <v>661.525140230389</v>
      </c>
      <c r="AE310" s="17"/>
      <c r="AF310" s="84" t="n">
        <v>155.126440967365</v>
      </c>
      <c r="AG310" s="16" t="n">
        <v>0.417567567567568</v>
      </c>
      <c r="AH310" s="16" t="n">
        <f aca="false">AF310+AH309</f>
        <v>228598.854193738</v>
      </c>
      <c r="AI310" s="63"/>
      <c r="AJ310" s="72" t="n">
        <v>168.42494796564</v>
      </c>
      <c r="AK310" s="16" t="n">
        <v>0.417567567567568</v>
      </c>
      <c r="AL310" s="63" t="n">
        <f aca="false">AJ310+AL309</f>
        <v>221200.703580388</v>
      </c>
      <c r="AM310" s="35"/>
      <c r="AN310" s="35" t="n">
        <f aca="false">C310/740</f>
        <v>0.417567567567568</v>
      </c>
      <c r="AO310" s="35"/>
      <c r="AP310" s="35"/>
      <c r="AQ310" s="35"/>
      <c r="AR310" s="35"/>
      <c r="AS310" s="35"/>
      <c r="AT310" s="35"/>
    </row>
    <row r="311" customFormat="false" ht="12.75" hidden="false" customHeight="true" outlineLevel="0" collapsed="false">
      <c r="A311" s="36"/>
      <c r="B311" s="36"/>
      <c r="C311" s="2" t="n">
        <v>310</v>
      </c>
      <c r="D311" s="20" t="s">
        <v>508</v>
      </c>
      <c r="E311" s="65" t="n">
        <v>406</v>
      </c>
      <c r="F311" s="66" t="n">
        <v>3318</v>
      </c>
      <c r="G311" s="67" t="n">
        <f aca="false">I311+J311</f>
        <v>218</v>
      </c>
      <c r="H311" s="68" t="n">
        <f aca="false">1/(G311/F311)</f>
        <v>15.2201834862385</v>
      </c>
      <c r="I311" s="22" t="n">
        <v>109</v>
      </c>
      <c r="J311" s="23" t="n">
        <v>109</v>
      </c>
      <c r="K311" s="24" t="n">
        <v>1648</v>
      </c>
      <c r="L311" s="69" t="n">
        <f aca="false">G311*X311*R311</f>
        <v>1544.49212784464</v>
      </c>
      <c r="M311" s="25" t="n">
        <v>675</v>
      </c>
      <c r="N311" s="70" t="n">
        <f aca="false">G311*X311*(1-R311)</f>
        <v>628.813220392828</v>
      </c>
      <c r="O311" s="26" t="n">
        <f aca="false">I311/(I311+J311)</f>
        <v>0.5</v>
      </c>
      <c r="P311" s="28" t="n">
        <f aca="false">(I311+K311)/(I311+J311+K311+M311)</f>
        <v>0.691460055096419</v>
      </c>
      <c r="Q311" s="27" t="n">
        <f aca="false">K311/(K311+M311)</f>
        <v>0.709427464485579</v>
      </c>
      <c r="R311" s="27" t="n">
        <f aca="false">P311-(O311-P311)/X311</f>
        <v>0.710665037978768</v>
      </c>
      <c r="S311" s="29" t="n">
        <f aca="false">(K311+M311)/(I311+J311)</f>
        <v>10.6559633027523</v>
      </c>
      <c r="T311" s="31" t="n">
        <f aca="false">(P311-$B$1*O311-$B$2)/(1-$B$1*O311)-($B$3*POWER(P311,2)+$B$4*P311+$B$5)-($B$6*POWER(O311,2)+$B$7*O311+$B$8)</f>
        <v>0.709800980607125</v>
      </c>
      <c r="U311" s="29" t="n">
        <f aca="false">(O311-P311)/(P311-T311)</f>
        <v>10.4389527662959</v>
      </c>
      <c r="V311" s="29" t="n">
        <f aca="false">$B$12+($B$13*E311+$B$14*POWER(E311,2)+$B$15*POWER(E311,3))+($B$16*F311+$B$17*POWER(F311,2)+$B$18*POWER(F311,3))+($B$19*T311+$B$20*POWER(T311,2)+$B$21*POWER(T311,3))+($B$22*P311+$B$23*POWER(P311,2)+$B$24*POWER(P311,3))+($B$25*H311+$B$26*POWER(H311,2)+$B$27*POWER(H311,3))+($B$28*U311+$B$29*POWER(U311,2)+$B$30*POWER(U311,3))</f>
        <v>-0.469662178050655</v>
      </c>
      <c r="W311" s="71" t="n">
        <f aca="false">S311-U311</f>
        <v>0.217010536456367</v>
      </c>
      <c r="X311" s="29" t="n">
        <f aca="false">U311+V311</f>
        <v>9.96929058824527</v>
      </c>
      <c r="Y311" s="16"/>
      <c r="Z311" s="60" t="n">
        <f aca="false">U311*G311</f>
        <v>2275.69170305251</v>
      </c>
      <c r="AA311" s="60" t="n">
        <f aca="false">(K311+M311)-Z311</f>
        <v>47.3082969474881</v>
      </c>
      <c r="AB311" s="16"/>
      <c r="AC311" s="60" t="n">
        <f aca="false">L311+N311</f>
        <v>2173.30534823747</v>
      </c>
      <c r="AD311" s="61" t="n">
        <f aca="false">AC311-Z311</f>
        <v>-102.386354815043</v>
      </c>
      <c r="AE311" s="17"/>
      <c r="AF311" s="84" t="n">
        <v>153.547454847286</v>
      </c>
      <c r="AG311" s="16" t="n">
        <v>0.418918918918919</v>
      </c>
      <c r="AH311" s="16" t="n">
        <f aca="false">AF311+AH310</f>
        <v>228752.401648585</v>
      </c>
      <c r="AI311" s="63"/>
      <c r="AJ311" s="72" t="n">
        <v>164.690449680716</v>
      </c>
      <c r="AK311" s="16" t="n">
        <v>0.418918918918919</v>
      </c>
      <c r="AL311" s="63" t="n">
        <f aca="false">AJ311+AL310</f>
        <v>221365.394030069</v>
      </c>
      <c r="AM311" s="35"/>
      <c r="AN311" s="35" t="n">
        <f aca="false">C311/740</f>
        <v>0.418918918918919</v>
      </c>
      <c r="AO311" s="35"/>
      <c r="AP311" s="35"/>
      <c r="AQ311" s="35"/>
      <c r="AR311" s="35"/>
      <c r="AS311" s="35"/>
      <c r="AT311" s="35"/>
    </row>
    <row r="312" customFormat="false" ht="12.75" hidden="false" customHeight="true" outlineLevel="0" collapsed="false">
      <c r="A312" s="36"/>
      <c r="B312" s="36"/>
      <c r="C312" s="2" t="n">
        <v>311</v>
      </c>
      <c r="D312" s="20" t="s">
        <v>510</v>
      </c>
      <c r="E312" s="65" t="n">
        <v>254</v>
      </c>
      <c r="F312" s="66" t="n">
        <v>1905</v>
      </c>
      <c r="G312" s="67" t="n">
        <f aca="false">I312+J312</f>
        <v>105</v>
      </c>
      <c r="H312" s="68" t="n">
        <f aca="false">1/(G312/F312)</f>
        <v>18.1428571428571</v>
      </c>
      <c r="I312" s="22" t="n">
        <v>67</v>
      </c>
      <c r="J312" s="23" t="n">
        <v>38</v>
      </c>
      <c r="K312" s="24" t="n">
        <v>925</v>
      </c>
      <c r="L312" s="69" t="n">
        <f aca="false">G312*X312*R312</f>
        <v>955.316091348079</v>
      </c>
      <c r="M312" s="25" t="n">
        <v>268</v>
      </c>
      <c r="N312" s="70" t="n">
        <f aca="false">G312*X312*(1-R312)</f>
        <v>277.351536242452</v>
      </c>
      <c r="O312" s="26" t="n">
        <f aca="false">I312/(I312+J312)</f>
        <v>0.638095238095238</v>
      </c>
      <c r="P312" s="28" t="n">
        <f aca="false">(I312+K312)/(I312+J312+K312+M312)</f>
        <v>0.764252696456086</v>
      </c>
      <c r="Q312" s="27" t="n">
        <f aca="false">K312/(K312+M312)</f>
        <v>0.775356244761106</v>
      </c>
      <c r="R312" s="27" t="n">
        <f aca="false">P312-(O312-P312)/X312</f>
        <v>0.774998929123672</v>
      </c>
      <c r="S312" s="29" t="n">
        <f aca="false">(K312+M312)/(I312+J312)</f>
        <v>11.3619047619048</v>
      </c>
      <c r="T312" s="31" t="n">
        <f aca="false">(P312-$B$1*O312-$B$2)/(1-$B$1*O312)-($B$3*POWER(P312,2)+$B$4*P312+$B$5)-($B$6*POWER(O312,2)+$B$7*O312+$B$8)</f>
        <v>0.779117242758547</v>
      </c>
      <c r="U312" s="29" t="n">
        <f aca="false">(O312-P312)/(P312-T312)</f>
        <v>8.48713817386812</v>
      </c>
      <c r="V312" s="29" t="n">
        <f aca="false">$B$12+($B$13*E312+$B$14*POWER(E312,2)+$B$15*POWER(E312,3))+($B$16*F312+$B$17*POWER(F312,2)+$B$18*POWER(F312,3))+($B$19*T312+$B$20*POWER(T312,2)+$B$21*POWER(T312,3))+($B$22*P312+$B$23*POWER(P312,2)+$B$24*POWER(P312,3))+($B$25*H312+$B$26*POWER(H312,2)+$B$27*POWER(H312,3))+($B$28*U312+$B$29*POWER(U312,2)+$B$30*POWER(U312,3))</f>
        <v>3.25255351747026</v>
      </c>
      <c r="W312" s="71" t="n">
        <f aca="false">S312-U312</f>
        <v>2.87476658803664</v>
      </c>
      <c r="X312" s="29" t="n">
        <f aca="false">U312+V312</f>
        <v>11.7396916913384</v>
      </c>
      <c r="Y312" s="16"/>
      <c r="Z312" s="60" t="n">
        <f aca="false">U312*G312</f>
        <v>891.149508256153</v>
      </c>
      <c r="AA312" s="60" t="n">
        <f aca="false">(K312+M312)-Z312</f>
        <v>301.850491743847</v>
      </c>
      <c r="AB312" s="16"/>
      <c r="AC312" s="60" t="n">
        <f aca="false">L312+N312</f>
        <v>1232.66762759053</v>
      </c>
      <c r="AD312" s="61" t="n">
        <f aca="false">AC312-Z312</f>
        <v>341.518119334378</v>
      </c>
      <c r="AE312" s="17"/>
      <c r="AF312" s="84" t="n">
        <v>150.971828632006</v>
      </c>
      <c r="AG312" s="16" t="n">
        <v>0.42027027027027</v>
      </c>
      <c r="AH312" s="16" t="n">
        <f aca="false">AF312+AH311</f>
        <v>228903.373477217</v>
      </c>
      <c r="AI312" s="63"/>
      <c r="AJ312" s="72" t="n">
        <v>157.138646014194</v>
      </c>
      <c r="AK312" s="16" t="n">
        <v>0.42027027027027</v>
      </c>
      <c r="AL312" s="63" t="n">
        <f aca="false">AJ312+AL311</f>
        <v>221522.532676083</v>
      </c>
      <c r="AM312" s="35"/>
      <c r="AN312" s="35" t="n">
        <f aca="false">C312/740</f>
        <v>0.42027027027027</v>
      </c>
      <c r="AO312" s="35"/>
      <c r="AP312" s="35"/>
      <c r="AQ312" s="35"/>
      <c r="AR312" s="35"/>
      <c r="AS312" s="35"/>
      <c r="AT312" s="35"/>
    </row>
    <row r="313" customFormat="false" ht="12.75" hidden="false" customHeight="true" outlineLevel="0" collapsed="false">
      <c r="A313" s="36"/>
      <c r="B313" s="36"/>
      <c r="C313" s="2" t="n">
        <v>312</v>
      </c>
      <c r="D313" s="20" t="s">
        <v>511</v>
      </c>
      <c r="E313" s="65" t="n">
        <v>692</v>
      </c>
      <c r="F313" s="66" t="n">
        <v>3830</v>
      </c>
      <c r="G313" s="67" t="n">
        <f aca="false">I313+J313</f>
        <v>328</v>
      </c>
      <c r="H313" s="68" t="n">
        <f aca="false">1/(G313/F313)</f>
        <v>11.6768292682927</v>
      </c>
      <c r="I313" s="22" t="n">
        <v>236</v>
      </c>
      <c r="J313" s="23" t="n">
        <v>92</v>
      </c>
      <c r="K313" s="24" t="n">
        <v>1429</v>
      </c>
      <c r="L313" s="69" t="n">
        <f aca="false">G313*X313*R313</f>
        <v>1364.64280105492</v>
      </c>
      <c r="M313" s="25" t="n">
        <v>330</v>
      </c>
      <c r="N313" s="70" t="n">
        <f aca="false">G313*X313*(1-R313)</f>
        <v>313.688445672779</v>
      </c>
      <c r="O313" s="26" t="n">
        <f aca="false">I313/(I313+J313)</f>
        <v>0.719512195121951</v>
      </c>
      <c r="P313" s="28" t="n">
        <f aca="false">(I313+K313)/(I313+J313+K313+M313)</f>
        <v>0.797795879252516</v>
      </c>
      <c r="Q313" s="27" t="n">
        <f aca="false">K313/(K313+M313)</f>
        <v>0.812393405343945</v>
      </c>
      <c r="R313" s="27" t="n">
        <f aca="false">P313-(O313-P313)/X313</f>
        <v>0.813095033364607</v>
      </c>
      <c r="S313" s="29" t="n">
        <f aca="false">(K313+M313)/(I313+J313)</f>
        <v>5.36280487804878</v>
      </c>
      <c r="T313" s="31" t="n">
        <f aca="false">(P313-$B$1*O313-$B$2)/(1-$B$1*O313)-($B$3*POWER(P313,2)+$B$4*P313+$B$5)-($B$6*POWER(O313,2)+$B$7*O313+$B$8)</f>
        <v>0.808792540131505</v>
      </c>
      <c r="U313" s="29" t="n">
        <f aca="false">(O313-P313)/(P313-T313)</f>
        <v>7.11885953309101</v>
      </c>
      <c r="V313" s="29" t="n">
        <f aca="false">$B$12+($B$13*E313+$B$14*POWER(E313,2)+$B$15*POWER(E313,3))+($B$16*F313+$B$17*POWER(F313,2)+$B$18*POWER(F313,3))+($B$19*T313+$B$20*POWER(T313,2)+$B$21*POWER(T313,3))+($B$22*P313+$B$23*POWER(P313,2)+$B$24*POWER(P313,3))+($B$25*H313+$B$26*POWER(H313,2)+$B$27*POWER(H313,3))+($B$28*U313+$B$29*POWER(U313,2)+$B$30*POWER(U313,3))</f>
        <v>-2.00199597599436</v>
      </c>
      <c r="W313" s="71" t="n">
        <f aca="false">S313-U313</f>
        <v>-1.75605465504223</v>
      </c>
      <c r="X313" s="29" t="n">
        <f aca="false">U313+V313</f>
        <v>5.11686355709665</v>
      </c>
      <c r="Y313" s="16"/>
      <c r="Z313" s="60" t="n">
        <f aca="false">U313*G313</f>
        <v>2334.98592685385</v>
      </c>
      <c r="AA313" s="60" t="n">
        <f aca="false">(K313+M313)-Z313</f>
        <v>-575.98592685385</v>
      </c>
      <c r="AB313" s="16"/>
      <c r="AC313" s="60" t="n">
        <f aca="false">L313+N313</f>
        <v>1678.3312467277</v>
      </c>
      <c r="AD313" s="61" t="n">
        <f aca="false">AC313-Z313</f>
        <v>-656.654680126149</v>
      </c>
      <c r="AE313" s="17"/>
      <c r="AF313" s="84" t="n">
        <v>148.201955570608</v>
      </c>
      <c r="AG313" s="16" t="n">
        <v>0.421621621621622</v>
      </c>
      <c r="AH313" s="16" t="n">
        <f aca="false">AF313+AH312</f>
        <v>229051.575432788</v>
      </c>
      <c r="AI313" s="63"/>
      <c r="AJ313" s="72" t="n">
        <v>154.030722666914</v>
      </c>
      <c r="AK313" s="16" t="n">
        <v>0.421621621621622</v>
      </c>
      <c r="AL313" s="63" t="n">
        <f aca="false">AJ313+AL312</f>
        <v>221676.56339875</v>
      </c>
      <c r="AM313" s="35"/>
      <c r="AN313" s="35" t="n">
        <f aca="false">C313/740</f>
        <v>0.421621621621622</v>
      </c>
      <c r="AO313" s="35"/>
      <c r="AP313" s="35"/>
      <c r="AQ313" s="35"/>
      <c r="AR313" s="35"/>
      <c r="AS313" s="35"/>
      <c r="AT313" s="35"/>
    </row>
    <row r="314" customFormat="false" ht="12.75" hidden="false" customHeight="true" outlineLevel="0" collapsed="false">
      <c r="A314" s="36"/>
      <c r="B314" s="36"/>
      <c r="C314" s="2" t="n">
        <v>313</v>
      </c>
      <c r="D314" s="20" t="s">
        <v>513</v>
      </c>
      <c r="E314" s="65" t="n">
        <v>537</v>
      </c>
      <c r="F314" s="66" t="n">
        <v>4220</v>
      </c>
      <c r="G314" s="67" t="n">
        <f aca="false">I314+J314</f>
        <v>272</v>
      </c>
      <c r="H314" s="68" t="n">
        <f aca="false">1/(G314/F314)</f>
        <v>15.5147058823529</v>
      </c>
      <c r="I314" s="22" t="n">
        <v>199</v>
      </c>
      <c r="J314" s="23" t="n">
        <v>73</v>
      </c>
      <c r="K314" s="24" t="n">
        <v>1733</v>
      </c>
      <c r="L314" s="69" t="n">
        <f aca="false">G314*X314*R314</f>
        <v>1914.12435520329</v>
      </c>
      <c r="M314" s="25" t="n">
        <v>443</v>
      </c>
      <c r="N314" s="70" t="n">
        <f aca="false">G314*X314*(1-R314)</f>
        <v>491.374827787214</v>
      </c>
      <c r="O314" s="26" t="n">
        <f aca="false">I314/(I314+J314)</f>
        <v>0.731617647058823</v>
      </c>
      <c r="P314" s="28" t="n">
        <f aca="false">(I314+K314)/(I314+J314+K314+M314)</f>
        <v>0.78921568627451</v>
      </c>
      <c r="Q314" s="27" t="n">
        <f aca="false">K314/(K314+M314)</f>
        <v>0.796415441176471</v>
      </c>
      <c r="R314" s="27" t="n">
        <f aca="false">P314-(O314-P314)/X314</f>
        <v>0.79572854097737</v>
      </c>
      <c r="S314" s="29" t="n">
        <f aca="false">(K314+M314)/(I314+J314)</f>
        <v>8</v>
      </c>
      <c r="T314" s="31" t="n">
        <f aca="false">(P314-$B$1*O314-$B$2)/(1-$B$1*O314)-($B$3*POWER(P314,2)+$B$4*P314+$B$5)-($B$6*POWER(O314,2)+$B$7*O314+$B$8)</f>
        <v>0.798125513973614</v>
      </c>
      <c r="U314" s="29" t="n">
        <f aca="false">(O314-P314)/(P314-T314)</f>
        <v>6.4645514100656</v>
      </c>
      <c r="V314" s="29" t="n">
        <f aca="false">$B$12+($B$13*E314+$B$14*POWER(E314,2)+$B$15*POWER(E314,3))+($B$16*F314+$B$17*POWER(F314,2)+$B$18*POWER(F314,3))+($B$19*T314+$B$20*POWER(T314,2)+$B$21*POWER(T314,3))+($B$22*P314+$B$23*POWER(P314,2)+$B$24*POWER(P314,3))+($B$25*H314+$B$26*POWER(H314,2)+$B$27*POWER(H314,3))+($B$28*U314+$B$29*POWER(U314,2)+$B$30*POWER(U314,3))</f>
        <v>2.37919558622301</v>
      </c>
      <c r="W314" s="71" t="n">
        <f aca="false">S314-U314</f>
        <v>1.5354485899344</v>
      </c>
      <c r="X314" s="29" t="n">
        <f aca="false">U314+V314</f>
        <v>8.84374699628861</v>
      </c>
      <c r="Y314" s="16"/>
      <c r="Z314" s="60" t="n">
        <f aca="false">U314*G314</f>
        <v>1758.35798353784</v>
      </c>
      <c r="AA314" s="60" t="n">
        <f aca="false">(K314+M314)-Z314</f>
        <v>417.642016462157</v>
      </c>
      <c r="AB314" s="16"/>
      <c r="AC314" s="60" t="n">
        <f aca="false">L314+N314</f>
        <v>2405.4991829905</v>
      </c>
      <c r="AD314" s="61" t="n">
        <f aca="false">AC314-Z314</f>
        <v>647.14119945266</v>
      </c>
      <c r="AE314" s="17"/>
      <c r="AF314" s="84" t="n">
        <v>147.810410621311</v>
      </c>
      <c r="AG314" s="16" t="n">
        <v>0.422972972972973</v>
      </c>
      <c r="AH314" s="16" t="n">
        <f aca="false">AF314+AH313</f>
        <v>229199.385843409</v>
      </c>
      <c r="AI314" s="63"/>
      <c r="AJ314" s="72" t="n">
        <v>152.688246579757</v>
      </c>
      <c r="AK314" s="16" t="n">
        <v>0.422972972972973</v>
      </c>
      <c r="AL314" s="63" t="n">
        <f aca="false">AJ314+AL313</f>
        <v>221829.25164533</v>
      </c>
      <c r="AM314" s="35"/>
      <c r="AN314" s="35" t="n">
        <f aca="false">C314/740</f>
        <v>0.422972972972973</v>
      </c>
      <c r="AO314" s="35"/>
      <c r="AP314" s="35"/>
      <c r="AQ314" s="35"/>
      <c r="AR314" s="35"/>
      <c r="AS314" s="35"/>
      <c r="AT314" s="35"/>
    </row>
    <row r="315" customFormat="false" ht="12.75" hidden="false" customHeight="true" outlineLevel="0" collapsed="false">
      <c r="A315" s="36"/>
      <c r="B315" s="36"/>
      <c r="C315" s="2" t="n">
        <v>314</v>
      </c>
      <c r="D315" s="20" t="s">
        <v>515</v>
      </c>
      <c r="E315" s="65" t="n">
        <v>393</v>
      </c>
      <c r="F315" s="66" t="n">
        <v>3738</v>
      </c>
      <c r="G315" s="67" t="n">
        <f aca="false">I315+J315</f>
        <v>491</v>
      </c>
      <c r="H315" s="68" t="n">
        <f aca="false">1/(G315/F315)</f>
        <v>7.61303462321792</v>
      </c>
      <c r="I315" s="22" t="n">
        <v>384</v>
      </c>
      <c r="J315" s="23" t="n">
        <v>107</v>
      </c>
      <c r="K315" s="24" t="n">
        <v>1224</v>
      </c>
      <c r="L315" s="69" t="n">
        <f aca="false">G315*X315*R315</f>
        <v>1811.22601193108</v>
      </c>
      <c r="M315" s="25" t="n">
        <v>371</v>
      </c>
      <c r="N315" s="70" t="n">
        <f aca="false">G315*X315*(1-R315)</f>
        <v>545.560966233243</v>
      </c>
      <c r="O315" s="26" t="n">
        <f aca="false">I315/(I315+J315)</f>
        <v>0.782077393075356</v>
      </c>
      <c r="P315" s="28" t="n">
        <f aca="false">(I315+K315)/(I315+J315+K315+M315)</f>
        <v>0.770853307766059</v>
      </c>
      <c r="Q315" s="27" t="n">
        <f aca="false">K315/(K315+M315)</f>
        <v>0.767398119122257</v>
      </c>
      <c r="R315" s="27" t="n">
        <f aca="false">P315-(O315-P315)/X315</f>
        <v>0.768514943739983</v>
      </c>
      <c r="S315" s="29" t="n">
        <f aca="false">(K315+M315)/(I315+J315)</f>
        <v>3.24847250509165</v>
      </c>
      <c r="T315" s="31" t="n">
        <f aca="false">(P315-$B$1*O315-$B$2)/(1-$B$1*O315)-($B$3*POWER(P315,2)+$B$4*P315+$B$5)-($B$6*POWER(O315,2)+$B$7*O315+$B$8)</f>
        <v>0.772414070253614</v>
      </c>
      <c r="U315" s="29" t="n">
        <f aca="false">(O315-P315)/(P315-T315)</f>
        <v>-7.19141150482214</v>
      </c>
      <c r="V315" s="29" t="n">
        <f aca="false">$B$12+($B$13*E315+$B$14*POWER(E315,2)+$B$15*POWER(E315,3))+($B$16*F315+$B$17*POWER(F315,2)+$B$18*POWER(F315,3))+($B$19*T315+$B$20*POWER(T315,2)+$B$21*POWER(T315,3))+($B$22*P315+$B$23*POWER(P315,2)+$B$24*POWER(P315,3))+($B$25*H315+$B$26*POWER(H315,2)+$B$27*POWER(H315,3))+($B$28*U315+$B$29*POWER(U315,2)+$B$30*POWER(U315,3))</f>
        <v>11.9913849837719</v>
      </c>
      <c r="W315" s="71" t="n">
        <f aca="false">S315-U315</f>
        <v>10.4398840099138</v>
      </c>
      <c r="X315" s="29" t="n">
        <f aca="false">U315+V315</f>
        <v>4.79997347894973</v>
      </c>
      <c r="Y315" s="16"/>
      <c r="Z315" s="60" t="n">
        <f aca="false">U315*G315</f>
        <v>-3530.98304886767</v>
      </c>
      <c r="AA315" s="60" t="n">
        <f aca="false">(K315+M315)-Z315</f>
        <v>5125.98304886767</v>
      </c>
      <c r="AB315" s="16"/>
      <c r="AC315" s="60" t="n">
        <f aca="false">L315+N315</f>
        <v>2356.78697816432</v>
      </c>
      <c r="AD315" s="61" t="n">
        <f aca="false">AC315-Z315</f>
        <v>5887.77002703199</v>
      </c>
      <c r="AE315" s="17"/>
      <c r="AF315" s="84" t="n">
        <v>146.162169145548</v>
      </c>
      <c r="AG315" s="16" t="n">
        <v>0.424324324324324</v>
      </c>
      <c r="AH315" s="16" t="n">
        <f aca="false">AF315+AH314</f>
        <v>229345.548012555</v>
      </c>
      <c r="AI315" s="63"/>
      <c r="AJ315" s="72" t="n">
        <v>151.770916415304</v>
      </c>
      <c r="AK315" s="16" t="n">
        <v>0.424324324324324</v>
      </c>
      <c r="AL315" s="63" t="n">
        <f aca="false">AJ315+AL314</f>
        <v>221981.022561745</v>
      </c>
      <c r="AM315" s="35"/>
      <c r="AN315" s="35" t="n">
        <f aca="false">C315/740</f>
        <v>0.424324324324324</v>
      </c>
      <c r="AO315" s="35"/>
      <c r="AP315" s="35"/>
      <c r="AQ315" s="35"/>
      <c r="AR315" s="35"/>
      <c r="AS315" s="35"/>
      <c r="AT315" s="35"/>
    </row>
    <row r="316" customFormat="false" ht="12.75" hidden="false" customHeight="true" outlineLevel="0" collapsed="false">
      <c r="A316" s="36"/>
      <c r="B316" s="36"/>
      <c r="C316" s="2" t="n">
        <v>315</v>
      </c>
      <c r="D316" s="20" t="s">
        <v>517</v>
      </c>
      <c r="E316" s="65" t="n">
        <v>477</v>
      </c>
      <c r="F316" s="66" t="n">
        <v>4304</v>
      </c>
      <c r="G316" s="67" t="n">
        <f aca="false">I316+J316</f>
        <v>236</v>
      </c>
      <c r="H316" s="68" t="n">
        <f aca="false">1/(G316/F316)</f>
        <v>18.2372881355932</v>
      </c>
      <c r="I316" s="22" t="n">
        <v>175</v>
      </c>
      <c r="J316" s="23" t="n">
        <v>61</v>
      </c>
      <c r="K316" s="24" t="n">
        <v>2038</v>
      </c>
      <c r="L316" s="69" t="n">
        <f aca="false">G316*X316*R316</f>
        <v>2218.57901626372</v>
      </c>
      <c r="M316" s="25" t="n">
        <v>433</v>
      </c>
      <c r="N316" s="70" t="n">
        <f aca="false">G316*X316*(1-R316)</f>
        <v>473.310001822989</v>
      </c>
      <c r="O316" s="26" t="n">
        <f aca="false">I316/(I316+J316)</f>
        <v>0.741525423728814</v>
      </c>
      <c r="P316" s="28" t="n">
        <f aca="false">(I316+K316)/(I316+J316+K316+M316)</f>
        <v>0.817510158847433</v>
      </c>
      <c r="Q316" s="27" t="n">
        <f aca="false">K316/(K316+M316)</f>
        <v>0.82476730068798</v>
      </c>
      <c r="R316" s="27" t="n">
        <f aca="false">P316-(O316-P316)/X316</f>
        <v>0.824171799564233</v>
      </c>
      <c r="S316" s="29" t="n">
        <f aca="false">(K316+M316)/(I316+J316)</f>
        <v>10.4703389830508</v>
      </c>
      <c r="T316" s="31" t="n">
        <f aca="false">(P316-$B$1*O316-$B$2)/(1-$B$1*O316)-($B$3*POWER(P316,2)+$B$4*P316+$B$5)-($B$6*POWER(O316,2)+$B$7*O316+$B$8)</f>
        <v>0.828474352211598</v>
      </c>
      <c r="U316" s="29" t="n">
        <f aca="false">(O316-P316)/(P316-T316)</f>
        <v>6.93026222676441</v>
      </c>
      <c r="V316" s="29" t="n">
        <f aca="false">$B$12+($B$13*E316+$B$14*POWER(E316,2)+$B$15*POWER(E316,3))+($B$16*F316+$B$17*POWER(F316,2)+$B$18*POWER(F316,3))+($B$19*T316+$B$20*POWER(T316,2)+$B$21*POWER(T316,3))+($B$22*P316+$B$23*POWER(P316,2)+$B$24*POWER(P316,3))+($B$25*H316+$B$26*POWER(H316,2)+$B$27*POWER(H316,3))+($B$28*U316+$B$29*POWER(U316,2)+$B$30*POWER(U316,3))</f>
        <v>4.47604717190806</v>
      </c>
      <c r="W316" s="71" t="n">
        <f aca="false">S316-U316</f>
        <v>3.54007675628643</v>
      </c>
      <c r="X316" s="29" t="n">
        <f aca="false">U316+V316</f>
        <v>11.4063093986725</v>
      </c>
      <c r="Y316" s="16"/>
      <c r="Z316" s="60" t="n">
        <f aca="false">U316*G316</f>
        <v>1635.5418855164</v>
      </c>
      <c r="AA316" s="60" t="n">
        <f aca="false">(K316+M316)-Z316</f>
        <v>835.458114483598</v>
      </c>
      <c r="AB316" s="16"/>
      <c r="AC316" s="60" t="n">
        <f aca="false">L316+N316</f>
        <v>2691.8890180867</v>
      </c>
      <c r="AD316" s="61" t="n">
        <f aca="false">AC316-Z316</f>
        <v>1056.3471325703</v>
      </c>
      <c r="AE316" s="17"/>
      <c r="AF316" s="84" t="n">
        <v>143.291872930746</v>
      </c>
      <c r="AG316" s="16" t="n">
        <v>0.425675675675676</v>
      </c>
      <c r="AH316" s="16" t="n">
        <f aca="false">AF316+AH315</f>
        <v>229488.839885485</v>
      </c>
      <c r="AI316" s="63"/>
      <c r="AJ316" s="72" t="n">
        <v>143.147228425082</v>
      </c>
      <c r="AK316" s="16" t="n">
        <v>0.425675675675676</v>
      </c>
      <c r="AL316" s="63" t="n">
        <f aca="false">AJ316+AL315</f>
        <v>222124.16979017</v>
      </c>
      <c r="AM316" s="35"/>
      <c r="AN316" s="35" t="n">
        <f aca="false">C316/740</f>
        <v>0.425675675675676</v>
      </c>
      <c r="AO316" s="35"/>
      <c r="AP316" s="35"/>
      <c r="AQ316" s="35"/>
      <c r="AR316" s="35"/>
      <c r="AS316" s="35"/>
      <c r="AT316" s="35"/>
    </row>
    <row r="317" customFormat="false" ht="12.75" hidden="false" customHeight="true" outlineLevel="0" collapsed="false">
      <c r="A317" s="36"/>
      <c r="B317" s="36"/>
      <c r="C317" s="2" t="n">
        <v>316</v>
      </c>
      <c r="D317" s="20" t="s">
        <v>419</v>
      </c>
      <c r="E317" s="65" t="n">
        <v>596</v>
      </c>
      <c r="F317" s="66" t="n">
        <v>4687</v>
      </c>
      <c r="G317" s="67" t="n">
        <f aca="false">I317+J317</f>
        <v>367</v>
      </c>
      <c r="H317" s="68" t="n">
        <f aca="false">1/(G317/F317)</f>
        <v>12.7711171662125</v>
      </c>
      <c r="I317" s="22" t="n">
        <v>141</v>
      </c>
      <c r="J317" s="23" t="n">
        <v>226</v>
      </c>
      <c r="K317" s="24" t="n">
        <v>1334</v>
      </c>
      <c r="L317" s="69" t="n">
        <f aca="false">G317*X317*R317</f>
        <v>1202.54273278736</v>
      </c>
      <c r="M317" s="25" t="n">
        <v>1651</v>
      </c>
      <c r="N317" s="70" t="n">
        <f aca="false">G317*X317*(1-R317)</f>
        <v>1483.71505724873</v>
      </c>
      <c r="O317" s="26" t="n">
        <f aca="false">I317/(I317+J317)</f>
        <v>0.384196185286104</v>
      </c>
      <c r="P317" s="28" t="n">
        <f aca="false">(I317+K317)/(I317+J317+K317+M317)</f>
        <v>0.440035799522673</v>
      </c>
      <c r="Q317" s="27" t="n">
        <f aca="false">K317/(K317+M317)</f>
        <v>0.446901172529313</v>
      </c>
      <c r="R317" s="27" t="n">
        <f aca="false">P317-(O317-P317)/X317</f>
        <v>0.447664679558251</v>
      </c>
      <c r="S317" s="29" t="n">
        <f aca="false">(K317+M317)/(I317+J317)</f>
        <v>8.13351498637602</v>
      </c>
      <c r="T317" s="31" t="n">
        <f aca="false">(P317-$B$1*O317-$B$2)/(1-$B$1*O317)-($B$3*POWER(P317,2)+$B$4*P317+$B$5)-($B$6*POWER(O317,2)+$B$7*O317+$B$8)</f>
        <v>0.448716927314956</v>
      </c>
      <c r="U317" s="29" t="n">
        <f aca="false">(O317-P317)/(P317-T317)</f>
        <v>6.43229953211961</v>
      </c>
      <c r="V317" s="29" t="n">
        <f aca="false">$B$12+($B$13*E317+$B$14*POWER(E317,2)+$B$15*POWER(E317,3))+($B$16*F317+$B$17*POWER(F317,2)+$B$18*POWER(F317,3))+($B$19*T317+$B$20*POWER(T317,2)+$B$21*POWER(T317,3))+($B$22*P317+$B$23*POWER(P317,2)+$B$24*POWER(P317,3))+($B$25*H317+$B$26*POWER(H317,2)+$B$27*POWER(H317,3))+($B$28*U317+$B$29*POWER(U317,2)+$B$30*POWER(U317,3))</f>
        <v>0.887203982965118</v>
      </c>
      <c r="W317" s="71" t="n">
        <f aca="false">S317-U317</f>
        <v>1.70121545425641</v>
      </c>
      <c r="X317" s="29" t="n">
        <f aca="false">U317+V317</f>
        <v>7.31950351508473</v>
      </c>
      <c r="Y317" s="16"/>
      <c r="Z317" s="60" t="n">
        <f aca="false">U317*G317</f>
        <v>2360.6539282879</v>
      </c>
      <c r="AA317" s="60" t="n">
        <f aca="false">(K317+M317)-Z317</f>
        <v>624.346071712102</v>
      </c>
      <c r="AB317" s="16"/>
      <c r="AC317" s="60" t="n">
        <f aca="false">L317+N317</f>
        <v>2686.2577900361</v>
      </c>
      <c r="AD317" s="61" t="n">
        <f aca="false">AC317-Z317</f>
        <v>325.603861748198</v>
      </c>
      <c r="AE317" s="17"/>
      <c r="AF317" s="84" t="n">
        <v>141.21245892694</v>
      </c>
      <c r="AG317" s="16" t="n">
        <v>0.427027027027027</v>
      </c>
      <c r="AH317" s="16" t="n">
        <f aca="false">AF317+AH316</f>
        <v>229630.052344412</v>
      </c>
      <c r="AI317" s="63"/>
      <c r="AJ317" s="72" t="n">
        <v>142.191656759515</v>
      </c>
      <c r="AK317" s="16" t="n">
        <v>0.427027027027027</v>
      </c>
      <c r="AL317" s="63" t="n">
        <f aca="false">AJ317+AL316</f>
        <v>222266.36144693</v>
      </c>
      <c r="AM317" s="35"/>
      <c r="AN317" s="35" t="n">
        <f aca="false">C317/740</f>
        <v>0.427027027027027</v>
      </c>
      <c r="AO317" s="35"/>
      <c r="AP317" s="35"/>
      <c r="AQ317" s="35"/>
      <c r="AR317" s="35"/>
      <c r="AS317" s="35"/>
      <c r="AT317" s="35"/>
    </row>
    <row r="318" customFormat="false" ht="12.75" hidden="false" customHeight="true" outlineLevel="0" collapsed="false">
      <c r="A318" s="36"/>
      <c r="B318" s="36"/>
      <c r="C318" s="2" t="n">
        <v>317</v>
      </c>
      <c r="D318" s="20" t="s">
        <v>519</v>
      </c>
      <c r="E318" s="65" t="n">
        <v>199</v>
      </c>
      <c r="F318" s="66" t="n">
        <v>2887</v>
      </c>
      <c r="G318" s="67" t="n">
        <f aca="false">I318+J318</f>
        <v>137</v>
      </c>
      <c r="H318" s="68" t="n">
        <f aca="false">1/(G318/F318)</f>
        <v>21.0729927007299</v>
      </c>
      <c r="I318" s="22" t="n">
        <v>28</v>
      </c>
      <c r="J318" s="23" t="n">
        <v>109</v>
      </c>
      <c r="K318" s="24" t="n">
        <v>1211</v>
      </c>
      <c r="L318" s="69" t="n">
        <f aca="false">G318*X318*R318</f>
        <v>1166.85779168046</v>
      </c>
      <c r="M318" s="25" t="n">
        <v>1190</v>
      </c>
      <c r="N318" s="70" t="n">
        <f aca="false">G318*X318*(1-R318)</f>
        <v>1143.7201544737</v>
      </c>
      <c r="O318" s="26" t="n">
        <f aca="false">I318/(I318+J318)</f>
        <v>0.204379562043796</v>
      </c>
      <c r="P318" s="28" t="n">
        <f aca="false">(I318+K318)/(I318+J318+K318+M318)</f>
        <v>0.488179669030733</v>
      </c>
      <c r="Q318" s="27" t="n">
        <f aca="false">K318/(K318+M318)</f>
        <v>0.504373177842566</v>
      </c>
      <c r="R318" s="27" t="n">
        <f aca="false">P318-(O318-P318)/X318</f>
        <v>0.505006893891043</v>
      </c>
      <c r="S318" s="29" t="n">
        <f aca="false">(K318+M318)/(I318+J318)</f>
        <v>17.5255474452555</v>
      </c>
      <c r="T318" s="31" t="n">
        <f aca="false">(P318-$B$1*O318-$B$2)/(1-$B$1*O318)-($B$3*POWER(P318,2)+$B$4*P318+$B$5)-($B$6*POWER(O318,2)+$B$7*O318+$B$8)</f>
        <v>0.505770686223528</v>
      </c>
      <c r="U318" s="29" t="n">
        <f aca="false">(O318-P318)/(P318-T318)</f>
        <v>16.1332402712438</v>
      </c>
      <c r="V318" s="29" t="n">
        <f aca="false">$B$12+($B$13*E318+$B$14*POWER(E318,2)+$B$15*POWER(E318,3))+($B$16*F318+$B$17*POWER(F318,2)+$B$18*POWER(F318,3))+($B$19*T318+$B$20*POWER(T318,2)+$B$21*POWER(T318,3))+($B$22*P318+$B$23*POWER(P318,2)+$B$24*POWER(P318,3))+($B$25*H318+$B$26*POWER(H318,2)+$B$27*POWER(H318,3))+($B$28*U318+$B$29*POWER(U318,2)+$B$30*POWER(U318,3))</f>
        <v>0.732292182436144</v>
      </c>
      <c r="W318" s="71" t="n">
        <f aca="false">S318-U318</f>
        <v>1.39230717401165</v>
      </c>
      <c r="X318" s="29" t="n">
        <f aca="false">U318+V318</f>
        <v>16.86553245368</v>
      </c>
      <c r="Y318" s="16"/>
      <c r="Z318" s="60" t="n">
        <f aca="false">U318*G318</f>
        <v>2210.2539171604</v>
      </c>
      <c r="AA318" s="60" t="n">
        <f aca="false">(K318+M318)-Z318</f>
        <v>190.746082839596</v>
      </c>
      <c r="AB318" s="16"/>
      <c r="AC318" s="60" t="n">
        <f aca="false">L318+N318</f>
        <v>2310.57794615416</v>
      </c>
      <c r="AD318" s="61" t="n">
        <f aca="false">AC318-Z318</f>
        <v>100.324028993752</v>
      </c>
      <c r="AE318" s="17"/>
      <c r="AF318" s="84" t="n">
        <v>140.976940318814</v>
      </c>
      <c r="AG318" s="16" t="n">
        <v>0.428378378378378</v>
      </c>
      <c r="AH318" s="16" t="n">
        <f aca="false">AF318+AH317</f>
        <v>229771.029284731</v>
      </c>
      <c r="AI318" s="63"/>
      <c r="AJ318" s="72" t="n">
        <v>134.685642624032</v>
      </c>
      <c r="AK318" s="16" t="n">
        <v>0.428378378378378</v>
      </c>
      <c r="AL318" s="63" t="n">
        <f aca="false">AJ318+AL317</f>
        <v>222401.047089554</v>
      </c>
      <c r="AM318" s="35"/>
      <c r="AN318" s="35" t="n">
        <f aca="false">C318/740</f>
        <v>0.428378378378378</v>
      </c>
      <c r="AO318" s="35"/>
      <c r="AP318" s="35"/>
      <c r="AQ318" s="35"/>
      <c r="AR318" s="35"/>
      <c r="AS318" s="35"/>
      <c r="AT318" s="35"/>
    </row>
    <row r="319" customFormat="false" ht="12.75" hidden="false" customHeight="true" outlineLevel="0" collapsed="false">
      <c r="A319" s="36"/>
      <c r="B319" s="36"/>
      <c r="C319" s="2" t="n">
        <v>318</v>
      </c>
      <c r="D319" s="20" t="s">
        <v>500</v>
      </c>
      <c r="E319" s="65" t="n">
        <v>391</v>
      </c>
      <c r="F319" s="66" t="n">
        <v>5126</v>
      </c>
      <c r="G319" s="67" t="n">
        <f aca="false">I319+J319</f>
        <v>279</v>
      </c>
      <c r="H319" s="68" t="n">
        <f aca="false">1/(G319/F319)</f>
        <v>18.3727598566308</v>
      </c>
      <c r="I319" s="22" t="n">
        <v>70</v>
      </c>
      <c r="J319" s="23" t="n">
        <v>209</v>
      </c>
      <c r="K319" s="24" t="n">
        <v>2013</v>
      </c>
      <c r="L319" s="69" t="n">
        <f aca="false">G319*X319*R319</f>
        <v>1988.08995252931</v>
      </c>
      <c r="M319" s="25" t="n">
        <v>2088</v>
      </c>
      <c r="N319" s="70" t="n">
        <f aca="false">G319*X319*(1-R319)</f>
        <v>2060.53078298599</v>
      </c>
      <c r="O319" s="26" t="n">
        <f aca="false">I319/(I319+J319)</f>
        <v>0.25089605734767</v>
      </c>
      <c r="P319" s="28" t="n">
        <f aca="false">(I319+K319)/(I319+J319+K319+M319)</f>
        <v>0.475570776255708</v>
      </c>
      <c r="Q319" s="27" t="n">
        <f aca="false">K319/(K319+M319)</f>
        <v>0.490855888807608</v>
      </c>
      <c r="R319" s="27" t="n">
        <f aca="false">P319-(O319-P319)/X319</f>
        <v>0.491053640833628</v>
      </c>
      <c r="S319" s="29" t="n">
        <f aca="false">(K319+M319)/(I319+J319)</f>
        <v>14.6989247311828</v>
      </c>
      <c r="T319" s="31" t="n">
        <f aca="false">(P319-$B$1*O319-$B$2)/(1-$B$1*O319)-($B$3*POWER(P319,2)+$B$4*P319+$B$5)-($B$6*POWER(O319,2)+$B$7*O319+$B$8)</f>
        <v>0.491725694720512</v>
      </c>
      <c r="U319" s="29" t="n">
        <f aca="false">(O319-P319)/(P319-T319)</f>
        <v>13.9075117833321</v>
      </c>
      <c r="V319" s="29" t="n">
        <f aca="false">$B$12+($B$13*E319+$B$14*POWER(E319,2)+$B$15*POWER(E319,3))+($B$16*F319+$B$17*POWER(F319,2)+$B$18*POWER(F319,3))+($B$19*T319+$B$20*POWER(T319,2)+$B$21*POWER(T319,3))+($B$22*P319+$B$23*POWER(P319,2)+$B$24*POWER(P319,3))+($B$25*H319+$B$26*POWER(H319,2)+$B$27*POWER(H319,3))+($B$28*U319+$B$29*POWER(U319,2)+$B$30*POWER(U319,3))</f>
        <v>0.603673648622364</v>
      </c>
      <c r="W319" s="71" t="n">
        <f aca="false">S319-U319</f>
        <v>0.791412947850663</v>
      </c>
      <c r="X319" s="29" t="n">
        <f aca="false">U319+V319</f>
        <v>14.5111854319545</v>
      </c>
      <c r="Y319" s="16"/>
      <c r="Z319" s="60" t="n">
        <f aca="false">U319*G319</f>
        <v>3880.19578754967</v>
      </c>
      <c r="AA319" s="60" t="n">
        <f aca="false">(K319+M319)-Z319</f>
        <v>220.804212450335</v>
      </c>
      <c r="AB319" s="16"/>
      <c r="AC319" s="60" t="n">
        <f aca="false">L319+N319</f>
        <v>4048.6207355153</v>
      </c>
      <c r="AD319" s="61" t="n">
        <f aca="false">AC319-Z319</f>
        <v>168.42494796564</v>
      </c>
      <c r="AE319" s="17"/>
      <c r="AF319" s="84" t="n">
        <v>140.734757899336</v>
      </c>
      <c r="AG319" s="16" t="n">
        <v>0.42972972972973</v>
      </c>
      <c r="AH319" s="16" t="n">
        <f aca="false">AF319+AH318</f>
        <v>229911.76404263</v>
      </c>
      <c r="AI319" s="63"/>
      <c r="AJ319" s="72" t="n">
        <v>133.915128324952</v>
      </c>
      <c r="AK319" s="16" t="n">
        <v>0.42972972972973</v>
      </c>
      <c r="AL319" s="63" t="n">
        <f aca="false">AJ319+AL318</f>
        <v>222534.962217879</v>
      </c>
      <c r="AM319" s="35"/>
      <c r="AN319" s="35" t="n">
        <f aca="false">C319/740</f>
        <v>0.42972972972973</v>
      </c>
      <c r="AO319" s="35"/>
      <c r="AP319" s="35"/>
      <c r="AQ319" s="35"/>
      <c r="AR319" s="35"/>
      <c r="AS319" s="35"/>
      <c r="AT319" s="35"/>
    </row>
    <row r="320" customFormat="false" ht="12.75" hidden="false" customHeight="true" outlineLevel="0" collapsed="false">
      <c r="A320" s="36"/>
      <c r="B320" s="36"/>
      <c r="C320" s="2" t="n">
        <v>319</v>
      </c>
      <c r="D320" s="20" t="s">
        <v>446</v>
      </c>
      <c r="E320" s="65" t="n">
        <v>480</v>
      </c>
      <c r="F320" s="66" t="n">
        <v>5229</v>
      </c>
      <c r="G320" s="67" t="n">
        <f aca="false">I320+J320</f>
        <v>286</v>
      </c>
      <c r="H320" s="68" t="n">
        <f aca="false">1/(G320/F320)</f>
        <v>18.2832167832168</v>
      </c>
      <c r="I320" s="22" t="n">
        <v>76</v>
      </c>
      <c r="J320" s="23" t="n">
        <v>210</v>
      </c>
      <c r="K320" s="24" t="n">
        <v>1928</v>
      </c>
      <c r="L320" s="69" t="n">
        <f aca="false">G320*X320*R320</f>
        <v>1854.32514839558</v>
      </c>
      <c r="M320" s="25" t="n">
        <v>2226</v>
      </c>
      <c r="N320" s="70" t="n">
        <f aca="false">G320*X320*(1-R320)</f>
        <v>2136.4431444569</v>
      </c>
      <c r="O320" s="26" t="n">
        <f aca="false">I320/(I320+J320)</f>
        <v>0.265734265734266</v>
      </c>
      <c r="P320" s="28" t="n">
        <f aca="false">(I320+K320)/(I320+J320+K320+M320)</f>
        <v>0.451351351351351</v>
      </c>
      <c r="Q320" s="27" t="n">
        <f aca="false">K320/(K320+M320)</f>
        <v>0.464130958112663</v>
      </c>
      <c r="R320" s="27" t="n">
        <f aca="false">P320-(O320-P320)/X320</f>
        <v>0.464653673759186</v>
      </c>
      <c r="S320" s="29" t="n">
        <f aca="false">(K320+M320)/(I320+J320)</f>
        <v>14.5244755244755</v>
      </c>
      <c r="T320" s="31" t="n">
        <f aca="false">(P320-$B$1*O320-$B$2)/(1-$B$1*O320)-($B$3*POWER(P320,2)+$B$4*P320+$B$5)-($B$6*POWER(O320,2)+$B$7*O320+$B$8)</f>
        <v>0.466043359378738</v>
      </c>
      <c r="U320" s="29" t="n">
        <f aca="false">(O320-P320)/(P320-T320)</f>
        <v>12.6338813095583</v>
      </c>
      <c r="V320" s="29" t="n">
        <f aca="false">$B$12+($B$13*E320+$B$14*POWER(E320,2)+$B$15*POWER(E320,3))+($B$16*F320+$B$17*POWER(F320,2)+$B$18*POWER(F320,3))+($B$19*T320+$B$20*POWER(T320,2)+$B$21*POWER(T320,3))+($B$22*P320+$B$23*POWER(P320,2)+$B$24*POWER(P320,3))+($B$25*H320+$B$26*POWER(H320,2)+$B$27*POWER(H320,3))+($B$28*U320+$B$29*POWER(U320,2)+$B$30*POWER(U320,3))</f>
        <v>1.3198539801357</v>
      </c>
      <c r="W320" s="71" t="n">
        <f aca="false">S320-U320</f>
        <v>1.89059421491725</v>
      </c>
      <c r="X320" s="29" t="n">
        <f aca="false">U320+V320</f>
        <v>13.953735289694</v>
      </c>
      <c r="Y320" s="16"/>
      <c r="Z320" s="60" t="n">
        <f aca="false">U320*G320</f>
        <v>3613.29005453367</v>
      </c>
      <c r="AA320" s="60" t="n">
        <f aca="false">(K320+M320)-Z320</f>
        <v>540.709945466334</v>
      </c>
      <c r="AB320" s="16"/>
      <c r="AC320" s="60" t="n">
        <f aca="false">L320+N320</f>
        <v>3990.76829285248</v>
      </c>
      <c r="AD320" s="61" t="n">
        <f aca="false">AC320-Z320</f>
        <v>377.47823831881</v>
      </c>
      <c r="AE320" s="17"/>
      <c r="AF320" s="84" t="n">
        <v>137.061436143199</v>
      </c>
      <c r="AG320" s="16" t="n">
        <v>0.431081081081081</v>
      </c>
      <c r="AH320" s="16" t="n">
        <f aca="false">AF320+AH319</f>
        <v>230048.825478774</v>
      </c>
      <c r="AI320" s="63"/>
      <c r="AJ320" s="72" t="n">
        <v>132.607986772923</v>
      </c>
      <c r="AK320" s="16" t="n">
        <v>0.431081081081081</v>
      </c>
      <c r="AL320" s="63" t="n">
        <f aca="false">AJ320+AL319</f>
        <v>222667.570204652</v>
      </c>
      <c r="AM320" s="35"/>
      <c r="AN320" s="35" t="n">
        <f aca="false">C320/740</f>
        <v>0.431081081081081</v>
      </c>
      <c r="AO320" s="35"/>
      <c r="AP320" s="35"/>
      <c r="AQ320" s="35"/>
      <c r="AR320" s="35"/>
      <c r="AS320" s="35"/>
      <c r="AT320" s="35"/>
    </row>
    <row r="321" customFormat="false" ht="12.75" hidden="false" customHeight="true" outlineLevel="0" collapsed="false">
      <c r="A321" s="36"/>
      <c r="B321" s="36"/>
      <c r="C321" s="2" t="n">
        <v>320</v>
      </c>
      <c r="D321" s="20" t="s">
        <v>523</v>
      </c>
      <c r="E321" s="65" t="n">
        <v>159</v>
      </c>
      <c r="F321" s="66" t="n">
        <v>2145</v>
      </c>
      <c r="G321" s="67" t="n">
        <f aca="false">I321+J321</f>
        <v>135</v>
      </c>
      <c r="H321" s="68" t="n">
        <f aca="false">1/(G321/F321)</f>
        <v>15.8888888888889</v>
      </c>
      <c r="I321" s="22" t="n">
        <v>36</v>
      </c>
      <c r="J321" s="23" t="n">
        <v>99</v>
      </c>
      <c r="K321" s="24" t="n">
        <v>914</v>
      </c>
      <c r="L321" s="69" t="n">
        <f aca="false">G321*X321*R321</f>
        <v>971.889367240545</v>
      </c>
      <c r="M321" s="25" t="n">
        <v>625</v>
      </c>
      <c r="N321" s="70" t="n">
        <f aca="false">G321*X321*(1-R321)</f>
        <v>669.1177914549</v>
      </c>
      <c r="O321" s="26" t="n">
        <f aca="false">I321/(I321+J321)</f>
        <v>0.266666666666667</v>
      </c>
      <c r="P321" s="28" t="n">
        <f aca="false">(I321+K321)/(I321+J321+K321+M321)</f>
        <v>0.567502986857826</v>
      </c>
      <c r="Q321" s="27" t="n">
        <f aca="false">K321/(K321+M321)</f>
        <v>0.593892137751787</v>
      </c>
      <c r="R321" s="27" t="n">
        <f aca="false">P321-(O321-P321)/X321</f>
        <v>0.592251753498242</v>
      </c>
      <c r="S321" s="29" t="n">
        <f aca="false">(K321+M321)/(I321+J321)</f>
        <v>11.4</v>
      </c>
      <c r="T321" s="31" t="n">
        <f aca="false">(P321-$B$1*O321-$B$2)/(1-$B$1*O321)-($B$3*POWER(P321,2)+$B$4*P321+$B$5)-($B$6*POWER(O321,2)+$B$7*O321+$B$8)</f>
        <v>0.587405677723962</v>
      </c>
      <c r="U321" s="29" t="n">
        <f aca="false">(O321-P321)/(P321-T321)</f>
        <v>15.1153591348304</v>
      </c>
      <c r="V321" s="29" t="n">
        <f aca="false">$B$12+($B$13*E321+$B$14*POWER(E321,2)+$B$15*POWER(E321,3))+($B$16*F321+$B$17*POWER(F321,2)+$B$18*POWER(F321,3))+($B$19*T321+$B$20*POWER(T321,2)+$B$21*POWER(T321,3))+($B$22*P321+$B$23*POWER(P321,2)+$B$24*POWER(P321,3))+($B$25*H321+$B$26*POWER(H321,2)+$B$27*POWER(H321,3))+($B$28*U321+$B$29*POWER(U321,2)+$B$30*POWER(U321,3))</f>
        <v>-2.95975055190119</v>
      </c>
      <c r="W321" s="71" t="n">
        <f aca="false">S321-U321</f>
        <v>-3.71535913483042</v>
      </c>
      <c r="X321" s="29" t="n">
        <f aca="false">U321+V321</f>
        <v>12.1556085829292</v>
      </c>
      <c r="Y321" s="16"/>
      <c r="Z321" s="60" t="n">
        <f aca="false">U321*G321</f>
        <v>2040.57348320211</v>
      </c>
      <c r="AA321" s="60" t="n">
        <f aca="false">(K321+M321)-Z321</f>
        <v>-501.573483202106</v>
      </c>
      <c r="AB321" s="16"/>
      <c r="AC321" s="60" t="n">
        <f aca="false">L321+N321</f>
        <v>1641.00715869545</v>
      </c>
      <c r="AD321" s="61" t="n">
        <f aca="false">AC321-Z321</f>
        <v>-399.566324506661</v>
      </c>
      <c r="AE321" s="17"/>
      <c r="AF321" s="84" t="n">
        <v>128.006540016414</v>
      </c>
      <c r="AG321" s="16" t="n">
        <v>0.432432432432432</v>
      </c>
      <c r="AH321" s="16" t="n">
        <f aca="false">AF321+AH320</f>
        <v>230176.83201879</v>
      </c>
      <c r="AI321" s="63"/>
      <c r="AJ321" s="72" t="n">
        <v>126.076678957477</v>
      </c>
      <c r="AK321" s="16" t="n">
        <v>0.432432432432432</v>
      </c>
      <c r="AL321" s="63" t="n">
        <f aca="false">AJ321+AL320</f>
        <v>222793.646883609</v>
      </c>
      <c r="AM321" s="35"/>
      <c r="AN321" s="35" t="n">
        <f aca="false">C321/740</f>
        <v>0.432432432432432</v>
      </c>
      <c r="AO321" s="35"/>
      <c r="AP321" s="35"/>
      <c r="AQ321" s="35"/>
      <c r="AR321" s="35"/>
      <c r="AS321" s="35"/>
      <c r="AT321" s="35"/>
    </row>
    <row r="322" customFormat="false" ht="12.75" hidden="false" customHeight="true" outlineLevel="0" collapsed="false">
      <c r="A322" s="36"/>
      <c r="B322" s="36"/>
      <c r="C322" s="2" t="n">
        <v>321</v>
      </c>
      <c r="D322" s="20" t="s">
        <v>524</v>
      </c>
      <c r="E322" s="65" t="n">
        <v>2497</v>
      </c>
      <c r="F322" s="66" t="n">
        <v>4162</v>
      </c>
      <c r="G322" s="67" t="n">
        <f aca="false">I322+J322</f>
        <v>431</v>
      </c>
      <c r="H322" s="68" t="n">
        <f aca="false">1/(G322/F322)</f>
        <v>9.65661252900232</v>
      </c>
      <c r="I322" s="22" t="n">
        <v>278</v>
      </c>
      <c r="J322" s="23" t="n">
        <v>153</v>
      </c>
      <c r="K322" s="24" t="n">
        <v>1747</v>
      </c>
      <c r="L322" s="69" t="n">
        <f aca="false">G322*X322*R322</f>
        <v>1527.29671400352</v>
      </c>
      <c r="M322" s="25" t="n">
        <v>484</v>
      </c>
      <c r="N322" s="70" t="n">
        <f aca="false">G322*X322*(1-R322)</f>
        <v>414.88839842975</v>
      </c>
      <c r="O322" s="26" t="n">
        <f aca="false">I322/(I322+J322)</f>
        <v>0.645011600928074</v>
      </c>
      <c r="P322" s="28" t="n">
        <f aca="false">(I322+K322)/(I322+J322+K322+M322)</f>
        <v>0.760706235912847</v>
      </c>
      <c r="Q322" s="27" t="n">
        <f aca="false">K322/(K322+M322)</f>
        <v>0.783056925145675</v>
      </c>
      <c r="R322" s="27" t="n">
        <f aca="false">P322-(O322-P322)/X322</f>
        <v>0.786380610285929</v>
      </c>
      <c r="S322" s="29" t="n">
        <f aca="false">(K322+M322)/(I322+J322)</f>
        <v>5.17633410672854</v>
      </c>
      <c r="T322" s="31" t="n">
        <f aca="false">(P322-$B$1*O322-$B$2)/(1-$B$1*O322)-($B$3*POWER(P322,2)+$B$4*P322+$B$5)-($B$6*POWER(O322,2)+$B$7*O322+$B$8)</f>
        <v>0.774663932527096</v>
      </c>
      <c r="U322" s="29" t="n">
        <f aca="false">(O322-P322)/(P322-T322)</f>
        <v>8.28894897075418</v>
      </c>
      <c r="V322" s="29" t="n">
        <f aca="false">$B$12+($B$13*E322+$B$14*POWER(E322,2)+$B$15*POWER(E322,3))+($B$16*F322+$B$17*POWER(F322,2)+$B$18*POWER(F322,3))+($B$19*T322+$B$20*POWER(T322,2)+$B$21*POWER(T322,3))+($B$22*P322+$B$23*POWER(P322,2)+$B$24*POWER(P322,3))+($B$25*H322+$B$26*POWER(H322,2)+$B$27*POWER(H322,3))+($B$28*U322+$B$29*POWER(U322,2)+$B$30*POWER(U322,3))</f>
        <v>-3.78271901151225</v>
      </c>
      <c r="W322" s="71" t="n">
        <f aca="false">S322-U322</f>
        <v>-3.11261486402564</v>
      </c>
      <c r="X322" s="29" t="n">
        <f aca="false">U322+V322</f>
        <v>4.50622995924193</v>
      </c>
      <c r="Y322" s="16"/>
      <c r="Z322" s="60" t="n">
        <f aca="false">U322*G322</f>
        <v>3572.53700639505</v>
      </c>
      <c r="AA322" s="60" t="n">
        <f aca="false">(K322+M322)-Z322</f>
        <v>-1341.53700639505</v>
      </c>
      <c r="AB322" s="16"/>
      <c r="AC322" s="60" t="n">
        <f aca="false">L322+N322</f>
        <v>1942.18511243327</v>
      </c>
      <c r="AD322" s="61" t="n">
        <f aca="false">AC322-Z322</f>
        <v>-1630.35189396178</v>
      </c>
      <c r="AE322" s="17"/>
      <c r="AF322" s="84" t="n">
        <v>126.030160474074</v>
      </c>
      <c r="AG322" s="16" t="n">
        <v>0.433783783783784</v>
      </c>
      <c r="AH322" s="16" t="n">
        <f aca="false">AF322+AH321</f>
        <v>230302.862179264</v>
      </c>
      <c r="AI322" s="63"/>
      <c r="AJ322" s="72" t="n">
        <v>124.339587432944</v>
      </c>
      <c r="AK322" s="16" t="n">
        <v>0.433783783783784</v>
      </c>
      <c r="AL322" s="63" t="n">
        <f aca="false">AJ322+AL321</f>
        <v>222917.986471042</v>
      </c>
      <c r="AM322" s="35"/>
      <c r="AN322" s="35" t="n">
        <f aca="false">C322/740</f>
        <v>0.433783783783784</v>
      </c>
      <c r="AO322" s="35"/>
      <c r="AP322" s="35"/>
      <c r="AQ322" s="35"/>
      <c r="AR322" s="35"/>
      <c r="AS322" s="35"/>
      <c r="AT322" s="35"/>
    </row>
    <row r="323" customFormat="false" ht="12.75" hidden="false" customHeight="true" outlineLevel="0" collapsed="false">
      <c r="A323" s="36"/>
      <c r="B323" s="36"/>
      <c r="C323" s="2" t="n">
        <v>322</v>
      </c>
      <c r="D323" s="20" t="s">
        <v>525</v>
      </c>
      <c r="E323" s="65" t="n">
        <v>427</v>
      </c>
      <c r="F323" s="66" t="n">
        <v>4133</v>
      </c>
      <c r="G323" s="67" t="n">
        <f aca="false">I323+J323</f>
        <v>305</v>
      </c>
      <c r="H323" s="68" t="n">
        <f aca="false">1/(G323/F323)</f>
        <v>13.5508196721311</v>
      </c>
      <c r="I323" s="22" t="n">
        <v>167</v>
      </c>
      <c r="J323" s="23" t="n">
        <v>138</v>
      </c>
      <c r="K323" s="24" t="n">
        <v>1597</v>
      </c>
      <c r="L323" s="69" t="n">
        <f aca="false">G323*X323*R323</f>
        <v>1610.46310244101</v>
      </c>
      <c r="M323" s="25" t="n">
        <v>932</v>
      </c>
      <c r="N323" s="70" t="n">
        <f aca="false">G323*X323*(1-R323)</f>
        <v>940.1663943378</v>
      </c>
      <c r="O323" s="26" t="n">
        <f aca="false">I323/(I323+J323)</f>
        <v>0.547540983606557</v>
      </c>
      <c r="P323" s="28" t="n">
        <f aca="false">(I323+K323)/(I323+J323+K323+M323)</f>
        <v>0.622441778405081</v>
      </c>
      <c r="Q323" s="27" t="n">
        <f aca="false">K323/(K323+M323)</f>
        <v>0.631474891261368</v>
      </c>
      <c r="R323" s="27" t="n">
        <f aca="false">P323-(O323-P323)/X323</f>
        <v>0.631398289902498</v>
      </c>
      <c r="S323" s="29" t="n">
        <f aca="false">(K323+M323)/(I323+J323)</f>
        <v>8.29180327868852</v>
      </c>
      <c r="T323" s="31" t="n">
        <f aca="false">(P323-$B$1*O323-$B$2)/(1-$B$1*O323)-($B$3*POWER(P323,2)+$B$4*P323+$B$5)-($B$6*POWER(O323,2)+$B$7*O323+$B$8)</f>
        <v>0.632163002675257</v>
      </c>
      <c r="U323" s="29" t="n">
        <f aca="false">(O323-P323)/(P323-T323)</f>
        <v>7.70487262888467</v>
      </c>
      <c r="V323" s="29" t="n">
        <f aca="false">$B$12+($B$13*E323+$B$14*POWER(E323,2)+$B$15*POWER(E323,3))+($B$16*F323+$B$17*POWER(F323,2)+$B$18*POWER(F323,3))+($B$19*T323+$B$20*POWER(T323,2)+$B$21*POWER(T323,3))+($B$22*P323+$B$23*POWER(P323,2)+$B$24*POWER(P323,3))+($B$25*H323+$B$26*POWER(H323,2)+$B$27*POWER(H323,3))+($B$28*U323+$B$29*POWER(U323,2)+$B$30*POWER(U323,3))</f>
        <v>0.657847032685196</v>
      </c>
      <c r="W323" s="71" t="n">
        <f aca="false">S323-U323</f>
        <v>0.586930649803857</v>
      </c>
      <c r="X323" s="29" t="n">
        <f aca="false">U323+V323</f>
        <v>8.36271966156986</v>
      </c>
      <c r="Y323" s="16"/>
      <c r="Z323" s="60" t="n">
        <f aca="false">U323*G323</f>
        <v>2349.98615180982</v>
      </c>
      <c r="AA323" s="60" t="n">
        <f aca="false">(K323+M323)-Z323</f>
        <v>179.013848190176</v>
      </c>
      <c r="AB323" s="16"/>
      <c r="AC323" s="60" t="n">
        <f aca="false">L323+N323</f>
        <v>2550.62949677881</v>
      </c>
      <c r="AD323" s="61" t="n">
        <f aca="false">AC323-Z323</f>
        <v>200.643344968985</v>
      </c>
      <c r="AE323" s="17"/>
      <c r="AF323" s="84" t="n">
        <v>124.210597534254</v>
      </c>
      <c r="AG323" s="16" t="n">
        <v>0.435135135135135</v>
      </c>
      <c r="AH323" s="16" t="n">
        <f aca="false">AF323+AH322</f>
        <v>230427.072776798</v>
      </c>
      <c r="AI323" s="63"/>
      <c r="AJ323" s="72" t="n">
        <v>120.785277288982</v>
      </c>
      <c r="AK323" s="16" t="n">
        <v>0.435135135135135</v>
      </c>
      <c r="AL323" s="63" t="n">
        <f aca="false">AJ323+AL322</f>
        <v>223038.771748331</v>
      </c>
      <c r="AM323" s="35"/>
      <c r="AN323" s="35" t="n">
        <f aca="false">C323/740</f>
        <v>0.435135135135135</v>
      </c>
      <c r="AO323" s="35"/>
      <c r="AP323" s="35"/>
      <c r="AQ323" s="35"/>
      <c r="AR323" s="35"/>
      <c r="AS323" s="35"/>
      <c r="AT323" s="35"/>
    </row>
    <row r="324" customFormat="false" ht="12.75" hidden="false" customHeight="true" outlineLevel="0" collapsed="false">
      <c r="A324" s="36"/>
      <c r="B324" s="36"/>
      <c r="C324" s="2" t="n">
        <v>323</v>
      </c>
      <c r="D324" s="20" t="s">
        <v>526</v>
      </c>
      <c r="E324" s="65" t="n">
        <v>236</v>
      </c>
      <c r="F324" s="66" t="n">
        <v>3082</v>
      </c>
      <c r="G324" s="67" t="n">
        <f aca="false">I324+J324</f>
        <v>206</v>
      </c>
      <c r="H324" s="68" t="n">
        <f aca="false">1/(G324/F324)</f>
        <v>14.9611650485437</v>
      </c>
      <c r="I324" s="22" t="n">
        <v>65</v>
      </c>
      <c r="J324" s="23" t="n">
        <v>141</v>
      </c>
      <c r="K324" s="24" t="n">
        <v>1218</v>
      </c>
      <c r="L324" s="69" t="n">
        <f aca="false">G324*X324*R324</f>
        <v>1269.94528807763</v>
      </c>
      <c r="M324" s="25" t="n">
        <v>994</v>
      </c>
      <c r="N324" s="70" t="n">
        <f aca="false">G324*X324*(1-R324)</f>
        <v>1039.95315819806</v>
      </c>
      <c r="O324" s="26" t="n">
        <f aca="false">I324/(I324+J324)</f>
        <v>0.315533980582524</v>
      </c>
      <c r="P324" s="28" t="n">
        <f aca="false">(I324+K324)/(I324+J324+K324+M324)</f>
        <v>0.530603804797353</v>
      </c>
      <c r="Q324" s="27" t="n">
        <f aca="false">K324/(K324+M324)</f>
        <v>0.550632911392405</v>
      </c>
      <c r="R324" s="27" t="n">
        <f aca="false">P324-(O324-P324)/X324</f>
        <v>0.549784034932443</v>
      </c>
      <c r="S324" s="29" t="n">
        <f aca="false">(K324+M324)/(I324+J324)</f>
        <v>10.7378640776699</v>
      </c>
      <c r="T324" s="31" t="n">
        <f aca="false">(P324-$B$1*O324-$B$2)/(1-$B$1*O324)-($B$3*POWER(P324,2)+$B$4*P324+$B$5)-($B$6*POWER(O324,2)+$B$7*O324+$B$8)</f>
        <v>0.547360745662991</v>
      </c>
      <c r="U324" s="29" t="n">
        <f aca="false">(O324-P324)/(P324-T324)</f>
        <v>12.8346710738746</v>
      </c>
      <c r="V324" s="29" t="n">
        <f aca="false">$B$12+($B$13*E324+$B$14*POWER(E324,2)+$B$15*POWER(E324,3))+($B$16*F324+$B$17*POWER(F324,2)+$B$18*POWER(F324,3))+($B$19*T324+$B$20*POWER(T324,2)+$B$21*POWER(T324,3))+($B$22*P324+$B$23*POWER(P324,2)+$B$24*POWER(P324,3))+($B$25*H324+$B$26*POWER(H324,2)+$B$27*POWER(H324,3))+($B$28*U324+$B$29*POWER(U324,2)+$B$30*POWER(U324,3))</f>
        <v>-1.62157182010907</v>
      </c>
      <c r="W324" s="71" t="n">
        <f aca="false">S324-U324</f>
        <v>-2.09680699620468</v>
      </c>
      <c r="X324" s="29" t="n">
        <f aca="false">U324+V324</f>
        <v>11.2130992537655</v>
      </c>
      <c r="Y324" s="16"/>
      <c r="Z324" s="60" t="n">
        <f aca="false">U324*G324</f>
        <v>2643.94224121816</v>
      </c>
      <c r="AA324" s="60" t="n">
        <f aca="false">(K324+M324)-Z324</f>
        <v>-431.942241218164</v>
      </c>
      <c r="AB324" s="16"/>
      <c r="AC324" s="60" t="n">
        <f aca="false">L324+N324</f>
        <v>2309.8984462757</v>
      </c>
      <c r="AD324" s="61" t="n">
        <f aca="false">AC324-Z324</f>
        <v>-334.043794942468</v>
      </c>
      <c r="AE324" s="17"/>
      <c r="AF324" s="84" t="n">
        <v>123.97506863892</v>
      </c>
      <c r="AG324" s="16" t="n">
        <v>0.436486486486486</v>
      </c>
      <c r="AH324" s="16" t="n">
        <f aca="false">AF324+AH323</f>
        <v>230551.047845437</v>
      </c>
      <c r="AI324" s="63"/>
      <c r="AJ324" s="72" t="n">
        <v>117.204325630908</v>
      </c>
      <c r="AK324" s="16" t="n">
        <v>0.436486486486486</v>
      </c>
      <c r="AL324" s="63" t="n">
        <f aca="false">AJ324+AL323</f>
        <v>223155.976073962</v>
      </c>
      <c r="AM324" s="35"/>
      <c r="AN324" s="35" t="n">
        <f aca="false">C324/740</f>
        <v>0.436486486486486</v>
      </c>
      <c r="AO324" s="35"/>
      <c r="AP324" s="35"/>
      <c r="AQ324" s="35"/>
      <c r="AR324" s="35"/>
      <c r="AS324" s="35"/>
      <c r="AT324" s="35"/>
    </row>
    <row r="325" customFormat="false" ht="12.75" hidden="false" customHeight="true" outlineLevel="0" collapsed="false">
      <c r="A325" s="36"/>
      <c r="B325" s="36"/>
      <c r="C325" s="2" t="n">
        <v>324</v>
      </c>
      <c r="D325" s="20" t="s">
        <v>528</v>
      </c>
      <c r="E325" s="65" t="n">
        <v>1048</v>
      </c>
      <c r="F325" s="66" t="n">
        <v>5525</v>
      </c>
      <c r="G325" s="67" t="n">
        <f aca="false">I325+J325</f>
        <v>426</v>
      </c>
      <c r="H325" s="68" t="n">
        <f aca="false">1/(G325/F325)</f>
        <v>12.9694835680751</v>
      </c>
      <c r="I325" s="22" t="n">
        <v>238</v>
      </c>
      <c r="J325" s="23" t="n">
        <v>188</v>
      </c>
      <c r="K325" s="24" t="n">
        <v>2172</v>
      </c>
      <c r="L325" s="69" t="n">
        <f aca="false">G325*X325*R325</f>
        <v>2301.0048786096</v>
      </c>
      <c r="M325" s="25" t="n">
        <v>822</v>
      </c>
      <c r="N325" s="70" t="n">
        <f aca="false">G325*X325*(1-R325)</f>
        <v>876.06428522643</v>
      </c>
      <c r="O325" s="26" t="n">
        <f aca="false">I325/(I325+J325)</f>
        <v>0.55868544600939</v>
      </c>
      <c r="P325" s="28" t="n">
        <f aca="false">(I325+K325)/(I325+J325+K325+M325)</f>
        <v>0.704678362573099</v>
      </c>
      <c r="Q325" s="27" t="n">
        <f aca="false">K325/(K325+M325)</f>
        <v>0.725450901803607</v>
      </c>
      <c r="R325" s="27" t="n">
        <f aca="false">P325-(O325-P325)/X325</f>
        <v>0.72425394599573</v>
      </c>
      <c r="S325" s="29" t="n">
        <f aca="false">(K325+M325)/(I325+J325)</f>
        <v>7.02816901408451</v>
      </c>
      <c r="T325" s="31" t="n">
        <f aca="false">(P325-$B$1*O325-$B$2)/(1-$B$1*O325)-($B$3*POWER(P325,2)+$B$4*P325+$B$5)-($B$6*POWER(O325,2)+$B$7*O325+$B$8)</f>
        <v>0.720278481233989</v>
      </c>
      <c r="U325" s="29" t="n">
        <f aca="false">(O325-P325)/(P325-T325)</f>
        <v>9.35844910780868</v>
      </c>
      <c r="V325" s="29" t="n">
        <f aca="false">$B$12+($B$13*E325+$B$14*POWER(E325,2)+$B$15*POWER(E325,3))+($B$16*F325+$B$17*POWER(F325,2)+$B$18*POWER(F325,3))+($B$19*T325+$B$20*POWER(T325,2)+$B$21*POWER(T325,3))+($B$22*P325+$B$23*POWER(P325,2)+$B$24*POWER(P325,3))+($B$25*H325+$B$26*POWER(H325,2)+$B$27*POWER(H325,3))+($B$28*U325+$B$29*POWER(U325,2)+$B$30*POWER(U325,3))</f>
        <v>-1.90054027251283</v>
      </c>
      <c r="W325" s="71" t="n">
        <f aca="false">S325-U325</f>
        <v>-2.33028009372417</v>
      </c>
      <c r="X325" s="29" t="n">
        <f aca="false">U325+V325</f>
        <v>7.45790883529584</v>
      </c>
      <c r="Y325" s="16"/>
      <c r="Z325" s="60" t="n">
        <f aca="false">U325*G325</f>
        <v>3986.6993199265</v>
      </c>
      <c r="AA325" s="60" t="n">
        <f aca="false">(K325+M325)-Z325</f>
        <v>-992.699319926496</v>
      </c>
      <c r="AB325" s="16"/>
      <c r="AC325" s="60" t="n">
        <f aca="false">L325+N325</f>
        <v>3177.06916383603</v>
      </c>
      <c r="AD325" s="61" t="n">
        <f aca="false">AC325-Z325</f>
        <v>-809.630156090467</v>
      </c>
      <c r="AE325" s="17"/>
      <c r="AF325" s="84" t="n">
        <v>123.764499203689</v>
      </c>
      <c r="AG325" s="16" t="n">
        <v>0.437837837837838</v>
      </c>
      <c r="AH325" s="16" t="n">
        <f aca="false">AF325+AH324</f>
        <v>230674.812344641</v>
      </c>
      <c r="AI325" s="63"/>
      <c r="AJ325" s="72" t="n">
        <v>115.635909003081</v>
      </c>
      <c r="AK325" s="16" t="n">
        <v>0.437837837837838</v>
      </c>
      <c r="AL325" s="63" t="n">
        <f aca="false">AJ325+AL324</f>
        <v>223271.611982965</v>
      </c>
      <c r="AM325" s="35"/>
      <c r="AN325" s="35" t="n">
        <f aca="false">C325/740</f>
        <v>0.437837837837838</v>
      </c>
      <c r="AO325" s="35"/>
      <c r="AP325" s="35"/>
      <c r="AQ325" s="35"/>
      <c r="AR325" s="35"/>
      <c r="AS325" s="35"/>
      <c r="AT325" s="35"/>
    </row>
    <row r="326" customFormat="false" ht="12.75" hidden="false" customHeight="true" outlineLevel="0" collapsed="false">
      <c r="A326" s="36"/>
      <c r="B326" s="36"/>
      <c r="C326" s="2" t="n">
        <v>325</v>
      </c>
      <c r="D326" s="20" t="s">
        <v>138</v>
      </c>
      <c r="E326" s="65" t="n">
        <v>177</v>
      </c>
      <c r="F326" s="66" t="n">
        <v>3364</v>
      </c>
      <c r="G326" s="67" t="n">
        <f aca="false">I326+J326</f>
        <v>183</v>
      </c>
      <c r="H326" s="68" t="n">
        <f aca="false">1/(G326/F326)</f>
        <v>18.3825136612022</v>
      </c>
      <c r="I326" s="22" t="n">
        <v>28</v>
      </c>
      <c r="J326" s="23" t="n">
        <v>155</v>
      </c>
      <c r="K326" s="24" t="n">
        <v>1004</v>
      </c>
      <c r="L326" s="69" t="n">
        <f aca="false">G326*X326*R326</f>
        <v>1028.04045999392</v>
      </c>
      <c r="M326" s="25" t="n">
        <v>1692</v>
      </c>
      <c r="N326" s="70" t="n">
        <f aca="false">G326*X326*(1-R326)</f>
        <v>1735.02590078368</v>
      </c>
      <c r="O326" s="26" t="n">
        <f aca="false">I326/(I326+J326)</f>
        <v>0.153005464480874</v>
      </c>
      <c r="P326" s="28" t="n">
        <f aca="false">(I326+K326)/(I326+J326+K326+M326)</f>
        <v>0.358457797846474</v>
      </c>
      <c r="Q326" s="27" t="n">
        <f aca="false">K326/(K326+M326)</f>
        <v>0.37240356083086</v>
      </c>
      <c r="R326" s="27" t="n">
        <f aca="false">P326-(O326-P326)/X326</f>
        <v>0.372065063144049</v>
      </c>
      <c r="S326" s="29" t="n">
        <f aca="false">(K326+M326)/(I326+J326)</f>
        <v>14.7322404371585</v>
      </c>
      <c r="T326" s="31" t="n">
        <f aca="false">(P326-$B$1*O326-$B$2)/(1-$B$1*O326)-($B$3*POWER(P326,2)+$B$4*P326+$B$5)-($B$6*POWER(O326,2)+$B$7*O326+$B$8)</f>
        <v>0.372535756365263</v>
      </c>
      <c r="U326" s="29" t="n">
        <f aca="false">(O326-P326)/(P326-T326)</f>
        <v>14.5939010326965</v>
      </c>
      <c r="V326" s="29" t="n">
        <f aca="false">$B$12+($B$13*E326+$B$14*POWER(E326,2)+$B$15*POWER(E326,3))+($B$16*F326+$B$17*POWER(F326,2)+$B$18*POWER(F326,3))+($B$19*T326+$B$20*POWER(T326,2)+$B$21*POWER(T326,3))+($B$22*P326+$B$23*POWER(P326,2)+$B$24*POWER(P326,3))+($B$25*H326+$B$26*POWER(H326,2)+$B$27*POWER(H326,3))+($B$28*U326+$B$29*POWER(U326,2)+$B$30*POWER(U326,3))</f>
        <v>0.504822250241228</v>
      </c>
      <c r="W326" s="71" t="n">
        <f aca="false">S326-U326</f>
        <v>0.138339404461997</v>
      </c>
      <c r="X326" s="29" t="n">
        <f aca="false">U326+V326</f>
        <v>15.0987232829377</v>
      </c>
      <c r="Y326" s="16"/>
      <c r="Z326" s="60" t="n">
        <f aca="false">U326*G326</f>
        <v>2670.68388898345</v>
      </c>
      <c r="AA326" s="60" t="n">
        <f aca="false">(K326+M326)-Z326</f>
        <v>25.3161110165452</v>
      </c>
      <c r="AB326" s="16"/>
      <c r="AC326" s="60" t="n">
        <f aca="false">L326+N326</f>
        <v>2763.0663607776</v>
      </c>
      <c r="AD326" s="61" t="n">
        <f aca="false">AC326-Z326</f>
        <v>92.3824717941443</v>
      </c>
      <c r="AE326" s="17"/>
      <c r="AF326" s="84" t="n">
        <v>121.578245659765</v>
      </c>
      <c r="AG326" s="16" t="n">
        <v>0.439189189189189</v>
      </c>
      <c r="AH326" s="16" t="n">
        <f aca="false">AF326+AH325</f>
        <v>230796.390590301</v>
      </c>
      <c r="AI326" s="63"/>
      <c r="AJ326" s="72" t="n">
        <v>115.348673454328</v>
      </c>
      <c r="AK326" s="16" t="n">
        <v>0.439189189189189</v>
      </c>
      <c r="AL326" s="63" t="n">
        <f aca="false">AJ326+AL325</f>
        <v>223386.960656419</v>
      </c>
      <c r="AM326" s="35"/>
      <c r="AN326" s="35" t="n">
        <f aca="false">C326/740</f>
        <v>0.439189189189189</v>
      </c>
      <c r="AO326" s="35"/>
      <c r="AP326" s="35"/>
      <c r="AQ326" s="35"/>
      <c r="AR326" s="35"/>
      <c r="AS326" s="35"/>
      <c r="AT326" s="35"/>
    </row>
    <row r="327" customFormat="false" ht="12.75" hidden="false" customHeight="true" outlineLevel="0" collapsed="false">
      <c r="A327" s="36"/>
      <c r="B327" s="36"/>
      <c r="C327" s="2" t="n">
        <v>326</v>
      </c>
      <c r="D327" s="20" t="s">
        <v>530</v>
      </c>
      <c r="E327" s="65" t="n">
        <v>204</v>
      </c>
      <c r="F327" s="66" t="n">
        <v>1593</v>
      </c>
      <c r="G327" s="67" t="n">
        <f aca="false">I327+J327</f>
        <v>139</v>
      </c>
      <c r="H327" s="68" t="n">
        <f aca="false">1/(G327/F327)</f>
        <v>11.4604316546763</v>
      </c>
      <c r="I327" s="22" t="n">
        <v>88</v>
      </c>
      <c r="J327" s="23" t="n">
        <v>51</v>
      </c>
      <c r="K327" s="24" t="n">
        <v>607</v>
      </c>
      <c r="L327" s="69" t="n">
        <f aca="false">G327*X327*R327</f>
        <v>703.050813924002</v>
      </c>
      <c r="M327" s="25" t="n">
        <v>141</v>
      </c>
      <c r="N327" s="70" t="n">
        <f aca="false">G327*X327*(1-R327)</f>
        <v>167.534901112818</v>
      </c>
      <c r="O327" s="26" t="n">
        <f aca="false">I327/(I327+J327)</f>
        <v>0.633093525179856</v>
      </c>
      <c r="P327" s="28" t="n">
        <f aca="false">(I327+K327)/(I327+J327+K327+M327)</f>
        <v>0.783540022547914</v>
      </c>
      <c r="Q327" s="27" t="n">
        <f aca="false">K327/(K327+M327)</f>
        <v>0.811497326203209</v>
      </c>
      <c r="R327" s="27" t="n">
        <f aca="false">P327-(O327-P327)/X327</f>
        <v>0.80756070514466</v>
      </c>
      <c r="S327" s="29" t="n">
        <f aca="false">(K327+M327)/(I327+J327)</f>
        <v>5.38129496402878</v>
      </c>
      <c r="T327" s="31" t="n">
        <f aca="false">(P327-$B$1*O327-$B$2)/(1-$B$1*O327)-($B$3*POWER(P327,2)+$B$4*P327+$B$5)-($B$6*POWER(O327,2)+$B$7*O327+$B$8)</f>
        <v>0.800627998953777</v>
      </c>
      <c r="U327" s="29" t="n">
        <f aca="false">(O327-P327)/(P327-T327)</f>
        <v>8.80423133756474</v>
      </c>
      <c r="V327" s="29" t="n">
        <f aca="false">$B$12+($B$13*E327+$B$14*POWER(E327,2)+$B$15*POWER(E327,3))+($B$16*F327+$B$17*POWER(F327,2)+$B$18*POWER(F327,3))+($B$19*T327+$B$20*POWER(T327,2)+$B$21*POWER(T327,3))+($B$22*P327+$B$23*POWER(P327,2)+$B$24*POWER(P327,3))+($B$25*H327+$B$26*POWER(H327,2)+$B$27*POWER(H327,3))+($B$28*U327+$B$29*POWER(U327,2)+$B$30*POWER(U327,3))</f>
        <v>-2.54102475456603</v>
      </c>
      <c r="W327" s="71" t="n">
        <f aca="false">S327-U327</f>
        <v>-3.42293637353596</v>
      </c>
      <c r="X327" s="29" t="n">
        <f aca="false">U327+V327</f>
        <v>6.26320658299871</v>
      </c>
      <c r="Y327" s="16"/>
      <c r="Z327" s="60" t="n">
        <f aca="false">U327*G327</f>
        <v>1223.7881559215</v>
      </c>
      <c r="AA327" s="60" t="n">
        <f aca="false">(K327+M327)-Z327</f>
        <v>-475.788155921499</v>
      </c>
      <c r="AB327" s="16"/>
      <c r="AC327" s="60" t="n">
        <f aca="false">L327+N327</f>
        <v>870.58571503682</v>
      </c>
      <c r="AD327" s="61" t="n">
        <f aca="false">AC327-Z327</f>
        <v>-353.202440884679</v>
      </c>
      <c r="AE327" s="17"/>
      <c r="AF327" s="84" t="n">
        <v>117.819190077184</v>
      </c>
      <c r="AG327" s="16" t="n">
        <v>0.440540540540541</v>
      </c>
      <c r="AH327" s="16" t="n">
        <f aca="false">AF327+AH326</f>
        <v>230914.209780378</v>
      </c>
      <c r="AI327" s="63"/>
      <c r="AJ327" s="72" t="n">
        <v>115.260577115345</v>
      </c>
      <c r="AK327" s="16" t="n">
        <v>0.440540540540541</v>
      </c>
      <c r="AL327" s="63" t="n">
        <f aca="false">AJ327+AL326</f>
        <v>223502.221233535</v>
      </c>
      <c r="AM327" s="35"/>
      <c r="AN327" s="35" t="n">
        <f aca="false">C327/740</f>
        <v>0.440540540540541</v>
      </c>
      <c r="AO327" s="35"/>
      <c r="AP327" s="35"/>
      <c r="AQ327" s="35"/>
      <c r="AR327" s="35"/>
      <c r="AS327" s="35"/>
      <c r="AT327" s="35"/>
    </row>
    <row r="328" customFormat="false" ht="12.75" hidden="false" customHeight="true" outlineLevel="0" collapsed="false">
      <c r="A328" s="36"/>
      <c r="B328" s="36"/>
      <c r="C328" s="2" t="n">
        <v>327</v>
      </c>
      <c r="D328" s="20" t="s">
        <v>491</v>
      </c>
      <c r="E328" s="65" t="n">
        <v>693</v>
      </c>
      <c r="F328" s="66" t="n">
        <v>7783</v>
      </c>
      <c r="G328" s="67" t="n">
        <f aca="false">I328+J328</f>
        <v>631</v>
      </c>
      <c r="H328" s="68" t="n">
        <f aca="false">1/(G328/F328)</f>
        <v>12.3343898573693</v>
      </c>
      <c r="I328" s="22" t="n">
        <v>186</v>
      </c>
      <c r="J328" s="23" t="n">
        <v>445</v>
      </c>
      <c r="K328" s="24" t="n">
        <v>2849</v>
      </c>
      <c r="L328" s="69" t="n">
        <f aca="false">G328*X328*R328</f>
        <v>2822.42408968222</v>
      </c>
      <c r="M328" s="25" t="n">
        <v>2970</v>
      </c>
      <c r="N328" s="70" t="n">
        <f aca="false">G328*X328*(1-R328)</f>
        <v>2940.09662809384</v>
      </c>
      <c r="O328" s="26" t="n">
        <f aca="false">I328/(I328+J328)</f>
        <v>0.294770206022187</v>
      </c>
      <c r="P328" s="28" t="n">
        <f aca="false">(I328+K328)/(I328+J328+K328+M328)</f>
        <v>0.470542635658915</v>
      </c>
      <c r="Q328" s="27" t="n">
        <f aca="false">K328/(K328+M328)</f>
        <v>0.489603024574669</v>
      </c>
      <c r="R328" s="27" t="n">
        <f aca="false">P328-(O328-P328)/X328</f>
        <v>0.489789838147686</v>
      </c>
      <c r="S328" s="29" t="n">
        <f aca="false">(K328+M328)/(I328+J328)</f>
        <v>9.22187004754358</v>
      </c>
      <c r="T328" s="31" t="n">
        <f aca="false">(P328-$B$1*O328-$B$2)/(1-$B$1*O328)-($B$3*POWER(P328,2)+$B$4*P328+$B$5)-($B$6*POWER(O328,2)+$B$7*O328+$B$8)</f>
        <v>0.485103425931971</v>
      </c>
      <c r="U328" s="29" t="n">
        <f aca="false">(O328-P328)/(P328-T328)</f>
        <v>12.0716270436216</v>
      </c>
      <c r="V328" s="29" t="n">
        <f aca="false">$B$12+($B$13*E328+$B$14*POWER(E328,2)+$B$15*POWER(E328,3))+($B$16*F328+$B$17*POWER(F328,2)+$B$18*POWER(F328,3))+($B$19*T328+$B$20*POWER(T328,2)+$B$21*POWER(T328,3))+($B$22*P328+$B$23*POWER(P328,2)+$B$24*POWER(P328,3))+($B$25*H328+$B$26*POWER(H328,2)+$B$27*POWER(H328,3))+($B$28*U328+$B$29*POWER(U328,2)+$B$30*POWER(U328,3))</f>
        <v>-2.93926457487981</v>
      </c>
      <c r="W328" s="71" t="n">
        <f aca="false">S328-U328</f>
        <v>-2.849756996078</v>
      </c>
      <c r="X328" s="29" t="n">
        <f aca="false">U328+V328</f>
        <v>9.13236246874177</v>
      </c>
      <c r="Y328" s="16"/>
      <c r="Z328" s="60" t="n">
        <f aca="false">U328*G328</f>
        <v>7617.19666452522</v>
      </c>
      <c r="AA328" s="60" t="n">
        <f aca="false">(K328+M328)-Z328</f>
        <v>-1798.19666452522</v>
      </c>
      <c r="AB328" s="16"/>
      <c r="AC328" s="60" t="n">
        <f aca="false">L328+N328</f>
        <v>5762.52071777606</v>
      </c>
      <c r="AD328" s="61" t="n">
        <f aca="false">AC328-Z328</f>
        <v>-1854.67594674916</v>
      </c>
      <c r="AE328" s="17"/>
      <c r="AF328" s="84" t="n">
        <v>112.934756703979</v>
      </c>
      <c r="AG328" s="16" t="n">
        <v>0.441891891891892</v>
      </c>
      <c r="AH328" s="16" t="n">
        <f aca="false">AF328+AH327</f>
        <v>231027.144537082</v>
      </c>
      <c r="AI328" s="63"/>
      <c r="AJ328" s="72" t="n">
        <v>114.727081771017</v>
      </c>
      <c r="AK328" s="16" t="n">
        <v>0.441891891891892</v>
      </c>
      <c r="AL328" s="63" t="n">
        <f aca="false">AJ328+AL327</f>
        <v>223616.948315306</v>
      </c>
      <c r="AM328" s="35"/>
      <c r="AN328" s="35" t="n">
        <f aca="false">C328/740</f>
        <v>0.441891891891892</v>
      </c>
      <c r="AO328" s="35"/>
      <c r="AP328" s="35"/>
      <c r="AQ328" s="35"/>
      <c r="AR328" s="35"/>
      <c r="AS328" s="35"/>
      <c r="AT328" s="35"/>
    </row>
    <row r="329" customFormat="false" ht="12.75" hidden="false" customHeight="true" outlineLevel="0" collapsed="false">
      <c r="A329" s="36"/>
      <c r="B329" s="36"/>
      <c r="C329" s="2" t="n">
        <v>328</v>
      </c>
      <c r="D329" s="20" t="s">
        <v>507</v>
      </c>
      <c r="E329" s="65" t="n">
        <v>255</v>
      </c>
      <c r="F329" s="66" t="n">
        <v>3672</v>
      </c>
      <c r="G329" s="67" t="n">
        <f aca="false">I329+J329</f>
        <v>220</v>
      </c>
      <c r="H329" s="68" t="n">
        <f aca="false">1/(G329/F329)</f>
        <v>16.6909090909091</v>
      </c>
      <c r="I329" s="22" t="n">
        <v>51</v>
      </c>
      <c r="J329" s="23" t="n">
        <v>169</v>
      </c>
      <c r="K329" s="24" t="n">
        <v>1446</v>
      </c>
      <c r="L329" s="69" t="n">
        <f aca="false">G329*X329*R329</f>
        <v>1441.28788976151</v>
      </c>
      <c r="M329" s="25" t="n">
        <v>1458</v>
      </c>
      <c r="N329" s="70" t="n">
        <f aca="false">G329*X329*(1-R329)</f>
        <v>1452.87868847159</v>
      </c>
      <c r="O329" s="26" t="n">
        <f aca="false">I329/(I329+J329)</f>
        <v>0.231818181818182</v>
      </c>
      <c r="P329" s="28" t="n">
        <f aca="false">(I329+K329)/(I329+J329+K329+M329)</f>
        <v>0.479193341869398</v>
      </c>
      <c r="Q329" s="27" t="n">
        <f aca="false">K329/(K329+M329)</f>
        <v>0.497933884297521</v>
      </c>
      <c r="R329" s="27" t="n">
        <f aca="false">P329-(O329-P329)/X329</f>
        <v>0.497997558468601</v>
      </c>
      <c r="S329" s="29" t="n">
        <f aca="false">(K329+M329)/(I329+J329)</f>
        <v>13.2</v>
      </c>
      <c r="T329" s="31" t="n">
        <f aca="false">(P329-$B$1*O329-$B$2)/(1-$B$1*O329)-($B$3*POWER(P329,2)+$B$4*P329+$B$5)-($B$6*POWER(O329,2)+$B$7*O329+$B$8)</f>
        <v>0.495948386649569</v>
      </c>
      <c r="U329" s="29" t="n">
        <f aca="false">(O329-P329)/(P329-T329)</f>
        <v>14.764219570692</v>
      </c>
      <c r="V329" s="29" t="n">
        <f aca="false">$B$12+($B$13*E329+$B$14*POWER(E329,2)+$B$15*POWER(E329,3))+($B$16*F329+$B$17*POWER(F329,2)+$B$18*POWER(F329,3))+($B$19*T329+$B$20*POWER(T329,2)+$B$21*POWER(T329,3))+($B$22*P329+$B$23*POWER(P329,2)+$B$24*POWER(P329,3))+($B$25*H329+$B$26*POWER(H329,2)+$B$27*POWER(H329,3))+($B$28*U329+$B$29*POWER(U329,2)+$B$30*POWER(U329,3))</f>
        <v>-1.60891694235967</v>
      </c>
      <c r="W329" s="71" t="n">
        <f aca="false">S329-U329</f>
        <v>-1.56421957069196</v>
      </c>
      <c r="X329" s="29" t="n">
        <f aca="false">U329+V329</f>
        <v>13.1553026283323</v>
      </c>
      <c r="Y329" s="16"/>
      <c r="Z329" s="60" t="n">
        <f aca="false">U329*G329</f>
        <v>3248.12830555223</v>
      </c>
      <c r="AA329" s="60" t="n">
        <f aca="false">(K329+M329)-Z329</f>
        <v>-344.12830555223</v>
      </c>
      <c r="AB329" s="16"/>
      <c r="AC329" s="60" t="n">
        <f aca="false">L329+N329</f>
        <v>2894.1665782331</v>
      </c>
      <c r="AD329" s="61" t="n">
        <f aca="false">AC329-Z329</f>
        <v>-353.961727319128</v>
      </c>
      <c r="AE329" s="17"/>
      <c r="AF329" s="84" t="n">
        <v>109.474252783936</v>
      </c>
      <c r="AG329" s="16" t="n">
        <v>0.443243243243243</v>
      </c>
      <c r="AH329" s="16" t="n">
        <f aca="false">AF329+AH328</f>
        <v>231136.618789866</v>
      </c>
      <c r="AI329" s="63"/>
      <c r="AJ329" s="72" t="n">
        <v>114.671060350518</v>
      </c>
      <c r="AK329" s="16" t="n">
        <v>0.443243243243243</v>
      </c>
      <c r="AL329" s="63" t="n">
        <f aca="false">AJ329+AL328</f>
        <v>223731.619375656</v>
      </c>
      <c r="AM329" s="35"/>
      <c r="AN329" s="35" t="n">
        <f aca="false">C329/740</f>
        <v>0.443243243243243</v>
      </c>
      <c r="AO329" s="35"/>
      <c r="AP329" s="35"/>
      <c r="AQ329" s="35"/>
      <c r="AR329" s="35"/>
      <c r="AS329" s="35"/>
      <c r="AT329" s="35"/>
    </row>
    <row r="330" customFormat="false" ht="12.75" hidden="false" customHeight="true" outlineLevel="0" collapsed="false">
      <c r="A330" s="36"/>
      <c r="B330" s="36"/>
      <c r="C330" s="2" t="n">
        <v>329</v>
      </c>
      <c r="D330" s="20" t="s">
        <v>533</v>
      </c>
      <c r="E330" s="65" t="n">
        <v>209</v>
      </c>
      <c r="F330" s="66" t="n">
        <v>2509</v>
      </c>
      <c r="G330" s="67" t="n">
        <f aca="false">I330+J330</f>
        <v>202</v>
      </c>
      <c r="H330" s="68" t="n">
        <f aca="false">1/(G330/F330)</f>
        <v>12.4207920792079</v>
      </c>
      <c r="I330" s="22" t="n">
        <v>70</v>
      </c>
      <c r="J330" s="23" t="n">
        <v>132</v>
      </c>
      <c r="K330" s="24" t="n">
        <v>1054</v>
      </c>
      <c r="L330" s="69" t="n">
        <f aca="false">G330*X330*R330</f>
        <v>1025.19910801322</v>
      </c>
      <c r="M330" s="25" t="n">
        <v>779</v>
      </c>
      <c r="N330" s="70" t="n">
        <f aca="false">G330*X330*(1-R330)</f>
        <v>755.656928291857</v>
      </c>
      <c r="O330" s="26" t="n">
        <f aca="false">I330/(I330+J330)</f>
        <v>0.346534653465346</v>
      </c>
      <c r="P330" s="28" t="n">
        <f aca="false">(I330+K330)/(I330+J330+K330+M330)</f>
        <v>0.552334152334152</v>
      </c>
      <c r="Q330" s="27" t="n">
        <f aca="false">K330/(K330+M330)</f>
        <v>0.575013638843426</v>
      </c>
      <c r="R330" s="27" t="n">
        <f aca="false">P330-(O330-P330)/X330</f>
        <v>0.57567770056265</v>
      </c>
      <c r="S330" s="29" t="n">
        <f aca="false">(K330+M330)/(I330+J330)</f>
        <v>9.07425742574258</v>
      </c>
      <c r="T330" s="31" t="n">
        <f aca="false">(P330-$B$1*O330-$B$2)/(1-$B$1*O330)-($B$3*POWER(P330,2)+$B$4*P330+$B$5)-($B$6*POWER(O330,2)+$B$7*O330+$B$8)</f>
        <v>0.569091094175028</v>
      </c>
      <c r="U330" s="29" t="n">
        <f aca="false">(O330-P330)/(P330-T330)</f>
        <v>12.2814473442162</v>
      </c>
      <c r="V330" s="29" t="n">
        <f aca="false">$B$12+($B$13*E330+$B$14*POWER(E330,2)+$B$15*POWER(E330,3))+($B$16*F330+$B$17*POWER(F330,2)+$B$18*POWER(F330,3))+($B$19*T330+$B$20*POWER(T330,2)+$B$21*POWER(T330,3))+($B$22*P330+$B$23*POWER(P330,2)+$B$24*POWER(P330,3))+($B$25*H330+$B$26*POWER(H330,2)+$B$27*POWER(H330,3))+($B$28*U330+$B$29*POWER(U330,2)+$B$30*POWER(U330,3))</f>
        <v>-3.46532835260689</v>
      </c>
      <c r="W330" s="71" t="n">
        <f aca="false">S330-U330</f>
        <v>-3.20718991847362</v>
      </c>
      <c r="X330" s="29" t="n">
        <f aca="false">U330+V330</f>
        <v>8.81611899160931</v>
      </c>
      <c r="Y330" s="16"/>
      <c r="Z330" s="60" t="n">
        <f aca="false">U330*G330</f>
        <v>2480.85236353167</v>
      </c>
      <c r="AA330" s="60" t="n">
        <f aca="false">(K330+M330)-Z330</f>
        <v>-647.852363531672</v>
      </c>
      <c r="AB330" s="16"/>
      <c r="AC330" s="60" t="n">
        <f aca="false">L330+N330</f>
        <v>1780.85603630508</v>
      </c>
      <c r="AD330" s="61" t="n">
        <f aca="false">AC330-Z330</f>
        <v>-699.996327226592</v>
      </c>
      <c r="AE330" s="17"/>
      <c r="AF330" s="84" t="n">
        <v>109.322651224872</v>
      </c>
      <c r="AG330" s="16" t="n">
        <v>0.444594594594595</v>
      </c>
      <c r="AH330" s="16" t="n">
        <f aca="false">AF330+AH329</f>
        <v>231245.941441091</v>
      </c>
      <c r="AI330" s="63"/>
      <c r="AJ330" s="72" t="n">
        <v>113.147154115775</v>
      </c>
      <c r="AK330" s="16" t="n">
        <v>0.444594594594595</v>
      </c>
      <c r="AL330" s="63" t="n">
        <f aca="false">AJ330+AL329</f>
        <v>223844.766529772</v>
      </c>
      <c r="AM330" s="35"/>
      <c r="AN330" s="35" t="n">
        <f aca="false">C330/740</f>
        <v>0.444594594594595</v>
      </c>
      <c r="AO330" s="35"/>
      <c r="AP330" s="35"/>
      <c r="AQ330" s="35"/>
      <c r="AR330" s="35"/>
      <c r="AS330" s="35"/>
      <c r="AT330" s="35"/>
    </row>
    <row r="331" customFormat="false" ht="12.75" hidden="false" customHeight="true" outlineLevel="0" collapsed="false">
      <c r="A331" s="36"/>
      <c r="B331" s="36"/>
      <c r="C331" s="2" t="n">
        <v>330</v>
      </c>
      <c r="D331" s="20" t="s">
        <v>136</v>
      </c>
      <c r="E331" s="65" t="n">
        <v>44</v>
      </c>
      <c r="F331" s="66" t="n">
        <v>1395</v>
      </c>
      <c r="G331" s="67" t="n">
        <f aca="false">I331+J331</f>
        <v>36</v>
      </c>
      <c r="H331" s="68" t="n">
        <f aca="false">1/(G331/F331)</f>
        <v>38.75</v>
      </c>
      <c r="I331" s="22" t="n">
        <v>7</v>
      </c>
      <c r="J331" s="23" t="n">
        <v>29</v>
      </c>
      <c r="K331" s="24" t="n">
        <v>437</v>
      </c>
      <c r="L331" s="69" t="n">
        <f aca="false">G331*X331*R331</f>
        <v>429.013824084458</v>
      </c>
      <c r="M331" s="25" t="n">
        <v>766</v>
      </c>
      <c r="N331" s="70" t="n">
        <f aca="false">G331*X331*(1-R331)</f>
        <v>751.700428259334</v>
      </c>
      <c r="O331" s="26" t="n">
        <f aca="false">I331/(I331+J331)</f>
        <v>0.194444444444444</v>
      </c>
      <c r="P331" s="28" t="n">
        <f aca="false">(I331+K331)/(I331+J331+K331+M331)</f>
        <v>0.358353510895884</v>
      </c>
      <c r="Q331" s="27" t="n">
        <f aca="false">K331/(K331+M331)</f>
        <v>0.363258520365752</v>
      </c>
      <c r="R331" s="27" t="n">
        <f aca="false">P331-(O331-P331)/X331</f>
        <v>0.363351101447991</v>
      </c>
      <c r="S331" s="29" t="n">
        <f aca="false">(K331+M331)/(I331+J331)</f>
        <v>33.4166666666667</v>
      </c>
      <c r="T331" s="31" t="n">
        <f aca="false">(P331-$B$1*O331-$B$2)/(1-$B$1*O331)-($B$3*POWER(P331,2)+$B$4*P331+$B$5)-($B$6*POWER(O331,2)+$B$7*O331+$B$8)</f>
        <v>0.37157765252058</v>
      </c>
      <c r="U331" s="29" t="n">
        <f aca="false">(O331-P331)/(P331-T331)</f>
        <v>12.3946847442513</v>
      </c>
      <c r="V331" s="29" t="n">
        <f aca="false">$B$12+($B$13*E331+$B$14*POWER(E331,2)+$B$15*POWER(E331,3))+($B$16*F331+$B$17*POWER(F331,2)+$B$18*POWER(F331,3))+($B$19*T331+$B$20*POWER(T331,2)+$B$21*POWER(T331,3))+($B$22*P331+$B$23*POWER(P331,2)+$B$24*POWER(P331,3))+($B$25*H331+$B$26*POWER(H331,2)+$B$27*POWER(H331,3))+($B$28*U331+$B$29*POWER(U331,2)+$B$30*POWER(U331,3))</f>
        <v>20.4029333764096</v>
      </c>
      <c r="W331" s="71" t="n">
        <f aca="false">S331-U331</f>
        <v>21.0219819224154</v>
      </c>
      <c r="X331" s="29" t="n">
        <f aca="false">U331+V331</f>
        <v>32.7976181206609</v>
      </c>
      <c r="Y331" s="16"/>
      <c r="Z331" s="60" t="n">
        <f aca="false">U331*G331</f>
        <v>446.208650793045</v>
      </c>
      <c r="AA331" s="60" t="n">
        <f aca="false">(K331+M331)-Z331</f>
        <v>756.791349206955</v>
      </c>
      <c r="AB331" s="16"/>
      <c r="AC331" s="60" t="n">
        <f aca="false">L331+N331</f>
        <v>1180.71425234379</v>
      </c>
      <c r="AD331" s="61" t="n">
        <f aca="false">AC331-Z331</f>
        <v>734.505601550747</v>
      </c>
      <c r="AE331" s="17"/>
      <c r="AF331" s="84" t="n">
        <v>104.710924458619</v>
      </c>
      <c r="AG331" s="16" t="n">
        <v>0.445945945945946</v>
      </c>
      <c r="AH331" s="16" t="n">
        <f aca="false">AF331+AH330</f>
        <v>231350.652365549</v>
      </c>
      <c r="AI331" s="63"/>
      <c r="AJ331" s="72" t="n">
        <v>112.566380769285</v>
      </c>
      <c r="AK331" s="16" t="n">
        <v>0.445945945945946</v>
      </c>
      <c r="AL331" s="63" t="n">
        <f aca="false">AJ331+AL330</f>
        <v>223957.332910541</v>
      </c>
      <c r="AM331" s="35"/>
      <c r="AN331" s="35" t="n">
        <f aca="false">C331/740</f>
        <v>0.445945945945946</v>
      </c>
      <c r="AO331" s="35"/>
      <c r="AP331" s="35"/>
      <c r="AQ331" s="35"/>
      <c r="AR331" s="35"/>
      <c r="AS331" s="35"/>
      <c r="AT331" s="35"/>
    </row>
    <row r="332" customFormat="false" ht="12.75" hidden="false" customHeight="true" outlineLevel="0" collapsed="false">
      <c r="A332" s="36"/>
      <c r="B332" s="36"/>
      <c r="C332" s="2" t="n">
        <v>331</v>
      </c>
      <c r="D332" s="20" t="s">
        <v>535</v>
      </c>
      <c r="E332" s="65" t="n">
        <v>378</v>
      </c>
      <c r="F332" s="66" t="n">
        <v>3450</v>
      </c>
      <c r="G332" s="67" t="n">
        <f aca="false">I332+J332</f>
        <v>246</v>
      </c>
      <c r="H332" s="68" t="n">
        <f aca="false">1/(G332/F332)</f>
        <v>14.0243902439024</v>
      </c>
      <c r="I332" s="22" t="n">
        <v>109</v>
      </c>
      <c r="J332" s="23" t="n">
        <v>137</v>
      </c>
      <c r="K332" s="24" t="n">
        <v>1443</v>
      </c>
      <c r="L332" s="69" t="n">
        <f aca="false">G332*X332*R332</f>
        <v>1332.92561103502</v>
      </c>
      <c r="M332" s="25" t="n">
        <v>1013</v>
      </c>
      <c r="N332" s="70" t="n">
        <f aca="false">G332*X332*(1-R332)</f>
        <v>931.437147351981</v>
      </c>
      <c r="O332" s="26" t="n">
        <f aca="false">I332/(I332+J332)</f>
        <v>0.443089430894309</v>
      </c>
      <c r="P332" s="28" t="n">
        <f aca="false">(I332+K332)/(I332+J332+K332+M332)</f>
        <v>0.574389341228719</v>
      </c>
      <c r="Q332" s="27" t="n">
        <f aca="false">K332/(K332+M332)</f>
        <v>0.587540716612378</v>
      </c>
      <c r="R332" s="27" t="n">
        <f aca="false">P332-(O332-P332)/X332</f>
        <v>0.588653742028737</v>
      </c>
      <c r="S332" s="29" t="n">
        <f aca="false">(K332+M332)/(I332+J332)</f>
        <v>9.98373983739837</v>
      </c>
      <c r="T332" s="31" t="n">
        <f aca="false">(P332-$B$1*O332-$B$2)/(1-$B$1*O332)-($B$3*POWER(P332,2)+$B$4*P332+$B$5)-($B$6*POWER(O332,2)+$B$7*O332+$B$8)</f>
        <v>0.587727083846785</v>
      </c>
      <c r="U332" s="29" t="n">
        <f aca="false">(O332-P332)/(P332-T332)</f>
        <v>9.8442378215163</v>
      </c>
      <c r="V332" s="29" t="n">
        <f aca="false">$B$12+($B$13*E332+$B$14*POWER(E332,2)+$B$15*POWER(E332,3))+($B$16*F332+$B$17*POWER(F332,2)+$B$18*POWER(F332,3))+($B$19*T332+$B$20*POWER(T332,2)+$B$21*POWER(T332,3))+($B$22*P332+$B$23*POWER(P332,2)+$B$24*POWER(P332,3))+($B$25*H332+$B$26*POWER(H332,2)+$B$27*POWER(H332,3))+($B$28*U332+$B$29*POWER(U332,2)+$B$30*POWER(U332,3))</f>
        <v>-0.639511161406528</v>
      </c>
      <c r="W332" s="71" t="n">
        <f aca="false">S332-U332</f>
        <v>0.139502015882078</v>
      </c>
      <c r="X332" s="29" t="n">
        <f aca="false">U332+V332</f>
        <v>9.20472666010977</v>
      </c>
      <c r="Y332" s="16"/>
      <c r="Z332" s="60" t="n">
        <f aca="false">U332*G332</f>
        <v>2421.68250409301</v>
      </c>
      <c r="AA332" s="60" t="n">
        <f aca="false">(K332+M332)-Z332</f>
        <v>34.3174959069911</v>
      </c>
      <c r="AB332" s="16"/>
      <c r="AC332" s="60" t="n">
        <f aca="false">L332+N332</f>
        <v>2264.362758387</v>
      </c>
      <c r="AD332" s="61" t="n">
        <f aca="false">AC332-Z332</f>
        <v>-157.319745706006</v>
      </c>
      <c r="AE332" s="17"/>
      <c r="AF332" s="84" t="n">
        <v>103.787052567432</v>
      </c>
      <c r="AG332" s="16" t="n">
        <v>0.447297297297297</v>
      </c>
      <c r="AH332" s="16" t="n">
        <f aca="false">AF332+AH331</f>
        <v>231454.439418117</v>
      </c>
      <c r="AI332" s="63"/>
      <c r="AJ332" s="72" t="n">
        <v>111.910133891011</v>
      </c>
      <c r="AK332" s="16" t="n">
        <v>0.447297297297297</v>
      </c>
      <c r="AL332" s="63" t="n">
        <f aca="false">AJ332+AL331</f>
        <v>224069.243044432</v>
      </c>
      <c r="AM332" s="35"/>
      <c r="AN332" s="35" t="n">
        <f aca="false">C332/740</f>
        <v>0.447297297297297</v>
      </c>
      <c r="AO332" s="35"/>
      <c r="AP332" s="35"/>
      <c r="AQ332" s="35"/>
      <c r="AR332" s="35"/>
      <c r="AS332" s="35"/>
      <c r="AT332" s="35"/>
    </row>
    <row r="333" customFormat="false" ht="12.75" hidden="false" customHeight="true" outlineLevel="0" collapsed="false">
      <c r="A333" s="36"/>
      <c r="B333" s="36"/>
      <c r="C333" s="2" t="n">
        <v>332</v>
      </c>
      <c r="D333" s="20" t="s">
        <v>536</v>
      </c>
      <c r="E333" s="65" t="n">
        <v>611</v>
      </c>
      <c r="F333" s="66" t="n">
        <v>3681</v>
      </c>
      <c r="G333" s="67" t="n">
        <f aca="false">I333+J333</f>
        <v>261</v>
      </c>
      <c r="H333" s="68" t="n">
        <f aca="false">1/(G333/F333)</f>
        <v>14.1034482758621</v>
      </c>
      <c r="I333" s="22" t="n">
        <v>152</v>
      </c>
      <c r="J333" s="23" t="n">
        <v>109</v>
      </c>
      <c r="K333" s="24" t="n">
        <v>1827</v>
      </c>
      <c r="L333" s="69" t="n">
        <f aca="false">G333*X333*R333</f>
        <v>1539.56851447351</v>
      </c>
      <c r="M333" s="25" t="n">
        <v>676</v>
      </c>
      <c r="N333" s="70" t="n">
        <f aca="false">G333*X333*(1-R333)</f>
        <v>561.985994877063</v>
      </c>
      <c r="O333" s="26" t="n">
        <f aca="false">I333/(I333+J333)</f>
        <v>0.582375478927203</v>
      </c>
      <c r="P333" s="28" t="n">
        <f aca="false">(I333+K333)/(I333+J333+K333+M333)</f>
        <v>0.715991316931983</v>
      </c>
      <c r="Q333" s="27" t="n">
        <f aca="false">K333/(K333+M333)</f>
        <v>0.729924091090691</v>
      </c>
      <c r="R333" s="27" t="n">
        <f aca="false">P333-(O333-P333)/X333</f>
        <v>0.732585573023881</v>
      </c>
      <c r="S333" s="29" t="n">
        <f aca="false">(K333+M333)/(I333+J333)</f>
        <v>9.59003831417625</v>
      </c>
      <c r="T333" s="31" t="n">
        <f aca="false">(P333-$B$1*O333-$B$2)/(1-$B$1*O333)-($B$3*POWER(P333,2)+$B$4*P333+$B$5)-($B$6*POWER(O333,2)+$B$7*O333+$B$8)</f>
        <v>0.730834661519298</v>
      </c>
      <c r="U333" s="29" t="n">
        <f aca="false">(O333-P333)/(P333-T333)</f>
        <v>9.001733889474</v>
      </c>
      <c r="V333" s="29" t="n">
        <f aca="false">$B$12+($B$13*E333+$B$14*POWER(E333,2)+$B$15*POWER(E333,3))+($B$16*F333+$B$17*POWER(F333,2)+$B$18*POWER(F333,3))+($B$19*T333+$B$20*POWER(T333,2)+$B$21*POWER(T333,3))+($B$22*P333+$B$23*POWER(P333,2)+$B$24*POWER(P333,3))+($B$25*H333+$B$26*POWER(H333,2)+$B$27*POWER(H333,3))+($B$28*U333+$B$29*POWER(U333,2)+$B$30*POWER(U333,3))</f>
        <v>-0.949800903456462</v>
      </c>
      <c r="W333" s="71" t="n">
        <f aca="false">S333-U333</f>
        <v>0.588304424702246</v>
      </c>
      <c r="X333" s="29" t="n">
        <f aca="false">U333+V333</f>
        <v>8.05193298601754</v>
      </c>
      <c r="Y333" s="16"/>
      <c r="Z333" s="60" t="n">
        <f aca="false">U333*G333</f>
        <v>2349.45254515271</v>
      </c>
      <c r="AA333" s="60" t="n">
        <f aca="false">(K333+M333)-Z333</f>
        <v>153.547454847286</v>
      </c>
      <c r="AB333" s="16"/>
      <c r="AC333" s="60" t="n">
        <f aca="false">L333+N333</f>
        <v>2101.55450935058</v>
      </c>
      <c r="AD333" s="61" t="n">
        <f aca="false">AC333-Z333</f>
        <v>-247.898035802137</v>
      </c>
      <c r="AE333" s="17"/>
      <c r="AF333" s="84" t="n">
        <v>98.2190081612753</v>
      </c>
      <c r="AG333" s="16" t="n">
        <v>0.448648648648649</v>
      </c>
      <c r="AH333" s="16" t="n">
        <f aca="false">AF333+AH332</f>
        <v>231552.658426278</v>
      </c>
      <c r="AI333" s="63"/>
      <c r="AJ333" s="72" t="n">
        <v>109.529484915531</v>
      </c>
      <c r="AK333" s="16" t="n">
        <v>0.448648648648649</v>
      </c>
      <c r="AL333" s="63" t="n">
        <f aca="false">AJ333+AL332</f>
        <v>224178.772529348</v>
      </c>
      <c r="AM333" s="35"/>
      <c r="AN333" s="35" t="n">
        <f aca="false">C333/740</f>
        <v>0.448648648648649</v>
      </c>
      <c r="AO333" s="35"/>
      <c r="AP333" s="35"/>
      <c r="AQ333" s="35"/>
      <c r="AR333" s="35"/>
      <c r="AS333" s="35"/>
      <c r="AT333" s="35"/>
    </row>
    <row r="334" customFormat="false" ht="12.75" hidden="false" customHeight="true" outlineLevel="0" collapsed="false">
      <c r="A334" s="36"/>
      <c r="B334" s="36"/>
      <c r="C334" s="2" t="n">
        <v>333</v>
      </c>
      <c r="D334" s="20" t="s">
        <v>300</v>
      </c>
      <c r="E334" s="65" t="n">
        <v>306</v>
      </c>
      <c r="F334" s="66" t="n">
        <v>3818</v>
      </c>
      <c r="G334" s="67" t="n">
        <f aca="false">I334+J334</f>
        <v>246</v>
      </c>
      <c r="H334" s="68" t="n">
        <f aca="false">1/(G334/F334)</f>
        <v>15.520325203252</v>
      </c>
      <c r="I334" s="22" t="n">
        <v>46</v>
      </c>
      <c r="J334" s="23" t="n">
        <v>200</v>
      </c>
      <c r="K334" s="24" t="n">
        <v>1203</v>
      </c>
      <c r="L334" s="69" t="n">
        <f aca="false">G334*X334*R334</f>
        <v>1251.98498727041</v>
      </c>
      <c r="M334" s="25" t="n">
        <v>1637</v>
      </c>
      <c r="N334" s="70" t="n">
        <f aca="false">G334*X334*(1-R334)</f>
        <v>1709.04597407185</v>
      </c>
      <c r="O334" s="26" t="n">
        <f aca="false">I334/(I334+J334)</f>
        <v>0.186991869918699</v>
      </c>
      <c r="P334" s="28" t="n">
        <f aca="false">(I334+K334)/(I334+J334+K334+M334)</f>
        <v>0.404731043421905</v>
      </c>
      <c r="Q334" s="27" t="n">
        <f aca="false">K334/(K334+M334)</f>
        <v>0.423591549295775</v>
      </c>
      <c r="R334" s="27" t="n">
        <f aca="false">P334-(O334-P334)/X334</f>
        <v>0.422820633629198</v>
      </c>
      <c r="S334" s="29" t="n">
        <f aca="false">(K334+M334)/(I334+J334)</f>
        <v>11.5447154471545</v>
      </c>
      <c r="T334" s="31" t="n">
        <f aca="false">(P334-$B$1*O334-$B$2)/(1-$B$1*O334)-($B$3*POWER(P334,2)+$B$4*P334+$B$5)-($B$6*POWER(O334,2)+$B$7*O334+$B$8)</f>
        <v>0.419641582517954</v>
      </c>
      <c r="U334" s="29" t="n">
        <f aca="false">(O334-P334)/(P334-T334)</f>
        <v>14.603038300668</v>
      </c>
      <c r="V334" s="29" t="n">
        <f aca="false">$B$12+($B$13*E334+$B$14*POWER(E334,2)+$B$15*POWER(E334,3))+($B$16*F334+$B$17*POWER(F334,2)+$B$18*POWER(F334,3))+($B$19*T334+$B$20*POWER(T334,2)+$B$21*POWER(T334,3))+($B$22*P334+$B$23*POWER(P334,2)+$B$24*POWER(P334,3))+($B$25*H334+$B$26*POWER(H334,2)+$B$27*POWER(H334,3))+($B$28*U334+$B$29*POWER(U334,2)+$B$30*POWER(U334,3))</f>
        <v>-2.56632707569944</v>
      </c>
      <c r="W334" s="71" t="n">
        <f aca="false">S334-U334</f>
        <v>-3.05832285351352</v>
      </c>
      <c r="X334" s="29" t="n">
        <f aca="false">U334+V334</f>
        <v>12.0367112249685</v>
      </c>
      <c r="Y334" s="16"/>
      <c r="Z334" s="60" t="n">
        <f aca="false">U334*G334</f>
        <v>3592.34742196433</v>
      </c>
      <c r="AA334" s="60" t="n">
        <f aca="false">(K334+M334)-Z334</f>
        <v>-752.347421964325</v>
      </c>
      <c r="AB334" s="16"/>
      <c r="AC334" s="60" t="n">
        <f aca="false">L334+N334</f>
        <v>2961.03096134226</v>
      </c>
      <c r="AD334" s="61" t="n">
        <f aca="false">AC334-Z334</f>
        <v>-631.316460622062</v>
      </c>
      <c r="AE334" s="17"/>
      <c r="AF334" s="84" t="n">
        <v>97.2807444418471</v>
      </c>
      <c r="AG334" s="16" t="n">
        <v>0.45</v>
      </c>
      <c r="AH334" s="16" t="n">
        <f aca="false">AF334+AH333</f>
        <v>231649.93917072</v>
      </c>
      <c r="AI334" s="63"/>
      <c r="AJ334" s="72" t="n">
        <v>106.476573583151</v>
      </c>
      <c r="AK334" s="16" t="n">
        <v>0.45</v>
      </c>
      <c r="AL334" s="63" t="n">
        <f aca="false">AJ334+AL333</f>
        <v>224285.249102931</v>
      </c>
      <c r="AM334" s="35"/>
      <c r="AN334" s="35" t="n">
        <f aca="false">C334/740</f>
        <v>0.45</v>
      </c>
      <c r="AO334" s="35"/>
      <c r="AP334" s="35"/>
      <c r="AQ334" s="35"/>
      <c r="AR334" s="35"/>
      <c r="AS334" s="35"/>
      <c r="AT334" s="35"/>
    </row>
    <row r="335" customFormat="false" ht="12.75" hidden="false" customHeight="true" outlineLevel="0" collapsed="false">
      <c r="A335" s="36"/>
      <c r="B335" s="36"/>
      <c r="C335" s="2" t="n">
        <v>334</v>
      </c>
      <c r="D335" s="20" t="s">
        <v>460</v>
      </c>
      <c r="E335" s="65" t="n">
        <v>420</v>
      </c>
      <c r="F335" s="66" t="n">
        <v>4693</v>
      </c>
      <c r="G335" s="67" t="n">
        <f aca="false">I335+J335</f>
        <v>357</v>
      </c>
      <c r="H335" s="68" t="n">
        <f aca="false">1/(G335/F335)</f>
        <v>13.1456582633053</v>
      </c>
      <c r="I335" s="22" t="n">
        <v>86</v>
      </c>
      <c r="J335" s="23" t="n">
        <v>271</v>
      </c>
      <c r="K335" s="24" t="n">
        <v>1534</v>
      </c>
      <c r="L335" s="69" t="n">
        <f aca="false">G335*X335*R335</f>
        <v>1667.26010741535</v>
      </c>
      <c r="M335" s="25" t="n">
        <v>1661</v>
      </c>
      <c r="N335" s="70" t="n">
        <f aca="false">G335*X335*(1-R335)</f>
        <v>1819.92501699164</v>
      </c>
      <c r="O335" s="26" t="n">
        <f aca="false">I335/(I335+J335)</f>
        <v>0.240896358543417</v>
      </c>
      <c r="P335" s="28" t="n">
        <f aca="false">(I335+K335)/(I335+J335+K335+M335)</f>
        <v>0.456081081081081</v>
      </c>
      <c r="Q335" s="27" t="n">
        <f aca="false">K335/(K335+M335)</f>
        <v>0.480125195618153</v>
      </c>
      <c r="R335" s="27" t="n">
        <f aca="false">P335-(O335-P335)/X335</f>
        <v>0.478110581438912</v>
      </c>
      <c r="S335" s="29" t="n">
        <f aca="false">(K335+M335)/(I335+J335)</f>
        <v>8.94957983193277</v>
      </c>
      <c r="T335" s="31" t="n">
        <f aca="false">(P335-$B$1*O335-$B$2)/(1-$B$1*O335)-($B$3*POWER(P335,2)+$B$4*P335+$B$5)-($B$6*POWER(O335,2)+$B$7*O335+$B$8)</f>
        <v>0.471686641937158</v>
      </c>
      <c r="U335" s="29" t="n">
        <f aca="false">(O335-P335)/(P335-T335)</f>
        <v>13.7889771807768</v>
      </c>
      <c r="V335" s="29" t="n">
        <f aca="false">$B$12+($B$13*E335+$B$14*POWER(E335,2)+$B$15*POWER(E335,3))+($B$16*F335+$B$17*POWER(F335,2)+$B$18*POWER(F335,3))+($B$19*T335+$B$20*POWER(T335,2)+$B$21*POWER(T335,3))+($B$22*P335+$B$23*POWER(P335,2)+$B$24*POWER(P335,3))+($B$25*H335+$B$26*POWER(H335,2)+$B$27*POWER(H335,3))+($B$28*U335+$B$29*POWER(U335,2)+$B$30*POWER(U335,3))</f>
        <v>-4.02095162221382</v>
      </c>
      <c r="W335" s="71" t="n">
        <f aca="false">S335-U335</f>
        <v>-4.83939734884405</v>
      </c>
      <c r="X335" s="29" t="n">
        <f aca="false">U335+V335</f>
        <v>9.76802555856301</v>
      </c>
      <c r="Y335" s="16"/>
      <c r="Z335" s="60" t="n">
        <f aca="false">U335*G335</f>
        <v>4922.66485353733</v>
      </c>
      <c r="AA335" s="60" t="n">
        <f aca="false">(K335+M335)-Z335</f>
        <v>-1727.66485353733</v>
      </c>
      <c r="AB335" s="16"/>
      <c r="AC335" s="60" t="n">
        <f aca="false">L335+N335</f>
        <v>3487.18512440699</v>
      </c>
      <c r="AD335" s="61" t="n">
        <f aca="false">AC335-Z335</f>
        <v>-1435.47972913033</v>
      </c>
      <c r="AE335" s="17"/>
      <c r="AF335" s="84" t="n">
        <v>95.7204582436657</v>
      </c>
      <c r="AG335" s="16" t="n">
        <v>0.451351351351351</v>
      </c>
      <c r="AH335" s="16" t="n">
        <f aca="false">AF335+AH334</f>
        <v>231745.659628964</v>
      </c>
      <c r="AI335" s="63"/>
      <c r="AJ335" s="72" t="n">
        <v>106.066374773633</v>
      </c>
      <c r="AK335" s="16" t="n">
        <v>0.451351351351351</v>
      </c>
      <c r="AL335" s="63" t="n">
        <f aca="false">AJ335+AL334</f>
        <v>224391.315477705</v>
      </c>
      <c r="AM335" s="35"/>
      <c r="AN335" s="35" t="n">
        <f aca="false">C335/740</f>
        <v>0.451351351351351</v>
      </c>
      <c r="AO335" s="35"/>
      <c r="AP335" s="35"/>
      <c r="AQ335" s="35"/>
      <c r="AR335" s="35"/>
      <c r="AS335" s="35"/>
      <c r="AT335" s="35"/>
    </row>
    <row r="336" customFormat="false" ht="12.75" hidden="false" customHeight="true" outlineLevel="0" collapsed="false">
      <c r="A336" s="36"/>
      <c r="B336" s="36"/>
      <c r="C336" s="2" t="n">
        <v>335</v>
      </c>
      <c r="D336" s="20" t="s">
        <v>262</v>
      </c>
      <c r="E336" s="65" t="n">
        <v>134</v>
      </c>
      <c r="F336" s="66" t="n">
        <v>1678</v>
      </c>
      <c r="G336" s="67" t="n">
        <f aca="false">I336+J336</f>
        <v>109</v>
      </c>
      <c r="H336" s="68" t="n">
        <f aca="false">1/(G336/F336)</f>
        <v>15.394495412844</v>
      </c>
      <c r="I336" s="22" t="n">
        <v>30</v>
      </c>
      <c r="J336" s="23" t="n">
        <v>79</v>
      </c>
      <c r="K336" s="24" t="n">
        <v>491</v>
      </c>
      <c r="L336" s="69" t="n">
        <f aca="false">G336*X336*R336</f>
        <v>491.537435018358</v>
      </c>
      <c r="M336" s="25" t="n">
        <v>714</v>
      </c>
      <c r="N336" s="70" t="n">
        <f aca="false">G336*X336*(1-R336)</f>
        <v>714.818015296656</v>
      </c>
      <c r="O336" s="26" t="n">
        <f aca="false">I336/(I336+J336)</f>
        <v>0.275229357798165</v>
      </c>
      <c r="P336" s="28" t="n">
        <f aca="false">(I336+K336)/(I336+J336+K336+M336)</f>
        <v>0.396499238964992</v>
      </c>
      <c r="Q336" s="27" t="n">
        <f aca="false">K336/(K336+M336)</f>
        <v>0.40746887966805</v>
      </c>
      <c r="R336" s="27" t="n">
        <f aca="false">P336-(O336-P336)/X336</f>
        <v>0.407456554276771</v>
      </c>
      <c r="S336" s="29" t="n">
        <f aca="false">(K336+M336)/(I336+J336)</f>
        <v>11.0550458715596</v>
      </c>
      <c r="T336" s="31" t="n">
        <f aca="false">(P336-$B$1*O336-$B$2)/(1-$B$1*O336)-($B$3*POWER(P336,2)+$B$4*P336+$B$5)-($B$6*POWER(O336,2)+$B$7*O336+$B$8)</f>
        <v>0.408512824613546</v>
      </c>
      <c r="U336" s="29" t="n">
        <f aca="false">(O336-P336)/(P336-T336)</f>
        <v>10.094395188453</v>
      </c>
      <c r="V336" s="29" t="n">
        <f aca="false">$B$12+($B$13*E336+$B$14*POWER(E336,2)+$B$15*POWER(E336,3))+($B$16*F336+$B$17*POWER(F336,2)+$B$18*POWER(F336,3))+($B$19*T336+$B$20*POWER(T336,2)+$B$21*POWER(T336,3))+($B$22*P336+$B$23*POWER(P336,2)+$B$24*POWER(P336,3))+($B$25*H336+$B$26*POWER(H336,2)+$B$27*POWER(H336,3))+($B$28*U336+$B$29*POWER(U336,2)+$B$30*POWER(U336,3))</f>
        <v>0.97308600709755</v>
      </c>
      <c r="W336" s="71" t="n">
        <f aca="false">S336-U336</f>
        <v>0.9606506831066</v>
      </c>
      <c r="X336" s="29" t="n">
        <f aca="false">U336+V336</f>
        <v>11.0674811955506</v>
      </c>
      <c r="Y336" s="16"/>
      <c r="Z336" s="60" t="n">
        <f aca="false">U336*G336</f>
        <v>1100.28907554138</v>
      </c>
      <c r="AA336" s="60" t="n">
        <f aca="false">(K336+M336)-Z336</f>
        <v>104.710924458619</v>
      </c>
      <c r="AB336" s="16"/>
      <c r="AC336" s="60" t="n">
        <f aca="false">L336+N336</f>
        <v>1206.35545031501</v>
      </c>
      <c r="AD336" s="61" t="n">
        <f aca="false">AC336-Z336</f>
        <v>106.066374773633</v>
      </c>
      <c r="AE336" s="17"/>
      <c r="AF336" s="84" t="n">
        <v>94.0050827339116</v>
      </c>
      <c r="AG336" s="16" t="n">
        <v>0.452702702702703</v>
      </c>
      <c r="AH336" s="16" t="n">
        <f aca="false">AF336+AH335</f>
        <v>231839.664711697</v>
      </c>
      <c r="AI336" s="63"/>
      <c r="AJ336" s="72" t="n">
        <v>104.663001488763</v>
      </c>
      <c r="AK336" s="16" t="n">
        <v>0.452702702702703</v>
      </c>
      <c r="AL336" s="63" t="n">
        <f aca="false">AJ336+AL335</f>
        <v>224495.978479193</v>
      </c>
      <c r="AM336" s="35"/>
      <c r="AN336" s="35" t="n">
        <f aca="false">C336/740</f>
        <v>0.452702702702703</v>
      </c>
      <c r="AO336" s="35"/>
      <c r="AP336" s="35"/>
      <c r="AQ336" s="35"/>
      <c r="AR336" s="35"/>
      <c r="AS336" s="35"/>
      <c r="AT336" s="35"/>
    </row>
    <row r="337" customFormat="false" ht="12.75" hidden="false" customHeight="true" outlineLevel="0" collapsed="false">
      <c r="A337" s="36"/>
      <c r="B337" s="36"/>
      <c r="C337" s="2" t="n">
        <v>336</v>
      </c>
      <c r="D337" s="20" t="s">
        <v>538</v>
      </c>
      <c r="E337" s="65" t="n">
        <v>269</v>
      </c>
      <c r="F337" s="66" t="n">
        <v>3982</v>
      </c>
      <c r="G337" s="67" t="n">
        <f aca="false">I337+J337</f>
        <v>242</v>
      </c>
      <c r="H337" s="68" t="n">
        <f aca="false">1/(G337/F337)</f>
        <v>16.4545454545455</v>
      </c>
      <c r="I337" s="22" t="n">
        <v>88</v>
      </c>
      <c r="J337" s="23" t="n">
        <v>154</v>
      </c>
      <c r="K337" s="24" t="n">
        <v>1886</v>
      </c>
      <c r="L337" s="69" t="n">
        <f aca="false">G337*X337*R337</f>
        <v>1904.83762328547</v>
      </c>
      <c r="M337" s="25" t="n">
        <v>1143</v>
      </c>
      <c r="N337" s="70" t="n">
        <f aca="false">G337*X337*(1-R337)</f>
        <v>1155.37710101381</v>
      </c>
      <c r="O337" s="26" t="n">
        <f aca="false">I337/(I337+J337)</f>
        <v>0.363636363636364</v>
      </c>
      <c r="P337" s="28" t="n">
        <f aca="false">(I337+K337)/(I337+J337+K337+M337)</f>
        <v>0.603485172730052</v>
      </c>
      <c r="Q337" s="27" t="n">
        <f aca="false">K337/(K337+M337)</f>
        <v>0.622647738527567</v>
      </c>
      <c r="R337" s="27" t="n">
        <f aca="false">P337-(O337-P337)/X337</f>
        <v>0.622452277011914</v>
      </c>
      <c r="S337" s="29" t="n">
        <f aca="false">(K337+M337)/(I337+J337)</f>
        <v>12.5165289256198</v>
      </c>
      <c r="T337" s="31" t="n">
        <f aca="false">(P337-$B$1*O337-$B$2)/(1-$B$1*O337)-($B$3*POWER(P337,2)+$B$4*P337+$B$5)-($B$6*POWER(O337,2)+$B$7*O337+$B$8)</f>
        <v>0.622488520083253</v>
      </c>
      <c r="U337" s="29" t="n">
        <f aca="false">(O337-P337)/(P337-T337)</f>
        <v>12.6213979377316</v>
      </c>
      <c r="V337" s="29" t="n">
        <f aca="false">$B$12+($B$13*E337+$B$14*POWER(E337,2)+$B$15*POWER(E337,3))+($B$16*F337+$B$17*POWER(F337,2)+$B$18*POWER(F337,3))+($B$19*T337+$B$20*POWER(T337,2)+$B$21*POWER(T337,3))+($B$22*P337+$B$23*POWER(P337,2)+$B$24*POWER(P337,3))+($B$25*H337+$B$26*POWER(H337,2)+$B$27*POWER(H337,3))+($B$28*U337+$B$29*POWER(U337,2)+$B$30*POWER(U337,3))</f>
        <v>0.0241174519348437</v>
      </c>
      <c r="W337" s="71" t="n">
        <f aca="false">S337-U337</f>
        <v>-0.104869012111783</v>
      </c>
      <c r="X337" s="29" t="n">
        <f aca="false">U337+V337</f>
        <v>12.6455153896665</v>
      </c>
      <c r="Y337" s="16"/>
      <c r="Z337" s="60" t="n">
        <f aca="false">U337*G337</f>
        <v>3054.37830093105</v>
      </c>
      <c r="AA337" s="60" t="n">
        <f aca="false">(K337+M337)-Z337</f>
        <v>-25.3783009310514</v>
      </c>
      <c r="AB337" s="16"/>
      <c r="AC337" s="60" t="n">
        <f aca="false">L337+N337</f>
        <v>3060.21472429928</v>
      </c>
      <c r="AD337" s="61" t="n">
        <f aca="false">AC337-Z337</f>
        <v>5.83642336823186</v>
      </c>
      <c r="AE337" s="17"/>
      <c r="AF337" s="84" t="n">
        <v>93.9054527650987</v>
      </c>
      <c r="AG337" s="16" t="n">
        <v>0.454054054054054</v>
      </c>
      <c r="AH337" s="16" t="n">
        <f aca="false">AF337+AH336</f>
        <v>231933.570164463</v>
      </c>
      <c r="AI337" s="63"/>
      <c r="AJ337" s="72" t="n">
        <v>104.579427756099</v>
      </c>
      <c r="AK337" s="16" t="n">
        <v>0.454054054054054</v>
      </c>
      <c r="AL337" s="63" t="n">
        <f aca="false">AJ337+AL336</f>
        <v>224600.55790695</v>
      </c>
      <c r="AM337" s="35"/>
      <c r="AN337" s="35" t="n">
        <f aca="false">C337/740</f>
        <v>0.454054054054054</v>
      </c>
      <c r="AO337" s="35"/>
      <c r="AP337" s="35"/>
      <c r="AQ337" s="35"/>
      <c r="AR337" s="35"/>
      <c r="AS337" s="35"/>
      <c r="AT337" s="35"/>
    </row>
    <row r="338" customFormat="false" ht="12.75" hidden="false" customHeight="true" outlineLevel="0" collapsed="false">
      <c r="A338" s="36"/>
      <c r="B338" s="36"/>
      <c r="C338" s="2" t="n">
        <v>337</v>
      </c>
      <c r="D338" s="20" t="s">
        <v>486</v>
      </c>
      <c r="E338" s="65" t="n">
        <v>172</v>
      </c>
      <c r="F338" s="66" t="n">
        <v>3042</v>
      </c>
      <c r="G338" s="67" t="n">
        <f aca="false">I338+J338</f>
        <v>126</v>
      </c>
      <c r="H338" s="68" t="n">
        <f aca="false">1/(G338/F338)</f>
        <v>24.1428571428571</v>
      </c>
      <c r="I338" s="22" t="n">
        <v>27</v>
      </c>
      <c r="J338" s="23" t="n">
        <v>99</v>
      </c>
      <c r="K338" s="24" t="n">
        <v>1224</v>
      </c>
      <c r="L338" s="69" t="n">
        <f aca="false">G338*X338*R338</f>
        <v>1202.96087091717</v>
      </c>
      <c r="M338" s="25" t="n">
        <v>1318</v>
      </c>
      <c r="N338" s="70" t="n">
        <f aca="false">G338*X338*(1-R338)</f>
        <v>1294.16910798532</v>
      </c>
      <c r="O338" s="26" t="n">
        <f aca="false">I338/(I338+J338)</f>
        <v>0.214285714285714</v>
      </c>
      <c r="P338" s="28" t="n">
        <f aca="false">(I338+K338)/(I338+J338+K338+M338)</f>
        <v>0.468890554722639</v>
      </c>
      <c r="Q338" s="27" t="n">
        <f aca="false">K338/(K338+M338)</f>
        <v>0.481510621557828</v>
      </c>
      <c r="R338" s="27" t="n">
        <f aca="false">P338-(O338-P338)/X338</f>
        <v>0.481737386952474</v>
      </c>
      <c r="S338" s="29" t="n">
        <f aca="false">(K338+M338)/(I338+J338)</f>
        <v>20.1746031746032</v>
      </c>
      <c r="T338" s="31" t="n">
        <f aca="false">(P338-$B$1*O338-$B$2)/(1-$B$1*O338)-($B$3*POWER(P338,2)+$B$4*P338+$B$5)-($B$6*POWER(O338,2)+$B$7*O338+$B$8)</f>
        <v>0.485587187040693</v>
      </c>
      <c r="U338" s="29" t="n">
        <f aca="false">(O338-P338)/(P338-T338)</f>
        <v>15.2488738798908</v>
      </c>
      <c r="V338" s="29" t="n">
        <f aca="false">$B$12+($B$13*E338+$B$14*POWER(E338,2)+$B$15*POWER(E338,3))+($B$16*F338+$B$17*POWER(F338,2)+$B$18*POWER(F338,3))+($B$19*T338+$B$20*POWER(T338,2)+$B$21*POWER(T338,3))+($B$22*P338+$B$23*POWER(P338,2)+$B$24*POWER(P338,3))+($B$25*H338+$B$26*POWER(H338,2)+$B$27*POWER(H338,3))+($B$28*U338+$B$29*POWER(U338,2)+$B$30*POWER(U338,3))</f>
        <v>4.56961801616074</v>
      </c>
      <c r="W338" s="71" t="n">
        <f aca="false">S338-U338</f>
        <v>4.92572929471239</v>
      </c>
      <c r="X338" s="29" t="n">
        <f aca="false">U338+V338</f>
        <v>19.8184918960515</v>
      </c>
      <c r="Y338" s="16"/>
      <c r="Z338" s="60" t="n">
        <f aca="false">U338*G338</f>
        <v>1921.35810886624</v>
      </c>
      <c r="AA338" s="60" t="n">
        <f aca="false">(K338+M338)-Z338</f>
        <v>620.641891133761</v>
      </c>
      <c r="AB338" s="16"/>
      <c r="AC338" s="60" t="n">
        <f aca="false">L338+N338</f>
        <v>2497.12997890249</v>
      </c>
      <c r="AD338" s="61" t="n">
        <f aca="false">AC338-Z338</f>
        <v>575.771870036253</v>
      </c>
      <c r="AE338" s="17"/>
      <c r="AF338" s="84" t="n">
        <v>93.9010419521301</v>
      </c>
      <c r="AG338" s="16" t="n">
        <v>0.455405405405405</v>
      </c>
      <c r="AH338" s="16" t="n">
        <f aca="false">AF338+AH337</f>
        <v>232027.471206415</v>
      </c>
      <c r="AI338" s="63"/>
      <c r="AJ338" s="72" t="n">
        <v>102.14785658181</v>
      </c>
      <c r="AK338" s="16" t="n">
        <v>0.455405405405405</v>
      </c>
      <c r="AL338" s="63" t="n">
        <f aca="false">AJ338+AL337</f>
        <v>224702.705763531</v>
      </c>
      <c r="AM338" s="35"/>
      <c r="AN338" s="35" t="n">
        <f aca="false">C338/740</f>
        <v>0.455405405405405</v>
      </c>
      <c r="AO338" s="35"/>
      <c r="AP338" s="35"/>
      <c r="AQ338" s="35"/>
      <c r="AR338" s="35"/>
      <c r="AS338" s="35"/>
      <c r="AT338" s="35"/>
    </row>
    <row r="339" customFormat="false" ht="12.75" hidden="false" customHeight="true" outlineLevel="0" collapsed="false">
      <c r="A339" s="36"/>
      <c r="B339" s="36"/>
      <c r="C339" s="2" t="n">
        <v>338</v>
      </c>
      <c r="D339" s="20" t="s">
        <v>539</v>
      </c>
      <c r="E339" s="65" t="n">
        <v>240</v>
      </c>
      <c r="F339" s="66" t="n">
        <v>3618</v>
      </c>
      <c r="G339" s="67" t="n">
        <f aca="false">I339+J339</f>
        <v>208</v>
      </c>
      <c r="H339" s="68" t="n">
        <f aca="false">1/(G339/F339)</f>
        <v>17.3942307692308</v>
      </c>
      <c r="I339" s="22" t="n">
        <v>81</v>
      </c>
      <c r="J339" s="23" t="n">
        <v>127</v>
      </c>
      <c r="K339" s="24" t="n">
        <v>1830</v>
      </c>
      <c r="L339" s="69" t="n">
        <f aca="false">G339*X339*R339</f>
        <v>1788.16289179288</v>
      </c>
      <c r="M339" s="25" t="n">
        <v>1010</v>
      </c>
      <c r="N339" s="70" t="n">
        <f aca="false">G339*X339*(1-R339)</f>
        <v>985.107905791996</v>
      </c>
      <c r="O339" s="26" t="n">
        <f aca="false">I339/(I339+J339)</f>
        <v>0.389423076923077</v>
      </c>
      <c r="P339" s="28" t="n">
        <f aca="false">(I339+K339)/(I339+J339+K339+M339)</f>
        <v>0.626968503937008</v>
      </c>
      <c r="Q339" s="27" t="n">
        <f aca="false">K339/(K339+M339)</f>
        <v>0.644366197183099</v>
      </c>
      <c r="R339" s="27" t="n">
        <f aca="false">P339-(O339-P339)/X339</f>
        <v>0.644784812702068</v>
      </c>
      <c r="S339" s="29" t="n">
        <f aca="false">(K339+M339)/(I339+J339)</f>
        <v>13.6538461538462</v>
      </c>
      <c r="T339" s="31" t="n">
        <f aca="false">(P339-$B$1*O339-$B$2)/(1-$B$1*O339)-($B$3*POWER(P339,2)+$B$4*P339+$B$5)-($B$6*POWER(O339,2)+$B$7*O339+$B$8)</f>
        <v>0.646371738250434</v>
      </c>
      <c r="U339" s="29" t="n">
        <f aca="false">(O339-P339)/(P339-T339)</f>
        <v>12.2425685932968</v>
      </c>
      <c r="V339" s="29" t="n">
        <f aca="false">$B$12+($B$13*E339+$B$14*POWER(E339,2)+$B$15*POWER(E339,3))+($B$16*F339+$B$17*POWER(F339,2)+$B$18*POWER(F339,3))+($B$19*T339+$B$20*POWER(T339,2)+$B$21*POWER(T339,3))+($B$22*P339+$B$23*POWER(P339,2)+$B$24*POWER(P339,3))+($B$25*H339+$B$26*POWER(H339,2)+$B$27*POWER(H339,3))+($B$28*U339+$B$29*POWER(U339,2)+$B$30*POWER(U339,3))</f>
        <v>1.09046408739974</v>
      </c>
      <c r="W339" s="71" t="n">
        <f aca="false">S339-U339</f>
        <v>1.41127756054937</v>
      </c>
      <c r="X339" s="29" t="n">
        <f aca="false">U339+V339</f>
        <v>13.3330326806965</v>
      </c>
      <c r="Y339" s="16"/>
      <c r="Z339" s="60" t="n">
        <f aca="false">U339*G339</f>
        <v>2546.45426740573</v>
      </c>
      <c r="AA339" s="60" t="n">
        <f aca="false">(K339+M339)-Z339</f>
        <v>293.54573259427</v>
      </c>
      <c r="AB339" s="16"/>
      <c r="AC339" s="60" t="n">
        <f aca="false">L339+N339</f>
        <v>2773.27079758488</v>
      </c>
      <c r="AD339" s="61" t="n">
        <f aca="false">AC339-Z339</f>
        <v>226.816530179146</v>
      </c>
      <c r="AE339" s="17"/>
      <c r="AF339" s="84" t="n">
        <v>87.8337218207084</v>
      </c>
      <c r="AG339" s="16" t="n">
        <v>0.456756756756757</v>
      </c>
      <c r="AH339" s="16" t="n">
        <f aca="false">AF339+AH338</f>
        <v>232115.304928235</v>
      </c>
      <c r="AI339" s="63"/>
      <c r="AJ339" s="72" t="n">
        <v>100.324028993752</v>
      </c>
      <c r="AK339" s="16" t="n">
        <v>0.456756756756757</v>
      </c>
      <c r="AL339" s="63" t="n">
        <f aca="false">AJ339+AL338</f>
        <v>224803.029792525</v>
      </c>
      <c r="AM339" s="35"/>
      <c r="AN339" s="35" t="n">
        <f aca="false">C339/740</f>
        <v>0.456756756756757</v>
      </c>
      <c r="AO339" s="35"/>
      <c r="AP339" s="35"/>
      <c r="AQ339" s="35"/>
      <c r="AR339" s="35"/>
      <c r="AS339" s="35"/>
      <c r="AT339" s="35"/>
    </row>
    <row r="340" customFormat="false" ht="12.75" hidden="false" customHeight="true" outlineLevel="0" collapsed="false">
      <c r="A340" s="36"/>
      <c r="B340" s="36"/>
      <c r="C340" s="2" t="n">
        <v>339</v>
      </c>
      <c r="D340" s="20" t="s">
        <v>534</v>
      </c>
      <c r="E340" s="65" t="n">
        <v>164</v>
      </c>
      <c r="F340" s="66" t="n">
        <v>2315</v>
      </c>
      <c r="G340" s="67" t="n">
        <f aca="false">I340+J340</f>
        <v>75</v>
      </c>
      <c r="H340" s="68" t="n">
        <f aca="false">1/(G340/F340)</f>
        <v>30.8666666666667</v>
      </c>
      <c r="I340" s="22" t="n">
        <v>22</v>
      </c>
      <c r="J340" s="23" t="n">
        <v>53</v>
      </c>
      <c r="K340" s="24" t="n">
        <v>974</v>
      </c>
      <c r="L340" s="69" t="n">
        <f aca="false">G340*X340*R340</f>
        <v>933.342997858728</v>
      </c>
      <c r="M340" s="25" t="n">
        <v>994</v>
      </c>
      <c r="N340" s="70" t="n">
        <f aca="false">G340*X340*(1-R340)</f>
        <v>951.261163411735</v>
      </c>
      <c r="O340" s="26" t="n">
        <f aca="false">I340/(I340+J340)</f>
        <v>0.293333333333333</v>
      </c>
      <c r="P340" s="28" t="n">
        <f aca="false">(I340+K340)/(I340+J340+K340+M340)</f>
        <v>0.487518355359765</v>
      </c>
      <c r="Q340" s="27" t="n">
        <f aca="false">K340/(K340+M340)</f>
        <v>0.494918699186992</v>
      </c>
      <c r="R340" s="27" t="n">
        <f aca="false">P340-(O340-P340)/X340</f>
        <v>0.49524617266553</v>
      </c>
      <c r="S340" s="29" t="n">
        <f aca="false">(K340+M340)/(I340+J340)</f>
        <v>26.24</v>
      </c>
      <c r="T340" s="31" t="n">
        <f aca="false">(P340-$B$1*O340-$B$2)/(1-$B$1*O340)-($B$3*POWER(P340,2)+$B$4*P340+$B$5)-($B$6*POWER(O340,2)+$B$7*O340+$B$8)</f>
        <v>0.502927659050284</v>
      </c>
      <c r="U340" s="29" t="n">
        <f aca="false">(O340-P340)/(P340-T340)</f>
        <v>12.6018038145303</v>
      </c>
      <c r="V340" s="29" t="n">
        <f aca="false">$B$12+($B$13*E340+$B$14*POWER(E340,2)+$B$15*POWER(E340,3))+($B$16*F340+$B$17*POWER(F340,2)+$B$18*POWER(F340,3))+($B$19*T340+$B$20*POWER(T340,2)+$B$21*POWER(T340,3))+($B$22*P340+$B$23*POWER(P340,2)+$B$24*POWER(P340,3))+($B$25*H340+$B$26*POWER(H340,2)+$B$27*POWER(H340,3))+($B$28*U340+$B$29*POWER(U340,2)+$B$30*POWER(U340,3))</f>
        <v>12.5262516690759</v>
      </c>
      <c r="W340" s="71" t="n">
        <f aca="false">S340-U340</f>
        <v>13.6381961854697</v>
      </c>
      <c r="X340" s="29" t="n">
        <f aca="false">U340+V340</f>
        <v>25.1280554836062</v>
      </c>
      <c r="Y340" s="16"/>
      <c r="Z340" s="60" t="n">
        <f aca="false">U340*G340</f>
        <v>945.135286089771</v>
      </c>
      <c r="AA340" s="60" t="n">
        <f aca="false">(K340+M340)-Z340</f>
        <v>1022.86471391023</v>
      </c>
      <c r="AB340" s="16"/>
      <c r="AC340" s="60" t="n">
        <f aca="false">L340+N340</f>
        <v>1884.60416127046</v>
      </c>
      <c r="AD340" s="61" t="n">
        <f aca="false">AC340-Z340</f>
        <v>939.468875180692</v>
      </c>
      <c r="AE340" s="17"/>
      <c r="AF340" s="84" t="n">
        <v>86.0788493980744</v>
      </c>
      <c r="AG340" s="16" t="n">
        <v>0.458108108108108</v>
      </c>
      <c r="AH340" s="16" t="n">
        <f aca="false">AF340+AH339</f>
        <v>232201.383777633</v>
      </c>
      <c r="AI340" s="63"/>
      <c r="AJ340" s="72" t="n">
        <v>100.233692308711</v>
      </c>
      <c r="AK340" s="16" t="n">
        <v>0.458108108108108</v>
      </c>
      <c r="AL340" s="63" t="n">
        <f aca="false">AJ340+AL339</f>
        <v>224903.263484834</v>
      </c>
      <c r="AM340" s="35"/>
      <c r="AN340" s="35" t="n">
        <f aca="false">C340/740</f>
        <v>0.458108108108108</v>
      </c>
      <c r="AO340" s="35"/>
      <c r="AP340" s="35"/>
      <c r="AQ340" s="35"/>
      <c r="AR340" s="35"/>
      <c r="AS340" s="35"/>
      <c r="AT340" s="35"/>
    </row>
    <row r="341" customFormat="false" ht="12.75" hidden="false" customHeight="true" outlineLevel="0" collapsed="false">
      <c r="A341" s="36"/>
      <c r="B341" s="36"/>
      <c r="C341" s="2" t="n">
        <v>340</v>
      </c>
      <c r="D341" s="20" t="s">
        <v>540</v>
      </c>
      <c r="E341" s="65" t="n">
        <v>623</v>
      </c>
      <c r="F341" s="66" t="n">
        <v>5145</v>
      </c>
      <c r="G341" s="67" t="n">
        <f aca="false">I341+J341</f>
        <v>317</v>
      </c>
      <c r="H341" s="68" t="n">
        <f aca="false">1/(G341/F341)</f>
        <v>16.2302839116719</v>
      </c>
      <c r="I341" s="22" t="n">
        <v>147</v>
      </c>
      <c r="J341" s="23" t="n">
        <v>170</v>
      </c>
      <c r="K341" s="24" t="n">
        <v>1879</v>
      </c>
      <c r="L341" s="69" t="n">
        <f aca="false">G341*X341*R341</f>
        <v>2012.22119399514</v>
      </c>
      <c r="M341" s="25" t="n">
        <v>1323</v>
      </c>
      <c r="N341" s="70" t="n">
        <f aca="false">G341*X341*(1-R341)</f>
        <v>1421.17336753936</v>
      </c>
      <c r="O341" s="26" t="n">
        <f aca="false">I341/(I341+J341)</f>
        <v>0.463722397476341</v>
      </c>
      <c r="P341" s="28" t="n">
        <f aca="false">(I341+K341)/(I341+J341+K341+M341)</f>
        <v>0.575731741972151</v>
      </c>
      <c r="Q341" s="27" t="n">
        <f aca="false">K341/(K341+M341)</f>
        <v>0.58682073703935</v>
      </c>
      <c r="R341" s="27" t="n">
        <f aca="false">P341-(O341-P341)/X341</f>
        <v>0.58607339119679</v>
      </c>
      <c r="S341" s="29" t="n">
        <f aca="false">(K341+M341)/(I341+J341)</f>
        <v>10.1009463722397</v>
      </c>
      <c r="T341" s="31" t="n">
        <f aca="false">(P341-$B$1*O341-$B$2)/(1-$B$1*O341)-($B$3*POWER(P341,2)+$B$4*P341+$B$5)-($B$6*POWER(O341,2)+$B$7*O341+$B$8)</f>
        <v>0.587896147060796</v>
      </c>
      <c r="U341" s="29" t="n">
        <f aca="false">(O341-P341)/(P341-T341)</f>
        <v>9.20795909701869</v>
      </c>
      <c r="V341" s="29" t="n">
        <f aca="false">$B$12+($B$13*E341+$B$14*POWER(E341,2)+$B$15*POWER(E341,3))+($B$16*F341+$B$17*POWER(F341,2)+$B$18*POWER(F341,3))+($B$19*T341+$B$20*POWER(T341,2)+$B$21*POWER(T341,3))+($B$22*P341+$B$23*POWER(P341,2)+$B$24*POWER(P341,3))+($B$25*H341+$B$26*POWER(H341,2)+$B$27*POWER(H341,3))+($B$28*U341+$B$29*POWER(U341,2)+$B$30*POWER(U341,3))</f>
        <v>1.62293857343713</v>
      </c>
      <c r="W341" s="71" t="n">
        <f aca="false">S341-U341</f>
        <v>0.892987275221055</v>
      </c>
      <c r="X341" s="29" t="n">
        <f aca="false">U341+V341</f>
        <v>10.8308976704558</v>
      </c>
      <c r="Y341" s="16"/>
      <c r="Z341" s="60" t="n">
        <f aca="false">U341*G341</f>
        <v>2918.92303375493</v>
      </c>
      <c r="AA341" s="60" t="n">
        <f aca="false">(K341+M341)-Z341</f>
        <v>283.076966245074</v>
      </c>
      <c r="AB341" s="16"/>
      <c r="AC341" s="60" t="n">
        <f aca="false">L341+N341</f>
        <v>3433.39456153449</v>
      </c>
      <c r="AD341" s="61" t="n">
        <f aca="false">AC341-Z341</f>
        <v>514.471527779569</v>
      </c>
      <c r="AE341" s="17"/>
      <c r="AF341" s="84" t="n">
        <v>85.1769867940382</v>
      </c>
      <c r="AG341" s="16" t="n">
        <v>0.45945945945946</v>
      </c>
      <c r="AH341" s="16" t="n">
        <f aca="false">AF341+AH340</f>
        <v>232286.560764427</v>
      </c>
      <c r="AI341" s="63"/>
      <c r="AJ341" s="72" t="n">
        <v>98.684561377734</v>
      </c>
      <c r="AK341" s="16" t="n">
        <v>0.45945945945946</v>
      </c>
      <c r="AL341" s="63" t="n">
        <f aca="false">AJ341+AL340</f>
        <v>225001.948046212</v>
      </c>
      <c r="AM341" s="35"/>
      <c r="AN341" s="35" t="n">
        <f aca="false">C341/740</f>
        <v>0.45945945945946</v>
      </c>
      <c r="AO341" s="35"/>
      <c r="AP341" s="35"/>
      <c r="AQ341" s="35"/>
      <c r="AR341" s="35"/>
      <c r="AS341" s="35"/>
      <c r="AT341" s="35"/>
    </row>
    <row r="342" customFormat="false" ht="12.75" hidden="false" customHeight="true" outlineLevel="0" collapsed="false">
      <c r="A342" s="36"/>
      <c r="B342" s="36"/>
      <c r="C342" s="2" t="n">
        <v>341</v>
      </c>
      <c r="D342" s="20" t="s">
        <v>541</v>
      </c>
      <c r="E342" s="65" t="n">
        <v>423</v>
      </c>
      <c r="F342" s="66" t="n">
        <v>3722</v>
      </c>
      <c r="G342" s="67" t="n">
        <f aca="false">I342+J342</f>
        <v>251</v>
      </c>
      <c r="H342" s="68" t="n">
        <f aca="false">1/(G342/F342)</f>
        <v>14.8286852589641</v>
      </c>
      <c r="I342" s="22" t="n">
        <v>142</v>
      </c>
      <c r="J342" s="23" t="n">
        <v>109</v>
      </c>
      <c r="K342" s="24" t="n">
        <v>1426</v>
      </c>
      <c r="L342" s="69" t="n">
        <f aca="false">G342*X342*R342</f>
        <v>1539.67396966343</v>
      </c>
      <c r="M342" s="25" t="n">
        <v>727</v>
      </c>
      <c r="N342" s="70" t="n">
        <f aca="false">G342*X342*(1-R342)</f>
        <v>787.606784846062</v>
      </c>
      <c r="O342" s="26" t="n">
        <f aca="false">I342/(I342+J342)</f>
        <v>0.565737051792829</v>
      </c>
      <c r="P342" s="28" t="n">
        <f aca="false">(I342+K342)/(I342+J342+K342+M342)</f>
        <v>0.652246256239601</v>
      </c>
      <c r="Q342" s="27" t="n">
        <f aca="false">K342/(K342+M342)</f>
        <v>0.662331630283326</v>
      </c>
      <c r="R342" s="27" t="n">
        <f aca="false">P342-(O342-P342)/X342</f>
        <v>0.661576376928334</v>
      </c>
      <c r="S342" s="29" t="n">
        <f aca="false">(K342+M342)/(I342+J342)</f>
        <v>8.57768924302789</v>
      </c>
      <c r="T342" s="31" t="n">
        <f aca="false">(P342-$B$1*O342-$B$2)/(1-$B$1*O342)-($B$3*POWER(P342,2)+$B$4*P342+$B$5)-($B$6*POWER(O342,2)+$B$7*O342+$B$8)</f>
        <v>0.662969160162617</v>
      </c>
      <c r="U342" s="29" t="n">
        <f aca="false">(O342-P342)/(P342-T342)</f>
        <v>8.06770302782305</v>
      </c>
      <c r="V342" s="29" t="n">
        <f aca="false">$B$12+($B$13*E342+$B$14*POWER(E342,2)+$B$15*POWER(E342,3))+($B$16*F342+$B$17*POWER(F342,2)+$B$18*POWER(F342,3))+($B$19*T342+$B$20*POWER(T342,2)+$B$21*POWER(T342,3))+($B$22*P342+$B$23*POWER(P342,2)+$B$24*POWER(P342,3))+($B$25*H342+$B$26*POWER(H342,2)+$B$27*POWER(H342,3))+($B$28*U342+$B$29*POWER(U342,2)+$B$30*POWER(U342,3))</f>
        <v>1.20433185070081</v>
      </c>
      <c r="W342" s="71" t="n">
        <f aca="false">S342-U342</f>
        <v>0.509986215204835</v>
      </c>
      <c r="X342" s="29" t="n">
        <f aca="false">U342+V342</f>
        <v>9.27203487852386</v>
      </c>
      <c r="Y342" s="16"/>
      <c r="Z342" s="60" t="n">
        <f aca="false">U342*G342</f>
        <v>2024.99345998359</v>
      </c>
      <c r="AA342" s="60" t="n">
        <f aca="false">(K342+M342)-Z342</f>
        <v>128.006540016414</v>
      </c>
      <c r="AB342" s="16"/>
      <c r="AC342" s="60" t="n">
        <f aca="false">L342+N342</f>
        <v>2327.28075450949</v>
      </c>
      <c r="AD342" s="61" t="n">
        <f aca="false">AC342-Z342</f>
        <v>302.287294525902</v>
      </c>
      <c r="AE342" s="17"/>
      <c r="AF342" s="84" t="n">
        <v>85.0930881008394</v>
      </c>
      <c r="AG342" s="16" t="n">
        <v>0.460810810810811</v>
      </c>
      <c r="AH342" s="16" t="n">
        <f aca="false">AF342+AH341</f>
        <v>232371.653852528</v>
      </c>
      <c r="AI342" s="63"/>
      <c r="AJ342" s="72" t="n">
        <v>92.3824717941438</v>
      </c>
      <c r="AK342" s="16" t="n">
        <v>0.460810810810811</v>
      </c>
      <c r="AL342" s="63" t="n">
        <f aca="false">AJ342+AL341</f>
        <v>225094.330518006</v>
      </c>
      <c r="AM342" s="35"/>
      <c r="AN342" s="35" t="n">
        <f aca="false">C342/740</f>
        <v>0.460810810810811</v>
      </c>
      <c r="AO342" s="35"/>
      <c r="AP342" s="35"/>
      <c r="AQ342" s="35"/>
      <c r="AR342" s="35"/>
      <c r="AS342" s="35"/>
      <c r="AT342" s="35"/>
    </row>
    <row r="343" customFormat="false" ht="12.75" hidden="false" customHeight="true" outlineLevel="0" collapsed="false">
      <c r="A343" s="36"/>
      <c r="B343" s="36"/>
      <c r="C343" s="2" t="n">
        <v>342</v>
      </c>
      <c r="D343" s="20" t="s">
        <v>336</v>
      </c>
      <c r="E343" s="65" t="n">
        <v>711</v>
      </c>
      <c r="F343" s="66" t="n">
        <v>6744</v>
      </c>
      <c r="G343" s="67" t="n">
        <f aca="false">I343+J343</f>
        <v>473</v>
      </c>
      <c r="H343" s="68" t="n">
        <f aca="false">1/(G343/F343)</f>
        <v>14.2579281183932</v>
      </c>
      <c r="I343" s="22" t="n">
        <v>125</v>
      </c>
      <c r="J343" s="23" t="n">
        <v>348</v>
      </c>
      <c r="K343" s="24" t="n">
        <v>2123</v>
      </c>
      <c r="L343" s="69" t="n">
        <f aca="false">G343*X343*R343</f>
        <v>2091.57013641262</v>
      </c>
      <c r="M343" s="25" t="n">
        <v>2822</v>
      </c>
      <c r="N343" s="70" t="n">
        <f aca="false">G343*X343*(1-R343)</f>
        <v>2777.67941833986</v>
      </c>
      <c r="O343" s="26" t="n">
        <f aca="false">I343/(I343+J343)</f>
        <v>0.264270613107822</v>
      </c>
      <c r="P343" s="28" t="n">
        <f aca="false">(I343+K343)/(I343+J343+K343+M343)</f>
        <v>0.414913252122554</v>
      </c>
      <c r="Q343" s="27" t="n">
        <f aca="false">K343/(K343+M343)</f>
        <v>0.429322548028311</v>
      </c>
      <c r="R343" s="27" t="n">
        <f aca="false">P343-(O343-P343)/X343</f>
        <v>0.429546712053649</v>
      </c>
      <c r="S343" s="29" t="n">
        <f aca="false">(K343+M343)/(I343+J343)</f>
        <v>10.4545454545455</v>
      </c>
      <c r="T343" s="31" t="n">
        <f aca="false">(P343-$B$1*O343-$B$2)/(1-$B$1*O343)-($B$3*POWER(P343,2)+$B$4*P343+$B$5)-($B$6*POWER(O343,2)+$B$7*O343+$B$8)</f>
        <v>0.428111290741029</v>
      </c>
      <c r="U343" s="29" t="n">
        <f aca="false">(O343-P343)/(P343-T343)</f>
        <v>11.4140171406881</v>
      </c>
      <c r="V343" s="29" t="n">
        <f aca="false">$B$12+($B$13*E343+$B$14*POWER(E343,2)+$B$15*POWER(E343,3))+($B$16*F343+$B$17*POWER(F343,2)+$B$18*POWER(F343,3))+($B$19*T343+$B$20*POWER(T343,2)+$B$21*POWER(T343,3))+($B$22*P343+$B$23*POWER(P343,2)+$B$24*POWER(P343,3))+($B$25*H343+$B$26*POWER(H343,2)+$B$27*POWER(H343,3))+($B$28*U343+$B$29*POWER(U343,2)+$B$30*POWER(U343,3))</f>
        <v>-1.1196206190127</v>
      </c>
      <c r="W343" s="71" t="n">
        <f aca="false">S343-U343</f>
        <v>-0.959471686142674</v>
      </c>
      <c r="X343" s="29" t="n">
        <f aca="false">U343+V343</f>
        <v>10.2943965216754</v>
      </c>
      <c r="Y343" s="16"/>
      <c r="Z343" s="60" t="n">
        <f aca="false">U343*G343</f>
        <v>5398.83010754549</v>
      </c>
      <c r="AA343" s="60" t="n">
        <f aca="false">(K343+M343)-Z343</f>
        <v>-453.830107545485</v>
      </c>
      <c r="AB343" s="16"/>
      <c r="AC343" s="60" t="n">
        <f aca="false">L343+N343</f>
        <v>4869.24955475248</v>
      </c>
      <c r="AD343" s="61" t="n">
        <f aca="false">AC343-Z343</f>
        <v>-529.580552793005</v>
      </c>
      <c r="AE343" s="17"/>
      <c r="AF343" s="84" t="n">
        <v>82.5651244923329</v>
      </c>
      <c r="AG343" s="16" t="n">
        <v>0.462162162162162</v>
      </c>
      <c r="AH343" s="16" t="n">
        <f aca="false">AF343+AH342</f>
        <v>232454.218977021</v>
      </c>
      <c r="AI343" s="63"/>
      <c r="AJ343" s="72" t="n">
        <v>90.5341033094882</v>
      </c>
      <c r="AK343" s="16" t="n">
        <v>0.462162162162162</v>
      </c>
      <c r="AL343" s="63" t="n">
        <f aca="false">AJ343+AL342</f>
        <v>225184.864621315</v>
      </c>
      <c r="AM343" s="35"/>
      <c r="AN343" s="35" t="n">
        <f aca="false">C343/740</f>
        <v>0.462162162162162</v>
      </c>
      <c r="AO343" s="35"/>
      <c r="AP343" s="35"/>
      <c r="AQ343" s="35"/>
      <c r="AR343" s="35"/>
      <c r="AS343" s="35"/>
      <c r="AT343" s="35"/>
    </row>
    <row r="344" customFormat="false" ht="12.75" hidden="false" customHeight="true" outlineLevel="0" collapsed="false">
      <c r="A344" s="36"/>
      <c r="B344" s="36"/>
      <c r="C344" s="2" t="n">
        <v>343</v>
      </c>
      <c r="D344" s="20" t="s">
        <v>175</v>
      </c>
      <c r="E344" s="65" t="n">
        <v>140</v>
      </c>
      <c r="F344" s="66" t="n">
        <v>1750</v>
      </c>
      <c r="G344" s="67" t="n">
        <f aca="false">I344+J344</f>
        <v>107</v>
      </c>
      <c r="H344" s="68" t="n">
        <f aca="false">1/(G344/F344)</f>
        <v>16.3551401869159</v>
      </c>
      <c r="I344" s="22" t="n">
        <v>30</v>
      </c>
      <c r="J344" s="23" t="n">
        <v>77</v>
      </c>
      <c r="K344" s="24" t="n">
        <v>499</v>
      </c>
      <c r="L344" s="69" t="n">
        <f aca="false">G344*X344*R344</f>
        <v>476.371475489721</v>
      </c>
      <c r="M344" s="25" t="n">
        <v>803</v>
      </c>
      <c r="N344" s="70" t="n">
        <f aca="false">G344*X344*(1-R344)</f>
        <v>765.357085880821</v>
      </c>
      <c r="O344" s="26" t="n">
        <f aca="false">I344/(I344+J344)</f>
        <v>0.280373831775701</v>
      </c>
      <c r="P344" s="28" t="n">
        <f aca="false">(I344+K344)/(I344+J344+K344+M344)</f>
        <v>0.375443577004968</v>
      </c>
      <c r="Q344" s="27" t="n">
        <f aca="false">K344/(K344+M344)</f>
        <v>0.383256528417819</v>
      </c>
      <c r="R344" s="27" t="n">
        <f aca="false">P344-(O344-P344)/X344</f>
        <v>0.383635756081774</v>
      </c>
      <c r="S344" s="29" t="n">
        <f aca="false">(K344+M344)/(I344+J344)</f>
        <v>12.1682242990654</v>
      </c>
      <c r="T344" s="31" t="n">
        <f aca="false">(P344-$B$1*O344-$B$2)/(1-$B$1*O344)-($B$3*POWER(P344,2)+$B$4*P344+$B$5)-($B$6*POWER(O344,2)+$B$7*O344+$B$8)</f>
        <v>0.386356763552721</v>
      </c>
      <c r="U344" s="29" t="n">
        <f aca="false">(O344-P344)/(P344-T344)</f>
        <v>8.71145607318891</v>
      </c>
      <c r="V344" s="29" t="n">
        <f aca="false">$B$12+($B$13*E344+$B$14*POWER(E344,2)+$B$15*POWER(E344,3))+($B$16*F344+$B$17*POWER(F344,2)+$B$18*POWER(F344,3))+($B$19*T344+$B$20*POWER(T344,2)+$B$21*POWER(T344,3))+($B$22*P344+$B$23*POWER(P344,2)+$B$24*POWER(P344,3))+($B$25*H344+$B$26*POWER(H344,2)+$B$27*POWER(H344,3))+($B$28*U344+$B$29*POWER(U344,2)+$B$30*POWER(U344,3))</f>
        <v>2.893483752704</v>
      </c>
      <c r="W344" s="71" t="n">
        <f aca="false">S344-U344</f>
        <v>3.45676822587651</v>
      </c>
      <c r="X344" s="29" t="n">
        <f aca="false">U344+V344</f>
        <v>11.6049398258929</v>
      </c>
      <c r="Y344" s="16"/>
      <c r="Z344" s="60" t="n">
        <f aca="false">U344*G344</f>
        <v>932.125799831214</v>
      </c>
      <c r="AA344" s="60" t="n">
        <f aca="false">(K344+M344)-Z344</f>
        <v>369.874200168786</v>
      </c>
      <c r="AB344" s="16"/>
      <c r="AC344" s="60" t="n">
        <f aca="false">L344+N344</f>
        <v>1241.72856137054</v>
      </c>
      <c r="AD344" s="61" t="n">
        <f aca="false">AC344-Z344</f>
        <v>309.602761539328</v>
      </c>
      <c r="AE344" s="17"/>
      <c r="AF344" s="84" t="n">
        <v>81.164228795993</v>
      </c>
      <c r="AG344" s="16" t="n">
        <v>0.463513513513514</v>
      </c>
      <c r="AH344" s="16" t="n">
        <f aca="false">AF344+AH343</f>
        <v>232535.383205817</v>
      </c>
      <c r="AI344" s="63"/>
      <c r="AJ344" s="72" t="n">
        <v>90.5148202848727</v>
      </c>
      <c r="AK344" s="16" t="n">
        <v>0.463513513513514</v>
      </c>
      <c r="AL344" s="63" t="n">
        <f aca="false">AJ344+AL343</f>
        <v>225275.3794416</v>
      </c>
      <c r="AM344" s="35"/>
      <c r="AN344" s="35" t="n">
        <f aca="false">C344/740</f>
        <v>0.463513513513514</v>
      </c>
      <c r="AO344" s="35"/>
      <c r="AP344" s="35"/>
      <c r="AQ344" s="35"/>
      <c r="AR344" s="35"/>
      <c r="AS344" s="35"/>
      <c r="AT344" s="35"/>
    </row>
    <row r="345" customFormat="false" ht="12.75" hidden="false" customHeight="true" outlineLevel="0" collapsed="false">
      <c r="A345" s="36"/>
      <c r="B345" s="36"/>
      <c r="C345" s="2" t="n">
        <v>344</v>
      </c>
      <c r="D345" s="20" t="s">
        <v>443</v>
      </c>
      <c r="E345" s="65" t="n">
        <v>310</v>
      </c>
      <c r="F345" s="66" t="n">
        <v>3991</v>
      </c>
      <c r="G345" s="67" t="n">
        <f aca="false">I345+J345</f>
        <v>262</v>
      </c>
      <c r="H345" s="68" t="n">
        <f aca="false">1/(G345/F345)</f>
        <v>15.2328244274809</v>
      </c>
      <c r="I345" s="22" t="n">
        <v>74</v>
      </c>
      <c r="J345" s="23" t="n">
        <v>188</v>
      </c>
      <c r="K345" s="24" t="n">
        <v>1219</v>
      </c>
      <c r="L345" s="69" t="n">
        <f aca="false">G345*X345*R345</f>
        <v>1392.69792424834</v>
      </c>
      <c r="M345" s="25" t="n">
        <v>1391</v>
      </c>
      <c r="N345" s="70" t="n">
        <f aca="false">G345*X345*(1-R345)</f>
        <v>1603.11834678123</v>
      </c>
      <c r="O345" s="26" t="n">
        <f aca="false">I345/(I345+J345)</f>
        <v>0.282442748091603</v>
      </c>
      <c r="P345" s="28" t="n">
        <f aca="false">(I345+K345)/(I345+J345+K345+M345)</f>
        <v>0.450208913649025</v>
      </c>
      <c r="Q345" s="27" t="n">
        <f aca="false">K345/(K345+M345)</f>
        <v>0.467049808429119</v>
      </c>
      <c r="R345" s="27" t="n">
        <f aca="false">P345-(O345-P345)/X345</f>
        <v>0.464880953386942</v>
      </c>
      <c r="S345" s="29" t="n">
        <f aca="false">(K345+M345)/(I345+J345)</f>
        <v>9.9618320610687</v>
      </c>
      <c r="T345" s="31" t="n">
        <f aca="false">(P345-$B$1*O345-$B$2)/(1-$B$1*O345)-($B$3*POWER(P345,2)+$B$4*P345+$B$5)-($B$6*POWER(O345,2)+$B$7*O345+$B$8)</f>
        <v>0.464284828742583</v>
      </c>
      <c r="U345" s="29" t="n">
        <f aca="false">(O345-P345)/(P345-T345)</f>
        <v>11.9186684803321</v>
      </c>
      <c r="V345" s="29" t="n">
        <f aca="false">$B$12+($B$13*E345+$B$14*POWER(E345,2)+$B$15*POWER(E345,3))+($B$16*F345+$B$17*POWER(F345,2)+$B$18*POWER(F345,3))+($B$19*T345+$B$20*POWER(T345,2)+$B$21*POWER(T345,3))+($B$22*P345+$B$23*POWER(P345,2)+$B$24*POWER(P345,3))+($B$25*H345+$B$26*POWER(H345,2)+$B$27*POWER(H345,3))+($B$28*U345+$B$29*POWER(U345,2)+$B$30*POWER(U345,3))</f>
        <v>-0.484255232127593</v>
      </c>
      <c r="W345" s="71" t="n">
        <f aca="false">S345-U345</f>
        <v>-1.95683641926336</v>
      </c>
      <c r="X345" s="29" t="n">
        <f aca="false">U345+V345</f>
        <v>11.4344132482045</v>
      </c>
      <c r="Y345" s="16"/>
      <c r="Z345" s="60" t="n">
        <f aca="false">U345*G345</f>
        <v>3122.691141847</v>
      </c>
      <c r="AA345" s="60" t="n">
        <f aca="false">(K345+M345)-Z345</f>
        <v>-512.691141847001</v>
      </c>
      <c r="AB345" s="16"/>
      <c r="AC345" s="60" t="n">
        <f aca="false">L345+N345</f>
        <v>2995.81627102957</v>
      </c>
      <c r="AD345" s="61" t="n">
        <f aca="false">AC345-Z345</f>
        <v>-126.874870817429</v>
      </c>
      <c r="AE345" s="17"/>
      <c r="AF345" s="84" t="n">
        <v>77.7919722704785</v>
      </c>
      <c r="AG345" s="16" t="n">
        <v>0.464864864864865</v>
      </c>
      <c r="AH345" s="16" t="n">
        <f aca="false">AF345+AH344</f>
        <v>232613.175178087</v>
      </c>
      <c r="AI345" s="63"/>
      <c r="AJ345" s="72" t="n">
        <v>89.6353329539525</v>
      </c>
      <c r="AK345" s="16" t="n">
        <v>0.464864864864865</v>
      </c>
      <c r="AL345" s="63" t="n">
        <f aca="false">AJ345+AL344</f>
        <v>225365.014774554</v>
      </c>
      <c r="AM345" s="35"/>
      <c r="AN345" s="35" t="n">
        <f aca="false">C345/740</f>
        <v>0.464864864864865</v>
      </c>
      <c r="AO345" s="35"/>
      <c r="AP345" s="35"/>
      <c r="AQ345" s="35"/>
      <c r="AR345" s="35"/>
      <c r="AS345" s="35"/>
      <c r="AT345" s="35"/>
    </row>
    <row r="346" customFormat="false" ht="12.75" hidden="false" customHeight="true" outlineLevel="0" collapsed="false">
      <c r="A346" s="36"/>
      <c r="B346" s="36"/>
      <c r="C346" s="2" t="n">
        <v>345</v>
      </c>
      <c r="D346" s="20" t="s">
        <v>399</v>
      </c>
      <c r="E346" s="65" t="n">
        <v>63</v>
      </c>
      <c r="F346" s="66" t="n">
        <v>1155</v>
      </c>
      <c r="G346" s="67" t="n">
        <f aca="false">I346+J346</f>
        <v>48</v>
      </c>
      <c r="H346" s="68" t="n">
        <f aca="false">1/(G346/F346)</f>
        <v>24.0625</v>
      </c>
      <c r="I346" s="22" t="n">
        <v>8</v>
      </c>
      <c r="J346" s="23" t="n">
        <v>40</v>
      </c>
      <c r="K346" s="24" t="n">
        <v>421</v>
      </c>
      <c r="L346" s="69" t="n">
        <f aca="false">G346*X346*R346</f>
        <v>417.199098150052</v>
      </c>
      <c r="M346" s="25" t="n">
        <v>522</v>
      </c>
      <c r="N346" s="70" t="n">
        <f aca="false">G346*X346*(1-R346)</f>
        <v>517.020729977457</v>
      </c>
      <c r="O346" s="26" t="n">
        <f aca="false">I346/(I346+J346)</f>
        <v>0.166666666666667</v>
      </c>
      <c r="P346" s="28" t="n">
        <f aca="false">(I346+K346)/(I346+J346+K346+M346)</f>
        <v>0.432896064581231</v>
      </c>
      <c r="Q346" s="27" t="n">
        <f aca="false">K346/(K346+M346)</f>
        <v>0.44644750795334</v>
      </c>
      <c r="R346" s="27" t="n">
        <f aca="false">P346-(O346-P346)/X346</f>
        <v>0.446574869842208</v>
      </c>
      <c r="S346" s="29" t="n">
        <f aca="false">(K346+M346)/(I346+J346)</f>
        <v>19.6458333333333</v>
      </c>
      <c r="T346" s="31" t="n">
        <f aca="false">(P346-$B$1*O346-$B$2)/(1-$B$1*O346)-($B$3*POWER(P346,2)+$B$4*P346+$B$5)-($B$6*POWER(O346,2)+$B$7*O346+$B$8)</f>
        <v>0.449030605702195</v>
      </c>
      <c r="U346" s="29" t="n">
        <f aca="false">(O346-P346)/(P346-T346)</f>
        <v>16.5005869034999</v>
      </c>
      <c r="V346" s="29" t="n">
        <f aca="false">$B$12+($B$13*E346+$B$14*POWER(E346,2)+$B$15*POWER(E346,3))+($B$16*F346+$B$17*POWER(F346,2)+$B$18*POWER(F346,3))+($B$19*T346+$B$20*POWER(T346,2)+$B$21*POWER(T346,3))+($B$22*P346+$B$23*POWER(P346,2)+$B$24*POWER(P346,3))+($B$25*H346+$B$26*POWER(H346,2)+$B$27*POWER(H346,3))+($B$28*U346+$B$29*POWER(U346,2)+$B$30*POWER(U346,3))</f>
        <v>2.9623261824899</v>
      </c>
      <c r="W346" s="71" t="n">
        <f aca="false">S346-U346</f>
        <v>3.14524642983346</v>
      </c>
      <c r="X346" s="29" t="n">
        <f aca="false">U346+V346</f>
        <v>19.4629130859898</v>
      </c>
      <c r="Y346" s="16"/>
      <c r="Z346" s="60" t="n">
        <f aca="false">U346*G346</f>
        <v>792.028171367994</v>
      </c>
      <c r="AA346" s="60" t="n">
        <f aca="false">(K346+M346)-Z346</f>
        <v>150.971828632006</v>
      </c>
      <c r="AB346" s="16"/>
      <c r="AC346" s="60" t="n">
        <f aca="false">L346+N346</f>
        <v>934.219828127509</v>
      </c>
      <c r="AD346" s="61" t="n">
        <f aca="false">AC346-Z346</f>
        <v>142.191656759515</v>
      </c>
      <c r="AE346" s="17"/>
      <c r="AF346" s="84" t="n">
        <v>77.6955893476684</v>
      </c>
      <c r="AG346" s="16" t="n">
        <v>0.466216216216216</v>
      </c>
      <c r="AH346" s="16" t="n">
        <f aca="false">AF346+AH345</f>
        <v>232690.870767435</v>
      </c>
      <c r="AI346" s="63"/>
      <c r="AJ346" s="72" t="n">
        <v>89.5303843327897</v>
      </c>
      <c r="AK346" s="16" t="n">
        <v>0.466216216216216</v>
      </c>
      <c r="AL346" s="63" t="n">
        <f aca="false">AJ346+AL345</f>
        <v>225454.545158887</v>
      </c>
      <c r="AM346" s="35"/>
      <c r="AN346" s="35" t="n">
        <f aca="false">C346/740</f>
        <v>0.466216216216216</v>
      </c>
      <c r="AO346" s="35"/>
      <c r="AP346" s="35"/>
      <c r="AQ346" s="35"/>
      <c r="AR346" s="35"/>
      <c r="AS346" s="35"/>
      <c r="AT346" s="35"/>
    </row>
    <row r="347" customFormat="false" ht="12.75" hidden="false" customHeight="true" outlineLevel="0" collapsed="false">
      <c r="A347" s="36"/>
      <c r="B347" s="36"/>
      <c r="C347" s="2" t="n">
        <v>346</v>
      </c>
      <c r="D347" s="20" t="s">
        <v>544</v>
      </c>
      <c r="E347" s="65" t="n">
        <v>1161</v>
      </c>
      <c r="F347" s="66" t="n">
        <v>6006</v>
      </c>
      <c r="G347" s="67" t="n">
        <f aca="false">I347+J347</f>
        <v>496</v>
      </c>
      <c r="H347" s="68" t="n">
        <f aca="false">1/(G347/F347)</f>
        <v>12.1088709677419</v>
      </c>
      <c r="I347" s="22" t="n">
        <v>285</v>
      </c>
      <c r="J347" s="23" t="n">
        <v>211</v>
      </c>
      <c r="K347" s="24" t="n">
        <v>2083</v>
      </c>
      <c r="L347" s="69" t="n">
        <f aca="false">G347*X347*R347</f>
        <v>2191.14465288509</v>
      </c>
      <c r="M347" s="25" t="n">
        <v>1050</v>
      </c>
      <c r="N347" s="70" t="n">
        <f aca="false">G347*X347*(1-R347)</f>
        <v>1107.5888544291</v>
      </c>
      <c r="O347" s="26" t="n">
        <f aca="false">I347/(I347+J347)</f>
        <v>0.574596774193548</v>
      </c>
      <c r="P347" s="28" t="n">
        <f aca="false">(I347+K347)/(I347+J347+K347+M347)</f>
        <v>0.652521355745384</v>
      </c>
      <c r="Q347" s="27" t="n">
        <f aca="false">K347/(K347+M347)</f>
        <v>0.66485796361315</v>
      </c>
      <c r="R347" s="27" t="n">
        <f aca="false">P347-(O347-P347)/X347</f>
        <v>0.664238153226603</v>
      </c>
      <c r="S347" s="29" t="n">
        <f aca="false">(K347+M347)/(I347+J347)</f>
        <v>6.31653225806452</v>
      </c>
      <c r="T347" s="31" t="n">
        <f aca="false">(P347-$B$1*O347-$B$2)/(1-$B$1*O347)-($B$3*POWER(P347,2)+$B$4*P347+$B$5)-($B$6*POWER(O347,2)+$B$7*O347+$B$8)</f>
        <v>0.662567232739602</v>
      </c>
      <c r="U347" s="29" t="n">
        <f aca="false">(O347-P347)/(P347-T347)</f>
        <v>7.7568719581864</v>
      </c>
      <c r="V347" s="29" t="n">
        <f aca="false">$B$12+($B$13*E347+$B$14*POWER(E347,2)+$B$15*POWER(E347,3))+($B$16*F347+$B$17*POWER(F347,2)+$B$18*POWER(F347,3))+($B$19*T347+$B$20*POWER(T347,2)+$B$21*POWER(T347,3))+($B$22*P347+$B$23*POWER(P347,2)+$B$24*POWER(P347,3))+($B$25*H347+$B$26*POWER(H347,2)+$B$27*POWER(H347,3))+($B$28*U347+$B$29*POWER(U347,2)+$B$30*POWER(U347,3))</f>
        <v>-1.1061995644078</v>
      </c>
      <c r="W347" s="71" t="n">
        <f aca="false">S347-U347</f>
        <v>-1.44033970012189</v>
      </c>
      <c r="X347" s="29" t="n">
        <f aca="false">U347+V347</f>
        <v>6.6506723937786</v>
      </c>
      <c r="Y347" s="16"/>
      <c r="Z347" s="60" t="n">
        <f aca="false">U347*G347</f>
        <v>3847.40849126045</v>
      </c>
      <c r="AA347" s="60" t="n">
        <f aca="false">(K347+M347)-Z347</f>
        <v>-714.408491260455</v>
      </c>
      <c r="AB347" s="16"/>
      <c r="AC347" s="60" t="n">
        <f aca="false">L347+N347</f>
        <v>3298.73350731418</v>
      </c>
      <c r="AD347" s="61" t="n">
        <f aca="false">AC347-Z347</f>
        <v>-548.67498394627</v>
      </c>
      <c r="AE347" s="17"/>
      <c r="AF347" s="84" t="n">
        <v>75.6296241552973</v>
      </c>
      <c r="AG347" s="16" t="n">
        <v>0.467567567567568</v>
      </c>
      <c r="AH347" s="16" t="n">
        <f aca="false">AF347+AH346</f>
        <v>232766.50039159</v>
      </c>
      <c r="AI347" s="63"/>
      <c r="AJ347" s="72" t="n">
        <v>89.2669131667713</v>
      </c>
      <c r="AK347" s="16" t="n">
        <v>0.467567567567568</v>
      </c>
      <c r="AL347" s="63" t="n">
        <f aca="false">AJ347+AL346</f>
        <v>225543.812072054</v>
      </c>
      <c r="AM347" s="35"/>
      <c r="AN347" s="35" t="n">
        <f aca="false">C347/740</f>
        <v>0.467567567567568</v>
      </c>
      <c r="AO347" s="35"/>
      <c r="AP347" s="35"/>
      <c r="AQ347" s="35"/>
      <c r="AR347" s="35"/>
      <c r="AS347" s="35"/>
      <c r="AT347" s="35"/>
    </row>
    <row r="348" customFormat="false" ht="12.75" hidden="false" customHeight="true" outlineLevel="0" collapsed="false">
      <c r="A348" s="36"/>
      <c r="B348" s="36"/>
      <c r="C348" s="2" t="n">
        <v>347</v>
      </c>
      <c r="D348" s="20" t="s">
        <v>279</v>
      </c>
      <c r="E348" s="65" t="n">
        <v>66</v>
      </c>
      <c r="F348" s="66" t="n">
        <v>1324</v>
      </c>
      <c r="G348" s="67" t="n">
        <f aca="false">I348+J348</f>
        <v>29</v>
      </c>
      <c r="H348" s="68" t="n">
        <f aca="false">1/(G348/F348)</f>
        <v>45.6551724137931</v>
      </c>
      <c r="I348" s="22" t="n">
        <v>3</v>
      </c>
      <c r="J348" s="23" t="n">
        <v>26</v>
      </c>
      <c r="K348" s="24" t="n">
        <v>459</v>
      </c>
      <c r="L348" s="69" t="n">
        <f aca="false">G348*X348*R348</f>
        <v>458.546094411514</v>
      </c>
      <c r="M348" s="25" t="n">
        <v>670</v>
      </c>
      <c r="N348" s="70" t="n">
        <f aca="false">G348*X348*(1-R348)</f>
        <v>669.316194178385</v>
      </c>
      <c r="O348" s="26" t="n">
        <f aca="false">I348/(I348+J348)</f>
        <v>0.103448275862069</v>
      </c>
      <c r="P348" s="28" t="n">
        <f aca="false">(I348+K348)/(I348+J348+K348+M348)</f>
        <v>0.398963730569948</v>
      </c>
      <c r="Q348" s="27" t="n">
        <f aca="false">K348/(K348+M348)</f>
        <v>0.406554472984942</v>
      </c>
      <c r="R348" s="27" t="n">
        <f aca="false">P348-(O348-P348)/X348</f>
        <v>0.406562130013947</v>
      </c>
      <c r="S348" s="29" t="n">
        <f aca="false">(K348+M348)/(I348+J348)</f>
        <v>38.9310344827586</v>
      </c>
      <c r="T348" s="31" t="n">
        <f aca="false">(P348-$B$1*O348-$B$2)/(1-$B$1*O348)-($B$3*POWER(P348,2)+$B$4*P348+$B$5)-($B$6*POWER(O348,2)+$B$7*O348+$B$8)</f>
        <v>0.414501689141873</v>
      </c>
      <c r="U348" s="29" t="n">
        <f aca="false">(O348-P348)/(P348-T348)</f>
        <v>19.0189369690967</v>
      </c>
      <c r="V348" s="29" t="n">
        <f aca="false">$B$12+($B$13*E348+$B$14*POWER(E348,2)+$B$15*POWER(E348,3))+($B$16*F348+$B$17*POWER(F348,2)+$B$18*POWER(F348,3))+($B$19*T348+$B$20*POWER(T348,2)+$B$21*POWER(T348,3))+($B$22*P348+$B$23*POWER(P348,2)+$B$24*POWER(P348,3))+($B$25*H348+$B$26*POWER(H348,2)+$B$27*POWER(H348,3))+($B$28*U348+$B$29*POWER(U348,2)+$B$30*POWER(U348,3))</f>
        <v>19.8728660857274</v>
      </c>
      <c r="W348" s="71" t="n">
        <f aca="false">S348-U348</f>
        <v>19.9120975136619</v>
      </c>
      <c r="X348" s="29" t="n">
        <f aca="false">U348+V348</f>
        <v>38.8918030548241</v>
      </c>
      <c r="Y348" s="16"/>
      <c r="Z348" s="60" t="n">
        <f aca="false">U348*G348</f>
        <v>551.549172103805</v>
      </c>
      <c r="AA348" s="60" t="n">
        <f aca="false">(K348+M348)-Z348</f>
        <v>577.450827896195</v>
      </c>
      <c r="AB348" s="16"/>
      <c r="AC348" s="60" t="n">
        <f aca="false">L348+N348</f>
        <v>1127.8622885899</v>
      </c>
      <c r="AD348" s="61" t="n">
        <f aca="false">AC348-Z348</f>
        <v>576.313116486095</v>
      </c>
      <c r="AE348" s="17"/>
      <c r="AF348" s="84" t="n">
        <v>75.3105740589414</v>
      </c>
      <c r="AG348" s="16" t="n">
        <v>0.468918918918919</v>
      </c>
      <c r="AH348" s="16" t="n">
        <f aca="false">AF348+AH347</f>
        <v>232841.810965649</v>
      </c>
      <c r="AI348" s="63"/>
      <c r="AJ348" s="72" t="n">
        <v>88.709535487502</v>
      </c>
      <c r="AK348" s="16" t="n">
        <v>0.468918918918919</v>
      </c>
      <c r="AL348" s="63" t="n">
        <f aca="false">AJ348+AL347</f>
        <v>225632.521607541</v>
      </c>
      <c r="AM348" s="35"/>
      <c r="AN348" s="35" t="n">
        <f aca="false">C348/740</f>
        <v>0.468918918918919</v>
      </c>
      <c r="AO348" s="35"/>
      <c r="AP348" s="35"/>
      <c r="AQ348" s="35"/>
      <c r="AR348" s="35"/>
      <c r="AS348" s="35"/>
      <c r="AT348" s="35"/>
    </row>
    <row r="349" customFormat="false" ht="12.75" hidden="false" customHeight="true" outlineLevel="0" collapsed="false">
      <c r="A349" s="36"/>
      <c r="B349" s="36"/>
      <c r="C349" s="2" t="n">
        <v>348</v>
      </c>
      <c r="D349" s="20" t="s">
        <v>546</v>
      </c>
      <c r="E349" s="65" t="n">
        <v>620</v>
      </c>
      <c r="F349" s="66" t="n">
        <v>5595</v>
      </c>
      <c r="G349" s="67" t="n">
        <f aca="false">I349+J349</f>
        <v>426</v>
      </c>
      <c r="H349" s="68" t="n">
        <f aca="false">1/(G349/F349)</f>
        <v>13.1338028169014</v>
      </c>
      <c r="I349" s="22" t="n">
        <v>217</v>
      </c>
      <c r="J349" s="23" t="n">
        <v>209</v>
      </c>
      <c r="K349" s="24" t="n">
        <v>2638</v>
      </c>
      <c r="L349" s="69" t="n">
        <f aca="false">G349*X349*R349</f>
        <v>2356.60731056889</v>
      </c>
      <c r="M349" s="25" t="n">
        <v>1381</v>
      </c>
      <c r="N349" s="70" t="n">
        <f aca="false">G349*X349*(1-R349)</f>
        <v>1224.28743390702</v>
      </c>
      <c r="O349" s="26" t="n">
        <f aca="false">I349/(I349+J349)</f>
        <v>0.509389671361502</v>
      </c>
      <c r="P349" s="28" t="n">
        <f aca="false">(I349+K349)/(I349+J349+K349+M349)</f>
        <v>0.642294713160855</v>
      </c>
      <c r="Q349" s="27" t="n">
        <f aca="false">K349/(K349+M349)</f>
        <v>0.656382184623041</v>
      </c>
      <c r="R349" s="27" t="n">
        <f aca="false">P349-(O349-P349)/X349</f>
        <v>0.658105719025762</v>
      </c>
      <c r="S349" s="29" t="n">
        <f aca="false">(K349+M349)/(I349+J349)</f>
        <v>9.43427230046948</v>
      </c>
      <c r="T349" s="31" t="n">
        <f aca="false">(P349-$B$1*O349-$B$2)/(1-$B$1*O349)-($B$3*POWER(P349,2)+$B$4*P349+$B$5)-($B$6*POWER(O349,2)+$B$7*O349+$B$8)</f>
        <v>0.656299802668964</v>
      </c>
      <c r="U349" s="29" t="n">
        <f aca="false">(O349-P349)/(P349-T349)</f>
        <v>9.48976739651698</v>
      </c>
      <c r="V349" s="29" t="n">
        <f aca="false">$B$12+($B$13*E349+$B$14*POWER(E349,2)+$B$15*POWER(E349,3))+($B$16*F349+$B$17*POWER(F349,2)+$B$18*POWER(F349,3))+($B$19*T349+$B$20*POWER(T349,2)+$B$21*POWER(T349,3))+($B$22*P349+$B$23*POWER(P349,2)+$B$24*POWER(P349,3))+($B$25*H349+$B$26*POWER(H349,2)+$B$27*POWER(H349,3))+($B$28*U349+$B$29*POWER(U349,2)+$B$30*POWER(U349,3))</f>
        <v>-1.08391118882707</v>
      </c>
      <c r="W349" s="71" t="n">
        <f aca="false">S349-U349</f>
        <v>-0.0554950960474994</v>
      </c>
      <c r="X349" s="29" t="n">
        <f aca="false">U349+V349</f>
        <v>8.40585620768991</v>
      </c>
      <c r="Y349" s="16"/>
      <c r="Z349" s="60" t="n">
        <f aca="false">U349*G349</f>
        <v>4042.64091091624</v>
      </c>
      <c r="AA349" s="60" t="n">
        <f aca="false">(K349+M349)-Z349</f>
        <v>-23.640910916235</v>
      </c>
      <c r="AB349" s="16"/>
      <c r="AC349" s="60" t="n">
        <f aca="false">L349+N349</f>
        <v>3580.8947444759</v>
      </c>
      <c r="AD349" s="61" t="n">
        <f aca="false">AC349-Z349</f>
        <v>-461.746166440333</v>
      </c>
      <c r="AE349" s="17"/>
      <c r="AF349" s="84" t="n">
        <v>73.4111774693722</v>
      </c>
      <c r="AG349" s="16" t="n">
        <v>0.47027027027027</v>
      </c>
      <c r="AH349" s="16" t="n">
        <f aca="false">AF349+AH348</f>
        <v>232915.222143118</v>
      </c>
      <c r="AI349" s="63"/>
      <c r="AJ349" s="72" t="n">
        <v>83.1505262049559</v>
      </c>
      <c r="AK349" s="16" t="n">
        <v>0.47027027027027</v>
      </c>
      <c r="AL349" s="63" t="n">
        <f aca="false">AJ349+AL348</f>
        <v>225715.672133746</v>
      </c>
      <c r="AM349" s="35"/>
      <c r="AN349" s="35" t="n">
        <f aca="false">C349/740</f>
        <v>0.47027027027027</v>
      </c>
      <c r="AO349" s="35"/>
      <c r="AP349" s="35"/>
      <c r="AQ349" s="35"/>
      <c r="AR349" s="35"/>
      <c r="AS349" s="35"/>
      <c r="AT349" s="35"/>
    </row>
    <row r="350" customFormat="false" ht="12.75" hidden="false" customHeight="true" outlineLevel="0" collapsed="false">
      <c r="A350" s="36"/>
      <c r="B350" s="36"/>
      <c r="C350" s="2" t="n">
        <v>349</v>
      </c>
      <c r="D350" s="20" t="s">
        <v>547</v>
      </c>
      <c r="E350" s="65" t="n">
        <v>134</v>
      </c>
      <c r="F350" s="66" t="n">
        <v>948</v>
      </c>
      <c r="G350" s="67" t="n">
        <f aca="false">I350+J350</f>
        <v>203</v>
      </c>
      <c r="H350" s="68" t="n">
        <f aca="false">1/(G350/F350)</f>
        <v>4.66995073891626</v>
      </c>
      <c r="I350" s="22" t="n">
        <v>184</v>
      </c>
      <c r="J350" s="23" t="n">
        <v>19</v>
      </c>
      <c r="K350" s="24" t="n">
        <v>205</v>
      </c>
      <c r="L350" s="69" t="n">
        <f aca="false">G350*X350*R350</f>
        <v>-260.246085420536</v>
      </c>
      <c r="M350" s="25" t="n">
        <v>18</v>
      </c>
      <c r="N350" s="70" t="n">
        <f aca="false">G350*X350*(1-R350)</f>
        <v>-26.252198356195</v>
      </c>
      <c r="O350" s="26" t="n">
        <f aca="false">I350/(I350+J350)</f>
        <v>0.906403940886699</v>
      </c>
      <c r="P350" s="28" t="n">
        <f aca="false">(I350+K350)/(I350+J350+K350+M350)</f>
        <v>0.913145539906103</v>
      </c>
      <c r="Q350" s="27" t="n">
        <f aca="false">K350/(K350+M350)</f>
        <v>0.919282511210762</v>
      </c>
      <c r="R350" s="27" t="n">
        <f aca="false">P350-(O350-P350)/X350</f>
        <v>0.908368741305783</v>
      </c>
      <c r="S350" s="29" t="n">
        <f aca="false">(K350+M350)/(I350+J350)</f>
        <v>1.09852216748768</v>
      </c>
      <c r="T350" s="31" t="n">
        <f aca="false">(P350-$B$1*O350-$B$2)/(1-$B$1*O350)-($B$3*POWER(P350,2)+$B$4*P350+$B$5)-($B$6*POWER(O350,2)+$B$7*O350+$B$8)</f>
        <v>0.917283677933725</v>
      </c>
      <c r="U350" s="29" t="n">
        <f aca="false">(O350-P350)/(P350-T350)</f>
        <v>1.62913826808199</v>
      </c>
      <c r="V350" s="29" t="n">
        <f aca="false">$B$12+($B$13*E350+$B$14*POWER(E350,2)+$B$15*POWER(E350,3))+($B$16*F350+$B$17*POWER(F350,2)+$B$18*POWER(F350,3))+($B$19*T350+$B$20*POWER(T350,2)+$B$21*POWER(T350,3))+($B$22*P350+$B$23*POWER(P350,2)+$B$24*POWER(P350,3))+($B$25*H350+$B$26*POWER(H350,2)+$B$27*POWER(H350,3))+($B$28*U350+$B$29*POWER(U350,2)+$B$30*POWER(U350,3))</f>
        <v>-3.04045986304126</v>
      </c>
      <c r="W350" s="71" t="n">
        <f aca="false">S350-U350</f>
        <v>-0.530616100594306</v>
      </c>
      <c r="X350" s="29" t="n">
        <f aca="false">U350+V350</f>
        <v>-1.41132159495927</v>
      </c>
      <c r="Y350" s="16"/>
      <c r="Z350" s="60" t="n">
        <f aca="false">U350*G350</f>
        <v>330.715068420644</v>
      </c>
      <c r="AA350" s="60" t="n">
        <f aca="false">(K350+M350)-Z350</f>
        <v>-107.715068420644</v>
      </c>
      <c r="AB350" s="16"/>
      <c r="AC350" s="60" t="n">
        <f aca="false">L350+N350</f>
        <v>-286.498283776731</v>
      </c>
      <c r="AD350" s="61" t="n">
        <f aca="false">AC350-Z350</f>
        <v>-617.213352197375</v>
      </c>
      <c r="AE350" s="17"/>
      <c r="AF350" s="84" t="n">
        <v>70.1589501801318</v>
      </c>
      <c r="AG350" s="16" t="n">
        <v>0.471621621621622</v>
      </c>
      <c r="AH350" s="16" t="n">
        <f aca="false">AF350+AH349</f>
        <v>232985.381093299</v>
      </c>
      <c r="AI350" s="63"/>
      <c r="AJ350" s="72" t="n">
        <v>82.6306774120274</v>
      </c>
      <c r="AK350" s="16" t="n">
        <v>0.471621621621622</v>
      </c>
      <c r="AL350" s="63" t="n">
        <f aca="false">AJ350+AL349</f>
        <v>225798.302811158</v>
      </c>
      <c r="AM350" s="35"/>
      <c r="AN350" s="35" t="n">
        <f aca="false">C350/740</f>
        <v>0.471621621621622</v>
      </c>
      <c r="AO350" s="35"/>
      <c r="AP350" s="35"/>
      <c r="AQ350" s="35"/>
      <c r="AR350" s="35"/>
      <c r="AS350" s="35"/>
      <c r="AT350" s="35"/>
    </row>
    <row r="351" customFormat="false" ht="12.75" hidden="false" customHeight="true" outlineLevel="0" collapsed="false">
      <c r="A351" s="36"/>
      <c r="B351" s="36"/>
      <c r="C351" s="2" t="n">
        <v>350</v>
      </c>
      <c r="D351" s="20" t="s">
        <v>548</v>
      </c>
      <c r="E351" s="65" t="n">
        <v>200</v>
      </c>
      <c r="F351" s="66" t="n">
        <v>2195</v>
      </c>
      <c r="G351" s="67" t="n">
        <f aca="false">I351+J351</f>
        <v>142</v>
      </c>
      <c r="H351" s="68" t="n">
        <f aca="false">1/(G351/F351)</f>
        <v>15.4577464788732</v>
      </c>
      <c r="I351" s="22" t="n">
        <v>58</v>
      </c>
      <c r="J351" s="23" t="n">
        <v>84</v>
      </c>
      <c r="K351" s="24" t="n">
        <v>874</v>
      </c>
      <c r="L351" s="69" t="n">
        <f aca="false">G351*X351*R351</f>
        <v>846.640426365825</v>
      </c>
      <c r="M351" s="25" t="n">
        <v>708</v>
      </c>
      <c r="N351" s="70" t="n">
        <f aca="false">G351*X351*(1-R351)</f>
        <v>684.750233564091</v>
      </c>
      <c r="O351" s="26" t="n">
        <f aca="false">I351/(I351+J351)</f>
        <v>0.408450704225352</v>
      </c>
      <c r="P351" s="28" t="n">
        <f aca="false">(I351+K351)/(I351+J351+K351+M351)</f>
        <v>0.540603248259861</v>
      </c>
      <c r="Q351" s="27" t="n">
        <f aca="false">K351/(K351+M351)</f>
        <v>0.552465233881163</v>
      </c>
      <c r="R351" s="27" t="n">
        <f aca="false">P351-(O351-P351)/X351</f>
        <v>0.552857248329157</v>
      </c>
      <c r="S351" s="29" t="n">
        <f aca="false">(K351+M351)/(I351+J351)</f>
        <v>11.1408450704225</v>
      </c>
      <c r="T351" s="31" t="n">
        <f aca="false">(P351-$B$1*O351-$B$2)/(1-$B$1*O351)-($B$3*POWER(P351,2)+$B$4*P351+$B$5)-($B$6*POWER(O351,2)+$B$7*O351+$B$8)</f>
        <v>0.553756186833578</v>
      </c>
      <c r="U351" s="29" t="n">
        <f aca="false">(O351-P351)/(P351-T351)</f>
        <v>10.0473778763461</v>
      </c>
      <c r="V351" s="29" t="n">
        <f aca="false">$B$12+($B$13*E351+$B$14*POWER(E351,2)+$B$15*POWER(E351,3))+($B$16*F351+$B$17*POWER(F351,2)+$B$18*POWER(F351,3))+($B$19*T351+$B$20*POWER(T351,2)+$B$21*POWER(T351,3))+($B$22*P351+$B$23*POWER(P351,2)+$B$24*POWER(P351,3))+($B$25*H351+$B$26*POWER(H351,2)+$B$27*POWER(H351,3))+($B$28*U351+$B$29*POWER(U351,2)+$B$30*POWER(U351,3))</f>
        <v>0.737063390765941</v>
      </c>
      <c r="W351" s="71" t="n">
        <f aca="false">S351-U351</f>
        <v>1.09346719407639</v>
      </c>
      <c r="X351" s="29" t="n">
        <f aca="false">U351+V351</f>
        <v>10.7844412671121</v>
      </c>
      <c r="Y351" s="16"/>
      <c r="Z351" s="60" t="n">
        <f aca="false">U351*G351</f>
        <v>1426.72765844115</v>
      </c>
      <c r="AA351" s="60" t="n">
        <f aca="false">(K351+M351)-Z351</f>
        <v>155.272341558847</v>
      </c>
      <c r="AB351" s="16"/>
      <c r="AC351" s="60" t="n">
        <f aca="false">L351+N351</f>
        <v>1531.39065992992</v>
      </c>
      <c r="AD351" s="61" t="n">
        <f aca="false">AC351-Z351</f>
        <v>104.663001488763</v>
      </c>
      <c r="AE351" s="17"/>
      <c r="AF351" s="84" t="n">
        <v>67.8257560162012</v>
      </c>
      <c r="AG351" s="16" t="n">
        <v>0.472972972972973</v>
      </c>
      <c r="AH351" s="16" t="n">
        <f aca="false">AF351+AH350</f>
        <v>233053.206849315</v>
      </c>
      <c r="AI351" s="63"/>
      <c r="AJ351" s="72" t="n">
        <v>82.3925642797501</v>
      </c>
      <c r="AK351" s="16" t="n">
        <v>0.472972972972973</v>
      </c>
      <c r="AL351" s="63" t="n">
        <f aca="false">AJ351+AL350</f>
        <v>225880.695375438</v>
      </c>
      <c r="AM351" s="35"/>
      <c r="AN351" s="35" t="n">
        <f aca="false">C351/740</f>
        <v>0.472972972972973</v>
      </c>
      <c r="AO351" s="35"/>
      <c r="AP351" s="35"/>
      <c r="AQ351" s="35"/>
      <c r="AR351" s="35"/>
      <c r="AS351" s="35"/>
      <c r="AT351" s="35"/>
    </row>
    <row r="352" customFormat="false" ht="12.75" hidden="false" customHeight="true" outlineLevel="0" collapsed="false">
      <c r="A352" s="36"/>
      <c r="B352" s="36"/>
      <c r="C352" s="2" t="n">
        <v>351</v>
      </c>
      <c r="D352" s="20" t="s">
        <v>293</v>
      </c>
      <c r="E352" s="65" t="n">
        <v>143</v>
      </c>
      <c r="F352" s="66" t="n">
        <v>4519</v>
      </c>
      <c r="G352" s="67" t="n">
        <f aca="false">I352+J352</f>
        <v>49</v>
      </c>
      <c r="H352" s="68" t="n">
        <f aca="false">1/(G352/F352)</f>
        <v>92.2244897959184</v>
      </c>
      <c r="I352" s="22" t="n">
        <v>7</v>
      </c>
      <c r="J352" s="23" t="n">
        <v>42</v>
      </c>
      <c r="K352" s="24" t="n">
        <v>1670</v>
      </c>
      <c r="L352" s="69" t="n">
        <f aca="false">G352*X352*R352</f>
        <v>1673.194271966</v>
      </c>
      <c r="M352" s="25" t="n">
        <v>2430</v>
      </c>
      <c r="N352" s="70" t="n">
        <f aca="false">G352*X352*(1-R352)</f>
        <v>2434.70855116276</v>
      </c>
      <c r="O352" s="26" t="n">
        <f aca="false">I352/(I352+J352)</f>
        <v>0.142857142857143</v>
      </c>
      <c r="P352" s="28" t="n">
        <f aca="false">(I352+K352)/(I352+J352+K352+M352)</f>
        <v>0.404193781634129</v>
      </c>
      <c r="Q352" s="27" t="n">
        <f aca="false">K352/(K352+M352)</f>
        <v>0.407317073170732</v>
      </c>
      <c r="R352" s="27" t="n">
        <f aca="false">P352-(O352-P352)/X352</f>
        <v>0.407311064552306</v>
      </c>
      <c r="S352" s="29" t="n">
        <f aca="false">(K352+M352)/(I352+J352)</f>
        <v>83.6734693877551</v>
      </c>
      <c r="T352" s="31" t="n">
        <f aca="false">(P352-$B$1*O352-$B$2)/(1-$B$1*O352)-($B$3*POWER(P352,2)+$B$4*P352+$B$5)-($B$6*POWER(O352,2)+$B$7*O352+$B$8)</f>
        <v>0.419694212036997</v>
      </c>
      <c r="U352" s="29" t="n">
        <f aca="false">(O352-P352)/(P352-T352)</f>
        <v>16.8599601420507</v>
      </c>
      <c r="V352" s="29" t="n">
        <f aca="false">$B$12+($B$13*E352+$B$14*POWER(E352,2)+$B$15*POWER(E352,3))+($B$16*F352+$B$17*POWER(F352,2)+$B$18*POWER(F352,3))+($B$19*T352+$B$20*POWER(T352,2)+$B$21*POWER(T352,3))+($B$22*P352+$B$23*POWER(P352,2)+$B$24*POWER(P352,3))+($B$25*H352+$B$26*POWER(H352,2)+$B$27*POWER(H352,3))+($B$28*U352+$B$29*POWER(U352,2)+$B$30*POWER(U352,3))</f>
        <v>66.974791350373</v>
      </c>
      <c r="W352" s="71" t="n">
        <f aca="false">S352-U352</f>
        <v>66.8135092457044</v>
      </c>
      <c r="X352" s="29" t="n">
        <f aca="false">U352+V352</f>
        <v>83.8347514924237</v>
      </c>
      <c r="Y352" s="16"/>
      <c r="Z352" s="60" t="n">
        <f aca="false">U352*G352</f>
        <v>826.138046960485</v>
      </c>
      <c r="AA352" s="60" t="n">
        <f aca="false">(K352+M352)-Z352</f>
        <v>3273.86195303952</v>
      </c>
      <c r="AB352" s="16"/>
      <c r="AC352" s="60" t="n">
        <f aca="false">L352+N352</f>
        <v>4107.90282312876</v>
      </c>
      <c r="AD352" s="61" t="n">
        <f aca="false">AC352-Z352</f>
        <v>3281.76477616828</v>
      </c>
      <c r="AE352" s="17"/>
      <c r="AF352" s="84" t="n">
        <v>66.3490471934119</v>
      </c>
      <c r="AG352" s="16" t="n">
        <v>0.474324324324324</v>
      </c>
      <c r="AH352" s="16" t="n">
        <f aca="false">AF352+AH351</f>
        <v>233119.555896508</v>
      </c>
      <c r="AI352" s="63"/>
      <c r="AJ352" s="72" t="n">
        <v>81.3398144678291</v>
      </c>
      <c r="AK352" s="16" t="n">
        <v>0.474324324324324</v>
      </c>
      <c r="AL352" s="63" t="n">
        <f aca="false">AJ352+AL351</f>
        <v>225962.035189906</v>
      </c>
      <c r="AM352" s="35"/>
      <c r="AN352" s="35" t="n">
        <f aca="false">C352/740</f>
        <v>0.474324324324324</v>
      </c>
      <c r="AO352" s="35"/>
      <c r="AP352" s="35"/>
      <c r="AQ352" s="35"/>
      <c r="AR352" s="35"/>
      <c r="AS352" s="35"/>
      <c r="AT352" s="35"/>
    </row>
    <row r="353" customFormat="false" ht="12.75" hidden="false" customHeight="true" outlineLevel="0" collapsed="false">
      <c r="A353" s="36"/>
      <c r="B353" s="36"/>
      <c r="C353" s="2" t="n">
        <v>352</v>
      </c>
      <c r="D353" s="20" t="s">
        <v>104</v>
      </c>
      <c r="E353" s="65" t="n">
        <v>545</v>
      </c>
      <c r="F353" s="66" t="n">
        <v>6678</v>
      </c>
      <c r="G353" s="67" t="n">
        <f aca="false">I353+J353</f>
        <v>444</v>
      </c>
      <c r="H353" s="68" t="n">
        <f aca="false">1/(G353/F353)</f>
        <v>15.0405405405405</v>
      </c>
      <c r="I353" s="22" t="n">
        <v>67</v>
      </c>
      <c r="J353" s="23" t="n">
        <v>377</v>
      </c>
      <c r="K353" s="24" t="n">
        <v>1962</v>
      </c>
      <c r="L353" s="69" t="n">
        <f aca="false">G353*X353*R353</f>
        <v>1881.73420155265</v>
      </c>
      <c r="M353" s="25" t="n">
        <v>3569</v>
      </c>
      <c r="N353" s="70" t="n">
        <f aca="false">G353*X353*(1-R353)</f>
        <v>3412.89904353216</v>
      </c>
      <c r="O353" s="26" t="n">
        <f aca="false">I353/(I353+J353)</f>
        <v>0.150900900900901</v>
      </c>
      <c r="P353" s="28" t="n">
        <f aca="false">(I353+K353)/(I353+J353+K353+M353)</f>
        <v>0.339581589958159</v>
      </c>
      <c r="Q353" s="27" t="n">
        <f aca="false">K353/(K353+M353)</f>
        <v>0.354727897306093</v>
      </c>
      <c r="R353" s="27" t="n">
        <f aca="false">P353-(O353-P353)/X353</f>
        <v>0.355404069450802</v>
      </c>
      <c r="S353" s="29" t="n">
        <f aca="false">(K353+M353)/(I353+J353)</f>
        <v>12.4572072072072</v>
      </c>
      <c r="T353" s="31" t="n">
        <f aca="false">(P353-$B$1*O353-$B$2)/(1-$B$1*O353)-($B$3*POWER(P353,2)+$B$4*P353+$B$5)-($B$6*POWER(O353,2)+$B$7*O353+$B$8)</f>
        <v>0.353171288681977</v>
      </c>
      <c r="U353" s="29" t="n">
        <f aca="false">(O353-P353)/(P353-T353)</f>
        <v>13.8840965419318</v>
      </c>
      <c r="V353" s="29" t="n">
        <f aca="false">$B$12+($B$13*E353+$B$14*POWER(E353,2)+$B$15*POWER(E353,3))+($B$16*F353+$B$17*POWER(F353,2)+$B$18*POWER(F353,3))+($B$19*T353+$B$20*POWER(T353,2)+$B$21*POWER(T353,3))+($B$22*P353+$B$23*POWER(P353,2)+$B$24*POWER(P353,3))+($B$25*H353+$B$26*POWER(H353,2)+$B$27*POWER(H353,3))+($B$28*U353+$B$29*POWER(U353,2)+$B$30*POWER(U353,3))</f>
        <v>-1.95924689083986</v>
      </c>
      <c r="W353" s="71" t="n">
        <f aca="false">S353-U353</f>
        <v>-1.42688933472455</v>
      </c>
      <c r="X353" s="29" t="n">
        <f aca="false">U353+V353</f>
        <v>11.9248496510919</v>
      </c>
      <c r="Y353" s="16"/>
      <c r="Z353" s="60" t="n">
        <f aca="false">U353*G353</f>
        <v>6164.5388646177</v>
      </c>
      <c r="AA353" s="60" t="n">
        <f aca="false">(K353+M353)-Z353</f>
        <v>-633.538864617702</v>
      </c>
      <c r="AB353" s="16"/>
      <c r="AC353" s="60" t="n">
        <f aca="false">L353+N353</f>
        <v>5294.63324508481</v>
      </c>
      <c r="AD353" s="61" t="n">
        <f aca="false">AC353-Z353</f>
        <v>-869.905619532897</v>
      </c>
      <c r="AE353" s="17"/>
      <c r="AF353" s="84" t="n">
        <v>65.8706745100769</v>
      </c>
      <c r="AG353" s="16" t="n">
        <v>0.475675675675676</v>
      </c>
      <c r="AH353" s="16" t="n">
        <f aca="false">AF353+AH352</f>
        <v>233185.426571018</v>
      </c>
      <c r="AI353" s="63"/>
      <c r="AJ353" s="72" t="n">
        <v>80.8078715123233</v>
      </c>
      <c r="AK353" s="16" t="n">
        <v>0.475675675675676</v>
      </c>
      <c r="AL353" s="63" t="n">
        <f aca="false">AJ353+AL352</f>
        <v>226042.843061418</v>
      </c>
      <c r="AM353" s="35"/>
      <c r="AN353" s="35" t="n">
        <f aca="false">C353/740</f>
        <v>0.475675675675676</v>
      </c>
      <c r="AO353" s="35"/>
      <c r="AP353" s="35"/>
      <c r="AQ353" s="35"/>
      <c r="AR353" s="35"/>
      <c r="AS353" s="35"/>
      <c r="AT353" s="35"/>
    </row>
    <row r="354" customFormat="false" ht="12.75" hidden="false" customHeight="true" outlineLevel="0" collapsed="false">
      <c r="A354" s="36"/>
      <c r="B354" s="36"/>
      <c r="C354" s="2" t="n">
        <v>353</v>
      </c>
      <c r="D354" s="20" t="s">
        <v>296</v>
      </c>
      <c r="E354" s="65" t="n">
        <v>40</v>
      </c>
      <c r="F354" s="66" t="n">
        <v>1441</v>
      </c>
      <c r="G354" s="67" t="n">
        <f aca="false">I354+J354</f>
        <v>39</v>
      </c>
      <c r="H354" s="68" t="n">
        <f aca="false">1/(G354/F354)</f>
        <v>36.9487179487179</v>
      </c>
      <c r="I354" s="22" t="n">
        <v>6</v>
      </c>
      <c r="J354" s="23" t="n">
        <v>33</v>
      </c>
      <c r="K354" s="24" t="n">
        <v>509</v>
      </c>
      <c r="L354" s="69" t="n">
        <f aca="false">G354*X354*R354</f>
        <v>505.897599853793</v>
      </c>
      <c r="M354" s="25" t="n">
        <v>725</v>
      </c>
      <c r="N354" s="70" t="n">
        <f aca="false">G354*X354*(1-R354)</f>
        <v>720.43374891102</v>
      </c>
      <c r="O354" s="26" t="n">
        <f aca="false">I354/(I354+J354)</f>
        <v>0.153846153846154</v>
      </c>
      <c r="P354" s="28" t="n">
        <f aca="false">(I354+K354)/(I354+J354+K354+M354)</f>
        <v>0.404556166535742</v>
      </c>
      <c r="Q354" s="27" t="n">
        <f aca="false">K354/(K354+M354)</f>
        <v>0.412479740680713</v>
      </c>
      <c r="R354" s="27" t="n">
        <f aca="false">P354-(O354-P354)/X354</f>
        <v>0.412529289382795</v>
      </c>
      <c r="S354" s="29" t="n">
        <f aca="false">(K354+M354)/(I354+J354)</f>
        <v>31.6410256410256</v>
      </c>
      <c r="T354" s="31" t="n">
        <f aca="false">(P354-$B$1*O354-$B$2)/(1-$B$1*O354)-($B$3*POWER(P354,2)+$B$4*P354+$B$5)-($B$6*POWER(O354,2)+$B$7*O354+$B$8)</f>
        <v>0.41995778136733</v>
      </c>
      <c r="U354" s="29" t="n">
        <f aca="false">(O354-P354)/(P354-T354)</f>
        <v>16.2781640387089</v>
      </c>
      <c r="V354" s="29" t="n">
        <f aca="false">$B$12+($B$13*E354+$B$14*POWER(E354,2)+$B$15*POWER(E354,3))+($B$16*F354+$B$17*POWER(F354,2)+$B$18*POWER(F354,3))+($B$19*T354+$B$20*POWER(T354,2)+$B$21*POWER(T354,3))+($B$22*P354+$B$23*POWER(P354,2)+$B$24*POWER(P354,3))+($B$25*H354+$B$26*POWER(H354,2)+$B$27*POWER(H354,3))+($B$28*U354+$B$29*POWER(U354,2)+$B$30*POWER(U354,3))</f>
        <v>15.1662295193633</v>
      </c>
      <c r="W354" s="71" t="n">
        <f aca="false">S354-U354</f>
        <v>15.3628616023168</v>
      </c>
      <c r="X354" s="29" t="n">
        <f aca="false">U354+V354</f>
        <v>31.4443935580721</v>
      </c>
      <c r="Y354" s="16"/>
      <c r="Z354" s="60" t="n">
        <f aca="false">U354*G354</f>
        <v>634.848397509645</v>
      </c>
      <c r="AA354" s="60" t="n">
        <f aca="false">(K354+M354)-Z354</f>
        <v>599.151602490355</v>
      </c>
      <c r="AB354" s="16"/>
      <c r="AC354" s="60" t="n">
        <f aca="false">L354+N354</f>
        <v>1226.33134876481</v>
      </c>
      <c r="AD354" s="61" t="n">
        <f aca="false">AC354-Z354</f>
        <v>591.482951255168</v>
      </c>
      <c r="AE354" s="17"/>
      <c r="AF354" s="84" t="n">
        <v>63.2626891392047</v>
      </c>
      <c r="AG354" s="16" t="n">
        <v>0.477027027027027</v>
      </c>
      <c r="AH354" s="16" t="n">
        <f aca="false">AF354+AH353</f>
        <v>233248.689260157</v>
      </c>
      <c r="AI354" s="63"/>
      <c r="AJ354" s="72" t="n">
        <v>80.3829373654323</v>
      </c>
      <c r="AK354" s="16" t="n">
        <v>0.477027027027027</v>
      </c>
      <c r="AL354" s="63" t="n">
        <f aca="false">AJ354+AL353</f>
        <v>226123.225998783</v>
      </c>
      <c r="AM354" s="35"/>
      <c r="AN354" s="35" t="n">
        <f aca="false">C354/740</f>
        <v>0.477027027027027</v>
      </c>
      <c r="AO354" s="35"/>
      <c r="AP354" s="35"/>
      <c r="AQ354" s="35"/>
      <c r="AR354" s="35"/>
      <c r="AS354" s="35"/>
      <c r="AT354" s="35"/>
    </row>
    <row r="355" customFormat="false" ht="12.75" hidden="false" customHeight="true" outlineLevel="0" collapsed="false">
      <c r="A355" s="36"/>
      <c r="B355" s="36"/>
      <c r="C355" s="2" t="n">
        <v>354</v>
      </c>
      <c r="D355" s="20" t="s">
        <v>552</v>
      </c>
      <c r="E355" s="65" t="n">
        <v>349</v>
      </c>
      <c r="F355" s="66" t="n">
        <v>4452</v>
      </c>
      <c r="G355" s="67" t="n">
        <f aca="false">I355+J355</f>
        <v>269</v>
      </c>
      <c r="H355" s="68" t="n">
        <f aca="false">1/(G355/F355)</f>
        <v>16.5501858736059</v>
      </c>
      <c r="I355" s="22" t="n">
        <v>93</v>
      </c>
      <c r="J355" s="23" t="n">
        <v>176</v>
      </c>
      <c r="K355" s="24" t="n">
        <v>2145</v>
      </c>
      <c r="L355" s="69" t="n">
        <f aca="false">G355*X355*R355</f>
        <v>2045.57699318838</v>
      </c>
      <c r="M355" s="25" t="n">
        <v>1411</v>
      </c>
      <c r="N355" s="70" t="n">
        <f aca="false">G355*X355*(1-R355)</f>
        <v>1340.49762653707</v>
      </c>
      <c r="O355" s="26" t="n">
        <f aca="false">I355/(I355+J355)</f>
        <v>0.345724907063197</v>
      </c>
      <c r="P355" s="28" t="n">
        <f aca="false">(I355+K355)/(I355+J355+K355+M355)</f>
        <v>0.585098039215686</v>
      </c>
      <c r="Q355" s="27" t="n">
        <f aca="false">K355/(K355+M355)</f>
        <v>0.603205849268841</v>
      </c>
      <c r="R355" s="27" t="n">
        <f aca="false">P355-(O355-P355)/X355</f>
        <v>0.604114564183538</v>
      </c>
      <c r="S355" s="29" t="n">
        <f aca="false">(K355+M355)/(I355+J355)</f>
        <v>13.2193308550186</v>
      </c>
      <c r="T355" s="31" t="n">
        <f aca="false">(P355-$B$1*O355-$B$2)/(1-$B$1*O355)-($B$3*POWER(P355,2)+$B$4*P355+$B$5)-($B$6*POWER(O355,2)+$B$7*O355+$B$8)</f>
        <v>0.603706759052332</v>
      </c>
      <c r="U355" s="29" t="n">
        <f aca="false">(O355-P355)/(P355-T355)</f>
        <v>12.8634927202838</v>
      </c>
      <c r="V355" s="29" t="n">
        <f aca="false">$B$12+($B$13*E355+$B$14*POWER(E355,2)+$B$15*POWER(E355,3))+($B$16*F355+$B$17*POWER(F355,2)+$B$18*POWER(F355,3))+($B$19*T355+$B$20*POWER(T355,2)+$B$21*POWER(T355,3))+($B$22*P355+$B$23*POWER(P355,2)+$B$24*POWER(P355,3))+($B$25*H355+$B$26*POWER(H355,2)+$B$27*POWER(H355,3))+($B$28*U355+$B$29*POWER(U355,2)+$B$30*POWER(U355,3))</f>
        <v>-0.275854728739363</v>
      </c>
      <c r="W355" s="71" t="n">
        <f aca="false">S355-U355</f>
        <v>0.355838134734816</v>
      </c>
      <c r="X355" s="29" t="n">
        <f aca="false">U355+V355</f>
        <v>12.5876379915444</v>
      </c>
      <c r="Y355" s="16"/>
      <c r="Z355" s="60" t="n">
        <f aca="false">U355*G355</f>
        <v>3460.27954175633</v>
      </c>
      <c r="AA355" s="60" t="n">
        <f aca="false">(K355+M355)-Z355</f>
        <v>95.7204582436657</v>
      </c>
      <c r="AB355" s="16"/>
      <c r="AC355" s="60" t="n">
        <f aca="false">L355+N355</f>
        <v>3386.07461972545</v>
      </c>
      <c r="AD355" s="61" t="n">
        <f aca="false">AC355-Z355</f>
        <v>-74.2049220308886</v>
      </c>
      <c r="AE355" s="17"/>
      <c r="AF355" s="84" t="n">
        <v>62.006885826372</v>
      </c>
      <c r="AG355" s="16" t="n">
        <v>0.478378378378378</v>
      </c>
      <c r="AH355" s="16" t="n">
        <f aca="false">AF355+AH354</f>
        <v>233310.696145984</v>
      </c>
      <c r="AI355" s="63"/>
      <c r="AJ355" s="72" t="n">
        <v>78.9818699548989</v>
      </c>
      <c r="AK355" s="16" t="n">
        <v>0.478378378378378</v>
      </c>
      <c r="AL355" s="63" t="n">
        <f aca="false">AJ355+AL354</f>
        <v>226202.207868738</v>
      </c>
      <c r="AM355" s="35"/>
      <c r="AN355" s="35" t="n">
        <f aca="false">C355/740</f>
        <v>0.478378378378378</v>
      </c>
      <c r="AO355" s="35"/>
      <c r="AP355" s="35"/>
      <c r="AQ355" s="35"/>
      <c r="AR355" s="35"/>
      <c r="AS355" s="35"/>
      <c r="AT355" s="35"/>
    </row>
    <row r="356" customFormat="false" ht="12.75" hidden="false" customHeight="true" outlineLevel="0" collapsed="false">
      <c r="A356" s="36"/>
      <c r="B356" s="36"/>
      <c r="C356" s="2" t="n">
        <v>355</v>
      </c>
      <c r="D356" s="20" t="s">
        <v>554</v>
      </c>
      <c r="E356" s="65" t="n">
        <v>121</v>
      </c>
      <c r="F356" s="66" t="n">
        <v>1815</v>
      </c>
      <c r="G356" s="67" t="n">
        <f aca="false">I356+J356</f>
        <v>78</v>
      </c>
      <c r="H356" s="68" t="n">
        <f aca="false">1/(G356/F356)</f>
        <v>23.2692307692308</v>
      </c>
      <c r="I356" s="22" t="n">
        <v>20</v>
      </c>
      <c r="J356" s="23" t="n">
        <v>58</v>
      </c>
      <c r="K356" s="24" t="n">
        <v>856</v>
      </c>
      <c r="L356" s="69" t="n">
        <f aca="false">G356*X356*R356</f>
        <v>843.21555486799</v>
      </c>
      <c r="M356" s="25" t="n">
        <v>617</v>
      </c>
      <c r="N356" s="70" t="n">
        <f aca="false">G356*X356*(1-R356)</f>
        <v>607.148972072938</v>
      </c>
      <c r="O356" s="26" t="n">
        <f aca="false">I356/(I356+J356)</f>
        <v>0.256410256410256</v>
      </c>
      <c r="P356" s="28" t="n">
        <f aca="false">(I356+K356)/(I356+J356+K356+M356)</f>
        <v>0.564796905222437</v>
      </c>
      <c r="Q356" s="27" t="n">
        <f aca="false">K356/(K356+M356)</f>
        <v>0.58112695179905</v>
      </c>
      <c r="R356" s="27" t="n">
        <f aca="false">P356-(O356-P356)/X356</f>
        <v>0.581381810713807</v>
      </c>
      <c r="S356" s="29" t="n">
        <f aca="false">(K356+M356)/(I356+J356)</f>
        <v>18.8846153846154</v>
      </c>
      <c r="T356" s="31" t="n">
        <f aca="false">(P356-$B$1*O356-$B$2)/(1-$B$1*O356)-($B$3*POWER(P356,2)+$B$4*P356+$B$5)-($B$6*POWER(O356,2)+$B$7*O356+$B$8)</f>
        <v>0.584766975024859</v>
      </c>
      <c r="U356" s="29" t="n">
        <f aca="false">(O356-P356)/(P356-T356)</f>
        <v>15.4424422079275</v>
      </c>
      <c r="V356" s="29" t="n">
        <f aca="false">$B$12+($B$13*E356+$B$14*POWER(E356,2)+$B$15*POWER(E356,3))+($B$16*F356+$B$17*POWER(F356,2)+$B$18*POWER(F356,3))+($B$19*T356+$B$20*POWER(T356,2)+$B$21*POWER(T356,3))+($B$22*P356+$B$23*POWER(P356,2)+$B$24*POWER(P356,3))+($B$25*H356+$B$26*POWER(H356,2)+$B$27*POWER(H356,3))+($B$28*U356+$B$29*POWER(U356,2)+$B$30*POWER(U356,3))</f>
        <v>3.15197480413572</v>
      </c>
      <c r="W356" s="71" t="n">
        <f aca="false">S356-U356</f>
        <v>3.44217317668792</v>
      </c>
      <c r="X356" s="29" t="n">
        <f aca="false">U356+V356</f>
        <v>18.5944170120632</v>
      </c>
      <c r="Y356" s="16"/>
      <c r="Z356" s="60" t="n">
        <f aca="false">U356*G356</f>
        <v>1204.51049221834</v>
      </c>
      <c r="AA356" s="60" t="n">
        <f aca="false">(K356+M356)-Z356</f>
        <v>268.489507781658</v>
      </c>
      <c r="AB356" s="16"/>
      <c r="AC356" s="60" t="n">
        <f aca="false">L356+N356</f>
        <v>1450.36452694093</v>
      </c>
      <c r="AD356" s="61" t="n">
        <f aca="false">AC356-Z356</f>
        <v>245.854034722586</v>
      </c>
      <c r="AE356" s="17"/>
      <c r="AF356" s="84" t="n">
        <v>61.4563942847822</v>
      </c>
      <c r="AG356" s="16" t="n">
        <v>0.47972972972973</v>
      </c>
      <c r="AH356" s="16" t="n">
        <f aca="false">AF356+AH355</f>
        <v>233372.152540269</v>
      </c>
      <c r="AI356" s="63"/>
      <c r="AJ356" s="72" t="n">
        <v>76.8580068425078</v>
      </c>
      <c r="AK356" s="16" t="n">
        <v>0.47972972972973</v>
      </c>
      <c r="AL356" s="63" t="n">
        <f aca="false">AJ356+AL355</f>
        <v>226279.065875581</v>
      </c>
      <c r="AM356" s="35"/>
      <c r="AN356" s="35" t="n">
        <f aca="false">C356/740</f>
        <v>0.47972972972973</v>
      </c>
      <c r="AO356" s="35"/>
      <c r="AP356" s="35"/>
      <c r="AQ356" s="35"/>
      <c r="AR356" s="35"/>
      <c r="AS356" s="35"/>
      <c r="AT356" s="35"/>
    </row>
    <row r="357" customFormat="false" ht="12.75" hidden="false" customHeight="true" outlineLevel="0" collapsed="false">
      <c r="A357" s="36"/>
      <c r="B357" s="36"/>
      <c r="C357" s="2" t="n">
        <v>356</v>
      </c>
      <c r="D357" s="20" t="s">
        <v>556</v>
      </c>
      <c r="E357" s="65" t="n">
        <v>516</v>
      </c>
      <c r="F357" s="66" t="n">
        <v>6161</v>
      </c>
      <c r="G357" s="67" t="n">
        <f aca="false">I357+J357</f>
        <v>362</v>
      </c>
      <c r="H357" s="68" t="n">
        <f aca="false">1/(G357/F357)</f>
        <v>17.0193370165746</v>
      </c>
      <c r="I357" s="22" t="n">
        <v>106</v>
      </c>
      <c r="J357" s="23" t="n">
        <v>256</v>
      </c>
      <c r="K357" s="24" t="n">
        <v>2588</v>
      </c>
      <c r="L357" s="69" t="n">
        <f aca="false">G357*X357*R357</f>
        <v>2508.07146919213</v>
      </c>
      <c r="M357" s="25" t="n">
        <v>2329</v>
      </c>
      <c r="N357" s="70" t="n">
        <f aca="false">G357*X357*(1-R357)</f>
        <v>2252.30540009713</v>
      </c>
      <c r="O357" s="26" t="n">
        <f aca="false">I357/(I357+J357)</f>
        <v>0.292817679558011</v>
      </c>
      <c r="P357" s="28" t="n">
        <f aca="false">(I357+K357)/(I357+J357+K357+M357)</f>
        <v>0.510323924985793</v>
      </c>
      <c r="Q357" s="27" t="n">
        <f aca="false">K357/(K357+M357)</f>
        <v>0.526337197478137</v>
      </c>
      <c r="R357" s="27" t="n">
        <f aca="false">P357-(O357-P357)/X357</f>
        <v>0.526864056787713</v>
      </c>
      <c r="S357" s="29" t="n">
        <f aca="false">(K357+M357)/(I357+J357)</f>
        <v>13.5828729281768</v>
      </c>
      <c r="T357" s="31" t="n">
        <f aca="false">(P357-$B$1*O357-$B$2)/(1-$B$1*O357)-($B$3*POWER(P357,2)+$B$4*P357+$B$5)-($B$6*POWER(O357,2)+$B$7*O357+$B$8)</f>
        <v>0.526834848726175</v>
      </c>
      <c r="U357" s="29" t="n">
        <f aca="false">(O357-P357)/(P357-T357)</f>
        <v>13.1734752608547</v>
      </c>
      <c r="V357" s="29" t="n">
        <f aca="false">$B$12+($B$13*E357+$B$14*POWER(E357,2)+$B$15*POWER(E357,3))+($B$16*F357+$B$17*POWER(F357,2)+$B$18*POWER(F357,3))+($B$19*T357+$B$20*POWER(T357,2)+$B$21*POWER(T357,3))+($B$22*P357+$B$23*POWER(P357,2)+$B$24*POWER(P357,3))+($B$25*H357+$B$26*POWER(H357,2)+$B$27*POWER(H357,3))+($B$28*U357+$B$29*POWER(U357,2)+$B$30*POWER(U357,3))</f>
        <v>-0.0232629147517454</v>
      </c>
      <c r="W357" s="71" t="n">
        <f aca="false">S357-U357</f>
        <v>0.409397667322123</v>
      </c>
      <c r="X357" s="29" t="n">
        <f aca="false">U357+V357</f>
        <v>13.1502123461029</v>
      </c>
      <c r="Y357" s="16"/>
      <c r="Z357" s="60" t="n">
        <f aca="false">U357*G357</f>
        <v>4768.79804442939</v>
      </c>
      <c r="AA357" s="60" t="n">
        <f aca="false">(K357+M357)-Z357</f>
        <v>148.201955570608</v>
      </c>
      <c r="AB357" s="16"/>
      <c r="AC357" s="60" t="n">
        <f aca="false">L357+N357</f>
        <v>4760.37686928926</v>
      </c>
      <c r="AD357" s="61" t="n">
        <f aca="false">AC357-Z357</f>
        <v>-8.42117514013171</v>
      </c>
      <c r="AE357" s="17"/>
      <c r="AF357" s="84" t="n">
        <v>59.5893786130746</v>
      </c>
      <c r="AG357" s="16" t="n">
        <v>0.481081081081081</v>
      </c>
      <c r="AH357" s="16" t="n">
        <f aca="false">AF357+AH356</f>
        <v>233431.741918882</v>
      </c>
      <c r="AI357" s="63"/>
      <c r="AJ357" s="72" t="n">
        <v>75.8467579369547</v>
      </c>
      <c r="AK357" s="16" t="n">
        <v>0.481081081081081</v>
      </c>
      <c r="AL357" s="63" t="n">
        <f aca="false">AJ357+AL356</f>
        <v>226354.912633518</v>
      </c>
      <c r="AM357" s="35"/>
      <c r="AN357" s="35" t="n">
        <f aca="false">C357/740</f>
        <v>0.481081081081081</v>
      </c>
      <c r="AO357" s="35"/>
      <c r="AP357" s="35"/>
      <c r="AQ357" s="35"/>
      <c r="AR357" s="35"/>
      <c r="AS357" s="35"/>
      <c r="AT357" s="35"/>
    </row>
    <row r="358" customFormat="false" ht="12.75" hidden="false" customHeight="true" outlineLevel="0" collapsed="false">
      <c r="A358" s="36"/>
      <c r="B358" s="36"/>
      <c r="C358" s="2" t="n">
        <v>357</v>
      </c>
      <c r="D358" s="20" t="s">
        <v>558</v>
      </c>
      <c r="E358" s="65" t="n">
        <v>282</v>
      </c>
      <c r="F358" s="66" t="n">
        <v>3840</v>
      </c>
      <c r="G358" s="67" t="n">
        <f aca="false">I358+J358</f>
        <v>229</v>
      </c>
      <c r="H358" s="68" t="n">
        <f aca="false">1/(G358/F358)</f>
        <v>16.7685589519651</v>
      </c>
      <c r="I358" s="22" t="n">
        <v>60</v>
      </c>
      <c r="J358" s="23" t="n">
        <v>169</v>
      </c>
      <c r="K358" s="24" t="n">
        <v>1626</v>
      </c>
      <c r="L358" s="69" t="n">
        <f aca="false">G358*X358*R358</f>
        <v>1589.47418931851</v>
      </c>
      <c r="M358" s="25" t="n">
        <v>1441</v>
      </c>
      <c r="N358" s="70" t="n">
        <f aca="false">G358*X358*(1-R358)</f>
        <v>1406.12066714283</v>
      </c>
      <c r="O358" s="26" t="n">
        <f aca="false">I358/(I358+J358)</f>
        <v>0.262008733624454</v>
      </c>
      <c r="P358" s="28" t="n">
        <f aca="false">(I358+K358)/(I358+J358+K358+M358)</f>
        <v>0.511529126213592</v>
      </c>
      <c r="Q358" s="27" t="n">
        <f aca="false">K358/(K358+M358)</f>
        <v>0.530159765242908</v>
      </c>
      <c r="R358" s="27" t="n">
        <f aca="false">P358-(O358-P358)/X358</f>
        <v>0.530603858492446</v>
      </c>
      <c r="S358" s="29" t="n">
        <f aca="false">(K358+M358)/(I358+J358)</f>
        <v>13.3930131004367</v>
      </c>
      <c r="T358" s="31" t="n">
        <f aca="false">(P358-$B$1*O358-$B$2)/(1-$B$1*O358)-($B$3*POWER(P358,2)+$B$4*P358+$B$5)-($B$6*POWER(O358,2)+$B$7*O358+$B$8)</f>
        <v>0.528966749578966</v>
      </c>
      <c r="U358" s="29" t="n">
        <f aca="false">(O358-P358)/(P358-T358)</f>
        <v>14.3093119607469</v>
      </c>
      <c r="V358" s="29" t="n">
        <f aca="false">$B$12+($B$13*E358+$B$14*POWER(E358,2)+$B$15*POWER(E358,3))+($B$16*F358+$B$17*POWER(F358,2)+$B$18*POWER(F358,3))+($B$19*T358+$B$20*POWER(T358,2)+$B$21*POWER(T358,3))+($B$22*P358+$B$23*POWER(P358,2)+$B$24*POWER(P358,3))+($B$25*H358+$B$26*POWER(H358,2)+$B$27*POWER(H358,3))+($B$28*U358+$B$29*POWER(U358,2)+$B$30*POWER(U358,3))</f>
        <v>-1.22811171419083</v>
      </c>
      <c r="W358" s="71" t="n">
        <f aca="false">S358-U358</f>
        <v>-0.916298860310215</v>
      </c>
      <c r="X358" s="29" t="n">
        <f aca="false">U358+V358</f>
        <v>13.0812002465561</v>
      </c>
      <c r="Y358" s="16"/>
      <c r="Z358" s="60" t="n">
        <f aca="false">U358*G358</f>
        <v>3276.83243901104</v>
      </c>
      <c r="AA358" s="60" t="n">
        <f aca="false">(K358+M358)-Z358</f>
        <v>-209.832439011039</v>
      </c>
      <c r="AB358" s="16"/>
      <c r="AC358" s="60" t="n">
        <f aca="false">L358+N358</f>
        <v>2995.59485646134</v>
      </c>
      <c r="AD358" s="61" t="n">
        <f aca="false">AC358-Z358</f>
        <v>-281.2375825497</v>
      </c>
      <c r="AE358" s="17"/>
      <c r="AF358" s="84" t="n">
        <v>51.3782596987312</v>
      </c>
      <c r="AG358" s="16" t="n">
        <v>0.482432432432432</v>
      </c>
      <c r="AH358" s="16" t="n">
        <f aca="false">AF358+AH357</f>
        <v>233483.12017858</v>
      </c>
      <c r="AI358" s="63"/>
      <c r="AJ358" s="72" t="n">
        <v>73.4535555679842</v>
      </c>
      <c r="AK358" s="16" t="n">
        <v>0.482432432432432</v>
      </c>
      <c r="AL358" s="63" t="n">
        <f aca="false">AJ358+AL357</f>
        <v>226428.366189086</v>
      </c>
      <c r="AM358" s="35"/>
      <c r="AN358" s="35" t="n">
        <f aca="false">C358/740</f>
        <v>0.482432432432432</v>
      </c>
      <c r="AO358" s="35"/>
      <c r="AP358" s="35"/>
      <c r="AQ358" s="35"/>
      <c r="AR358" s="35"/>
      <c r="AS358" s="35"/>
      <c r="AT358" s="35"/>
    </row>
    <row r="359" customFormat="false" ht="12.75" hidden="false" customHeight="true" outlineLevel="0" collapsed="false">
      <c r="A359" s="36"/>
      <c r="B359" s="36"/>
      <c r="C359" s="2" t="n">
        <v>358</v>
      </c>
      <c r="D359" s="20" t="s">
        <v>286</v>
      </c>
      <c r="E359" s="65" t="n">
        <v>555</v>
      </c>
      <c r="F359" s="66" t="n">
        <v>4955</v>
      </c>
      <c r="G359" s="67" t="n">
        <f aca="false">I359+J359</f>
        <v>327</v>
      </c>
      <c r="H359" s="68" t="n">
        <f aca="false">1/(G359/F359)</f>
        <v>15.1529051987768</v>
      </c>
      <c r="I359" s="22" t="n">
        <v>86</v>
      </c>
      <c r="J359" s="23" t="n">
        <v>241</v>
      </c>
      <c r="K359" s="24" t="n">
        <v>1491</v>
      </c>
      <c r="L359" s="69" t="n">
        <f aca="false">G359*X359*R359</f>
        <v>1445.7885309469</v>
      </c>
      <c r="M359" s="25" t="n">
        <v>2105</v>
      </c>
      <c r="N359" s="70" t="n">
        <f aca="false">G359*X359*(1-R359)</f>
        <v>2037.74184755957</v>
      </c>
      <c r="O359" s="26" t="n">
        <f aca="false">I359/(I359+J359)</f>
        <v>0.262996941896024</v>
      </c>
      <c r="P359" s="28" t="n">
        <f aca="false">(I359+K359)/(I359+J359+K359+M359)</f>
        <v>0.401988274279888</v>
      </c>
      <c r="Q359" s="27" t="n">
        <f aca="false">K359/(K359+M359)</f>
        <v>0.414627363737486</v>
      </c>
      <c r="R359" s="27" t="n">
        <f aca="false">P359-(O359-P359)/X359</f>
        <v>0.415035430684767</v>
      </c>
      <c r="S359" s="29" t="n">
        <f aca="false">(K359+M359)/(I359+J359)</f>
        <v>10.9969418960245</v>
      </c>
      <c r="T359" s="31" t="n">
        <f aca="false">(P359-$B$1*O359-$B$2)/(1-$B$1*O359)-($B$3*POWER(P359,2)+$B$4*P359+$B$5)-($B$6*POWER(O359,2)+$B$7*O359+$B$8)</f>
        <v>0.414697394528307</v>
      </c>
      <c r="U359" s="29" t="n">
        <f aca="false">(O359-P359)/(P359-T359)</f>
        <v>10.9363456846004</v>
      </c>
      <c r="V359" s="29" t="n">
        <f aca="false">$B$12+($B$13*E359+$B$14*POWER(E359,2)+$B$15*POWER(E359,3))+($B$16*F359+$B$17*POWER(F359,2)+$B$18*POWER(F359,3))+($B$19*T359+$B$20*POWER(T359,2)+$B$21*POWER(T359,3))+($B$22*P359+$B$23*POWER(P359,2)+$B$24*POWER(P359,3))+($B$25*H359+$B$26*POWER(H359,2)+$B$27*POWER(H359,3))+($B$28*U359+$B$29*POWER(U359,2)+$B$30*POWER(U359,3))</f>
        <v>-0.283347585192201</v>
      </c>
      <c r="W359" s="71" t="n">
        <f aca="false">S359-U359</f>
        <v>0.0605962114240963</v>
      </c>
      <c r="X359" s="29" t="n">
        <f aca="false">U359+V359</f>
        <v>10.6529980994082</v>
      </c>
      <c r="Y359" s="16"/>
      <c r="Z359" s="60" t="n">
        <f aca="false">U359*G359</f>
        <v>3576.18503886432</v>
      </c>
      <c r="AA359" s="60" t="n">
        <f aca="false">(K359+M359)-Z359</f>
        <v>19.8149611356794</v>
      </c>
      <c r="AB359" s="16"/>
      <c r="AC359" s="60" t="n">
        <f aca="false">L359+N359</f>
        <v>3483.53037850647</v>
      </c>
      <c r="AD359" s="61" t="n">
        <f aca="false">AC359-Z359</f>
        <v>-92.6546603578499</v>
      </c>
      <c r="AE359" s="17"/>
      <c r="AF359" s="84" t="n">
        <v>50.7164670343734</v>
      </c>
      <c r="AG359" s="16" t="n">
        <v>0.483783783783784</v>
      </c>
      <c r="AH359" s="16" t="n">
        <f aca="false">AF359+AH358</f>
        <v>233533.836645615</v>
      </c>
      <c r="AI359" s="63"/>
      <c r="AJ359" s="72" t="n">
        <v>72.0143210501822</v>
      </c>
      <c r="AK359" s="16" t="n">
        <v>0.483783783783784</v>
      </c>
      <c r="AL359" s="63" t="n">
        <f aca="false">AJ359+AL358</f>
        <v>226500.380510136</v>
      </c>
      <c r="AM359" s="35"/>
      <c r="AN359" s="35" t="n">
        <f aca="false">C359/740</f>
        <v>0.483783783783784</v>
      </c>
      <c r="AO359" s="35"/>
      <c r="AP359" s="35"/>
      <c r="AQ359" s="35"/>
      <c r="AR359" s="35"/>
      <c r="AS359" s="35"/>
      <c r="AT359" s="35"/>
    </row>
    <row r="360" customFormat="false" ht="12.75" hidden="false" customHeight="true" outlineLevel="0" collapsed="false">
      <c r="A360" s="36"/>
      <c r="B360" s="36"/>
      <c r="C360" s="2" t="n">
        <v>359</v>
      </c>
      <c r="D360" s="20" t="s">
        <v>235</v>
      </c>
      <c r="E360" s="65" t="n">
        <v>320</v>
      </c>
      <c r="F360" s="66" t="n">
        <v>5421</v>
      </c>
      <c r="G360" s="67" t="n">
        <f aca="false">I360+J360</f>
        <v>234</v>
      </c>
      <c r="H360" s="68" t="n">
        <f aca="false">1/(G360/F360)</f>
        <v>23.1666666666667</v>
      </c>
      <c r="I360" s="22" t="n">
        <v>33</v>
      </c>
      <c r="J360" s="23" t="n">
        <v>201</v>
      </c>
      <c r="K360" s="24" t="n">
        <v>1798</v>
      </c>
      <c r="L360" s="69" t="n">
        <f aca="false">G360*X360*R360</f>
        <v>1831.16879359276</v>
      </c>
      <c r="M360" s="25" t="n">
        <v>2650</v>
      </c>
      <c r="N360" s="70" t="n">
        <f aca="false">G360*X360*(1-R360)</f>
        <v>2701.64622093554</v>
      </c>
      <c r="O360" s="26" t="n">
        <f aca="false">I360/(I360+J360)</f>
        <v>0.141025641025641</v>
      </c>
      <c r="P360" s="28" t="n">
        <f aca="false">(I360+K360)/(I360+J360+K360+M360)</f>
        <v>0.391072191371209</v>
      </c>
      <c r="Q360" s="27" t="n">
        <f aca="false">K360/(K360+M360)</f>
        <v>0.404226618705036</v>
      </c>
      <c r="R360" s="27" t="n">
        <f aca="false">P360-(O360-P360)/X360</f>
        <v>0.403980481825006</v>
      </c>
      <c r="S360" s="29" t="n">
        <f aca="false">(K360+M360)/(I360+J360)</f>
        <v>19.008547008547</v>
      </c>
      <c r="T360" s="31" t="n">
        <f aca="false">(P360-$B$1*O360-$B$2)/(1-$B$1*O360)-($B$3*POWER(P360,2)+$B$4*P360+$B$5)-($B$6*POWER(O360,2)+$B$7*O360+$B$8)</f>
        <v>0.406217783844352</v>
      </c>
      <c r="U360" s="29" t="n">
        <f aca="false">(O360-P360)/(P360-T360)</f>
        <v>16.5095258431756</v>
      </c>
      <c r="V360" s="29" t="n">
        <f aca="false">$B$12+($B$13*E360+$B$14*POWER(E360,2)+$B$15*POWER(E360,3))+($B$16*F360+$B$17*POWER(F360,2)+$B$18*POWER(F360,3))+($B$19*T360+$B$20*POWER(T360,2)+$B$21*POWER(T360,3))+($B$22*P360+$B$23*POWER(P360,2)+$B$24*POWER(P360,3))+($B$25*H360+$B$26*POWER(H360,2)+$B$27*POWER(H360,3))+($B$28*U360+$B$29*POWER(U360,2)+$B$30*POWER(U360,3))</f>
        <v>2.86147849241549</v>
      </c>
      <c r="W360" s="71" t="n">
        <f aca="false">S360-U360</f>
        <v>2.49902116537146</v>
      </c>
      <c r="X360" s="29" t="n">
        <f aca="false">U360+V360</f>
        <v>19.371004335591</v>
      </c>
      <c r="Y360" s="16"/>
      <c r="Z360" s="60" t="n">
        <f aca="false">U360*G360</f>
        <v>3863.22904730308</v>
      </c>
      <c r="AA360" s="60" t="n">
        <f aca="false">(K360+M360)-Z360</f>
        <v>584.770952696921</v>
      </c>
      <c r="AB360" s="16"/>
      <c r="AC360" s="60" t="n">
        <f aca="false">L360+N360</f>
        <v>4532.8150145283</v>
      </c>
      <c r="AD360" s="61" t="n">
        <f aca="false">AC360-Z360</f>
        <v>669.585967225224</v>
      </c>
      <c r="AE360" s="17"/>
      <c r="AF360" s="84" t="n">
        <v>50.137191098753</v>
      </c>
      <c r="AG360" s="16" t="n">
        <v>0.485135135135135</v>
      </c>
      <c r="AH360" s="16" t="n">
        <f aca="false">AF360+AH359</f>
        <v>233583.973836714</v>
      </c>
      <c r="AI360" s="63"/>
      <c r="AJ360" s="72" t="n">
        <v>71.6407495964186</v>
      </c>
      <c r="AK360" s="16" t="n">
        <v>0.485135135135135</v>
      </c>
      <c r="AL360" s="63" t="n">
        <f aca="false">AJ360+AL359</f>
        <v>226572.021259732</v>
      </c>
      <c r="AM360" s="35"/>
      <c r="AN360" s="35" t="n">
        <f aca="false">C360/740</f>
        <v>0.485135135135135</v>
      </c>
      <c r="AO360" s="35"/>
      <c r="AP360" s="35"/>
      <c r="AQ360" s="35"/>
      <c r="AR360" s="35"/>
      <c r="AS360" s="35"/>
      <c r="AT360" s="35"/>
    </row>
    <row r="361" customFormat="false" ht="12.75" hidden="false" customHeight="true" outlineLevel="0" collapsed="false">
      <c r="A361" s="36"/>
      <c r="B361" s="36"/>
      <c r="C361" s="2" t="n">
        <v>360</v>
      </c>
      <c r="D361" s="20" t="s">
        <v>561</v>
      </c>
      <c r="E361" s="65" t="n">
        <v>451</v>
      </c>
      <c r="F361" s="66" t="n">
        <v>3897</v>
      </c>
      <c r="G361" s="67" t="n">
        <f aca="false">I361+J361</f>
        <v>230</v>
      </c>
      <c r="H361" s="68" t="n">
        <f aca="false">1/(G361/F361)</f>
        <v>16.9434782608696</v>
      </c>
      <c r="I361" s="22" t="n">
        <v>170</v>
      </c>
      <c r="J361" s="23" t="n">
        <v>60</v>
      </c>
      <c r="K361" s="24" t="n">
        <v>1718</v>
      </c>
      <c r="L361" s="69" t="n">
        <f aca="false">G361*X361*R361</f>
        <v>1748.08747545496</v>
      </c>
      <c r="M361" s="25" t="n">
        <v>527</v>
      </c>
      <c r="N361" s="70" t="n">
        <f aca="false">G361*X361*(1-R361)</f>
        <v>536.354527591133</v>
      </c>
      <c r="O361" s="26" t="n">
        <f aca="false">I361/(I361+J361)</f>
        <v>0.739130434782609</v>
      </c>
      <c r="P361" s="28" t="n">
        <f aca="false">(I361+K361)/(I361+J361+K361+M361)</f>
        <v>0.762828282828283</v>
      </c>
      <c r="Q361" s="27" t="n">
        <f aca="false">K361/(K361+M361)</f>
        <v>0.765256124721604</v>
      </c>
      <c r="R361" s="27" t="n">
        <f aca="false">P361-(O361-P361)/X361</f>
        <v>0.765214206849658</v>
      </c>
      <c r="S361" s="29" t="n">
        <f aca="false">(K361+M361)/(I361+J361)</f>
        <v>9.76086956521739</v>
      </c>
      <c r="T361" s="31" t="n">
        <f aca="false">(P361-$B$1*O361-$B$2)/(1-$B$1*O361)-($B$3*POWER(P361,2)+$B$4*P361+$B$5)-($B$6*POWER(O361,2)+$B$7*O361+$B$8)</f>
        <v>0.768172751035142</v>
      </c>
      <c r="U361" s="29" t="n">
        <f aca="false">(O361-P361)/(P361-T361)</f>
        <v>4.43408906713281</v>
      </c>
      <c r="V361" s="29" t="n">
        <f aca="false">$B$12+($B$13*E361+$B$14*POWER(E361,2)+$B$15*POWER(E361,3))+($B$16*F361+$B$17*POWER(F361,2)+$B$18*POWER(F361,3))+($B$19*T361+$B$20*POWER(T361,2)+$B$21*POWER(T361,3))+($B$22*P361+$B$23*POWER(P361,2)+$B$24*POWER(P361,3))+($B$25*H361+$B$26*POWER(H361,2)+$B$27*POWER(H361,3))+($B$28*U361+$B$29*POWER(U361,2)+$B$30*POWER(U361,3))</f>
        <v>5.49826746785018</v>
      </c>
      <c r="W361" s="71" t="n">
        <f aca="false">S361-U361</f>
        <v>5.32678049808458</v>
      </c>
      <c r="X361" s="29" t="n">
        <f aca="false">U361+V361</f>
        <v>9.93235653498299</v>
      </c>
      <c r="Y361" s="16"/>
      <c r="Z361" s="60" t="n">
        <f aca="false">U361*G361</f>
        <v>1019.84048544055</v>
      </c>
      <c r="AA361" s="60" t="n">
        <f aca="false">(K361+M361)-Z361</f>
        <v>1225.15951455945</v>
      </c>
      <c r="AB361" s="16"/>
      <c r="AC361" s="60" t="n">
        <f aca="false">L361+N361</f>
        <v>2284.44200304609</v>
      </c>
      <c r="AD361" s="61" t="n">
        <f aca="false">AC361-Z361</f>
        <v>1264.60151760554</v>
      </c>
      <c r="AE361" s="17"/>
      <c r="AF361" s="84" t="n">
        <v>49.7799041138208</v>
      </c>
      <c r="AG361" s="16" t="n">
        <v>0.486486486486487</v>
      </c>
      <c r="AH361" s="16" t="n">
        <f aca="false">AF361+AH360</f>
        <v>233633.753740827</v>
      </c>
      <c r="AI361" s="63"/>
      <c r="AJ361" s="72" t="n">
        <v>66.3784886242115</v>
      </c>
      <c r="AK361" s="16" t="n">
        <v>0.486486486486487</v>
      </c>
      <c r="AL361" s="63" t="n">
        <f aca="false">AJ361+AL360</f>
        <v>226638.399748356</v>
      </c>
      <c r="AM361" s="35"/>
      <c r="AN361" s="35" t="n">
        <f aca="false">C361/740</f>
        <v>0.486486486486487</v>
      </c>
      <c r="AO361" s="35"/>
      <c r="AP361" s="35"/>
      <c r="AQ361" s="35"/>
      <c r="AR361" s="35"/>
      <c r="AS361" s="35"/>
      <c r="AT361" s="35"/>
    </row>
    <row r="362" customFormat="false" ht="12.75" hidden="false" customHeight="true" outlineLevel="0" collapsed="false">
      <c r="A362" s="36"/>
      <c r="B362" s="36"/>
      <c r="C362" s="2" t="n">
        <v>361</v>
      </c>
      <c r="D362" s="20" t="s">
        <v>441</v>
      </c>
      <c r="E362" s="65" t="n">
        <v>93</v>
      </c>
      <c r="F362" s="66" t="n">
        <v>1858</v>
      </c>
      <c r="G362" s="67" t="n">
        <f aca="false">I362+J362</f>
        <v>98</v>
      </c>
      <c r="H362" s="68" t="n">
        <f aca="false">1/(G362/F362)</f>
        <v>18.9591836734694</v>
      </c>
      <c r="I362" s="22" t="n">
        <v>30</v>
      </c>
      <c r="J362" s="23" t="n">
        <v>68</v>
      </c>
      <c r="K362" s="24" t="n">
        <v>682</v>
      </c>
      <c r="L362" s="69" t="n">
        <f aca="false">G362*X362*R362</f>
        <v>658.856362599028</v>
      </c>
      <c r="M362" s="25" t="n">
        <v>802</v>
      </c>
      <c r="N362" s="70" t="n">
        <f aca="false">G362*X362*(1-R362)</f>
        <v>773.72055542297</v>
      </c>
      <c r="O362" s="26" t="n">
        <f aca="false">I362/(I362+J362)</f>
        <v>0.306122448979592</v>
      </c>
      <c r="P362" s="28" t="n">
        <f aca="false">(I362+K362)/(I362+J362+K362+M362)</f>
        <v>0.450063211125158</v>
      </c>
      <c r="Q362" s="27" t="n">
        <f aca="false">K362/(K362+M362)</f>
        <v>0.459568733153639</v>
      </c>
      <c r="R362" s="27" t="n">
        <f aca="false">P362-(O362-P362)/X362</f>
        <v>0.459909938733852</v>
      </c>
      <c r="S362" s="29" t="n">
        <f aca="false">(K362+M362)/(I362+J362)</f>
        <v>15.1428571428571</v>
      </c>
      <c r="T362" s="31" t="n">
        <f aca="false">(P362-$B$1*O362-$B$2)/(1-$B$1*O362)-($B$3*POWER(P362,2)+$B$4*P362+$B$5)-($B$6*POWER(O362,2)+$B$7*O362+$B$8)</f>
        <v>0.463219498257692</v>
      </c>
      <c r="U362" s="29" t="n">
        <f aca="false">(O362-P362)/(P362-T362)</f>
        <v>10.9408346515648</v>
      </c>
      <c r="V362" s="29" t="n">
        <f aca="false">$B$12+($B$13*E362+$B$14*POWER(E362,2)+$B$15*POWER(E362,3))+($B$16*F362+$B$17*POWER(F362,2)+$B$18*POWER(F362,3))+($B$19*T362+$B$20*POWER(T362,2)+$B$21*POWER(T362,3))+($B$22*P362+$B$23*POWER(P362,2)+$B$24*POWER(P362,3))+($B$25*H362+$B$26*POWER(H362,2)+$B$27*POWER(H362,3))+($B$28*U362+$B$29*POWER(U362,2)+$B$30*POWER(U362,3))</f>
        <v>3.67729716498625</v>
      </c>
      <c r="W362" s="71" t="n">
        <f aca="false">S362-U362</f>
        <v>4.20202249129239</v>
      </c>
      <c r="X362" s="29" t="n">
        <f aca="false">U362+V362</f>
        <v>14.618131816551</v>
      </c>
      <c r="Y362" s="16"/>
      <c r="Z362" s="60" t="n">
        <f aca="false">U362*G362</f>
        <v>1072.20179585335</v>
      </c>
      <c r="AA362" s="60" t="n">
        <f aca="false">(K362+M362)-Z362</f>
        <v>411.798204146655</v>
      </c>
      <c r="AB362" s="16"/>
      <c r="AC362" s="60" t="n">
        <f aca="false">L362+N362</f>
        <v>1432.576918022</v>
      </c>
      <c r="AD362" s="61" t="n">
        <f aca="false">AC362-Z362</f>
        <v>360.375122168652</v>
      </c>
      <c r="AE362" s="17"/>
      <c r="AF362" s="84" t="n">
        <v>49.5411771459297</v>
      </c>
      <c r="AG362" s="16" t="n">
        <v>0.487837837837838</v>
      </c>
      <c r="AH362" s="16" t="n">
        <f aca="false">AF362+AH361</f>
        <v>233683.294917973</v>
      </c>
      <c r="AI362" s="63"/>
      <c r="AJ362" s="72" t="n">
        <v>64.8779545180732</v>
      </c>
      <c r="AK362" s="16" t="n">
        <v>0.487837837837838</v>
      </c>
      <c r="AL362" s="63" t="n">
        <f aca="false">AJ362+AL361</f>
        <v>226703.277702875</v>
      </c>
      <c r="AM362" s="35"/>
      <c r="AN362" s="35" t="n">
        <f aca="false">C362/740</f>
        <v>0.487837837837838</v>
      </c>
      <c r="AO362" s="35"/>
      <c r="AP362" s="35"/>
      <c r="AQ362" s="35"/>
      <c r="AR362" s="35"/>
      <c r="AS362" s="35"/>
      <c r="AT362" s="35"/>
    </row>
    <row r="363" customFormat="false" ht="12.75" hidden="false" customHeight="true" outlineLevel="0" collapsed="false">
      <c r="A363" s="36"/>
      <c r="B363" s="36"/>
      <c r="C363" s="2" t="n">
        <v>362</v>
      </c>
      <c r="D363" s="20" t="s">
        <v>563</v>
      </c>
      <c r="E363" s="65" t="n">
        <v>383</v>
      </c>
      <c r="F363" s="66" t="n">
        <v>3107</v>
      </c>
      <c r="G363" s="67" t="n">
        <f aca="false">I363+J363</f>
        <v>217</v>
      </c>
      <c r="H363" s="68" t="n">
        <f aca="false">1/(G363/F363)</f>
        <v>14.3179723502304</v>
      </c>
      <c r="I363" s="22" t="n">
        <v>142</v>
      </c>
      <c r="J363" s="23" t="n">
        <v>75</v>
      </c>
      <c r="K363" s="24" t="n">
        <v>1415</v>
      </c>
      <c r="L363" s="69" t="n">
        <f aca="false">G363*X363*R363</f>
        <v>1447.07560409833</v>
      </c>
      <c r="M363" s="25" t="n">
        <v>371</v>
      </c>
      <c r="N363" s="70" t="n">
        <f aca="false">G363*X363*(1-R363)</f>
        <v>380.188002201575</v>
      </c>
      <c r="O363" s="26" t="n">
        <f aca="false">I363/(I363+J363)</f>
        <v>0.654377880184332</v>
      </c>
      <c r="P363" s="28" t="n">
        <f aca="false">(I363+K363)/(I363+J363+K363+M363)</f>
        <v>0.777333999001498</v>
      </c>
      <c r="Q363" s="27" t="n">
        <f aca="false">K363/(K363+M363)</f>
        <v>0.792273236282195</v>
      </c>
      <c r="R363" s="27" t="n">
        <f aca="false">P363-(O363-P363)/X363</f>
        <v>0.791935875649911</v>
      </c>
      <c r="S363" s="29" t="n">
        <f aca="false">(K363+M363)/(I363+J363)</f>
        <v>8.23041474654378</v>
      </c>
      <c r="T363" s="31" t="n">
        <f aca="false">(P363-$B$1*O363-$B$2)/(1-$B$1*O363)-($B$3*POWER(P363,2)+$B$4*P363+$B$5)-($B$6*POWER(O363,2)+$B$7*O363+$B$8)</f>
        <v>0.792105854843992</v>
      </c>
      <c r="U363" s="29" t="n">
        <f aca="false">(O363-P363)/(P363-T363)</f>
        <v>8.32367443388232</v>
      </c>
      <c r="V363" s="29" t="n">
        <f aca="false">$B$12+($B$13*E363+$B$14*POWER(E363,2)+$B$15*POWER(E363,3))+($B$16*F363+$B$17*POWER(F363,2)+$B$18*POWER(F363,3))+($B$19*T363+$B$20*POWER(T363,2)+$B$21*POWER(T363,3))+($B$22*P363+$B$23*POWER(P363,2)+$B$24*POWER(P363,3))+($B$25*H363+$B$26*POWER(H363,2)+$B$27*POWER(H363,3))+($B$28*U363+$B$29*POWER(U363,2)+$B$30*POWER(U363,3))</f>
        <v>0.0968951804029325</v>
      </c>
      <c r="W363" s="71" t="n">
        <f aca="false">S363-U363</f>
        <v>-0.093259687338545</v>
      </c>
      <c r="X363" s="29" t="n">
        <f aca="false">U363+V363</f>
        <v>8.42056961428526</v>
      </c>
      <c r="Y363" s="16"/>
      <c r="Z363" s="60" t="n">
        <f aca="false">U363*G363</f>
        <v>1806.23735215246</v>
      </c>
      <c r="AA363" s="60" t="n">
        <f aca="false">(K363+M363)-Z363</f>
        <v>-20.2373521524644</v>
      </c>
      <c r="AB363" s="16"/>
      <c r="AC363" s="60" t="n">
        <f aca="false">L363+N363</f>
        <v>1827.2636062999</v>
      </c>
      <c r="AD363" s="61" t="n">
        <f aca="false">AC363-Z363</f>
        <v>21.0262541474362</v>
      </c>
      <c r="AE363" s="17"/>
      <c r="AF363" s="84" t="n">
        <v>47.3082969474881</v>
      </c>
      <c r="AG363" s="16" t="n">
        <v>0.489189189189189</v>
      </c>
      <c r="AH363" s="16" t="n">
        <f aca="false">AF363+AH362</f>
        <v>233730.603214921</v>
      </c>
      <c r="AI363" s="63"/>
      <c r="AJ363" s="72" t="n">
        <v>64.0755623735886</v>
      </c>
      <c r="AK363" s="16" t="n">
        <v>0.489189189189189</v>
      </c>
      <c r="AL363" s="63" t="n">
        <f aca="false">AJ363+AL362</f>
        <v>226767.353265248</v>
      </c>
      <c r="AM363" s="35"/>
      <c r="AN363" s="35" t="n">
        <f aca="false">C363/740</f>
        <v>0.489189189189189</v>
      </c>
      <c r="AO363" s="35"/>
      <c r="AP363" s="35"/>
      <c r="AQ363" s="35"/>
      <c r="AR363" s="35"/>
      <c r="AS363" s="35"/>
      <c r="AT363" s="35"/>
    </row>
    <row r="364" customFormat="false" ht="12.75" hidden="false" customHeight="true" outlineLevel="0" collapsed="false">
      <c r="A364" s="36"/>
      <c r="B364" s="36"/>
      <c r="C364" s="2" t="n">
        <v>363</v>
      </c>
      <c r="D364" s="20" t="s">
        <v>565</v>
      </c>
      <c r="E364" s="65" t="n">
        <v>763</v>
      </c>
      <c r="F364" s="66" t="n">
        <v>6870</v>
      </c>
      <c r="G364" s="67" t="n">
        <f aca="false">I364+J364</f>
        <v>525</v>
      </c>
      <c r="H364" s="68" t="n">
        <f aca="false">1/(G364/F364)</f>
        <v>13.0857142857143</v>
      </c>
      <c r="I364" s="22" t="n">
        <v>324</v>
      </c>
      <c r="J364" s="23" t="n">
        <v>201</v>
      </c>
      <c r="K364" s="24" t="n">
        <v>3297</v>
      </c>
      <c r="L364" s="69" t="n">
        <f aca="false">G364*X364*R364</f>
        <v>3160.07733118317</v>
      </c>
      <c r="M364" s="25" t="n">
        <v>1132</v>
      </c>
      <c r="N364" s="70" t="n">
        <f aca="false">G364*X364*(1-R364)</f>
        <v>1081.59460990532</v>
      </c>
      <c r="O364" s="26" t="n">
        <f aca="false">I364/(I364+J364)</f>
        <v>0.617142857142857</v>
      </c>
      <c r="P364" s="28" t="n">
        <f aca="false">(I364+K364)/(I364+J364+K364+M364)</f>
        <v>0.730924505450141</v>
      </c>
      <c r="Q364" s="27" t="n">
        <f aca="false">K364/(K364+M364)</f>
        <v>0.744411831113118</v>
      </c>
      <c r="R364" s="27" t="n">
        <f aca="false">P364-(O364-P364)/X364</f>
        <v>0.745007481736609</v>
      </c>
      <c r="S364" s="29" t="n">
        <f aca="false">(K364+M364)/(I364+J364)</f>
        <v>8.43619047619048</v>
      </c>
      <c r="T364" s="31" t="n">
        <f aca="false">(P364-$B$1*O364-$B$2)/(1-$B$1*O364)-($B$3*POWER(P364,2)+$B$4*P364+$B$5)-($B$6*POWER(O364,2)+$B$7*O364+$B$8)</f>
        <v>0.744395766437436</v>
      </c>
      <c r="U364" s="29" t="n">
        <f aca="false">(O364-P364)/(P364-T364)</f>
        <v>8.44625075667367</v>
      </c>
      <c r="V364" s="29" t="n">
        <f aca="false">$B$12+($B$13*E364+$B$14*POWER(E364,2)+$B$15*POWER(E364,3))+($B$16*F364+$B$17*POWER(F364,2)+$B$18*POWER(F364,3))+($B$19*T364+$B$20*POWER(T364,2)+$B$21*POWER(T364,3))+($B$22*P364+$B$23*POWER(P364,2)+$B$24*POWER(P364,3))+($B$25*H364+$B$26*POWER(H364,2)+$B$27*POWER(H364,3))+($B$28*U364+$B$29*POWER(U364,2)+$B$30*POWER(U364,3))</f>
        <v>-0.366875630790839</v>
      </c>
      <c r="W364" s="71" t="n">
        <f aca="false">S364-U364</f>
        <v>-0.0100602804831897</v>
      </c>
      <c r="X364" s="29" t="n">
        <f aca="false">U364+V364</f>
        <v>8.07937512588283</v>
      </c>
      <c r="Y364" s="16"/>
      <c r="Z364" s="60" t="n">
        <f aca="false">U364*G364</f>
        <v>4434.28164725367</v>
      </c>
      <c r="AA364" s="60" t="n">
        <f aca="false">(K364+M364)-Z364</f>
        <v>-5.28164725367424</v>
      </c>
      <c r="AB364" s="16"/>
      <c r="AC364" s="60" t="n">
        <f aca="false">L364+N364</f>
        <v>4241.67194108848</v>
      </c>
      <c r="AD364" s="61" t="n">
        <f aca="false">AC364-Z364</f>
        <v>-192.60970616519</v>
      </c>
      <c r="AE364" s="17"/>
      <c r="AF364" s="84" t="n">
        <v>47.038297826075</v>
      </c>
      <c r="AG364" s="16" t="n">
        <v>0.490540540540541</v>
      </c>
      <c r="AH364" s="16" t="n">
        <f aca="false">AF364+AH363</f>
        <v>233777.641512747</v>
      </c>
      <c r="AI364" s="63"/>
      <c r="AJ364" s="72" t="n">
        <v>63.4666259530973</v>
      </c>
      <c r="AK364" s="16" t="n">
        <v>0.490540540540541</v>
      </c>
      <c r="AL364" s="63" t="n">
        <f aca="false">AJ364+AL363</f>
        <v>226830.819891201</v>
      </c>
      <c r="AM364" s="35"/>
      <c r="AN364" s="35" t="n">
        <f aca="false">C364/740</f>
        <v>0.490540540540541</v>
      </c>
      <c r="AO364" s="35"/>
      <c r="AP364" s="35"/>
      <c r="AQ364" s="35"/>
      <c r="AR364" s="35"/>
      <c r="AS364" s="35"/>
      <c r="AT364" s="35"/>
    </row>
    <row r="365" customFormat="false" ht="12.75" hidden="false" customHeight="true" outlineLevel="0" collapsed="false">
      <c r="A365" s="36"/>
      <c r="B365" s="36"/>
      <c r="C365" s="2" t="n">
        <v>364</v>
      </c>
      <c r="D365" s="20" t="s">
        <v>557</v>
      </c>
      <c r="E365" s="65" t="n">
        <v>44</v>
      </c>
      <c r="F365" s="66" t="n">
        <v>576</v>
      </c>
      <c r="G365" s="67" t="n">
        <f aca="false">I365+J365</f>
        <v>19</v>
      </c>
      <c r="H365" s="68" t="n">
        <f aca="false">1/(G365/F365)</f>
        <v>30.3157894736842</v>
      </c>
      <c r="I365" s="22" t="n">
        <v>5</v>
      </c>
      <c r="J365" s="23" t="n">
        <v>14</v>
      </c>
      <c r="K365" s="24" t="n">
        <v>248</v>
      </c>
      <c r="L365" s="69" t="n">
        <f aca="false">G365*X365*R365</f>
        <v>238.307474542682</v>
      </c>
      <c r="M365" s="25" t="n">
        <v>239</v>
      </c>
      <c r="N365" s="70" t="n">
        <f aca="false">G365*X365*(1-R365)</f>
        <v>229.307474542682</v>
      </c>
      <c r="O365" s="26" t="n">
        <f aca="false">I365/(I365+J365)</f>
        <v>0.263157894736842</v>
      </c>
      <c r="P365" s="28" t="n">
        <f aca="false">(I365+K365)/(I365+J365+K365+M365)</f>
        <v>0.5</v>
      </c>
      <c r="Q365" s="27" t="n">
        <f aca="false">K365/(K365+M365)</f>
        <v>0.509240246406571</v>
      </c>
      <c r="R365" s="27" t="n">
        <f aca="false">P365-(O365-P365)/X365</f>
        <v>0.509623302267821</v>
      </c>
      <c r="S365" s="29" t="n">
        <f aca="false">(K365+M365)/(I365+J365)</f>
        <v>25.6315789473684</v>
      </c>
      <c r="T365" s="31" t="n">
        <f aca="false">(P365-$B$1*O365-$B$2)/(1-$B$1*O365)-($B$3*POWER(P365,2)+$B$4*P365+$B$5)-($B$6*POWER(O365,2)+$B$7*O365+$B$8)</f>
        <v>0.516894614402486</v>
      </c>
      <c r="U365" s="29" t="n">
        <f aca="false">(O365-P365)/(P365-T365)</f>
        <v>14.0187931858512</v>
      </c>
      <c r="V365" s="29" t="n">
        <f aca="false">$B$12+($B$13*E365+$B$14*POWER(E365,2)+$B$15*POWER(E365,3))+($B$16*F365+$B$17*POWER(F365,2)+$B$18*POWER(F365,3))+($B$19*T365+$B$20*POWER(T365,2)+$B$21*POWER(T365,3))+($B$22*P365+$B$23*POWER(P365,2)+$B$24*POWER(P365,3))+($B$25*H365+$B$26*POWER(H365,2)+$B$27*POWER(H365,3))+($B$28*U365+$B$29*POWER(U365,2)+$B$30*POWER(U365,3))</f>
        <v>10.5925199239049</v>
      </c>
      <c r="W365" s="71" t="n">
        <f aca="false">S365-U365</f>
        <v>11.6127857615173</v>
      </c>
      <c r="X365" s="29" t="n">
        <f aca="false">U365+V365</f>
        <v>24.611313109756</v>
      </c>
      <c r="Y365" s="16"/>
      <c r="Z365" s="60" t="n">
        <f aca="false">U365*G365</f>
        <v>266.357070531172</v>
      </c>
      <c r="AA365" s="60" t="n">
        <f aca="false">(K365+M365)-Z365</f>
        <v>220.642929468828</v>
      </c>
      <c r="AB365" s="16"/>
      <c r="AC365" s="60" t="n">
        <f aca="false">L365+N365</f>
        <v>467.614949085365</v>
      </c>
      <c r="AD365" s="61" t="n">
        <f aca="false">AC365-Z365</f>
        <v>201.257878554193</v>
      </c>
      <c r="AE365" s="17"/>
      <c r="AF365" s="84" t="n">
        <v>40.2592992230971</v>
      </c>
      <c r="AG365" s="16" t="n">
        <v>0.491891891891892</v>
      </c>
      <c r="AH365" s="16" t="n">
        <f aca="false">AF365+AH364</f>
        <v>233817.90081197</v>
      </c>
      <c r="AI365" s="63"/>
      <c r="AJ365" s="72" t="n">
        <v>63.1247016252744</v>
      </c>
      <c r="AK365" s="16" t="n">
        <v>0.491891891891892</v>
      </c>
      <c r="AL365" s="63" t="n">
        <f aca="false">AJ365+AL364</f>
        <v>226893.944592826</v>
      </c>
      <c r="AM365" s="35"/>
      <c r="AN365" s="35" t="n">
        <f aca="false">C365/740</f>
        <v>0.491891891891892</v>
      </c>
      <c r="AO365" s="35"/>
      <c r="AP365" s="35"/>
      <c r="AQ365" s="35"/>
      <c r="AR365" s="35"/>
      <c r="AS365" s="35"/>
      <c r="AT365" s="35"/>
    </row>
    <row r="366" customFormat="false" ht="12.75" hidden="false" customHeight="true" outlineLevel="0" collapsed="false">
      <c r="A366" s="36"/>
      <c r="B366" s="36"/>
      <c r="C366" s="2" t="n">
        <v>365</v>
      </c>
      <c r="D366" s="20" t="s">
        <v>150</v>
      </c>
      <c r="E366" s="65" t="n">
        <v>291</v>
      </c>
      <c r="F366" s="66" t="n">
        <v>2709</v>
      </c>
      <c r="G366" s="67" t="n">
        <f aca="false">I366+J366</f>
        <v>220</v>
      </c>
      <c r="H366" s="68" t="n">
        <f aca="false">1/(G366/F366)</f>
        <v>12.3136363636364</v>
      </c>
      <c r="I366" s="22" t="n">
        <v>65</v>
      </c>
      <c r="J366" s="23" t="n">
        <v>155</v>
      </c>
      <c r="K366" s="24" t="n">
        <v>653</v>
      </c>
      <c r="L366" s="69" t="n">
        <f aca="false">G366*X366*R366</f>
        <v>624.261020846429</v>
      </c>
      <c r="M366" s="25" t="n">
        <v>1079</v>
      </c>
      <c r="N366" s="70" t="n">
        <f aca="false">G366*X366*(1-R366)</f>
        <v>1029.60738123189</v>
      </c>
      <c r="O366" s="26" t="n">
        <f aca="false">I366/(I366+J366)</f>
        <v>0.295454545454545</v>
      </c>
      <c r="P366" s="28" t="n">
        <f aca="false">(I366+K366)/(I366+J366+K366+M366)</f>
        <v>0.367827868852459</v>
      </c>
      <c r="Q366" s="27" t="n">
        <f aca="false">K366/(K366+M366)</f>
        <v>0.377020785219399</v>
      </c>
      <c r="R366" s="27" t="n">
        <f aca="false">P366-(O366-P366)/X366</f>
        <v>0.377455074455718</v>
      </c>
      <c r="S366" s="29" t="n">
        <f aca="false">(K366+M366)/(I366+J366)</f>
        <v>7.87272727272727</v>
      </c>
      <c r="T366" s="31" t="n">
        <f aca="false">(P366-$B$1*O366-$B$2)/(1-$B$1*O366)-($B$3*POWER(P366,2)+$B$4*P366+$B$5)-($B$6*POWER(O366,2)+$B$7*O366+$B$8)</f>
        <v>0.377730988703307</v>
      </c>
      <c r="U366" s="29" t="n">
        <f aca="false">(O366-P366)/(P366-T366)</f>
        <v>7.30813364757157</v>
      </c>
      <c r="V366" s="29" t="n">
        <f aca="false">$B$12+($B$13*E366+$B$14*POWER(E366,2)+$B$15*POWER(E366,3))+($B$16*F366+$B$17*POWER(F366,2)+$B$18*POWER(F366,3))+($B$19*T366+$B$20*POWER(T366,2)+$B$21*POWER(T366,3))+($B$22*P366+$B$23*POWER(P366,2)+$B$24*POWER(P366,3))+($B$25*H366+$B$26*POWER(H366,2)+$B$27*POWER(H366,3))+($B$28*U366+$B$29*POWER(U366,2)+$B$30*POWER(U366,3))</f>
        <v>0.209449998238945</v>
      </c>
      <c r="W366" s="71" t="n">
        <f aca="false">S366-U366</f>
        <v>0.564593625155702</v>
      </c>
      <c r="X366" s="29" t="n">
        <f aca="false">U366+V366</f>
        <v>7.51758364581052</v>
      </c>
      <c r="Y366" s="16"/>
      <c r="Z366" s="60" t="n">
        <f aca="false">U366*G366</f>
        <v>1607.78940246575</v>
      </c>
      <c r="AA366" s="60" t="n">
        <f aca="false">(K366+M366)-Z366</f>
        <v>124.210597534254</v>
      </c>
      <c r="AB366" s="16"/>
      <c r="AC366" s="60" t="n">
        <f aca="false">L366+N366</f>
        <v>1653.86840207831</v>
      </c>
      <c r="AD366" s="61" t="n">
        <f aca="false">AC366-Z366</f>
        <v>46.0789996125682</v>
      </c>
      <c r="AE366" s="17"/>
      <c r="AF366" s="84" t="n">
        <v>40.1323133766974</v>
      </c>
      <c r="AG366" s="16" t="n">
        <v>0.493243243243243</v>
      </c>
      <c r="AH366" s="16" t="n">
        <f aca="false">AF366+AH365</f>
        <v>233858.033125347</v>
      </c>
      <c r="AI366" s="63"/>
      <c r="AJ366" s="72" t="n">
        <v>63.0585836613553</v>
      </c>
      <c r="AK366" s="16" t="n">
        <v>0.493243243243243</v>
      </c>
      <c r="AL366" s="63" t="n">
        <f aca="false">AJ366+AL365</f>
        <v>226957.003176488</v>
      </c>
      <c r="AM366" s="35"/>
      <c r="AN366" s="35" t="n">
        <f aca="false">C366/740</f>
        <v>0.493243243243243</v>
      </c>
      <c r="AO366" s="35"/>
      <c r="AP366" s="35"/>
      <c r="AQ366" s="35"/>
      <c r="AR366" s="35"/>
      <c r="AS366" s="35"/>
      <c r="AT366" s="35"/>
    </row>
    <row r="367" customFormat="false" ht="12.75" hidden="false" customHeight="true" outlineLevel="0" collapsed="false">
      <c r="A367" s="36"/>
      <c r="B367" s="36"/>
      <c r="C367" s="2" t="n">
        <v>366</v>
      </c>
      <c r="D367" s="20" t="s">
        <v>268</v>
      </c>
      <c r="E367" s="65" t="n">
        <v>105</v>
      </c>
      <c r="F367" s="66" t="n">
        <v>2431</v>
      </c>
      <c r="G367" s="67" t="n">
        <f aca="false">I367+J367</f>
        <v>34</v>
      </c>
      <c r="H367" s="68" t="n">
        <f aca="false">1/(G367/F367)</f>
        <v>71.5</v>
      </c>
      <c r="I367" s="22" t="n">
        <v>6</v>
      </c>
      <c r="J367" s="23" t="n">
        <v>28</v>
      </c>
      <c r="K367" s="24" t="n">
        <v>868</v>
      </c>
      <c r="L367" s="69" t="n">
        <f aca="false">G367*X367*R367</f>
        <v>870.124882469059</v>
      </c>
      <c r="M367" s="25" t="n">
        <v>1298</v>
      </c>
      <c r="N367" s="70" t="n">
        <f aca="false">G367*X367*(1-R367)</f>
        <v>1301.22379193818</v>
      </c>
      <c r="O367" s="26" t="n">
        <f aca="false">I367/(I367+J367)</f>
        <v>0.176470588235294</v>
      </c>
      <c r="P367" s="28" t="n">
        <f aca="false">(I367+K367)/(I367+J367+K367+M367)</f>
        <v>0.397272727272727</v>
      </c>
      <c r="Q367" s="27" t="n">
        <f aca="false">K367/(K367+M367)</f>
        <v>0.400738688827332</v>
      </c>
      <c r="R367" s="27" t="n">
        <f aca="false">P367-(O367-P367)/X367</f>
        <v>0.400730151138253</v>
      </c>
      <c r="S367" s="29" t="n">
        <f aca="false">(K367+M367)/(I367+J367)</f>
        <v>63.7058823529412</v>
      </c>
      <c r="T367" s="31" t="n">
        <f aca="false">(P367-$B$1*O367-$B$2)/(1-$B$1*O367)-($B$3*POWER(P367,2)+$B$4*P367+$B$5)-($B$6*POWER(O367,2)+$B$7*O367+$B$8)</f>
        <v>0.412129368384521</v>
      </c>
      <c r="U367" s="29" t="n">
        <f aca="false">(O367-P367)/(P367-T367)</f>
        <v>14.8621843508188</v>
      </c>
      <c r="V367" s="29" t="n">
        <f aca="false">$B$12+($B$13*E367+$B$14*POWER(E367,2)+$B$15*POWER(E367,3))+($B$16*F367+$B$17*POWER(F367,2)+$B$18*POWER(F367,3))+($B$19*T367+$B$20*POWER(T367,2)+$B$21*POWER(T367,3))+($B$22*P367+$B$23*POWER(P367,2)+$B$24*POWER(P367,3))+($B$25*H367+$B$26*POWER(H367,2)+$B$27*POWER(H367,3))+($B$28*U367+$B$29*POWER(U367,2)+$B$30*POWER(U367,3))</f>
        <v>49.0010119552766</v>
      </c>
      <c r="W367" s="71" t="n">
        <f aca="false">S367-U367</f>
        <v>48.8436980021224</v>
      </c>
      <c r="X367" s="29" t="n">
        <f aca="false">U367+V367</f>
        <v>63.8631963060954</v>
      </c>
      <c r="Y367" s="16"/>
      <c r="Z367" s="60" t="n">
        <f aca="false">U367*G367</f>
        <v>505.314267927838</v>
      </c>
      <c r="AA367" s="60" t="n">
        <f aca="false">(K367+M367)-Z367</f>
        <v>1660.68573207216</v>
      </c>
      <c r="AB367" s="16"/>
      <c r="AC367" s="60" t="n">
        <f aca="false">L367+N367</f>
        <v>2171.34867440724</v>
      </c>
      <c r="AD367" s="61" t="n">
        <f aca="false">AC367-Z367</f>
        <v>1666.0344064794</v>
      </c>
      <c r="AE367" s="17"/>
      <c r="AF367" s="84" t="n">
        <v>34.8833741173703</v>
      </c>
      <c r="AG367" s="16" t="n">
        <v>0.494594594594595</v>
      </c>
      <c r="AH367" s="16" t="n">
        <f aca="false">AF367+AH366</f>
        <v>233892.916499464</v>
      </c>
      <c r="AI367" s="63"/>
      <c r="AJ367" s="72" t="n">
        <v>62.9920539838345</v>
      </c>
      <c r="AK367" s="16" t="n">
        <v>0.494594594594595</v>
      </c>
      <c r="AL367" s="63" t="n">
        <f aca="false">AJ367+AL366</f>
        <v>227019.995230472</v>
      </c>
      <c r="AM367" s="35"/>
      <c r="AN367" s="35" t="n">
        <f aca="false">C367/740</f>
        <v>0.494594594594595</v>
      </c>
      <c r="AO367" s="35"/>
      <c r="AP367" s="35"/>
      <c r="AQ367" s="35"/>
      <c r="AR367" s="35"/>
      <c r="AS367" s="35"/>
      <c r="AT367" s="35"/>
    </row>
    <row r="368" customFormat="false" ht="12.75" hidden="false" customHeight="true" outlineLevel="0" collapsed="false">
      <c r="A368" s="36"/>
      <c r="B368" s="36"/>
      <c r="C368" s="2" t="n">
        <v>367</v>
      </c>
      <c r="D368" s="20" t="s">
        <v>568</v>
      </c>
      <c r="E368" s="65" t="n">
        <v>153</v>
      </c>
      <c r="F368" s="66" t="n">
        <v>1527</v>
      </c>
      <c r="G368" s="67" t="n">
        <f aca="false">I368+J368</f>
        <v>95</v>
      </c>
      <c r="H368" s="68" t="n">
        <f aca="false">1/(G368/F368)</f>
        <v>16.0736842105263</v>
      </c>
      <c r="I368" s="22" t="n">
        <v>72</v>
      </c>
      <c r="J368" s="23" t="n">
        <v>23</v>
      </c>
      <c r="K368" s="24" t="n">
        <v>722</v>
      </c>
      <c r="L368" s="69" t="n">
        <f aca="false">G368*X368*R368</f>
        <v>716.135693114123</v>
      </c>
      <c r="M368" s="25" t="n">
        <v>186</v>
      </c>
      <c r="N368" s="70" t="n">
        <f aca="false">G368*X368*(1-R368)</f>
        <v>184.45637262072</v>
      </c>
      <c r="O368" s="26" t="n">
        <f aca="false">I368/(I368+J368)</f>
        <v>0.757894736842105</v>
      </c>
      <c r="P368" s="28" t="n">
        <f aca="false">(I368+K368)/(I368+J368+K368+M368)</f>
        <v>0.791625124626122</v>
      </c>
      <c r="Q368" s="27" t="n">
        <f aca="false">K368/(K368+M368)</f>
        <v>0.795154185022026</v>
      </c>
      <c r="R368" s="27" t="n">
        <f aca="false">P368-(O368-P368)/X368</f>
        <v>0.795183213755929</v>
      </c>
      <c r="S368" s="29" t="n">
        <f aca="false">(K368+M368)/(I368+J368)</f>
        <v>9.55789473684211</v>
      </c>
      <c r="T368" s="31" t="n">
        <f aca="false">(P368-$B$1*O368-$B$2)/(1-$B$1*O368)-($B$3*POWER(P368,2)+$B$4*P368+$B$5)-($B$6*POWER(O368,2)+$B$7*O368+$B$8)</f>
        <v>0.798110213067319</v>
      </c>
      <c r="U368" s="29" t="n">
        <f aca="false">(O368-P368)/(P368-T368)</f>
        <v>5.20122247982581</v>
      </c>
      <c r="V368" s="29" t="n">
        <f aca="false">$B$12+($B$13*E368+$B$14*POWER(E368,2)+$B$15*POWER(E368,3))+($B$16*F368+$B$17*POWER(F368,2)+$B$18*POWER(F368,3))+($B$19*T368+$B$20*POWER(T368,2)+$B$21*POWER(T368,3))+($B$22*P368+$B$23*POWER(P368,2)+$B$24*POWER(P368,3))+($B$25*H368+$B$26*POWER(H368,2)+$B$27*POWER(H368,3))+($B$28*U368+$B$29*POWER(U368,2)+$B$30*POWER(U368,3))</f>
        <v>4.27869400159358</v>
      </c>
      <c r="W368" s="71" t="n">
        <f aca="false">S368-U368</f>
        <v>4.35667225701629</v>
      </c>
      <c r="X368" s="29" t="n">
        <f aca="false">U368+V368</f>
        <v>9.47991648141939</v>
      </c>
      <c r="Y368" s="16"/>
      <c r="Z368" s="60" t="n">
        <f aca="false">U368*G368</f>
        <v>494.116135583452</v>
      </c>
      <c r="AA368" s="60" t="n">
        <f aca="false">(K368+M368)-Z368</f>
        <v>413.883864416548</v>
      </c>
      <c r="AB368" s="16"/>
      <c r="AC368" s="60" t="n">
        <f aca="false">L368+N368</f>
        <v>900.592065734842</v>
      </c>
      <c r="AD368" s="61" t="n">
        <f aca="false">AC368-Z368</f>
        <v>406.47593015139</v>
      </c>
      <c r="AE368" s="17"/>
      <c r="AF368" s="84" t="n">
        <v>34.3174959069911</v>
      </c>
      <c r="AG368" s="16" t="n">
        <v>0.495945945945946</v>
      </c>
      <c r="AH368" s="16" t="n">
        <f aca="false">AF368+AH367</f>
        <v>233927.233995371</v>
      </c>
      <c r="AI368" s="63"/>
      <c r="AJ368" s="72" t="n">
        <v>61.9827989535208</v>
      </c>
      <c r="AK368" s="16" t="n">
        <v>0.495945945945946</v>
      </c>
      <c r="AL368" s="63" t="n">
        <f aca="false">AJ368+AL367</f>
        <v>227081.978029425</v>
      </c>
      <c r="AM368" s="35"/>
      <c r="AN368" s="35" t="n">
        <f aca="false">C368/740</f>
        <v>0.495945945945946</v>
      </c>
      <c r="AO368" s="35"/>
      <c r="AP368" s="35"/>
      <c r="AQ368" s="35"/>
      <c r="AR368" s="35"/>
      <c r="AS368" s="35"/>
      <c r="AT368" s="35"/>
    </row>
    <row r="369" customFormat="false" ht="12.75" hidden="false" customHeight="true" outlineLevel="0" collapsed="false">
      <c r="A369" s="36"/>
      <c r="B369" s="36"/>
      <c r="C369" s="2" t="n">
        <v>368</v>
      </c>
      <c r="D369" s="20" t="s">
        <v>302</v>
      </c>
      <c r="E369" s="65" t="n">
        <v>172</v>
      </c>
      <c r="F369" s="66" t="n">
        <v>2395</v>
      </c>
      <c r="G369" s="67" t="n">
        <f aca="false">I369+J369</f>
        <v>149</v>
      </c>
      <c r="H369" s="68" t="n">
        <f aca="false">1/(G369/F369)</f>
        <v>16.0738255033557</v>
      </c>
      <c r="I369" s="22" t="n">
        <v>29</v>
      </c>
      <c r="J369" s="23" t="n">
        <v>120</v>
      </c>
      <c r="K369" s="24" t="n">
        <v>728</v>
      </c>
      <c r="L369" s="69" t="n">
        <f aca="false">G369*X369*R369</f>
        <v>785.425983186633</v>
      </c>
      <c r="M369" s="25" t="n">
        <v>993</v>
      </c>
      <c r="N369" s="70" t="n">
        <f aca="false">G369*X369*(1-R369)</f>
        <v>1077.43212587414</v>
      </c>
      <c r="O369" s="26" t="n">
        <f aca="false">I369/(I369+J369)</f>
        <v>0.194630872483221</v>
      </c>
      <c r="P369" s="28" t="n">
        <f aca="false">(I369+K369)/(I369+J369+K369+M369)</f>
        <v>0.404812834224599</v>
      </c>
      <c r="Q369" s="27" t="n">
        <f aca="false">K369/(K369+M369)</f>
        <v>0.42300987797792</v>
      </c>
      <c r="R369" s="27" t="n">
        <f aca="false">P369-(O369-P369)/X369</f>
        <v>0.4216241587947</v>
      </c>
      <c r="S369" s="29" t="n">
        <f aca="false">(K369+M369)/(I369+J369)</f>
        <v>11.5503355704698</v>
      </c>
      <c r="T369" s="31" t="n">
        <f aca="false">(P369-$B$1*O369-$B$2)/(1-$B$1*O369)-($B$3*POWER(P369,2)+$B$4*P369+$B$5)-($B$6*POWER(O369,2)+$B$7*O369+$B$8)</f>
        <v>0.419576091769502</v>
      </c>
      <c r="U369" s="29" t="n">
        <f aca="false">(O369-P369)/(P369-T369)</f>
        <v>14.2368282272458</v>
      </c>
      <c r="V369" s="29" t="n">
        <f aca="false">$B$12+($B$13*E369+$B$14*POWER(E369,2)+$B$15*POWER(E369,3))+($B$16*F369+$B$17*POWER(F369,2)+$B$18*POWER(F369,3))+($B$19*T369+$B$20*POWER(T369,2)+$B$21*POWER(T369,3))+($B$22*P369+$B$23*POWER(P369,2)+$B$24*POWER(P369,3))+($B$25*H369+$B$26*POWER(H369,2)+$B$27*POWER(H369,3))+($B$28*U369+$B$29*POWER(U369,2)+$B$30*POWER(U369,3))</f>
        <v>-1.73442481073056</v>
      </c>
      <c r="W369" s="71" t="n">
        <f aca="false">S369-U369</f>
        <v>-2.686492656776</v>
      </c>
      <c r="X369" s="29" t="n">
        <f aca="false">U369+V369</f>
        <v>12.5024034165152</v>
      </c>
      <c r="Y369" s="16"/>
      <c r="Z369" s="60" t="n">
        <f aca="false">U369*G369</f>
        <v>2121.28740585962</v>
      </c>
      <c r="AA369" s="60" t="n">
        <f aca="false">(K369+M369)-Z369</f>
        <v>-400.287405859624</v>
      </c>
      <c r="AB369" s="16"/>
      <c r="AC369" s="60" t="n">
        <f aca="false">L369+N369</f>
        <v>1862.85810906077</v>
      </c>
      <c r="AD369" s="61" t="n">
        <f aca="false">AC369-Z369</f>
        <v>-258.429296798853</v>
      </c>
      <c r="AE369" s="17"/>
      <c r="AF369" s="84" t="n">
        <v>32.6710741086389</v>
      </c>
      <c r="AG369" s="16" t="n">
        <v>0.497297297297297</v>
      </c>
      <c r="AH369" s="16" t="n">
        <f aca="false">AF369+AH368</f>
        <v>233959.90506948</v>
      </c>
      <c r="AI369" s="63"/>
      <c r="AJ369" s="72" t="n">
        <v>60.2730463749949</v>
      </c>
      <c r="AK369" s="16" t="n">
        <v>0.497297297297297</v>
      </c>
      <c r="AL369" s="63" t="n">
        <f aca="false">AJ369+AL368</f>
        <v>227142.2510758</v>
      </c>
      <c r="AM369" s="35"/>
      <c r="AN369" s="35" t="n">
        <f aca="false">C369/740</f>
        <v>0.497297297297297</v>
      </c>
      <c r="AO369" s="35"/>
      <c r="AP369" s="35"/>
      <c r="AQ369" s="35"/>
      <c r="AR369" s="35"/>
      <c r="AS369" s="35"/>
      <c r="AT369" s="35"/>
    </row>
    <row r="370" customFormat="false" ht="12.75" hidden="false" customHeight="true" outlineLevel="0" collapsed="false">
      <c r="A370" s="36"/>
      <c r="B370" s="36"/>
      <c r="C370" s="2" t="n">
        <v>369</v>
      </c>
      <c r="D370" s="20" t="s">
        <v>320</v>
      </c>
      <c r="E370" s="65" t="n">
        <v>284</v>
      </c>
      <c r="F370" s="66" t="n">
        <v>2886</v>
      </c>
      <c r="G370" s="67" t="n">
        <f aca="false">I370+J370</f>
        <v>264</v>
      </c>
      <c r="H370" s="68" t="n">
        <f aca="false">1/(G370/F370)</f>
        <v>10.9318181818182</v>
      </c>
      <c r="I370" s="22" t="n">
        <v>75</v>
      </c>
      <c r="J370" s="23" t="n">
        <v>189</v>
      </c>
      <c r="K370" s="24" t="n">
        <v>895</v>
      </c>
      <c r="L370" s="69" t="n">
        <f aca="false">G370*X370*R370</f>
        <v>799.781963999041</v>
      </c>
      <c r="M370" s="25" t="n">
        <v>1215</v>
      </c>
      <c r="N370" s="70" t="n">
        <f aca="false">G370*X370*(1-R370)</f>
        <v>1077.17925510789</v>
      </c>
      <c r="O370" s="26" t="n">
        <f aca="false">I370/(I370+J370)</f>
        <v>0.284090909090909</v>
      </c>
      <c r="P370" s="28" t="n">
        <f aca="false">(I370+K370)/(I370+J370+K370+M370)</f>
        <v>0.408593091828138</v>
      </c>
      <c r="Q370" s="27" t="n">
        <f aca="false">K370/(K370+M370)</f>
        <v>0.424170616113744</v>
      </c>
      <c r="R370" s="27" t="n">
        <f aca="false">P370-(O370-P370)/X370</f>
        <v>0.426104682322409</v>
      </c>
      <c r="S370" s="29" t="n">
        <f aca="false">(K370+M370)/(I370+J370)</f>
        <v>7.99242424242424</v>
      </c>
      <c r="T370" s="31" t="n">
        <f aca="false">(P370-$B$1*O370-$B$2)/(1-$B$1*O370)-($B$3*POWER(P370,2)+$B$4*P370+$B$5)-($B$6*POWER(O370,2)+$B$7*O370+$B$8)</f>
        <v>0.420768392807986</v>
      </c>
      <c r="U370" s="29" t="n">
        <f aca="false">(O370-P370)/(P370-T370)</f>
        <v>10.2257991768168</v>
      </c>
      <c r="V370" s="29" t="n">
        <f aca="false">$B$12+($B$13*E370+$B$14*POWER(E370,2)+$B$15*POWER(E370,3))+($B$16*F370+$B$17*POWER(F370,2)+$B$18*POWER(F370,3))+($B$19*T370+$B$20*POWER(T370,2)+$B$21*POWER(T370,3))+($B$22*P370+$B$23*POWER(P370,2)+$B$24*POWER(P370,3))+($B$25*H370+$B$26*POWER(H370,2)+$B$27*POWER(H370,3))+($B$28*U370+$B$29*POWER(U370,2)+$B$30*POWER(U370,3))</f>
        <v>-3.11609758929059</v>
      </c>
      <c r="W370" s="71" t="n">
        <f aca="false">S370-U370</f>
        <v>-2.2333749343926</v>
      </c>
      <c r="X370" s="29" t="n">
        <f aca="false">U370+V370</f>
        <v>7.10970158752625</v>
      </c>
      <c r="Y370" s="16"/>
      <c r="Z370" s="60" t="n">
        <f aca="false">U370*G370</f>
        <v>2699.61098267965</v>
      </c>
      <c r="AA370" s="60" t="n">
        <f aca="false">(K370+M370)-Z370</f>
        <v>-589.610982679647</v>
      </c>
      <c r="AB370" s="16"/>
      <c r="AC370" s="60" t="n">
        <f aca="false">L370+N370</f>
        <v>1876.96121910693</v>
      </c>
      <c r="AD370" s="61" t="n">
        <f aca="false">AC370-Z370</f>
        <v>-822.649763572717</v>
      </c>
      <c r="AE370" s="17"/>
      <c r="AF370" s="84" t="n">
        <v>32.457753111255</v>
      </c>
      <c r="AG370" s="16" t="n">
        <v>0.498648648648649</v>
      </c>
      <c r="AH370" s="16" t="n">
        <f aca="false">AF370+AH369</f>
        <v>233992.362822591</v>
      </c>
      <c r="AI370" s="63"/>
      <c r="AJ370" s="72" t="n">
        <v>60.2303055679488</v>
      </c>
      <c r="AK370" s="16" t="n">
        <v>0.498648648648649</v>
      </c>
      <c r="AL370" s="63" t="n">
        <f aca="false">AJ370+AL369</f>
        <v>227202.481381368</v>
      </c>
      <c r="AM370" s="35"/>
      <c r="AN370" s="35" t="n">
        <f aca="false">C370/740</f>
        <v>0.498648648648649</v>
      </c>
      <c r="AO370" s="35"/>
      <c r="AP370" s="35"/>
      <c r="AQ370" s="35"/>
      <c r="AR370" s="35"/>
      <c r="AS370" s="35"/>
      <c r="AT370" s="35"/>
    </row>
    <row r="371" customFormat="false" ht="12.75" hidden="false" customHeight="true" outlineLevel="0" collapsed="false">
      <c r="A371" s="36"/>
      <c r="B371" s="36"/>
      <c r="C371" s="2" t="n">
        <v>370</v>
      </c>
      <c r="D371" s="20" t="s">
        <v>329</v>
      </c>
      <c r="E371" s="65" t="n">
        <v>245</v>
      </c>
      <c r="F371" s="66" t="n">
        <v>3127</v>
      </c>
      <c r="G371" s="67" t="n">
        <f aca="false">I371+J371</f>
        <v>188</v>
      </c>
      <c r="H371" s="68" t="n">
        <f aca="false">1/(G371/F371)</f>
        <v>16.6329787234043</v>
      </c>
      <c r="I371" s="22" t="n">
        <v>54</v>
      </c>
      <c r="J371" s="23" t="n">
        <v>134</v>
      </c>
      <c r="K371" s="24" t="n">
        <v>962</v>
      </c>
      <c r="L371" s="69" t="n">
        <f aca="false">G371*X371*R371</f>
        <v>966.757998953834</v>
      </c>
      <c r="M371" s="25" t="n">
        <v>1325</v>
      </c>
      <c r="N371" s="70" t="n">
        <f aca="false">G371*X371*(1-R371)</f>
        <v>1331.83259889138</v>
      </c>
      <c r="O371" s="26" t="n">
        <f aca="false">I371/(I371+J371)</f>
        <v>0.287234042553191</v>
      </c>
      <c r="P371" s="28" t="n">
        <f aca="false">(I371+K371)/(I371+J371+K371+M371)</f>
        <v>0.410505050505051</v>
      </c>
      <c r="Q371" s="27" t="n">
        <f aca="false">K371/(K371+M371)</f>
        <v>0.420638390905116</v>
      </c>
      <c r="R371" s="27" t="n">
        <f aca="false">P371-(O371-P371)/X371</f>
        <v>0.420587293735609</v>
      </c>
      <c r="S371" s="29" t="n">
        <f aca="false">(K371+M371)/(I371+J371)</f>
        <v>12.1648936170213</v>
      </c>
      <c r="T371" s="31" t="n">
        <f aca="false">(P371-$B$1*O371-$B$2)/(1-$B$1*O371)-($B$3*POWER(P371,2)+$B$4*P371+$B$5)-($B$6*POWER(O371,2)+$B$7*O371+$B$8)</f>
        <v>0.422635469557048</v>
      </c>
      <c r="U371" s="29" t="n">
        <f aca="false">(O371-P371)/(P371-T371)</f>
        <v>10.1621392817062</v>
      </c>
      <c r="V371" s="29" t="n">
        <f aca="false">$B$12+($B$13*E371+$B$14*POWER(E371,2)+$B$15*POWER(E371,3))+($B$16*F371+$B$17*POWER(F371,2)+$B$18*POWER(F371,3))+($B$19*T371+$B$20*POWER(T371,2)+$B$21*POWER(T371,3))+($B$22*P371+$B$23*POWER(P371,2)+$B$24*POWER(P371,3))+($B$25*H371+$B$26*POWER(H371,2)+$B$27*POWER(H371,3))+($B$28*U371+$B$29*POWER(U371,2)+$B$30*POWER(U371,3))</f>
        <v>2.06440645151304</v>
      </c>
      <c r="W371" s="71" t="n">
        <f aca="false">S371-U371</f>
        <v>2.00275433531508</v>
      </c>
      <c r="X371" s="29" t="n">
        <f aca="false">U371+V371</f>
        <v>12.2265457332192</v>
      </c>
      <c r="Y371" s="16"/>
      <c r="Z371" s="60" t="n">
        <f aca="false">U371*G371</f>
        <v>1910.48218496076</v>
      </c>
      <c r="AA371" s="60" t="n">
        <f aca="false">(K371+M371)-Z371</f>
        <v>376.517815039236</v>
      </c>
      <c r="AB371" s="16"/>
      <c r="AC371" s="60" t="n">
        <f aca="false">L371+N371</f>
        <v>2298.59059784522</v>
      </c>
      <c r="AD371" s="61" t="n">
        <f aca="false">AC371-Z371</f>
        <v>388.108412884452</v>
      </c>
      <c r="AE371" s="17"/>
      <c r="AF371" s="84" t="n">
        <v>30.029861398627</v>
      </c>
      <c r="AG371" s="16" t="n">
        <v>0.5</v>
      </c>
      <c r="AH371" s="16" t="n">
        <f aca="false">AF371+AH370</f>
        <v>234022.39268399</v>
      </c>
      <c r="AI371" s="63"/>
      <c r="AJ371" s="72" t="n">
        <v>57.5477700203142</v>
      </c>
      <c r="AK371" s="16" t="n">
        <v>0.5</v>
      </c>
      <c r="AL371" s="63" t="n">
        <f aca="false">AJ371+AL370</f>
        <v>227260.029151388</v>
      </c>
      <c r="AM371" s="35"/>
      <c r="AN371" s="35" t="n">
        <f aca="false">C371/740</f>
        <v>0.5</v>
      </c>
      <c r="AO371" s="35"/>
      <c r="AP371" s="35"/>
      <c r="AQ371" s="35"/>
      <c r="AR371" s="35"/>
      <c r="AS371" s="35"/>
      <c r="AT371" s="35"/>
    </row>
    <row r="372" customFormat="false" ht="12.75" hidden="false" customHeight="true" outlineLevel="0" collapsed="false">
      <c r="A372" s="36"/>
      <c r="B372" s="36"/>
      <c r="C372" s="2" t="n">
        <v>371</v>
      </c>
      <c r="D372" s="20" t="s">
        <v>545</v>
      </c>
      <c r="E372" s="65" t="n">
        <v>202</v>
      </c>
      <c r="F372" s="66" t="n">
        <v>2189</v>
      </c>
      <c r="G372" s="67" t="n">
        <f aca="false">I372+J372</f>
        <v>151</v>
      </c>
      <c r="H372" s="68" t="n">
        <f aca="false">1/(G372/F372)</f>
        <v>14.4966887417219</v>
      </c>
      <c r="I372" s="22" t="n">
        <v>63</v>
      </c>
      <c r="J372" s="23" t="n">
        <v>88</v>
      </c>
      <c r="K372" s="24" t="n">
        <v>789</v>
      </c>
      <c r="L372" s="69" t="n">
        <f aca="false">G372*X372*R372</f>
        <v>722.452139743011</v>
      </c>
      <c r="M372" s="25" t="n">
        <v>781</v>
      </c>
      <c r="N372" s="70" t="n">
        <f aca="false">G372*X372*(1-R372)</f>
        <v>713.124306850559</v>
      </c>
      <c r="O372" s="26" t="n">
        <f aca="false">I372/(I372+J372)</f>
        <v>0.417218543046358</v>
      </c>
      <c r="P372" s="28" t="n">
        <f aca="false">(I372+K372)/(I372+J372+K372+M372)</f>
        <v>0.495061011040093</v>
      </c>
      <c r="Q372" s="27" t="n">
        <f aca="false">K372/(K372+M372)</f>
        <v>0.502547770700637</v>
      </c>
      <c r="R372" s="27" t="n">
        <f aca="false">P372-(O372-P372)/X372</f>
        <v>0.503248810926992</v>
      </c>
      <c r="S372" s="29" t="n">
        <f aca="false">(K372+M372)/(I372+J372)</f>
        <v>10.3973509933775</v>
      </c>
      <c r="T372" s="31" t="n">
        <f aca="false">(P372-$B$1*O372-$B$2)/(1-$B$1*O372)-($B$3*POWER(P372,2)+$B$4*P372+$B$5)-($B$6*POWER(O372,2)+$B$7*O372+$B$8)</f>
        <v>0.504921590918548</v>
      </c>
      <c r="U372" s="29" t="n">
        <f aca="false">(O372-P372)/(P372-T372)</f>
        <v>7.89430935637148</v>
      </c>
      <c r="V372" s="29" t="n">
        <f aca="false">$B$12+($B$13*E372+$B$14*POWER(E372,2)+$B$15*POWER(E372,3))+($B$16*F372+$B$17*POWER(F372,2)+$B$18*POWER(F372,3))+($B$19*T372+$B$20*POWER(T372,2)+$B$21*POWER(T372,3))+($B$22*P372+$B$23*POWER(P372,2)+$B$24*POWER(P372,3))+($B$25*H372+$B$26*POWER(H372,2)+$B$27*POWER(H372,3))+($B$28*U372+$B$29*POWER(U372,2)+$B$30*POWER(U372,3))</f>
        <v>1.6128194290164</v>
      </c>
      <c r="W372" s="71" t="n">
        <f aca="false">S372-U372</f>
        <v>2.503041637006</v>
      </c>
      <c r="X372" s="29" t="n">
        <f aca="false">U372+V372</f>
        <v>9.50712878538788</v>
      </c>
      <c r="Y372" s="16"/>
      <c r="Z372" s="60" t="n">
        <f aca="false">U372*G372</f>
        <v>1192.04071281209</v>
      </c>
      <c r="AA372" s="60" t="n">
        <f aca="false">(K372+M372)-Z372</f>
        <v>377.959287187906</v>
      </c>
      <c r="AB372" s="16"/>
      <c r="AC372" s="60" t="n">
        <f aca="false">L372+N372</f>
        <v>1435.57644659357</v>
      </c>
      <c r="AD372" s="61" t="n">
        <f aca="false">AC372-Z372</f>
        <v>243.535733781476</v>
      </c>
      <c r="AE372" s="17"/>
      <c r="AF372" s="84" t="n">
        <v>28.5112843699462</v>
      </c>
      <c r="AG372" s="16" t="n">
        <v>0.501351351351351</v>
      </c>
      <c r="AH372" s="16" t="n">
        <f aca="false">AF372+AH371</f>
        <v>234050.903968359</v>
      </c>
      <c r="AI372" s="63"/>
      <c r="AJ372" s="72" t="n">
        <v>56.4840657502077</v>
      </c>
      <c r="AK372" s="16" t="n">
        <v>0.501351351351351</v>
      </c>
      <c r="AL372" s="63" t="n">
        <f aca="false">AJ372+AL371</f>
        <v>227316.513217139</v>
      </c>
      <c r="AM372" s="35"/>
      <c r="AN372" s="35" t="n">
        <f aca="false">C372/740</f>
        <v>0.501351351351351</v>
      </c>
      <c r="AO372" s="35"/>
      <c r="AP372" s="35"/>
      <c r="AQ372" s="35"/>
      <c r="AR372" s="35"/>
      <c r="AS372" s="35"/>
      <c r="AT372" s="35"/>
    </row>
    <row r="373" customFormat="false" ht="12.75" hidden="false" customHeight="true" outlineLevel="0" collapsed="false">
      <c r="A373" s="36"/>
      <c r="B373" s="36"/>
      <c r="C373" s="2" t="n">
        <v>372</v>
      </c>
      <c r="D373" s="20" t="s">
        <v>314</v>
      </c>
      <c r="E373" s="65" t="n">
        <v>286</v>
      </c>
      <c r="F373" s="66" t="n">
        <v>3456</v>
      </c>
      <c r="G373" s="67" t="n">
        <f aca="false">I373+J373</f>
        <v>228</v>
      </c>
      <c r="H373" s="68" t="n">
        <f aca="false">1/(G373/F373)</f>
        <v>15.1578947368421</v>
      </c>
      <c r="I373" s="22" t="n">
        <v>59</v>
      </c>
      <c r="J373" s="23" t="n">
        <v>169</v>
      </c>
      <c r="K373" s="24" t="n">
        <v>1095</v>
      </c>
      <c r="L373" s="69" t="n">
        <f aca="false">G373*X373*R373</f>
        <v>1070.56853925539</v>
      </c>
      <c r="M373" s="25" t="n">
        <v>1513</v>
      </c>
      <c r="N373" s="70" t="n">
        <f aca="false">G373*X373*(1-R373)</f>
        <v>1477.39019326479</v>
      </c>
      <c r="O373" s="26" t="n">
        <f aca="false">I373/(I373+J373)</f>
        <v>0.258771929824561</v>
      </c>
      <c r="P373" s="28" t="n">
        <f aca="false">(I373+K373)/(I373+J373+K373+M373)</f>
        <v>0.406911142454161</v>
      </c>
      <c r="Q373" s="27" t="n">
        <f aca="false">K373/(K373+M373)</f>
        <v>0.419861963190184</v>
      </c>
      <c r="R373" s="27" t="n">
        <f aca="false">P373-(O373-P373)/X373</f>
        <v>0.42016714226627</v>
      </c>
      <c r="S373" s="29" t="n">
        <f aca="false">(K373+M373)/(I373+J373)</f>
        <v>11.4385964912281</v>
      </c>
      <c r="T373" s="31" t="n">
        <f aca="false">(P373-$B$1*O373-$B$2)/(1-$B$1*O373)-($B$3*POWER(P373,2)+$B$4*P373+$B$5)-($B$6*POWER(O373,2)+$B$7*O373+$B$8)</f>
        <v>0.41997282318333</v>
      </c>
      <c r="U373" s="29" t="n">
        <f aca="false">(O373-P373)/(P373-T373)</f>
        <v>11.3415122985499</v>
      </c>
      <c r="V373" s="29" t="n">
        <f aca="false">$B$12+($B$13*E373+$B$14*POWER(E373,2)+$B$15*POWER(E373,3))+($B$16*F373+$B$17*POWER(F373,2)+$B$18*POWER(F373,3))+($B$19*T373+$B$20*POWER(T373,2)+$B$21*POWER(T373,3))+($B$22*P373+$B$23*POWER(P373,2)+$B$24*POWER(P373,3))+($B$25*H373+$B$26*POWER(H373,2)+$B$27*POWER(H373,3))+($B$28*U373+$B$29*POWER(U373,2)+$B$30*POWER(U373,3))</f>
        <v>-0.166254699777136</v>
      </c>
      <c r="W373" s="71" t="n">
        <f aca="false">S373-U373</f>
        <v>0.0970841926781869</v>
      </c>
      <c r="X373" s="29" t="n">
        <f aca="false">U373+V373</f>
        <v>11.1752575987727</v>
      </c>
      <c r="Y373" s="16"/>
      <c r="Z373" s="60" t="n">
        <f aca="false">U373*G373</f>
        <v>2585.86480406937</v>
      </c>
      <c r="AA373" s="60" t="n">
        <f aca="false">(K373+M373)-Z373</f>
        <v>22.1351959306266</v>
      </c>
      <c r="AB373" s="16"/>
      <c r="AC373" s="60" t="n">
        <f aca="false">L373+N373</f>
        <v>2547.95873252019</v>
      </c>
      <c r="AD373" s="61" t="n">
        <f aca="false">AC373-Z373</f>
        <v>-37.9060715491869</v>
      </c>
      <c r="AE373" s="17"/>
      <c r="AF373" s="84" t="n">
        <v>28.4059060583402</v>
      </c>
      <c r="AG373" s="16" t="n">
        <v>0.502702702702703</v>
      </c>
      <c r="AH373" s="16" t="n">
        <f aca="false">AF373+AH372</f>
        <v>234079.309874418</v>
      </c>
      <c r="AI373" s="63"/>
      <c r="AJ373" s="72" t="n">
        <v>54.5018488387962</v>
      </c>
      <c r="AK373" s="16" t="n">
        <v>0.502702702702703</v>
      </c>
      <c r="AL373" s="63" t="n">
        <f aca="false">AJ373+AL372</f>
        <v>227371.015065977</v>
      </c>
      <c r="AM373" s="35"/>
      <c r="AN373" s="35" t="n">
        <f aca="false">C373/740</f>
        <v>0.502702702702703</v>
      </c>
      <c r="AO373" s="35"/>
      <c r="AP373" s="35"/>
      <c r="AQ373" s="35"/>
      <c r="AR373" s="35"/>
      <c r="AS373" s="35"/>
      <c r="AT373" s="35"/>
    </row>
    <row r="374" customFormat="false" ht="12.75" hidden="false" customHeight="true" outlineLevel="0" collapsed="false">
      <c r="A374" s="36"/>
      <c r="B374" s="36"/>
      <c r="C374" s="2" t="n">
        <v>373</v>
      </c>
      <c r="D374" s="20" t="s">
        <v>573</v>
      </c>
      <c r="E374" s="65" t="n">
        <v>255</v>
      </c>
      <c r="F374" s="66" t="n">
        <v>3275</v>
      </c>
      <c r="G374" s="67" t="n">
        <f aca="false">I374+J374</f>
        <v>214</v>
      </c>
      <c r="H374" s="68" t="n">
        <f aca="false">1/(G374/F374)</f>
        <v>15.303738317757</v>
      </c>
      <c r="I374" s="22" t="n">
        <v>59</v>
      </c>
      <c r="J374" s="23" t="n">
        <v>155</v>
      </c>
      <c r="K374" s="24" t="n">
        <v>1278</v>
      </c>
      <c r="L374" s="69" t="n">
        <f aca="false">G374*X374*R374</f>
        <v>1328.45771860062</v>
      </c>
      <c r="M374" s="25" t="n">
        <v>1116</v>
      </c>
      <c r="N374" s="70" t="n">
        <f aca="false">G374*X374*(1-R374)</f>
        <v>1163.9669112501</v>
      </c>
      <c r="O374" s="26" t="n">
        <f aca="false">I374/(I374+J374)</f>
        <v>0.275700934579439</v>
      </c>
      <c r="P374" s="28" t="n">
        <f aca="false">(I374+K374)/(I374+J374+K374+M374)</f>
        <v>0.512653374233129</v>
      </c>
      <c r="Q374" s="27" t="n">
        <f aca="false">K374/(K374+M374)</f>
        <v>0.533834586466165</v>
      </c>
      <c r="R374" s="27" t="n">
        <f aca="false">P374-(O374-P374)/X374</f>
        <v>0.53299815075258</v>
      </c>
      <c r="S374" s="29" t="n">
        <f aca="false">(K374+M374)/(I374+J374)</f>
        <v>11.1869158878505</v>
      </c>
      <c r="T374" s="31" t="n">
        <f aca="false">(P374-$B$1*O374-$B$2)/(1-$B$1*O374)-($B$3*POWER(P374,2)+$B$4*P374+$B$5)-($B$6*POWER(O374,2)+$B$7*O374+$B$8)</f>
        <v>0.529783341108033</v>
      </c>
      <c r="U374" s="29" t="n">
        <f aca="false">(O374-P374)/(P374-T374)</f>
        <v>13.832626845346</v>
      </c>
      <c r="V374" s="29" t="n">
        <f aca="false">$B$12+($B$13*E374+$B$14*POWER(E374,2)+$B$15*POWER(E374,3))+($B$16*F374+$B$17*POWER(F374,2)+$B$18*POWER(F374,3))+($B$19*T374+$B$20*POWER(T374,2)+$B$21*POWER(T374,3))+($B$22*P374+$B$23*POWER(P374,2)+$B$24*POWER(P374,3))+($B$25*H374+$B$26*POWER(H374,2)+$B$27*POWER(H374,3))+($B$28*U374+$B$29*POWER(U374,2)+$B$30*POWER(U374,3))</f>
        <v>-2.18578278062306</v>
      </c>
      <c r="W374" s="71" t="n">
        <f aca="false">S374-U374</f>
        <v>-2.64571095749556</v>
      </c>
      <c r="X374" s="29" t="n">
        <f aca="false">U374+V374</f>
        <v>11.646844064723</v>
      </c>
      <c r="Y374" s="16"/>
      <c r="Z374" s="60" t="n">
        <f aca="false">U374*G374</f>
        <v>2960.18214490405</v>
      </c>
      <c r="AA374" s="60" t="n">
        <f aca="false">(K374+M374)-Z374</f>
        <v>-566.18214490405</v>
      </c>
      <c r="AB374" s="16"/>
      <c r="AC374" s="60" t="n">
        <f aca="false">L374+N374</f>
        <v>2492.42462985071</v>
      </c>
      <c r="AD374" s="61" t="n">
        <f aca="false">AC374-Z374</f>
        <v>-467.757515053336</v>
      </c>
      <c r="AE374" s="17"/>
      <c r="AF374" s="84" t="n">
        <v>26.9845533000127</v>
      </c>
      <c r="AG374" s="16" t="n">
        <v>0.504054054054054</v>
      </c>
      <c r="AH374" s="16" t="n">
        <f aca="false">AF374+AH373</f>
        <v>234106.294427718</v>
      </c>
      <c r="AI374" s="63"/>
      <c r="AJ374" s="72" t="n">
        <v>49.3335342057067</v>
      </c>
      <c r="AK374" s="16" t="n">
        <v>0.504054054054054</v>
      </c>
      <c r="AL374" s="63" t="n">
        <f aca="false">AJ374+AL373</f>
        <v>227420.348600183</v>
      </c>
      <c r="AM374" s="35"/>
      <c r="AN374" s="35" t="n">
        <f aca="false">C374/740</f>
        <v>0.504054054054054</v>
      </c>
      <c r="AO374" s="35"/>
      <c r="AP374" s="35"/>
      <c r="AQ374" s="35"/>
      <c r="AR374" s="35"/>
      <c r="AS374" s="35"/>
      <c r="AT374" s="35"/>
    </row>
    <row r="375" customFormat="false" ht="12.75" hidden="false" customHeight="true" outlineLevel="0" collapsed="false">
      <c r="A375" s="36"/>
      <c r="B375" s="36"/>
      <c r="C375" s="2" t="n">
        <v>374</v>
      </c>
      <c r="D375" s="20" t="s">
        <v>575</v>
      </c>
      <c r="E375" s="65" t="n">
        <v>440</v>
      </c>
      <c r="F375" s="66" t="n">
        <v>3944</v>
      </c>
      <c r="G375" s="67" t="n">
        <f aca="false">I375+J375</f>
        <v>232</v>
      </c>
      <c r="H375" s="68" t="n">
        <f aca="false">1/(G375/F375)</f>
        <v>17</v>
      </c>
      <c r="I375" s="22" t="n">
        <v>125</v>
      </c>
      <c r="J375" s="23" t="n">
        <v>107</v>
      </c>
      <c r="K375" s="24" t="n">
        <v>2058</v>
      </c>
      <c r="L375" s="69" t="n">
        <f aca="false">G375*X375*R375</f>
        <v>1952.69963815399</v>
      </c>
      <c r="M375" s="25" t="n">
        <v>752</v>
      </c>
      <c r="N375" s="70" t="n">
        <f aca="false">G375*X375*(1-R375)</f>
        <v>710.564814097242</v>
      </c>
      <c r="O375" s="26" t="n">
        <f aca="false">I375/(I375+J375)</f>
        <v>0.538793103448276</v>
      </c>
      <c r="P375" s="28" t="n">
        <f aca="false">(I375+K375)/(I375+J375+K375+M375)</f>
        <v>0.717619986850756</v>
      </c>
      <c r="Q375" s="27" t="n">
        <f aca="false">K375/(K375+M375)</f>
        <v>0.732384341637011</v>
      </c>
      <c r="R375" s="27" t="n">
        <f aca="false">P375-(O375-P375)/X375</f>
        <v>0.733197800354896</v>
      </c>
      <c r="S375" s="29" t="n">
        <f aca="false">(K375+M375)/(I375+J375)</f>
        <v>12.1120689655172</v>
      </c>
      <c r="T375" s="31" t="n">
        <f aca="false">(P375-$B$1*O375-$B$2)/(1-$B$1*O375)-($B$3*POWER(P375,2)+$B$4*P375+$B$5)-($B$6*POWER(O375,2)+$B$7*O375+$B$8)</f>
        <v>0.735634217283129</v>
      </c>
      <c r="U375" s="29" t="n">
        <f aca="false">(O375-P375)/(P375-T375)</f>
        <v>9.92697878900871</v>
      </c>
      <c r="V375" s="29" t="n">
        <f aca="false">$B$12+($B$13*E375+$B$14*POWER(E375,2)+$B$15*POWER(E375,3))+($B$16*F375+$B$17*POWER(F375,2)+$B$18*POWER(F375,3))+($B$19*T375+$B$20*POWER(T375,2)+$B$21*POWER(T375,3))+($B$22*P375+$B$23*POWER(P375,2)+$B$24*POWER(P375,3))+($B$25*H375+$B$26*POWER(H375,2)+$B$27*POWER(H375,3))+($B$28*U375+$B$29*POWER(U375,2)+$B$30*POWER(U375,3))</f>
        <v>1.55260936724662</v>
      </c>
      <c r="W375" s="71" t="n">
        <f aca="false">S375-U375</f>
        <v>2.18509017650853</v>
      </c>
      <c r="X375" s="29" t="n">
        <f aca="false">U375+V375</f>
        <v>11.4795881562553</v>
      </c>
      <c r="Y375" s="16"/>
      <c r="Z375" s="60" t="n">
        <f aca="false">U375*G375</f>
        <v>2303.05907905002</v>
      </c>
      <c r="AA375" s="60" t="n">
        <f aca="false">(K375+M375)-Z375</f>
        <v>506.94092094998</v>
      </c>
      <c r="AB375" s="16"/>
      <c r="AC375" s="60" t="n">
        <f aca="false">L375+N375</f>
        <v>2663.26445225124</v>
      </c>
      <c r="AD375" s="61" t="n">
        <f aca="false">AC375-Z375</f>
        <v>360.205373201215</v>
      </c>
      <c r="AE375" s="17"/>
      <c r="AF375" s="84" t="n">
        <v>25.9960073431494</v>
      </c>
      <c r="AG375" s="16" t="n">
        <v>0.505405405405405</v>
      </c>
      <c r="AH375" s="16" t="n">
        <f aca="false">AF375+AH374</f>
        <v>234132.290435061</v>
      </c>
      <c r="AI375" s="63"/>
      <c r="AJ375" s="72" t="n">
        <v>48.0771299566964</v>
      </c>
      <c r="AK375" s="16" t="n">
        <v>0.505405405405405</v>
      </c>
      <c r="AL375" s="63" t="n">
        <f aca="false">AJ375+AL374</f>
        <v>227468.42573014</v>
      </c>
      <c r="AM375" s="35"/>
      <c r="AN375" s="35" t="n">
        <f aca="false">C375/740</f>
        <v>0.505405405405405</v>
      </c>
      <c r="AO375" s="35"/>
      <c r="AP375" s="35"/>
      <c r="AQ375" s="35"/>
      <c r="AR375" s="35"/>
      <c r="AS375" s="35"/>
      <c r="AT375" s="35"/>
    </row>
    <row r="376" customFormat="false" ht="12.75" hidden="false" customHeight="true" outlineLevel="0" collapsed="false">
      <c r="A376" s="36"/>
      <c r="B376" s="36"/>
      <c r="C376" s="2" t="n">
        <v>375</v>
      </c>
      <c r="D376" s="20" t="s">
        <v>134</v>
      </c>
      <c r="E376" s="65" t="n">
        <v>133</v>
      </c>
      <c r="F376" s="66" t="n">
        <v>2171</v>
      </c>
      <c r="G376" s="67" t="n">
        <f aca="false">I376+J376</f>
        <v>104</v>
      </c>
      <c r="H376" s="68" t="n">
        <f aca="false">1/(G376/F376)</f>
        <v>20.875</v>
      </c>
      <c r="I376" s="22" t="n">
        <v>16</v>
      </c>
      <c r="J376" s="23" t="n">
        <v>88</v>
      </c>
      <c r="K376" s="24" t="n">
        <v>674</v>
      </c>
      <c r="L376" s="69" t="n">
        <f aca="false">G376*X376*R376</f>
        <v>648.967128533293</v>
      </c>
      <c r="M376" s="25" t="n">
        <v>1150</v>
      </c>
      <c r="N376" s="70" t="n">
        <f aca="false">G376*X376*(1-R376)</f>
        <v>1105.08594945539</v>
      </c>
      <c r="O376" s="26" t="n">
        <f aca="false">I376/(I376+J376)</f>
        <v>0.153846153846154</v>
      </c>
      <c r="P376" s="28" t="n">
        <f aca="false">(I376+K376)/(I376+J376+K376+M376)</f>
        <v>0.357883817427386</v>
      </c>
      <c r="Q376" s="27" t="n">
        <f aca="false">K376/(K376+M376)</f>
        <v>0.369517543859649</v>
      </c>
      <c r="R376" s="27" t="n">
        <f aca="false">P376-(O376-P376)/X376</f>
        <v>0.369981465599345</v>
      </c>
      <c r="S376" s="29" t="n">
        <f aca="false">(K376+M376)/(I376+J376)</f>
        <v>17.5384615384615</v>
      </c>
      <c r="T376" s="31" t="n">
        <f aca="false">(P376-$B$1*O376-$B$2)/(1-$B$1*O376)-($B$3*POWER(P376,2)+$B$4*P376+$B$5)-($B$6*POWER(O376,2)+$B$7*O376+$B$8)</f>
        <v>0.37193225580701</v>
      </c>
      <c r="U376" s="29" t="n">
        <f aca="false">(O376-P376)/(P376-T376)</f>
        <v>14.5238679252185</v>
      </c>
      <c r="V376" s="29" t="n">
        <f aca="false">$B$12+($B$13*E376+$B$14*POWER(E376,2)+$B$15*POWER(E376,3))+($B$16*F376+$B$17*POWER(F376,2)+$B$18*POWER(F376,3))+($B$19*T376+$B$20*POWER(T376,2)+$B$21*POWER(T376,3))+($B$22*P376+$B$23*POWER(P376,2)+$B$24*POWER(P376,3))+($B$25*H376+$B$26*POWER(H376,2)+$B$27*POWER(H376,3))+($B$28*U376+$B$29*POWER(U376,2)+$B$30*POWER(U376,3))</f>
        <v>2.34202705544186</v>
      </c>
      <c r="W376" s="71" t="n">
        <f aca="false">S376-U376</f>
        <v>3.01459361324303</v>
      </c>
      <c r="X376" s="29" t="n">
        <f aca="false">U376+V376</f>
        <v>16.8658949806604</v>
      </c>
      <c r="Y376" s="16"/>
      <c r="Z376" s="60" t="n">
        <f aca="false">U376*G376</f>
        <v>1510.48226422273</v>
      </c>
      <c r="AA376" s="60" t="n">
        <f aca="false">(K376+M376)-Z376</f>
        <v>313.517735777275</v>
      </c>
      <c r="AB376" s="16"/>
      <c r="AC376" s="60" t="n">
        <f aca="false">L376+N376</f>
        <v>1754.05307798868</v>
      </c>
      <c r="AD376" s="61" t="n">
        <f aca="false">AC376-Z376</f>
        <v>243.570813765954</v>
      </c>
      <c r="AE376" s="17"/>
      <c r="AF376" s="84" t="n">
        <v>25.6752237523378</v>
      </c>
      <c r="AG376" s="16" t="n">
        <v>0.506756756756757</v>
      </c>
      <c r="AH376" s="16" t="n">
        <f aca="false">AF376+AH375</f>
        <v>234157.965658813</v>
      </c>
      <c r="AI376" s="63"/>
      <c r="AJ376" s="72" t="n">
        <v>46.0789996125682</v>
      </c>
      <c r="AK376" s="16" t="n">
        <v>0.506756756756757</v>
      </c>
      <c r="AL376" s="63" t="n">
        <f aca="false">AJ376+AL375</f>
        <v>227514.504729752</v>
      </c>
      <c r="AM376" s="35"/>
      <c r="AN376" s="35" t="n">
        <f aca="false">C376/740</f>
        <v>0.506756756756757</v>
      </c>
      <c r="AO376" s="35"/>
      <c r="AP376" s="35"/>
      <c r="AQ376" s="35"/>
      <c r="AR376" s="35"/>
      <c r="AS376" s="35"/>
      <c r="AT376" s="35"/>
    </row>
    <row r="377" customFormat="false" ht="12.75" hidden="false" customHeight="true" outlineLevel="0" collapsed="false">
      <c r="A377" s="36"/>
      <c r="B377" s="36"/>
      <c r="C377" s="2" t="n">
        <v>376</v>
      </c>
      <c r="D377" s="20" t="s">
        <v>577</v>
      </c>
      <c r="E377" s="65" t="n">
        <v>12</v>
      </c>
      <c r="F377" s="66" t="n">
        <v>28</v>
      </c>
      <c r="G377" s="67" t="n">
        <f aca="false">I377+J377</f>
        <v>2</v>
      </c>
      <c r="H377" s="68" t="n">
        <f aca="false">1/(G377/F377)</f>
        <v>14</v>
      </c>
      <c r="I377" s="22" t="n">
        <v>2</v>
      </c>
      <c r="J377" s="23" t="n">
        <v>0</v>
      </c>
      <c r="K377" s="24" t="n">
        <v>11</v>
      </c>
      <c r="L377" s="69" t="n">
        <f aca="false">G377*X377*R377</f>
        <v>10.9613658847852</v>
      </c>
      <c r="M377" s="25" t="n">
        <v>5</v>
      </c>
      <c r="N377" s="70" t="n">
        <f aca="false">G377*X377*(1-R377)</f>
        <v>4.98514072491738</v>
      </c>
      <c r="O377" s="26" t="n">
        <f aca="false">I377/(I377+J377)</f>
        <v>1</v>
      </c>
      <c r="P377" s="28" t="n">
        <f aca="false">(I377+K377)/(I377+J377+K377+M377)</f>
        <v>0.722222222222222</v>
      </c>
      <c r="Q377" s="27" t="n">
        <f aca="false">K377/(K377+M377)</f>
        <v>0.6875</v>
      </c>
      <c r="R377" s="27" t="n">
        <f aca="false">P377-(O377-P377)/X377</f>
        <v>0.68738352248986</v>
      </c>
      <c r="S377" s="29" t="n">
        <f aca="false">(K377+M377)/(I377+J377)</f>
        <v>8</v>
      </c>
      <c r="T377" s="31" t="n">
        <f aca="false">(P377-$B$1*O377-$B$2)/(1-$B$1*O377)-($B$3*POWER(P377,2)+$B$4*P377+$B$5)-($B$6*POWER(O377,2)+$B$7*O377+$B$8)</f>
        <v>0.687279307673757</v>
      </c>
      <c r="U377" s="29" t="n">
        <f aca="false">(O377-P377)/(P377-T377)</f>
        <v>7.94947363055541</v>
      </c>
      <c r="V377" s="29" t="n">
        <f aca="false">$B$12+($B$13*E377+$B$14*POWER(E377,2)+$B$15*POWER(E377,3))+($B$16*F377+$B$17*POWER(F377,2)+$B$18*POWER(F377,3))+($B$19*T377+$B$20*POWER(T377,2)+$B$21*POWER(T377,3))+($B$22*P377+$B$23*POWER(P377,2)+$B$24*POWER(P377,3))+($B$25*H377+$B$26*POWER(H377,2)+$B$27*POWER(H377,3))+($B$28*U377+$B$29*POWER(U377,2)+$B$30*POWER(U377,3))</f>
        <v>0.0237796742958665</v>
      </c>
      <c r="W377" s="71" t="n">
        <f aca="false">S377-U377</f>
        <v>0.050526369444591</v>
      </c>
      <c r="X377" s="29" t="n">
        <f aca="false">U377+V377</f>
        <v>7.97325330485128</v>
      </c>
      <c r="Y377" s="16"/>
      <c r="Z377" s="60" t="n">
        <f aca="false">U377*G377</f>
        <v>15.8989472611108</v>
      </c>
      <c r="AA377" s="60" t="n">
        <f aca="false">(K377+M377)-Z377</f>
        <v>0.101052738889182</v>
      </c>
      <c r="AB377" s="16"/>
      <c r="AC377" s="60" t="n">
        <f aca="false">L377+N377</f>
        <v>15.9465066097026</v>
      </c>
      <c r="AD377" s="61" t="n">
        <f aca="false">AC377-Z377</f>
        <v>0.0475593485917347</v>
      </c>
      <c r="AE377" s="17"/>
      <c r="AF377" s="84" t="n">
        <v>25.4311334633121</v>
      </c>
      <c r="AG377" s="16" t="n">
        <v>0.508108108108108</v>
      </c>
      <c r="AH377" s="16" t="n">
        <f aca="false">AF377+AH376</f>
        <v>234183.396792277</v>
      </c>
      <c r="AI377" s="63"/>
      <c r="AJ377" s="72" t="n">
        <v>45.5429795543007</v>
      </c>
      <c r="AK377" s="16" t="n">
        <v>0.508108108108108</v>
      </c>
      <c r="AL377" s="63" t="n">
        <f aca="false">AJ377+AL376</f>
        <v>227560.047709307</v>
      </c>
      <c r="AM377" s="35"/>
      <c r="AN377" s="35" t="n">
        <f aca="false">C377/740</f>
        <v>0.508108108108108</v>
      </c>
      <c r="AO377" s="35"/>
      <c r="AP377" s="35"/>
      <c r="AQ377" s="35"/>
      <c r="AR377" s="35"/>
      <c r="AS377" s="35"/>
      <c r="AT377" s="35"/>
    </row>
    <row r="378" customFormat="false" ht="12.75" hidden="false" customHeight="true" outlineLevel="0" collapsed="false">
      <c r="A378" s="36"/>
      <c r="B378" s="36"/>
      <c r="C378" s="2" t="n">
        <v>377</v>
      </c>
      <c r="D378" s="20" t="s">
        <v>166</v>
      </c>
      <c r="E378" s="65" t="n">
        <v>438</v>
      </c>
      <c r="F378" s="66" t="n">
        <v>7423</v>
      </c>
      <c r="G378" s="67" t="n">
        <f aca="false">I378+J378</f>
        <v>392</v>
      </c>
      <c r="H378" s="68" t="n">
        <f aca="false">1/(G378/F378)</f>
        <v>18.9362244897959</v>
      </c>
      <c r="I378" s="22" t="n">
        <v>42</v>
      </c>
      <c r="J378" s="23" t="n">
        <v>350</v>
      </c>
      <c r="K378" s="24" t="n">
        <v>2423</v>
      </c>
      <c r="L378" s="69" t="n">
        <f aca="false">G378*X378*R378</f>
        <v>2419.67135158126</v>
      </c>
      <c r="M378" s="25" t="n">
        <v>3794</v>
      </c>
      <c r="N378" s="70" t="n">
        <f aca="false">G378*X378*(1-R378)</f>
        <v>3788.40408963599</v>
      </c>
      <c r="O378" s="26" t="n">
        <f aca="false">I378/(I378+J378)</f>
        <v>0.107142857142857</v>
      </c>
      <c r="P378" s="28" t="n">
        <f aca="false">(I378+K378)/(I378+J378+K378+M378)</f>
        <v>0.372976244515055</v>
      </c>
      <c r="Q378" s="27" t="n">
        <f aca="false">K378/(K378+M378)</f>
        <v>0.38973781566672</v>
      </c>
      <c r="R378" s="27" t="n">
        <f aca="false">P378-(O378-P378)/X378</f>
        <v>0.389761911641141</v>
      </c>
      <c r="S378" s="29" t="n">
        <f aca="false">(K378+M378)/(I378+J378)</f>
        <v>15.859693877551</v>
      </c>
      <c r="T378" s="31" t="n">
        <f aca="false">(P378-$B$1*O378-$B$2)/(1-$B$1*O378)-($B$3*POWER(P378,2)+$B$4*P378+$B$5)-($B$6*POWER(O378,2)+$B$7*O378+$B$8)</f>
        <v>0.387878745339743</v>
      </c>
      <c r="U378" s="29" t="n">
        <f aca="false">(O378-P378)/(P378-T378)</f>
        <v>17.83817296838</v>
      </c>
      <c r="V378" s="29" t="n">
        <f aca="false">$B$12+($B$13*E378+$B$14*POWER(E378,2)+$B$15*POWER(E378,3))+($B$16*F378+$B$17*POWER(F378,2)+$B$18*POWER(F378,3))+($B$19*T378+$B$20*POWER(T378,2)+$B$21*POWER(T378,3))+($B$22*P378+$B$23*POWER(P378,2)+$B$24*POWER(P378,3))+($B$25*H378+$B$26*POWER(H378,2)+$B$27*POWER(H378,3))+($B$28*U378+$B$29*POWER(U378,2)+$B$30*POWER(U378,3))</f>
        <v>-2.00124582241766</v>
      </c>
      <c r="W378" s="71" t="n">
        <f aca="false">S378-U378</f>
        <v>-1.97847909082901</v>
      </c>
      <c r="X378" s="29" t="n">
        <f aca="false">U378+V378</f>
        <v>15.8369271459624</v>
      </c>
      <c r="Y378" s="16"/>
      <c r="Z378" s="60" t="n">
        <f aca="false">U378*G378</f>
        <v>6992.56380360497</v>
      </c>
      <c r="AA378" s="60" t="n">
        <f aca="false">(K378+M378)-Z378</f>
        <v>-775.56380360497</v>
      </c>
      <c r="AB378" s="16"/>
      <c r="AC378" s="60" t="n">
        <f aca="false">L378+N378</f>
        <v>6208.07544121725</v>
      </c>
      <c r="AD378" s="61" t="n">
        <f aca="false">AC378-Z378</f>
        <v>-784.488362387722</v>
      </c>
      <c r="AE378" s="17"/>
      <c r="AF378" s="84" t="n">
        <v>25.3161110165452</v>
      </c>
      <c r="AG378" s="16" t="n">
        <v>0.50945945945946</v>
      </c>
      <c r="AH378" s="16" t="n">
        <f aca="false">AF378+AH377</f>
        <v>234208.712903293</v>
      </c>
      <c r="AI378" s="63"/>
      <c r="AJ378" s="72" t="n">
        <v>45.1786472862555</v>
      </c>
      <c r="AK378" s="16" t="n">
        <v>0.50945945945946</v>
      </c>
      <c r="AL378" s="63" t="n">
        <f aca="false">AJ378+AL377</f>
        <v>227605.226356593</v>
      </c>
      <c r="AM378" s="35"/>
      <c r="AN378" s="35" t="n">
        <f aca="false">C378/740</f>
        <v>0.50945945945946</v>
      </c>
      <c r="AO378" s="35"/>
      <c r="AP378" s="35"/>
      <c r="AQ378" s="35"/>
      <c r="AR378" s="35"/>
      <c r="AS378" s="35"/>
      <c r="AT378" s="35"/>
    </row>
    <row r="379" customFormat="false" ht="12.75" hidden="false" customHeight="true" outlineLevel="0" collapsed="false">
      <c r="A379" s="36"/>
      <c r="B379" s="36"/>
      <c r="C379" s="2" t="n">
        <v>378</v>
      </c>
      <c r="D379" s="20" t="s">
        <v>580</v>
      </c>
      <c r="E379" s="65" t="n">
        <v>428</v>
      </c>
      <c r="F379" s="66" t="n">
        <v>3245</v>
      </c>
      <c r="G379" s="67" t="n">
        <f aca="false">I379+J379</f>
        <v>272</v>
      </c>
      <c r="H379" s="68" t="n">
        <f aca="false">1/(G379/F379)</f>
        <v>11.9301470588235</v>
      </c>
      <c r="I379" s="22" t="n">
        <v>179</v>
      </c>
      <c r="J379" s="23" t="n">
        <v>93</v>
      </c>
      <c r="K379" s="24" t="n">
        <v>1413</v>
      </c>
      <c r="L379" s="69" t="n">
        <f aca="false">G379*X379*R379</f>
        <v>1348.09865919925</v>
      </c>
      <c r="M379" s="25" t="n">
        <v>378</v>
      </c>
      <c r="N379" s="70" t="n">
        <f aca="false">G379*X379*(1-R379)</f>
        <v>358.798661107314</v>
      </c>
      <c r="O379" s="26" t="n">
        <f aca="false">I379/(I379+J379)</f>
        <v>0.658088235294118</v>
      </c>
      <c r="P379" s="28" t="n">
        <f aca="false">(I379+K379)/(I379+J379+K379+M379)</f>
        <v>0.771691711100339</v>
      </c>
      <c r="Q379" s="27" t="n">
        <f aca="false">K379/(K379+M379)</f>
        <v>0.78894472361809</v>
      </c>
      <c r="R379" s="27" t="n">
        <f aca="false">P379-(O379-P379)/X379</f>
        <v>0.789794818447032</v>
      </c>
      <c r="S379" s="29" t="n">
        <f aca="false">(K379+M379)/(I379+J379)</f>
        <v>6.58455882352941</v>
      </c>
      <c r="T379" s="31" t="n">
        <f aca="false">(P379-$B$1*O379-$B$2)/(1-$B$1*O379)-($B$3*POWER(P379,2)+$B$4*P379+$B$5)-($B$6*POWER(O379,2)+$B$7*O379+$B$8)</f>
        <v>0.785603538078719</v>
      </c>
      <c r="U379" s="29" t="n">
        <f aca="false">(O379-P379)/(P379-T379)</f>
        <v>8.16596382220477</v>
      </c>
      <c r="V379" s="29" t="n">
        <f aca="false">$B$12+($B$13*E379+$B$14*POWER(E379,2)+$B$15*POWER(E379,3))+($B$16*F379+$B$17*POWER(F379,2)+$B$18*POWER(F379,3))+($B$19*T379+$B$20*POWER(T379,2)+$B$21*POWER(T379,3))+($B$22*P379+$B$23*POWER(P379,2)+$B$24*POWER(P379,3))+($B$25*H379+$B$26*POWER(H379,2)+$B$27*POWER(H379,3))+($B$28*U379+$B$29*POWER(U379,2)+$B$30*POWER(U379,3))</f>
        <v>-1.89060602696007</v>
      </c>
      <c r="W379" s="71" t="n">
        <f aca="false">S379-U379</f>
        <v>-1.58140499867536</v>
      </c>
      <c r="X379" s="29" t="n">
        <f aca="false">U379+V379</f>
        <v>6.2753577952447</v>
      </c>
      <c r="Y379" s="16"/>
      <c r="Z379" s="60" t="n">
        <f aca="false">U379*G379</f>
        <v>2221.1421596397</v>
      </c>
      <c r="AA379" s="60" t="n">
        <f aca="false">(K379+M379)-Z379</f>
        <v>-430.142159639699</v>
      </c>
      <c r="AB379" s="16"/>
      <c r="AC379" s="60" t="n">
        <f aca="false">L379+N379</f>
        <v>1706.89732030656</v>
      </c>
      <c r="AD379" s="61" t="n">
        <f aca="false">AC379-Z379</f>
        <v>-514.244839333139</v>
      </c>
      <c r="AE379" s="17"/>
      <c r="AF379" s="84" t="n">
        <v>24.7573842218586</v>
      </c>
      <c r="AG379" s="16" t="n">
        <v>0.510810810810811</v>
      </c>
      <c r="AH379" s="16" t="n">
        <f aca="false">AF379+AH378</f>
        <v>234233.470287515</v>
      </c>
      <c r="AI379" s="63"/>
      <c r="AJ379" s="72" t="n">
        <v>42.1135300885229</v>
      </c>
      <c r="AK379" s="16" t="n">
        <v>0.510810810810811</v>
      </c>
      <c r="AL379" s="63" t="n">
        <f aca="false">AJ379+AL378</f>
        <v>227647.339886681</v>
      </c>
      <c r="AM379" s="35"/>
      <c r="AN379" s="35" t="n">
        <f aca="false">C379/740</f>
        <v>0.510810810810811</v>
      </c>
      <c r="AO379" s="35"/>
      <c r="AP379" s="35"/>
      <c r="AQ379" s="35"/>
      <c r="AR379" s="35"/>
      <c r="AS379" s="35"/>
      <c r="AT379" s="35"/>
    </row>
    <row r="380" customFormat="false" ht="12.75" hidden="false" customHeight="true" outlineLevel="0" collapsed="false">
      <c r="A380" s="36"/>
      <c r="B380" s="36"/>
      <c r="C380" s="2" t="n">
        <v>379</v>
      </c>
      <c r="D380" s="20" t="s">
        <v>88</v>
      </c>
      <c r="E380" s="65" t="n">
        <v>200</v>
      </c>
      <c r="F380" s="66" t="n">
        <v>2812</v>
      </c>
      <c r="G380" s="67" t="n">
        <f aca="false">I380+J380</f>
        <v>173</v>
      </c>
      <c r="H380" s="68" t="n">
        <f aca="false">1/(G380/F380)</f>
        <v>16.2543352601156</v>
      </c>
      <c r="I380" s="22" t="n">
        <v>28</v>
      </c>
      <c r="J380" s="23" t="n">
        <v>145</v>
      </c>
      <c r="K380" s="24" t="n">
        <v>753</v>
      </c>
      <c r="L380" s="69" t="n">
        <f aca="false">G380*X380*R380</f>
        <v>733.921713880179</v>
      </c>
      <c r="M380" s="25" t="n">
        <v>1495</v>
      </c>
      <c r="N380" s="70" t="n">
        <f aca="false">G380*X380*(1-R380)</f>
        <v>1454.9380419507</v>
      </c>
      <c r="O380" s="26" t="n">
        <f aca="false">I380/(I380+J380)</f>
        <v>0.161849710982659</v>
      </c>
      <c r="P380" s="28" t="n">
        <f aca="false">(I380+K380)/(I380+J380+K380+M380)</f>
        <v>0.322593969434118</v>
      </c>
      <c r="Q380" s="27" t="n">
        <f aca="false">K380/(K380+M380)</f>
        <v>0.334964412811388</v>
      </c>
      <c r="R380" s="27" t="n">
        <f aca="false">P380-(O380-P380)/X380</f>
        <v>0.335298646669845</v>
      </c>
      <c r="S380" s="29" t="n">
        <f aca="false">(K380+M380)/(I380+J380)</f>
        <v>12.9942196531792</v>
      </c>
      <c r="T380" s="31" t="n">
        <f aca="false">(P380-$B$1*O380-$B$2)/(1-$B$1*O380)-($B$3*POWER(P380,2)+$B$4*P380+$B$5)-($B$6*POWER(O380,2)+$B$7*O380+$B$8)</f>
        <v>0.335503689087696</v>
      </c>
      <c r="U380" s="29" t="n">
        <f aca="false">(O380-P380)/(P380-T380)</f>
        <v>12.4514135678318</v>
      </c>
      <c r="V380" s="29" t="n">
        <f aca="false">$B$12+($B$13*E380+$B$14*POWER(E380,2)+$B$15*POWER(E380,3))+($B$16*F380+$B$17*POWER(F380,2)+$B$18*POWER(F380,3))+($B$19*T380+$B$20*POWER(T380,2)+$B$21*POWER(T380,3))+($B$22*P380+$B$23*POWER(P380,2)+$B$24*POWER(P380,3))+($B$25*H380+$B$26*POWER(H380,2)+$B$27*POWER(H380,3))+($B$28*U380+$B$29*POWER(U380,2)+$B$30*POWER(U380,3))</f>
        <v>0.200954962982502</v>
      </c>
      <c r="W380" s="71" t="n">
        <f aca="false">S380-U380</f>
        <v>0.542806085347392</v>
      </c>
      <c r="X380" s="29" t="n">
        <f aca="false">U380+V380</f>
        <v>12.6523685308143</v>
      </c>
      <c r="Y380" s="16"/>
      <c r="Z380" s="60" t="n">
        <f aca="false">U380*G380</f>
        <v>2154.0945472349</v>
      </c>
      <c r="AA380" s="60" t="n">
        <f aca="false">(K380+M380)-Z380</f>
        <v>93.9054527650987</v>
      </c>
      <c r="AB380" s="16"/>
      <c r="AC380" s="60" t="n">
        <f aca="false">L380+N380</f>
        <v>2188.85975583087</v>
      </c>
      <c r="AD380" s="61" t="n">
        <f aca="false">AC380-Z380</f>
        <v>34.7652085959726</v>
      </c>
      <c r="AE380" s="17"/>
      <c r="AF380" s="84" t="n">
        <v>22.6393118000148</v>
      </c>
      <c r="AG380" s="16" t="n">
        <v>0.512162162162162</v>
      </c>
      <c r="AH380" s="16" t="n">
        <f aca="false">AF380+AH379</f>
        <v>234256.109599315</v>
      </c>
      <c r="AI380" s="63"/>
      <c r="AJ380" s="72" t="n">
        <v>41.3978484722795</v>
      </c>
      <c r="AK380" s="16" t="n">
        <v>0.512162162162162</v>
      </c>
      <c r="AL380" s="63" t="n">
        <f aca="false">AJ380+AL379</f>
        <v>227688.737735154</v>
      </c>
      <c r="AM380" s="35"/>
      <c r="AN380" s="35" t="n">
        <f aca="false">C380/740</f>
        <v>0.512162162162162</v>
      </c>
      <c r="AO380" s="35"/>
      <c r="AP380" s="35"/>
      <c r="AQ380" s="35"/>
      <c r="AR380" s="35"/>
      <c r="AS380" s="35"/>
      <c r="AT380" s="35"/>
    </row>
    <row r="381" customFormat="false" ht="12.75" hidden="false" customHeight="true" outlineLevel="0" collapsed="false">
      <c r="A381" s="36"/>
      <c r="B381" s="36"/>
      <c r="C381" s="2" t="n">
        <v>380</v>
      </c>
      <c r="D381" s="20" t="s">
        <v>581</v>
      </c>
      <c r="E381" s="65" t="n">
        <v>371</v>
      </c>
      <c r="F381" s="66" t="n">
        <v>4487</v>
      </c>
      <c r="G381" s="67" t="n">
        <f aca="false">I381+J381</f>
        <v>223</v>
      </c>
      <c r="H381" s="68" t="n">
        <f aca="false">1/(G381/F381)</f>
        <v>20.1210762331839</v>
      </c>
      <c r="I381" s="22" t="n">
        <v>83</v>
      </c>
      <c r="J381" s="23" t="n">
        <v>140</v>
      </c>
      <c r="K381" s="24" t="n">
        <v>2043</v>
      </c>
      <c r="L381" s="69" t="n">
        <f aca="false">G381*X381*R381</f>
        <v>1970.16544701631</v>
      </c>
      <c r="M381" s="25" t="n">
        <v>1515</v>
      </c>
      <c r="N381" s="70" t="n">
        <f aca="false">G381*X381*(1-R381)</f>
        <v>1458.30141806773</v>
      </c>
      <c r="O381" s="26" t="n">
        <f aca="false">I381/(I381+J381)</f>
        <v>0.37219730941704</v>
      </c>
      <c r="P381" s="28" t="n">
        <f aca="false">(I381+K381)/(I381+J381+K381+M381)</f>
        <v>0.562285109759323</v>
      </c>
      <c r="Q381" s="27" t="n">
        <f aca="false">K381/(K381+M381)</f>
        <v>0.574198988195616</v>
      </c>
      <c r="R381" s="27" t="n">
        <f aca="false">P381-(O381-P381)/X381</f>
        <v>0.574649114180083</v>
      </c>
      <c r="S381" s="29" t="n">
        <f aca="false">(K381+M381)/(I381+J381)</f>
        <v>15.9551569506726</v>
      </c>
      <c r="T381" s="31" t="n">
        <f aca="false">(P381-$B$1*O381-$B$2)/(1-$B$1*O381)-($B$3*POWER(P381,2)+$B$4*P381+$B$5)-($B$6*POWER(O381,2)+$B$7*O381+$B$8)</f>
        <v>0.578530189952509</v>
      </c>
      <c r="U381" s="29" t="n">
        <f aca="false">(O381-P381)/(P381-T381)</f>
        <v>11.7012534306859</v>
      </c>
      <c r="V381" s="29" t="n">
        <f aca="false">$B$12+($B$13*E381+$B$14*POWER(E381,2)+$B$15*POWER(E381,3))+($B$16*F381+$B$17*POWER(F381,2)+$B$18*POWER(F381,3))+($B$19*T381+$B$20*POWER(T381,2)+$B$21*POWER(T381,3))+($B$22*P381+$B$23*POWER(P381,2)+$B$24*POWER(P381,3))+($B$25*H381+$B$26*POWER(H381,2)+$B$27*POWER(H381,3))+($B$28*U381+$B$29*POWER(U381,2)+$B$30*POWER(U381,3))</f>
        <v>3.67303744413038</v>
      </c>
      <c r="W381" s="71" t="n">
        <f aca="false">S381-U381</f>
        <v>4.25390351998671</v>
      </c>
      <c r="X381" s="29" t="n">
        <f aca="false">U381+V381</f>
        <v>15.3742908748163</v>
      </c>
      <c r="Y381" s="16"/>
      <c r="Z381" s="60" t="n">
        <f aca="false">U381*G381</f>
        <v>2609.37951504296</v>
      </c>
      <c r="AA381" s="60" t="n">
        <f aca="false">(K381+M381)-Z381</f>
        <v>948.620484957036</v>
      </c>
      <c r="AB381" s="16"/>
      <c r="AC381" s="60" t="n">
        <f aca="false">L381+N381</f>
        <v>3428.46686508404</v>
      </c>
      <c r="AD381" s="61" t="n">
        <f aca="false">AC381-Z381</f>
        <v>819.087350041074</v>
      </c>
      <c r="AE381" s="17"/>
      <c r="AF381" s="84" t="n">
        <v>22.1351959306266</v>
      </c>
      <c r="AG381" s="16" t="n">
        <v>0.513513513513513</v>
      </c>
      <c r="AH381" s="16" t="n">
        <f aca="false">AF381+AH380</f>
        <v>234278.244795246</v>
      </c>
      <c r="AI381" s="63"/>
      <c r="AJ381" s="72" t="n">
        <v>36.5476042060902</v>
      </c>
      <c r="AK381" s="16" t="n">
        <v>0.513513513513513</v>
      </c>
      <c r="AL381" s="63" t="n">
        <f aca="false">AJ381+AL380</f>
        <v>227725.28533936</v>
      </c>
      <c r="AM381" s="35"/>
      <c r="AN381" s="35" t="n">
        <f aca="false">C381/740</f>
        <v>0.513513513513513</v>
      </c>
      <c r="AO381" s="35"/>
      <c r="AP381" s="35"/>
      <c r="AQ381" s="35"/>
      <c r="AR381" s="35"/>
      <c r="AS381" s="35"/>
      <c r="AT381" s="35"/>
    </row>
    <row r="382" customFormat="false" ht="12.75" hidden="false" customHeight="true" outlineLevel="0" collapsed="false">
      <c r="A382" s="36"/>
      <c r="B382" s="36"/>
      <c r="C382" s="2" t="n">
        <v>381</v>
      </c>
      <c r="D382" s="20" t="s">
        <v>582</v>
      </c>
      <c r="E382" s="65" t="n">
        <v>327</v>
      </c>
      <c r="F382" s="66" t="n">
        <v>1825</v>
      </c>
      <c r="G382" s="67" t="n">
        <f aca="false">I382+J382</f>
        <v>151</v>
      </c>
      <c r="H382" s="68" t="n">
        <f aca="false">1/(G382/F382)</f>
        <v>12.0860927152318</v>
      </c>
      <c r="I382" s="22" t="n">
        <v>77</v>
      </c>
      <c r="J382" s="23" t="n">
        <v>74</v>
      </c>
      <c r="K382" s="24" t="n">
        <v>745</v>
      </c>
      <c r="L382" s="69" t="n">
        <f aca="false">G382*X382*R382</f>
        <v>713.2960537029</v>
      </c>
      <c r="M382" s="25" t="n">
        <v>328</v>
      </c>
      <c r="N382" s="70" t="n">
        <f aca="false">G382*X382*(1-R382)</f>
        <v>312.495150351053</v>
      </c>
      <c r="O382" s="26" t="n">
        <f aca="false">I382/(I382+J382)</f>
        <v>0.509933774834437</v>
      </c>
      <c r="P382" s="28" t="n">
        <f aca="false">(I382+K382)/(I382+J382+K382+M382)</f>
        <v>0.67156862745098</v>
      </c>
      <c r="Q382" s="27" t="n">
        <f aca="false">K382/(K382+M382)</f>
        <v>0.694315004659832</v>
      </c>
      <c r="R382" s="27" t="n">
        <f aca="false">P382-(O382-P382)/X382</f>
        <v>0.695361834731996</v>
      </c>
      <c r="S382" s="29" t="n">
        <f aca="false">(K382+M382)/(I382+J382)</f>
        <v>7.10596026490066</v>
      </c>
      <c r="T382" s="31" t="n">
        <f aca="false">(P382-$B$1*O382-$B$2)/(1-$B$1*O382)-($B$3*POWER(P382,2)+$B$4*P382+$B$5)-($B$6*POWER(O382,2)+$B$7*O382+$B$8)</f>
        <v>0.687775861544585</v>
      </c>
      <c r="U382" s="29" t="n">
        <f aca="false">(O382-P382)/(P382-T382)</f>
        <v>9.97300660205325</v>
      </c>
      <c r="V382" s="29" t="n">
        <f aca="false">$B$12+($B$13*E382+$B$14*POWER(E382,2)+$B$15*POWER(E382,3))+($B$16*F382+$B$17*POWER(F382,2)+$B$18*POWER(F382,3))+($B$19*T382+$B$20*POWER(T382,2)+$B$21*POWER(T382,3))+($B$22*P382+$B$23*POWER(P382,2)+$B$24*POWER(P382,3))+($B$25*H382+$B$26*POWER(H382,2)+$B$27*POWER(H382,3))+($B$28*U382+$B$29*POWER(U382,2)+$B$30*POWER(U382,3))</f>
        <v>-3.17968736990786</v>
      </c>
      <c r="W382" s="71" t="n">
        <f aca="false">S382-U382</f>
        <v>-2.86704633715259</v>
      </c>
      <c r="X382" s="29" t="n">
        <f aca="false">U382+V382</f>
        <v>6.79331923214538</v>
      </c>
      <c r="Y382" s="16"/>
      <c r="Z382" s="60" t="n">
        <f aca="false">U382*G382</f>
        <v>1505.92399691004</v>
      </c>
      <c r="AA382" s="60" t="n">
        <f aca="false">(K382+M382)-Z382</f>
        <v>-432.92399691004</v>
      </c>
      <c r="AB382" s="16"/>
      <c r="AC382" s="60" t="n">
        <f aca="false">L382+N382</f>
        <v>1025.79120405395</v>
      </c>
      <c r="AD382" s="61" t="n">
        <f aca="false">AC382-Z382</f>
        <v>-480.132792856088</v>
      </c>
      <c r="AE382" s="17"/>
      <c r="AF382" s="84" t="n">
        <v>19.9917366181917</v>
      </c>
      <c r="AG382" s="16" t="n">
        <v>0.514864864864865</v>
      </c>
      <c r="AH382" s="16" t="n">
        <f aca="false">AF382+AH381</f>
        <v>234298.236531864</v>
      </c>
      <c r="AI382" s="63"/>
      <c r="AJ382" s="72" t="n">
        <v>35.486868963433</v>
      </c>
      <c r="AK382" s="16" t="n">
        <v>0.514864864864865</v>
      </c>
      <c r="AL382" s="63" t="n">
        <f aca="false">AJ382+AL381</f>
        <v>227760.772208323</v>
      </c>
      <c r="AM382" s="35"/>
      <c r="AN382" s="35" t="n">
        <f aca="false">C382/740</f>
        <v>0.514864864864865</v>
      </c>
      <c r="AO382" s="35"/>
      <c r="AP382" s="35"/>
      <c r="AQ382" s="35"/>
      <c r="AR382" s="35"/>
      <c r="AS382" s="35"/>
      <c r="AT382" s="35"/>
    </row>
    <row r="383" customFormat="false" ht="12.75" hidden="false" customHeight="true" outlineLevel="0" collapsed="false">
      <c r="A383" s="36"/>
      <c r="B383" s="36"/>
      <c r="C383" s="2" t="n">
        <v>382</v>
      </c>
      <c r="D383" s="20" t="s">
        <v>583</v>
      </c>
      <c r="E383" s="65" t="n">
        <v>185</v>
      </c>
      <c r="F383" s="66" t="n">
        <v>2998</v>
      </c>
      <c r="G383" s="67" t="n">
        <f aca="false">I383+J383</f>
        <v>121</v>
      </c>
      <c r="H383" s="68" t="n">
        <f aca="false">1/(G383/F383)</f>
        <v>24.7768595041322</v>
      </c>
      <c r="I383" s="22" t="n">
        <v>42</v>
      </c>
      <c r="J383" s="23" t="n">
        <v>79</v>
      </c>
      <c r="K383" s="24" t="n">
        <v>1323</v>
      </c>
      <c r="L383" s="69" t="n">
        <f aca="false">G383*X383*R383</f>
        <v>1289.18048890268</v>
      </c>
      <c r="M383" s="25" t="n">
        <v>1133</v>
      </c>
      <c r="N383" s="70" t="n">
        <f aca="false">G383*X383*(1-R383)</f>
        <v>1102.97124728941</v>
      </c>
      <c r="O383" s="26" t="n">
        <f aca="false">I383/(I383+J383)</f>
        <v>0.347107438016529</v>
      </c>
      <c r="P383" s="28" t="n">
        <f aca="false">(I383+K383)/(I383+J383+K383+M383)</f>
        <v>0.529685681024447</v>
      </c>
      <c r="Q383" s="27" t="n">
        <f aca="false">K383/(K383+M383)</f>
        <v>0.538680781758958</v>
      </c>
      <c r="R383" s="27" t="n">
        <f aca="false">P383-(O383-P383)/X383</f>
        <v>0.538920867517727</v>
      </c>
      <c r="S383" s="29" t="n">
        <f aca="false">(K383+M383)/(I383+J383)</f>
        <v>20.297520661157</v>
      </c>
      <c r="T383" s="31" t="n">
        <f aca="false">(P383-$B$1*O383-$B$2)/(1-$B$1*O383)-($B$3*POWER(P383,2)+$B$4*P383+$B$5)-($B$6*POWER(O383,2)+$B$7*O383+$B$8)</f>
        <v>0.545179896585591</v>
      </c>
      <c r="U383" s="29" t="n">
        <f aca="false">(O383-P383)/(P383-T383)</f>
        <v>11.7836390159554</v>
      </c>
      <c r="V383" s="29" t="n">
        <f aca="false">$B$12+($B$13*E383+$B$14*POWER(E383,2)+$B$15*POWER(E383,3))+($B$16*F383+$B$17*POWER(F383,2)+$B$18*POWER(F383,3))+($B$19*T383+$B$20*POWER(T383,2)+$B$21*POWER(T383,3))+($B$22*P383+$B$23*POWER(P383,2)+$B$24*POWER(P383,3))+($B$25*H383+$B$26*POWER(H383,2)+$B$27*POWER(H383,3))+($B$28*U383+$B$29*POWER(U383,2)+$B$30*POWER(U383,3))</f>
        <v>7.98621004348338</v>
      </c>
      <c r="W383" s="71" t="n">
        <f aca="false">S383-U383</f>
        <v>8.5138816452016</v>
      </c>
      <c r="X383" s="29" t="n">
        <f aca="false">U383+V383</f>
        <v>19.7698490594388</v>
      </c>
      <c r="Y383" s="16"/>
      <c r="Z383" s="60" t="n">
        <f aca="false">U383*G383</f>
        <v>1425.82032093061</v>
      </c>
      <c r="AA383" s="60" t="n">
        <f aca="false">(K383+M383)-Z383</f>
        <v>1030.17967906939</v>
      </c>
      <c r="AB383" s="16"/>
      <c r="AC383" s="60" t="n">
        <f aca="false">L383+N383</f>
        <v>2392.1517361921</v>
      </c>
      <c r="AD383" s="61" t="n">
        <f aca="false">AC383-Z383</f>
        <v>966.33141526149</v>
      </c>
      <c r="AE383" s="17"/>
      <c r="AF383" s="84" t="n">
        <v>19.8149611356794</v>
      </c>
      <c r="AG383" s="16" t="n">
        <v>0.516216216216216</v>
      </c>
      <c r="AH383" s="16" t="n">
        <f aca="false">AF383+AH382</f>
        <v>234318.051493</v>
      </c>
      <c r="AI383" s="63"/>
      <c r="AJ383" s="72" t="n">
        <v>34.7652085959726</v>
      </c>
      <c r="AK383" s="16" t="n">
        <v>0.516216216216216</v>
      </c>
      <c r="AL383" s="63" t="n">
        <f aca="false">AJ383+AL382</f>
        <v>227795.537416919</v>
      </c>
      <c r="AM383" s="35"/>
      <c r="AN383" s="35" t="n">
        <f aca="false">C383/740</f>
        <v>0.516216216216216</v>
      </c>
      <c r="AO383" s="35"/>
      <c r="AP383" s="35"/>
      <c r="AQ383" s="35"/>
      <c r="AR383" s="35"/>
      <c r="AS383" s="35"/>
      <c r="AT383" s="35"/>
    </row>
    <row r="384" customFormat="false" ht="12.75" hidden="false" customHeight="true" outlineLevel="0" collapsed="false">
      <c r="A384" s="36"/>
      <c r="B384" s="36"/>
      <c r="C384" s="2" t="n">
        <v>383</v>
      </c>
      <c r="D384" s="20" t="s">
        <v>116</v>
      </c>
      <c r="E384" s="65" t="n">
        <v>278</v>
      </c>
      <c r="F384" s="66" t="n">
        <v>3323</v>
      </c>
      <c r="G384" s="67" t="n">
        <f aca="false">I384+J384</f>
        <v>206</v>
      </c>
      <c r="H384" s="68" t="n">
        <f aca="false">1/(G384/F384)</f>
        <v>16.131067961165</v>
      </c>
      <c r="I384" s="22" t="n">
        <v>47</v>
      </c>
      <c r="J384" s="23" t="n">
        <v>159</v>
      </c>
      <c r="K384" s="24" t="n">
        <v>849</v>
      </c>
      <c r="L384" s="69" t="n">
        <f aca="false">G384*X384*R384</f>
        <v>875.578110882682</v>
      </c>
      <c r="M384" s="25" t="n">
        <v>1513</v>
      </c>
      <c r="N384" s="70" t="n">
        <f aca="false">G384*X384*(1-R384)</f>
        <v>1562.59665334358</v>
      </c>
      <c r="O384" s="26" t="n">
        <f aca="false">I384/(I384+J384)</f>
        <v>0.228155339805825</v>
      </c>
      <c r="P384" s="28" t="n">
        <f aca="false">(I384+K384)/(I384+J384+K384+M384)</f>
        <v>0.348909657320872</v>
      </c>
      <c r="Q384" s="27" t="n">
        <f aca="false">K384/(K384+M384)</f>
        <v>0.359441151566469</v>
      </c>
      <c r="R384" s="27" t="n">
        <f aca="false">P384-(O384-P384)/X384</f>
        <v>0.359112120972404</v>
      </c>
      <c r="S384" s="29" t="n">
        <f aca="false">(K384+M384)/(I384+J384)</f>
        <v>11.4660194174757</v>
      </c>
      <c r="T384" s="31" t="n">
        <f aca="false">(P384-$B$1*O384-$B$2)/(1-$B$1*O384)-($B$3*POWER(P384,2)+$B$4*P384+$B$5)-($B$6*POWER(O384,2)+$B$7*O384+$B$8)</f>
        <v>0.360812214035777</v>
      </c>
      <c r="U384" s="29" t="n">
        <f aca="false">(O384-P384)/(P384-T384)</f>
        <v>10.1452419347712</v>
      </c>
      <c r="V384" s="29" t="n">
        <f aca="false">$B$12+($B$13*E384+$B$14*POWER(E384,2)+$B$15*POWER(E384,3))+($B$16*F384+$B$17*POWER(F384,2)+$B$18*POWER(F384,3))+($B$19*T384+$B$20*POWER(T384,2)+$B$21*POWER(T384,3))+($B$22*P384+$B$23*POWER(P384,2)+$B$24*POWER(P384,3))+($B$25*H384+$B$26*POWER(H384,2)+$B$27*POWER(H384,3))+($B$28*U384+$B$29*POWER(U384,2)+$B$30*POWER(U384,3))</f>
        <v>1.69055789156982</v>
      </c>
      <c r="W384" s="71" t="n">
        <f aca="false">S384-U384</f>
        <v>1.32077748270449</v>
      </c>
      <c r="X384" s="29" t="n">
        <f aca="false">U384+V384</f>
        <v>11.8357998263411</v>
      </c>
      <c r="Y384" s="16"/>
      <c r="Z384" s="60" t="n">
        <f aca="false">U384*G384</f>
        <v>2089.91983856288</v>
      </c>
      <c r="AA384" s="60" t="n">
        <f aca="false">(K384+M384)-Z384</f>
        <v>272.080161437124</v>
      </c>
      <c r="AB384" s="16"/>
      <c r="AC384" s="60" t="n">
        <f aca="false">L384+N384</f>
        <v>2438.17476422626</v>
      </c>
      <c r="AD384" s="61" t="n">
        <f aca="false">AC384-Z384</f>
        <v>348.254925663382</v>
      </c>
      <c r="AE384" s="17"/>
      <c r="AF384" s="84" t="n">
        <v>16.6958054056672</v>
      </c>
      <c r="AG384" s="16" t="n">
        <v>0.517567567567568</v>
      </c>
      <c r="AH384" s="16" t="n">
        <f aca="false">AF384+AH383</f>
        <v>234334.747298405</v>
      </c>
      <c r="AI384" s="63"/>
      <c r="AJ384" s="72" t="n">
        <v>34.1736352745916</v>
      </c>
      <c r="AK384" s="16" t="n">
        <v>0.517567567567568</v>
      </c>
      <c r="AL384" s="63" t="n">
        <f aca="false">AJ384+AL383</f>
        <v>227829.711052194</v>
      </c>
      <c r="AM384" s="35"/>
      <c r="AN384" s="35" t="n">
        <f aca="false">C384/740</f>
        <v>0.517567567567568</v>
      </c>
      <c r="AO384" s="35"/>
      <c r="AP384" s="35"/>
      <c r="AQ384" s="35"/>
      <c r="AR384" s="35"/>
      <c r="AS384" s="35"/>
      <c r="AT384" s="35"/>
    </row>
    <row r="385" customFormat="false" ht="12.75" hidden="false" customHeight="true" outlineLevel="0" collapsed="false">
      <c r="A385" s="36"/>
      <c r="B385" s="36"/>
      <c r="C385" s="2" t="n">
        <v>384</v>
      </c>
      <c r="D385" s="20" t="s">
        <v>284</v>
      </c>
      <c r="E385" s="65" t="n">
        <v>263</v>
      </c>
      <c r="F385" s="66" t="n">
        <v>4409</v>
      </c>
      <c r="G385" s="67" t="n">
        <f aca="false">I385+J385</f>
        <v>221</v>
      </c>
      <c r="H385" s="68" t="n">
        <f aca="false">1/(G385/F385)</f>
        <v>19.9502262443439</v>
      </c>
      <c r="I385" s="22" t="n">
        <v>35</v>
      </c>
      <c r="J385" s="23" t="n">
        <v>186</v>
      </c>
      <c r="K385" s="24" t="n">
        <v>1469</v>
      </c>
      <c r="L385" s="69" t="n">
        <f aca="false">G385*X385*R385</f>
        <v>1510.49719384747</v>
      </c>
      <c r="M385" s="25" t="n">
        <v>2056</v>
      </c>
      <c r="N385" s="70" t="n">
        <f aca="false">G385*X385*(1-R385)</f>
        <v>2117.85951370081</v>
      </c>
      <c r="O385" s="26" t="n">
        <f aca="false">I385/(I385+J385)</f>
        <v>0.158371040723982</v>
      </c>
      <c r="P385" s="28" t="n">
        <f aca="false">(I385+K385)/(I385+J385+K385+M385)</f>
        <v>0.401494927923118</v>
      </c>
      <c r="Q385" s="27" t="n">
        <f aca="false">K385/(K385+M385)</f>
        <v>0.416737588652482</v>
      </c>
      <c r="R385" s="27" t="n">
        <f aca="false">P385-(O385-P385)/X385</f>
        <v>0.416303388998412</v>
      </c>
      <c r="S385" s="29" t="n">
        <f aca="false">(K385+M385)/(I385+J385)</f>
        <v>15.9502262443439</v>
      </c>
      <c r="T385" s="31" t="n">
        <f aca="false">(P385-$B$1*O385-$B$2)/(1-$B$1*O385)-($B$3*POWER(P385,2)+$B$4*P385+$B$5)-($B$6*POWER(O385,2)+$B$7*O385+$B$8)</f>
        <v>0.416751091400356</v>
      </c>
      <c r="U385" s="29" t="n">
        <f aca="false">(O385-P385)/(P385-T385)</f>
        <v>15.9361092034621</v>
      </c>
      <c r="V385" s="29" t="n">
        <f aca="false">$B$12+($B$13*E385+$B$14*POWER(E385,2)+$B$15*POWER(E385,3))+($B$16*F385+$B$17*POWER(F385,2)+$B$18*POWER(F385,3))+($B$19*T385+$B$20*POWER(T385,2)+$B$21*POWER(T385,3))+($B$22*P385+$B$23*POWER(P385,2)+$B$24*POWER(P385,3))+($B$25*H385+$B$26*POWER(H385,2)+$B$27*POWER(H385,3))+($B$28*U385+$B$29*POWER(U385,2)+$B$30*POWER(U385,3))</f>
        <v>0.481794450602491</v>
      </c>
      <c r="W385" s="71" t="n">
        <f aca="false">S385-U385</f>
        <v>0.0141170408817857</v>
      </c>
      <c r="X385" s="29" t="n">
        <f aca="false">U385+V385</f>
        <v>16.4179036540646</v>
      </c>
      <c r="Y385" s="16"/>
      <c r="Z385" s="60" t="n">
        <f aca="false">U385*G385</f>
        <v>3521.88013396513</v>
      </c>
      <c r="AA385" s="60" t="n">
        <f aca="false">(K385+M385)-Z385</f>
        <v>3.11986603487458</v>
      </c>
      <c r="AB385" s="16"/>
      <c r="AC385" s="60" t="n">
        <f aca="false">L385+N385</f>
        <v>3628.35670754828</v>
      </c>
      <c r="AD385" s="61" t="n">
        <f aca="false">AC385-Z385</f>
        <v>106.476573583151</v>
      </c>
      <c r="AE385" s="17"/>
      <c r="AF385" s="84" t="n">
        <v>15.4670630714322</v>
      </c>
      <c r="AG385" s="16" t="n">
        <v>0.518918918918919</v>
      </c>
      <c r="AH385" s="16" t="n">
        <f aca="false">AF385+AH384</f>
        <v>234350.214361477</v>
      </c>
      <c r="AI385" s="63"/>
      <c r="AJ385" s="72" t="n">
        <v>33.3502976354266</v>
      </c>
      <c r="AK385" s="16" t="n">
        <v>0.518918918918919</v>
      </c>
      <c r="AL385" s="63" t="n">
        <f aca="false">AJ385+AL384</f>
        <v>227863.061349829</v>
      </c>
      <c r="AM385" s="35"/>
      <c r="AN385" s="35" t="n">
        <f aca="false">C385/740</f>
        <v>0.518918918918919</v>
      </c>
      <c r="AO385" s="35"/>
      <c r="AP385" s="35"/>
      <c r="AQ385" s="35"/>
      <c r="AR385" s="35"/>
      <c r="AS385" s="35"/>
      <c r="AT385" s="35"/>
    </row>
    <row r="386" customFormat="false" ht="12.75" hidden="false" customHeight="true" outlineLevel="0" collapsed="false">
      <c r="A386" s="36"/>
      <c r="B386" s="36"/>
      <c r="C386" s="2" t="n">
        <v>385</v>
      </c>
      <c r="D386" s="20" t="s">
        <v>586</v>
      </c>
      <c r="E386" s="65" t="n">
        <v>329</v>
      </c>
      <c r="F386" s="66" t="n">
        <v>1745</v>
      </c>
      <c r="G386" s="67" t="n">
        <f aca="false">I386+J386</f>
        <v>76</v>
      </c>
      <c r="H386" s="68" t="n">
        <f aca="false">1/(G386/F386)</f>
        <v>22.9605263157895</v>
      </c>
      <c r="I386" s="22" t="n">
        <v>48</v>
      </c>
      <c r="J386" s="23" t="n">
        <v>28</v>
      </c>
      <c r="K386" s="24" t="n">
        <v>721</v>
      </c>
      <c r="L386" s="69" t="n">
        <f aca="false">G386*X386*R386</f>
        <v>928.520857798962</v>
      </c>
      <c r="M386" s="25" t="n">
        <v>186</v>
      </c>
      <c r="N386" s="70" t="n">
        <f aca="false">G386*X386*(1-R386)</f>
        <v>243.74962752793</v>
      </c>
      <c r="O386" s="26" t="n">
        <f aca="false">I386/(I386+J386)</f>
        <v>0.631578947368421</v>
      </c>
      <c r="P386" s="28" t="n">
        <f aca="false">(I386+K386)/(I386+J386+K386+M386)</f>
        <v>0.782299084435402</v>
      </c>
      <c r="Q386" s="27" t="n">
        <f aca="false">K386/(K386+M386)</f>
        <v>0.794928335170893</v>
      </c>
      <c r="R386" s="27" t="n">
        <f aca="false">P386-(O386-P386)/X386</f>
        <v>0.792070490062744</v>
      </c>
      <c r="S386" s="29" t="n">
        <f aca="false">(K386+M386)/(I386+J386)</f>
        <v>11.9342105263158</v>
      </c>
      <c r="T386" s="31" t="n">
        <f aca="false">(P386-$B$1*O386-$B$2)/(1-$B$1*O386)-($B$3*POWER(P386,2)+$B$4*P386+$B$5)-($B$6*POWER(O386,2)+$B$7*O386+$B$8)</f>
        <v>0.799388064340764</v>
      </c>
      <c r="U386" s="29" t="n">
        <f aca="false">(O386-P386)/(P386-T386)</f>
        <v>8.81972697619545</v>
      </c>
      <c r="V386" s="29" t="n">
        <f aca="false">$B$12+($B$13*E386+$B$14*POWER(E386,2)+$B$15*POWER(E386,3))+($B$16*F386+$B$17*POWER(F386,2)+$B$18*POWER(F386,3))+($B$19*T386+$B$20*POWER(T386,2)+$B$21*POWER(T386,3))+($B$22*P386+$B$23*POWER(P386,2)+$B$24*POWER(P386,3))+($B$25*H386+$B$26*POWER(H386,2)+$B$27*POWER(H386,3))+($B$28*U386+$B$29*POWER(U386,2)+$B$30*POWER(U386,3))</f>
        <v>6.6048846728426</v>
      </c>
      <c r="W386" s="71" t="n">
        <f aca="false">S386-U386</f>
        <v>3.11448355012034</v>
      </c>
      <c r="X386" s="29" t="n">
        <f aca="false">U386+V386</f>
        <v>15.424611649038</v>
      </c>
      <c r="Y386" s="16"/>
      <c r="Z386" s="60" t="n">
        <f aca="false">U386*G386</f>
        <v>670.299250190854</v>
      </c>
      <c r="AA386" s="60" t="n">
        <f aca="false">(K386+M386)-Z386</f>
        <v>236.700749809146</v>
      </c>
      <c r="AB386" s="16"/>
      <c r="AC386" s="60" t="n">
        <f aca="false">L386+N386</f>
        <v>1172.27048532689</v>
      </c>
      <c r="AD386" s="61" t="n">
        <f aca="false">AC386-Z386</f>
        <v>501.971235136037</v>
      </c>
      <c r="AE386" s="17"/>
      <c r="AF386" s="84" t="n">
        <v>13.0527632350677</v>
      </c>
      <c r="AG386" s="16" t="n">
        <v>0.52027027027027</v>
      </c>
      <c r="AH386" s="16" t="n">
        <f aca="false">AF386+AH385</f>
        <v>234363.267124712</v>
      </c>
      <c r="AI386" s="63"/>
      <c r="AJ386" s="72" t="n">
        <v>32.0203727601606</v>
      </c>
      <c r="AK386" s="16" t="n">
        <v>0.52027027027027</v>
      </c>
      <c r="AL386" s="63" t="n">
        <f aca="false">AJ386+AL385</f>
        <v>227895.081722589</v>
      </c>
      <c r="AM386" s="35"/>
      <c r="AN386" s="35" t="n">
        <f aca="false">C386/740</f>
        <v>0.52027027027027</v>
      </c>
      <c r="AO386" s="35"/>
      <c r="AP386" s="35"/>
      <c r="AQ386" s="35"/>
      <c r="AR386" s="35"/>
      <c r="AS386" s="35"/>
      <c r="AT386" s="35"/>
    </row>
    <row r="387" customFormat="false" ht="12.75" hidden="false" customHeight="true" outlineLevel="0" collapsed="false">
      <c r="A387" s="36"/>
      <c r="B387" s="36"/>
      <c r="C387" s="2" t="n">
        <v>386</v>
      </c>
      <c r="D387" s="20" t="s">
        <v>379</v>
      </c>
      <c r="E387" s="65" t="n">
        <v>854</v>
      </c>
      <c r="F387" s="66" t="n">
        <v>7692</v>
      </c>
      <c r="G387" s="67" t="n">
        <f aca="false">I387+J387</f>
        <v>476</v>
      </c>
      <c r="H387" s="68" t="n">
        <f aca="false">1/(G387/F387)</f>
        <v>16.1596638655462</v>
      </c>
      <c r="I387" s="22" t="n">
        <v>126</v>
      </c>
      <c r="J387" s="23" t="n">
        <v>350</v>
      </c>
      <c r="K387" s="24" t="n">
        <v>2360</v>
      </c>
      <c r="L387" s="69" t="n">
        <f aca="false">G387*X387*R387</f>
        <v>2502.52685901735</v>
      </c>
      <c r="M387" s="25" t="n">
        <v>3028</v>
      </c>
      <c r="N387" s="70" t="n">
        <f aca="false">G387*X387*(1-R387)</f>
        <v>3221.66682613058</v>
      </c>
      <c r="O387" s="26" t="n">
        <f aca="false">I387/(I387+J387)</f>
        <v>0.264705882352941</v>
      </c>
      <c r="P387" s="28" t="n">
        <f aca="false">(I387+K387)/(I387+J387+K387+M387)</f>
        <v>0.423942701227831</v>
      </c>
      <c r="Q387" s="27" t="n">
        <f aca="false">K387/(K387+M387)</f>
        <v>0.438010393466964</v>
      </c>
      <c r="R387" s="27" t="n">
        <f aca="false">P387-(O387-P387)/X387</f>
        <v>0.437184168926786</v>
      </c>
      <c r="S387" s="29" t="n">
        <f aca="false">(K387+M387)/(I387+J387)</f>
        <v>11.3193277310924</v>
      </c>
      <c r="T387" s="31" t="n">
        <f aca="false">(P387-$B$1*O387-$B$2)/(1-$B$1*O387)-($B$3*POWER(P387,2)+$B$4*P387+$B$5)-($B$6*POWER(O387,2)+$B$7*O387+$B$8)</f>
        <v>0.437503237362281</v>
      </c>
      <c r="U387" s="29" t="n">
        <f aca="false">(O387-P387)/(P387-T387)</f>
        <v>11.7426639548821</v>
      </c>
      <c r="V387" s="29" t="n">
        <f aca="false">$B$12+($B$13*E387+$B$14*POWER(E387,2)+$B$15*POWER(E387,3))+($B$16*F387+$B$17*POWER(F387,2)+$B$18*POWER(F387,3))+($B$19*T387+$B$20*POWER(T387,2)+$B$21*POWER(T387,3))+($B$22*P387+$B$23*POWER(P387,2)+$B$24*POWER(P387,3))+($B$25*H387+$B$26*POWER(H387,2)+$B$27*POWER(H387,3))+($B$28*U387+$B$29*POWER(U387,2)+$B$30*POWER(U387,3))</f>
        <v>0.282953030722759</v>
      </c>
      <c r="W387" s="71" t="n">
        <f aca="false">S387-U387</f>
        <v>-0.423336223789711</v>
      </c>
      <c r="X387" s="29" t="n">
        <f aca="false">U387+V387</f>
        <v>12.0256169856049</v>
      </c>
      <c r="Y387" s="16"/>
      <c r="Z387" s="60" t="n">
        <f aca="false">U387*G387</f>
        <v>5589.5080425239</v>
      </c>
      <c r="AA387" s="60" t="n">
        <f aca="false">(K387+M387)-Z387</f>
        <v>-201.508042523903</v>
      </c>
      <c r="AB387" s="16"/>
      <c r="AC387" s="60" t="n">
        <f aca="false">L387+N387</f>
        <v>5724.19368514794</v>
      </c>
      <c r="AD387" s="61" t="n">
        <f aca="false">AC387-Z387</f>
        <v>134.685642624032</v>
      </c>
      <c r="AE387" s="17"/>
      <c r="AF387" s="84" t="n">
        <v>10.8325702895104</v>
      </c>
      <c r="AG387" s="16" t="n">
        <v>0.521621621621622</v>
      </c>
      <c r="AH387" s="16" t="n">
        <f aca="false">AF387+AH386</f>
        <v>234374.099695001</v>
      </c>
      <c r="AI387" s="63"/>
      <c r="AJ387" s="72" t="n">
        <v>31.0360889782005</v>
      </c>
      <c r="AK387" s="16" t="n">
        <v>0.521621621621622</v>
      </c>
      <c r="AL387" s="63" t="n">
        <f aca="false">AJ387+AL386</f>
        <v>227926.117811568</v>
      </c>
      <c r="AM387" s="35"/>
      <c r="AN387" s="35" t="n">
        <f aca="false">C387/740</f>
        <v>0.521621621621622</v>
      </c>
      <c r="AO387" s="35"/>
      <c r="AP387" s="35"/>
      <c r="AQ387" s="35"/>
      <c r="AR387" s="35"/>
      <c r="AS387" s="35"/>
      <c r="AT387" s="35"/>
    </row>
    <row r="388" customFormat="false" ht="12.75" hidden="false" customHeight="true" outlineLevel="0" collapsed="false">
      <c r="A388" s="36"/>
      <c r="B388" s="36"/>
      <c r="C388" s="2" t="n">
        <v>387</v>
      </c>
      <c r="D388" s="20" t="s">
        <v>588</v>
      </c>
      <c r="E388" s="65" t="n">
        <v>539</v>
      </c>
      <c r="F388" s="66" t="n">
        <v>3858</v>
      </c>
      <c r="G388" s="67" t="n">
        <f aca="false">I388+J388</f>
        <v>220</v>
      </c>
      <c r="H388" s="68" t="n">
        <f aca="false">1/(G388/F388)</f>
        <v>17.5363636363636</v>
      </c>
      <c r="I388" s="22" t="n">
        <v>142</v>
      </c>
      <c r="J388" s="23" t="n">
        <v>78</v>
      </c>
      <c r="K388" s="24" t="n">
        <v>1582</v>
      </c>
      <c r="L388" s="69" t="n">
        <f aca="false">G388*X388*R388</f>
        <v>1658.07448791161</v>
      </c>
      <c r="M388" s="25" t="n">
        <v>668</v>
      </c>
      <c r="N388" s="70" t="n">
        <f aca="false">G388*X388*(1-R388)</f>
        <v>700.918542913031</v>
      </c>
      <c r="O388" s="26" t="n">
        <f aca="false">I388/(I388+J388)</f>
        <v>0.645454545454546</v>
      </c>
      <c r="P388" s="28" t="n">
        <f aca="false">(I388+K388)/(I388+J388+K388+M388)</f>
        <v>0.697975708502024</v>
      </c>
      <c r="Q388" s="27" t="n">
        <f aca="false">K388/(K388+M388)</f>
        <v>0.703111111111111</v>
      </c>
      <c r="R388" s="27" t="n">
        <f aca="false">P388-(O388-P388)/X388</f>
        <v>0.702873839068525</v>
      </c>
      <c r="S388" s="29" t="n">
        <f aca="false">(K388+M388)/(I388+J388)</f>
        <v>10.2272727272727</v>
      </c>
      <c r="T388" s="31" t="n">
        <f aca="false">(P388-$B$1*O388-$B$2)/(1-$B$1*O388)-($B$3*POWER(P388,2)+$B$4*P388+$B$5)-($B$6*POWER(O388,2)+$B$7*O388+$B$8)</f>
        <v>0.705988097730315</v>
      </c>
      <c r="U388" s="29" t="n">
        <f aca="false">(O388-P388)/(P388-T388)</f>
        <v>6.55499396634853</v>
      </c>
      <c r="V388" s="29" t="n">
        <f aca="false">$B$12+($B$13*E388+$B$14*POWER(E388,2)+$B$15*POWER(E388,3))+($B$16*F388+$B$17*POWER(F388,2)+$B$18*POWER(F388,3))+($B$19*T388+$B$20*POWER(T388,2)+$B$21*POWER(T388,3))+($B$22*P388+$B$23*POWER(P388,2)+$B$24*POWER(P388,3))+($B$25*H388+$B$26*POWER(H388,2)+$B$27*POWER(H388,3))+($B$28*U388+$B$29*POWER(U388,2)+$B$30*POWER(U388,3))</f>
        <v>4.16770162830895</v>
      </c>
      <c r="W388" s="71" t="n">
        <f aca="false">S388-U388</f>
        <v>3.6722787609242</v>
      </c>
      <c r="X388" s="29" t="n">
        <f aca="false">U388+V388</f>
        <v>10.7226955946575</v>
      </c>
      <c r="Y388" s="16"/>
      <c r="Z388" s="60" t="n">
        <f aca="false">U388*G388</f>
        <v>1442.09867259668</v>
      </c>
      <c r="AA388" s="60" t="n">
        <f aca="false">(K388+M388)-Z388</f>
        <v>807.901327403323</v>
      </c>
      <c r="AB388" s="16"/>
      <c r="AC388" s="60" t="n">
        <f aca="false">L388+N388</f>
        <v>2358.99303082464</v>
      </c>
      <c r="AD388" s="61" t="n">
        <f aca="false">AC388-Z388</f>
        <v>916.894358227968</v>
      </c>
      <c r="AE388" s="17"/>
      <c r="AF388" s="84" t="n">
        <v>10.707397805606</v>
      </c>
      <c r="AG388" s="16" t="n">
        <v>0.522972972972973</v>
      </c>
      <c r="AH388" s="16" t="n">
        <f aca="false">AF388+AH387</f>
        <v>234384.807092807</v>
      </c>
      <c r="AI388" s="63"/>
      <c r="AJ388" s="72" t="n">
        <v>29.0064870877313</v>
      </c>
      <c r="AK388" s="16" t="n">
        <v>0.522972972972973</v>
      </c>
      <c r="AL388" s="63" t="n">
        <f aca="false">AJ388+AL387</f>
        <v>227955.124298655</v>
      </c>
      <c r="AM388" s="35"/>
      <c r="AN388" s="35" t="n">
        <f aca="false">C388/740</f>
        <v>0.522972972972973</v>
      </c>
      <c r="AO388" s="35"/>
      <c r="AP388" s="35"/>
      <c r="AQ388" s="35"/>
      <c r="AR388" s="35"/>
      <c r="AS388" s="35"/>
      <c r="AT388" s="35"/>
    </row>
    <row r="389" customFormat="false" ht="12.75" hidden="false" customHeight="true" outlineLevel="0" collapsed="false">
      <c r="A389" s="36"/>
      <c r="B389" s="36"/>
      <c r="C389" s="2" t="n">
        <v>388</v>
      </c>
      <c r="D389" s="20" t="s">
        <v>590</v>
      </c>
      <c r="E389" s="65" t="n">
        <v>379</v>
      </c>
      <c r="F389" s="66" t="n">
        <v>3054</v>
      </c>
      <c r="G389" s="67" t="n">
        <f aca="false">I389+J389</f>
        <v>250</v>
      </c>
      <c r="H389" s="68" t="n">
        <f aca="false">1/(G389/F389)</f>
        <v>12.216</v>
      </c>
      <c r="I389" s="22" t="n">
        <v>95</v>
      </c>
      <c r="J389" s="23" t="n">
        <v>155</v>
      </c>
      <c r="K389" s="24" t="n">
        <v>1076</v>
      </c>
      <c r="L389" s="69" t="n">
        <f aca="false">G389*X389*R389</f>
        <v>1081.19546617958</v>
      </c>
      <c r="M389" s="25" t="n">
        <v>853</v>
      </c>
      <c r="N389" s="70" t="n">
        <f aca="false">G389*X389*(1-R389)</f>
        <v>857.472271485073</v>
      </c>
      <c r="O389" s="26" t="n">
        <f aca="false">I389/(I389+J389)</f>
        <v>0.38</v>
      </c>
      <c r="P389" s="28" t="n">
        <f aca="false">(I389+K389)/(I389+J389+K389+M389)</f>
        <v>0.53740247820101</v>
      </c>
      <c r="Q389" s="27" t="n">
        <f aca="false">K389/(K389+M389)</f>
        <v>0.557801969932608</v>
      </c>
      <c r="R389" s="27" t="n">
        <f aca="false">P389-(O389-P389)/X389</f>
        <v>0.557700241858878</v>
      </c>
      <c r="S389" s="29" t="n">
        <f aca="false">(K389+M389)/(I389+J389)</f>
        <v>7.716</v>
      </c>
      <c r="T389" s="31" t="n">
        <f aca="false">(P389-$B$1*O389-$B$2)/(1-$B$1*O389)-($B$3*POWER(P389,2)+$B$4*P389+$B$5)-($B$6*POWER(O389,2)+$B$7*O389+$B$8)</f>
        <v>0.551837270706817</v>
      </c>
      <c r="U389" s="29" t="n">
        <f aca="false">(O389-P389)/(P389-T389)</f>
        <v>10.9043810735541</v>
      </c>
      <c r="V389" s="29" t="n">
        <f aca="false">$B$12+($B$13*E389+$B$14*POWER(E389,2)+$B$15*POWER(E389,3))+($B$16*F389+$B$17*POWER(F389,2)+$B$18*POWER(F389,3))+($B$19*T389+$B$20*POWER(T389,2)+$B$21*POWER(T389,3))+($B$22*P389+$B$23*POWER(P389,2)+$B$24*POWER(P389,3))+($B$25*H389+$B$26*POWER(H389,2)+$B$27*POWER(H389,3))+($B$28*U389+$B$29*POWER(U389,2)+$B$30*POWER(U389,3))</f>
        <v>-3.14971012289544</v>
      </c>
      <c r="W389" s="71" t="n">
        <f aca="false">S389-U389</f>
        <v>-3.18838107355407</v>
      </c>
      <c r="X389" s="29" t="n">
        <f aca="false">U389+V389</f>
        <v>7.75467095065863</v>
      </c>
      <c r="Y389" s="16"/>
      <c r="Z389" s="60" t="n">
        <f aca="false">U389*G389</f>
        <v>2726.09526838852</v>
      </c>
      <c r="AA389" s="60" t="n">
        <f aca="false">(K389+M389)-Z389</f>
        <v>-797.095268388517</v>
      </c>
      <c r="AB389" s="16"/>
      <c r="AC389" s="60" t="n">
        <f aca="false">L389+N389</f>
        <v>1938.66773766466</v>
      </c>
      <c r="AD389" s="61" t="n">
        <f aca="false">AC389-Z389</f>
        <v>-787.427530723859</v>
      </c>
      <c r="AE389" s="17"/>
      <c r="AF389" s="84" t="n">
        <v>10.5143872971751</v>
      </c>
      <c r="AG389" s="16" t="n">
        <v>0.524324324324324</v>
      </c>
      <c r="AH389" s="16" t="n">
        <f aca="false">AF389+AH388</f>
        <v>234395.321480104</v>
      </c>
      <c r="AI389" s="63"/>
      <c r="AJ389" s="72" t="n">
        <v>26.4732684509215</v>
      </c>
      <c r="AK389" s="16" t="n">
        <v>0.524324324324324</v>
      </c>
      <c r="AL389" s="63" t="n">
        <f aca="false">AJ389+AL388</f>
        <v>227981.597567106</v>
      </c>
      <c r="AM389" s="35"/>
      <c r="AN389" s="35" t="n">
        <f aca="false">C389/740</f>
        <v>0.524324324324324</v>
      </c>
      <c r="AO389" s="35"/>
      <c r="AP389" s="35"/>
      <c r="AQ389" s="35"/>
      <c r="AR389" s="35"/>
      <c r="AS389" s="35"/>
      <c r="AT389" s="35"/>
    </row>
    <row r="390" customFormat="false" ht="12.75" hidden="false" customHeight="true" outlineLevel="0" collapsed="false">
      <c r="A390" s="36"/>
      <c r="B390" s="36"/>
      <c r="C390" s="2" t="n">
        <v>389</v>
      </c>
      <c r="D390" s="20" t="s">
        <v>592</v>
      </c>
      <c r="E390" s="65" t="n">
        <v>349</v>
      </c>
      <c r="F390" s="66" t="n">
        <v>2781</v>
      </c>
      <c r="G390" s="67" t="n">
        <f aca="false">I390+J390</f>
        <v>193</v>
      </c>
      <c r="H390" s="68" t="n">
        <f aca="false">1/(G390/F390)</f>
        <v>14.4093264248705</v>
      </c>
      <c r="I390" s="22" t="n">
        <v>142</v>
      </c>
      <c r="J390" s="23" t="n">
        <v>51</v>
      </c>
      <c r="K390" s="24" t="n">
        <v>1132</v>
      </c>
      <c r="L390" s="69" t="n">
        <f aca="false">G390*X390*R390</f>
        <v>1297.96845804795</v>
      </c>
      <c r="M390" s="25" t="n">
        <v>207</v>
      </c>
      <c r="N390" s="70" t="n">
        <f aca="false">G390*X390*(1-R390)</f>
        <v>240.610566857433</v>
      </c>
      <c r="O390" s="26" t="n">
        <f aca="false">I390/(I390+J390)</f>
        <v>0.735751295336788</v>
      </c>
      <c r="P390" s="28" t="n">
        <f aca="false">(I390+K390)/(I390+J390+K390+M390)</f>
        <v>0.831592689295039</v>
      </c>
      <c r="Q390" s="27" t="n">
        <f aca="false">K390/(K390+M390)</f>
        <v>0.845407020164302</v>
      </c>
      <c r="R390" s="27" t="n">
        <f aca="false">P390-(O390-P390)/X390</f>
        <v>0.8436150740634</v>
      </c>
      <c r="S390" s="29" t="n">
        <f aca="false">(K390+M390)/(I390+J390)</f>
        <v>6.93782383419689</v>
      </c>
      <c r="T390" s="31" t="n">
        <f aca="false">(P390-$B$1*O390-$B$2)/(1-$B$1*O390)-($B$3*POWER(P390,2)+$B$4*P390+$B$5)-($B$6*POWER(O390,2)+$B$7*O390+$B$8)</f>
        <v>0.844639290089436</v>
      </c>
      <c r="U390" s="29" t="n">
        <f aca="false">(O390-P390)/(P390-T390)</f>
        <v>7.34608159386734</v>
      </c>
      <c r="V390" s="29" t="n">
        <f aca="false">$B$12+($B$13*E390+$B$14*POWER(E390,2)+$B$15*POWER(E390,3))+($B$16*F390+$B$17*POWER(F390,2)+$B$18*POWER(F390,3))+($B$19*T390+$B$20*POWER(T390,2)+$B$21*POWER(T390,3))+($B$22*P390+$B$23*POWER(P390,2)+$B$24*POWER(P390,3))+($B$25*H390+$B$26*POWER(H390,2)+$B$27*POWER(H390,3))+($B$28*U390+$B$29*POWER(U390,2)+$B$30*POWER(U390,3))</f>
        <v>0.62583045227452</v>
      </c>
      <c r="W390" s="71" t="n">
        <f aca="false">S390-U390</f>
        <v>-0.408257759670449</v>
      </c>
      <c r="X390" s="29" t="n">
        <f aca="false">U390+V390</f>
        <v>7.97191204614186</v>
      </c>
      <c r="Y390" s="16"/>
      <c r="Z390" s="60" t="n">
        <f aca="false">U390*G390</f>
        <v>1417.7937476164</v>
      </c>
      <c r="AA390" s="60" t="n">
        <f aca="false">(K390+M390)-Z390</f>
        <v>-78.7937476163966</v>
      </c>
      <c r="AB390" s="16"/>
      <c r="AC390" s="60" t="n">
        <f aca="false">L390+N390</f>
        <v>1538.57902490538</v>
      </c>
      <c r="AD390" s="61" t="n">
        <f aca="false">AC390-Z390</f>
        <v>120.785277288982</v>
      </c>
      <c r="AE390" s="17"/>
      <c r="AF390" s="84" t="n">
        <v>10.2842246568052</v>
      </c>
      <c r="AG390" s="16" t="n">
        <v>0.525675675675676</v>
      </c>
      <c r="AH390" s="16" t="n">
        <f aca="false">AF390+AH389</f>
        <v>234405.605704761</v>
      </c>
      <c r="AI390" s="63"/>
      <c r="AJ390" s="72" t="n">
        <v>26.2266614244429</v>
      </c>
      <c r="AK390" s="16" t="n">
        <v>0.525675675675676</v>
      </c>
      <c r="AL390" s="63" t="n">
        <f aca="false">AJ390+AL389</f>
        <v>228007.824228531</v>
      </c>
      <c r="AM390" s="35"/>
      <c r="AN390" s="35" t="n">
        <f aca="false">C390/740</f>
        <v>0.525675675675676</v>
      </c>
      <c r="AO390" s="35"/>
      <c r="AP390" s="35"/>
      <c r="AQ390" s="35"/>
      <c r="AR390" s="35"/>
      <c r="AS390" s="35"/>
      <c r="AT390" s="35"/>
    </row>
    <row r="391" customFormat="false" ht="12.75" hidden="false" customHeight="true" outlineLevel="0" collapsed="false">
      <c r="A391" s="36"/>
      <c r="B391" s="36"/>
      <c r="C391" s="2" t="n">
        <v>390</v>
      </c>
      <c r="D391" s="20" t="s">
        <v>593</v>
      </c>
      <c r="E391" s="65" t="n">
        <v>70</v>
      </c>
      <c r="F391" s="66" t="n">
        <v>1995</v>
      </c>
      <c r="G391" s="67" t="n">
        <f aca="false">I391+J391</f>
        <v>69</v>
      </c>
      <c r="H391" s="68" t="n">
        <f aca="false">1/(G391/F391)</f>
        <v>28.9130434782609</v>
      </c>
      <c r="I391" s="22" t="n">
        <v>16</v>
      </c>
      <c r="J391" s="23" t="n">
        <v>53</v>
      </c>
      <c r="K391" s="24" t="n">
        <v>992</v>
      </c>
      <c r="L391" s="69" t="n">
        <f aca="false">G391*X391*R391</f>
        <v>956.137372476064</v>
      </c>
      <c r="M391" s="25" t="n">
        <v>734</v>
      </c>
      <c r="N391" s="70" t="n">
        <f aca="false">G391*X391*(1-R391)</f>
        <v>706.000111248673</v>
      </c>
      <c r="O391" s="26" t="n">
        <f aca="false">I391/(I391+J391)</f>
        <v>0.231884057971014</v>
      </c>
      <c r="P391" s="28" t="n">
        <f aca="false">(I391+K391)/(I391+J391+K391+M391)</f>
        <v>0.561559888579387</v>
      </c>
      <c r="Q391" s="27" t="n">
        <f aca="false">K391/(K391+M391)</f>
        <v>0.574739281575898</v>
      </c>
      <c r="R391" s="27" t="n">
        <f aca="false">P391-(O391-P391)/X391</f>
        <v>0.57524565918183</v>
      </c>
      <c r="S391" s="29" t="n">
        <f aca="false">(K391+M391)/(I391+J391)</f>
        <v>25.0144927536232</v>
      </c>
      <c r="T391" s="31" t="n">
        <f aca="false">(P391-$B$1*O391-$B$2)/(1-$B$1*O391)-($B$3*POWER(P391,2)+$B$4*P391+$B$5)-($B$6*POWER(O391,2)+$B$7*O391+$B$8)</f>
        <v>0.581759035665637</v>
      </c>
      <c r="U391" s="29" t="n">
        <f aca="false">(O391-P391)/(P391-T391)</f>
        <v>16.3212748142613</v>
      </c>
      <c r="V391" s="29" t="n">
        <f aca="false">$B$12+($B$13*E391+$B$14*POWER(E391,2)+$B$15*POWER(E391,3))+($B$16*F391+$B$17*POWER(F391,2)+$B$18*POWER(F391,3))+($B$19*T391+$B$20*POWER(T391,2)+$B$21*POWER(T391,3))+($B$22*P391+$B$23*POWER(P391,2)+$B$24*POWER(P391,3))+($B$25*H391+$B$26*POWER(H391,2)+$B$27*POWER(H391,3))+($B$28*U391+$B$29*POWER(U391,2)+$B$30*POWER(U391,3))</f>
        <v>7.76767422522761</v>
      </c>
      <c r="W391" s="71" t="n">
        <f aca="false">S391-U391</f>
        <v>8.69321793936187</v>
      </c>
      <c r="X391" s="29" t="n">
        <f aca="false">U391+V391</f>
        <v>24.0889490394889</v>
      </c>
      <c r="Y391" s="16"/>
      <c r="Z391" s="60" t="n">
        <f aca="false">U391*G391</f>
        <v>1126.16796218403</v>
      </c>
      <c r="AA391" s="60" t="n">
        <f aca="false">(K391+M391)-Z391</f>
        <v>599.832037815969</v>
      </c>
      <c r="AB391" s="16"/>
      <c r="AC391" s="60" t="n">
        <f aca="false">L391+N391</f>
        <v>1662.13748372474</v>
      </c>
      <c r="AD391" s="61" t="n">
        <f aca="false">AC391-Z391</f>
        <v>535.969521540705</v>
      </c>
      <c r="AE391" s="17"/>
      <c r="AF391" s="84" t="n">
        <v>10.0511761594651</v>
      </c>
      <c r="AG391" s="16" t="n">
        <v>0.527027027027027</v>
      </c>
      <c r="AH391" s="16" t="n">
        <f aca="false">AF391+AH390</f>
        <v>234415.65688092</v>
      </c>
      <c r="AI391" s="63"/>
      <c r="AJ391" s="72" t="n">
        <v>21.0262541474362</v>
      </c>
      <c r="AK391" s="16" t="n">
        <v>0.527027027027027</v>
      </c>
      <c r="AL391" s="63" t="n">
        <f aca="false">AJ391+AL390</f>
        <v>228028.850482678</v>
      </c>
      <c r="AM391" s="35"/>
      <c r="AN391" s="35" t="n">
        <f aca="false">C391/740</f>
        <v>0.527027027027027</v>
      </c>
      <c r="AO391" s="35"/>
      <c r="AP391" s="35"/>
      <c r="AQ391" s="35"/>
      <c r="AR391" s="35"/>
      <c r="AS391" s="35"/>
      <c r="AT391" s="35"/>
    </row>
    <row r="392" customFormat="false" ht="12.75" hidden="false" customHeight="true" outlineLevel="0" collapsed="false">
      <c r="A392" s="36"/>
      <c r="B392" s="36"/>
      <c r="C392" s="2" t="n">
        <v>391</v>
      </c>
      <c r="D392" s="20" t="s">
        <v>594</v>
      </c>
      <c r="E392" s="65" t="n">
        <v>584</v>
      </c>
      <c r="F392" s="66" t="n">
        <v>4578</v>
      </c>
      <c r="G392" s="67" t="n">
        <f aca="false">I392+J392</f>
        <v>270</v>
      </c>
      <c r="H392" s="68" t="n">
        <f aca="false">1/(G392/F392)</f>
        <v>16.9555555555556</v>
      </c>
      <c r="I392" s="22" t="n">
        <v>161</v>
      </c>
      <c r="J392" s="23" t="n">
        <v>109</v>
      </c>
      <c r="K392" s="24" t="n">
        <v>2520</v>
      </c>
      <c r="L392" s="69" t="n">
        <f aca="false">G392*X392*R392</f>
        <v>2294.04368882507</v>
      </c>
      <c r="M392" s="25" t="n">
        <v>732</v>
      </c>
      <c r="N392" s="70" t="n">
        <f aca="false">G392*X392*(1-R392)</f>
        <v>661.120008318495</v>
      </c>
      <c r="O392" s="26" t="n">
        <f aca="false">I392/(I392+J392)</f>
        <v>0.596296296296296</v>
      </c>
      <c r="P392" s="28" t="n">
        <f aca="false">(I392+K392)/(I392+J392+K392+M392)</f>
        <v>0.761215218625781</v>
      </c>
      <c r="Q392" s="27" t="n">
        <f aca="false">K392/(K392+M392)</f>
        <v>0.774907749077491</v>
      </c>
      <c r="R392" s="27" t="n">
        <f aca="false">P392-(O392-P392)/X392</f>
        <v>0.776283117934371</v>
      </c>
      <c r="S392" s="29" t="n">
        <f aca="false">(K392+M392)/(I392+J392)</f>
        <v>12.0444444444444</v>
      </c>
      <c r="T392" s="31" t="n">
        <f aca="false">(P392-$B$1*O392-$B$2)/(1-$B$1*O392)-($B$3*POWER(P392,2)+$B$4*P392+$B$5)-($B$6*POWER(O392,2)+$B$7*O392+$B$8)</f>
        <v>0.779019849505009</v>
      </c>
      <c r="U392" s="29" t="n">
        <f aca="false">(O392-P392)/(P392-T392)</f>
        <v>9.26269819622535</v>
      </c>
      <c r="V392" s="29" t="n">
        <f aca="false">$B$12+($B$13*E392+$B$14*POWER(E392,2)+$B$15*POWER(E392,3))+($B$16*F392+$B$17*POWER(F392,2)+$B$18*POWER(F392,3))+($B$19*T392+$B$20*POWER(T392,2)+$B$21*POWER(T392,3))+($B$22*P392+$B$23*POWER(P392,2)+$B$24*POWER(P392,3))+($B$25*H392+$B$26*POWER(H392,2)+$B$27*POWER(H392,3))+($B$28*U392+$B$29*POWER(U392,2)+$B$30*POWER(U392,3))</f>
        <v>1.682352533936</v>
      </c>
      <c r="W392" s="71" t="n">
        <f aca="false">S392-U392</f>
        <v>2.7817462482191</v>
      </c>
      <c r="X392" s="29" t="n">
        <f aca="false">U392+V392</f>
        <v>10.9450507301614</v>
      </c>
      <c r="Y392" s="16"/>
      <c r="Z392" s="60" t="n">
        <f aca="false">U392*G392</f>
        <v>2500.92851298084</v>
      </c>
      <c r="AA392" s="60" t="n">
        <f aca="false">(K392+M392)-Z392</f>
        <v>751.071487019156</v>
      </c>
      <c r="AB392" s="16"/>
      <c r="AC392" s="60" t="n">
        <f aca="false">L392+N392</f>
        <v>2955.16369714356</v>
      </c>
      <c r="AD392" s="61" t="n">
        <f aca="false">AC392-Z392</f>
        <v>454.235184162721</v>
      </c>
      <c r="AE392" s="17"/>
      <c r="AF392" s="84" t="n">
        <v>9</v>
      </c>
      <c r="AG392" s="16" t="n">
        <v>0.528378378378378</v>
      </c>
      <c r="AH392" s="16" t="n">
        <f aca="false">AF392+AH391</f>
        <v>234424.65688092</v>
      </c>
      <c r="AI392" s="63"/>
      <c r="AJ392" s="72" t="n">
        <v>20.7568042245122</v>
      </c>
      <c r="AK392" s="16" t="n">
        <v>0.528378378378378</v>
      </c>
      <c r="AL392" s="63" t="n">
        <f aca="false">AJ392+AL391</f>
        <v>228049.607286903</v>
      </c>
      <c r="AM392" s="35"/>
      <c r="AN392" s="35" t="n">
        <f aca="false">C392/740</f>
        <v>0.528378378378378</v>
      </c>
      <c r="AO392" s="35"/>
      <c r="AP392" s="35"/>
      <c r="AQ392" s="35"/>
      <c r="AR392" s="35"/>
      <c r="AS392" s="35"/>
      <c r="AT392" s="35"/>
    </row>
    <row r="393" customFormat="false" ht="12.75" hidden="false" customHeight="true" outlineLevel="0" collapsed="false">
      <c r="A393" s="36"/>
      <c r="B393" s="36"/>
      <c r="C393" s="2" t="n">
        <v>392</v>
      </c>
      <c r="D393" s="20" t="s">
        <v>596</v>
      </c>
      <c r="E393" s="65" t="n">
        <v>619</v>
      </c>
      <c r="F393" s="66" t="n">
        <v>3328</v>
      </c>
      <c r="G393" s="67" t="n">
        <f aca="false">I393+J393</f>
        <v>227</v>
      </c>
      <c r="H393" s="68" t="n">
        <f aca="false">1/(G393/F393)</f>
        <v>14.6607929515419</v>
      </c>
      <c r="I393" s="22" t="n">
        <v>174</v>
      </c>
      <c r="J393" s="23" t="n">
        <v>53</v>
      </c>
      <c r="K393" s="24" t="n">
        <v>1233</v>
      </c>
      <c r="L393" s="69" t="n">
        <f aca="false">G393*X393*R393</f>
        <v>1288.58246220149</v>
      </c>
      <c r="M393" s="25" t="n">
        <v>300</v>
      </c>
      <c r="N393" s="70" t="n">
        <f aca="false">G393*X393*(1-R393)</f>
        <v>313.944995847283</v>
      </c>
      <c r="O393" s="26" t="n">
        <f aca="false">I393/(I393+J393)</f>
        <v>0.766519823788546</v>
      </c>
      <c r="P393" s="28" t="n">
        <f aca="false">(I393+K393)/(I393+J393+K393+M393)</f>
        <v>0.799431818181818</v>
      </c>
      <c r="Q393" s="27" t="n">
        <f aca="false">K393/(K393+M393)</f>
        <v>0.804305283757338</v>
      </c>
      <c r="R393" s="27" t="n">
        <f aca="false">P393-(O393-P393)/X393</f>
        <v>0.804093842966323</v>
      </c>
      <c r="S393" s="29" t="n">
        <f aca="false">(K393+M393)/(I393+J393)</f>
        <v>6.75330396475771</v>
      </c>
      <c r="T393" s="31" t="n">
        <f aca="false">(P393-$B$1*O393-$B$2)/(1-$B$1*O393)-($B$3*POWER(P393,2)+$B$4*P393+$B$5)-($B$6*POWER(O393,2)+$B$7*O393+$B$8)</f>
        <v>0.805865909143899</v>
      </c>
      <c r="U393" s="29" t="n">
        <f aca="false">(O393-P393)/(P393-T393)</f>
        <v>5.11525164739473</v>
      </c>
      <c r="V393" s="29" t="n">
        <f aca="false">$B$12+($B$13*E393+$B$14*POWER(E393,2)+$B$15*POWER(E393,3))+($B$16*F393+$B$17*POWER(F393,2)+$B$18*POWER(F393,3))+($B$19*T393+$B$20*POWER(T393,2)+$B$21*POWER(T393,3))+($B$22*P393+$B$23*POWER(P393,2)+$B$24*POWER(P393,3))+($B$25*H393+$B$26*POWER(H393,2)+$B$27*POWER(H393,3))+($B$28*U393+$B$29*POWER(U393,2)+$B$30*POWER(U393,3))</f>
        <v>1.94434067881134</v>
      </c>
      <c r="W393" s="71" t="n">
        <f aca="false">S393-U393</f>
        <v>1.63805231736298</v>
      </c>
      <c r="X393" s="29" t="n">
        <f aca="false">U393+V393</f>
        <v>7.05959232620607</v>
      </c>
      <c r="Y393" s="16"/>
      <c r="Z393" s="60" t="n">
        <f aca="false">U393*G393</f>
        <v>1161.1621239586</v>
      </c>
      <c r="AA393" s="60" t="n">
        <f aca="false">(K393+M393)-Z393</f>
        <v>371.837876041396</v>
      </c>
      <c r="AB393" s="16"/>
      <c r="AC393" s="60" t="n">
        <f aca="false">L393+N393</f>
        <v>1602.52745804878</v>
      </c>
      <c r="AD393" s="61" t="n">
        <f aca="false">AC393-Z393</f>
        <v>441.365334090174</v>
      </c>
      <c r="AE393" s="17"/>
      <c r="AF393" s="84" t="n">
        <v>6.43282789400519</v>
      </c>
      <c r="AG393" s="16" t="n">
        <v>0.52972972972973</v>
      </c>
      <c r="AH393" s="16" t="n">
        <f aca="false">AF393+AH392</f>
        <v>234431.089708814</v>
      </c>
      <c r="AI393" s="63"/>
      <c r="AJ393" s="72" t="n">
        <v>20.580429320052</v>
      </c>
      <c r="AK393" s="16" t="n">
        <v>0.52972972972973</v>
      </c>
      <c r="AL393" s="63" t="n">
        <f aca="false">AJ393+AL392</f>
        <v>228070.187716223</v>
      </c>
      <c r="AM393" s="35"/>
      <c r="AN393" s="35" t="n">
        <f aca="false">C393/740</f>
        <v>0.52972972972973</v>
      </c>
      <c r="AO393" s="35"/>
      <c r="AP393" s="35"/>
      <c r="AQ393" s="35"/>
      <c r="AR393" s="35"/>
      <c r="AS393" s="35"/>
      <c r="AT393" s="35"/>
    </row>
    <row r="394" customFormat="false" ht="12.75" hidden="false" customHeight="true" outlineLevel="0" collapsed="false">
      <c r="A394" s="36"/>
      <c r="B394" s="36"/>
      <c r="C394" s="2" t="n">
        <v>393</v>
      </c>
      <c r="D394" s="20" t="s">
        <v>388</v>
      </c>
      <c r="E394" s="65" t="n">
        <v>141</v>
      </c>
      <c r="F394" s="66" t="n">
        <v>2283</v>
      </c>
      <c r="G394" s="67" t="n">
        <f aca="false">I394+J394</f>
        <v>162</v>
      </c>
      <c r="H394" s="68" t="n">
        <f aca="false">1/(G394/F394)</f>
        <v>14.0925925925926</v>
      </c>
      <c r="I394" s="22" t="n">
        <v>39</v>
      </c>
      <c r="J394" s="23" t="n">
        <v>123</v>
      </c>
      <c r="K394" s="24" t="n">
        <v>711</v>
      </c>
      <c r="L394" s="69" t="n">
        <f aca="false">G394*X394*R394</f>
        <v>781.018087362718</v>
      </c>
      <c r="M394" s="25" t="n">
        <v>874</v>
      </c>
      <c r="N394" s="70" t="n">
        <f aca="false">G394*X394*(1-R394)</f>
        <v>967.077377467506</v>
      </c>
      <c r="O394" s="26" t="n">
        <f aca="false">I394/(I394+J394)</f>
        <v>0.240740740740741</v>
      </c>
      <c r="P394" s="28" t="n">
        <f aca="false">(I394+K394)/(I394+J394+K394+M394)</f>
        <v>0.429307384087006</v>
      </c>
      <c r="Q394" s="27" t="n">
        <f aca="false">K394/(K394+M394)</f>
        <v>0.448580441640379</v>
      </c>
      <c r="R394" s="27" t="n">
        <f aca="false">P394-(O394-P394)/X394</f>
        <v>0.446782285679444</v>
      </c>
      <c r="S394" s="29" t="n">
        <f aca="false">(K394+M394)/(I394+J394)</f>
        <v>9.78395061728395</v>
      </c>
      <c r="T394" s="31" t="n">
        <f aca="false">(P394-$B$1*O394-$B$2)/(1-$B$1*O394)-($B$3*POWER(P394,2)+$B$4*P394+$B$5)-($B$6*POWER(O394,2)+$B$7*O394+$B$8)</f>
        <v>0.443842703546266</v>
      </c>
      <c r="U394" s="29" t="n">
        <f aca="false">(O394-P394)/(P394-T394)</f>
        <v>12.9729961474041</v>
      </c>
      <c r="V394" s="29" t="n">
        <f aca="false">$B$12+($B$13*E394+$B$14*POWER(E394,2)+$B$15*POWER(E394,3))+($B$16*F394+$B$17*POWER(F394,2)+$B$18*POWER(F394,3))+($B$19*T394+$B$20*POWER(T394,2)+$B$21*POWER(T394,3))+($B$22*P394+$B$23*POWER(P394,2)+$B$24*POWER(P394,3))+($B$25*H394+$B$26*POWER(H394,2)+$B$27*POWER(H394,3))+($B$28*U394+$B$29*POWER(U394,2)+$B$30*POWER(U394,3))</f>
        <v>-2.18228340153851</v>
      </c>
      <c r="W394" s="71" t="n">
        <f aca="false">S394-U394</f>
        <v>-3.18904553012013</v>
      </c>
      <c r="X394" s="29" t="n">
        <f aca="false">U394+V394</f>
        <v>10.7907127458656</v>
      </c>
      <c r="Y394" s="16"/>
      <c r="Z394" s="60" t="n">
        <f aca="false">U394*G394</f>
        <v>2101.62537587946</v>
      </c>
      <c r="AA394" s="60" t="n">
        <f aca="false">(K394+M394)-Z394</f>
        <v>-516.625375879462</v>
      </c>
      <c r="AB394" s="16"/>
      <c r="AC394" s="60" t="n">
        <f aca="false">L394+N394</f>
        <v>1748.09546483022</v>
      </c>
      <c r="AD394" s="61" t="n">
        <f aca="false">AC394-Z394</f>
        <v>-353.529911049239</v>
      </c>
      <c r="AE394" s="17"/>
      <c r="AF394" s="84" t="n">
        <v>3.11986603487458</v>
      </c>
      <c r="AG394" s="16" t="n">
        <v>0.531081081081081</v>
      </c>
      <c r="AH394" s="16" t="n">
        <f aca="false">AF394+AH393</f>
        <v>234434.209574849</v>
      </c>
      <c r="AI394" s="63"/>
      <c r="AJ394" s="72" t="n">
        <v>14.5513061569782</v>
      </c>
      <c r="AK394" s="16" t="n">
        <v>0.531081081081081</v>
      </c>
      <c r="AL394" s="63" t="n">
        <f aca="false">AJ394+AL393</f>
        <v>228084.73902238</v>
      </c>
      <c r="AM394" s="35"/>
      <c r="AN394" s="35" t="n">
        <f aca="false">C394/740</f>
        <v>0.531081081081081</v>
      </c>
      <c r="AO394" s="35"/>
      <c r="AP394" s="35"/>
      <c r="AQ394" s="35"/>
      <c r="AR394" s="35"/>
      <c r="AS394" s="35"/>
      <c r="AT394" s="35"/>
    </row>
    <row r="395" customFormat="false" ht="12.75" hidden="false" customHeight="true" outlineLevel="0" collapsed="false">
      <c r="A395" s="36"/>
      <c r="B395" s="36"/>
      <c r="C395" s="2" t="n">
        <v>394</v>
      </c>
      <c r="D395" s="20" t="s">
        <v>598</v>
      </c>
      <c r="E395" s="65" t="n">
        <v>588</v>
      </c>
      <c r="F395" s="66" t="n">
        <v>6038</v>
      </c>
      <c r="G395" s="67" t="n">
        <f aca="false">I395+J395</f>
        <v>425</v>
      </c>
      <c r="H395" s="68" t="n">
        <f aca="false">1/(G395/F395)</f>
        <v>14.2070588235294</v>
      </c>
      <c r="I395" s="22" t="n">
        <v>175</v>
      </c>
      <c r="J395" s="23" t="n">
        <v>250</v>
      </c>
      <c r="K395" s="24" t="n">
        <v>2825</v>
      </c>
      <c r="L395" s="69" t="n">
        <f aca="false">G395*X395*R395</f>
        <v>2665.6895913182</v>
      </c>
      <c r="M395" s="25" t="n">
        <v>1714</v>
      </c>
      <c r="N395" s="70" t="n">
        <f aca="false">G395*X395*(1-R395)</f>
        <v>1609.70478578298</v>
      </c>
      <c r="O395" s="26" t="n">
        <f aca="false">I395/(I395+J395)</f>
        <v>0.411764705882353</v>
      </c>
      <c r="P395" s="28" t="n">
        <f aca="false">(I395+K395)/(I395+J395+K395+M395)</f>
        <v>0.604351329572925</v>
      </c>
      <c r="Q395" s="27" t="n">
        <f aca="false">K395/(K395+M395)</f>
        <v>0.622383784974664</v>
      </c>
      <c r="R395" s="27" t="n">
        <f aca="false">P395-(O395-P395)/X395</f>
        <v>0.6234956020889</v>
      </c>
      <c r="S395" s="29" t="n">
        <f aca="false">(K395+M395)/(I395+J395)</f>
        <v>10.68</v>
      </c>
      <c r="T395" s="31" t="n">
        <f aca="false">(P395-$B$1*O395-$B$2)/(1-$B$1*O395)-($B$3*POWER(P395,2)+$B$4*P395+$B$5)-($B$6*POWER(O395,2)+$B$7*O395+$B$8)</f>
        <v>0.621325070928627</v>
      </c>
      <c r="U395" s="29" t="n">
        <f aca="false">(O395-P395)/(P395-T395)</f>
        <v>11.3461504835455</v>
      </c>
      <c r="V395" s="29" t="n">
        <f aca="false">$B$12+($B$13*E395+$B$14*POWER(E395,2)+$B$15*POWER(E395,3))+($B$16*F395+$B$17*POWER(F395,2)+$B$18*POWER(F395,3))+($B$19*T395+$B$20*POWER(T395,2)+$B$21*POWER(T395,3))+($B$22*P395+$B$23*POWER(P395,2)+$B$24*POWER(P395,3))+($B$25*H395+$B$26*POWER(H395,2)+$B$27*POWER(H395,3))+($B$28*U395+$B$29*POWER(U395,2)+$B$30*POWER(U395,3))</f>
        <v>-1.28639900801327</v>
      </c>
      <c r="W395" s="71" t="n">
        <f aca="false">S395-U395</f>
        <v>-0.666150483545465</v>
      </c>
      <c r="X395" s="29" t="n">
        <f aca="false">U395+V395</f>
        <v>10.0597514755322</v>
      </c>
      <c r="Y395" s="16"/>
      <c r="Z395" s="60" t="n">
        <f aca="false">U395*G395</f>
        <v>4822.11395550682</v>
      </c>
      <c r="AA395" s="60" t="n">
        <f aca="false">(K395+M395)-Z395</f>
        <v>-283.113955506822</v>
      </c>
      <c r="AB395" s="16"/>
      <c r="AC395" s="60" t="n">
        <f aca="false">L395+N395</f>
        <v>4275.39437710118</v>
      </c>
      <c r="AD395" s="61" t="n">
        <f aca="false">AC395-Z395</f>
        <v>-546.71957840564</v>
      </c>
      <c r="AE395" s="17"/>
      <c r="AF395" s="84" t="n">
        <v>3.10884730527687</v>
      </c>
      <c r="AG395" s="16" t="n">
        <v>0.532432432432432</v>
      </c>
      <c r="AH395" s="16" t="n">
        <f aca="false">AF395+AH394</f>
        <v>234437.318422154</v>
      </c>
      <c r="AI395" s="63"/>
      <c r="AJ395" s="72" t="n">
        <v>13.1234278535984</v>
      </c>
      <c r="AK395" s="16" t="n">
        <v>0.532432432432432</v>
      </c>
      <c r="AL395" s="63" t="n">
        <f aca="false">AJ395+AL394</f>
        <v>228097.862450233</v>
      </c>
      <c r="AM395" s="35"/>
      <c r="AN395" s="35" t="n">
        <f aca="false">C395/740</f>
        <v>0.532432432432432</v>
      </c>
      <c r="AO395" s="35"/>
      <c r="AP395" s="35"/>
      <c r="AQ395" s="35"/>
      <c r="AR395" s="35"/>
      <c r="AS395" s="35"/>
      <c r="AT395" s="35"/>
    </row>
    <row r="396" customFormat="false" ht="12.75" hidden="false" customHeight="true" outlineLevel="0" collapsed="false">
      <c r="A396" s="36"/>
      <c r="B396" s="36"/>
      <c r="C396" s="2" t="n">
        <v>395</v>
      </c>
      <c r="D396" s="20" t="s">
        <v>183</v>
      </c>
      <c r="E396" s="65" t="n">
        <v>317</v>
      </c>
      <c r="F396" s="66" t="n">
        <v>4044</v>
      </c>
      <c r="G396" s="67" t="n">
        <f aca="false">I396+J396</f>
        <v>247</v>
      </c>
      <c r="H396" s="68" t="n">
        <f aca="false">1/(G396/F396)</f>
        <v>16.3724696356275</v>
      </c>
      <c r="I396" s="22" t="n">
        <v>46</v>
      </c>
      <c r="J396" s="23" t="n">
        <v>201</v>
      </c>
      <c r="K396" s="24" t="n">
        <v>1210</v>
      </c>
      <c r="L396" s="69" t="n">
        <f aca="false">G396*X396*R396</f>
        <v>1235.59787886278</v>
      </c>
      <c r="M396" s="25" t="n">
        <v>1875</v>
      </c>
      <c r="N396" s="70" t="n">
        <f aca="false">G396*X396*(1-R396)</f>
        <v>1917.30986984008</v>
      </c>
      <c r="O396" s="26" t="n">
        <f aca="false">I396/(I396+J396)</f>
        <v>0.186234817813765</v>
      </c>
      <c r="P396" s="28" t="n">
        <f aca="false">(I396+K396)/(I396+J396+K396+M396)</f>
        <v>0.376950780312125</v>
      </c>
      <c r="Q396" s="27" t="n">
        <f aca="false">K396/(K396+M396)</f>
        <v>0.392220421393841</v>
      </c>
      <c r="R396" s="27" t="n">
        <f aca="false">P396-(O396-P396)/X396</f>
        <v>0.391891541822345</v>
      </c>
      <c r="S396" s="29" t="n">
        <f aca="false">(K396+M396)/(I396+J396)</f>
        <v>12.4898785425101</v>
      </c>
      <c r="T396" s="31" t="n">
        <f aca="false">(P396-$B$1*O396-$B$2)/(1-$B$1*O396)-($B$3*POWER(P396,2)+$B$4*P396+$B$5)-($B$6*POWER(O396,2)+$B$7*O396+$B$8)</f>
        <v>0.390967836475077</v>
      </c>
      <c r="U396" s="29" t="n">
        <f aca="false">(O396-P396)/(P396-T396)</f>
        <v>13.6059926050975</v>
      </c>
      <c r="V396" s="29" t="n">
        <f aca="false">$B$12+($B$13*E396+$B$14*POWER(E396,2)+$B$15*POWER(E396,3))+($B$16*F396+$B$17*POWER(F396,2)+$B$18*POWER(F396,3))+($B$19*T396+$B$20*POWER(T396,2)+$B$21*POWER(T396,3))+($B$22*P396+$B$23*POWER(P396,2)+$B$24*POWER(P396,3))+($B$25*H396+$B$26*POWER(H396,2)+$B$27*POWER(H396,3))+($B$28*U396+$B$29*POWER(U396,2)+$B$30*POWER(U396,3))</f>
        <v>-0.841183905895679</v>
      </c>
      <c r="W396" s="71" t="n">
        <f aca="false">S396-U396</f>
        <v>-1.11611406258742</v>
      </c>
      <c r="X396" s="29" t="n">
        <f aca="false">U396+V396</f>
        <v>12.7648086992019</v>
      </c>
      <c r="Y396" s="16"/>
      <c r="Z396" s="60" t="n">
        <f aca="false">U396*G396</f>
        <v>3360.68017345909</v>
      </c>
      <c r="AA396" s="60" t="n">
        <f aca="false">(K396+M396)-Z396</f>
        <v>-275.680173459092</v>
      </c>
      <c r="AB396" s="16"/>
      <c r="AC396" s="60" t="n">
        <f aca="false">L396+N396</f>
        <v>3152.90774870286</v>
      </c>
      <c r="AD396" s="61" t="n">
        <f aca="false">AC396-Z396</f>
        <v>-207.772424756233</v>
      </c>
      <c r="AE396" s="17"/>
      <c r="AF396" s="84" t="n">
        <v>0.101052738889182</v>
      </c>
      <c r="AG396" s="16" t="n">
        <v>0.533783783783784</v>
      </c>
      <c r="AH396" s="16" t="n">
        <f aca="false">AF396+AH395</f>
        <v>234437.419474893</v>
      </c>
      <c r="AI396" s="63"/>
      <c r="AJ396" s="72" t="n">
        <v>10.1196301163461</v>
      </c>
      <c r="AK396" s="16" t="n">
        <v>0.533783783783784</v>
      </c>
      <c r="AL396" s="63" t="n">
        <f aca="false">AJ396+AL395</f>
        <v>228107.98208035</v>
      </c>
      <c r="AM396" s="35"/>
      <c r="AN396" s="35" t="n">
        <f aca="false">C396/740</f>
        <v>0.533783783783784</v>
      </c>
      <c r="AO396" s="35"/>
      <c r="AP396" s="35"/>
      <c r="AQ396" s="35"/>
      <c r="AR396" s="35"/>
      <c r="AS396" s="35"/>
      <c r="AT396" s="35"/>
    </row>
    <row r="397" customFormat="false" ht="12.75" hidden="false" customHeight="true" outlineLevel="0" collapsed="false">
      <c r="A397" s="36"/>
      <c r="B397" s="36"/>
      <c r="C397" s="2" t="n">
        <v>396</v>
      </c>
      <c r="D397" s="20" t="s">
        <v>516</v>
      </c>
      <c r="E397" s="65" t="n">
        <v>374</v>
      </c>
      <c r="F397" s="66" t="n">
        <v>3526</v>
      </c>
      <c r="G397" s="67" t="n">
        <f aca="false">I397+J397</f>
        <v>266</v>
      </c>
      <c r="H397" s="68" t="n">
        <f aca="false">1/(G397/F397)</f>
        <v>13.2556390977444</v>
      </c>
      <c r="I397" s="22" t="n">
        <v>92</v>
      </c>
      <c r="J397" s="23" t="n">
        <v>174</v>
      </c>
      <c r="K397" s="24" t="n">
        <v>1119</v>
      </c>
      <c r="L397" s="69" t="n">
        <f aca="false">G397*X397*R397</f>
        <v>1175.70014642086</v>
      </c>
      <c r="M397" s="25" t="n">
        <v>1124</v>
      </c>
      <c r="N397" s="70" t="n">
        <f aca="false">G397*X397*(1-R397)</f>
        <v>1184.77356734457</v>
      </c>
      <c r="O397" s="26" t="n">
        <f aca="false">I397/(I397+J397)</f>
        <v>0.345864661654135</v>
      </c>
      <c r="P397" s="28" t="n">
        <f aca="false">(I397+K397)/(I397+J397+K397+M397)</f>
        <v>0.482662415304902</v>
      </c>
      <c r="Q397" s="27" t="n">
        <f aca="false">K397/(K397+M397)</f>
        <v>0.498885421310745</v>
      </c>
      <c r="R397" s="27" t="n">
        <f aca="false">P397-(O397-P397)/X397</f>
        <v>0.498078050844032</v>
      </c>
      <c r="S397" s="29" t="n">
        <f aca="false">(K397+M397)/(I397+J397)</f>
        <v>8.43233082706767</v>
      </c>
      <c r="T397" s="31" t="n">
        <f aca="false">(P397-$B$1*O397-$B$2)/(1-$B$1*O397)-($B$3*POWER(P397,2)+$B$4*P397+$B$5)-($B$6*POWER(O397,2)+$B$7*O397+$B$8)</f>
        <v>0.495696039908946</v>
      </c>
      <c r="U397" s="29" t="n">
        <f aca="false">(O397-P397)/(P397-T397)</f>
        <v>10.4957567680999</v>
      </c>
      <c r="V397" s="29" t="n">
        <f aca="false">$B$12+($B$13*E397+$B$14*POWER(E397,2)+$B$15*POWER(E397,3))+($B$16*F397+$B$17*POWER(F397,2)+$B$18*POWER(F397,3))+($B$19*T397+$B$20*POWER(T397,2)+$B$21*POWER(T397,3))+($B$22*P397+$B$23*POWER(P397,2)+$B$24*POWER(P397,3))+($B$25*H397+$B$26*POWER(H397,2)+$B$27*POWER(H397,3))+($B$28*U397+$B$29*POWER(U397,2)+$B$30*POWER(U397,3))</f>
        <v>-1.62179543815464</v>
      </c>
      <c r="W397" s="71" t="n">
        <f aca="false">S397-U397</f>
        <v>-2.06342594103218</v>
      </c>
      <c r="X397" s="29" t="n">
        <f aca="false">U397+V397</f>
        <v>8.87396132994521</v>
      </c>
      <c r="Y397" s="16"/>
      <c r="Z397" s="60" t="n">
        <f aca="false">U397*G397</f>
        <v>2791.87130031456</v>
      </c>
      <c r="AA397" s="60" t="n">
        <f aca="false">(K397+M397)-Z397</f>
        <v>-548.871300314561</v>
      </c>
      <c r="AB397" s="16"/>
      <c r="AC397" s="60" t="n">
        <f aca="false">L397+N397</f>
        <v>2360.47371376543</v>
      </c>
      <c r="AD397" s="61" t="n">
        <f aca="false">AC397-Z397</f>
        <v>-431.397586549134</v>
      </c>
      <c r="AE397" s="17"/>
      <c r="AF397" s="84" t="n">
        <v>-0.86111037521323</v>
      </c>
      <c r="AG397" s="16" t="n">
        <v>0.535135135135135</v>
      </c>
      <c r="AH397" s="16" t="n">
        <f aca="false">AF397+AH396</f>
        <v>234436.558364518</v>
      </c>
      <c r="AI397" s="63"/>
      <c r="AJ397" s="72" t="n">
        <v>8.78840986629052</v>
      </c>
      <c r="AK397" s="16" t="n">
        <v>0.535135135135135</v>
      </c>
      <c r="AL397" s="63" t="n">
        <f aca="false">AJ397+AL396</f>
        <v>228116.770490216</v>
      </c>
      <c r="AM397" s="35"/>
      <c r="AN397" s="35" t="n">
        <f aca="false">C397/740</f>
        <v>0.535135135135135</v>
      </c>
      <c r="AO397" s="35"/>
      <c r="AP397" s="35"/>
      <c r="AQ397" s="35"/>
      <c r="AR397" s="35"/>
      <c r="AS397" s="35"/>
      <c r="AT397" s="35"/>
    </row>
    <row r="398" customFormat="false" ht="12.75" hidden="false" customHeight="true" outlineLevel="0" collapsed="false">
      <c r="A398" s="36"/>
      <c r="B398" s="36"/>
      <c r="C398" s="2" t="n">
        <v>397</v>
      </c>
      <c r="D398" s="20" t="s">
        <v>601</v>
      </c>
      <c r="E398" s="65" t="n">
        <v>319</v>
      </c>
      <c r="F398" s="66" t="n">
        <v>2820</v>
      </c>
      <c r="G398" s="67" t="n">
        <f aca="false">I398+J398</f>
        <v>210</v>
      </c>
      <c r="H398" s="68" t="n">
        <f aca="false">1/(G398/F398)</f>
        <v>13.4285714285714</v>
      </c>
      <c r="I398" s="22" t="n">
        <v>104</v>
      </c>
      <c r="J398" s="23" t="n">
        <v>106</v>
      </c>
      <c r="K398" s="24" t="n">
        <v>1024</v>
      </c>
      <c r="L398" s="69" t="n">
        <f aca="false">G398*X398*R398</f>
        <v>1222.74403870403</v>
      </c>
      <c r="M398" s="25" t="n">
        <v>480</v>
      </c>
      <c r="N398" s="70" t="n">
        <f aca="false">G398*X398*(1-R398)</f>
        <v>583.248232872839</v>
      </c>
      <c r="O398" s="26" t="n">
        <f aca="false">I398/(I398+J398)</f>
        <v>0.495238095238095</v>
      </c>
      <c r="P398" s="28" t="n">
        <f aca="false">(I398+K398)/(I398+J398+K398+M398)</f>
        <v>0.658109684947491</v>
      </c>
      <c r="Q398" s="27" t="n">
        <f aca="false">K398/(K398+M398)</f>
        <v>0.680851063829787</v>
      </c>
      <c r="R398" s="27" t="n">
        <f aca="false">P398-(O398-P398)/X398</f>
        <v>0.677048322934635</v>
      </c>
      <c r="S398" s="29" t="n">
        <f aca="false">(K398+M398)/(I398+J398)</f>
        <v>7.16190476190476</v>
      </c>
      <c r="T398" s="31" t="n">
        <f aca="false">(P398-$B$1*O398-$B$2)/(1-$B$1*O398)-($B$3*POWER(P398,2)+$B$4*P398+$B$5)-($B$6*POWER(O398,2)+$B$7*O398+$B$8)</f>
        <v>0.674212648199622</v>
      </c>
      <c r="U398" s="29" t="n">
        <f aca="false">(O398-P398)/(P398-T398)</f>
        <v>10.1143862256436</v>
      </c>
      <c r="V398" s="29" t="n">
        <f aca="false">$B$12+($B$13*E398+$B$14*POWER(E398,2)+$B$15*POWER(E398,3))+($B$16*F398+$B$17*POWER(F398,2)+$B$18*POWER(F398,3))+($B$19*T398+$B$20*POWER(T398,2)+$B$21*POWER(T398,3))+($B$22*P398+$B$23*POWER(P398,2)+$B$24*POWER(P398,3))+($B$25*H398+$B$26*POWER(H398,2)+$B$27*POWER(H398,3))+($B$28*U398+$B$29*POWER(U398,2)+$B$30*POWER(U398,3))</f>
        <v>-1.51442302765846</v>
      </c>
      <c r="W398" s="71" t="n">
        <f aca="false">S398-U398</f>
        <v>-2.95248146373879</v>
      </c>
      <c r="X398" s="29" t="n">
        <f aca="false">U398+V398</f>
        <v>8.5999631979851</v>
      </c>
      <c r="Y398" s="16"/>
      <c r="Z398" s="60" t="n">
        <f aca="false">U398*G398</f>
        <v>2124.02110738515</v>
      </c>
      <c r="AA398" s="60" t="n">
        <f aca="false">(K398+M398)-Z398</f>
        <v>-620.021107385147</v>
      </c>
      <c r="AB398" s="16"/>
      <c r="AC398" s="60" t="n">
        <f aca="false">L398+N398</f>
        <v>1805.99227157687</v>
      </c>
      <c r="AD398" s="61" t="n">
        <f aca="false">AC398-Z398</f>
        <v>-318.028835808276</v>
      </c>
      <c r="AE398" s="17"/>
      <c r="AF398" s="84" t="n">
        <v>-4.21650446323656</v>
      </c>
      <c r="AG398" s="16" t="n">
        <v>0.536486486486486</v>
      </c>
      <c r="AH398" s="16" t="n">
        <f aca="false">AF398+AH397</f>
        <v>234432.341860055</v>
      </c>
      <c r="AI398" s="63"/>
      <c r="AJ398" s="72" t="n">
        <v>5.83642336823186</v>
      </c>
      <c r="AK398" s="16" t="n">
        <v>0.536486486486486</v>
      </c>
      <c r="AL398" s="63" t="n">
        <f aca="false">AJ398+AL397</f>
        <v>228122.606913584</v>
      </c>
      <c r="AM398" s="35"/>
      <c r="AN398" s="35" t="n">
        <f aca="false">C398/740</f>
        <v>0.536486486486486</v>
      </c>
      <c r="AO398" s="35"/>
      <c r="AP398" s="35"/>
      <c r="AQ398" s="35"/>
      <c r="AR398" s="35"/>
      <c r="AS398" s="35"/>
      <c r="AT398" s="35"/>
    </row>
    <row r="399" customFormat="false" ht="12.75" hidden="false" customHeight="true" outlineLevel="0" collapsed="false">
      <c r="A399" s="36"/>
      <c r="B399" s="36"/>
      <c r="C399" s="2" t="n">
        <v>398</v>
      </c>
      <c r="D399" s="20" t="s">
        <v>602</v>
      </c>
      <c r="E399" s="65" t="n">
        <v>193</v>
      </c>
      <c r="F399" s="66" t="n">
        <v>2030</v>
      </c>
      <c r="G399" s="67" t="n">
        <f aca="false">I399+J399</f>
        <v>132</v>
      </c>
      <c r="H399" s="68" t="n">
        <f aca="false">1/(G399/F399)</f>
        <v>15.3787878787879</v>
      </c>
      <c r="I399" s="22" t="n">
        <v>47</v>
      </c>
      <c r="J399" s="23" t="n">
        <v>85</v>
      </c>
      <c r="K399" s="24" t="n">
        <v>716</v>
      </c>
      <c r="L399" s="69" t="n">
        <f aca="false">G399*X399*R399</f>
        <v>854.231783453851</v>
      </c>
      <c r="M399" s="25" t="n">
        <v>503</v>
      </c>
      <c r="N399" s="70" t="n">
        <f aca="false">G399*X399*(1-R399)</f>
        <v>609.527245964436</v>
      </c>
      <c r="O399" s="26" t="n">
        <f aca="false">I399/(I399+J399)</f>
        <v>0.356060606060606</v>
      </c>
      <c r="P399" s="28" t="n">
        <f aca="false">(I399+K399)/(I399+J399+K399+M399)</f>
        <v>0.564766839378238</v>
      </c>
      <c r="Q399" s="27" t="n">
        <f aca="false">K399/(K399+M399)</f>
        <v>0.587366694011485</v>
      </c>
      <c r="R399" s="27" t="n">
        <f aca="false">P399-(O399-P399)/X399</f>
        <v>0.583587712380044</v>
      </c>
      <c r="S399" s="29" t="n">
        <f aca="false">(K399+M399)/(I399+J399)</f>
        <v>9.23484848484848</v>
      </c>
      <c r="T399" s="31" t="n">
        <f aca="false">(P399-$B$1*O399-$B$2)/(1-$B$1*O399)-($B$3*POWER(P399,2)+$B$4*P399+$B$5)-($B$6*POWER(O399,2)+$B$7*O399+$B$8)</f>
        <v>0.581837001065348</v>
      </c>
      <c r="U399" s="29" t="n">
        <f aca="false">(O399-P399)/(P399-T399)</f>
        <v>12.2263770632723</v>
      </c>
      <c r="V399" s="29" t="n">
        <f aca="false">$B$12+($B$13*E399+$B$14*POWER(E399,2)+$B$15*POWER(E399,3))+($B$16*F399+$B$17*POWER(F399,2)+$B$18*POWER(F399,3))+($B$19*T399+$B$20*POWER(T399,2)+$B$21*POWER(T399,3))+($B$22*P399+$B$23*POWER(P399,2)+$B$24*POWER(P399,3))+($B$25*H399+$B$26*POWER(H399,2)+$B$27*POWER(H399,3))+($B$28*U399+$B$29*POWER(U399,2)+$B$30*POWER(U399,3))</f>
        <v>-1.13729350707317</v>
      </c>
      <c r="W399" s="71" t="n">
        <f aca="false">S399-U399</f>
        <v>-2.99152857842383</v>
      </c>
      <c r="X399" s="29" t="n">
        <f aca="false">U399+V399</f>
        <v>11.0890835561991</v>
      </c>
      <c r="Y399" s="16"/>
      <c r="Z399" s="60" t="n">
        <f aca="false">U399*G399</f>
        <v>1613.88177235195</v>
      </c>
      <c r="AA399" s="60" t="n">
        <f aca="false">(K399+M399)-Z399</f>
        <v>-394.881772351945</v>
      </c>
      <c r="AB399" s="16"/>
      <c r="AC399" s="60" t="n">
        <f aca="false">L399+N399</f>
        <v>1463.75902941829</v>
      </c>
      <c r="AD399" s="61" t="n">
        <f aca="false">AC399-Z399</f>
        <v>-150.122742933658</v>
      </c>
      <c r="AE399" s="17"/>
      <c r="AF399" s="84" t="n">
        <v>-5.28164725367424</v>
      </c>
      <c r="AG399" s="16" t="n">
        <v>0.537837837837838</v>
      </c>
      <c r="AH399" s="16" t="n">
        <f aca="false">AF399+AH398</f>
        <v>234427.060212801</v>
      </c>
      <c r="AI399" s="63"/>
      <c r="AJ399" s="72" t="n">
        <v>4.65110464131681</v>
      </c>
      <c r="AK399" s="16" t="n">
        <v>0.537837837837838</v>
      </c>
      <c r="AL399" s="63" t="n">
        <f aca="false">AJ399+AL398</f>
        <v>228127.258018225</v>
      </c>
      <c r="AM399" s="35"/>
      <c r="AN399" s="35" t="n">
        <f aca="false">C399/740</f>
        <v>0.537837837837838</v>
      </c>
      <c r="AO399" s="35"/>
      <c r="AP399" s="35"/>
      <c r="AQ399" s="35"/>
      <c r="AR399" s="35"/>
      <c r="AS399" s="35"/>
      <c r="AT399" s="35"/>
    </row>
    <row r="400" customFormat="false" ht="12.75" hidden="false" customHeight="true" outlineLevel="0" collapsed="false">
      <c r="A400" s="36"/>
      <c r="B400" s="36"/>
      <c r="C400" s="2" t="n">
        <v>399</v>
      </c>
      <c r="D400" s="20" t="s">
        <v>604</v>
      </c>
      <c r="E400" s="65" t="n">
        <v>245</v>
      </c>
      <c r="F400" s="66" t="n">
        <v>3228</v>
      </c>
      <c r="G400" s="67" t="n">
        <f aca="false">I400+J400</f>
        <v>199</v>
      </c>
      <c r="H400" s="68" t="n">
        <f aca="false">1/(G400/F400)</f>
        <v>16.2211055276382</v>
      </c>
      <c r="I400" s="22" t="n">
        <v>61</v>
      </c>
      <c r="J400" s="23" t="n">
        <v>138</v>
      </c>
      <c r="K400" s="24" t="n">
        <v>1354</v>
      </c>
      <c r="L400" s="69" t="n">
        <f aca="false">G400*X400*R400</f>
        <v>1449.93340753907</v>
      </c>
      <c r="M400" s="25" t="n">
        <v>943</v>
      </c>
      <c r="N400" s="70" t="n">
        <f aca="false">G400*X400*(1-R400)</f>
        <v>1016.28905551218</v>
      </c>
      <c r="O400" s="26" t="n">
        <f aca="false">I400/(I400+J400)</f>
        <v>0.306532663316583</v>
      </c>
      <c r="P400" s="28" t="n">
        <f aca="false">(I400+K400)/(I400+J400+K400+M400)</f>
        <v>0.566907051282051</v>
      </c>
      <c r="Q400" s="27" t="n">
        <f aca="false">K400/(K400+M400)</f>
        <v>0.589464518937745</v>
      </c>
      <c r="R400" s="27" t="n">
        <f aca="false">P400-(O400-P400)/X400</f>
        <v>0.587916714433453</v>
      </c>
      <c r="S400" s="29" t="n">
        <f aca="false">(K400+M400)/(I400+J400)</f>
        <v>11.5427135678392</v>
      </c>
      <c r="T400" s="31" t="n">
        <f aca="false">(P400-$B$1*O400-$B$2)/(1-$B$1*O400)-($B$3*POWER(P400,2)+$B$4*P400+$B$5)-($B$6*POWER(O400,2)+$B$7*O400+$B$8)</f>
        <v>0.585808117764734</v>
      </c>
      <c r="U400" s="29" t="n">
        <f aca="false">(O400-P400)/(P400-T400)</f>
        <v>13.775645316312</v>
      </c>
      <c r="V400" s="29" t="n">
        <f aca="false">$B$12+($B$13*E400+$B$14*POWER(E400,2)+$B$15*POWER(E400,3))+($B$16*F400+$B$17*POWER(F400,2)+$B$18*POWER(F400,3))+($B$19*T400+$B$20*POWER(T400,2)+$B$21*POWER(T400,3))+($B$22*P400+$B$23*POWER(P400,2)+$B$24*POWER(P400,3))+($B$25*H400+$B$26*POWER(H400,2)+$B$27*POWER(H400,3))+($B$28*U400+$B$29*POWER(U400,2)+$B$30*POWER(U400,3))</f>
        <v>-1.38256761253683</v>
      </c>
      <c r="W400" s="71" t="n">
        <f aca="false">S400-U400</f>
        <v>-2.23293174847278</v>
      </c>
      <c r="X400" s="29" t="n">
        <f aca="false">U400+V400</f>
        <v>12.3930777037752</v>
      </c>
      <c r="Y400" s="16"/>
      <c r="Z400" s="60" t="n">
        <f aca="false">U400*G400</f>
        <v>2741.35341794608</v>
      </c>
      <c r="AA400" s="60" t="n">
        <f aca="false">(K400+M400)-Z400</f>
        <v>-444.353417946084</v>
      </c>
      <c r="AB400" s="16"/>
      <c r="AC400" s="60" t="n">
        <f aca="false">L400+N400</f>
        <v>2466.22246305125</v>
      </c>
      <c r="AD400" s="61" t="n">
        <f aca="false">AC400-Z400</f>
        <v>-275.130954894829</v>
      </c>
      <c r="AE400" s="17"/>
      <c r="AF400" s="84" t="n">
        <v>-7.23111770069136</v>
      </c>
      <c r="AG400" s="16" t="n">
        <v>0.539189189189189</v>
      </c>
      <c r="AH400" s="16" t="n">
        <f aca="false">AF400+AH399</f>
        <v>234419.829095101</v>
      </c>
      <c r="AI400" s="63"/>
      <c r="AJ400" s="72" t="n">
        <v>4.08964298698834</v>
      </c>
      <c r="AK400" s="16" t="n">
        <v>0.539189189189189</v>
      </c>
      <c r="AL400" s="63" t="n">
        <f aca="false">AJ400+AL399</f>
        <v>228131.347661212</v>
      </c>
      <c r="AM400" s="35"/>
      <c r="AN400" s="35" t="n">
        <f aca="false">C400/740</f>
        <v>0.539189189189189</v>
      </c>
      <c r="AO400" s="35"/>
      <c r="AP400" s="35"/>
      <c r="AQ400" s="35"/>
      <c r="AR400" s="35"/>
      <c r="AS400" s="35"/>
      <c r="AT400" s="35"/>
    </row>
    <row r="401" customFormat="false" ht="12.75" hidden="false" customHeight="true" outlineLevel="0" collapsed="false">
      <c r="A401" s="36"/>
      <c r="B401" s="36"/>
      <c r="C401" s="2" t="n">
        <v>400</v>
      </c>
      <c r="D401" s="20" t="s">
        <v>605</v>
      </c>
      <c r="E401" s="65" t="n">
        <v>223</v>
      </c>
      <c r="F401" s="66" t="n">
        <v>2399</v>
      </c>
      <c r="G401" s="67" t="n">
        <f aca="false">I401+J401</f>
        <v>177</v>
      </c>
      <c r="H401" s="68" t="n">
        <f aca="false">1/(G401/F401)</f>
        <v>13.5536723163842</v>
      </c>
      <c r="I401" s="22" t="n">
        <v>68</v>
      </c>
      <c r="J401" s="23" t="n">
        <v>109</v>
      </c>
      <c r="K401" s="24" t="n">
        <v>813</v>
      </c>
      <c r="L401" s="69" t="n">
        <f aca="false">G401*X401*R401</f>
        <v>910.559560248005</v>
      </c>
      <c r="M401" s="25" t="n">
        <v>654</v>
      </c>
      <c r="N401" s="70" t="n">
        <f aca="false">G401*X401*(1-R401)</f>
        <v>738.492558988908</v>
      </c>
      <c r="O401" s="26" t="n">
        <f aca="false">I401/(I401+J401)</f>
        <v>0.384180790960452</v>
      </c>
      <c r="P401" s="28" t="n">
        <f aca="false">(I401+K401)/(I401+J401+K401+M401)</f>
        <v>0.535888077858881</v>
      </c>
      <c r="Q401" s="27" t="n">
        <f aca="false">K401/(K401+M401)</f>
        <v>0.554192229038855</v>
      </c>
      <c r="R401" s="27" t="n">
        <f aca="false">P401-(O401-P401)/X401</f>
        <v>0.552171486653412</v>
      </c>
      <c r="S401" s="29" t="n">
        <f aca="false">(K401+M401)/(I401+J401)</f>
        <v>8.28813559322034</v>
      </c>
      <c r="T401" s="31" t="n">
        <f aca="false">(P401-$B$1*O401-$B$2)/(1-$B$1*O401)-($B$3*POWER(P401,2)+$B$4*P401+$B$5)-($B$6*POWER(O401,2)+$B$7*O401+$B$8)</f>
        <v>0.55002843834786</v>
      </c>
      <c r="U401" s="29" t="n">
        <f aca="false">(O401-P401)/(P401-T401)</f>
        <v>10.72867180555</v>
      </c>
      <c r="V401" s="29" t="n">
        <f aca="false">$B$12+($B$13*E401+$B$14*POWER(E401,2)+$B$15*POWER(E401,3))+($B$16*F401+$B$17*POWER(F401,2)+$B$18*POWER(F401,3))+($B$19*T401+$B$20*POWER(T401,2)+$B$21*POWER(T401,3))+($B$22*P401+$B$23*POWER(P401,2)+$B$24*POWER(P401,3))+($B$25*H401+$B$26*POWER(H401,2)+$B$27*POWER(H401,3))+($B$28*U401+$B$29*POWER(U401,2)+$B$30*POWER(U401,3))</f>
        <v>-1.41199316579345</v>
      </c>
      <c r="W401" s="71" t="n">
        <f aca="false">S401-U401</f>
        <v>-2.44053621232968</v>
      </c>
      <c r="X401" s="29" t="n">
        <f aca="false">U401+V401</f>
        <v>9.31667863975657</v>
      </c>
      <c r="Y401" s="16"/>
      <c r="Z401" s="60" t="n">
        <f aca="false">U401*G401</f>
        <v>1898.97490958235</v>
      </c>
      <c r="AA401" s="60" t="n">
        <f aca="false">(K401+M401)-Z401</f>
        <v>-431.974909582353</v>
      </c>
      <c r="AB401" s="16"/>
      <c r="AC401" s="60" t="n">
        <f aca="false">L401+N401</f>
        <v>1649.05211923691</v>
      </c>
      <c r="AD401" s="61" t="n">
        <f aca="false">AC401-Z401</f>
        <v>-249.92279034544</v>
      </c>
      <c r="AE401" s="17"/>
      <c r="AF401" s="84" t="n">
        <v>-7.79804107121572</v>
      </c>
      <c r="AG401" s="16" t="n">
        <v>0.540540540540541</v>
      </c>
      <c r="AH401" s="16" t="n">
        <f aca="false">AF401+AH400</f>
        <v>234412.031054029</v>
      </c>
      <c r="AI401" s="63"/>
      <c r="AJ401" s="72" t="n">
        <v>3.69173260705884</v>
      </c>
      <c r="AK401" s="16" t="n">
        <v>0.540540540540541</v>
      </c>
      <c r="AL401" s="63" t="n">
        <f aca="false">AJ401+AL400</f>
        <v>228135.039393819</v>
      </c>
      <c r="AM401" s="35"/>
      <c r="AN401" s="35" t="n">
        <f aca="false">C401/740</f>
        <v>0.540540540540541</v>
      </c>
      <c r="AO401" s="35"/>
      <c r="AP401" s="35"/>
      <c r="AQ401" s="35"/>
      <c r="AR401" s="35"/>
      <c r="AS401" s="35"/>
      <c r="AT401" s="35"/>
    </row>
    <row r="402" customFormat="false" ht="12.75" hidden="false" customHeight="true" outlineLevel="0" collapsed="false">
      <c r="A402" s="36"/>
      <c r="B402" s="36"/>
      <c r="C402" s="2" t="n">
        <v>401</v>
      </c>
      <c r="D402" s="20" t="s">
        <v>606</v>
      </c>
      <c r="E402" s="65" t="n">
        <v>390</v>
      </c>
      <c r="F402" s="66" t="n">
        <v>3204</v>
      </c>
      <c r="G402" s="67" t="n">
        <f aca="false">I402+J402</f>
        <v>255</v>
      </c>
      <c r="H402" s="68" t="n">
        <f aca="false">1/(G402/F402)</f>
        <v>12.5647058823529</v>
      </c>
      <c r="I402" s="22" t="n">
        <v>151</v>
      </c>
      <c r="J402" s="23" t="n">
        <v>104</v>
      </c>
      <c r="K402" s="24" t="n">
        <v>1238</v>
      </c>
      <c r="L402" s="69" t="n">
        <f aca="false">G402*X402*R402</f>
        <v>1124.40109748739</v>
      </c>
      <c r="M402" s="25" t="n">
        <v>687</v>
      </c>
      <c r="N402" s="70" t="n">
        <f aca="false">G402*X402*(1-R402)</f>
        <v>622.30832837475</v>
      </c>
      <c r="O402" s="26" t="n">
        <f aca="false">I402/(I402+J402)</f>
        <v>0.592156862745098</v>
      </c>
      <c r="P402" s="28" t="n">
        <f aca="false">(I402+K402)/(I402+J402+K402+M402)</f>
        <v>0.637155963302752</v>
      </c>
      <c r="Q402" s="27" t="n">
        <f aca="false">K402/(K402+M402)</f>
        <v>0.643116883116883</v>
      </c>
      <c r="R402" s="27" t="n">
        <f aca="false">P402-(O402-P402)/X402</f>
        <v>0.643725327658554</v>
      </c>
      <c r="S402" s="29" t="n">
        <f aca="false">(K402+M402)/(I402+J402)</f>
        <v>7.54901960784314</v>
      </c>
      <c r="T402" s="31" t="n">
        <f aca="false">(P402-$B$1*O402-$B$2)/(1-$B$1*O402)-($B$3*POWER(P402,2)+$B$4*P402+$B$5)-($B$6*POWER(O402,2)+$B$7*O402+$B$8)</f>
        <v>0.644452758661803</v>
      </c>
      <c r="U402" s="29" t="n">
        <f aca="false">(O402-P402)/(P402-T402)</f>
        <v>6.16696759925384</v>
      </c>
      <c r="V402" s="29" t="n">
        <f aca="false">$B$12+($B$13*E402+$B$14*POWER(E402,2)+$B$15*POWER(E402,3))+($B$16*F402+$B$17*POWER(F402,2)+$B$18*POWER(F402,3))+($B$19*T402+$B$20*POWER(T402,2)+$B$21*POWER(T402,3))+($B$22*P402+$B$23*POWER(P402,2)+$B$24*POWER(P402,3))+($B$25*H402+$B$26*POWER(H402,2)+$B$27*POWER(H402,3))+($B$28*U402+$B$29*POWER(U402,2)+$B$30*POWER(U402,3))</f>
        <v>0.682873286480048</v>
      </c>
      <c r="W402" s="71" t="n">
        <f aca="false">S402-U402</f>
        <v>1.3820520085893</v>
      </c>
      <c r="X402" s="29" t="n">
        <f aca="false">U402+V402</f>
        <v>6.84984088573389</v>
      </c>
      <c r="Y402" s="16"/>
      <c r="Z402" s="60" t="n">
        <f aca="false">U402*G402</f>
        <v>1572.57673780973</v>
      </c>
      <c r="AA402" s="60" t="n">
        <f aca="false">(K402+M402)-Z402</f>
        <v>352.42326219027</v>
      </c>
      <c r="AB402" s="16"/>
      <c r="AC402" s="60" t="n">
        <f aca="false">L402+N402</f>
        <v>1746.70942586214</v>
      </c>
      <c r="AD402" s="61" t="n">
        <f aca="false">AC402-Z402</f>
        <v>174.132688052413</v>
      </c>
      <c r="AE402" s="17"/>
      <c r="AF402" s="84" t="n">
        <v>-7.9328245685798</v>
      </c>
      <c r="AG402" s="16" t="n">
        <v>0.541891891891892</v>
      </c>
      <c r="AH402" s="16" t="n">
        <f aca="false">AF402+AH401</f>
        <v>234404.098229461</v>
      </c>
      <c r="AI402" s="63"/>
      <c r="AJ402" s="72" t="n">
        <v>3.42760961652948</v>
      </c>
      <c r="AK402" s="16" t="n">
        <v>0.541891891891892</v>
      </c>
      <c r="AL402" s="63" t="n">
        <f aca="false">AJ402+AL401</f>
        <v>228138.467003436</v>
      </c>
      <c r="AM402" s="35"/>
      <c r="AN402" s="35" t="n">
        <f aca="false">C402/740</f>
        <v>0.541891891891892</v>
      </c>
      <c r="AO402" s="35"/>
      <c r="AP402" s="35"/>
      <c r="AQ402" s="35"/>
      <c r="AR402" s="35"/>
      <c r="AS402" s="35"/>
      <c r="AT402" s="35"/>
    </row>
    <row r="403" customFormat="false" ht="12.75" hidden="false" customHeight="true" outlineLevel="0" collapsed="false">
      <c r="A403" s="36"/>
      <c r="B403" s="36"/>
      <c r="C403" s="2" t="n">
        <v>402</v>
      </c>
      <c r="D403" s="20" t="s">
        <v>608</v>
      </c>
      <c r="E403" s="65" t="n">
        <v>563</v>
      </c>
      <c r="F403" s="66" t="n">
        <v>4457</v>
      </c>
      <c r="G403" s="67" t="n">
        <f aca="false">I403+J403</f>
        <v>318</v>
      </c>
      <c r="H403" s="68" t="n">
        <f aca="false">1/(G403/F403)</f>
        <v>14.0157232704403</v>
      </c>
      <c r="I403" s="22" t="n">
        <v>244</v>
      </c>
      <c r="J403" s="23" t="n">
        <v>74</v>
      </c>
      <c r="K403" s="24" t="n">
        <v>1732</v>
      </c>
      <c r="L403" s="69" t="n">
        <f aca="false">G403*X403*R403</f>
        <v>1796.5799352078</v>
      </c>
      <c r="M403" s="25" t="n">
        <v>459</v>
      </c>
      <c r="N403" s="70" t="n">
        <f aca="false">G403*X403*(1-R403)</f>
        <v>476.419587786313</v>
      </c>
      <c r="O403" s="26" t="n">
        <f aca="false">I403/(I403+J403)</f>
        <v>0.767295597484277</v>
      </c>
      <c r="P403" s="28" t="n">
        <f aca="false">(I403+K403)/(I403+J403+K403+M403)</f>
        <v>0.787564766839378</v>
      </c>
      <c r="Q403" s="27" t="n">
        <f aca="false">K403/(K403+M403)</f>
        <v>0.790506617982656</v>
      </c>
      <c r="R403" s="27" t="n">
        <f aca="false">P403-(O403-P403)/X403</f>
        <v>0.790400489324015</v>
      </c>
      <c r="S403" s="29" t="n">
        <f aca="false">(K403+M403)/(I403+J403)</f>
        <v>6.88993710691824</v>
      </c>
      <c r="T403" s="31" t="n">
        <f aca="false">(P403-$B$1*O403-$B$2)/(1-$B$1*O403)-($B$3*POWER(P403,2)+$B$4*P403+$B$5)-($B$6*POWER(O403,2)+$B$7*O403+$B$8)</f>
        <v>0.792605652553555</v>
      </c>
      <c r="U403" s="29" t="n">
        <f aca="false">(O403-P403)/(P403-T403)</f>
        <v>4.02095395618605</v>
      </c>
      <c r="V403" s="29" t="n">
        <f aca="false">$B$12+($B$13*E403+$B$14*POWER(E403,2)+$B$15*POWER(E403,3))+($B$16*F403+$B$17*POWER(F403,2)+$B$18*POWER(F403,3))+($B$19*T403+$B$20*POWER(T403,2)+$B$21*POWER(T403,3))+($B$22*P403+$B$23*POWER(P403,2)+$B$24*POWER(P403,3))+($B$25*H403+$B$26*POWER(H403,2)+$B$27*POWER(H403,3))+($B$28*U403+$B$29*POWER(U403,2)+$B$30*POWER(U403,3))</f>
        <v>3.12684328593379</v>
      </c>
      <c r="W403" s="71" t="n">
        <f aca="false">S403-U403</f>
        <v>2.86898315073219</v>
      </c>
      <c r="X403" s="29" t="n">
        <f aca="false">U403+V403</f>
        <v>7.14779724211984</v>
      </c>
      <c r="Y403" s="16"/>
      <c r="Z403" s="60" t="n">
        <f aca="false">U403*G403</f>
        <v>1278.66335806716</v>
      </c>
      <c r="AA403" s="60" t="n">
        <f aca="false">(K403+M403)-Z403</f>
        <v>912.336641932837</v>
      </c>
      <c r="AB403" s="16"/>
      <c r="AC403" s="60" t="n">
        <f aca="false">L403+N403</f>
        <v>2272.99952299411</v>
      </c>
      <c r="AD403" s="61" t="n">
        <f aca="false">AC403-Z403</f>
        <v>994.336164926946</v>
      </c>
      <c r="AE403" s="17"/>
      <c r="AF403" s="84" t="n">
        <v>-9.92796491629974</v>
      </c>
      <c r="AG403" s="16" t="n">
        <v>0.543243243243243</v>
      </c>
      <c r="AH403" s="16" t="n">
        <f aca="false">AF403+AH402</f>
        <v>234394.170264544</v>
      </c>
      <c r="AI403" s="63"/>
      <c r="AJ403" s="72" t="n">
        <v>0.33511998588483</v>
      </c>
      <c r="AK403" s="16" t="n">
        <v>0.543243243243243</v>
      </c>
      <c r="AL403" s="63" t="n">
        <f aca="false">AJ403+AL402</f>
        <v>228138.802123422</v>
      </c>
      <c r="AM403" s="35"/>
      <c r="AN403" s="35" t="n">
        <f aca="false">C403/740</f>
        <v>0.543243243243243</v>
      </c>
      <c r="AO403" s="35"/>
      <c r="AP403" s="35"/>
      <c r="AQ403" s="35"/>
      <c r="AR403" s="35"/>
      <c r="AS403" s="35"/>
      <c r="AT403" s="35"/>
    </row>
    <row r="404" customFormat="false" ht="12.75" hidden="false" customHeight="true" outlineLevel="0" collapsed="false">
      <c r="A404" s="36"/>
      <c r="B404" s="36"/>
      <c r="C404" s="2" t="n">
        <v>403</v>
      </c>
      <c r="D404" s="20" t="s">
        <v>610</v>
      </c>
      <c r="E404" s="65" t="n">
        <v>512</v>
      </c>
      <c r="F404" s="66" t="n">
        <v>4495</v>
      </c>
      <c r="G404" s="67" t="n">
        <f aca="false">I404+J404</f>
        <v>260</v>
      </c>
      <c r="H404" s="68" t="n">
        <f aca="false">1/(G404/F404)</f>
        <v>17.2884615384615</v>
      </c>
      <c r="I404" s="22" t="n">
        <v>136</v>
      </c>
      <c r="J404" s="23" t="n">
        <v>124</v>
      </c>
      <c r="K404" s="24" t="n">
        <v>2233</v>
      </c>
      <c r="L404" s="69" t="n">
        <f aca="false">G404*X404*R404</f>
        <v>2156.8534894888</v>
      </c>
      <c r="M404" s="25" t="n">
        <v>939</v>
      </c>
      <c r="N404" s="70" t="n">
        <f aca="false">G404*X404*(1-R404)</f>
        <v>904.832106089742</v>
      </c>
      <c r="O404" s="26" t="n">
        <f aca="false">I404/(I404+J404)</f>
        <v>0.523076923076923</v>
      </c>
      <c r="P404" s="28" t="n">
        <f aca="false">(I404+K404)/(I404+J404+K404+M404)</f>
        <v>0.690268065268065</v>
      </c>
      <c r="Q404" s="27" t="n">
        <f aca="false">K404/(K404+M404)</f>
        <v>0.703972257250946</v>
      </c>
      <c r="R404" s="27" t="n">
        <f aca="false">P404-(O404-P404)/X404</f>
        <v>0.704466027669062</v>
      </c>
      <c r="S404" s="29" t="n">
        <f aca="false">(K404+M404)/(I404+J404)</f>
        <v>12.2</v>
      </c>
      <c r="T404" s="31" t="n">
        <f aca="false">(P404-$B$1*O404-$B$2)/(1-$B$1*O404)-($B$3*POWER(P404,2)+$B$4*P404+$B$5)-($B$6*POWER(O404,2)+$B$7*O404+$B$8)</f>
        <v>0.707095901230365</v>
      </c>
      <c r="U404" s="29" t="n">
        <f aca="false">(O404-P404)/(P404-T404)</f>
        <v>9.93539172628693</v>
      </c>
      <c r="V404" s="29" t="n">
        <f aca="false">$B$12+($B$13*E404+$B$14*POWER(E404,2)+$B$15*POWER(E404,3))+($B$16*F404+$B$17*POWER(F404,2)+$B$18*POWER(F404,3))+($B$19*T404+$B$20*POWER(T404,2)+$B$21*POWER(T404,3))+($B$22*P404+$B$23*POWER(P404,2)+$B$24*POWER(P404,3))+($B$25*H404+$B$26*POWER(H404,2)+$B$27*POWER(H404,3))+($B$28*U404+$B$29*POWER(U404,2)+$B$30*POWER(U404,3))</f>
        <v>1.84032210286133</v>
      </c>
      <c r="W404" s="71" t="n">
        <f aca="false">S404-U404</f>
        <v>2.26460827371307</v>
      </c>
      <c r="X404" s="29" t="n">
        <f aca="false">U404+V404</f>
        <v>11.7757138291483</v>
      </c>
      <c r="Y404" s="16"/>
      <c r="Z404" s="60" t="n">
        <f aca="false">U404*G404</f>
        <v>2583.2018488346</v>
      </c>
      <c r="AA404" s="60" t="n">
        <f aca="false">(K404+M404)-Z404</f>
        <v>588.798151165399</v>
      </c>
      <c r="AB404" s="16"/>
      <c r="AC404" s="60" t="n">
        <f aca="false">L404+N404</f>
        <v>3061.68559557855</v>
      </c>
      <c r="AD404" s="61" t="n">
        <f aca="false">AC404-Z404</f>
        <v>478.483746743945</v>
      </c>
      <c r="AE404" s="17"/>
      <c r="AF404" s="84" t="n">
        <v>-11.2770320678716</v>
      </c>
      <c r="AG404" s="16" t="n">
        <v>0.544594594594595</v>
      </c>
      <c r="AH404" s="16" t="n">
        <f aca="false">AF404+AH403</f>
        <v>234382.893232477</v>
      </c>
      <c r="AI404" s="63"/>
      <c r="AJ404" s="72" t="n">
        <v>0.0475593485917472</v>
      </c>
      <c r="AK404" s="16" t="n">
        <v>0.544594594594595</v>
      </c>
      <c r="AL404" s="63" t="n">
        <f aca="false">AJ404+AL403</f>
        <v>228138.849682771</v>
      </c>
      <c r="AM404" s="35"/>
      <c r="AN404" s="35" t="n">
        <f aca="false">C404/740</f>
        <v>0.544594594594595</v>
      </c>
      <c r="AO404" s="35"/>
      <c r="AP404" s="35"/>
      <c r="AQ404" s="35"/>
      <c r="AR404" s="35"/>
      <c r="AS404" s="35"/>
      <c r="AT404" s="35"/>
    </row>
    <row r="405" customFormat="false" ht="12.75" hidden="false" customHeight="true" outlineLevel="0" collapsed="false">
      <c r="A405" s="36"/>
      <c r="B405" s="36"/>
      <c r="C405" s="2" t="n">
        <v>404</v>
      </c>
      <c r="D405" s="20" t="s">
        <v>451</v>
      </c>
      <c r="E405" s="65" t="n">
        <v>340</v>
      </c>
      <c r="F405" s="66" t="n">
        <v>3702</v>
      </c>
      <c r="G405" s="67" t="n">
        <f aca="false">I405+J405</f>
        <v>217</v>
      </c>
      <c r="H405" s="68" t="n">
        <f aca="false">1/(G405/F405)</f>
        <v>17.0599078341014</v>
      </c>
      <c r="I405" s="22" t="n">
        <v>56</v>
      </c>
      <c r="J405" s="23" t="n">
        <v>161</v>
      </c>
      <c r="K405" s="24" t="n">
        <v>1308</v>
      </c>
      <c r="L405" s="69" t="n">
        <f aca="false">G405*X405*R405</f>
        <v>1305.07823437739</v>
      </c>
      <c r="M405" s="25" t="n">
        <v>1487</v>
      </c>
      <c r="N405" s="70" t="n">
        <f aca="false">G405*X405*(1-R405)</f>
        <v>1483.4698902155</v>
      </c>
      <c r="O405" s="26" t="n">
        <f aca="false">I405/(I405+J405)</f>
        <v>0.258064516129032</v>
      </c>
      <c r="P405" s="28" t="n">
        <f aca="false">(I405+K405)/(I405+J405+K405+M405)</f>
        <v>0.452855245683931</v>
      </c>
      <c r="Q405" s="27" t="n">
        <f aca="false">K405/(K405+M405)</f>
        <v>0.467978533094812</v>
      </c>
      <c r="R405" s="27" t="n">
        <f aca="false">P405-(O405-P405)/X405</f>
        <v>0.468013523907867</v>
      </c>
      <c r="S405" s="29" t="n">
        <f aca="false">(K405+M405)/(I405+J405)</f>
        <v>12.8801843317972</v>
      </c>
      <c r="T405" s="31" t="n">
        <f aca="false">(P405-$B$1*O405-$B$2)/(1-$B$1*O405)-($B$3*POWER(P405,2)+$B$4*P405+$B$5)-($B$6*POWER(O405,2)+$B$7*O405+$B$8)</f>
        <v>0.467848777765497</v>
      </c>
      <c r="U405" s="29" t="n">
        <f aca="false">(O405-P405)/(P405-T405)</f>
        <v>12.991650566072</v>
      </c>
      <c r="V405" s="29" t="n">
        <f aca="false">$B$12+($B$13*E405+$B$14*POWER(E405,2)+$B$15*POWER(E405,3))+($B$16*F405+$B$17*POWER(F405,2)+$B$18*POWER(F405,3))+($B$19*T405+$B$20*POWER(T405,2)+$B$21*POWER(T405,3))+($B$22*P405+$B$23*POWER(P405,2)+$B$24*POWER(P405,3))+($B$25*H405+$B$26*POWER(H405,2)+$B$27*POWER(H405,3))+($B$28*U405+$B$29*POWER(U405,2)+$B$30*POWER(U405,3))</f>
        <v>-0.141198379007932</v>
      </c>
      <c r="W405" s="71" t="n">
        <f aca="false">S405-U405</f>
        <v>-0.111466234274722</v>
      </c>
      <c r="X405" s="29" t="n">
        <f aca="false">U405+V405</f>
        <v>12.850452187064</v>
      </c>
      <c r="Y405" s="16"/>
      <c r="Z405" s="60" t="n">
        <f aca="false">U405*G405</f>
        <v>2819.18817283761</v>
      </c>
      <c r="AA405" s="60" t="n">
        <f aca="false">(K405+M405)-Z405</f>
        <v>-24.1881728376147</v>
      </c>
      <c r="AB405" s="16"/>
      <c r="AC405" s="60" t="n">
        <f aca="false">L405+N405</f>
        <v>2788.54812459289</v>
      </c>
      <c r="AD405" s="61" t="n">
        <f aca="false">AC405-Z405</f>
        <v>-30.6400482447211</v>
      </c>
      <c r="AE405" s="17"/>
      <c r="AF405" s="84" t="n">
        <v>-11.3096424820919</v>
      </c>
      <c r="AG405" s="16" t="n">
        <v>0.545945945945946</v>
      </c>
      <c r="AH405" s="16" t="n">
        <f aca="false">AF405+AH404</f>
        <v>234371.583589995</v>
      </c>
      <c r="AI405" s="63"/>
      <c r="AJ405" s="72" t="n">
        <v>-0.354456806016969</v>
      </c>
      <c r="AK405" s="16" t="n">
        <v>0.545945945945946</v>
      </c>
      <c r="AL405" s="63" t="n">
        <f aca="false">AJ405+AL404</f>
        <v>228138.495225964</v>
      </c>
      <c r="AM405" s="35"/>
      <c r="AN405" s="35" t="n">
        <f aca="false">C405/740</f>
        <v>0.545945945945946</v>
      </c>
      <c r="AO405" s="35"/>
      <c r="AP405" s="35"/>
      <c r="AQ405" s="35"/>
      <c r="AR405" s="35"/>
      <c r="AS405" s="35"/>
      <c r="AT405" s="35"/>
    </row>
    <row r="406" customFormat="false" ht="12.75" hidden="false" customHeight="true" outlineLevel="0" collapsed="false">
      <c r="A406" s="36"/>
      <c r="B406" s="36"/>
      <c r="C406" s="2" t="n">
        <v>405</v>
      </c>
      <c r="D406" s="20" t="s">
        <v>112</v>
      </c>
      <c r="E406" s="65" t="n">
        <v>102</v>
      </c>
      <c r="F406" s="66" t="n">
        <v>1126</v>
      </c>
      <c r="G406" s="67" t="n">
        <f aca="false">I406+J406</f>
        <v>136</v>
      </c>
      <c r="H406" s="68" t="n">
        <f aca="false">1/(G406/F406)</f>
        <v>8.27941176470588</v>
      </c>
      <c r="I406" s="22" t="n">
        <v>34</v>
      </c>
      <c r="J406" s="23" t="n">
        <v>102</v>
      </c>
      <c r="K406" s="24" t="n">
        <v>227</v>
      </c>
      <c r="L406" s="69" t="n">
        <f aca="false">G406*X406*R406</f>
        <v>241.205904754504</v>
      </c>
      <c r="M406" s="25" t="n">
        <v>392</v>
      </c>
      <c r="N406" s="70" t="n">
        <f aca="false">G406*X406*(1-R406)</f>
        <v>418.887804401246</v>
      </c>
      <c r="O406" s="26" t="n">
        <f aca="false">I406/(I406+J406)</f>
        <v>0.25</v>
      </c>
      <c r="P406" s="28" t="n">
        <f aca="false">(I406+K406)/(I406+J406+K406+M406)</f>
        <v>0.345695364238411</v>
      </c>
      <c r="Q406" s="27" t="n">
        <f aca="false">K406/(K406+M406)</f>
        <v>0.366720516962843</v>
      </c>
      <c r="R406" s="27" t="n">
        <f aca="false">P406-(O406-P406)/X406</f>
        <v>0.365411609607677</v>
      </c>
      <c r="S406" s="29" t="n">
        <f aca="false">(K406+M406)/(I406+J406)</f>
        <v>4.55147058823529</v>
      </c>
      <c r="T406" s="31" t="n">
        <f aca="false">(P406-$B$1*O406-$B$2)/(1-$B$1*O406)-($B$3*POWER(P406,2)+$B$4*P406+$B$5)-($B$6*POWER(O406,2)+$B$7*O406+$B$8)</f>
        <v>0.356677440510525</v>
      </c>
      <c r="U406" s="29" t="n">
        <f aca="false">(O406-P406)/(P406-T406)</f>
        <v>8.71377705520061</v>
      </c>
      <c r="V406" s="29" t="n">
        <f aca="false">$B$12+($B$13*E406+$B$14*POWER(E406,2)+$B$15*POWER(E406,3))+($B$16*F406+$B$17*POWER(F406,2)+$B$18*POWER(F406,3))+($B$19*T406+$B$20*POWER(T406,2)+$B$21*POWER(T406,3))+($B$22*P406+$B$23*POWER(P406,2)+$B$24*POWER(P406,3))+($B$25*H406+$B$26*POWER(H406,2)+$B$27*POWER(H406,3))+($B$28*U406+$B$29*POWER(U406,2)+$B$30*POWER(U406,3))</f>
        <v>-3.8601468408201</v>
      </c>
      <c r="W406" s="71" t="n">
        <f aca="false">S406-U406</f>
        <v>-4.16230646696532</v>
      </c>
      <c r="X406" s="29" t="n">
        <f aca="false">U406+V406</f>
        <v>4.85363021438052</v>
      </c>
      <c r="Y406" s="16"/>
      <c r="Z406" s="60" t="n">
        <f aca="false">U406*G406</f>
        <v>1185.07367950728</v>
      </c>
      <c r="AA406" s="60" t="n">
        <f aca="false">(K406+M406)-Z406</f>
        <v>-566.073679507283</v>
      </c>
      <c r="AB406" s="16"/>
      <c r="AC406" s="60" t="n">
        <f aca="false">L406+N406</f>
        <v>660.09370915575</v>
      </c>
      <c r="AD406" s="61" t="n">
        <f aca="false">AC406-Z406</f>
        <v>-524.979970351533</v>
      </c>
      <c r="AE406" s="17"/>
      <c r="AF406" s="84" t="n">
        <v>-11.7966631207382</v>
      </c>
      <c r="AG406" s="16" t="n">
        <v>0.547297297297297</v>
      </c>
      <c r="AH406" s="16" t="n">
        <f aca="false">AF406+AH405</f>
        <v>234359.786926874</v>
      </c>
      <c r="AI406" s="63"/>
      <c r="AJ406" s="72" t="n">
        <v>-0.464459324069766</v>
      </c>
      <c r="AK406" s="16" t="n">
        <v>0.547297297297297</v>
      </c>
      <c r="AL406" s="63" t="n">
        <f aca="false">AJ406+AL405</f>
        <v>228138.03076664</v>
      </c>
      <c r="AM406" s="35"/>
      <c r="AN406" s="35" t="n">
        <f aca="false">C406/740</f>
        <v>0.547297297297297</v>
      </c>
      <c r="AO406" s="35"/>
      <c r="AP406" s="35"/>
      <c r="AQ406" s="35"/>
      <c r="AR406" s="35"/>
      <c r="AS406" s="35"/>
      <c r="AT406" s="35"/>
    </row>
    <row r="407" customFormat="false" ht="12.75" hidden="false" customHeight="true" outlineLevel="0" collapsed="false">
      <c r="A407" s="36"/>
      <c r="B407" s="36"/>
      <c r="C407" s="2" t="n">
        <v>406</v>
      </c>
      <c r="D407" s="20" t="s">
        <v>613</v>
      </c>
      <c r="E407" s="65" t="n">
        <v>187</v>
      </c>
      <c r="F407" s="66" t="n">
        <v>1983</v>
      </c>
      <c r="G407" s="67" t="n">
        <f aca="false">I407+J407</f>
        <v>110</v>
      </c>
      <c r="H407" s="68" t="n">
        <f aca="false">1/(G407/F407)</f>
        <v>18.0272727272727</v>
      </c>
      <c r="I407" s="22" t="n">
        <v>75</v>
      </c>
      <c r="J407" s="23" t="n">
        <v>35</v>
      </c>
      <c r="K407" s="24" t="n">
        <v>938</v>
      </c>
      <c r="L407" s="69" t="n">
        <f aca="false">G407*X407*R407</f>
        <v>903.32650227733</v>
      </c>
      <c r="M407" s="25" t="n">
        <v>375</v>
      </c>
      <c r="N407" s="70" t="n">
        <f aca="false">G407*X407*(1-R407)</f>
        <v>360.96630398194</v>
      </c>
      <c r="O407" s="26" t="n">
        <f aca="false">I407/(I407+J407)</f>
        <v>0.681818181818182</v>
      </c>
      <c r="P407" s="28" t="n">
        <f aca="false">(I407+K407)/(I407+J407+K407+M407)</f>
        <v>0.711876317638791</v>
      </c>
      <c r="Q407" s="27" t="n">
        <f aca="false">K407/(K407+M407)</f>
        <v>0.714394516374714</v>
      </c>
      <c r="R407" s="27" t="n">
        <f aca="false">P407-(O407-P407)/X407</f>
        <v>0.7144915306052</v>
      </c>
      <c r="S407" s="29" t="n">
        <f aca="false">(K407+M407)/(I407+J407)</f>
        <v>11.9363636363636</v>
      </c>
      <c r="T407" s="31" t="n">
        <f aca="false">(P407-$B$1*O407-$B$2)/(1-$B$1*O407)-($B$3*POWER(P407,2)+$B$4*P407+$B$5)-($B$6*POWER(O407,2)+$B$7*O407+$B$8)</f>
        <v>0.717797838102226</v>
      </c>
      <c r="U407" s="29" t="n">
        <f aca="false">(O407-P407)/(P407-T407)</f>
        <v>5.07608409127682</v>
      </c>
      <c r="V407" s="29" t="n">
        <f aca="false">$B$12+($B$13*E407+$B$14*POWER(E407,2)+$B$15*POWER(E407,3))+($B$16*F407+$B$17*POWER(F407,2)+$B$18*POWER(F407,3))+($B$19*T407+$B$20*POWER(T407,2)+$B$21*POWER(T407,3))+($B$22*P407+$B$23*POWER(P407,2)+$B$24*POWER(P407,3))+($B$25*H407+$B$26*POWER(H407,2)+$B$27*POWER(H407,3))+($B$28*U407+$B$29*POWER(U407,2)+$B$30*POWER(U407,3))</f>
        <v>6.41748687471654</v>
      </c>
      <c r="W407" s="71" t="n">
        <f aca="false">S407-U407</f>
        <v>6.86027954508682</v>
      </c>
      <c r="X407" s="29" t="n">
        <f aca="false">U407+V407</f>
        <v>11.4935709659934</v>
      </c>
      <c r="Y407" s="16"/>
      <c r="Z407" s="60" t="n">
        <f aca="false">U407*G407</f>
        <v>558.36925004045</v>
      </c>
      <c r="AA407" s="60" t="n">
        <f aca="false">(K407+M407)-Z407</f>
        <v>754.63074995955</v>
      </c>
      <c r="AB407" s="16"/>
      <c r="AC407" s="60" t="n">
        <f aca="false">L407+N407</f>
        <v>1264.29280625927</v>
      </c>
      <c r="AD407" s="61" t="n">
        <f aca="false">AC407-Z407</f>
        <v>705.92355621882</v>
      </c>
      <c r="AE407" s="17"/>
      <c r="AF407" s="84" t="n">
        <v>-15.3637274640005</v>
      </c>
      <c r="AG407" s="16" t="n">
        <v>0.548648648648649</v>
      </c>
      <c r="AH407" s="16" t="n">
        <f aca="false">AF407+AH406</f>
        <v>234344.42319941</v>
      </c>
      <c r="AI407" s="63"/>
      <c r="AJ407" s="72" t="n">
        <v>-1.38946113725979</v>
      </c>
      <c r="AK407" s="16" t="n">
        <v>0.548648648648649</v>
      </c>
      <c r="AL407" s="63" t="n">
        <f aca="false">AJ407+AL406</f>
        <v>228136.641305503</v>
      </c>
      <c r="AM407" s="35"/>
      <c r="AN407" s="35" t="n">
        <f aca="false">C407/740</f>
        <v>0.548648648648649</v>
      </c>
      <c r="AO407" s="35"/>
      <c r="AP407" s="35"/>
      <c r="AQ407" s="35"/>
      <c r="AR407" s="35"/>
      <c r="AS407" s="35"/>
      <c r="AT407" s="35"/>
    </row>
    <row r="408" customFormat="false" ht="12.75" hidden="false" customHeight="true" outlineLevel="0" collapsed="false">
      <c r="A408" s="36"/>
      <c r="B408" s="36"/>
      <c r="C408" s="2" t="n">
        <v>407</v>
      </c>
      <c r="D408" s="20" t="s">
        <v>614</v>
      </c>
      <c r="E408" s="65" t="n">
        <v>521</v>
      </c>
      <c r="F408" s="66" t="n">
        <v>3434</v>
      </c>
      <c r="G408" s="67" t="n">
        <f aca="false">I408+J408</f>
        <v>245</v>
      </c>
      <c r="H408" s="68" t="n">
        <f aca="false">1/(G408/F408)</f>
        <v>14.0163265306122</v>
      </c>
      <c r="I408" s="22" t="n">
        <v>168</v>
      </c>
      <c r="J408" s="23" t="n">
        <v>77</v>
      </c>
      <c r="K408" s="24" t="n">
        <v>1347</v>
      </c>
      <c r="L408" s="69" t="n">
        <f aca="false">G408*X408*R408</f>
        <v>1408.18772374205</v>
      </c>
      <c r="M408" s="25" t="n">
        <v>414</v>
      </c>
      <c r="N408" s="70" t="n">
        <f aca="false">G408*X408*(1-R408)</f>
        <v>433.83047680353</v>
      </c>
      <c r="O408" s="26" t="n">
        <f aca="false">I408/(I408+J408)</f>
        <v>0.685714285714286</v>
      </c>
      <c r="P408" s="28" t="n">
        <f aca="false">(I408+K408)/(I408+J408+K408+M408)</f>
        <v>0.755234297108674</v>
      </c>
      <c r="Q408" s="27" t="n">
        <f aca="false">K408/(K408+M408)</f>
        <v>0.764906303236797</v>
      </c>
      <c r="R408" s="27" t="n">
        <f aca="false">P408-(O408-P408)/X408</f>
        <v>0.764480895642055</v>
      </c>
      <c r="S408" s="29" t="n">
        <f aca="false">(K408+M408)/(I408+J408)</f>
        <v>7.18775510204082</v>
      </c>
      <c r="T408" s="31" t="n">
        <f aca="false">(P408-$B$1*O408-$B$2)/(1-$B$1*O408)-($B$3*POWER(P408,2)+$B$4*P408+$B$5)-($B$6*POWER(O408,2)+$B$7*O408+$B$8)</f>
        <v>0.765065473864957</v>
      </c>
      <c r="U408" s="29" t="n">
        <f aca="false">(O408-P408)/(P408-T408)</f>
        <v>7.07138251277573</v>
      </c>
      <c r="V408" s="29" t="n">
        <f aca="false">$B$12+($B$13*E408+$B$14*POWER(E408,2)+$B$15*POWER(E408,3))+($B$16*F408+$B$17*POWER(F408,2)+$B$18*POWER(F408,3))+($B$19*T408+$B$20*POWER(T408,2)+$B$21*POWER(T408,3))+($B$22*P408+$B$23*POWER(P408,2)+$B$24*POWER(P408,3))+($B$25*H408+$B$26*POWER(H408,2)+$B$27*POWER(H408,3))+($B$28*U408+$B$29*POWER(U408,2)+$B$30*POWER(U408,3))</f>
        <v>0.447059122104207</v>
      </c>
      <c r="W408" s="71" t="n">
        <f aca="false">S408-U408</f>
        <v>0.116372589265087</v>
      </c>
      <c r="X408" s="29" t="n">
        <f aca="false">U408+V408</f>
        <v>7.51844163487994</v>
      </c>
      <c r="Y408" s="16"/>
      <c r="Z408" s="60" t="n">
        <f aca="false">U408*G408</f>
        <v>1732.48871563005</v>
      </c>
      <c r="AA408" s="60" t="n">
        <f aca="false">(K408+M408)-Z408</f>
        <v>28.5112843699462</v>
      </c>
      <c r="AB408" s="16"/>
      <c r="AC408" s="60" t="n">
        <f aca="false">L408+N408</f>
        <v>1842.01820054558</v>
      </c>
      <c r="AD408" s="61" t="n">
        <f aca="false">AC408-Z408</f>
        <v>109.529484915531</v>
      </c>
      <c r="AE408" s="17"/>
      <c r="AF408" s="84" t="n">
        <v>-16.3765814638091</v>
      </c>
      <c r="AG408" s="16" t="n">
        <v>0.55</v>
      </c>
      <c r="AH408" s="16" t="n">
        <f aca="false">AF408+AH407</f>
        <v>234328.046617946</v>
      </c>
      <c r="AI408" s="63"/>
      <c r="AJ408" s="72" t="n">
        <v>-5.43714483489975</v>
      </c>
      <c r="AK408" s="16" t="n">
        <v>0.55</v>
      </c>
      <c r="AL408" s="63" t="n">
        <f aca="false">AJ408+AL407</f>
        <v>228131.204160668</v>
      </c>
      <c r="AM408" s="35"/>
      <c r="AN408" s="35" t="n">
        <f aca="false">C408/740</f>
        <v>0.55</v>
      </c>
      <c r="AO408" s="35"/>
      <c r="AP408" s="35"/>
      <c r="AQ408" s="35"/>
      <c r="AR408" s="35"/>
      <c r="AS408" s="35"/>
      <c r="AT408" s="35"/>
    </row>
    <row r="409" customFormat="false" ht="12.75" hidden="false" customHeight="true" outlineLevel="0" collapsed="false">
      <c r="A409" s="36"/>
      <c r="B409" s="36"/>
      <c r="C409" s="2" t="n">
        <v>408</v>
      </c>
      <c r="D409" s="20" t="s">
        <v>616</v>
      </c>
      <c r="E409" s="65" t="n">
        <v>485</v>
      </c>
      <c r="F409" s="66" t="n">
        <v>4496</v>
      </c>
      <c r="G409" s="67" t="n">
        <f aca="false">I409+J409</f>
        <v>237</v>
      </c>
      <c r="H409" s="68" t="n">
        <f aca="false">1/(G409/F409)</f>
        <v>18.9704641350211</v>
      </c>
      <c r="I409" s="22" t="n">
        <v>100</v>
      </c>
      <c r="J409" s="23" t="n">
        <v>137</v>
      </c>
      <c r="K409" s="24" t="n">
        <v>2216</v>
      </c>
      <c r="L409" s="69" t="n">
        <f aca="false">G409*X409*R409</f>
        <v>2228.42161663693</v>
      </c>
      <c r="M409" s="25" t="n">
        <v>1034</v>
      </c>
      <c r="N409" s="70" t="n">
        <f aca="false">G409*X409*(1-R409)</f>
        <v>1040.28053241876</v>
      </c>
      <c r="O409" s="26" t="n">
        <f aca="false">I409/(I409+J409)</f>
        <v>0.421940928270042</v>
      </c>
      <c r="P409" s="28" t="n">
        <f aca="false">(I409+K409)/(I409+J409+K409+M409)</f>
        <v>0.664181244622885</v>
      </c>
      <c r="Q409" s="27" t="n">
        <f aca="false">K409/(K409+M409)</f>
        <v>0.681846153846154</v>
      </c>
      <c r="R409" s="27" t="n">
        <f aca="false">P409-(O409-P409)/X409</f>
        <v>0.681745082610451</v>
      </c>
      <c r="S409" s="29" t="n">
        <f aca="false">(K409+M409)/(I409+J409)</f>
        <v>13.7130801687764</v>
      </c>
      <c r="T409" s="31" t="n">
        <f aca="false">(P409-$B$1*O409-$B$2)/(1-$B$1*O409)-($B$3*POWER(P409,2)+$B$4*P409+$B$5)-($B$6*POWER(O409,2)+$B$7*O409+$B$8)</f>
        <v>0.684597714664628</v>
      </c>
      <c r="U409" s="29" t="n">
        <f aca="false">(O409-P409)/(P409-T409)</f>
        <v>11.8649460880142</v>
      </c>
      <c r="V409" s="29" t="n">
        <f aca="false">$B$12+($B$13*E409+$B$14*POWER(E409,2)+$B$15*POWER(E409,3))+($B$16*F409+$B$17*POWER(F409,2)+$B$18*POWER(F409,3))+($B$19*T409+$B$20*POWER(T409,2)+$B$21*POWER(T409,3))+($B$22*P409+$B$23*POWER(P409,2)+$B$24*POWER(P409,3))+($B$25*H409+$B$26*POWER(H409,2)+$B$27*POWER(H409,3))+($B$28*U409+$B$29*POWER(U409,2)+$B$30*POWER(U409,3))</f>
        <v>1.92704610209417</v>
      </c>
      <c r="W409" s="71" t="n">
        <f aca="false">S409-U409</f>
        <v>1.84813408076216</v>
      </c>
      <c r="X409" s="29" t="n">
        <f aca="false">U409+V409</f>
        <v>13.7919921901084</v>
      </c>
      <c r="Y409" s="16"/>
      <c r="Z409" s="60" t="n">
        <f aca="false">U409*G409</f>
        <v>2811.99222285937</v>
      </c>
      <c r="AA409" s="60" t="n">
        <f aca="false">(K409+M409)-Z409</f>
        <v>438.007777140632</v>
      </c>
      <c r="AB409" s="16"/>
      <c r="AC409" s="60" t="n">
        <f aca="false">L409+N409</f>
        <v>3268.70214905569</v>
      </c>
      <c r="AD409" s="61" t="n">
        <f aca="false">AC409-Z409</f>
        <v>456.709926196318</v>
      </c>
      <c r="AE409" s="17"/>
      <c r="AF409" s="84" t="n">
        <v>-17.4521100837077</v>
      </c>
      <c r="AG409" s="16" t="n">
        <v>0.551351351351351</v>
      </c>
      <c r="AH409" s="16" t="n">
        <f aca="false">AF409+AH408</f>
        <v>234310.594507862</v>
      </c>
      <c r="AI409" s="63"/>
      <c r="AJ409" s="72" t="n">
        <v>-8.21485905483439</v>
      </c>
      <c r="AK409" s="16" t="n">
        <v>0.551351351351351</v>
      </c>
      <c r="AL409" s="63" t="n">
        <f aca="false">AJ409+AL408</f>
        <v>228122.989301613</v>
      </c>
      <c r="AM409" s="35"/>
      <c r="AN409" s="35" t="n">
        <f aca="false">C409/740</f>
        <v>0.551351351351351</v>
      </c>
      <c r="AO409" s="35"/>
      <c r="AP409" s="35"/>
      <c r="AQ409" s="35"/>
      <c r="AR409" s="35"/>
      <c r="AS409" s="35"/>
      <c r="AT409" s="35"/>
    </row>
    <row r="410" customFormat="false" ht="12.75" hidden="false" customHeight="true" outlineLevel="0" collapsed="false">
      <c r="A410" s="36"/>
      <c r="B410" s="36"/>
      <c r="C410" s="2" t="n">
        <v>409</v>
      </c>
      <c r="D410" s="20" t="s">
        <v>617</v>
      </c>
      <c r="E410" s="65" t="n">
        <v>146</v>
      </c>
      <c r="F410" s="66" t="n">
        <v>1493</v>
      </c>
      <c r="G410" s="67" t="n">
        <f aca="false">I410+J410</f>
        <v>89</v>
      </c>
      <c r="H410" s="68" t="n">
        <f aca="false">1/(G410/F410)</f>
        <v>16.7752808988764</v>
      </c>
      <c r="I410" s="22" t="n">
        <v>47</v>
      </c>
      <c r="J410" s="23" t="n">
        <v>42</v>
      </c>
      <c r="K410" s="24" t="n">
        <v>533</v>
      </c>
      <c r="L410" s="69" t="n">
        <f aca="false">G410*X410*R410</f>
        <v>627.205390712267</v>
      </c>
      <c r="M410" s="25" t="n">
        <v>320</v>
      </c>
      <c r="N410" s="70" t="n">
        <f aca="false">G410*X410*(1-R410)</f>
        <v>378.79715765145</v>
      </c>
      <c r="O410" s="26" t="n">
        <f aca="false">I410/(I410+J410)</f>
        <v>0.528089887640449</v>
      </c>
      <c r="P410" s="28" t="n">
        <f aca="false">(I410+K410)/(I410+J410+K410+M410)</f>
        <v>0.615711252653928</v>
      </c>
      <c r="Q410" s="27" t="n">
        <f aca="false">K410/(K410+M410)</f>
        <v>0.624853458382181</v>
      </c>
      <c r="R410" s="27" t="n">
        <f aca="false">P410-(O410-P410)/X410</f>
        <v>0.623463023759164</v>
      </c>
      <c r="S410" s="29" t="n">
        <f aca="false">(K410+M410)/(I410+J410)</f>
        <v>9.58426966292135</v>
      </c>
      <c r="T410" s="31" t="n">
        <f aca="false">(P410-$B$1*O410-$B$2)/(1-$B$1*O410)-($B$3*POWER(P410,2)+$B$4*P410+$B$5)-($B$6*POWER(O410,2)+$B$7*O410+$B$8)</f>
        <v>0.626373092337974</v>
      </c>
      <c r="U410" s="29" t="n">
        <f aca="false">(O410-P410)/(P410-T410)</f>
        <v>8.21822195887904</v>
      </c>
      <c r="V410" s="29" t="n">
        <f aca="false">$B$12+($B$13*E410+$B$14*POWER(E410,2)+$B$15*POWER(E410,3))+($B$16*F410+$B$17*POWER(F410,2)+$B$18*POWER(F410,3))+($B$19*T410+$B$20*POWER(T410,2)+$B$21*POWER(T410,3))+($B$22*P410+$B$23*POWER(P410,2)+$B$24*POWER(P410,3))+($B$25*H410+$B$26*POWER(H410,2)+$B$27*POWER(H410,3))+($B$28*U410+$B$29*POWER(U410,2)+$B$30*POWER(U410,3))</f>
        <v>3.085177460938</v>
      </c>
      <c r="W410" s="71" t="n">
        <f aca="false">S410-U410</f>
        <v>1.36604770404231</v>
      </c>
      <c r="X410" s="29" t="n">
        <f aca="false">U410+V410</f>
        <v>11.303399419817</v>
      </c>
      <c r="Y410" s="16"/>
      <c r="Z410" s="60" t="n">
        <f aca="false">U410*G410</f>
        <v>731.421754340235</v>
      </c>
      <c r="AA410" s="60" t="n">
        <f aca="false">(K410+M410)-Z410</f>
        <v>121.578245659765</v>
      </c>
      <c r="AB410" s="16"/>
      <c r="AC410" s="60" t="n">
        <f aca="false">L410+N410</f>
        <v>1006.00254836372</v>
      </c>
      <c r="AD410" s="61" t="n">
        <f aca="false">AC410-Z410</f>
        <v>274.580794023482</v>
      </c>
      <c r="AE410" s="17"/>
      <c r="AF410" s="84" t="n">
        <v>-19.0030175524421</v>
      </c>
      <c r="AG410" s="16" t="n">
        <v>0.552702702702703</v>
      </c>
      <c r="AH410" s="16" t="n">
        <f aca="false">AF410+AH409</f>
        <v>234291.59149031</v>
      </c>
      <c r="AI410" s="63"/>
      <c r="AJ410" s="72" t="n">
        <v>-8.42117514013171</v>
      </c>
      <c r="AK410" s="16" t="n">
        <v>0.552702702702703</v>
      </c>
      <c r="AL410" s="63" t="n">
        <f aca="false">AJ410+AL409</f>
        <v>228114.568126473</v>
      </c>
      <c r="AM410" s="35"/>
      <c r="AN410" s="35" t="n">
        <f aca="false">C410/740</f>
        <v>0.552702702702703</v>
      </c>
      <c r="AO410" s="35"/>
      <c r="AP410" s="35"/>
      <c r="AQ410" s="35"/>
      <c r="AR410" s="35"/>
      <c r="AS410" s="35"/>
      <c r="AT410" s="35"/>
    </row>
    <row r="411" customFormat="false" ht="12.75" hidden="false" customHeight="true" outlineLevel="0" collapsed="false">
      <c r="A411" s="36"/>
      <c r="B411" s="36"/>
      <c r="C411" s="2" t="n">
        <v>410</v>
      </c>
      <c r="D411" s="20" t="s">
        <v>585</v>
      </c>
      <c r="E411" s="65" t="n">
        <v>382</v>
      </c>
      <c r="F411" s="66" t="n">
        <v>6349</v>
      </c>
      <c r="G411" s="67" t="n">
        <f aca="false">I411+J411</f>
        <v>273</v>
      </c>
      <c r="H411" s="68" t="n">
        <f aca="false">1/(G411/F411)</f>
        <v>23.2564102564103</v>
      </c>
      <c r="I411" s="22" t="n">
        <v>67</v>
      </c>
      <c r="J411" s="23" t="n">
        <v>206</v>
      </c>
      <c r="K411" s="24" t="n">
        <v>2719</v>
      </c>
      <c r="L411" s="69" t="n">
        <f aca="false">G411*X411*R411</f>
        <v>2787.67907772744</v>
      </c>
      <c r="M411" s="25" t="n">
        <v>2429</v>
      </c>
      <c r="N411" s="70" t="n">
        <f aca="false">G411*X411*(1-R411)</f>
        <v>2493.95670129641</v>
      </c>
      <c r="O411" s="26" t="n">
        <f aca="false">I411/(I411+J411)</f>
        <v>0.245421245421245</v>
      </c>
      <c r="P411" s="28" t="n">
        <f aca="false">(I411+K411)/(I411+J411+K411+M411)</f>
        <v>0.513927319682715</v>
      </c>
      <c r="Q411" s="27" t="n">
        <f aca="false">K411/(K411+M411)</f>
        <v>0.528166278166278</v>
      </c>
      <c r="R411" s="27" t="n">
        <f aca="false">P411-(O411-P411)/X411</f>
        <v>0.527806004495572</v>
      </c>
      <c r="S411" s="29" t="n">
        <f aca="false">(K411+M411)/(I411+J411)</f>
        <v>18.8571428571429</v>
      </c>
      <c r="T411" s="31" t="n">
        <f aca="false">(P411-$B$1*O411-$B$2)/(1-$B$1*O411)-($B$3*POWER(P411,2)+$B$4*P411+$B$5)-($B$6*POWER(O411,2)+$B$7*O411+$B$8)</f>
        <v>0.531846604782404</v>
      </c>
      <c r="U411" s="29" t="n">
        <f aca="false">(O411-P411)/(P411-T411)</f>
        <v>14.9841956734167</v>
      </c>
      <c r="V411" s="29" t="n">
        <f aca="false">$B$12+($B$13*E411+$B$14*POWER(E411,2)+$B$15*POWER(E411,3))+($B$16*F411+$B$17*POWER(F411,2)+$B$18*POWER(F411,3))+($B$19*T411+$B$20*POWER(T411,2)+$B$21*POWER(T411,3))+($B$22*P411+$B$23*POWER(P411,2)+$B$24*POWER(P411,3))+($B$25*H411+$B$26*POWER(H411,2)+$B$27*POWER(H411,3))+($B$28*U411+$B$29*POWER(U411,2)+$B$30*POWER(U411,3))</f>
        <v>4.36245553179886</v>
      </c>
      <c r="W411" s="71" t="n">
        <f aca="false">S411-U411</f>
        <v>3.87294718372617</v>
      </c>
      <c r="X411" s="29" t="n">
        <f aca="false">U411+V411</f>
        <v>19.3466512052155</v>
      </c>
      <c r="Y411" s="16"/>
      <c r="Z411" s="60" t="n">
        <f aca="false">U411*G411</f>
        <v>4090.68541884276</v>
      </c>
      <c r="AA411" s="60" t="n">
        <f aca="false">(K411+M411)-Z411</f>
        <v>1057.31458115724</v>
      </c>
      <c r="AB411" s="16"/>
      <c r="AC411" s="60" t="n">
        <f aca="false">L411+N411</f>
        <v>5281.63577902384</v>
      </c>
      <c r="AD411" s="61" t="n">
        <f aca="false">AC411-Z411</f>
        <v>1190.95036018109</v>
      </c>
      <c r="AE411" s="17"/>
      <c r="AF411" s="84" t="n">
        <v>-19.2656583671437</v>
      </c>
      <c r="AG411" s="16" t="n">
        <v>0.554054054054054</v>
      </c>
      <c r="AH411" s="16" t="n">
        <f aca="false">AF411+AH410</f>
        <v>234272.325831943</v>
      </c>
      <c r="AI411" s="63"/>
      <c r="AJ411" s="72" t="n">
        <v>-9.83635487263769</v>
      </c>
      <c r="AK411" s="16" t="n">
        <v>0.554054054054054</v>
      </c>
      <c r="AL411" s="63" t="n">
        <f aca="false">AJ411+AL410</f>
        <v>228104.731771601</v>
      </c>
      <c r="AM411" s="35"/>
      <c r="AN411" s="35" t="n">
        <f aca="false">C411/740</f>
        <v>0.554054054054054</v>
      </c>
      <c r="AO411" s="35"/>
      <c r="AP411" s="35"/>
      <c r="AQ411" s="35"/>
      <c r="AR411" s="35"/>
      <c r="AS411" s="35"/>
      <c r="AT411" s="35"/>
    </row>
    <row r="412" customFormat="false" ht="12.75" hidden="false" customHeight="true" outlineLevel="0" collapsed="false">
      <c r="A412" s="36"/>
      <c r="B412" s="36"/>
      <c r="C412" s="2" t="n">
        <v>411</v>
      </c>
      <c r="D412" s="20" t="s">
        <v>618</v>
      </c>
      <c r="E412" s="65" t="n">
        <v>71</v>
      </c>
      <c r="F412" s="66" t="n">
        <v>1051</v>
      </c>
      <c r="G412" s="67" t="n">
        <f aca="false">I412+J412</f>
        <v>40</v>
      </c>
      <c r="H412" s="68" t="n">
        <f aca="false">1/(G412/F412)</f>
        <v>26.275</v>
      </c>
      <c r="I412" s="22" t="n">
        <v>16</v>
      </c>
      <c r="J412" s="23" t="n">
        <v>24</v>
      </c>
      <c r="K412" s="24" t="n">
        <v>468</v>
      </c>
      <c r="L412" s="69" t="n">
        <f aca="false">G412*X412*R412</f>
        <v>464.735393659105</v>
      </c>
      <c r="M412" s="25" t="n">
        <v>358</v>
      </c>
      <c r="N412" s="70" t="n">
        <f aca="false">G412*X412*(1-R412)</f>
        <v>355.423389210286</v>
      </c>
      <c r="O412" s="26" t="n">
        <f aca="false">I412/(I412+J412)</f>
        <v>0.4</v>
      </c>
      <c r="P412" s="28" t="n">
        <f aca="false">(I412+K412)/(I412+J412+K412+M412)</f>
        <v>0.558891454965358</v>
      </c>
      <c r="Q412" s="27" t="n">
        <f aca="false">K412/(K412+M412)</f>
        <v>0.566585956416465</v>
      </c>
      <c r="R412" s="27" t="n">
        <f aca="false">P412-(O412-P412)/X412</f>
        <v>0.566640757089977</v>
      </c>
      <c r="S412" s="29" t="n">
        <f aca="false">(K412+M412)/(I412+J412)</f>
        <v>20.65</v>
      </c>
      <c r="T412" s="31" t="n">
        <f aca="false">(P412-$B$1*O412-$B$2)/(1-$B$1*O412)-($B$3*POWER(P412,2)+$B$4*P412+$B$5)-($B$6*POWER(O412,2)+$B$7*O412+$B$8)</f>
        <v>0.573610792336432</v>
      </c>
      <c r="U412" s="29" t="n">
        <f aca="false">(O412-P412)/(P412-T412)</f>
        <v>10.7947423827383</v>
      </c>
      <c r="V412" s="29" t="n">
        <f aca="false">$B$12+($B$13*E412+$B$14*POWER(E412,2)+$B$15*POWER(E412,3))+($B$16*F412+$B$17*POWER(F412,2)+$B$18*POWER(F412,3))+($B$19*T412+$B$20*POWER(T412,2)+$B$21*POWER(T412,3))+($B$22*P412+$B$23*POWER(P412,2)+$B$24*POWER(P412,3))+($B$25*H412+$B$26*POWER(H412,2)+$B$27*POWER(H412,3))+($B$28*U412+$B$29*POWER(U412,2)+$B$30*POWER(U412,3))</f>
        <v>9.70922718899652</v>
      </c>
      <c r="W412" s="71" t="n">
        <f aca="false">S412-U412</f>
        <v>9.85525761726175</v>
      </c>
      <c r="X412" s="29" t="n">
        <f aca="false">U412+V412</f>
        <v>20.5039695717348</v>
      </c>
      <c r="Y412" s="16"/>
      <c r="Z412" s="60" t="n">
        <f aca="false">U412*G412</f>
        <v>431.78969530953</v>
      </c>
      <c r="AA412" s="60" t="n">
        <f aca="false">(K412+M412)-Z412</f>
        <v>394.21030469047</v>
      </c>
      <c r="AB412" s="16"/>
      <c r="AC412" s="60" t="n">
        <f aca="false">L412+N412</f>
        <v>820.158782869391</v>
      </c>
      <c r="AD412" s="61" t="n">
        <f aca="false">AC412-Z412</f>
        <v>388.369087559861</v>
      </c>
      <c r="AE412" s="17"/>
      <c r="AF412" s="84" t="n">
        <v>-20.2373521524644</v>
      </c>
      <c r="AG412" s="16" t="n">
        <v>0.555405405405405</v>
      </c>
      <c r="AH412" s="16" t="n">
        <f aca="false">AF412+AH411</f>
        <v>234252.08847979</v>
      </c>
      <c r="AI412" s="63"/>
      <c r="AJ412" s="72" t="n">
        <v>-12.7766687243359</v>
      </c>
      <c r="AK412" s="16" t="n">
        <v>0.555405405405405</v>
      </c>
      <c r="AL412" s="63" t="n">
        <f aca="false">AJ412+AL411</f>
        <v>228091.955102876</v>
      </c>
      <c r="AM412" s="35"/>
      <c r="AN412" s="35" t="n">
        <f aca="false">C412/740</f>
        <v>0.555405405405405</v>
      </c>
      <c r="AO412" s="35"/>
      <c r="AP412" s="35"/>
      <c r="AQ412" s="35"/>
      <c r="AR412" s="35"/>
      <c r="AS412" s="35"/>
      <c r="AT412" s="35"/>
    </row>
    <row r="413" customFormat="false" ht="12.75" hidden="false" customHeight="true" outlineLevel="0" collapsed="false">
      <c r="A413" s="36"/>
      <c r="B413" s="36"/>
      <c r="C413" s="2" t="n">
        <v>412</v>
      </c>
      <c r="D413" s="20" t="s">
        <v>619</v>
      </c>
      <c r="E413" s="65" t="n">
        <v>272</v>
      </c>
      <c r="F413" s="66" t="n">
        <v>2312</v>
      </c>
      <c r="G413" s="67" t="n">
        <f aca="false">I413+J413</f>
        <v>119</v>
      </c>
      <c r="H413" s="68" t="n">
        <f aca="false">1/(G413/F413)</f>
        <v>19.4285714285714</v>
      </c>
      <c r="I413" s="22" t="n">
        <v>77</v>
      </c>
      <c r="J413" s="23" t="n">
        <v>42</v>
      </c>
      <c r="K413" s="24" t="n">
        <v>1475</v>
      </c>
      <c r="L413" s="69" t="n">
        <f aca="false">G413*X413*R413</f>
        <v>1312.46270955254</v>
      </c>
      <c r="M413" s="25" t="n">
        <v>250</v>
      </c>
      <c r="N413" s="70" t="n">
        <f aca="false">G413*X413*(1-R413)</f>
        <v>219.419530405503</v>
      </c>
      <c r="O413" s="26" t="n">
        <f aca="false">I413/(I413+J413)</f>
        <v>0.647058823529412</v>
      </c>
      <c r="P413" s="28" t="n">
        <f aca="false">(I413+K413)/(I413+J413+K413+M413)</f>
        <v>0.841648590021692</v>
      </c>
      <c r="Q413" s="27" t="n">
        <f aca="false">K413/(K413+M413)</f>
        <v>0.855072463768116</v>
      </c>
      <c r="R413" s="27" t="n">
        <f aca="false">P413-(O413-P413)/X413</f>
        <v>0.856764753398072</v>
      </c>
      <c r="S413" s="29" t="n">
        <f aca="false">(K413+M413)/(I413+J413)</f>
        <v>14.4957983193277</v>
      </c>
      <c r="T413" s="31" t="n">
        <f aca="false">(P413-$B$1*O413-$B$2)/(1-$B$1*O413)-($B$3*POWER(P413,2)+$B$4*P413+$B$5)-($B$6*POWER(O413,2)+$B$7*O413+$B$8)</f>
        <v>0.863270858826583</v>
      </c>
      <c r="U413" s="29" t="n">
        <f aca="false">(O413-P413)/(P413-T413)</f>
        <v>8.99950732497897</v>
      </c>
      <c r="V413" s="29" t="n">
        <f aca="false">$B$12+($B$13*E413+$B$14*POWER(E413,2)+$B$15*POWER(E413,3))+($B$16*F413+$B$17*POWER(F413,2)+$B$18*POWER(F413,3))+($B$19*T413+$B$20*POWER(T413,2)+$B$21*POWER(T413,3))+($B$22*P413+$B$23*POWER(P413,2)+$B$24*POWER(P413,3))+($B$25*H413+$B$26*POWER(H413,2)+$B$27*POWER(H413,3))+($B$28*U413+$B$29*POWER(U413,2)+$B$30*POWER(U413,3))</f>
        <v>3.87345267466843</v>
      </c>
      <c r="W413" s="71" t="n">
        <f aca="false">S413-U413</f>
        <v>5.49629099434876</v>
      </c>
      <c r="X413" s="29" t="n">
        <f aca="false">U413+V413</f>
        <v>12.8729599996474</v>
      </c>
      <c r="Y413" s="16"/>
      <c r="Z413" s="60" t="n">
        <f aca="false">U413*G413</f>
        <v>1070.9413716725</v>
      </c>
      <c r="AA413" s="60" t="n">
        <f aca="false">(K413+M413)-Z413</f>
        <v>654.058628327503</v>
      </c>
      <c r="AB413" s="16"/>
      <c r="AC413" s="60" t="n">
        <f aca="false">L413+N413</f>
        <v>1531.88223995804</v>
      </c>
      <c r="AD413" s="61" t="n">
        <f aca="false">AC413-Z413</f>
        <v>460.940868285543</v>
      </c>
      <c r="AE413" s="17"/>
      <c r="AF413" s="84" t="n">
        <v>-21.8338960198125</v>
      </c>
      <c r="AG413" s="16" t="n">
        <v>0.556756756756757</v>
      </c>
      <c r="AH413" s="16" t="n">
        <f aca="false">AF413+AH412</f>
        <v>234230.25458377</v>
      </c>
      <c r="AI413" s="63"/>
      <c r="AJ413" s="72" t="n">
        <v>-13.2720143642896</v>
      </c>
      <c r="AK413" s="16" t="n">
        <v>0.556756756756757</v>
      </c>
      <c r="AL413" s="63" t="n">
        <f aca="false">AJ413+AL412</f>
        <v>228078.683088512</v>
      </c>
      <c r="AM413" s="35"/>
      <c r="AN413" s="35" t="n">
        <f aca="false">C413/740</f>
        <v>0.556756756756757</v>
      </c>
      <c r="AO413" s="35"/>
      <c r="AP413" s="35"/>
      <c r="AQ413" s="35"/>
      <c r="AR413" s="35"/>
      <c r="AS413" s="35"/>
      <c r="AT413" s="35"/>
    </row>
    <row r="414" customFormat="false" ht="12.75" hidden="false" customHeight="true" outlineLevel="0" collapsed="false">
      <c r="A414" s="36"/>
      <c r="B414" s="36"/>
      <c r="C414" s="2" t="n">
        <v>413</v>
      </c>
      <c r="D414" s="20" t="s">
        <v>620</v>
      </c>
      <c r="E414" s="65" t="n">
        <v>410</v>
      </c>
      <c r="F414" s="66" t="n">
        <v>4013</v>
      </c>
      <c r="G414" s="67" t="n">
        <f aca="false">I414+J414</f>
        <v>324</v>
      </c>
      <c r="H414" s="68" t="n">
        <f aca="false">1/(G414/F414)</f>
        <v>12.3858024691358</v>
      </c>
      <c r="I414" s="22" t="n">
        <v>129</v>
      </c>
      <c r="J414" s="23" t="n">
        <v>195</v>
      </c>
      <c r="K414" s="24" t="n">
        <v>1652</v>
      </c>
      <c r="L414" s="69" t="n">
        <f aca="false">G414*X414*R414</f>
        <v>1628.76555105163</v>
      </c>
      <c r="M414" s="25" t="n">
        <v>1079</v>
      </c>
      <c r="N414" s="70" t="n">
        <f aca="false">G414*X414*(1-R414)</f>
        <v>1062.37973724861</v>
      </c>
      <c r="O414" s="26" t="n">
        <f aca="false">I414/(I414+J414)</f>
        <v>0.398148148148148</v>
      </c>
      <c r="P414" s="28" t="n">
        <f aca="false">(I414+K414)/(I414+J414+K414+M414)</f>
        <v>0.582978723404255</v>
      </c>
      <c r="Q414" s="27" t="n">
        <f aca="false">K414/(K414+M414)</f>
        <v>0.604906627608934</v>
      </c>
      <c r="R414" s="27" t="n">
        <f aca="false">P414-(O414-P414)/X414</f>
        <v>0.60523137049965</v>
      </c>
      <c r="S414" s="29" t="n">
        <f aca="false">(K414+M414)/(I414+J414)</f>
        <v>8.42901234567901</v>
      </c>
      <c r="T414" s="31" t="n">
        <f aca="false">(P414-$B$1*O414-$B$2)/(1-$B$1*O414)-($B$3*POWER(P414,2)+$B$4*P414+$B$5)-($B$6*POWER(O414,2)+$B$7*O414+$B$8)</f>
        <v>0.599267929254876</v>
      </c>
      <c r="U414" s="29" t="n">
        <f aca="false">(O414-P414)/(P414-T414)</f>
        <v>11.3468131565826</v>
      </c>
      <c r="V414" s="29" t="n">
        <f aca="false">$B$12+($B$13*E414+$B$14*POWER(E414,2)+$B$15*POWER(E414,3))+($B$16*F414+$B$17*POWER(F414,2)+$B$18*POWER(F414,3))+($B$19*T414+$B$20*POWER(T414,2)+$B$21*POWER(T414,3))+($B$22*P414+$B$23*POWER(P414,2)+$B$24*POWER(P414,3))+($B$25*H414+$B$26*POWER(H414,2)+$B$27*POWER(H414,3))+($B$28*U414+$B$29*POWER(U414,2)+$B$30*POWER(U414,3))</f>
        <v>-3.04080918034726</v>
      </c>
      <c r="W414" s="71" t="n">
        <f aca="false">S414-U414</f>
        <v>-2.91780081090358</v>
      </c>
      <c r="X414" s="29" t="n">
        <f aca="false">U414+V414</f>
        <v>8.30600397623533</v>
      </c>
      <c r="Y414" s="16"/>
      <c r="Z414" s="60" t="n">
        <f aca="false">U414*G414</f>
        <v>3676.36746273276</v>
      </c>
      <c r="AA414" s="60" t="n">
        <f aca="false">(K414+M414)-Z414</f>
        <v>-945.36746273276</v>
      </c>
      <c r="AB414" s="16"/>
      <c r="AC414" s="60" t="n">
        <f aca="false">L414+N414</f>
        <v>2691.14528830025</v>
      </c>
      <c r="AD414" s="61" t="n">
        <f aca="false">AC414-Z414</f>
        <v>-985.222174432512</v>
      </c>
      <c r="AE414" s="17"/>
      <c r="AF414" s="84" t="n">
        <v>-23.640910916235</v>
      </c>
      <c r="AG414" s="16" t="n">
        <v>0.558108108108108</v>
      </c>
      <c r="AH414" s="16" t="n">
        <f aca="false">AF414+AH413</f>
        <v>234206.613672854</v>
      </c>
      <c r="AI414" s="63"/>
      <c r="AJ414" s="72" t="n">
        <v>-14.3852464471261</v>
      </c>
      <c r="AK414" s="16" t="n">
        <v>0.558108108108108</v>
      </c>
      <c r="AL414" s="63" t="n">
        <f aca="false">AJ414+AL413</f>
        <v>228064.297842065</v>
      </c>
      <c r="AM414" s="35"/>
      <c r="AN414" s="35" t="n">
        <f aca="false">C414/740</f>
        <v>0.558108108108108</v>
      </c>
      <c r="AO414" s="35"/>
      <c r="AP414" s="35"/>
      <c r="AQ414" s="35"/>
      <c r="AR414" s="35"/>
      <c r="AS414" s="35"/>
      <c r="AT414" s="35"/>
    </row>
    <row r="415" customFormat="false" ht="12.75" hidden="false" customHeight="true" outlineLevel="0" collapsed="false">
      <c r="A415" s="36"/>
      <c r="B415" s="36"/>
      <c r="C415" s="2" t="n">
        <v>414</v>
      </c>
      <c r="D415" s="20" t="s">
        <v>621</v>
      </c>
      <c r="E415" s="65" t="n">
        <v>286</v>
      </c>
      <c r="F415" s="66" t="n">
        <v>3736</v>
      </c>
      <c r="G415" s="67" t="n">
        <f aca="false">I415+J415</f>
        <v>217</v>
      </c>
      <c r="H415" s="68" t="n">
        <f aca="false">1/(G415/F415)</f>
        <v>17.2165898617512</v>
      </c>
      <c r="I415" s="22" t="n">
        <v>65</v>
      </c>
      <c r="J415" s="23" t="n">
        <v>152</v>
      </c>
      <c r="K415" s="24" t="n">
        <v>1794</v>
      </c>
      <c r="L415" s="69" t="n">
        <f aca="false">G415*X415*R415</f>
        <v>1745.90125825446</v>
      </c>
      <c r="M415" s="25" t="n">
        <v>1175</v>
      </c>
      <c r="N415" s="70" t="n">
        <f aca="false">G415*X415*(1-R415)</f>
        <v>1140.66593313807</v>
      </c>
      <c r="O415" s="26" t="n">
        <f aca="false">I415/(I415+J415)</f>
        <v>0.299539170506912</v>
      </c>
      <c r="P415" s="28" t="n">
        <f aca="false">(I415+K415)/(I415+J415+K415+M415)</f>
        <v>0.583490269930948</v>
      </c>
      <c r="Q415" s="27" t="n">
        <f aca="false">K415/(K415+M415)</f>
        <v>0.604243853149209</v>
      </c>
      <c r="R415" s="27" t="n">
        <f aca="false">P415-(O415-P415)/X415</f>
        <v>0.604836521200883</v>
      </c>
      <c r="S415" s="29" t="n">
        <f aca="false">(K415+M415)/(I415+J415)</f>
        <v>13.6820276497696</v>
      </c>
      <c r="T415" s="31" t="n">
        <f aca="false">(P415-$B$1*O415-$B$2)/(1-$B$1*O415)-($B$3*POWER(P415,2)+$B$4*P415+$B$5)-($B$6*POWER(O415,2)+$B$7*O415+$B$8)</f>
        <v>0.60343106499549</v>
      </c>
      <c r="U415" s="29" t="n">
        <f aca="false">(O415-P415)/(P415-T415)</f>
        <v>14.2397080209177</v>
      </c>
      <c r="V415" s="29" t="n">
        <f aca="false">$B$12+($B$13*E415+$B$14*POWER(E415,2)+$B$15*POWER(E415,3))+($B$16*F415+$B$17*POWER(F415,2)+$B$18*POWER(F415,3))+($B$19*T415+$B$20*POWER(T415,2)+$B$21*POWER(T415,3))+($B$22*P415+$B$23*POWER(P415,2)+$B$24*POWER(P415,3))+($B$25*H415+$B$26*POWER(H415,2)+$B$27*POWER(H415,3))+($B$28*U415+$B$29*POWER(U415,2)+$B$30*POWER(U415,3))</f>
        <v>-0.937555065191727</v>
      </c>
      <c r="W415" s="71" t="n">
        <f aca="false">S415-U415</f>
        <v>-0.557680371148113</v>
      </c>
      <c r="X415" s="29" t="n">
        <f aca="false">U415+V415</f>
        <v>13.302152955726</v>
      </c>
      <c r="Y415" s="16"/>
      <c r="Z415" s="60" t="n">
        <f aca="false">U415*G415</f>
        <v>3090.01664053914</v>
      </c>
      <c r="AA415" s="60" t="n">
        <f aca="false">(K415+M415)-Z415</f>
        <v>-121.016640539141</v>
      </c>
      <c r="AB415" s="16"/>
      <c r="AC415" s="60" t="n">
        <f aca="false">L415+N415</f>
        <v>2886.56719139254</v>
      </c>
      <c r="AD415" s="61" t="n">
        <f aca="false">AC415-Z415</f>
        <v>-203.449449146605</v>
      </c>
      <c r="AE415" s="17"/>
      <c r="AF415" s="84" t="n">
        <v>-24.1881728376147</v>
      </c>
      <c r="AG415" s="16" t="n">
        <v>0.559459459459459</v>
      </c>
      <c r="AH415" s="16" t="n">
        <f aca="false">AF415+AH414</f>
        <v>234182.425500017</v>
      </c>
      <c r="AI415" s="63"/>
      <c r="AJ415" s="72" t="n">
        <v>-18.8973069089336</v>
      </c>
      <c r="AK415" s="16" t="n">
        <v>0.559459459459459</v>
      </c>
      <c r="AL415" s="63" t="n">
        <f aca="false">AJ415+AL414</f>
        <v>228045.400535156</v>
      </c>
      <c r="AM415" s="35"/>
      <c r="AN415" s="35" t="n">
        <f aca="false">C415/740</f>
        <v>0.559459459459459</v>
      </c>
      <c r="AO415" s="35"/>
      <c r="AP415" s="35"/>
      <c r="AQ415" s="35"/>
      <c r="AR415" s="35"/>
      <c r="AS415" s="35"/>
      <c r="AT415" s="35"/>
    </row>
    <row r="416" customFormat="false" ht="12.75" hidden="false" customHeight="true" outlineLevel="0" collapsed="false">
      <c r="A416" s="36"/>
      <c r="B416" s="36"/>
      <c r="C416" s="2" t="n">
        <v>415</v>
      </c>
      <c r="D416" s="20" t="s">
        <v>468</v>
      </c>
      <c r="E416" s="65" t="n">
        <v>553</v>
      </c>
      <c r="F416" s="66" t="n">
        <v>8121</v>
      </c>
      <c r="G416" s="67" t="n">
        <f aca="false">I416+J416</f>
        <v>412</v>
      </c>
      <c r="H416" s="68" t="n">
        <f aca="false">1/(G416/F416)</f>
        <v>19.7111650485437</v>
      </c>
      <c r="I416" s="22" t="n">
        <v>101</v>
      </c>
      <c r="J416" s="23" t="n">
        <v>311</v>
      </c>
      <c r="K416" s="24" t="n">
        <v>3106</v>
      </c>
      <c r="L416" s="69" t="n">
        <f aca="false">G416*X416*R416</f>
        <v>3166.03507381343</v>
      </c>
      <c r="M416" s="25" t="n">
        <v>3414</v>
      </c>
      <c r="N416" s="70" t="n">
        <f aca="false">G416*X416*(1-R416)</f>
        <v>3483.73203927503</v>
      </c>
      <c r="O416" s="26" t="n">
        <f aca="false">I416/(I416+J416)</f>
        <v>0.245145631067961</v>
      </c>
      <c r="P416" s="28" t="n">
        <f aca="false">(I416+K416)/(I416+J416+K416+M416)</f>
        <v>0.46263704558569</v>
      </c>
      <c r="Q416" s="27" t="n">
        <f aca="false">K416/(K416+M416)</f>
        <v>0.47638036809816</v>
      </c>
      <c r="R416" s="27" t="n">
        <f aca="false">P416-(O416-P416)/X416</f>
        <v>0.476112173549936</v>
      </c>
      <c r="S416" s="29" t="n">
        <f aca="false">(K416+M416)/(I416+J416)</f>
        <v>15.8252427184466</v>
      </c>
      <c r="T416" s="31" t="n">
        <f aca="false">(P416-$B$1*O416-$B$2)/(1-$B$1*O416)-($B$3*POWER(P416,2)+$B$4*P416+$B$5)-($B$6*POWER(O416,2)+$B$7*O416+$B$8)</f>
        <v>0.478400985727657</v>
      </c>
      <c r="U416" s="29" t="n">
        <f aca="false">(O416-P416)/(P416-T416)</f>
        <v>13.7967673410989</v>
      </c>
      <c r="V416" s="29" t="n">
        <f aca="false">$B$12+($B$13*E416+$B$14*POWER(E416,2)+$B$15*POWER(E416,3))+($B$16*F416+$B$17*POWER(F416,2)+$B$18*POWER(F416,3))+($B$19*T416+$B$20*POWER(T416,2)+$B$21*POWER(T416,3))+($B$22*P416+$B$23*POWER(P416,2)+$B$24*POWER(P416,3))+($B$25*H416+$B$26*POWER(H416,2)+$B$27*POWER(H416,3))+($B$28*U416+$B$29*POWER(U416,2)+$B$30*POWER(U416,3))</f>
        <v>2.34344409843622</v>
      </c>
      <c r="W416" s="71" t="n">
        <f aca="false">S416-U416</f>
        <v>2.02847537734771</v>
      </c>
      <c r="X416" s="29" t="n">
        <f aca="false">U416+V416</f>
        <v>16.1402114395351</v>
      </c>
      <c r="Y416" s="16"/>
      <c r="Z416" s="60" t="n">
        <f aca="false">U416*G416</f>
        <v>5684.26814453274</v>
      </c>
      <c r="AA416" s="60" t="n">
        <f aca="false">(K416+M416)-Z416</f>
        <v>835.731855467258</v>
      </c>
      <c r="AB416" s="16"/>
      <c r="AC416" s="60" t="n">
        <f aca="false">L416+N416</f>
        <v>6649.76711308846</v>
      </c>
      <c r="AD416" s="61" t="n">
        <f aca="false">AC416-Z416</f>
        <v>965.498968555723</v>
      </c>
      <c r="AE416" s="17"/>
      <c r="AF416" s="84" t="n">
        <v>-25.0396026329731</v>
      </c>
      <c r="AG416" s="16" t="n">
        <v>0.560810810810811</v>
      </c>
      <c r="AH416" s="16" t="n">
        <f aca="false">AF416+AH415</f>
        <v>234157.385897384</v>
      </c>
      <c r="AI416" s="63"/>
      <c r="AJ416" s="72" t="n">
        <v>-19.8474583226246</v>
      </c>
      <c r="AK416" s="16" t="n">
        <v>0.560810810810811</v>
      </c>
      <c r="AL416" s="63" t="n">
        <f aca="false">AJ416+AL415</f>
        <v>228025.553076833</v>
      </c>
      <c r="AM416" s="35"/>
      <c r="AN416" s="35" t="n">
        <f aca="false">C416/740</f>
        <v>0.560810810810811</v>
      </c>
      <c r="AO416" s="35"/>
      <c r="AP416" s="35"/>
      <c r="AQ416" s="35"/>
      <c r="AR416" s="35"/>
      <c r="AS416" s="35"/>
      <c r="AT416" s="35"/>
    </row>
    <row r="417" customFormat="false" ht="12.75" hidden="false" customHeight="true" outlineLevel="0" collapsed="false">
      <c r="A417" s="36"/>
      <c r="B417" s="36"/>
      <c r="C417" s="2" t="n">
        <v>416</v>
      </c>
      <c r="D417" s="20" t="s">
        <v>449</v>
      </c>
      <c r="E417" s="65" t="n">
        <v>770</v>
      </c>
      <c r="F417" s="66" t="n">
        <v>7240</v>
      </c>
      <c r="G417" s="67" t="n">
        <f aca="false">I417+J417</f>
        <v>537</v>
      </c>
      <c r="H417" s="68" t="n">
        <f aca="false">1/(G417/F417)</f>
        <v>13.4823091247672</v>
      </c>
      <c r="I417" s="22" t="n">
        <v>151</v>
      </c>
      <c r="J417" s="23" t="n">
        <v>386</v>
      </c>
      <c r="K417" s="24" t="n">
        <v>2501</v>
      </c>
      <c r="L417" s="69" t="n">
        <f aca="false">G417*X417*R417</f>
        <v>2466.47939409474</v>
      </c>
      <c r="M417" s="25" t="n">
        <v>2822</v>
      </c>
      <c r="N417" s="70" t="n">
        <f aca="false">G417*X417*(1-R417)</f>
        <v>2780.24204232878</v>
      </c>
      <c r="O417" s="26" t="n">
        <f aca="false">I417/(I417+J417)</f>
        <v>0.281191806331471</v>
      </c>
      <c r="P417" s="28" t="n">
        <f aca="false">(I417+K417)/(I417+J417+K417+M417)</f>
        <v>0.452559726962457</v>
      </c>
      <c r="Q417" s="27" t="n">
        <f aca="false">K417/(K417+M417)</f>
        <v>0.469847830170956</v>
      </c>
      <c r="R417" s="27" t="n">
        <f aca="false">P417-(O417-P417)/X417</f>
        <v>0.470099170307017</v>
      </c>
      <c r="S417" s="29" t="n">
        <f aca="false">(K417+M417)/(I417+J417)</f>
        <v>9.91247672253259</v>
      </c>
      <c r="T417" s="31" t="n">
        <f aca="false">(P417-$B$1*O417-$B$2)/(1-$B$1*O417)-($B$3*POWER(P417,2)+$B$4*P417+$B$5)-($B$6*POWER(O417,2)+$B$7*O417+$B$8)</f>
        <v>0.466785337796875</v>
      </c>
      <c r="U417" s="29" t="n">
        <f aca="false">(O417-P417)/(P417-T417)</f>
        <v>12.0464367137316</v>
      </c>
      <c r="V417" s="29" t="n">
        <f aca="false">$B$12+($B$13*E417+$B$14*POWER(E417,2)+$B$15*POWER(E417,3))+($B$16*F417+$B$17*POWER(F417,2)+$B$18*POWER(F417,3))+($B$19*T417+$B$20*POWER(T417,2)+$B$21*POWER(T417,3))+($B$22*P417+$B$23*POWER(P417,2)+$B$24*POWER(P417,3))+($B$25*H417+$B$26*POWER(H417,2)+$B$27*POWER(H417,3))+($B$28*U417+$B$29*POWER(U417,2)+$B$30*POWER(U417,3))</f>
        <v>-2.27600573342706</v>
      </c>
      <c r="W417" s="71" t="n">
        <f aca="false">S417-U417</f>
        <v>-2.13395999119897</v>
      </c>
      <c r="X417" s="29" t="n">
        <f aca="false">U417+V417</f>
        <v>9.77043098030451</v>
      </c>
      <c r="Y417" s="16"/>
      <c r="Z417" s="60" t="n">
        <f aca="false">U417*G417</f>
        <v>6468.93651527385</v>
      </c>
      <c r="AA417" s="60" t="n">
        <f aca="false">(K417+M417)-Z417</f>
        <v>-1145.93651527385</v>
      </c>
      <c r="AB417" s="16"/>
      <c r="AC417" s="60" t="n">
        <f aca="false">L417+N417</f>
        <v>5246.72143642352</v>
      </c>
      <c r="AD417" s="61" t="n">
        <f aca="false">AC417-Z417</f>
        <v>-1222.21507885033</v>
      </c>
      <c r="AE417" s="17"/>
      <c r="AF417" s="84" t="n">
        <v>-25.3783009310514</v>
      </c>
      <c r="AG417" s="16" t="n">
        <v>0.562162162162162</v>
      </c>
      <c r="AH417" s="16" t="n">
        <f aca="false">AF417+AH416</f>
        <v>234132.007596453</v>
      </c>
      <c r="AI417" s="63"/>
      <c r="AJ417" s="72" t="n">
        <v>-21.8593123583764</v>
      </c>
      <c r="AK417" s="16" t="n">
        <v>0.562162162162162</v>
      </c>
      <c r="AL417" s="63" t="n">
        <f aca="false">AJ417+AL416</f>
        <v>228003.693764475</v>
      </c>
      <c r="AM417" s="35"/>
      <c r="AN417" s="35" t="n">
        <f aca="false">C417/740</f>
        <v>0.562162162162162</v>
      </c>
      <c r="AO417" s="35"/>
      <c r="AP417" s="35"/>
      <c r="AQ417" s="35"/>
      <c r="AR417" s="35"/>
      <c r="AS417" s="35"/>
      <c r="AT417" s="35"/>
    </row>
    <row r="418" customFormat="false" ht="12.75" hidden="false" customHeight="true" outlineLevel="0" collapsed="false">
      <c r="A418" s="36"/>
      <c r="B418" s="36"/>
      <c r="C418" s="2" t="n">
        <v>417</v>
      </c>
      <c r="D418" s="20" t="s">
        <v>307</v>
      </c>
      <c r="E418" s="65" t="n">
        <v>111</v>
      </c>
      <c r="F418" s="66" t="n">
        <v>1524</v>
      </c>
      <c r="G418" s="67" t="n">
        <f aca="false">I418+J418</f>
        <v>103</v>
      </c>
      <c r="H418" s="68" t="n">
        <f aca="false">1/(G418/F418)</f>
        <v>14.7961165048544</v>
      </c>
      <c r="I418" s="22" t="n">
        <v>35</v>
      </c>
      <c r="J418" s="23" t="n">
        <v>68</v>
      </c>
      <c r="K418" s="24" t="n">
        <v>431</v>
      </c>
      <c r="L418" s="69" t="n">
        <f aca="false">G418*X418*R418</f>
        <v>421.61079598291</v>
      </c>
      <c r="M418" s="25" t="n">
        <v>613</v>
      </c>
      <c r="N418" s="70" t="n">
        <f aca="false">G418*X418*(1-R418)</f>
        <v>599.278867090905</v>
      </c>
      <c r="O418" s="26" t="n">
        <f aca="false">I418/(I418+J418)</f>
        <v>0.339805825242718</v>
      </c>
      <c r="P418" s="28" t="n">
        <f aca="false">(I418+K418)/(I418+J418+K418+M418)</f>
        <v>0.406277244986922</v>
      </c>
      <c r="Q418" s="27" t="n">
        <f aca="false">K418/(K418+M418)</f>
        <v>0.412835249042146</v>
      </c>
      <c r="R418" s="27" t="n">
        <f aca="false">P418-(O418-P418)/X418</f>
        <v>0.412983705519629</v>
      </c>
      <c r="S418" s="29" t="n">
        <f aca="false">(K418+M418)/(I418+J418)</f>
        <v>10.1359223300971</v>
      </c>
      <c r="T418" s="31" t="n">
        <f aca="false">(P418-$B$1*O418-$B$2)/(1-$B$1*O418)-($B$3*POWER(P418,2)+$B$4*P418+$B$5)-($B$6*POWER(O418,2)+$B$7*O418+$B$8)</f>
        <v>0.415718510754423</v>
      </c>
      <c r="U418" s="29" t="n">
        <f aca="false">(O418-P418)/(P418-T418)</f>
        <v>7.0405199240358</v>
      </c>
      <c r="V418" s="29" t="n">
        <f aca="false">$B$12+($B$13*E418+$B$14*POWER(E418,2)+$B$15*POWER(E418,3))+($B$16*F418+$B$17*POWER(F418,2)+$B$18*POWER(F418,3))+($B$19*T418+$B$20*POWER(T418,2)+$B$21*POWER(T418,3))+($B$22*P418+$B$23*POWER(P418,2)+$B$24*POWER(P418,3))+($B$25*H418+$B$26*POWER(H418,2)+$B$27*POWER(H418,3))+($B$28*U418+$B$29*POWER(U418,2)+$B$30*POWER(U418,3))</f>
        <v>2.87103020289444</v>
      </c>
      <c r="W418" s="71" t="n">
        <f aca="false">S418-U418</f>
        <v>3.09540240606128</v>
      </c>
      <c r="X418" s="29" t="n">
        <f aca="false">U418+V418</f>
        <v>9.91155012693024</v>
      </c>
      <c r="Y418" s="16"/>
      <c r="Z418" s="60" t="n">
        <f aca="false">U418*G418</f>
        <v>725.173552175688</v>
      </c>
      <c r="AA418" s="60" t="n">
        <f aca="false">(K418+M418)-Z418</f>
        <v>318.826447824312</v>
      </c>
      <c r="AB418" s="16"/>
      <c r="AC418" s="60" t="n">
        <f aca="false">L418+N418</f>
        <v>1020.88966307382</v>
      </c>
      <c r="AD418" s="61" t="n">
        <f aca="false">AC418-Z418</f>
        <v>295.716110898127</v>
      </c>
      <c r="AE418" s="17"/>
      <c r="AF418" s="84" t="n">
        <v>-27.6461723908078</v>
      </c>
      <c r="AG418" s="16" t="n">
        <v>0.563513513513514</v>
      </c>
      <c r="AH418" s="16" t="n">
        <f aca="false">AF418+AH417</f>
        <v>234104.361424062</v>
      </c>
      <c r="AI418" s="63"/>
      <c r="AJ418" s="72" t="n">
        <v>-22.7217611684982</v>
      </c>
      <c r="AK418" s="16" t="n">
        <v>0.563513513513514</v>
      </c>
      <c r="AL418" s="63" t="n">
        <f aca="false">AJ418+AL417</f>
        <v>227980.972003306</v>
      </c>
      <c r="AM418" s="35"/>
      <c r="AN418" s="35" t="n">
        <f aca="false">C418/740</f>
        <v>0.563513513513514</v>
      </c>
      <c r="AO418" s="35"/>
      <c r="AP418" s="35"/>
      <c r="AQ418" s="35"/>
      <c r="AR418" s="35"/>
      <c r="AS418" s="35"/>
      <c r="AT418" s="35"/>
    </row>
    <row r="419" customFormat="false" ht="12.75" hidden="false" customHeight="true" outlineLevel="0" collapsed="false">
      <c r="A419" s="36"/>
      <c r="B419" s="36"/>
      <c r="C419" s="2" t="n">
        <v>418</v>
      </c>
      <c r="D419" s="20" t="s">
        <v>625</v>
      </c>
      <c r="E419" s="65" t="n">
        <v>383</v>
      </c>
      <c r="F419" s="66" t="n">
        <v>3077</v>
      </c>
      <c r="G419" s="67" t="n">
        <f aca="false">I419+J419</f>
        <v>221</v>
      </c>
      <c r="H419" s="68" t="n">
        <f aca="false">1/(G419/F419)</f>
        <v>13.9230769230769</v>
      </c>
      <c r="I419" s="22" t="n">
        <v>116</v>
      </c>
      <c r="J419" s="23" t="n">
        <v>105</v>
      </c>
      <c r="K419" s="24" t="n">
        <v>974</v>
      </c>
      <c r="L419" s="69" t="n">
        <f aca="false">G419*X419*R419</f>
        <v>973.749900823694</v>
      </c>
      <c r="M419" s="25" t="n">
        <v>761</v>
      </c>
      <c r="N419" s="70" t="n">
        <f aca="false">G419*X419*(1-R419)</f>
        <v>760.801297351669</v>
      </c>
      <c r="O419" s="26" t="n">
        <f aca="false">I419/(I419+J419)</f>
        <v>0.524886877828054</v>
      </c>
      <c r="P419" s="28" t="n">
        <f aca="false">(I419+K419)/(I419+J419+K419+M419)</f>
        <v>0.557259713701431</v>
      </c>
      <c r="Q419" s="27" t="n">
        <f aca="false">K419/(K419+M419)</f>
        <v>0.561383285302594</v>
      </c>
      <c r="R419" s="27" t="n">
        <f aca="false">P419-(O419-P419)/X419</f>
        <v>0.561384352245132</v>
      </c>
      <c r="S419" s="29" t="n">
        <f aca="false">(K419+M419)/(I419+J419)</f>
        <v>7.85067873303167</v>
      </c>
      <c r="T419" s="31" t="n">
        <f aca="false">(P419-$B$1*O419-$B$2)/(1-$B$1*O419)-($B$3*POWER(P419,2)+$B$4*P419+$B$5)-($B$6*POWER(O419,2)+$B$7*O419+$B$8)</f>
        <v>0.563729505911582</v>
      </c>
      <c r="U419" s="29" t="n">
        <f aca="false">(O419-P419)/(P419-T419)</f>
        <v>5.00369019929029</v>
      </c>
      <c r="V419" s="29" t="n">
        <f aca="false">$B$12+($B$13*E419+$B$14*POWER(E419,2)+$B$15*POWER(E419,3))+($B$16*F419+$B$17*POWER(F419,2)+$B$18*POWER(F419,3))+($B$19*T419+$B$20*POWER(T419,2)+$B$21*POWER(T419,3))+($B$22*P419+$B$23*POWER(P419,2)+$B$24*POWER(P419,3))+($B$25*H419+$B$26*POWER(H419,2)+$B$27*POWER(H419,3))+($B$28*U419+$B$29*POWER(U419,2)+$B$30*POWER(U419,3))</f>
        <v>2.84495775625434</v>
      </c>
      <c r="W419" s="71" t="n">
        <f aca="false">S419-U419</f>
        <v>2.84698853374138</v>
      </c>
      <c r="X419" s="29" t="n">
        <f aca="false">U419+V419</f>
        <v>7.84864795554463</v>
      </c>
      <c r="Y419" s="16"/>
      <c r="Z419" s="60" t="n">
        <f aca="false">U419*G419</f>
        <v>1105.81553404315</v>
      </c>
      <c r="AA419" s="60" t="n">
        <f aca="false">(K419+M419)-Z419</f>
        <v>629.184465956846</v>
      </c>
      <c r="AB419" s="16"/>
      <c r="AC419" s="60" t="n">
        <f aca="false">L419+N419</f>
        <v>1734.55119817536</v>
      </c>
      <c r="AD419" s="61" t="n">
        <f aca="false">AC419-Z419</f>
        <v>628.735664132208</v>
      </c>
      <c r="AE419" s="17"/>
      <c r="AF419" s="84" t="n">
        <v>-30.6804880456032</v>
      </c>
      <c r="AG419" s="16" t="n">
        <v>0.564864864864865</v>
      </c>
      <c r="AH419" s="16" t="n">
        <f aca="false">AF419+AH418</f>
        <v>234073.680936016</v>
      </c>
      <c r="AI419" s="63"/>
      <c r="AJ419" s="72" t="n">
        <v>-24.2042459381832</v>
      </c>
      <c r="AK419" s="16" t="n">
        <v>0.564864864864865</v>
      </c>
      <c r="AL419" s="63" t="n">
        <f aca="false">AJ419+AL418</f>
        <v>227956.767757368</v>
      </c>
      <c r="AM419" s="35"/>
      <c r="AN419" s="35" t="n">
        <f aca="false">C419/740</f>
        <v>0.564864864864865</v>
      </c>
      <c r="AO419" s="35"/>
      <c r="AP419" s="35"/>
      <c r="AQ419" s="35"/>
      <c r="AR419" s="35"/>
      <c r="AS419" s="35"/>
      <c r="AT419" s="35"/>
    </row>
    <row r="420" customFormat="false" ht="12.75" hidden="false" customHeight="true" outlineLevel="0" collapsed="false">
      <c r="A420" s="36"/>
      <c r="B420" s="36"/>
      <c r="C420" s="2" t="n">
        <v>419</v>
      </c>
      <c r="D420" s="20" t="s">
        <v>521</v>
      </c>
      <c r="E420" s="65" t="n">
        <v>318</v>
      </c>
      <c r="F420" s="66" t="n">
        <v>3710</v>
      </c>
      <c r="G420" s="67" t="n">
        <f aca="false">I420+J420</f>
        <v>237</v>
      </c>
      <c r="H420" s="68" t="n">
        <f aca="false">1/(G420/F420)</f>
        <v>15.6540084388186</v>
      </c>
      <c r="I420" s="22" t="n">
        <v>74</v>
      </c>
      <c r="J420" s="23" t="n">
        <v>163</v>
      </c>
      <c r="K420" s="24" t="n">
        <v>1338</v>
      </c>
      <c r="L420" s="69" t="n">
        <f aca="false">G420*X420*R420</f>
        <v>1363.44631482648</v>
      </c>
      <c r="M420" s="25" t="n">
        <v>1344</v>
      </c>
      <c r="N420" s="70" t="n">
        <f aca="false">G420*X420*(1-R420)</f>
        <v>1371.15835442174</v>
      </c>
      <c r="O420" s="26" t="n">
        <f aca="false">I420/(I420+J420)</f>
        <v>0.312236286919831</v>
      </c>
      <c r="P420" s="28" t="n">
        <f aca="false">(I420+K420)/(I420+J420+K420+M420)</f>
        <v>0.483727303871189</v>
      </c>
      <c r="Q420" s="27" t="n">
        <f aca="false">K420/(K420+M420)</f>
        <v>0.498881431767338</v>
      </c>
      <c r="R420" s="27" t="n">
        <f aca="false">P420-(O420-P420)/X420</f>
        <v>0.498589916911576</v>
      </c>
      <c r="S420" s="29" t="n">
        <f aca="false">(K420+M420)/(I420+J420)</f>
        <v>11.3164556962025</v>
      </c>
      <c r="T420" s="31" t="n">
        <f aca="false">(P420-$B$1*O420-$B$2)/(1-$B$1*O420)-($B$3*POWER(P420,2)+$B$4*P420+$B$5)-($B$6*POWER(O420,2)+$B$7*O420+$B$8)</f>
        <v>0.498259957329352</v>
      </c>
      <c r="U420" s="29" t="n">
        <f aca="false">(O420-P420)/(P420-T420)</f>
        <v>11.8003926430262</v>
      </c>
      <c r="V420" s="29" t="n">
        <f aca="false">$B$12+($B$13*E420+$B$14*POWER(E420,2)+$B$15*POWER(E420,3))+($B$16*F420+$B$17*POWER(F420,2)+$B$18*POWER(F420,3))+($B$19*T420+$B$20*POWER(T420,2)+$B$21*POWER(T420,3))+($B$22*P420+$B$23*POWER(P420,2)+$B$24*POWER(P420,3))+($B$25*H420+$B$26*POWER(H420,2)+$B$27*POWER(H420,3))+($B$28*U420+$B$29*POWER(U420,2)+$B$30*POWER(U420,3))</f>
        <v>-0.26197631708431</v>
      </c>
      <c r="W420" s="71" t="n">
        <f aca="false">S420-U420</f>
        <v>-0.483936946823633</v>
      </c>
      <c r="X420" s="29" t="n">
        <f aca="false">U420+V420</f>
        <v>11.5384163259419</v>
      </c>
      <c r="Y420" s="16"/>
      <c r="Z420" s="60" t="n">
        <f aca="false">U420*G420</f>
        <v>2796.6930563972</v>
      </c>
      <c r="AA420" s="60" t="n">
        <f aca="false">(K420+M420)-Z420</f>
        <v>-114.693056397201</v>
      </c>
      <c r="AB420" s="16"/>
      <c r="AC420" s="60" t="n">
        <f aca="false">L420+N420</f>
        <v>2734.60466924822</v>
      </c>
      <c r="AD420" s="61" t="n">
        <f aca="false">AC420-Z420</f>
        <v>-62.0883871489814</v>
      </c>
      <c r="AE420" s="17"/>
      <c r="AF420" s="84" t="n">
        <v>-35.4517318872</v>
      </c>
      <c r="AG420" s="16" t="n">
        <v>0.566216216216216</v>
      </c>
      <c r="AH420" s="16" t="n">
        <f aca="false">AF420+AH419</f>
        <v>234038.229204129</v>
      </c>
      <c r="AI420" s="63"/>
      <c r="AJ420" s="72" t="n">
        <v>-24.5037986875227</v>
      </c>
      <c r="AK420" s="16" t="n">
        <v>0.566216216216216</v>
      </c>
      <c r="AL420" s="63" t="n">
        <f aca="false">AJ420+AL419</f>
        <v>227932.263958681</v>
      </c>
      <c r="AM420" s="35"/>
      <c r="AN420" s="35" t="n">
        <f aca="false">C420/740</f>
        <v>0.566216216216216</v>
      </c>
      <c r="AO420" s="35"/>
      <c r="AP420" s="35"/>
      <c r="AQ420" s="35"/>
      <c r="AR420" s="35"/>
      <c r="AS420" s="35"/>
      <c r="AT420" s="35"/>
    </row>
    <row r="421" customFormat="false" ht="12.75" hidden="false" customHeight="true" outlineLevel="0" collapsed="false">
      <c r="A421" s="36"/>
      <c r="B421" s="36"/>
      <c r="C421" s="2" t="n">
        <v>420</v>
      </c>
      <c r="D421" s="20" t="s">
        <v>171</v>
      </c>
      <c r="E421" s="65" t="n">
        <v>790</v>
      </c>
      <c r="F421" s="66" t="n">
        <v>8003</v>
      </c>
      <c r="G421" s="67" t="n">
        <f aca="false">I421+J421</f>
        <v>474</v>
      </c>
      <c r="H421" s="68" t="n">
        <f aca="false">1/(G421/F421)</f>
        <v>16.8839662447257</v>
      </c>
      <c r="I421" s="22" t="n">
        <v>97</v>
      </c>
      <c r="J421" s="23" t="n">
        <v>377</v>
      </c>
      <c r="K421" s="24" t="n">
        <v>2359</v>
      </c>
      <c r="L421" s="69" t="n">
        <f aca="false">G421*X421*R421</f>
        <v>2404.83347691241</v>
      </c>
      <c r="M421" s="25" t="n">
        <v>3713</v>
      </c>
      <c r="N421" s="70" t="n">
        <f aca="false">G421*X421*(1-R421)</f>
        <v>3789.32692205691</v>
      </c>
      <c r="O421" s="26" t="n">
        <f aca="false">I421/(I421+J421)</f>
        <v>0.20464135021097</v>
      </c>
      <c r="P421" s="28" t="n">
        <f aca="false">(I421+K421)/(I421+J421+K421+M421)</f>
        <v>0.375190956309196</v>
      </c>
      <c r="Q421" s="27" t="n">
        <f aca="false">K421/(K421+M421)</f>
        <v>0.388504611330698</v>
      </c>
      <c r="R421" s="27" t="n">
        <f aca="false">P421-(O421-P421)/X421</f>
        <v>0.388242041215556</v>
      </c>
      <c r="S421" s="29" t="n">
        <f aca="false">(K421+M421)/(I421+J421)</f>
        <v>12.8101265822785</v>
      </c>
      <c r="T421" s="31" t="n">
        <f aca="false">(P421-$B$1*O421-$B$2)/(1-$B$1*O421)-($B$3*POWER(P421,2)+$B$4*P421+$B$5)-($B$6*POWER(O421,2)+$B$7*O421+$B$8)</f>
        <v>0.388713735684023</v>
      </c>
      <c r="U421" s="29" t="n">
        <f aca="false">(O421-P421)/(P421-T421)</f>
        <v>12.6120231182445</v>
      </c>
      <c r="V421" s="29" t="n">
        <f aca="false">$B$12+($B$13*E421+$B$14*POWER(E421,2)+$B$15*POWER(E421,3))+($B$16*F421+$B$17*POWER(F421,2)+$B$18*POWER(F421,3))+($B$19*T421+$B$20*POWER(T421,2)+$B$21*POWER(T421,3))+($B$22*P421+$B$23*POWER(P421,2)+$B$24*POWER(P421,3))+($B$25*H421+$B$26*POWER(H421,2)+$B$27*POWER(H421,3))+($B$28*U421+$B$29*POWER(U421,2)+$B$30*POWER(U421,3))</f>
        <v>0.455825824728812</v>
      </c>
      <c r="W421" s="71" t="n">
        <f aca="false">S421-U421</f>
        <v>0.19810346403403</v>
      </c>
      <c r="X421" s="29" t="n">
        <f aca="false">U421+V421</f>
        <v>13.0678489429733</v>
      </c>
      <c r="Y421" s="16"/>
      <c r="Z421" s="60" t="n">
        <f aca="false">U421*G421</f>
        <v>5978.09895804787</v>
      </c>
      <c r="AA421" s="60" t="n">
        <f aca="false">(K421+M421)-Z421</f>
        <v>93.9010419521301</v>
      </c>
      <c r="AB421" s="16"/>
      <c r="AC421" s="60" t="n">
        <f aca="false">L421+N421</f>
        <v>6194.16039896933</v>
      </c>
      <c r="AD421" s="61" t="n">
        <f aca="false">AC421-Z421</f>
        <v>216.061440921457</v>
      </c>
      <c r="AE421" s="17"/>
      <c r="AF421" s="84" t="n">
        <v>-40.6210120500696</v>
      </c>
      <c r="AG421" s="16" t="n">
        <v>0.567567567567568</v>
      </c>
      <c r="AH421" s="16" t="n">
        <f aca="false">AF421+AH420</f>
        <v>233997.608192079</v>
      </c>
      <c r="AI421" s="63"/>
      <c r="AJ421" s="72" t="n">
        <v>-25.66622831992</v>
      </c>
      <c r="AK421" s="16" t="n">
        <v>0.567567567567568</v>
      </c>
      <c r="AL421" s="63" t="n">
        <f aca="false">AJ421+AL420</f>
        <v>227906.597730361</v>
      </c>
      <c r="AM421" s="35"/>
      <c r="AN421" s="35" t="n">
        <f aca="false">C421/740</f>
        <v>0.567567567567568</v>
      </c>
      <c r="AO421" s="35"/>
      <c r="AP421" s="35"/>
      <c r="AQ421" s="35"/>
      <c r="AR421" s="35"/>
      <c r="AS421" s="35"/>
      <c r="AT421" s="35"/>
    </row>
    <row r="422" customFormat="false" ht="12.75" hidden="false" customHeight="true" outlineLevel="0" collapsed="false">
      <c r="A422" s="36"/>
      <c r="B422" s="36"/>
      <c r="C422" s="2" t="n">
        <v>421</v>
      </c>
      <c r="D422" s="20" t="s">
        <v>627</v>
      </c>
      <c r="E422" s="65" t="n">
        <v>352</v>
      </c>
      <c r="F422" s="66" t="n">
        <v>2471</v>
      </c>
      <c r="G422" s="67" t="n">
        <f aca="false">I422+J422</f>
        <v>175</v>
      </c>
      <c r="H422" s="68" t="n">
        <f aca="false">1/(G422/F422)</f>
        <v>14.12</v>
      </c>
      <c r="I422" s="22" t="n">
        <v>73</v>
      </c>
      <c r="J422" s="23" t="n">
        <v>102</v>
      </c>
      <c r="K422" s="24" t="n">
        <v>848</v>
      </c>
      <c r="L422" s="69" t="n">
        <f aca="false">G422*X422*R422</f>
        <v>1032.10744023258</v>
      </c>
      <c r="M422" s="25" t="n">
        <v>459</v>
      </c>
      <c r="N422" s="70" t="n">
        <f aca="false">G422*X422*(1-R422)</f>
        <v>571.143619946231</v>
      </c>
      <c r="O422" s="26" t="n">
        <f aca="false">I422/(I422+J422)</f>
        <v>0.417142857142857</v>
      </c>
      <c r="P422" s="28" t="n">
        <f aca="false">(I422+K422)/(I422+J422+K422+M422)</f>
        <v>0.621457489878543</v>
      </c>
      <c r="Q422" s="27" t="n">
        <f aca="false">K422/(K422+M422)</f>
        <v>0.648814078041316</v>
      </c>
      <c r="R422" s="27" t="n">
        <f aca="false">P422-(O422-P422)/X422</f>
        <v>0.643759087935653</v>
      </c>
      <c r="S422" s="29" t="n">
        <f aca="false">(K422+M422)/(I422+J422)</f>
        <v>7.46857142857143</v>
      </c>
      <c r="T422" s="31" t="n">
        <f aca="false">(P422-$B$1*O422-$B$2)/(1-$B$1*O422)-($B$3*POWER(P422,2)+$B$4*P422+$B$5)-($B$6*POWER(O422,2)+$B$7*O422+$B$8)</f>
        <v>0.639274180539398</v>
      </c>
      <c r="U422" s="29" t="n">
        <f aca="false">(O422-P422)/(P422-T422)</f>
        <v>11.4675972449014</v>
      </c>
      <c r="V422" s="29" t="n">
        <f aca="false">$B$12+($B$13*E422+$B$14*POWER(E422,2)+$B$15*POWER(E422,3))+($B$16*F422+$B$17*POWER(F422,2)+$B$18*POWER(F422,3))+($B$19*T422+$B$20*POWER(T422,2)+$B$21*POWER(T422,3))+($B$22*P422+$B$23*POWER(P422,2)+$B$24*POWER(P422,3))+($B$25*H422+$B$26*POWER(H422,2)+$B$27*POWER(H422,3))+($B$28*U422+$B$29*POWER(U422,2)+$B$30*POWER(U422,3))</f>
        <v>-2.30616261530819</v>
      </c>
      <c r="W422" s="71" t="n">
        <f aca="false">S422-U422</f>
        <v>-3.99902581632998</v>
      </c>
      <c r="X422" s="29" t="n">
        <f aca="false">U422+V422</f>
        <v>9.16143462959322</v>
      </c>
      <c r="Y422" s="16"/>
      <c r="Z422" s="60" t="n">
        <f aca="false">U422*G422</f>
        <v>2006.82951785775</v>
      </c>
      <c r="AA422" s="60" t="n">
        <f aca="false">(K422+M422)-Z422</f>
        <v>-699.829517857747</v>
      </c>
      <c r="AB422" s="16"/>
      <c r="AC422" s="60" t="n">
        <f aca="false">L422+N422</f>
        <v>1603.25106017881</v>
      </c>
      <c r="AD422" s="61" t="n">
        <f aca="false">AC422-Z422</f>
        <v>-403.578457678934</v>
      </c>
      <c r="AE422" s="17"/>
      <c r="AF422" s="84" t="n">
        <v>-43.4350129502627</v>
      </c>
      <c r="AG422" s="16" t="n">
        <v>0.568918918918919</v>
      </c>
      <c r="AH422" s="16" t="n">
        <f aca="false">AF422+AH421</f>
        <v>233954.173179129</v>
      </c>
      <c r="AI422" s="63"/>
      <c r="AJ422" s="72" t="n">
        <v>-30.6400482447211</v>
      </c>
      <c r="AK422" s="16" t="n">
        <v>0.568918918918919</v>
      </c>
      <c r="AL422" s="63" t="n">
        <f aca="false">AJ422+AL421</f>
        <v>227875.957682116</v>
      </c>
      <c r="AM422" s="35"/>
      <c r="AN422" s="35" t="n">
        <f aca="false">C422/740</f>
        <v>0.568918918918919</v>
      </c>
      <c r="AO422" s="35"/>
      <c r="AP422" s="35"/>
      <c r="AQ422" s="35"/>
      <c r="AR422" s="35"/>
      <c r="AS422" s="35"/>
      <c r="AT422" s="35"/>
    </row>
    <row r="423" customFormat="false" ht="12.75" hidden="false" customHeight="true" outlineLevel="0" collapsed="false">
      <c r="A423" s="36"/>
      <c r="B423" s="36"/>
      <c r="C423" s="2" t="n">
        <v>422</v>
      </c>
      <c r="D423" s="20" t="s">
        <v>453</v>
      </c>
      <c r="E423" s="65" t="n">
        <v>124</v>
      </c>
      <c r="F423" s="66" t="n">
        <v>1643</v>
      </c>
      <c r="G423" s="67" t="n">
        <f aca="false">I423+J423</f>
        <v>115</v>
      </c>
      <c r="H423" s="68" t="n">
        <f aca="false">1/(G423/F423)</f>
        <v>14.2869565217391</v>
      </c>
      <c r="I423" s="22" t="n">
        <v>31</v>
      </c>
      <c r="J423" s="23" t="n">
        <v>84</v>
      </c>
      <c r="K423" s="24" t="n">
        <v>537</v>
      </c>
      <c r="L423" s="69" t="n">
        <f aca="false">G423*X423*R423</f>
        <v>572.437938543469</v>
      </c>
      <c r="M423" s="25" t="n">
        <v>602</v>
      </c>
      <c r="N423" s="70" t="n">
        <f aca="false">G423*X423*(1-R423)</f>
        <v>644.800045494402</v>
      </c>
      <c r="O423" s="26" t="n">
        <f aca="false">I423/(I423+J423)</f>
        <v>0.269565217391304</v>
      </c>
      <c r="P423" s="28" t="n">
        <f aca="false">(I423+K423)/(I423+J423+K423+M423)</f>
        <v>0.452950558213716</v>
      </c>
      <c r="Q423" s="27" t="n">
        <f aca="false">K423/(K423+M423)</f>
        <v>0.471466198419666</v>
      </c>
      <c r="R423" s="27" t="n">
        <f aca="false">P423-(O423-P423)/X423</f>
        <v>0.470276105453557</v>
      </c>
      <c r="S423" s="29" t="n">
        <f aca="false">(K423+M423)/(I423+J423)</f>
        <v>9.90434782608696</v>
      </c>
      <c r="T423" s="31" t="n">
        <f aca="false">(P423-$B$1*O423-$B$2)/(1-$B$1*O423)-($B$3*POWER(P423,2)+$B$4*P423+$B$5)-($B$6*POWER(O423,2)+$B$7*O423+$B$8)</f>
        <v>0.467588208058266</v>
      </c>
      <c r="U423" s="29" t="n">
        <f aca="false">(O423-P423)/(P423-T423)</f>
        <v>12.5283322643966</v>
      </c>
      <c r="V423" s="29" t="n">
        <f aca="false">$B$12+($B$13*E423+$B$14*POWER(E423,2)+$B$15*POWER(E423,3))+($B$16*F423+$B$17*POWER(F423,2)+$B$18*POWER(F423,3))+($B$19*T423+$B$20*POWER(T423,2)+$B$21*POWER(T423,3))+($B$22*P423+$B$23*POWER(P423,2)+$B$24*POWER(P423,3))+($B$25*H423+$B$26*POWER(H423,2)+$B$27*POWER(H423,3))+($B$28*U423+$B$29*POWER(U423,2)+$B$30*POWER(U423,3))</f>
        <v>-1.94365414232812</v>
      </c>
      <c r="W423" s="71" t="n">
        <f aca="false">S423-U423</f>
        <v>-2.6239844383096</v>
      </c>
      <c r="X423" s="29" t="n">
        <f aca="false">U423+V423</f>
        <v>10.5846781220684</v>
      </c>
      <c r="Y423" s="16"/>
      <c r="Z423" s="60" t="n">
        <f aca="false">U423*G423</f>
        <v>1440.7582104056</v>
      </c>
      <c r="AA423" s="60" t="n">
        <f aca="false">(K423+M423)-Z423</f>
        <v>-301.758210405604</v>
      </c>
      <c r="AB423" s="16"/>
      <c r="AC423" s="60" t="n">
        <f aca="false">L423+N423</f>
        <v>1217.23798403787</v>
      </c>
      <c r="AD423" s="61" t="n">
        <f aca="false">AC423-Z423</f>
        <v>-223.520226367734</v>
      </c>
      <c r="AE423" s="17"/>
      <c r="AF423" s="84" t="n">
        <v>-46.6886162776191</v>
      </c>
      <c r="AG423" s="16" t="n">
        <v>0.57027027027027</v>
      </c>
      <c r="AH423" s="16" t="n">
        <f aca="false">AF423+AH422</f>
        <v>233907.484562851</v>
      </c>
      <c r="AI423" s="63"/>
      <c r="AJ423" s="72" t="n">
        <v>-30.8569109972736</v>
      </c>
      <c r="AK423" s="16" t="n">
        <v>0.57027027027027</v>
      </c>
      <c r="AL423" s="63" t="n">
        <f aca="false">AJ423+AL422</f>
        <v>227845.100771119</v>
      </c>
      <c r="AM423" s="35"/>
      <c r="AN423" s="35" t="n">
        <f aca="false">C423/740</f>
        <v>0.57027027027027</v>
      </c>
      <c r="AO423" s="35"/>
      <c r="AP423" s="35"/>
      <c r="AQ423" s="35"/>
      <c r="AR423" s="35"/>
      <c r="AS423" s="35"/>
      <c r="AT423" s="35"/>
    </row>
    <row r="424" customFormat="false" ht="12.75" hidden="false" customHeight="true" outlineLevel="0" collapsed="false">
      <c r="A424" s="36"/>
      <c r="B424" s="36"/>
      <c r="C424" s="2" t="n">
        <v>423</v>
      </c>
      <c r="D424" s="20" t="s">
        <v>216</v>
      </c>
      <c r="E424" s="65" t="n">
        <v>141</v>
      </c>
      <c r="F424" s="66" t="n">
        <v>3671</v>
      </c>
      <c r="G424" s="67" t="n">
        <f aca="false">I424+J424</f>
        <v>82</v>
      </c>
      <c r="H424" s="68" t="n">
        <f aca="false">1/(G424/F424)</f>
        <v>44.7682926829268</v>
      </c>
      <c r="I424" s="22" t="n">
        <v>10</v>
      </c>
      <c r="J424" s="23" t="n">
        <v>72</v>
      </c>
      <c r="K424" s="24" t="n">
        <v>1230</v>
      </c>
      <c r="L424" s="69" t="n">
        <f aca="false">G424*X424*R424</f>
        <v>1261.30575865041</v>
      </c>
      <c r="M424" s="25" t="n">
        <v>1899</v>
      </c>
      <c r="N424" s="70" t="n">
        <f aca="false">G424*X424*(1-R424)</f>
        <v>1948.76100830642</v>
      </c>
      <c r="O424" s="26" t="n">
        <f aca="false">I424/(I424+J424)</f>
        <v>0.121951219512195</v>
      </c>
      <c r="P424" s="28" t="n">
        <f aca="false">(I424+K424)/(I424+J424+K424+M424)</f>
        <v>0.38617253192152</v>
      </c>
      <c r="Q424" s="27" t="n">
        <f aca="false">K424/(K424+M424)</f>
        <v>0.393096836049856</v>
      </c>
      <c r="R424" s="27" t="n">
        <f aca="false">P424-(O424-P424)/X424</f>
        <v>0.392921970232457</v>
      </c>
      <c r="S424" s="29" t="n">
        <f aca="false">(K424+M424)/(I424+J424)</f>
        <v>38.1585365853658</v>
      </c>
      <c r="T424" s="31" t="n">
        <f aca="false">(P424-$B$1*O424-$B$2)/(1-$B$1*O424)-($B$3*POWER(P424,2)+$B$4*P424+$B$5)-($B$6*POWER(O424,2)+$B$7*O424+$B$8)</f>
        <v>0.401333212575949</v>
      </c>
      <c r="U424" s="29" t="n">
        <f aca="false">(O424-P424)/(P424-T424)</f>
        <v>17.4280639789166</v>
      </c>
      <c r="V424" s="29" t="n">
        <f aca="false">$B$12+($B$13*E424+$B$14*POWER(E424,2)+$B$15*POWER(E424,3))+($B$16*F424+$B$17*POWER(F424,2)+$B$18*POWER(F424,3))+($B$19*T424+$B$20*POWER(T424,2)+$B$21*POWER(T424,3))+($B$22*P424+$B$23*POWER(P424,2)+$B$24*POWER(P424,3))+($B$25*H424+$B$26*POWER(H424,2)+$B$27*POWER(H424,3))+($B$28*U424+$B$29*POWER(U424,2)+$B$30*POWER(U424,3))</f>
        <v>21.7190917156789</v>
      </c>
      <c r="W424" s="71" t="n">
        <f aca="false">S424-U424</f>
        <v>20.7304726064492</v>
      </c>
      <c r="X424" s="29" t="n">
        <f aca="false">U424+V424</f>
        <v>39.1471556945956</v>
      </c>
      <c r="Y424" s="16"/>
      <c r="Z424" s="60" t="n">
        <f aca="false">U424*G424</f>
        <v>1429.10124627116</v>
      </c>
      <c r="AA424" s="60" t="n">
        <f aca="false">(K424+M424)-Z424</f>
        <v>1699.89875372884</v>
      </c>
      <c r="AB424" s="16"/>
      <c r="AC424" s="60" t="n">
        <f aca="false">L424+N424</f>
        <v>3210.06676695684</v>
      </c>
      <c r="AD424" s="61" t="n">
        <f aca="false">AC424-Z424</f>
        <v>1780.96552068567</v>
      </c>
      <c r="AE424" s="17"/>
      <c r="AF424" s="84" t="n">
        <v>-50.0383932430686</v>
      </c>
      <c r="AG424" s="16" t="n">
        <v>0.571621621621622</v>
      </c>
      <c r="AH424" s="16" t="n">
        <f aca="false">AF424+AH423</f>
        <v>233857.446169608</v>
      </c>
      <c r="AI424" s="63"/>
      <c r="AJ424" s="72" t="n">
        <v>-32.3403384230933</v>
      </c>
      <c r="AK424" s="16" t="n">
        <v>0.571621621621622</v>
      </c>
      <c r="AL424" s="63" t="n">
        <f aca="false">AJ424+AL423</f>
        <v>227812.760432696</v>
      </c>
      <c r="AM424" s="35"/>
      <c r="AN424" s="35" t="n">
        <f aca="false">C424/740</f>
        <v>0.571621621621622</v>
      </c>
      <c r="AO424" s="35"/>
      <c r="AP424" s="35"/>
      <c r="AQ424" s="35"/>
      <c r="AR424" s="35"/>
      <c r="AS424" s="35"/>
      <c r="AT424" s="35"/>
    </row>
    <row r="425" customFormat="false" ht="12.75" hidden="false" customHeight="true" outlineLevel="0" collapsed="false">
      <c r="A425" s="36"/>
      <c r="B425" s="36"/>
      <c r="C425" s="2" t="n">
        <v>424</v>
      </c>
      <c r="D425" s="20" t="s">
        <v>630</v>
      </c>
      <c r="E425" s="65" t="n">
        <v>293</v>
      </c>
      <c r="F425" s="66" t="n">
        <v>2056</v>
      </c>
      <c r="G425" s="67" t="n">
        <f aca="false">I425+J425</f>
        <v>159</v>
      </c>
      <c r="H425" s="68" t="n">
        <f aca="false">1/(G425/F425)</f>
        <v>12.9308176100629</v>
      </c>
      <c r="I425" s="22" t="n">
        <v>115</v>
      </c>
      <c r="J425" s="23" t="n">
        <v>44</v>
      </c>
      <c r="K425" s="24" t="n">
        <v>748</v>
      </c>
      <c r="L425" s="69" t="n">
        <f aca="false">G425*X425*R425</f>
        <v>791.149983443377</v>
      </c>
      <c r="M425" s="25" t="n">
        <v>228</v>
      </c>
      <c r="N425" s="70" t="n">
        <f aca="false">G425*X425*(1-R425)</f>
        <v>241.59999478169</v>
      </c>
      <c r="O425" s="26" t="n">
        <f aca="false">I425/(I425+J425)</f>
        <v>0.723270440251572</v>
      </c>
      <c r="P425" s="28" t="n">
        <f aca="false">(I425+K425)/(I425+J425+K425+M425)</f>
        <v>0.760352422907489</v>
      </c>
      <c r="Q425" s="27" t="n">
        <f aca="false">K425/(K425+M425)</f>
        <v>0.766393442622951</v>
      </c>
      <c r="R425" s="27" t="n">
        <f aca="false">P425-(O425-P425)/X425</f>
        <v>0.766061486443297</v>
      </c>
      <c r="S425" s="29" t="n">
        <f aca="false">(K425+M425)/(I425+J425)</f>
        <v>6.13836477987421</v>
      </c>
      <c r="T425" s="31" t="n">
        <f aca="false">(P425-$B$1*O425-$B$2)/(1-$B$1*O425)-($B$3*POWER(P425,2)+$B$4*P425+$B$5)-($B$6*POWER(O425,2)+$B$7*O425+$B$8)</f>
        <v>0.767062228348757</v>
      </c>
      <c r="U425" s="29" t="n">
        <f aca="false">(O425-P425)/(P425-T425)</f>
        <v>5.52653619847895</v>
      </c>
      <c r="V425" s="29" t="n">
        <f aca="false">$B$12+($B$13*E425+$B$14*POWER(E425,2)+$B$15*POWER(E425,3))+($B$16*F425+$B$17*POWER(F425,2)+$B$18*POWER(F425,3))+($B$19*T425+$B$20*POWER(T425,2)+$B$21*POWER(T425,3))+($B$22*P425+$B$23*POWER(P425,2)+$B$24*POWER(P425,3))+($B$25*H425+$B$26*POWER(H425,2)+$B$27*POWER(H425,3))+($B$28*U425+$B$29*POWER(U425,2)+$B$30*POWER(U425,3))</f>
        <v>0.968746683439711</v>
      </c>
      <c r="W425" s="71" t="n">
        <f aca="false">S425-U425</f>
        <v>0.611828581395265</v>
      </c>
      <c r="X425" s="29" t="n">
        <f aca="false">U425+V425</f>
        <v>6.49528288191866</v>
      </c>
      <c r="Y425" s="16"/>
      <c r="Z425" s="60" t="n">
        <f aca="false">U425*G425</f>
        <v>878.719255558153</v>
      </c>
      <c r="AA425" s="60" t="n">
        <f aca="false">(K425+M425)-Z425</f>
        <v>97.2807444418471</v>
      </c>
      <c r="AB425" s="16"/>
      <c r="AC425" s="60" t="n">
        <f aca="false">L425+N425</f>
        <v>1032.74997822507</v>
      </c>
      <c r="AD425" s="61" t="n">
        <f aca="false">AC425-Z425</f>
        <v>154.030722666914</v>
      </c>
      <c r="AE425" s="17"/>
      <c r="AF425" s="84" t="n">
        <v>-54.0097047688547</v>
      </c>
      <c r="AG425" s="16" t="n">
        <v>0.572972972972973</v>
      </c>
      <c r="AH425" s="16" t="n">
        <f aca="false">AF425+AH424</f>
        <v>233803.436464839</v>
      </c>
      <c r="AI425" s="63"/>
      <c r="AJ425" s="72" t="n">
        <v>-34.5615731845</v>
      </c>
      <c r="AK425" s="16" t="n">
        <v>0.572972972972973</v>
      </c>
      <c r="AL425" s="63" t="n">
        <f aca="false">AJ425+AL424</f>
        <v>227778.198859511</v>
      </c>
      <c r="AM425" s="35"/>
      <c r="AN425" s="35" t="n">
        <f aca="false">C425/740</f>
        <v>0.572972972972973</v>
      </c>
      <c r="AO425" s="35"/>
      <c r="AP425" s="35"/>
      <c r="AQ425" s="35"/>
      <c r="AR425" s="35"/>
      <c r="AS425" s="35"/>
      <c r="AT425" s="35"/>
    </row>
    <row r="426" customFormat="false" ht="12.75" hidden="false" customHeight="true" outlineLevel="0" collapsed="false">
      <c r="A426" s="36"/>
      <c r="B426" s="36"/>
      <c r="C426" s="2" t="n">
        <v>425</v>
      </c>
      <c r="D426" s="20" t="s">
        <v>579</v>
      </c>
      <c r="E426" s="65" t="n">
        <v>514</v>
      </c>
      <c r="F426" s="66" t="n">
        <v>5714</v>
      </c>
      <c r="G426" s="67" t="n">
        <f aca="false">I426+J426</f>
        <v>353</v>
      </c>
      <c r="H426" s="68" t="n">
        <f aca="false">1/(G426/F426)</f>
        <v>16.1869688385269</v>
      </c>
      <c r="I426" s="22" t="n">
        <v>100</v>
      </c>
      <c r="J426" s="23" t="n">
        <v>253</v>
      </c>
      <c r="K426" s="24" t="n">
        <v>2186</v>
      </c>
      <c r="L426" s="69" t="n">
        <f aca="false">G426*X426*R426</f>
        <v>2300.63118602865</v>
      </c>
      <c r="M426" s="25" t="n">
        <v>1936</v>
      </c>
      <c r="N426" s="70" t="n">
        <f aca="false">G426*X426*(1-R426)</f>
        <v>2045.76713307818</v>
      </c>
      <c r="O426" s="26" t="n">
        <f aca="false">I426/(I426+J426)</f>
        <v>0.28328611898017</v>
      </c>
      <c r="P426" s="28" t="n">
        <f aca="false">(I426+K426)/(I426+J426+K426+M426)</f>
        <v>0.510837988826816</v>
      </c>
      <c r="Q426" s="27" t="n">
        <f aca="false">K426/(K426+M426)</f>
        <v>0.530325084910238</v>
      </c>
      <c r="R426" s="27" t="n">
        <f aca="false">P426-(O426-P426)/X426</f>
        <v>0.529318994054236</v>
      </c>
      <c r="S426" s="29" t="n">
        <f aca="false">(K426+M426)/(I426+J426)</f>
        <v>11.6770538243626</v>
      </c>
      <c r="T426" s="31" t="n">
        <f aca="false">(P426-$B$1*O426-$B$2)/(1-$B$1*O426)-($B$3*POWER(P426,2)+$B$4*P426+$B$5)-($B$6*POWER(O426,2)+$B$7*O426+$B$8)</f>
        <v>0.527666105198196</v>
      </c>
      <c r="U426" s="29" t="n">
        <f aca="false">(O426-P426)/(P426-T426)</f>
        <v>13.5221236188764</v>
      </c>
      <c r="V426" s="29" t="n">
        <f aca="false">$B$12+($B$13*E426+$B$14*POWER(E426,2)+$B$15*POWER(E426,3))+($B$16*F426+$B$17*POWER(F426,2)+$B$18*POWER(F426,3))+($B$19*T426+$B$20*POWER(T426,2)+$B$21*POWER(T426,3))+($B$22*P426+$B$23*POWER(P426,2)+$B$24*POWER(P426,3))+($B$25*H426+$B$26*POWER(H426,2)+$B$27*POWER(H426,3))+($B$28*U426+$B$29*POWER(U426,2)+$B$30*POWER(U426,3))</f>
        <v>-1.20938050525931</v>
      </c>
      <c r="W426" s="71" t="n">
        <f aca="false">S426-U426</f>
        <v>-1.84506979451376</v>
      </c>
      <c r="X426" s="29" t="n">
        <f aca="false">U426+V426</f>
        <v>12.3127431136171</v>
      </c>
      <c r="Y426" s="16"/>
      <c r="Z426" s="60" t="n">
        <f aca="false">U426*G426</f>
        <v>4773.30963746336</v>
      </c>
      <c r="AA426" s="60" t="n">
        <f aca="false">(K426+M426)-Z426</f>
        <v>-651.309637463358</v>
      </c>
      <c r="AB426" s="16"/>
      <c r="AC426" s="60" t="n">
        <f aca="false">L426+N426</f>
        <v>4346.39831910682</v>
      </c>
      <c r="AD426" s="61" t="n">
        <f aca="false">AC426-Z426</f>
        <v>-426.911318356535</v>
      </c>
      <c r="AE426" s="17"/>
      <c r="AF426" s="84" t="n">
        <v>-58.0178882482944</v>
      </c>
      <c r="AG426" s="16" t="n">
        <v>0.574324324324324</v>
      </c>
      <c r="AH426" s="16" t="n">
        <f aca="false">AF426+AH425</f>
        <v>233745.418576591</v>
      </c>
      <c r="AI426" s="63"/>
      <c r="AJ426" s="72" t="n">
        <v>-37.8480265025794</v>
      </c>
      <c r="AK426" s="16" t="n">
        <v>0.574324324324324</v>
      </c>
      <c r="AL426" s="63" t="n">
        <f aca="false">AJ426+AL425</f>
        <v>227740.350833009</v>
      </c>
      <c r="AM426" s="35"/>
      <c r="AN426" s="35" t="n">
        <f aca="false">C426/740</f>
        <v>0.574324324324324</v>
      </c>
      <c r="AO426" s="35"/>
      <c r="AP426" s="35"/>
      <c r="AQ426" s="35"/>
      <c r="AR426" s="35"/>
      <c r="AS426" s="35"/>
      <c r="AT426" s="35"/>
    </row>
    <row r="427" customFormat="false" ht="12.75" hidden="false" customHeight="true" outlineLevel="0" collapsed="false">
      <c r="A427" s="36"/>
      <c r="B427" s="36"/>
      <c r="C427" s="2" t="n">
        <v>426</v>
      </c>
      <c r="D427" s="20" t="s">
        <v>632</v>
      </c>
      <c r="E427" s="65" t="n">
        <v>271</v>
      </c>
      <c r="F427" s="66" t="n">
        <v>3804</v>
      </c>
      <c r="G427" s="67" t="n">
        <f aca="false">I427+J427</f>
        <v>271</v>
      </c>
      <c r="H427" s="68" t="n">
        <f aca="false">1/(G427/F427)</f>
        <v>14.0369003690037</v>
      </c>
      <c r="I427" s="22" t="n">
        <v>86</v>
      </c>
      <c r="J427" s="23" t="n">
        <v>185</v>
      </c>
      <c r="K427" s="24" t="n">
        <v>1562</v>
      </c>
      <c r="L427" s="69" t="n">
        <f aca="false">G427*X427*R427</f>
        <v>1619.6263681792</v>
      </c>
      <c r="M427" s="25" t="n">
        <v>1212</v>
      </c>
      <c r="N427" s="70" t="n">
        <f aca="false">G427*X427*(1-R427)</f>
        <v>1260.84953661793</v>
      </c>
      <c r="O427" s="26" t="n">
        <f aca="false">I427/(I427+J427)</f>
        <v>0.317343173431734</v>
      </c>
      <c r="P427" s="28" t="n">
        <f aca="false">(I427+K427)/(I427+J427+K427+M427)</f>
        <v>0.541215106732348</v>
      </c>
      <c r="Q427" s="27" t="n">
        <f aca="false">K427/(K427+M427)</f>
        <v>0.56308579668349</v>
      </c>
      <c r="R427" s="27" t="n">
        <f aca="false">P427-(O427-P427)/X427</f>
        <v>0.562277353364381</v>
      </c>
      <c r="S427" s="29" t="n">
        <f aca="false">(K427+M427)/(I427+J427)</f>
        <v>10.2361623616236</v>
      </c>
      <c r="T427" s="31" t="n">
        <f aca="false">(P427-$B$1*O427-$B$2)/(1-$B$1*O427)-($B$3*POWER(P427,2)+$B$4*P427+$B$5)-($B$6*POWER(O427,2)+$B$7*O427+$B$8)</f>
        <v>0.558454020554547</v>
      </c>
      <c r="U427" s="29" t="n">
        <f aca="false">(O427-P427)/(P427-T427)</f>
        <v>12.9864291688919</v>
      </c>
      <c r="V427" s="29" t="n">
        <f aca="false">$B$12+($B$13*E427+$B$14*POWER(E427,2)+$B$15*POWER(E427,3))+($B$16*F427+$B$17*POWER(F427,2)+$B$18*POWER(F427,3))+($B$19*T427+$B$20*POWER(T427,2)+$B$21*POWER(T427,3))+($B$22*P427+$B$23*POWER(P427,2)+$B$24*POWER(P427,3))+($B$25*H427+$B$26*POWER(H427,2)+$B$27*POWER(H427,3))+($B$28*U427+$B$29*POWER(U427,2)+$B$30*POWER(U427,3))</f>
        <v>-2.35736678956675</v>
      </c>
      <c r="W427" s="71" t="n">
        <f aca="false">S427-U427</f>
        <v>-2.75026680726832</v>
      </c>
      <c r="X427" s="29" t="n">
        <f aca="false">U427+V427</f>
        <v>10.6290623793252</v>
      </c>
      <c r="Y427" s="16"/>
      <c r="Z427" s="60" t="n">
        <f aca="false">U427*G427</f>
        <v>3519.32230476972</v>
      </c>
      <c r="AA427" s="60" t="n">
        <f aca="false">(K427+M427)-Z427</f>
        <v>-745.322304769716</v>
      </c>
      <c r="AB427" s="16"/>
      <c r="AC427" s="60" t="n">
        <f aca="false">L427+N427</f>
        <v>2880.47590479713</v>
      </c>
      <c r="AD427" s="61" t="n">
        <f aca="false">AC427-Z427</f>
        <v>-638.84639997259</v>
      </c>
      <c r="AE427" s="17"/>
      <c r="AF427" s="84" t="n">
        <v>-60.7598083938085</v>
      </c>
      <c r="AG427" s="16" t="n">
        <v>0.575675675675676</v>
      </c>
      <c r="AH427" s="16" t="n">
        <f aca="false">AF427+AH426</f>
        <v>233684.658768197</v>
      </c>
      <c r="AI427" s="63"/>
      <c r="AJ427" s="72" t="n">
        <v>-37.9060715491869</v>
      </c>
      <c r="AK427" s="16" t="n">
        <v>0.575675675675676</v>
      </c>
      <c r="AL427" s="63" t="n">
        <f aca="false">AJ427+AL426</f>
        <v>227702.444761459</v>
      </c>
      <c r="AM427" s="35"/>
      <c r="AN427" s="35" t="n">
        <f aca="false">C427/740</f>
        <v>0.575675675675676</v>
      </c>
      <c r="AO427" s="35"/>
      <c r="AP427" s="35"/>
      <c r="AQ427" s="35"/>
      <c r="AR427" s="35"/>
      <c r="AS427" s="35"/>
      <c r="AT427" s="35"/>
    </row>
    <row r="428" customFormat="false" ht="12.75" hidden="false" customHeight="true" outlineLevel="0" collapsed="false">
      <c r="A428" s="36"/>
      <c r="B428" s="36"/>
      <c r="C428" s="2" t="n">
        <v>427</v>
      </c>
      <c r="D428" s="20" t="s">
        <v>634</v>
      </c>
      <c r="E428" s="65" t="n">
        <v>250</v>
      </c>
      <c r="F428" s="66" t="n">
        <v>2387</v>
      </c>
      <c r="G428" s="67" t="n">
        <f aca="false">I428+J428</f>
        <v>127</v>
      </c>
      <c r="H428" s="68" t="n">
        <f aca="false">1/(G428/F428)</f>
        <v>18.7952755905512</v>
      </c>
      <c r="I428" s="22" t="n">
        <v>65</v>
      </c>
      <c r="J428" s="23" t="n">
        <v>62</v>
      </c>
      <c r="K428" s="24" t="n">
        <v>1400</v>
      </c>
      <c r="L428" s="69" t="n">
        <f aca="false">G428*X428*R428</f>
        <v>1373.32114400475</v>
      </c>
      <c r="M428" s="25" t="n">
        <v>309</v>
      </c>
      <c r="N428" s="70" t="n">
        <f aca="false">G428*X428*(1-R428)</f>
        <v>302.243784590963</v>
      </c>
      <c r="O428" s="26" t="n">
        <f aca="false">I428/(I428+J428)</f>
        <v>0.511811023622047</v>
      </c>
      <c r="P428" s="28" t="n">
        <f aca="false">(I428+K428)/(I428+J428+K428+M428)</f>
        <v>0.797930283224401</v>
      </c>
      <c r="Q428" s="27" t="n">
        <f aca="false">K428/(K428+M428)</f>
        <v>0.819192510239906</v>
      </c>
      <c r="R428" s="27" t="n">
        <f aca="false">P428-(O428-P428)/X428</f>
        <v>0.819616787488937</v>
      </c>
      <c r="S428" s="29" t="n">
        <f aca="false">(K428+M428)/(I428+J428)</f>
        <v>13.4566929133858</v>
      </c>
      <c r="T428" s="31" t="n">
        <f aca="false">(P428-$B$1*O428-$B$2)/(1-$B$1*O428)-($B$3*POWER(P428,2)+$B$4*P428+$B$5)-($B$6*POWER(O428,2)+$B$7*O428+$B$8)</f>
        <v>0.824040264012903</v>
      </c>
      <c r="U428" s="29" t="n">
        <f aca="false">(O428-P428)/(P428-T428)</f>
        <v>10.95823324881</v>
      </c>
      <c r="V428" s="29" t="n">
        <f aca="false">$B$12+($B$13*E428+$B$14*POWER(E428,2)+$B$15*POWER(E428,3))+($B$16*F428+$B$17*POWER(F428,2)+$B$18*POWER(F428,3))+($B$19*T428+$B$20*POWER(T428,2)+$B$21*POWER(T428,3))+($B$22*P428+$B$23*POWER(P428,2)+$B$24*POWER(P428,3))+($B$25*H428+$B$26*POWER(H428,2)+$B$27*POWER(H428,3))+($B$28*U428+$B$29*POWER(U428,2)+$B$30*POWER(U428,3))</f>
        <v>2.23519138580186</v>
      </c>
      <c r="W428" s="71" t="n">
        <f aca="false">S428-U428</f>
        <v>2.49845966457581</v>
      </c>
      <c r="X428" s="29" t="n">
        <f aca="false">U428+V428</f>
        <v>13.1934246346119</v>
      </c>
      <c r="Y428" s="16"/>
      <c r="Z428" s="60" t="n">
        <f aca="false">U428*G428</f>
        <v>1391.69562259887</v>
      </c>
      <c r="AA428" s="60" t="n">
        <f aca="false">(K428+M428)-Z428</f>
        <v>317.304377401128</v>
      </c>
      <c r="AB428" s="16"/>
      <c r="AC428" s="60" t="n">
        <f aca="false">L428+N428</f>
        <v>1675.56492859571</v>
      </c>
      <c r="AD428" s="61" t="n">
        <f aca="false">AC428-Z428</f>
        <v>283.869305996837</v>
      </c>
      <c r="AE428" s="17"/>
      <c r="AF428" s="84" t="n">
        <v>-64.6374891440566</v>
      </c>
      <c r="AG428" s="16" t="n">
        <v>0.577027027027027</v>
      </c>
      <c r="AH428" s="16" t="n">
        <f aca="false">AF428+AH427</f>
        <v>233620.021279053</v>
      </c>
      <c r="AI428" s="63"/>
      <c r="AJ428" s="72" t="n">
        <v>-38.6630870262211</v>
      </c>
      <c r="AK428" s="16" t="n">
        <v>0.577027027027027</v>
      </c>
      <c r="AL428" s="63" t="n">
        <f aca="false">AJ428+AL427</f>
        <v>227663.781674433</v>
      </c>
      <c r="AM428" s="35"/>
      <c r="AN428" s="35" t="n">
        <f aca="false">C428/740</f>
        <v>0.577027027027027</v>
      </c>
      <c r="AO428" s="35"/>
      <c r="AP428" s="35"/>
      <c r="AQ428" s="35"/>
      <c r="AR428" s="35"/>
      <c r="AS428" s="35"/>
      <c r="AT428" s="35"/>
    </row>
    <row r="429" customFormat="false" ht="12.75" hidden="false" customHeight="true" outlineLevel="0" collapsed="false">
      <c r="A429" s="36"/>
      <c r="B429" s="36"/>
      <c r="C429" s="2" t="n">
        <v>428</v>
      </c>
      <c r="D429" s="20" t="s">
        <v>57</v>
      </c>
      <c r="E429" s="65" t="n">
        <v>9</v>
      </c>
      <c r="F429" s="66" t="n">
        <v>61</v>
      </c>
      <c r="G429" s="67" t="n">
        <f aca="false">I429+J429</f>
        <v>9</v>
      </c>
      <c r="H429" s="68" t="n">
        <f aca="false">1/(G429/F429)</f>
        <v>6.77777777777778</v>
      </c>
      <c r="I429" s="22" t="n">
        <v>0</v>
      </c>
      <c r="J429" s="23" t="n">
        <v>9</v>
      </c>
      <c r="K429" s="24" t="n">
        <v>13</v>
      </c>
      <c r="L429" s="69" t="n">
        <f aca="false">G429*X429*R429</f>
        <v>11.7357893974638</v>
      </c>
      <c r="M429" s="25" t="n">
        <v>24</v>
      </c>
      <c r="N429" s="70" t="n">
        <f aca="false">G429*X429*(1-R429)</f>
        <v>20.7908500089465</v>
      </c>
      <c r="O429" s="26" t="n">
        <f aca="false">I429/(I429+J429)</f>
        <v>0</v>
      </c>
      <c r="P429" s="28" t="n">
        <f aca="false">(I429+K429)/(I429+J429+K429+M429)</f>
        <v>0.282608695652174</v>
      </c>
      <c r="Q429" s="27" t="n">
        <f aca="false">K429/(K429+M429)</f>
        <v>0.351351351351351</v>
      </c>
      <c r="R429" s="27" t="n">
        <f aca="false">P429-(O429-P429)/X429</f>
        <v>0.360805469351713</v>
      </c>
      <c r="S429" s="29" t="n">
        <f aca="false">(K429+M429)/(I429+J429)</f>
        <v>4.11111111111111</v>
      </c>
      <c r="T429" s="31" t="n">
        <f aca="false">(P429-$B$1*O429-$B$2)/(1-$B$1*O429)-($B$3*POWER(P429,2)+$B$4*P429+$B$5)-($B$6*POWER(O429,2)+$B$7*O429+$B$8)</f>
        <v>0.295550352265258</v>
      </c>
      <c r="U429" s="29" t="n">
        <f aca="false">(O429-P429)/(P429-T429)</f>
        <v>21.8371344644119</v>
      </c>
      <c r="V429" s="29" t="n">
        <f aca="false">$B$12+($B$13*E429+$B$14*POWER(E429,2)+$B$15*POWER(E429,3))+($B$16*F429+$B$17*POWER(F429,2)+$B$18*POWER(F429,3))+($B$19*T429+$B$20*POWER(T429,2)+$B$21*POWER(T429,3))+($B$22*P429+$B$23*POWER(P429,2)+$B$24*POWER(P429,3))+($B$25*H429+$B$26*POWER(H429,2)+$B$27*POWER(H429,3))+($B$28*U429+$B$29*POWER(U429,2)+$B$30*POWER(U429,3))</f>
        <v>-18.2230634192552</v>
      </c>
      <c r="W429" s="71" t="n">
        <f aca="false">S429-U429</f>
        <v>-17.7260233533008</v>
      </c>
      <c r="X429" s="29" t="n">
        <f aca="false">U429+V429</f>
        <v>3.6140710451567</v>
      </c>
      <c r="Y429" s="16"/>
      <c r="Z429" s="60" t="n">
        <f aca="false">U429*G429</f>
        <v>196.534210179707</v>
      </c>
      <c r="AA429" s="60" t="n">
        <f aca="false">(K429+M429)-Z429</f>
        <v>-159.534210179707</v>
      </c>
      <c r="AB429" s="16"/>
      <c r="AC429" s="60" t="n">
        <f aca="false">L429+N429</f>
        <v>32.5266394064103</v>
      </c>
      <c r="AD429" s="61" t="n">
        <f aca="false">AC429-Z429</f>
        <v>-164.007570773297</v>
      </c>
      <c r="AE429" s="17"/>
      <c r="AF429" s="84" t="n">
        <v>-65.4567651673656</v>
      </c>
      <c r="AG429" s="16" t="n">
        <v>0.578378378378378</v>
      </c>
      <c r="AH429" s="16" t="n">
        <f aca="false">AF429+AH428</f>
        <v>233554.564513886</v>
      </c>
      <c r="AI429" s="63"/>
      <c r="AJ429" s="72" t="n">
        <v>-39.9523877450365</v>
      </c>
      <c r="AK429" s="16" t="n">
        <v>0.578378378378378</v>
      </c>
      <c r="AL429" s="63" t="n">
        <f aca="false">AJ429+AL428</f>
        <v>227623.829286688</v>
      </c>
      <c r="AM429" s="35"/>
      <c r="AN429" s="35" t="n">
        <f aca="false">C429/740</f>
        <v>0.578378378378378</v>
      </c>
      <c r="AO429" s="35"/>
      <c r="AP429" s="35"/>
      <c r="AQ429" s="35"/>
      <c r="AR429" s="35"/>
      <c r="AS429" s="35"/>
      <c r="AT429" s="35"/>
    </row>
    <row r="430" customFormat="false" ht="12.75" hidden="false" customHeight="true" outlineLevel="0" collapsed="false">
      <c r="A430" s="36"/>
      <c r="B430" s="36"/>
      <c r="C430" s="2" t="n">
        <v>429</v>
      </c>
      <c r="D430" s="20" t="s">
        <v>635</v>
      </c>
      <c r="E430" s="65" t="n">
        <v>176</v>
      </c>
      <c r="F430" s="66" t="n">
        <v>3881</v>
      </c>
      <c r="G430" s="67" t="n">
        <f aca="false">I430+J430</f>
        <v>204</v>
      </c>
      <c r="H430" s="68" t="n">
        <f aca="false">1/(G430/F430)</f>
        <v>19.0245098039216</v>
      </c>
      <c r="I430" s="22" t="n">
        <v>56</v>
      </c>
      <c r="J430" s="23" t="n">
        <v>148</v>
      </c>
      <c r="K430" s="24" t="n">
        <v>1631</v>
      </c>
      <c r="L430" s="69" t="n">
        <f aca="false">G430*X430*R430</f>
        <v>1783.53268247985</v>
      </c>
      <c r="M430" s="25" t="n">
        <v>1283</v>
      </c>
      <c r="N430" s="70" t="n">
        <f aca="false">G430*X430*(1-R430)</f>
        <v>1412.38605135072</v>
      </c>
      <c r="O430" s="26" t="n">
        <f aca="false">I430/(I430+J430)</f>
        <v>0.274509803921569</v>
      </c>
      <c r="P430" s="28" t="n">
        <f aca="false">(I430+K430)/(I430+J430+K430+M430)</f>
        <v>0.541051956382296</v>
      </c>
      <c r="Q430" s="27" t="n">
        <f aca="false">K430/(K430+M430)</f>
        <v>0.559711736444749</v>
      </c>
      <c r="R430" s="27" t="n">
        <f aca="false">P430-(O430-P430)/X430</f>
        <v>0.558065717879547</v>
      </c>
      <c r="S430" s="29" t="n">
        <f aca="false">(K430+M430)/(I430+J430)</f>
        <v>14.2843137254902</v>
      </c>
      <c r="T430" s="31" t="n">
        <f aca="false">(P430-$B$1*O430-$B$2)/(1-$B$1*O430)-($B$3*POWER(P430,2)+$B$4*P430+$B$5)-($B$6*POWER(O430,2)+$B$7*O430+$B$8)</f>
        <v>0.559536368142055</v>
      </c>
      <c r="U430" s="29" t="n">
        <f aca="false">(O430-P430)/(P430-T430)</f>
        <v>14.4198341783863</v>
      </c>
      <c r="V430" s="29" t="n">
        <f aca="false">$B$12+($B$13*E430+$B$14*POWER(E430,2)+$B$15*POWER(E430,3))+($B$16*F430+$B$17*POWER(F430,2)+$B$18*POWER(F430,3))+($B$19*T430+$B$20*POWER(T430,2)+$B$21*POWER(T430,3))+($B$22*P430+$B$23*POWER(P430,2)+$B$24*POWER(P430,3))+($B$25*H430+$B$26*POWER(H430,2)+$B$27*POWER(H430,3))+($B$28*U430+$B$29*POWER(U430,2)+$B$30*POWER(U430,3))</f>
        <v>1.24643412470468</v>
      </c>
      <c r="W430" s="71" t="n">
        <f aca="false">S430-U430</f>
        <v>-0.135520452896115</v>
      </c>
      <c r="X430" s="29" t="n">
        <f aca="false">U430+V430</f>
        <v>15.666268303091</v>
      </c>
      <c r="Y430" s="16"/>
      <c r="Z430" s="60" t="n">
        <f aca="false">U430*G430</f>
        <v>2941.64617239081</v>
      </c>
      <c r="AA430" s="60" t="n">
        <f aca="false">(K430+M430)-Z430</f>
        <v>-27.6461723908078</v>
      </c>
      <c r="AB430" s="16"/>
      <c r="AC430" s="60" t="n">
        <f aca="false">L430+N430</f>
        <v>3195.91873383056</v>
      </c>
      <c r="AD430" s="61" t="n">
        <f aca="false">AC430-Z430</f>
        <v>254.272561439755</v>
      </c>
      <c r="AE430" s="17"/>
      <c r="AF430" s="84" t="n">
        <v>-68.8124901883753</v>
      </c>
      <c r="AG430" s="16" t="n">
        <v>0.57972972972973</v>
      </c>
      <c r="AH430" s="16" t="n">
        <f aca="false">AF430+AH429</f>
        <v>233485.752023697</v>
      </c>
      <c r="AI430" s="63"/>
      <c r="AJ430" s="72" t="n">
        <v>-43.3392095821816</v>
      </c>
      <c r="AK430" s="16" t="n">
        <v>0.57972972972973</v>
      </c>
      <c r="AL430" s="63" t="n">
        <f aca="false">AJ430+AL429</f>
        <v>227580.490077106</v>
      </c>
      <c r="AM430" s="35"/>
      <c r="AN430" s="35" t="n">
        <f aca="false">C430/740</f>
        <v>0.57972972972973</v>
      </c>
      <c r="AO430" s="35"/>
      <c r="AP430" s="35"/>
      <c r="AQ430" s="35"/>
      <c r="AR430" s="35"/>
      <c r="AS430" s="35"/>
      <c r="AT430" s="35"/>
    </row>
    <row r="431" customFormat="false" ht="12.75" hidden="false" customHeight="true" outlineLevel="0" collapsed="false">
      <c r="A431" s="36"/>
      <c r="B431" s="36"/>
      <c r="C431" s="2" t="n">
        <v>430</v>
      </c>
      <c r="D431" s="20" t="s">
        <v>316</v>
      </c>
      <c r="E431" s="65" t="n">
        <v>237</v>
      </c>
      <c r="F431" s="66" t="n">
        <v>2489</v>
      </c>
      <c r="G431" s="67" t="n">
        <f aca="false">I431+J431</f>
        <v>173</v>
      </c>
      <c r="H431" s="68" t="n">
        <f aca="false">1/(G431/F431)</f>
        <v>14.3872832369942</v>
      </c>
      <c r="I431" s="22" t="n">
        <v>35</v>
      </c>
      <c r="J431" s="23" t="n">
        <v>138</v>
      </c>
      <c r="K431" s="24" t="n">
        <v>713</v>
      </c>
      <c r="L431" s="69" t="n">
        <f aca="false">G431*X431*R431</f>
        <v>789.519043747648</v>
      </c>
      <c r="M431" s="25" t="n">
        <v>948</v>
      </c>
      <c r="N431" s="70" t="n">
        <f aca="false">G431*X431*(1-R431)</f>
        <v>1059.09583089565</v>
      </c>
      <c r="O431" s="26" t="n">
        <f aca="false">I431/(I431+J431)</f>
        <v>0.202312138728324</v>
      </c>
      <c r="P431" s="28" t="n">
        <f aca="false">(I431+K431)/(I431+J431+K431+M431)</f>
        <v>0.407851690294438</v>
      </c>
      <c r="Q431" s="27" t="n">
        <f aca="false">K431/(K431+M431)</f>
        <v>0.429259482239615</v>
      </c>
      <c r="R431" s="27" t="n">
        <f aca="false">P431-(O431-P431)/X431</f>
        <v>0.427086817582808</v>
      </c>
      <c r="S431" s="29" t="n">
        <f aca="false">(K431+M431)/(I431+J431)</f>
        <v>9.60115606936416</v>
      </c>
      <c r="T431" s="31" t="n">
        <f aca="false">(P431-$B$1*O431-$B$2)/(1-$B$1*O431)-($B$3*POWER(P431,2)+$B$4*P431+$B$5)-($B$6*POWER(O431,2)+$B$7*O431+$B$8)</f>
        <v>0.422556600155144</v>
      </c>
      <c r="U431" s="29" t="n">
        <f aca="false">(O431-P431)/(P431-T431)</f>
        <v>13.977613838719</v>
      </c>
      <c r="V431" s="29" t="n">
        <f aca="false">$B$12+($B$13*E431+$B$14*POWER(E431,2)+$B$15*POWER(E431,3))+($B$16*F431+$B$17*POWER(F431,2)+$B$18*POWER(F431,3))+($B$19*T431+$B$20*POWER(T431,2)+$B$21*POWER(T431,3))+($B$22*P431+$B$23*POWER(P431,2)+$B$24*POWER(P431,3))+($B$25*H431+$B$26*POWER(H431,2)+$B$27*POWER(H431,3))+($B$28*U431+$B$29*POWER(U431,2)+$B$30*POWER(U431,3))</f>
        <v>-3.29197872517397</v>
      </c>
      <c r="W431" s="71" t="n">
        <f aca="false">S431-U431</f>
        <v>-4.37645776935488</v>
      </c>
      <c r="X431" s="29" t="n">
        <f aca="false">U431+V431</f>
        <v>10.6856351135451</v>
      </c>
      <c r="Y431" s="16"/>
      <c r="Z431" s="60" t="n">
        <f aca="false">U431*G431</f>
        <v>2418.12719409839</v>
      </c>
      <c r="AA431" s="60" t="n">
        <f aca="false">(K431+M431)-Z431</f>
        <v>-757.127194098393</v>
      </c>
      <c r="AB431" s="16"/>
      <c r="AC431" s="60" t="n">
        <f aca="false">L431+N431</f>
        <v>1848.6148746433</v>
      </c>
      <c r="AD431" s="61" t="n">
        <f aca="false">AC431-Z431</f>
        <v>-569.512319455097</v>
      </c>
      <c r="AE431" s="17"/>
      <c r="AF431" s="84" t="n">
        <v>-69.2448896682117</v>
      </c>
      <c r="AG431" s="16" t="n">
        <v>0.581081081081081</v>
      </c>
      <c r="AH431" s="16" t="n">
        <f aca="false">AF431+AH430</f>
        <v>233416.507134029</v>
      </c>
      <c r="AI431" s="63"/>
      <c r="AJ431" s="72" t="n">
        <v>-46.0164569908989</v>
      </c>
      <c r="AK431" s="16" t="n">
        <v>0.581081081081081</v>
      </c>
      <c r="AL431" s="63" t="n">
        <f aca="false">AJ431+AL430</f>
        <v>227534.473620115</v>
      </c>
      <c r="AM431" s="35"/>
      <c r="AN431" s="35" t="n">
        <f aca="false">C431/740</f>
        <v>0.581081081081081</v>
      </c>
      <c r="AO431" s="35"/>
      <c r="AP431" s="35"/>
      <c r="AQ431" s="35"/>
      <c r="AR431" s="35"/>
      <c r="AS431" s="35"/>
      <c r="AT431" s="35"/>
    </row>
    <row r="432" customFormat="false" ht="12.75" hidden="false" customHeight="true" outlineLevel="0" collapsed="false">
      <c r="A432" s="36"/>
      <c r="B432" s="36"/>
      <c r="C432" s="2" t="n">
        <v>431</v>
      </c>
      <c r="D432" s="20" t="s">
        <v>636</v>
      </c>
      <c r="E432" s="65" t="n">
        <v>626</v>
      </c>
      <c r="F432" s="66" t="n">
        <v>3530</v>
      </c>
      <c r="G432" s="67" t="n">
        <f aca="false">I432+J432</f>
        <v>258</v>
      </c>
      <c r="H432" s="68" t="n">
        <f aca="false">1/(G432/F432)</f>
        <v>13.6821705426357</v>
      </c>
      <c r="I432" s="22" t="n">
        <v>162</v>
      </c>
      <c r="J432" s="23" t="n">
        <v>96</v>
      </c>
      <c r="K432" s="24" t="n">
        <v>1695</v>
      </c>
      <c r="L432" s="69" t="n">
        <f aca="false">G432*X432*R432</f>
        <v>1485.30456074389</v>
      </c>
      <c r="M432" s="25" t="n">
        <v>478</v>
      </c>
      <c r="N432" s="70" t="n">
        <f aca="false">G432*X432*(1-R432)</f>
        <v>413.182992927837</v>
      </c>
      <c r="O432" s="26" t="n">
        <f aca="false">I432/(I432+J432)</f>
        <v>0.627906976744186</v>
      </c>
      <c r="P432" s="28" t="n">
        <f aca="false">(I432+K432)/(I432+J432+K432+M432)</f>
        <v>0.763883175647882</v>
      </c>
      <c r="Q432" s="27" t="n">
        <f aca="false">K432/(K432+M432)</f>
        <v>0.780027611596871</v>
      </c>
      <c r="R432" s="27" t="n">
        <f aca="false">P432-(O432-P432)/X432</f>
        <v>0.782362021742661</v>
      </c>
      <c r="S432" s="29" t="n">
        <f aca="false">(K432+M432)/(I432+J432)</f>
        <v>8.42248062015504</v>
      </c>
      <c r="T432" s="31" t="n">
        <f aca="false">(P432-$B$1*O432-$B$2)/(1-$B$1*O432)-($B$3*POWER(P432,2)+$B$4*P432+$B$5)-($B$6*POWER(O432,2)+$B$7*O432+$B$8)</f>
        <v>0.779532057733557</v>
      </c>
      <c r="U432" s="29" t="n">
        <f aca="false">(O432-P432)/(P432-T432)</f>
        <v>8.68919569840456</v>
      </c>
      <c r="V432" s="29" t="n">
        <f aca="false">$B$12+($B$13*E432+$B$14*POWER(E432,2)+$B$15*POWER(E432,3))+($B$16*F432+$B$17*POWER(F432,2)+$B$18*POWER(F432,3))+($B$19*T432+$B$20*POWER(T432,2)+$B$21*POWER(T432,3))+($B$22*P432+$B$23*POWER(P432,2)+$B$24*POWER(P432,3))+($B$25*H432+$B$26*POWER(H432,2)+$B$27*POWER(H432,3))+($B$28*U432+$B$29*POWER(U432,2)+$B$30*POWER(U432,3))</f>
        <v>-1.33071680820405</v>
      </c>
      <c r="W432" s="71" t="n">
        <f aca="false">S432-U432</f>
        <v>-0.266715078249517</v>
      </c>
      <c r="X432" s="29" t="n">
        <f aca="false">U432+V432</f>
        <v>7.3584788902005</v>
      </c>
      <c r="Y432" s="16"/>
      <c r="Z432" s="60" t="n">
        <f aca="false">U432*G432</f>
        <v>2241.81249018838</v>
      </c>
      <c r="AA432" s="60" t="n">
        <f aca="false">(K432+M432)-Z432</f>
        <v>-68.8124901883753</v>
      </c>
      <c r="AB432" s="16"/>
      <c r="AC432" s="60" t="n">
        <f aca="false">L432+N432</f>
        <v>1898.48755367173</v>
      </c>
      <c r="AD432" s="61" t="n">
        <f aca="false">AC432-Z432</f>
        <v>-343.324936516646</v>
      </c>
      <c r="AE432" s="17"/>
      <c r="AF432" s="84" t="n">
        <v>-74.048971139744</v>
      </c>
      <c r="AG432" s="16" t="n">
        <v>0.582432432432432</v>
      </c>
      <c r="AH432" s="16" t="n">
        <f aca="false">AF432+AH431</f>
        <v>233342.458162889</v>
      </c>
      <c r="AI432" s="63"/>
      <c r="AJ432" s="72" t="n">
        <v>-46.3797392932015</v>
      </c>
      <c r="AK432" s="16" t="n">
        <v>0.582432432432432</v>
      </c>
      <c r="AL432" s="63" t="n">
        <f aca="false">AJ432+AL431</f>
        <v>227488.093880822</v>
      </c>
      <c r="AM432" s="35"/>
      <c r="AN432" s="35" t="n">
        <f aca="false">C432/740</f>
        <v>0.582432432432432</v>
      </c>
      <c r="AO432" s="35"/>
      <c r="AP432" s="35"/>
      <c r="AQ432" s="35"/>
      <c r="AR432" s="35"/>
      <c r="AS432" s="35"/>
      <c r="AT432" s="35"/>
    </row>
    <row r="433" customFormat="false" ht="12.75" hidden="false" customHeight="true" outlineLevel="0" collapsed="false">
      <c r="A433" s="36"/>
      <c r="B433" s="36"/>
      <c r="C433" s="2" t="n">
        <v>432</v>
      </c>
      <c r="D433" s="20" t="s">
        <v>611</v>
      </c>
      <c r="E433" s="65" t="n">
        <v>250</v>
      </c>
      <c r="F433" s="66" t="n">
        <v>4619</v>
      </c>
      <c r="G433" s="67" t="n">
        <f aca="false">I433+J433</f>
        <v>223</v>
      </c>
      <c r="H433" s="68" t="n">
        <f aca="false">1/(G433/F433)</f>
        <v>20.7130044843049</v>
      </c>
      <c r="I433" s="22" t="n">
        <v>54</v>
      </c>
      <c r="J433" s="23" t="n">
        <v>169</v>
      </c>
      <c r="K433" s="24" t="n">
        <v>2063</v>
      </c>
      <c r="L433" s="69" t="n">
        <f aca="false">G433*X433*R433</f>
        <v>2071.56670046853</v>
      </c>
      <c r="M433" s="25" t="n">
        <v>1732</v>
      </c>
      <c r="N433" s="70" t="n">
        <f aca="false">G433*X433*(1-R433)</f>
        <v>1739.69262994363</v>
      </c>
      <c r="O433" s="26" t="n">
        <f aca="false">I433/(I433+J433)</f>
        <v>0.242152466367713</v>
      </c>
      <c r="P433" s="28" t="n">
        <f aca="false">(I433+K433)/(I433+J433+K433+M433)</f>
        <v>0.526879044300647</v>
      </c>
      <c r="Q433" s="27" t="n">
        <f aca="false">K433/(K433+M433)</f>
        <v>0.543610013175231</v>
      </c>
      <c r="R433" s="27" t="n">
        <f aca="false">P433-(O433-P433)/X433</f>
        <v>0.543538636675375</v>
      </c>
      <c r="S433" s="29" t="n">
        <f aca="false">(K433+M433)/(I433+J433)</f>
        <v>17.0179372197309</v>
      </c>
      <c r="T433" s="31" t="n">
        <f aca="false">(P433-$B$1*O433-$B$2)/(1-$B$1*O433)-($B$3*POWER(P433,2)+$B$4*P433+$B$5)-($B$6*POWER(O433,2)+$B$7*O433+$B$8)</f>
        <v>0.545420489658287</v>
      </c>
      <c r="U433" s="29" t="n">
        <f aca="false">(O433-P433)/(P433-T433)</f>
        <v>15.3562234464972</v>
      </c>
      <c r="V433" s="29" t="n">
        <f aca="false">$B$12+($B$13*E433+$B$14*POWER(E433,2)+$B$15*POWER(E433,3))+($B$16*F433+$B$17*POWER(F433,2)+$B$18*POWER(F433,3))+($B$19*T433+$B$20*POWER(T433,2)+$B$21*POWER(T433,3))+($B$22*P433+$B$23*POWER(P433,2)+$B$24*POWER(P433,3))+($B$25*H433+$B$26*POWER(H433,2)+$B$27*POWER(H433,3))+($B$28*U433+$B$29*POWER(U433,2)+$B$30*POWER(U433,3))</f>
        <v>1.73462556880392</v>
      </c>
      <c r="W433" s="71" t="n">
        <f aca="false">S433-U433</f>
        <v>1.66171377323369</v>
      </c>
      <c r="X433" s="29" t="n">
        <f aca="false">U433+V433</f>
        <v>17.0908490153012</v>
      </c>
      <c r="Y433" s="16"/>
      <c r="Z433" s="60" t="n">
        <f aca="false">U433*G433</f>
        <v>3424.43782856889</v>
      </c>
      <c r="AA433" s="60" t="n">
        <f aca="false">(K433+M433)-Z433</f>
        <v>370.562171431114</v>
      </c>
      <c r="AB433" s="16"/>
      <c r="AC433" s="60" t="n">
        <f aca="false">L433+N433</f>
        <v>3811.25933041216</v>
      </c>
      <c r="AD433" s="61" t="n">
        <f aca="false">AC433-Z433</f>
        <v>386.821501843274</v>
      </c>
      <c r="AE433" s="17"/>
      <c r="AF433" s="84" t="n">
        <v>-74.3609015062039</v>
      </c>
      <c r="AG433" s="16" t="n">
        <v>0.583783783783784</v>
      </c>
      <c r="AH433" s="16" t="n">
        <f aca="false">AF433+AH432</f>
        <v>233268.097261383</v>
      </c>
      <c r="AI433" s="63"/>
      <c r="AJ433" s="72" t="n">
        <v>-51.3031854682067</v>
      </c>
      <c r="AK433" s="16" t="n">
        <v>0.583783783783784</v>
      </c>
      <c r="AL433" s="63" t="n">
        <f aca="false">AJ433+AL432</f>
        <v>227436.790695354</v>
      </c>
      <c r="AM433" s="35"/>
      <c r="AN433" s="35" t="n">
        <f aca="false">C433/740</f>
        <v>0.583783783783784</v>
      </c>
      <c r="AO433" s="35"/>
      <c r="AP433" s="35"/>
      <c r="AQ433" s="35"/>
      <c r="AR433" s="35"/>
      <c r="AS433" s="35"/>
      <c r="AT433" s="35"/>
    </row>
    <row r="434" customFormat="false" ht="12.75" hidden="false" customHeight="true" outlineLevel="0" collapsed="false">
      <c r="A434" s="36"/>
      <c r="B434" s="36"/>
      <c r="C434" s="2" t="n">
        <v>433</v>
      </c>
      <c r="D434" s="20" t="s">
        <v>637</v>
      </c>
      <c r="E434" s="65" t="n">
        <v>239</v>
      </c>
      <c r="F434" s="66" t="n">
        <v>2012</v>
      </c>
      <c r="G434" s="67" t="n">
        <f aca="false">I434+J434</f>
        <v>194</v>
      </c>
      <c r="H434" s="68" t="n">
        <f aca="false">1/(G434/F434)</f>
        <v>10.3711340206186</v>
      </c>
      <c r="I434" s="22" t="n">
        <v>154</v>
      </c>
      <c r="J434" s="23" t="n">
        <v>40</v>
      </c>
      <c r="K434" s="24" t="n">
        <v>766</v>
      </c>
      <c r="L434" s="69" t="n">
        <f aca="false">G434*X434*R434</f>
        <v>622.918921275209</v>
      </c>
      <c r="M434" s="25" t="n">
        <v>189</v>
      </c>
      <c r="N434" s="70" t="n">
        <f aca="false">G434*X434*(1-R434)</f>
        <v>153.385253230459</v>
      </c>
      <c r="O434" s="26" t="n">
        <f aca="false">I434/(I434+J434)</f>
        <v>0.793814432989691</v>
      </c>
      <c r="P434" s="28" t="n">
        <f aca="false">(I434+K434)/(I434+J434+K434+M434)</f>
        <v>0.800696257615318</v>
      </c>
      <c r="Q434" s="27" t="n">
        <f aca="false">K434/(K434+M434)</f>
        <v>0.802094240837696</v>
      </c>
      <c r="R434" s="27" t="n">
        <f aca="false">P434-(O434-P434)/X434</f>
        <v>0.802416039655936</v>
      </c>
      <c r="S434" s="29" t="n">
        <f aca="false">(K434+M434)/(I434+J434)</f>
        <v>4.92268041237113</v>
      </c>
      <c r="T434" s="31" t="n">
        <f aca="false">(P434-$B$1*O434-$B$2)/(1-$B$1*O434)-($B$3*POWER(P434,2)+$B$4*P434+$B$5)-($B$6*POWER(O434,2)+$B$7*O434+$B$8)</f>
        <v>0.804300644535153</v>
      </c>
      <c r="U434" s="29" t="n">
        <f aca="false">(O434-P434)/(P434-T434)</f>
        <v>1.9092913104738</v>
      </c>
      <c r="V434" s="29" t="n">
        <f aca="false">$B$12+($B$13*E434+$B$14*POWER(E434,2)+$B$15*POWER(E434,3))+($B$16*F434+$B$17*POWER(F434,2)+$B$18*POWER(F434,3))+($B$19*T434+$B$20*POWER(T434,2)+$B$21*POWER(T434,3))+($B$22*P434+$B$23*POWER(P434,2)+$B$24*POWER(P434,3))+($B$25*H434+$B$26*POWER(H434,2)+$B$27*POWER(H434,3))+($B$28*U434+$B$29*POWER(U434,2)+$B$30*POWER(U434,3))</f>
        <v>2.09227659934923</v>
      </c>
      <c r="W434" s="71" t="n">
        <f aca="false">S434-U434</f>
        <v>3.01338910189733</v>
      </c>
      <c r="X434" s="29" t="n">
        <f aca="false">U434+V434</f>
        <v>4.00156790982303</v>
      </c>
      <c r="Y434" s="16"/>
      <c r="Z434" s="60" t="n">
        <f aca="false">U434*G434</f>
        <v>370.402514231917</v>
      </c>
      <c r="AA434" s="60" t="n">
        <f aca="false">(K434+M434)-Z434</f>
        <v>584.597485768083</v>
      </c>
      <c r="AB434" s="16"/>
      <c r="AC434" s="60" t="n">
        <f aca="false">L434+N434</f>
        <v>776.304174505668</v>
      </c>
      <c r="AD434" s="61" t="n">
        <f aca="false">AC434-Z434</f>
        <v>405.901660273751</v>
      </c>
      <c r="AE434" s="17"/>
      <c r="AF434" s="84" t="n">
        <v>-74.364946965693</v>
      </c>
      <c r="AG434" s="16" t="n">
        <v>0.585135135135135</v>
      </c>
      <c r="AH434" s="16" t="n">
        <f aca="false">AF434+AH433</f>
        <v>233193.732314417</v>
      </c>
      <c r="AI434" s="63"/>
      <c r="AJ434" s="72" t="n">
        <v>-51.8340067254585</v>
      </c>
      <c r="AK434" s="16" t="n">
        <v>0.585135135135135</v>
      </c>
      <c r="AL434" s="63" t="n">
        <f aca="false">AJ434+AL433</f>
        <v>227384.956688628</v>
      </c>
      <c r="AM434" s="35"/>
      <c r="AN434" s="35" t="n">
        <f aca="false">C434/740</f>
        <v>0.585135135135135</v>
      </c>
      <c r="AO434" s="35"/>
      <c r="AP434" s="35"/>
      <c r="AQ434" s="35"/>
      <c r="AR434" s="35"/>
      <c r="AS434" s="35"/>
      <c r="AT434" s="35"/>
    </row>
    <row r="435" customFormat="false" ht="12.75" hidden="false" customHeight="true" outlineLevel="0" collapsed="false">
      <c r="A435" s="36"/>
      <c r="B435" s="36"/>
      <c r="C435" s="2" t="n">
        <v>434</v>
      </c>
      <c r="D435" s="20" t="s">
        <v>639</v>
      </c>
      <c r="E435" s="65" t="n">
        <v>344</v>
      </c>
      <c r="F435" s="66" t="n">
        <v>2474</v>
      </c>
      <c r="G435" s="67" t="n">
        <f aca="false">I435+J435</f>
        <v>206</v>
      </c>
      <c r="H435" s="68" t="n">
        <f aca="false">1/(G435/F435)</f>
        <v>12.0097087378641</v>
      </c>
      <c r="I435" s="22" t="n">
        <v>128</v>
      </c>
      <c r="J435" s="23" t="n">
        <v>78</v>
      </c>
      <c r="K435" s="24" t="n">
        <v>834</v>
      </c>
      <c r="L435" s="69" t="n">
        <f aca="false">G435*X435*R435</f>
        <v>964.001931374383</v>
      </c>
      <c r="M435" s="25" t="n">
        <v>309</v>
      </c>
      <c r="N435" s="70" t="n">
        <f aca="false">G435*X435*(1-R435)</f>
        <v>361.298074263915</v>
      </c>
      <c r="O435" s="26" t="n">
        <f aca="false">I435/(I435+J435)</f>
        <v>0.621359223300971</v>
      </c>
      <c r="P435" s="28" t="n">
        <f aca="false">(I435+K435)/(I435+J435+K435+M435)</f>
        <v>0.713120830244626</v>
      </c>
      <c r="Q435" s="27" t="n">
        <f aca="false">K435/(K435+M435)</f>
        <v>0.729658792650919</v>
      </c>
      <c r="R435" s="27" t="n">
        <f aca="false">P435-(O435-P435)/X435</f>
        <v>0.727383933655154</v>
      </c>
      <c r="S435" s="29" t="n">
        <f aca="false">(K435+M435)/(I435+J435)</f>
        <v>5.54854368932039</v>
      </c>
      <c r="T435" s="31" t="n">
        <f aca="false">(P435-$B$1*O435-$B$2)/(1-$B$1*O435)-($B$3*POWER(P435,2)+$B$4*P435+$B$5)-($B$6*POWER(O435,2)+$B$7*O435+$B$8)</f>
        <v>0.724626597333809</v>
      </c>
      <c r="U435" s="29" t="n">
        <f aca="false">(O435-P435)/(P435-T435)</f>
        <v>7.97527068229306</v>
      </c>
      <c r="V435" s="29" t="n">
        <f aca="false">$B$12+($B$13*E435+$B$14*POWER(E435,2)+$B$15*POWER(E435,3))+($B$16*F435+$B$17*POWER(F435,2)+$B$18*POWER(F435,3))+($B$19*T435+$B$20*POWER(T435,2)+$B$21*POWER(T435,3))+($B$22*P435+$B$23*POWER(P435,2)+$B$24*POWER(P435,3))+($B$25*H435+$B$26*POWER(H435,2)+$B$27*POWER(H435,3))+($B$28*U435+$B$29*POWER(U435,2)+$B$30*POWER(U435,3))</f>
        <v>-1.54177550929162</v>
      </c>
      <c r="W435" s="71" t="n">
        <f aca="false">S435-U435</f>
        <v>-2.42672699297268</v>
      </c>
      <c r="X435" s="29" t="n">
        <f aca="false">U435+V435</f>
        <v>6.43349517300145</v>
      </c>
      <c r="Y435" s="16"/>
      <c r="Z435" s="60" t="n">
        <f aca="false">U435*G435</f>
        <v>1642.90576055237</v>
      </c>
      <c r="AA435" s="60" t="n">
        <f aca="false">(K435+M435)-Z435</f>
        <v>-499.905760552371</v>
      </c>
      <c r="AB435" s="16"/>
      <c r="AC435" s="60" t="n">
        <f aca="false">L435+N435</f>
        <v>1325.3000056383</v>
      </c>
      <c r="AD435" s="61" t="n">
        <f aca="false">AC435-Z435</f>
        <v>-317.605754914073</v>
      </c>
      <c r="AE435" s="17"/>
      <c r="AF435" s="84" t="n">
        <v>-78.1107724915209</v>
      </c>
      <c r="AG435" s="16" t="n">
        <v>0.586486486486487</v>
      </c>
      <c r="AH435" s="16" t="n">
        <f aca="false">AF435+AH434</f>
        <v>233115.621541926</v>
      </c>
      <c r="AI435" s="63"/>
      <c r="AJ435" s="72" t="n">
        <v>-54.3324737394451</v>
      </c>
      <c r="AK435" s="16" t="n">
        <v>0.586486486486487</v>
      </c>
      <c r="AL435" s="63" t="n">
        <f aca="false">AJ435+AL434</f>
        <v>227330.624214889</v>
      </c>
      <c r="AM435" s="35"/>
      <c r="AN435" s="35" t="n">
        <f aca="false">C435/740</f>
        <v>0.586486486486487</v>
      </c>
      <c r="AO435" s="35"/>
      <c r="AP435" s="35"/>
      <c r="AQ435" s="35"/>
      <c r="AR435" s="35"/>
      <c r="AS435" s="35"/>
      <c r="AT435" s="35"/>
    </row>
    <row r="436" customFormat="false" ht="12.75" hidden="false" customHeight="true" outlineLevel="0" collapsed="false">
      <c r="A436" s="36"/>
      <c r="B436" s="36"/>
      <c r="C436" s="2" t="n">
        <v>435</v>
      </c>
      <c r="D436" s="20" t="s">
        <v>126</v>
      </c>
      <c r="E436" s="65" t="n">
        <v>344</v>
      </c>
      <c r="F436" s="66" t="n">
        <v>4556</v>
      </c>
      <c r="G436" s="67" t="n">
        <f aca="false">I436+J436</f>
        <v>258</v>
      </c>
      <c r="H436" s="68" t="n">
        <f aca="false">1/(G436/F436)</f>
        <v>17.6589147286822</v>
      </c>
      <c r="I436" s="22" t="n">
        <v>47</v>
      </c>
      <c r="J436" s="23" t="n">
        <v>211</v>
      </c>
      <c r="K436" s="24" t="n">
        <v>1362</v>
      </c>
      <c r="L436" s="69" t="n">
        <f aca="false">G436*X436*R436</f>
        <v>1324.10814762148</v>
      </c>
      <c r="M436" s="25" t="n">
        <v>2337</v>
      </c>
      <c r="N436" s="70" t="n">
        <f aca="false">G436*X436*(1-R436)</f>
        <v>2268.47733153977</v>
      </c>
      <c r="O436" s="26" t="n">
        <f aca="false">I436/(I436+J436)</f>
        <v>0.182170542635659</v>
      </c>
      <c r="P436" s="28" t="n">
        <f aca="false">(I436+K436)/(I436+J436+K436+M436)</f>
        <v>0.356077836745009</v>
      </c>
      <c r="Q436" s="27" t="n">
        <f aca="false">K436/(K436+M436)</f>
        <v>0.368207623682076</v>
      </c>
      <c r="R436" s="27" t="n">
        <f aca="false">P436-(O436-P436)/X436</f>
        <v>0.368566915192959</v>
      </c>
      <c r="S436" s="29" t="n">
        <f aca="false">(K436+M436)/(I436+J436)</f>
        <v>14.3372093023256</v>
      </c>
      <c r="T436" s="31" t="n">
        <f aca="false">(P436-$B$1*O436-$B$2)/(1-$B$1*O436)-($B$3*POWER(P436,2)+$B$4*P436+$B$5)-($B$6*POWER(O436,2)+$B$7*O436+$B$8)</f>
        <v>0.369524387800921</v>
      </c>
      <c r="U436" s="29" t="n">
        <f aca="false">(O436-P436)/(P436-T436)</f>
        <v>12.9332267721457</v>
      </c>
      <c r="V436" s="29" t="n">
        <f aca="false">$B$12+($B$13*E436+$B$14*POWER(E436,2)+$B$15*POWER(E436,3))+($B$16*F436+$B$17*POWER(F436,2)+$B$18*POWER(F436,3))+($B$19*T436+$B$20*POWER(T436,2)+$B$21*POWER(T436,3))+($B$22*P436+$B$23*POWER(P436,2)+$B$24*POWER(P436,3))+($B$25*H436+$B$26*POWER(H436,2)+$B$27*POWER(H436,3))+($B$28*U436+$B$29*POWER(U436,2)+$B$30*POWER(U436,3))</f>
        <v>0.991523147083912</v>
      </c>
      <c r="W436" s="71" t="n">
        <f aca="false">S436-U436</f>
        <v>1.40398253017987</v>
      </c>
      <c r="X436" s="29" t="n">
        <f aca="false">U436+V436</f>
        <v>13.9247499192296</v>
      </c>
      <c r="Y436" s="16"/>
      <c r="Z436" s="60" t="n">
        <f aca="false">U436*G436</f>
        <v>3336.77250721359</v>
      </c>
      <c r="AA436" s="60" t="n">
        <f aca="false">(K436+M436)-Z436</f>
        <v>362.227492786405</v>
      </c>
      <c r="AB436" s="16"/>
      <c r="AC436" s="60" t="n">
        <f aca="false">L436+N436</f>
        <v>3592.58547916124</v>
      </c>
      <c r="AD436" s="61" t="n">
        <f aca="false">AC436-Z436</f>
        <v>255.81297194765</v>
      </c>
      <c r="AE436" s="17"/>
      <c r="AF436" s="84" t="n">
        <v>-78.7937476163966</v>
      </c>
      <c r="AG436" s="16" t="n">
        <v>0.587837837837838</v>
      </c>
      <c r="AH436" s="16" t="n">
        <f aca="false">AF436+AH435</f>
        <v>233036.827794309</v>
      </c>
      <c r="AI436" s="63"/>
      <c r="AJ436" s="72" t="n">
        <v>-54.6251732412916</v>
      </c>
      <c r="AK436" s="16" t="n">
        <v>0.587837837837838</v>
      </c>
      <c r="AL436" s="63" t="n">
        <f aca="false">AJ436+AL435</f>
        <v>227275.999041648</v>
      </c>
      <c r="AM436" s="35"/>
      <c r="AN436" s="35" t="n">
        <f aca="false">C436/740</f>
        <v>0.587837837837838</v>
      </c>
      <c r="AO436" s="35"/>
      <c r="AP436" s="35"/>
      <c r="AQ436" s="35"/>
      <c r="AR436" s="35"/>
      <c r="AS436" s="35"/>
      <c r="AT436" s="35"/>
    </row>
    <row r="437" customFormat="false" ht="12.75" hidden="false" customHeight="true" outlineLevel="0" collapsed="false">
      <c r="A437" s="36"/>
      <c r="B437" s="36"/>
      <c r="C437" s="2" t="n">
        <v>436</v>
      </c>
      <c r="D437" s="20" t="s">
        <v>489</v>
      </c>
      <c r="E437" s="65" t="n">
        <v>115</v>
      </c>
      <c r="F437" s="66" t="n">
        <v>2928</v>
      </c>
      <c r="G437" s="67" t="n">
        <f aca="false">I437+J437</f>
        <v>108</v>
      </c>
      <c r="H437" s="68" t="n">
        <f aca="false">1/(G437/F437)</f>
        <v>27.1111111111111</v>
      </c>
      <c r="I437" s="22" t="n">
        <v>24</v>
      </c>
      <c r="J437" s="23" t="n">
        <v>84</v>
      </c>
      <c r="K437" s="24" t="n">
        <v>1134</v>
      </c>
      <c r="L437" s="69" t="n">
        <f aca="false">G437*X437*R437</f>
        <v>1182.06907626625</v>
      </c>
      <c r="M437" s="25" t="n">
        <v>1222</v>
      </c>
      <c r="N437" s="70" t="n">
        <f aca="false">G437*X437*(1-R437)</f>
        <v>1276.21261969233</v>
      </c>
      <c r="O437" s="26" t="n">
        <f aca="false">I437/(I437+J437)</f>
        <v>0.222222222222222</v>
      </c>
      <c r="P437" s="28" t="n">
        <f aca="false">(I437+K437)/(I437+J437+K437+M437)</f>
        <v>0.469967532467533</v>
      </c>
      <c r="Q437" s="27" t="n">
        <f aca="false">K437/(K437+M437)</f>
        <v>0.481324278438031</v>
      </c>
      <c r="R437" s="27" t="n">
        <f aca="false">P437-(O437-P437)/X437</f>
        <v>0.480851758449641</v>
      </c>
      <c r="S437" s="29" t="n">
        <f aca="false">(K437+M437)/(I437+J437)</f>
        <v>21.8148148148148</v>
      </c>
      <c r="T437" s="31" t="n">
        <f aca="false">(P437-$B$1*O437-$B$2)/(1-$B$1*O437)-($B$3*POWER(P437,2)+$B$4*P437+$B$5)-($B$6*POWER(O437,2)+$B$7*O437+$B$8)</f>
        <v>0.486553658263033</v>
      </c>
      <c r="U437" s="29" t="n">
        <f aca="false">(O437-P437)/(P437-T437)</f>
        <v>14.9369004733171</v>
      </c>
      <c r="V437" s="29" t="n">
        <f aca="false">$B$12+($B$13*E437+$B$14*POWER(E437,2)+$B$15*POWER(E437,3))+($B$16*F437+$B$17*POWER(F437,2)+$B$18*POWER(F437,3))+($B$19*T437+$B$20*POWER(T437,2)+$B$21*POWER(T437,3))+($B$22*P437+$B$23*POWER(P437,2)+$B$24*POWER(P437,3))+($B$25*H437+$B$26*POWER(H437,2)+$B$27*POWER(H437,3))+($B$28*U437+$B$29*POWER(U437,2)+$B$30*POWER(U437,3))</f>
        <v>7.82496708185496</v>
      </c>
      <c r="W437" s="71" t="n">
        <f aca="false">S437-U437</f>
        <v>6.87791434149771</v>
      </c>
      <c r="X437" s="29" t="n">
        <f aca="false">U437+V437</f>
        <v>22.7618675551721</v>
      </c>
      <c r="Y437" s="16"/>
      <c r="Z437" s="60" t="n">
        <f aca="false">U437*G437</f>
        <v>1613.18525111825</v>
      </c>
      <c r="AA437" s="60" t="n">
        <f aca="false">(K437+M437)-Z437</f>
        <v>742.814748881752</v>
      </c>
      <c r="AB437" s="16"/>
      <c r="AC437" s="60" t="n">
        <f aca="false">L437+N437</f>
        <v>2458.28169595858</v>
      </c>
      <c r="AD437" s="61" t="n">
        <f aca="false">AC437-Z437</f>
        <v>845.096444840336</v>
      </c>
      <c r="AE437" s="17"/>
      <c r="AF437" s="84" t="n">
        <v>-83.3164440869155</v>
      </c>
      <c r="AG437" s="16" t="n">
        <v>0.589189189189189</v>
      </c>
      <c r="AH437" s="16" t="n">
        <f aca="false">AF437+AH436</f>
        <v>232953.511350222</v>
      </c>
      <c r="AI437" s="63"/>
      <c r="AJ437" s="72" t="n">
        <v>-57.1213216310762</v>
      </c>
      <c r="AK437" s="16" t="n">
        <v>0.589189189189189</v>
      </c>
      <c r="AL437" s="63" t="n">
        <f aca="false">AJ437+AL436</f>
        <v>227218.877720016</v>
      </c>
      <c r="AM437" s="35"/>
      <c r="AN437" s="35" t="n">
        <f aca="false">C437/740</f>
        <v>0.589189189189189</v>
      </c>
      <c r="AO437" s="35"/>
      <c r="AP437" s="35"/>
      <c r="AQ437" s="35"/>
      <c r="AR437" s="35"/>
      <c r="AS437" s="35"/>
      <c r="AT437" s="35"/>
    </row>
    <row r="438" customFormat="false" ht="12.75" hidden="false" customHeight="true" outlineLevel="0" collapsed="false">
      <c r="A438" s="36"/>
      <c r="B438" s="36"/>
      <c r="C438" s="2" t="n">
        <v>437</v>
      </c>
      <c r="D438" s="20" t="s">
        <v>33</v>
      </c>
      <c r="E438" s="65" t="n">
        <v>82</v>
      </c>
      <c r="F438" s="66" t="n">
        <v>963</v>
      </c>
      <c r="G438" s="67" t="n">
        <f aca="false">I438+J438</f>
        <v>141</v>
      </c>
      <c r="H438" s="68" t="n">
        <f aca="false">1/(G438/F438)</f>
        <v>6.82978723404255</v>
      </c>
      <c r="I438" s="22" t="n">
        <v>9</v>
      </c>
      <c r="J438" s="23" t="n">
        <v>132</v>
      </c>
      <c r="K438" s="24" t="n">
        <v>166</v>
      </c>
      <c r="L438" s="69" t="n">
        <f aca="false">G438*X438*R438</f>
        <v>190.703130114637</v>
      </c>
      <c r="M438" s="25" t="n">
        <v>441</v>
      </c>
      <c r="N438" s="70" t="n">
        <f aca="false">G438*X438*(1-R438)</f>
        <v>521.885106032496</v>
      </c>
      <c r="O438" s="26" t="n">
        <f aca="false">I438/(I438+J438)</f>
        <v>0.0638297872340425</v>
      </c>
      <c r="P438" s="28" t="n">
        <f aca="false">(I438+K438)/(I438+J438+K438+M438)</f>
        <v>0.233957219251337</v>
      </c>
      <c r="Q438" s="27" t="n">
        <f aca="false">K438/(K438+M438)</f>
        <v>0.273476112026359</v>
      </c>
      <c r="R438" s="27" t="n">
        <f aca="false">P438-(O438-P438)/X438</f>
        <v>0.267620373788013</v>
      </c>
      <c r="S438" s="29" t="n">
        <f aca="false">(K438+M438)/(I438+J438)</f>
        <v>4.30496453900709</v>
      </c>
      <c r="T438" s="31" t="n">
        <f aca="false">(P438-$B$1*O438-$B$2)/(1-$B$1*O438)-($B$3*POWER(P438,2)+$B$4*P438+$B$5)-($B$6*POWER(O438,2)+$B$7*O438+$B$8)</f>
        <v>0.246421593361988</v>
      </c>
      <c r="U438" s="29" t="n">
        <f aca="false">(O438-P438)/(P438-T438)</f>
        <v>13.6490954545337</v>
      </c>
      <c r="V438" s="29" t="n">
        <f aca="false">$B$12+($B$13*E438+$B$14*POWER(E438,2)+$B$15*POWER(E438,3))+($B$16*F438+$B$17*POWER(F438,2)+$B$18*POWER(F438,3))+($B$19*T438+$B$20*POWER(T438,2)+$B$21*POWER(T438,3))+($B$22*P438+$B$23*POWER(P438,2)+$B$24*POWER(P438,3))+($B$25*H438+$B$26*POWER(H438,2)+$B$27*POWER(H438,3))+($B$28*U438+$B$29*POWER(U438,2)+$B$30*POWER(U438,3))</f>
        <v>-8.59527817689443</v>
      </c>
      <c r="W438" s="71" t="n">
        <f aca="false">S438-U438</f>
        <v>-9.34413091552658</v>
      </c>
      <c r="X438" s="29" t="n">
        <f aca="false">U438+V438</f>
        <v>5.05381727763924</v>
      </c>
      <c r="Y438" s="16"/>
      <c r="Z438" s="60" t="n">
        <f aca="false">U438*G438</f>
        <v>1924.52245908925</v>
      </c>
      <c r="AA438" s="60" t="n">
        <f aca="false">(K438+M438)-Z438</f>
        <v>-1317.52245908925</v>
      </c>
      <c r="AB438" s="16"/>
      <c r="AC438" s="60" t="n">
        <f aca="false">L438+N438</f>
        <v>712.588236147133</v>
      </c>
      <c r="AD438" s="61" t="n">
        <f aca="false">AC438-Z438</f>
        <v>-1211.93422294212</v>
      </c>
      <c r="AE438" s="17"/>
      <c r="AF438" s="84" t="n">
        <v>-83.3347501522853</v>
      </c>
      <c r="AG438" s="16" t="n">
        <v>0.59054054054054</v>
      </c>
      <c r="AH438" s="16" t="n">
        <f aca="false">AF438+AH437</f>
        <v>232870.17660007</v>
      </c>
      <c r="AI438" s="63"/>
      <c r="AJ438" s="72" t="n">
        <v>-57.7948467683913</v>
      </c>
      <c r="AK438" s="16" t="n">
        <v>0.59054054054054</v>
      </c>
      <c r="AL438" s="63" t="n">
        <f aca="false">AJ438+AL437</f>
        <v>227161.082873248</v>
      </c>
      <c r="AM438" s="35"/>
      <c r="AN438" s="35" t="n">
        <f aca="false">C438/740</f>
        <v>0.59054054054054</v>
      </c>
      <c r="AO438" s="35"/>
      <c r="AP438" s="35"/>
      <c r="AQ438" s="35"/>
      <c r="AR438" s="35"/>
      <c r="AS438" s="35"/>
      <c r="AT438" s="35"/>
    </row>
    <row r="439" customFormat="false" ht="12.75" hidden="false" customHeight="true" outlineLevel="0" collapsed="false">
      <c r="A439" s="36"/>
      <c r="B439" s="36"/>
      <c r="C439" s="2" t="n">
        <v>438</v>
      </c>
      <c r="D439" s="20" t="s">
        <v>641</v>
      </c>
      <c r="E439" s="65" t="n">
        <v>382</v>
      </c>
      <c r="F439" s="66" t="n">
        <v>4423</v>
      </c>
      <c r="G439" s="67" t="n">
        <f aca="false">I439+J439</f>
        <v>255</v>
      </c>
      <c r="H439" s="68" t="n">
        <f aca="false">1/(G439/F439)</f>
        <v>17.3450980392157</v>
      </c>
      <c r="I439" s="22" t="n">
        <v>91</v>
      </c>
      <c r="J439" s="23" t="n">
        <v>164</v>
      </c>
      <c r="K439" s="24" t="n">
        <v>1864</v>
      </c>
      <c r="L439" s="69" t="n">
        <f aca="false">G439*X439*R439</f>
        <v>1860.41942339537</v>
      </c>
      <c r="M439" s="25" t="n">
        <v>1447</v>
      </c>
      <c r="N439" s="70" t="n">
        <f aca="false">G439*X439*(1-R439)</f>
        <v>1444.04945835803</v>
      </c>
      <c r="O439" s="26" t="n">
        <f aca="false">I439/(I439+J439)</f>
        <v>0.356862745098039</v>
      </c>
      <c r="P439" s="28" t="n">
        <f aca="false">(I439+K439)/(I439+J439+K439+M439)</f>
        <v>0.54823331463825</v>
      </c>
      <c r="Q439" s="27" t="n">
        <f aca="false">K439/(K439+M439)</f>
        <v>0.562971911809121</v>
      </c>
      <c r="R439" s="27" t="n">
        <f aca="false">P439-(O439-P439)/X439</f>
        <v>0.563001041912734</v>
      </c>
      <c r="S439" s="29" t="n">
        <f aca="false">(K439+M439)/(I439+J439)</f>
        <v>12.9843137254902</v>
      </c>
      <c r="T439" s="31" t="n">
        <f aca="false">(P439-$B$1*O439-$B$2)/(1-$B$1*O439)-($B$3*POWER(P439,2)+$B$4*P439+$B$5)-($B$6*POWER(O439,2)+$B$7*O439+$B$8)</f>
        <v>0.564339772100201</v>
      </c>
      <c r="U439" s="29" t="n">
        <f aca="false">(O439-P439)/(P439-T439)</f>
        <v>11.8816052500862</v>
      </c>
      <c r="V439" s="29" t="n">
        <f aca="false">$B$12+($B$13*E439+$B$14*POWER(E439,2)+$B$15*POWER(E439,3))+($B$16*F439+$B$17*POWER(F439,2)+$B$18*POWER(F439,3))+($B$19*T439+$B$20*POWER(T439,2)+$B$21*POWER(T439,3))+($B$22*P439+$B$23*POWER(P439,2)+$B$24*POWER(P439,3))+($B$25*H439+$B$26*POWER(H439,2)+$B$27*POWER(H439,3))+($B$28*U439+$B$29*POWER(U439,2)+$B$30*POWER(U439,3))</f>
        <v>1.07709624698593</v>
      </c>
      <c r="W439" s="71" t="n">
        <f aca="false">S439-U439</f>
        <v>1.10270847540396</v>
      </c>
      <c r="X439" s="29" t="n">
        <f aca="false">U439+V439</f>
        <v>12.9587014970722</v>
      </c>
      <c r="Y439" s="16"/>
      <c r="Z439" s="60" t="n">
        <f aca="false">U439*G439</f>
        <v>3029.80933877199</v>
      </c>
      <c r="AA439" s="60" t="n">
        <f aca="false">(K439+M439)-Z439</f>
        <v>281.19066122801</v>
      </c>
      <c r="AB439" s="16"/>
      <c r="AC439" s="60" t="n">
        <f aca="false">L439+N439</f>
        <v>3304.4688817534</v>
      </c>
      <c r="AD439" s="61" t="n">
        <f aca="false">AC439-Z439</f>
        <v>274.659542981412</v>
      </c>
      <c r="AE439" s="17"/>
      <c r="AF439" s="84" t="n">
        <v>-84.63066385496</v>
      </c>
      <c r="AG439" s="16" t="n">
        <v>0.591891891891892</v>
      </c>
      <c r="AH439" s="16" t="n">
        <f aca="false">AF439+AH438</f>
        <v>232785.545936215</v>
      </c>
      <c r="AI439" s="63"/>
      <c r="AJ439" s="72" t="n">
        <v>-62.0883871489814</v>
      </c>
      <c r="AK439" s="16" t="n">
        <v>0.591891891891892</v>
      </c>
      <c r="AL439" s="63" t="n">
        <f aca="false">AJ439+AL438</f>
        <v>227098.994486099</v>
      </c>
      <c r="AM439" s="35"/>
      <c r="AN439" s="35" t="n">
        <f aca="false">C439/740</f>
        <v>0.591891891891892</v>
      </c>
      <c r="AO439" s="35"/>
      <c r="AP439" s="35"/>
      <c r="AQ439" s="35"/>
      <c r="AR439" s="35"/>
      <c r="AS439" s="35"/>
      <c r="AT439" s="35"/>
    </row>
    <row r="440" customFormat="false" ht="12.75" hidden="false" customHeight="true" outlineLevel="0" collapsed="false">
      <c r="A440" s="36"/>
      <c r="B440" s="36"/>
      <c r="C440" s="2" t="n">
        <v>439</v>
      </c>
      <c r="D440" s="20" t="s">
        <v>84</v>
      </c>
      <c r="E440" s="65" t="n">
        <v>569</v>
      </c>
      <c r="F440" s="66" t="n">
        <v>5711</v>
      </c>
      <c r="G440" s="67" t="n">
        <f aca="false">I440+J440</f>
        <v>313</v>
      </c>
      <c r="H440" s="68" t="n">
        <f aca="false">1/(G440/F440)</f>
        <v>18.2460063897764</v>
      </c>
      <c r="I440" s="22" t="n">
        <v>50</v>
      </c>
      <c r="J440" s="23" t="n">
        <v>263</v>
      </c>
      <c r="K440" s="24" t="n">
        <v>1537</v>
      </c>
      <c r="L440" s="69" t="n">
        <f aca="false">G440*X440*R440</f>
        <v>1456.42505383805</v>
      </c>
      <c r="M440" s="25" t="n">
        <v>3108</v>
      </c>
      <c r="N440" s="70" t="n">
        <f aca="false">G440*X440*(1-R440)</f>
        <v>2936.84805071711</v>
      </c>
      <c r="O440" s="26" t="n">
        <f aca="false">I440/(I440+J440)</f>
        <v>0.159744408945687</v>
      </c>
      <c r="P440" s="28" t="n">
        <f aca="false">(I440+K440)/(I440+J440+K440+M440)</f>
        <v>0.32008874546188</v>
      </c>
      <c r="Q440" s="27" t="n">
        <f aca="false">K440/(K440+M440)</f>
        <v>0.330893433799785</v>
      </c>
      <c r="R440" s="27" t="n">
        <f aca="false">P440-(O440-P440)/X440</f>
        <v>0.331512523618883</v>
      </c>
      <c r="S440" s="29" t="n">
        <f aca="false">(K440+M440)/(I440+J440)</f>
        <v>14.8402555910543</v>
      </c>
      <c r="T440" s="31" t="n">
        <f aca="false">(P440-$B$1*O440-$B$2)/(1-$B$1*O440)-($B$3*POWER(P440,2)+$B$4*P440+$B$5)-($B$6*POWER(O440,2)+$B$7*O440+$B$8)</f>
        <v>0.332974143044022</v>
      </c>
      <c r="U440" s="29" t="n">
        <f aca="false">(O440-P440)/(P440-T440)</f>
        <v>12.4438796314996</v>
      </c>
      <c r="V440" s="29" t="n">
        <f aca="false">$B$12+($B$13*E440+$B$14*POWER(E440,2)+$B$15*POWER(E440,3))+($B$16*F440+$B$17*POWER(F440,2)+$B$18*POWER(F440,3))+($B$19*T440+$B$20*POWER(T440,2)+$B$21*POWER(T440,3))+($B$22*P440+$B$23*POWER(P440,2)+$B$24*POWER(P440,3))+($B$25*H440+$B$26*POWER(H440,2)+$B$27*POWER(H440,3))+($B$28*U440+$B$29*POWER(U440,2)+$B$30*POWER(U440,3))</f>
        <v>1.59213667698339</v>
      </c>
      <c r="W440" s="71" t="n">
        <f aca="false">S440-U440</f>
        <v>2.39637595955475</v>
      </c>
      <c r="X440" s="29" t="n">
        <f aca="false">U440+V440</f>
        <v>14.0360163084829</v>
      </c>
      <c r="Y440" s="16"/>
      <c r="Z440" s="60" t="n">
        <f aca="false">U440*G440</f>
        <v>3894.93432465936</v>
      </c>
      <c r="AA440" s="60" t="n">
        <f aca="false">(K440+M440)-Z440</f>
        <v>750.065675340637</v>
      </c>
      <c r="AB440" s="16"/>
      <c r="AC440" s="60" t="n">
        <f aca="false">L440+N440</f>
        <v>4393.27310455516</v>
      </c>
      <c r="AD440" s="61" t="n">
        <f aca="false">AC440-Z440</f>
        <v>498.338779895799</v>
      </c>
      <c r="AE440" s="17"/>
      <c r="AF440" s="84" t="n">
        <v>-84.6501111845216</v>
      </c>
      <c r="AG440" s="16" t="n">
        <v>0.593243243243243</v>
      </c>
      <c r="AH440" s="16" t="n">
        <f aca="false">AF440+AH439</f>
        <v>232700.895825031</v>
      </c>
      <c r="AI440" s="63"/>
      <c r="AJ440" s="72" t="n">
        <v>-62.3166540482239</v>
      </c>
      <c r="AK440" s="16" t="n">
        <v>0.593243243243243</v>
      </c>
      <c r="AL440" s="63" t="n">
        <f aca="false">AJ440+AL439</f>
        <v>227036.677832051</v>
      </c>
      <c r="AM440" s="35"/>
      <c r="AN440" s="35" t="n">
        <f aca="false">C440/740</f>
        <v>0.593243243243243</v>
      </c>
      <c r="AO440" s="35"/>
      <c r="AP440" s="35"/>
      <c r="AQ440" s="35"/>
      <c r="AR440" s="35"/>
      <c r="AS440" s="35"/>
      <c r="AT440" s="35"/>
    </row>
    <row r="441" customFormat="false" ht="12.75" hidden="false" customHeight="true" outlineLevel="0" collapsed="false">
      <c r="A441" s="36"/>
      <c r="B441" s="36"/>
      <c r="C441" s="2" t="n">
        <v>440</v>
      </c>
      <c r="D441" s="20" t="s">
        <v>643</v>
      </c>
      <c r="E441" s="65" t="n">
        <v>304</v>
      </c>
      <c r="F441" s="66" t="n">
        <v>4029</v>
      </c>
      <c r="G441" s="67" t="n">
        <f aca="false">I441+J441</f>
        <v>208</v>
      </c>
      <c r="H441" s="68" t="n">
        <f aca="false">1/(G441/F441)</f>
        <v>19.3701923076923</v>
      </c>
      <c r="I441" s="22" t="n">
        <v>66</v>
      </c>
      <c r="J441" s="23" t="n">
        <v>142</v>
      </c>
      <c r="K441" s="24" t="n">
        <v>1873</v>
      </c>
      <c r="L441" s="69" t="n">
        <f aca="false">G441*X441*R441</f>
        <v>1802.10500108435</v>
      </c>
      <c r="M441" s="25" t="n">
        <v>1398</v>
      </c>
      <c r="N441" s="70" t="n">
        <f aca="false">G441*X441*(1-R441)</f>
        <v>1341.69350266627</v>
      </c>
      <c r="O441" s="26" t="n">
        <f aca="false">I441/(I441+J441)</f>
        <v>0.317307692307692</v>
      </c>
      <c r="P441" s="28" t="n">
        <f aca="false">(I441+K441)/(I441+J441+K441+M441)</f>
        <v>0.557344064386318</v>
      </c>
      <c r="Q441" s="27" t="n">
        <f aca="false">K441/(K441+M441)</f>
        <v>0.572607765209416</v>
      </c>
      <c r="R441" s="27" t="n">
        <f aca="false">P441-(O441-P441)/X441</f>
        <v>0.573225351094989</v>
      </c>
      <c r="S441" s="29" t="n">
        <f aca="false">(K441+M441)/(I441+J441)</f>
        <v>15.7259615384615</v>
      </c>
      <c r="T441" s="31" t="n">
        <f aca="false">(P441-$B$1*O441-$B$2)/(1-$B$1*O441)-($B$3*POWER(P441,2)+$B$4*P441+$B$5)-($B$6*POWER(O441,2)+$B$7*O441+$B$8)</f>
        <v>0.575420383011556</v>
      </c>
      <c r="U441" s="29" t="n">
        <f aca="false">(O441-P441)/(P441-T441)</f>
        <v>13.2790518387679</v>
      </c>
      <c r="V441" s="29" t="n">
        <f aca="false">$B$12+($B$13*E441+$B$14*POWER(E441,2)+$B$15*POWER(E441,3))+($B$16*F441+$B$17*POWER(F441,2)+$B$18*POWER(F441,3))+($B$19*T441+$B$20*POWER(T441,2)+$B$21*POWER(T441,3))+($B$22*P441+$B$23*POWER(P441,2)+$B$24*POWER(P441,3))+($B$25*H441+$B$26*POWER(H441,2)+$B$27*POWER(H441,3))+($B$28*U441+$B$29*POWER(U441,2)+$B$30*POWER(U441,3))</f>
        <v>1.83536404464847</v>
      </c>
      <c r="W441" s="71" t="n">
        <f aca="false">S441-U441</f>
        <v>2.4469096996936</v>
      </c>
      <c r="X441" s="29" t="n">
        <f aca="false">U441+V441</f>
        <v>15.1144158834164</v>
      </c>
      <c r="Y441" s="16"/>
      <c r="Z441" s="60" t="n">
        <f aca="false">U441*G441</f>
        <v>2762.04278246373</v>
      </c>
      <c r="AA441" s="60" t="n">
        <f aca="false">(K441+M441)-Z441</f>
        <v>508.957217536269</v>
      </c>
      <c r="AB441" s="16"/>
      <c r="AC441" s="60" t="n">
        <f aca="false">L441+N441</f>
        <v>3143.79850375061</v>
      </c>
      <c r="AD441" s="61" t="n">
        <f aca="false">AC441-Z441</f>
        <v>381.755721286882</v>
      </c>
      <c r="AE441" s="17"/>
      <c r="AF441" s="84" t="n">
        <v>-86.3300204495769</v>
      </c>
      <c r="AG441" s="16" t="n">
        <v>0.594594594594595</v>
      </c>
      <c r="AH441" s="16" t="n">
        <f aca="false">AF441+AH440</f>
        <v>232614.565804581</v>
      </c>
      <c r="AI441" s="63"/>
      <c r="AJ441" s="72" t="n">
        <v>-63.3460340103616</v>
      </c>
      <c r="AK441" s="16" t="n">
        <v>0.594594594594595</v>
      </c>
      <c r="AL441" s="63" t="n">
        <f aca="false">AJ441+AL440</f>
        <v>226973.331798041</v>
      </c>
      <c r="AM441" s="35"/>
      <c r="AN441" s="35" t="n">
        <f aca="false">C441/740</f>
        <v>0.594594594594595</v>
      </c>
      <c r="AO441" s="35"/>
      <c r="AP441" s="35"/>
      <c r="AQ441" s="35"/>
      <c r="AR441" s="35"/>
      <c r="AS441" s="35"/>
      <c r="AT441" s="35"/>
    </row>
    <row r="442" customFormat="false" ht="12.75" hidden="false" customHeight="true" outlineLevel="0" collapsed="false">
      <c r="A442" s="36"/>
      <c r="B442" s="36"/>
      <c r="C442" s="2" t="n">
        <v>441</v>
      </c>
      <c r="D442" s="20" t="s">
        <v>645</v>
      </c>
      <c r="E442" s="65" t="n">
        <v>682</v>
      </c>
      <c r="F442" s="66" t="n">
        <v>6834</v>
      </c>
      <c r="G442" s="67" t="n">
        <f aca="false">I442+J442</f>
        <v>389</v>
      </c>
      <c r="H442" s="68" t="n">
        <f aca="false">1/(G442/F442)</f>
        <v>17.5681233933162</v>
      </c>
      <c r="I442" s="22" t="n">
        <v>167</v>
      </c>
      <c r="J442" s="23" t="n">
        <v>222</v>
      </c>
      <c r="K442" s="24" t="n">
        <v>2953</v>
      </c>
      <c r="L442" s="69" t="n">
        <f aca="false">G442*X442*R442</f>
        <v>2921.88711677773</v>
      </c>
      <c r="M442" s="25" t="n">
        <v>2067</v>
      </c>
      <c r="N442" s="70" t="n">
        <f aca="false">G442*X442*(1-R442)</f>
        <v>2044.17391355904</v>
      </c>
      <c r="O442" s="26" t="n">
        <f aca="false">I442/(I442+J442)</f>
        <v>0.429305912596401</v>
      </c>
      <c r="P442" s="28" t="n">
        <f aca="false">(I442+K442)/(I442+J442+K442+M442)</f>
        <v>0.57681641708264</v>
      </c>
      <c r="Q442" s="27" t="n">
        <f aca="false">K442/(K442+M442)</f>
        <v>0.588247011952191</v>
      </c>
      <c r="R442" s="27" t="n">
        <f aca="false">P442-(O442-P442)/X442</f>
        <v>0.588371165583436</v>
      </c>
      <c r="S442" s="29" t="n">
        <f aca="false">(K442+M442)/(I442+J442)</f>
        <v>12.9048843187661</v>
      </c>
      <c r="T442" s="31" t="n">
        <f aca="false">(P442-$B$1*O442-$B$2)/(1-$B$1*O442)-($B$3*POWER(P442,2)+$B$4*P442+$B$5)-($B$6*POWER(O442,2)+$B$7*O442+$B$8)</f>
        <v>0.591103158900467</v>
      </c>
      <c r="U442" s="29" t="n">
        <f aca="false">(O442-P442)/(P442-T442)</f>
        <v>10.3249926657296</v>
      </c>
      <c r="V442" s="29" t="n">
        <f aca="false">$B$12+($B$13*E442+$B$14*POWER(E442,2)+$B$15*POWER(E442,3))+($B$16*F442+$B$17*POWER(F442,2)+$B$18*POWER(F442,3))+($B$19*T442+$B$20*POWER(T442,2)+$B$21*POWER(T442,3))+($B$22*P442+$B$23*POWER(P442,2)+$B$24*POWER(P442,3))+($B$25*H442+$B$26*POWER(H442,2)+$B$27*POWER(H442,3))+($B$28*U442+$B$29*POWER(U442,2)+$B$30*POWER(U442,3))</f>
        <v>2.44123106264258</v>
      </c>
      <c r="W442" s="71" t="n">
        <f aca="false">S442-U442</f>
        <v>2.57989165303648</v>
      </c>
      <c r="X442" s="29" t="n">
        <f aca="false">U442+V442</f>
        <v>12.7662237283722</v>
      </c>
      <c r="Y442" s="16"/>
      <c r="Z442" s="60" t="n">
        <f aca="false">U442*G442</f>
        <v>4016.42214696881</v>
      </c>
      <c r="AA442" s="60" t="n">
        <f aca="false">(K442+M442)-Z442</f>
        <v>1003.57785303119</v>
      </c>
      <c r="AB442" s="16"/>
      <c r="AC442" s="60" t="n">
        <f aca="false">L442+N442</f>
        <v>4966.06103033677</v>
      </c>
      <c r="AD442" s="61" t="n">
        <f aca="false">AC442-Z442</f>
        <v>949.638883367963</v>
      </c>
      <c r="AE442" s="17"/>
      <c r="AF442" s="84" t="n">
        <v>-93.4685077206491</v>
      </c>
      <c r="AG442" s="16" t="n">
        <v>0.595945945945946</v>
      </c>
      <c r="AH442" s="16" t="n">
        <f aca="false">AF442+AH441</f>
        <v>232521.09729686</v>
      </c>
      <c r="AI442" s="63"/>
      <c r="AJ442" s="72" t="n">
        <v>-64.2339828878658</v>
      </c>
      <c r="AK442" s="16" t="n">
        <v>0.595945945945946</v>
      </c>
      <c r="AL442" s="63" t="n">
        <f aca="false">AJ442+AL441</f>
        <v>226909.097815153</v>
      </c>
      <c r="AM442" s="35"/>
      <c r="AN442" s="35" t="n">
        <f aca="false">C442/740</f>
        <v>0.595945945945946</v>
      </c>
      <c r="AO442" s="35"/>
      <c r="AP442" s="35"/>
      <c r="AQ442" s="35"/>
      <c r="AR442" s="35"/>
      <c r="AS442" s="35"/>
      <c r="AT442" s="35"/>
    </row>
    <row r="443" customFormat="false" ht="12.75" hidden="false" customHeight="true" outlineLevel="0" collapsed="false">
      <c r="A443" s="36"/>
      <c r="B443" s="36"/>
      <c r="C443" s="2" t="n">
        <v>442</v>
      </c>
      <c r="D443" s="20" t="s">
        <v>537</v>
      </c>
      <c r="E443" s="65" t="n">
        <v>220</v>
      </c>
      <c r="F443" s="66" t="n">
        <v>4417</v>
      </c>
      <c r="G443" s="67" t="n">
        <f aca="false">I443+J443</f>
        <v>215</v>
      </c>
      <c r="H443" s="68" t="n">
        <f aca="false">1/(G443/F443)</f>
        <v>20.5441860465116</v>
      </c>
      <c r="I443" s="22" t="n">
        <v>53</v>
      </c>
      <c r="J443" s="23" t="n">
        <v>162</v>
      </c>
      <c r="K443" s="24" t="n">
        <v>1781</v>
      </c>
      <c r="L443" s="69" t="n">
        <f aca="false">G443*X443*R443</f>
        <v>1841.65747816447</v>
      </c>
      <c r="M443" s="25" t="n">
        <v>1753</v>
      </c>
      <c r="N443" s="70" t="n">
        <f aca="false">G443*X443*(1-R443)</f>
        <v>1816.33646166028</v>
      </c>
      <c r="O443" s="26" t="n">
        <f aca="false">I443/(I443+J443)</f>
        <v>0.246511627906977</v>
      </c>
      <c r="P443" s="28" t="n">
        <f aca="false">(I443+K443)/(I443+J443+K443+M443)</f>
        <v>0.489197119231795</v>
      </c>
      <c r="Q443" s="27" t="n">
        <f aca="false">K443/(K443+M443)</f>
        <v>0.503961516694963</v>
      </c>
      <c r="R443" s="27" t="n">
        <f aca="false">P443-(O443-P443)/X443</f>
        <v>0.503461052276292</v>
      </c>
      <c r="S443" s="29" t="n">
        <f aca="false">(K443+M443)/(I443+J443)</f>
        <v>16.4372093023256</v>
      </c>
      <c r="T443" s="31" t="n">
        <f aca="false">(P443-$B$1*O443-$B$2)/(1-$B$1*O443)-($B$3*POWER(P443,2)+$B$4*P443+$B$5)-($B$6*POWER(O443,2)+$B$7*O443+$B$8)</f>
        <v>0.506037043142363</v>
      </c>
      <c r="U443" s="29" t="n">
        <f aca="false">(O443-P443)/(P443-T443)</f>
        <v>14.4113175697026</v>
      </c>
      <c r="V443" s="29" t="n">
        <f aca="false">$B$12+($B$13*E443+$B$14*POWER(E443,2)+$B$15*POWER(E443,3))+($B$16*F443+$B$17*POWER(F443,2)+$B$18*POWER(F443,3))+($B$19*T443+$B$20*POWER(T443,2)+$B$21*POWER(T443,3))+($B$22*P443+$B$23*POWER(P443,2)+$B$24*POWER(P443,3))+($B$25*H443+$B$26*POWER(H443,2)+$B$27*POWER(H443,3))+($B$28*U443+$B$29*POWER(U443,2)+$B$30*POWER(U443,3))</f>
        <v>2.60260773180784</v>
      </c>
      <c r="W443" s="71" t="n">
        <f aca="false">S443-U443</f>
        <v>2.02589173262294</v>
      </c>
      <c r="X443" s="29" t="n">
        <f aca="false">U443+V443</f>
        <v>17.0139253015105</v>
      </c>
      <c r="Y443" s="16"/>
      <c r="Z443" s="60" t="n">
        <f aca="false">U443*G443</f>
        <v>3098.43327748607</v>
      </c>
      <c r="AA443" s="60" t="n">
        <f aca="false">(K443+M443)-Z443</f>
        <v>435.566722513933</v>
      </c>
      <c r="AB443" s="16"/>
      <c r="AC443" s="60" t="n">
        <f aca="false">L443+N443</f>
        <v>3657.99393982475</v>
      </c>
      <c r="AD443" s="61" t="n">
        <f aca="false">AC443-Z443</f>
        <v>559.560662338687</v>
      </c>
      <c r="AE443" s="17"/>
      <c r="AF443" s="84" t="n">
        <v>-95.2527167150998</v>
      </c>
      <c r="AG443" s="16" t="n">
        <v>0.597297297297297</v>
      </c>
      <c r="AH443" s="16" t="n">
        <f aca="false">AF443+AH442</f>
        <v>232425.844580145</v>
      </c>
      <c r="AI443" s="63"/>
      <c r="AJ443" s="72" t="n">
        <v>-66.1407528376606</v>
      </c>
      <c r="AK443" s="16" t="n">
        <v>0.597297297297297</v>
      </c>
      <c r="AL443" s="63" t="n">
        <f aca="false">AJ443+AL442</f>
        <v>226842.957062315</v>
      </c>
      <c r="AM443" s="35"/>
      <c r="AN443" s="35" t="n">
        <f aca="false">C443/740</f>
        <v>0.597297297297297</v>
      </c>
      <c r="AO443" s="35"/>
      <c r="AP443" s="35"/>
      <c r="AQ443" s="35"/>
      <c r="AR443" s="35"/>
      <c r="AS443" s="35"/>
      <c r="AT443" s="35"/>
    </row>
    <row r="444" customFormat="false" ht="12.75" hidden="false" customHeight="true" outlineLevel="0" collapsed="false">
      <c r="A444" s="36"/>
      <c r="B444" s="36"/>
      <c r="C444" s="2" t="n">
        <v>443</v>
      </c>
      <c r="D444" s="20" t="s">
        <v>527</v>
      </c>
      <c r="E444" s="65" t="n">
        <v>352</v>
      </c>
      <c r="F444" s="66" t="n">
        <v>4591</v>
      </c>
      <c r="G444" s="67" t="n">
        <f aca="false">I444+J444</f>
        <v>285</v>
      </c>
      <c r="H444" s="68" t="n">
        <f aca="false">1/(G444/F444)</f>
        <v>16.1087719298246</v>
      </c>
      <c r="I444" s="22" t="n">
        <v>71</v>
      </c>
      <c r="J444" s="23" t="n">
        <v>214</v>
      </c>
      <c r="K444" s="24" t="n">
        <v>1754</v>
      </c>
      <c r="L444" s="69" t="n">
        <f aca="false">G444*X444*R444</f>
        <v>1801.31187934092</v>
      </c>
      <c r="M444" s="25" t="n">
        <v>1723</v>
      </c>
      <c r="N444" s="70" t="n">
        <f aca="false">G444*X444*(1-R444)</f>
        <v>1773.215402895</v>
      </c>
      <c r="O444" s="26" t="n">
        <f aca="false">I444/(I444+J444)</f>
        <v>0.249122807017544</v>
      </c>
      <c r="P444" s="28" t="n">
        <f aca="false">(I444+K444)/(I444+J444+K444+M444)</f>
        <v>0.485114300903775</v>
      </c>
      <c r="Q444" s="27" t="n">
        <f aca="false">K444/(K444+M444)</f>
        <v>0.504457865976416</v>
      </c>
      <c r="R444" s="27" t="n">
        <f aca="false">P444-(O444-P444)/X444</f>
        <v>0.503930096797072</v>
      </c>
      <c r="S444" s="29" t="n">
        <f aca="false">(K444+M444)/(I444+J444)</f>
        <v>12.2</v>
      </c>
      <c r="T444" s="31" t="n">
        <f aca="false">(P444-$B$1*O444-$B$2)/(1-$B$1*O444)-($B$3*POWER(P444,2)+$B$4*P444+$B$5)-($B$6*POWER(O444,2)+$B$7*O444+$B$8)</f>
        <v>0.501718423696603</v>
      </c>
      <c r="U444" s="29" t="n">
        <f aca="false">(O444-P444)/(P444-T444)</f>
        <v>14.2128251417269</v>
      </c>
      <c r="V444" s="29" t="n">
        <f aca="false">$B$12+($B$13*E444+$B$14*POWER(E444,2)+$B$15*POWER(E444,3))+($B$16*F444+$B$17*POWER(F444,2)+$B$18*POWER(F444,3))+($B$19*T444+$B$20*POWER(T444,2)+$B$21*POWER(T444,3))+($B$22*P444+$B$23*POWER(P444,2)+$B$24*POWER(P444,3))+($B$25*H444+$B$26*POWER(H444,2)+$B$27*POWER(H444,3))+($B$28*U444+$B$29*POWER(U444,2)+$B$30*POWER(U444,3))</f>
        <v>-1.67062415142542</v>
      </c>
      <c r="W444" s="71" t="n">
        <f aca="false">S444-U444</f>
        <v>-2.0128251417269</v>
      </c>
      <c r="X444" s="29" t="n">
        <f aca="false">U444+V444</f>
        <v>12.5422009903015</v>
      </c>
      <c r="Y444" s="16"/>
      <c r="Z444" s="60" t="n">
        <f aca="false">U444*G444</f>
        <v>4050.65516539217</v>
      </c>
      <c r="AA444" s="60" t="n">
        <f aca="false">(K444+M444)-Z444</f>
        <v>-573.655165392166</v>
      </c>
      <c r="AB444" s="16"/>
      <c r="AC444" s="60" t="n">
        <f aca="false">L444+N444</f>
        <v>3574.52728223592</v>
      </c>
      <c r="AD444" s="61" t="n">
        <f aca="false">AC444-Z444</f>
        <v>-476.127883156244</v>
      </c>
      <c r="AE444" s="17"/>
      <c r="AF444" s="84" t="n">
        <v>-100.983964080016</v>
      </c>
      <c r="AG444" s="16" t="n">
        <v>0.598648648648649</v>
      </c>
      <c r="AH444" s="16" t="n">
        <f aca="false">AF444+AH443</f>
        <v>232324.860616065</v>
      </c>
      <c r="AI444" s="63"/>
      <c r="AJ444" s="72" t="n">
        <v>-70.906821039328</v>
      </c>
      <c r="AK444" s="16" t="n">
        <v>0.598648648648649</v>
      </c>
      <c r="AL444" s="63" t="n">
        <f aca="false">AJ444+AL443</f>
        <v>226772.050241276</v>
      </c>
      <c r="AM444" s="35"/>
      <c r="AN444" s="35" t="n">
        <f aca="false">C444/740</f>
        <v>0.598648648648649</v>
      </c>
      <c r="AO444" s="35"/>
      <c r="AP444" s="35"/>
      <c r="AQ444" s="35"/>
      <c r="AR444" s="35"/>
      <c r="AS444" s="35"/>
      <c r="AT444" s="35"/>
    </row>
    <row r="445" customFormat="false" ht="12.75" hidden="false" customHeight="true" outlineLevel="0" collapsed="false">
      <c r="A445" s="36"/>
      <c r="B445" s="36"/>
      <c r="C445" s="2" t="n">
        <v>444</v>
      </c>
      <c r="D445" s="20" t="s">
        <v>47</v>
      </c>
      <c r="E445" s="65" t="n">
        <v>374</v>
      </c>
      <c r="F445" s="66" t="n">
        <v>4827</v>
      </c>
      <c r="G445" s="67" t="n">
        <f aca="false">I445+J445</f>
        <v>413</v>
      </c>
      <c r="H445" s="68" t="n">
        <f aca="false">1/(G445/F445)</f>
        <v>11.6876513317191</v>
      </c>
      <c r="I445" s="22" t="n">
        <v>41</v>
      </c>
      <c r="J445" s="23" t="n">
        <v>372</v>
      </c>
      <c r="K445" s="24" t="n">
        <v>1031</v>
      </c>
      <c r="L445" s="69" t="n">
        <f aca="false">G445*X445*R445</f>
        <v>1069.55456284873</v>
      </c>
      <c r="M445" s="25" t="n">
        <v>2614</v>
      </c>
      <c r="N445" s="70" t="n">
        <f aca="false">G445*X445*(1-R445)</f>
        <v>2721.3917207708</v>
      </c>
      <c r="O445" s="26" t="n">
        <f aca="false">I445/(I445+J445)</f>
        <v>0.099273607748184</v>
      </c>
      <c r="P445" s="28" t="n">
        <f aca="false">(I445+K445)/(I445+J445+K445+M445)</f>
        <v>0.264169541646131</v>
      </c>
      <c r="Q445" s="27" t="n">
        <f aca="false">K445/(K445+M445)</f>
        <v>0.282853223593964</v>
      </c>
      <c r="R445" s="27" t="n">
        <f aca="false">P445-(O445-P445)/X445</f>
        <v>0.282133927212373</v>
      </c>
      <c r="S445" s="29" t="n">
        <f aca="false">(K445+M445)/(I445+J445)</f>
        <v>8.82566585956416</v>
      </c>
      <c r="T445" s="31" t="n">
        <f aca="false">(P445-$B$1*O445-$B$2)/(1-$B$1*O445)-($B$3*POWER(P445,2)+$B$4*P445+$B$5)-($B$6*POWER(O445,2)+$B$7*O445+$B$8)</f>
        <v>0.276780178088881</v>
      </c>
      <c r="U445" s="29" t="n">
        <f aca="false">(O445-P445)/(P445-T445)</f>
        <v>13.0759406669554</v>
      </c>
      <c r="V445" s="29" t="n">
        <f aca="false">$B$12+($B$13*E445+$B$14*POWER(E445,2)+$B$15*POWER(E445,3))+($B$16*F445+$B$17*POWER(F445,2)+$B$18*POWER(F445,3))+($B$19*T445+$B$20*POWER(T445,2)+$B$21*POWER(T445,3))+($B$22*P445+$B$23*POWER(P445,2)+$B$24*POWER(P445,3))+($B$25*H445+$B$26*POWER(H445,2)+$B$27*POWER(H445,3))+($B$28*U445+$B$29*POWER(U445,2)+$B$30*POWER(U445,3))</f>
        <v>-3.89689397538266</v>
      </c>
      <c r="W445" s="71" t="n">
        <f aca="false">S445-U445</f>
        <v>-4.2502748073912</v>
      </c>
      <c r="X445" s="29" t="n">
        <f aca="false">U445+V445</f>
        <v>9.1790466915727</v>
      </c>
      <c r="Y445" s="16"/>
      <c r="Z445" s="60" t="n">
        <f aca="false">U445*G445</f>
        <v>5400.36349545257</v>
      </c>
      <c r="AA445" s="60" t="n">
        <f aca="false">(K445+M445)-Z445</f>
        <v>-1755.36349545257</v>
      </c>
      <c r="AB445" s="16"/>
      <c r="AC445" s="60" t="n">
        <f aca="false">L445+N445</f>
        <v>3790.94628361953</v>
      </c>
      <c r="AD445" s="61" t="n">
        <f aca="false">AC445-Z445</f>
        <v>-1609.41721183304</v>
      </c>
      <c r="AE445" s="17"/>
      <c r="AF445" s="84" t="n">
        <v>-101.245062512265</v>
      </c>
      <c r="AG445" s="16" t="n">
        <v>0.6</v>
      </c>
      <c r="AH445" s="16" t="n">
        <f aca="false">AF445+AH444</f>
        <v>232223.615553553</v>
      </c>
      <c r="AI445" s="63"/>
      <c r="AJ445" s="72" t="n">
        <v>-74.2049220308886</v>
      </c>
      <c r="AK445" s="16" t="n">
        <v>0.6</v>
      </c>
      <c r="AL445" s="63" t="n">
        <f aca="false">AJ445+AL444</f>
        <v>226697.845319245</v>
      </c>
      <c r="AM445" s="35"/>
      <c r="AN445" s="35" t="n">
        <f aca="false">C445/740</f>
        <v>0.6</v>
      </c>
      <c r="AO445" s="35"/>
      <c r="AP445" s="35"/>
      <c r="AQ445" s="35"/>
      <c r="AR445" s="35"/>
      <c r="AS445" s="35"/>
      <c r="AT445" s="35"/>
    </row>
    <row r="446" customFormat="false" ht="12.75" hidden="false" customHeight="true" outlineLevel="0" collapsed="false">
      <c r="A446" s="36"/>
      <c r="B446" s="36"/>
      <c r="C446" s="2" t="n">
        <v>445</v>
      </c>
      <c r="D446" s="20" t="s">
        <v>647</v>
      </c>
      <c r="E446" s="65" t="n">
        <v>297</v>
      </c>
      <c r="F446" s="66" t="n">
        <v>2897</v>
      </c>
      <c r="G446" s="67" t="n">
        <f aca="false">I446+J446</f>
        <v>181</v>
      </c>
      <c r="H446" s="68" t="n">
        <f aca="false">1/(G446/F446)</f>
        <v>16.0055248618785</v>
      </c>
      <c r="I446" s="22" t="n">
        <v>85</v>
      </c>
      <c r="J446" s="23" t="n">
        <v>96</v>
      </c>
      <c r="K446" s="24" t="n">
        <v>1041</v>
      </c>
      <c r="L446" s="69" t="n">
        <f aca="false">G446*X446*R446</f>
        <v>1181.04429724583</v>
      </c>
      <c r="M446" s="25" t="n">
        <v>688</v>
      </c>
      <c r="N446" s="70" t="n">
        <f aca="false">G446*X446*(1-R446)</f>
        <v>785.508640355891</v>
      </c>
      <c r="O446" s="26" t="n">
        <f aca="false">I446/(I446+J446)</f>
        <v>0.469613259668508</v>
      </c>
      <c r="P446" s="28" t="n">
        <f aca="false">(I446+K446)/(I446+J446+K446+M446)</f>
        <v>0.589528795811518</v>
      </c>
      <c r="Q446" s="27" t="n">
        <f aca="false">K446/(K446+M446)</f>
        <v>0.602082128397918</v>
      </c>
      <c r="R446" s="27" t="n">
        <f aca="false">P446-(O446-P446)/X446</f>
        <v>0.600565728317568</v>
      </c>
      <c r="S446" s="29" t="n">
        <f aca="false">(K446+M446)/(I446+J446)</f>
        <v>9.5524861878453</v>
      </c>
      <c r="T446" s="31" t="n">
        <f aca="false">(P446-$B$1*O446-$B$2)/(1-$B$1*O446)-($B$3*POWER(P446,2)+$B$4*P446+$B$5)-($B$6*POWER(O446,2)+$B$7*O446+$B$8)</f>
        <v>0.602273752450183</v>
      </c>
      <c r="U446" s="29" t="n">
        <f aca="false">(O446-P446)/(P446-T446)</f>
        <v>9.40886183788315</v>
      </c>
      <c r="V446" s="29" t="n">
        <f aca="false">$B$12+($B$13*E446+$B$14*POWER(E446,2)+$B$15*POWER(E446,3))+($B$16*F446+$B$17*POWER(F446,2)+$B$18*POWER(F446,3))+($B$19*T446+$B$20*POWER(T446,2)+$B$21*POWER(T446,3))+($B$22*P446+$B$23*POWER(P446,2)+$B$24*POWER(P446,3))+($B$25*H446+$B$26*POWER(H446,2)+$B$27*POWER(H446,3))+($B$28*U446+$B$29*POWER(U446,2)+$B$30*POWER(U446,3))</f>
        <v>1.45607151903245</v>
      </c>
      <c r="W446" s="71" t="n">
        <f aca="false">S446-U446</f>
        <v>0.143624349962151</v>
      </c>
      <c r="X446" s="29" t="n">
        <f aca="false">U446+V446</f>
        <v>10.8649333569156</v>
      </c>
      <c r="Y446" s="16"/>
      <c r="Z446" s="60" t="n">
        <f aca="false">U446*G446</f>
        <v>1703.00399265685</v>
      </c>
      <c r="AA446" s="60" t="n">
        <f aca="false">(K446+M446)-Z446</f>
        <v>25.9960073431494</v>
      </c>
      <c r="AB446" s="16"/>
      <c r="AC446" s="60" t="n">
        <f aca="false">L446+N446</f>
        <v>1966.55293760172</v>
      </c>
      <c r="AD446" s="61" t="n">
        <f aca="false">AC446-Z446</f>
        <v>263.548944944874</v>
      </c>
      <c r="AE446" s="17"/>
      <c r="AF446" s="84" t="n">
        <v>-101.368070049422</v>
      </c>
      <c r="AG446" s="16" t="n">
        <v>0.601351351351351</v>
      </c>
      <c r="AH446" s="16" t="n">
        <f aca="false">AF446+AH445</f>
        <v>232122.247483504</v>
      </c>
      <c r="AI446" s="63"/>
      <c r="AJ446" s="72" t="n">
        <v>-75.5802252317417</v>
      </c>
      <c r="AK446" s="16" t="n">
        <v>0.601351351351351</v>
      </c>
      <c r="AL446" s="63" t="n">
        <f aca="false">AJ446+AL445</f>
        <v>226622.265094013</v>
      </c>
      <c r="AM446" s="35"/>
      <c r="AN446" s="35" t="n">
        <f aca="false">C446/740</f>
        <v>0.601351351351351</v>
      </c>
      <c r="AO446" s="35"/>
      <c r="AP446" s="35"/>
      <c r="AQ446" s="35"/>
      <c r="AR446" s="35"/>
      <c r="AS446" s="35"/>
      <c r="AT446" s="35"/>
    </row>
    <row r="447" customFormat="false" ht="12.75" hidden="false" customHeight="true" outlineLevel="0" collapsed="false">
      <c r="A447" s="36"/>
      <c r="B447" s="36"/>
      <c r="C447" s="2" t="n">
        <v>446</v>
      </c>
      <c r="D447" s="20" t="s">
        <v>551</v>
      </c>
      <c r="E447" s="65" t="n">
        <v>264</v>
      </c>
      <c r="F447" s="66" t="n">
        <v>3338</v>
      </c>
      <c r="G447" s="67" t="n">
        <f aca="false">I447+J447</f>
        <v>166</v>
      </c>
      <c r="H447" s="68" t="n">
        <f aca="false">1/(G447/F447)</f>
        <v>20.1084337349398</v>
      </c>
      <c r="I447" s="22" t="n">
        <v>41</v>
      </c>
      <c r="J447" s="23" t="n">
        <v>125</v>
      </c>
      <c r="K447" s="24" t="n">
        <v>1381</v>
      </c>
      <c r="L447" s="69" t="n">
        <f aca="false">G447*X447*R447</f>
        <v>1351.90979447698</v>
      </c>
      <c r="M447" s="25" t="n">
        <v>1303</v>
      </c>
      <c r="N447" s="70" t="n">
        <f aca="false">G447*X447*(1-R447)</f>
        <v>1273.78705099376</v>
      </c>
      <c r="O447" s="26" t="n">
        <f aca="false">I447/(I447+J447)</f>
        <v>0.246987951807229</v>
      </c>
      <c r="P447" s="28" t="n">
        <f aca="false">(I447+K447)/(I447+J447+K447+M447)</f>
        <v>0.498947368421053</v>
      </c>
      <c r="Q447" s="27" t="n">
        <f aca="false">K447/(K447+M447)</f>
        <v>0.514530551415797</v>
      </c>
      <c r="R447" s="27" t="n">
        <f aca="false">P447-(O447-P447)/X447</f>
        <v>0.51487657335956</v>
      </c>
      <c r="S447" s="29" t="n">
        <f aca="false">(K447+M447)/(I447+J447)</f>
        <v>16.1686746987952</v>
      </c>
      <c r="T447" s="31" t="n">
        <f aca="false">(P447-$B$1*O447-$B$2)/(1-$B$1*O447)-($B$3*POWER(P447,2)+$B$4*P447+$B$5)-($B$6*POWER(O447,2)+$B$7*O447+$B$8)</f>
        <v>0.516190673451932</v>
      </c>
      <c r="U447" s="29" t="n">
        <f aca="false">(O447-P447)/(P447-T447)</f>
        <v>14.6120141215743</v>
      </c>
      <c r="V447" s="29" t="n">
        <f aca="false">$B$12+($B$13*E447+$B$14*POWER(E447,2)+$B$15*POWER(E447,3))+($B$16*F447+$B$17*POWER(F447,2)+$B$18*POWER(F447,3))+($B$19*T447+$B$20*POWER(T447,2)+$B$21*POWER(T447,3))+($B$22*P447+$B$23*POWER(P447,2)+$B$24*POWER(P447,3))+($B$25*H447+$B$26*POWER(H447,2)+$B$27*POWER(H447,3))+($B$28*U447+$B$29*POWER(U447,2)+$B$30*POWER(U447,3))</f>
        <v>1.20543675475536</v>
      </c>
      <c r="W447" s="71" t="n">
        <f aca="false">S447-U447</f>
        <v>1.55666057722083</v>
      </c>
      <c r="X447" s="29" t="n">
        <f aca="false">U447+V447</f>
        <v>15.8174508763297</v>
      </c>
      <c r="Y447" s="16"/>
      <c r="Z447" s="60" t="n">
        <f aca="false">U447*G447</f>
        <v>2425.59434418134</v>
      </c>
      <c r="AA447" s="60" t="n">
        <f aca="false">(K447+M447)-Z447</f>
        <v>258.405655818658</v>
      </c>
      <c r="AB447" s="16"/>
      <c r="AC447" s="60" t="n">
        <f aca="false">L447+N447</f>
        <v>2625.69684547073</v>
      </c>
      <c r="AD447" s="61" t="n">
        <f aca="false">AC447-Z447</f>
        <v>200.10250128939</v>
      </c>
      <c r="AE447" s="17"/>
      <c r="AF447" s="84" t="n">
        <v>-105.691170337367</v>
      </c>
      <c r="AG447" s="16" t="n">
        <v>0.602702702702703</v>
      </c>
      <c r="AH447" s="16" t="n">
        <f aca="false">AF447+AH446</f>
        <v>232016.556313166</v>
      </c>
      <c r="AI447" s="63"/>
      <c r="AJ447" s="72" t="n">
        <v>-78.6595734758835</v>
      </c>
      <c r="AK447" s="16" t="n">
        <v>0.602702702702703</v>
      </c>
      <c r="AL447" s="63" t="n">
        <f aca="false">AJ447+AL446</f>
        <v>226543.605520537</v>
      </c>
      <c r="AM447" s="35"/>
      <c r="AN447" s="35" t="n">
        <f aca="false">C447/740</f>
        <v>0.602702702702703</v>
      </c>
      <c r="AO447" s="35"/>
      <c r="AP447" s="35"/>
      <c r="AQ447" s="35"/>
      <c r="AR447" s="35"/>
      <c r="AS447" s="35"/>
      <c r="AT447" s="35"/>
    </row>
    <row r="448" customFormat="false" ht="12.75" hidden="false" customHeight="true" outlineLevel="0" collapsed="false">
      <c r="A448" s="36"/>
      <c r="B448" s="36"/>
      <c r="C448" s="2" t="n">
        <v>447</v>
      </c>
      <c r="D448" s="20" t="s">
        <v>416</v>
      </c>
      <c r="E448" s="65" t="n">
        <v>745</v>
      </c>
      <c r="F448" s="66" t="n">
        <v>8646</v>
      </c>
      <c r="G448" s="67" t="n">
        <f aca="false">I448+J448</f>
        <v>524</v>
      </c>
      <c r="H448" s="68" t="n">
        <f aca="false">1/(G448/F448)</f>
        <v>16.5</v>
      </c>
      <c r="I448" s="22" t="n">
        <v>120</v>
      </c>
      <c r="J448" s="23" t="n">
        <v>404</v>
      </c>
      <c r="K448" s="24" t="n">
        <v>3064</v>
      </c>
      <c r="L448" s="69" t="n">
        <f aca="false">G448*X448*R448</f>
        <v>3116.18225654241</v>
      </c>
      <c r="M448" s="25" t="n">
        <v>3663</v>
      </c>
      <c r="N448" s="70" t="n">
        <f aca="false">G448*X448*(1-R448)</f>
        <v>3729.65365494911</v>
      </c>
      <c r="O448" s="26" t="n">
        <f aca="false">I448/(I448+J448)</f>
        <v>0.229007633587786</v>
      </c>
      <c r="P448" s="28" t="n">
        <f aca="false">(I448+K448)/(I448+J448+K448+M448)</f>
        <v>0.439111846641842</v>
      </c>
      <c r="Q448" s="27" t="n">
        <f aca="false">K448/(K448+M448)</f>
        <v>0.455477924780734</v>
      </c>
      <c r="R448" s="27" t="n">
        <f aca="false">P448-(O448-P448)/X448</f>
        <v>0.455193828311242</v>
      </c>
      <c r="S448" s="29" t="n">
        <f aca="false">(K448+M448)/(I448+J448)</f>
        <v>12.837786259542</v>
      </c>
      <c r="T448" s="31" t="n">
        <f aca="false">(P448-$B$1*O448-$B$2)/(1-$B$1*O448)-($B$3*POWER(P448,2)+$B$4*P448+$B$5)-($B$6*POWER(O448,2)+$B$7*O448+$B$8)</f>
        <v>0.45434441567747</v>
      </c>
      <c r="U448" s="29" t="n">
        <f aca="false">(O448-P448)/(P448-T448)</f>
        <v>13.7930911432369</v>
      </c>
      <c r="V448" s="29" t="n">
        <f aca="false">$B$12+($B$13*E448+$B$14*POWER(E448,2)+$B$15*POWER(E448,3))+($B$16*F448+$B$17*POWER(F448,2)+$B$18*POWER(F448,3))+($B$19*T448+$B$20*POWER(T448,2)+$B$21*POWER(T448,3))+($B$22*P448+$B$23*POWER(P448,2)+$B$24*POWER(P448,3))+($B$25*H448+$B$26*POWER(H448,2)+$B$27*POWER(H448,3))+($B$28*U448+$B$29*POWER(U448,2)+$B$30*POWER(U448,3))</f>
        <v>-0.728518793062277</v>
      </c>
      <c r="W448" s="71" t="n">
        <f aca="false">S448-U448</f>
        <v>-0.955304883694952</v>
      </c>
      <c r="X448" s="29" t="n">
        <f aca="false">U448+V448</f>
        <v>13.0645723501747</v>
      </c>
      <c r="Y448" s="16"/>
      <c r="Z448" s="60" t="n">
        <f aca="false">U448*G448</f>
        <v>7227.57975905616</v>
      </c>
      <c r="AA448" s="60" t="n">
        <f aca="false">(K448+M448)-Z448</f>
        <v>-500.579759056155</v>
      </c>
      <c r="AB448" s="16"/>
      <c r="AC448" s="60" t="n">
        <f aca="false">L448+N448</f>
        <v>6845.83591149152</v>
      </c>
      <c r="AD448" s="61" t="n">
        <f aca="false">AC448-Z448</f>
        <v>-381.743847564633</v>
      </c>
      <c r="AE448" s="17"/>
      <c r="AF448" s="84" t="n">
        <v>-107.715068420644</v>
      </c>
      <c r="AG448" s="16" t="n">
        <v>0.604054054054054</v>
      </c>
      <c r="AH448" s="16" t="n">
        <f aca="false">AF448+AH447</f>
        <v>231908.841244746</v>
      </c>
      <c r="AI448" s="63"/>
      <c r="AJ448" s="72" t="n">
        <v>-79.2149166007125</v>
      </c>
      <c r="AK448" s="16" t="n">
        <v>0.604054054054054</v>
      </c>
      <c r="AL448" s="63" t="n">
        <f aca="false">AJ448+AL447</f>
        <v>226464.390603936</v>
      </c>
      <c r="AM448" s="35"/>
      <c r="AN448" s="35" t="n">
        <f aca="false">C448/740</f>
        <v>0.604054054054054</v>
      </c>
      <c r="AO448" s="35"/>
      <c r="AP448" s="35"/>
      <c r="AQ448" s="35"/>
      <c r="AR448" s="35"/>
      <c r="AS448" s="35"/>
      <c r="AT448" s="35"/>
    </row>
    <row r="449" customFormat="false" ht="12.75" hidden="false" customHeight="true" outlineLevel="0" collapsed="false">
      <c r="A449" s="36"/>
      <c r="B449" s="36"/>
      <c r="C449" s="2" t="n">
        <v>448</v>
      </c>
      <c r="D449" s="20" t="s">
        <v>649</v>
      </c>
      <c r="E449" s="65" t="n">
        <v>242</v>
      </c>
      <c r="F449" s="66" t="n">
        <v>3040</v>
      </c>
      <c r="G449" s="67" t="n">
        <f aca="false">I449+J449</f>
        <v>98</v>
      </c>
      <c r="H449" s="68" t="n">
        <f aca="false">1/(G449/F449)</f>
        <v>31.0204081632653</v>
      </c>
      <c r="I449" s="22" t="n">
        <v>54</v>
      </c>
      <c r="J449" s="23" t="n">
        <v>44</v>
      </c>
      <c r="K449" s="24" t="n">
        <v>1939</v>
      </c>
      <c r="L449" s="69" t="n">
        <f aca="false">G449*X449*R449</f>
        <v>1915.81620296269</v>
      </c>
      <c r="M449" s="25" t="n">
        <v>462</v>
      </c>
      <c r="N449" s="70" t="n">
        <f aca="false">G449*X449*(1-R449)</f>
        <v>456.113897992535</v>
      </c>
      <c r="O449" s="26" t="n">
        <f aca="false">I449/(I449+J449)</f>
        <v>0.551020408163265</v>
      </c>
      <c r="P449" s="28" t="n">
        <f aca="false">(I449+K449)/(I449+J449+K449+M449)</f>
        <v>0.797519007603041</v>
      </c>
      <c r="Q449" s="27" t="n">
        <f aca="false">K449/(K449+M449)</f>
        <v>0.807580174927114</v>
      </c>
      <c r="R449" s="27" t="n">
        <f aca="false">P449-(O449-P449)/X449</f>
        <v>0.807703482573602</v>
      </c>
      <c r="S449" s="29" t="n">
        <f aca="false">(K449+M449)/(I449+J449)</f>
        <v>24.5</v>
      </c>
      <c r="T449" s="31" t="n">
        <f aca="false">(P449-$B$1*O449-$B$2)/(1-$B$1*O449)-($B$3*POWER(P449,2)+$B$4*P449+$B$5)-($B$6*POWER(O449,2)+$B$7*O449+$B$8)</f>
        <v>0.821474281495608</v>
      </c>
      <c r="U449" s="29" t="n">
        <f aca="false">(O449-P449)/(P449-T449)</f>
        <v>10.289951204284</v>
      </c>
      <c r="V449" s="29" t="n">
        <f aca="false">$B$12+($B$13*E449+$B$14*POWER(E449,2)+$B$15*POWER(E449,3))+($B$16*F449+$B$17*POWER(F449,2)+$B$18*POWER(F449,3))+($B$19*T449+$B$20*POWER(T449,2)+$B$21*POWER(T449,3))+($B$22*P449+$B$23*POWER(P449,2)+$B$24*POWER(P449,3))+($B$25*H449+$B$26*POWER(H449,2)+$B$27*POWER(H449,3))+($B$28*U449+$B$29*POWER(U449,2)+$B$30*POWER(U449,3))</f>
        <v>13.9134171728101</v>
      </c>
      <c r="W449" s="71" t="n">
        <f aca="false">S449-U449</f>
        <v>14.210048795716</v>
      </c>
      <c r="X449" s="29" t="n">
        <f aca="false">U449+V449</f>
        <v>24.2033683770941</v>
      </c>
      <c r="Y449" s="16"/>
      <c r="Z449" s="60" t="n">
        <f aca="false">U449*G449</f>
        <v>1008.41521801983</v>
      </c>
      <c r="AA449" s="60" t="n">
        <f aca="false">(K449+M449)-Z449</f>
        <v>1392.58478198017</v>
      </c>
      <c r="AB449" s="16"/>
      <c r="AC449" s="60" t="n">
        <f aca="false">L449+N449</f>
        <v>2371.93010095522</v>
      </c>
      <c r="AD449" s="61" t="n">
        <f aca="false">AC449-Z449</f>
        <v>1363.51488293539</v>
      </c>
      <c r="AE449" s="17"/>
      <c r="AF449" s="84" t="n">
        <v>-109.126186933075</v>
      </c>
      <c r="AG449" s="16" t="n">
        <v>0.605405405405405</v>
      </c>
      <c r="AH449" s="16" t="n">
        <f aca="false">AF449+AH448</f>
        <v>231799.715057813</v>
      </c>
      <c r="AI449" s="63"/>
      <c r="AJ449" s="72" t="n">
        <v>-81.5311742439053</v>
      </c>
      <c r="AK449" s="16" t="n">
        <v>0.605405405405405</v>
      </c>
      <c r="AL449" s="63" t="n">
        <f aca="false">AJ449+AL448</f>
        <v>226382.859429693</v>
      </c>
      <c r="AM449" s="35"/>
      <c r="AN449" s="35" t="n">
        <f aca="false">C449/740</f>
        <v>0.605405405405405</v>
      </c>
      <c r="AO449" s="35"/>
      <c r="AP449" s="35"/>
      <c r="AQ449" s="35"/>
      <c r="AR449" s="35"/>
      <c r="AS449" s="35"/>
      <c r="AT449" s="35"/>
    </row>
    <row r="450" customFormat="false" ht="12.75" hidden="false" customHeight="true" outlineLevel="0" collapsed="false">
      <c r="A450" s="36"/>
      <c r="B450" s="36"/>
      <c r="C450" s="2" t="n">
        <v>449</v>
      </c>
      <c r="D450" s="20" t="s">
        <v>651</v>
      </c>
      <c r="E450" s="65" t="n">
        <v>28</v>
      </c>
      <c r="F450" s="66" t="n">
        <v>507</v>
      </c>
      <c r="G450" s="67" t="n">
        <f aca="false">I450+J450</f>
        <v>24</v>
      </c>
      <c r="H450" s="68" t="n">
        <f aca="false">1/(G450/F450)</f>
        <v>21.125</v>
      </c>
      <c r="I450" s="22" t="n">
        <v>9</v>
      </c>
      <c r="J450" s="23" t="n">
        <v>15</v>
      </c>
      <c r="K450" s="24" t="n">
        <v>259</v>
      </c>
      <c r="L450" s="69" t="n">
        <f aca="false">G450*X450*R450</f>
        <v>234.231972158705</v>
      </c>
      <c r="M450" s="25" t="n">
        <v>172</v>
      </c>
      <c r="N450" s="70" t="n">
        <f aca="false">G450*X450*(1-R450)</f>
        <v>154.717831319693</v>
      </c>
      <c r="O450" s="26" t="n">
        <f aca="false">I450/(I450+J450)</f>
        <v>0.375</v>
      </c>
      <c r="P450" s="28" t="n">
        <f aca="false">(I450+K450)/(I450+J450+K450+M450)</f>
        <v>0.589010989010989</v>
      </c>
      <c r="Q450" s="27" t="n">
        <f aca="false">K450/(K450+M450)</f>
        <v>0.60092807424594</v>
      </c>
      <c r="R450" s="27" t="n">
        <f aca="false">P450-(O450-P450)/X450</f>
        <v>0.602216455861287</v>
      </c>
      <c r="S450" s="29" t="n">
        <f aca="false">(K450+M450)/(I450+J450)</f>
        <v>17.9583333333333</v>
      </c>
      <c r="T450" s="31" t="n">
        <f aca="false">(P450-$B$1*O450-$B$2)/(1-$B$1*O450)-($B$3*POWER(P450,2)+$B$4*P450+$B$5)-($B$6*POWER(O450,2)+$B$7*O450+$B$8)</f>
        <v>0.606706058868793</v>
      </c>
      <c r="U450" s="29" t="n">
        <f aca="false">(O450-P450)/(P450-T450)</f>
        <v>12.0943850875277</v>
      </c>
      <c r="V450" s="29" t="n">
        <f aca="false">$B$12+($B$13*E450+$B$14*POWER(E450,2)+$B$15*POWER(E450,3))+($B$16*F450+$B$17*POWER(F450,2)+$B$18*POWER(F450,3))+($B$19*T450+$B$20*POWER(T450,2)+$B$21*POWER(T450,3))+($B$22*P450+$B$23*POWER(P450,2)+$B$24*POWER(P450,3))+($B$25*H450+$B$26*POWER(H450,2)+$B$27*POWER(H450,3))+($B$28*U450+$B$29*POWER(U450,2)+$B$30*POWER(U450,3))</f>
        <v>4.11185672407225</v>
      </c>
      <c r="W450" s="71" t="n">
        <f aca="false">S450-U450</f>
        <v>5.86394824580567</v>
      </c>
      <c r="X450" s="29" t="n">
        <f aca="false">U450+V450</f>
        <v>16.2062418115999</v>
      </c>
      <c r="Y450" s="16"/>
      <c r="Z450" s="60" t="n">
        <f aca="false">U450*G450</f>
        <v>290.265242100664</v>
      </c>
      <c r="AA450" s="60" t="n">
        <f aca="false">(K450+M450)-Z450</f>
        <v>140.734757899336</v>
      </c>
      <c r="AB450" s="16"/>
      <c r="AC450" s="60" t="n">
        <f aca="false">L450+N450</f>
        <v>388.949803478398</v>
      </c>
      <c r="AD450" s="61" t="n">
        <f aca="false">AC450-Z450</f>
        <v>98.684561377734</v>
      </c>
      <c r="AE450" s="17"/>
      <c r="AF450" s="84" t="n">
        <v>-111.791135398505</v>
      </c>
      <c r="AG450" s="16" t="n">
        <v>0.606756756756757</v>
      </c>
      <c r="AH450" s="16" t="n">
        <f aca="false">AF450+AH449</f>
        <v>231687.923922414</v>
      </c>
      <c r="AI450" s="63"/>
      <c r="AJ450" s="72" t="n">
        <v>-82.9873533388794</v>
      </c>
      <c r="AK450" s="16" t="n">
        <v>0.606756756756757</v>
      </c>
      <c r="AL450" s="63" t="n">
        <f aca="false">AJ450+AL449</f>
        <v>226299.872076354</v>
      </c>
      <c r="AM450" s="35"/>
      <c r="AN450" s="35" t="n">
        <f aca="false">C450/740</f>
        <v>0.606756756756757</v>
      </c>
      <c r="AO450" s="35"/>
      <c r="AP450" s="35"/>
      <c r="AQ450" s="35"/>
      <c r="AR450" s="35"/>
      <c r="AS450" s="35"/>
      <c r="AT450" s="35"/>
    </row>
    <row r="451" customFormat="false" ht="12.75" hidden="false" customHeight="true" outlineLevel="0" collapsed="false">
      <c r="A451" s="36"/>
      <c r="B451" s="36"/>
      <c r="C451" s="2" t="n">
        <v>450</v>
      </c>
      <c r="D451" s="20" t="s">
        <v>652</v>
      </c>
      <c r="E451" s="65" t="n">
        <v>290</v>
      </c>
      <c r="F451" s="66" t="n">
        <v>1429</v>
      </c>
      <c r="G451" s="67" t="n">
        <f aca="false">I451+J451</f>
        <v>134</v>
      </c>
      <c r="H451" s="68" t="n">
        <f aca="false">1/(G451/F451)</f>
        <v>10.6641791044776</v>
      </c>
      <c r="I451" s="22" t="n">
        <v>69</v>
      </c>
      <c r="J451" s="23" t="n">
        <v>65</v>
      </c>
      <c r="K451" s="24" t="n">
        <v>480</v>
      </c>
      <c r="L451" s="69" t="n">
        <f aca="false">G451*X451*R451</f>
        <v>494.595206321322</v>
      </c>
      <c r="M451" s="25" t="n">
        <v>233</v>
      </c>
      <c r="N451" s="70" t="n">
        <f aca="false">G451*X451*(1-R451)</f>
        <v>240.922352429424</v>
      </c>
      <c r="O451" s="26" t="n">
        <f aca="false">I451/(I451+J451)</f>
        <v>0.514925373134328</v>
      </c>
      <c r="P451" s="28" t="n">
        <f aca="false">(I451+K451)/(I451+J451+K451+M451)</f>
        <v>0.648170011806375</v>
      </c>
      <c r="Q451" s="27" t="n">
        <f aca="false">K451/(K451+M451)</f>
        <v>0.673211781206171</v>
      </c>
      <c r="R451" s="27" t="n">
        <f aca="false">P451-(O451-P451)/X451</f>
        <v>0.672445138035014</v>
      </c>
      <c r="S451" s="29" t="n">
        <f aca="false">(K451+M451)/(I451+J451)</f>
        <v>5.32089552238806</v>
      </c>
      <c r="T451" s="31" t="n">
        <f aca="false">(P451-$B$1*O451-$B$2)/(1-$B$1*O451)-($B$3*POWER(P451,2)+$B$4*P451+$B$5)-($B$6*POWER(O451,2)+$B$7*O451+$B$8)</f>
        <v>0.66225391177172</v>
      </c>
      <c r="U451" s="29" t="n">
        <f aca="false">(O451-P451)/(P451-T451)</f>
        <v>9.46077712848796</v>
      </c>
      <c r="V451" s="29" t="n">
        <f aca="false">$B$12+($B$13*E451+$B$14*POWER(E451,2)+$B$15*POWER(E451,3))+($B$16*F451+$B$17*POWER(F451,2)+$B$18*POWER(F451,3))+($B$19*T451+$B$20*POWER(T451,2)+$B$21*POWER(T451,3))+($B$22*P451+$B$23*POWER(P451,2)+$B$24*POWER(P451,3))+($B$25*H451+$B$26*POWER(H451,2)+$B$27*POWER(H451,3))+($B$28*U451+$B$29*POWER(U451,2)+$B$30*POWER(U451,3))</f>
        <v>-3.97184012288537</v>
      </c>
      <c r="W451" s="71" t="n">
        <f aca="false">S451-U451</f>
        <v>-4.13988160609989</v>
      </c>
      <c r="X451" s="29" t="n">
        <f aca="false">U451+V451</f>
        <v>5.48893700560258</v>
      </c>
      <c r="Y451" s="16"/>
      <c r="Z451" s="60" t="n">
        <f aca="false">U451*G451</f>
        <v>1267.74413521739</v>
      </c>
      <c r="AA451" s="60" t="n">
        <f aca="false">(K451+M451)-Z451</f>
        <v>-554.744135217386</v>
      </c>
      <c r="AB451" s="16"/>
      <c r="AC451" s="60" t="n">
        <f aca="false">L451+N451</f>
        <v>735.517558750746</v>
      </c>
      <c r="AD451" s="61" t="n">
        <f aca="false">AC451-Z451</f>
        <v>-532.22657646664</v>
      </c>
      <c r="AE451" s="17"/>
      <c r="AF451" s="84" t="n">
        <v>-112.483567032808</v>
      </c>
      <c r="AG451" s="16" t="n">
        <v>0.608108108108108</v>
      </c>
      <c r="AH451" s="16" t="n">
        <f aca="false">AF451+AH450</f>
        <v>231575.440355381</v>
      </c>
      <c r="AI451" s="63"/>
      <c r="AJ451" s="72" t="n">
        <v>-84.6368105566576</v>
      </c>
      <c r="AK451" s="16" t="n">
        <v>0.608108108108108</v>
      </c>
      <c r="AL451" s="63" t="n">
        <f aca="false">AJ451+AL450</f>
        <v>226215.235265797</v>
      </c>
      <c r="AM451" s="35"/>
      <c r="AN451" s="35" t="n">
        <f aca="false">C451/740</f>
        <v>0.608108108108108</v>
      </c>
      <c r="AO451" s="35"/>
      <c r="AP451" s="35"/>
      <c r="AQ451" s="35"/>
      <c r="AR451" s="35"/>
      <c r="AS451" s="35"/>
      <c r="AT451" s="35"/>
    </row>
    <row r="452" customFormat="false" ht="12.75" hidden="false" customHeight="true" outlineLevel="0" collapsed="false">
      <c r="A452" s="36"/>
      <c r="B452" s="36"/>
      <c r="C452" s="2" t="n">
        <v>451</v>
      </c>
      <c r="D452" s="20" t="s">
        <v>653</v>
      </c>
      <c r="E452" s="65" t="n">
        <v>140</v>
      </c>
      <c r="F452" s="66" t="n">
        <v>1907</v>
      </c>
      <c r="G452" s="67" t="n">
        <f aca="false">I452+J452</f>
        <v>148</v>
      </c>
      <c r="H452" s="68" t="n">
        <f aca="false">1/(G452/F452)</f>
        <v>12.8851351351351</v>
      </c>
      <c r="I452" s="22" t="n">
        <v>52</v>
      </c>
      <c r="J452" s="23" t="n">
        <v>96</v>
      </c>
      <c r="K452" s="24" t="n">
        <v>877</v>
      </c>
      <c r="L452" s="69" t="n">
        <f aca="false">G452*X452*R452</f>
        <v>846.581202075129</v>
      </c>
      <c r="M452" s="25" t="n">
        <v>558</v>
      </c>
      <c r="N452" s="70" t="n">
        <f aca="false">G452*X452*(1-R452)</f>
        <v>536.585690158379</v>
      </c>
      <c r="O452" s="26" t="n">
        <f aca="false">I452/(I452+J452)</f>
        <v>0.351351351351351</v>
      </c>
      <c r="P452" s="28" t="n">
        <f aca="false">(I452+K452)/(I452+J452+K452+M452)</f>
        <v>0.586860391661402</v>
      </c>
      <c r="Q452" s="27" t="n">
        <f aca="false">K452/(K452+M452)</f>
        <v>0.611149825783972</v>
      </c>
      <c r="R452" s="27" t="n">
        <f aca="false">P452-(O452-P452)/X452</f>
        <v>0.612060053511032</v>
      </c>
      <c r="S452" s="29" t="n">
        <f aca="false">(K452+M452)/(I452+J452)</f>
        <v>9.69594594594595</v>
      </c>
      <c r="T452" s="31" t="n">
        <f aca="false">(P452-$B$1*O452-$B$2)/(1-$B$1*O452)-($B$3*POWER(P452,2)+$B$4*P452+$B$5)-($B$6*POWER(O452,2)+$B$7*O452+$B$8)</f>
        <v>0.605363910286851</v>
      </c>
      <c r="U452" s="29" t="n">
        <f aca="false">(O452-P452)/(P452-T452)</f>
        <v>12.7277976193211</v>
      </c>
      <c r="V452" s="29" t="n">
        <f aca="false">$B$12+($B$13*E452+$B$14*POWER(E452,2)+$B$15*POWER(E452,3))+($B$16*F452+$B$17*POWER(F452,2)+$B$18*POWER(F452,3))+($B$19*T452+$B$20*POWER(T452,2)+$B$21*POWER(T452,3))+($B$22*P452+$B$23*POWER(P452,2)+$B$24*POWER(P452,3))+($B$25*H452+$B$26*POWER(H452,2)+$B$27*POWER(H452,3))+($B$28*U452+$B$29*POWER(U452,2)+$B$30*POWER(U452,3))</f>
        <v>-3.38207537450014</v>
      </c>
      <c r="W452" s="71" t="n">
        <f aca="false">S452-U452</f>
        <v>-3.0318516733752</v>
      </c>
      <c r="X452" s="29" t="n">
        <f aca="false">U452+V452</f>
        <v>9.345722244821</v>
      </c>
      <c r="Y452" s="16"/>
      <c r="Z452" s="60" t="n">
        <f aca="false">U452*G452</f>
        <v>1883.71404765953</v>
      </c>
      <c r="AA452" s="60" t="n">
        <f aca="false">(K452+M452)-Z452</f>
        <v>-448.714047659529</v>
      </c>
      <c r="AB452" s="16"/>
      <c r="AC452" s="60" t="n">
        <f aca="false">L452+N452</f>
        <v>1383.16689223351</v>
      </c>
      <c r="AD452" s="61" t="n">
        <f aca="false">AC452-Z452</f>
        <v>-500.547155426021</v>
      </c>
      <c r="AE452" s="17"/>
      <c r="AF452" s="84" t="n">
        <v>-113.123592954716</v>
      </c>
      <c r="AG452" s="16" t="n">
        <v>0.609459459459459</v>
      </c>
      <c r="AH452" s="16" t="n">
        <f aca="false">AF452+AH451</f>
        <v>231462.316762427</v>
      </c>
      <c r="AI452" s="63"/>
      <c r="AJ452" s="72" t="n">
        <v>-85.7588707507368</v>
      </c>
      <c r="AK452" s="16" t="n">
        <v>0.609459459459459</v>
      </c>
      <c r="AL452" s="63" t="n">
        <f aca="false">AJ452+AL451</f>
        <v>226129.476395046</v>
      </c>
      <c r="AM452" s="35"/>
      <c r="AN452" s="35" t="n">
        <f aca="false">C452/740</f>
        <v>0.609459459459459</v>
      </c>
      <c r="AO452" s="35"/>
      <c r="AP452" s="35"/>
      <c r="AQ452" s="35"/>
      <c r="AR452" s="35"/>
      <c r="AS452" s="35"/>
      <c r="AT452" s="35"/>
    </row>
    <row r="453" customFormat="false" ht="12.75" hidden="false" customHeight="true" outlineLevel="0" collapsed="false">
      <c r="A453" s="36"/>
      <c r="B453" s="36"/>
      <c r="C453" s="2" t="n">
        <v>452</v>
      </c>
      <c r="D453" s="20" t="s">
        <v>405</v>
      </c>
      <c r="E453" s="65" t="n">
        <v>65</v>
      </c>
      <c r="F453" s="66" t="n">
        <v>1114</v>
      </c>
      <c r="G453" s="67" t="n">
        <f aca="false">I453+J453</f>
        <v>55</v>
      </c>
      <c r="H453" s="68" t="n">
        <f aca="false">1/(G453/F453)</f>
        <v>20.2545454545455</v>
      </c>
      <c r="I453" s="22" t="n">
        <v>15</v>
      </c>
      <c r="J453" s="23" t="n">
        <v>40</v>
      </c>
      <c r="K453" s="24" t="n">
        <v>402</v>
      </c>
      <c r="L453" s="69" t="n">
        <f aca="false">G453*X453*R453</f>
        <v>384.699923561575</v>
      </c>
      <c r="M453" s="25" t="n">
        <v>500</v>
      </c>
      <c r="N453" s="70" t="n">
        <f aca="false">G453*X453*(1-R453)</f>
        <v>477.597023317148</v>
      </c>
      <c r="O453" s="26" t="n">
        <f aca="false">I453/(I453+J453)</f>
        <v>0.272727272727273</v>
      </c>
      <c r="P453" s="28" t="n">
        <f aca="false">(I453+K453)/(I453+J453+K453+M453)</f>
        <v>0.435736677115987</v>
      </c>
      <c r="Q453" s="27" t="n">
        <f aca="false">K453/(K453+M453)</f>
        <v>0.445676274944568</v>
      </c>
      <c r="R453" s="27" t="n">
        <f aca="false">P453-(O453-P453)/X453</f>
        <v>0.446133927476008</v>
      </c>
      <c r="S453" s="29" t="n">
        <f aca="false">(K453+M453)/(I453+J453)</f>
        <v>16.4</v>
      </c>
      <c r="T453" s="31" t="n">
        <f aca="false">(P453-$B$1*O453-$B$2)/(1-$B$1*O453)-($B$3*POWER(P453,2)+$B$4*P453+$B$5)-($B$6*POWER(O453,2)+$B$7*O453+$B$8)</f>
        <v>0.449520437493531</v>
      </c>
      <c r="U453" s="29" t="n">
        <f aca="false">(O453-P453)/(P453-T453)</f>
        <v>11.8261925573147</v>
      </c>
      <c r="V453" s="29" t="n">
        <f aca="false">$B$12+($B$13*E453+$B$14*POWER(E453,2)+$B$15*POWER(E453,3))+($B$16*F453+$B$17*POWER(F453,2)+$B$18*POWER(F453,3))+($B$19*T453+$B$20*POWER(T453,2)+$B$21*POWER(T453,3))+($B$22*P453+$B$23*POWER(P453,2)+$B$24*POWER(P453,3))+($B$25*H453+$B$26*POWER(H453,2)+$B$27*POWER(H453,3))+($B$28*U453+$B$29*POWER(U453,2)+$B$30*POWER(U453,3))</f>
        <v>3.85193374957116</v>
      </c>
      <c r="W453" s="71" t="n">
        <f aca="false">S453-U453</f>
        <v>4.57380744268528</v>
      </c>
      <c r="X453" s="29" t="n">
        <f aca="false">U453+V453</f>
        <v>15.6781263068859</v>
      </c>
      <c r="Y453" s="16"/>
      <c r="Z453" s="60" t="n">
        <f aca="false">U453*G453</f>
        <v>650.440590652309</v>
      </c>
      <c r="AA453" s="60" t="n">
        <f aca="false">(K453+M453)-Z453</f>
        <v>251.559409347691</v>
      </c>
      <c r="AB453" s="16"/>
      <c r="AC453" s="60" t="n">
        <f aca="false">L453+N453</f>
        <v>862.296946878723</v>
      </c>
      <c r="AD453" s="61" t="n">
        <f aca="false">AC453-Z453</f>
        <v>211.856356226414</v>
      </c>
      <c r="AE453" s="17"/>
      <c r="AF453" s="84" t="n">
        <v>-114.693056397201</v>
      </c>
      <c r="AG453" s="16" t="n">
        <v>0.610810810810811</v>
      </c>
      <c r="AH453" s="16" t="n">
        <f aca="false">AF453+AH452</f>
        <v>231347.623706029</v>
      </c>
      <c r="AI453" s="63"/>
      <c r="AJ453" s="72" t="n">
        <v>-92.6546603578499</v>
      </c>
      <c r="AK453" s="16" t="n">
        <v>0.610810810810811</v>
      </c>
      <c r="AL453" s="63" t="n">
        <f aca="false">AJ453+AL452</f>
        <v>226036.821734688</v>
      </c>
      <c r="AM453" s="35"/>
      <c r="AN453" s="35" t="n">
        <f aca="false">C453/740</f>
        <v>0.610810810810811</v>
      </c>
      <c r="AO453" s="35"/>
      <c r="AP453" s="35"/>
      <c r="AQ453" s="35"/>
      <c r="AR453" s="35"/>
      <c r="AS453" s="35"/>
      <c r="AT453" s="35"/>
    </row>
    <row r="454" customFormat="false" ht="12.75" hidden="false" customHeight="true" outlineLevel="0" collapsed="false">
      <c r="A454" s="36"/>
      <c r="B454" s="36"/>
      <c r="C454" s="2" t="n">
        <v>453</v>
      </c>
      <c r="D454" s="20" t="s">
        <v>654</v>
      </c>
      <c r="E454" s="65" t="n">
        <v>338</v>
      </c>
      <c r="F454" s="66" t="n">
        <v>4492</v>
      </c>
      <c r="G454" s="67" t="n">
        <f aca="false">I454+J454</f>
        <v>206</v>
      </c>
      <c r="H454" s="68" t="n">
        <f aca="false">1/(G454/F454)</f>
        <v>21.8058252427184</v>
      </c>
      <c r="I454" s="22" t="n">
        <v>68</v>
      </c>
      <c r="J454" s="23" t="n">
        <v>138</v>
      </c>
      <c r="K454" s="24" t="n">
        <v>2183</v>
      </c>
      <c r="L454" s="69" t="n">
        <f aca="false">G454*X454*R454</f>
        <v>2077.86701288666</v>
      </c>
      <c r="M454" s="25" t="n">
        <v>1551</v>
      </c>
      <c r="N454" s="70" t="n">
        <f aca="false">G454*X454*(1-R454)</f>
        <v>1472.1152309043</v>
      </c>
      <c r="O454" s="26" t="n">
        <f aca="false">I454/(I454+J454)</f>
        <v>0.330097087378641</v>
      </c>
      <c r="P454" s="28" t="n">
        <f aca="false">(I454+K454)/(I454+J454+K454+M454)</f>
        <v>0.571319796954315</v>
      </c>
      <c r="Q454" s="27" t="n">
        <f aca="false">K454/(K454+M454)</f>
        <v>0.584627745045528</v>
      </c>
      <c r="R454" s="27" t="n">
        <f aca="false">P454-(O454-P454)/X454</f>
        <v>0.585317579129001</v>
      </c>
      <c r="S454" s="29" t="n">
        <f aca="false">(K454+M454)/(I454+J454)</f>
        <v>18.126213592233</v>
      </c>
      <c r="T454" s="31" t="n">
        <f aca="false">(P454-$B$1*O454-$B$2)/(1-$B$1*O454)-($B$3*POWER(P454,2)+$B$4*P454+$B$5)-($B$6*POWER(O454,2)+$B$7*O454+$B$8)</f>
        <v>0.589714276751931</v>
      </c>
      <c r="U454" s="29" t="n">
        <f aca="false">(O454-P454)/(P454-T454)</f>
        <v>13.1138641717356</v>
      </c>
      <c r="V454" s="29" t="n">
        <f aca="false">$B$12+($B$13*E454+$B$14*POWER(E454,2)+$B$15*POWER(E454,3))+($B$16*F454+$B$17*POWER(F454,2)+$B$18*POWER(F454,3))+($B$19*T454+$B$20*POWER(T454,2)+$B$21*POWER(T454,3))+($B$22*P454+$B$23*POWER(P454,2)+$B$24*POWER(P454,3))+($B$25*H454+$B$26*POWER(H454,2)+$B$27*POWER(H454,3))+($B$28*U454+$B$29*POWER(U454,2)+$B$30*POWER(U454,3))</f>
        <v>4.11905934181273</v>
      </c>
      <c r="W454" s="71" t="n">
        <f aca="false">S454-U454</f>
        <v>5.0123494204974</v>
      </c>
      <c r="X454" s="29" t="n">
        <f aca="false">U454+V454</f>
        <v>17.2329235135484</v>
      </c>
      <c r="Y454" s="16"/>
      <c r="Z454" s="60" t="n">
        <f aca="false">U454*G454</f>
        <v>2701.45601937754</v>
      </c>
      <c r="AA454" s="60" t="n">
        <f aca="false">(K454+M454)-Z454</f>
        <v>1032.54398062246</v>
      </c>
      <c r="AB454" s="16"/>
      <c r="AC454" s="60" t="n">
        <f aca="false">L454+N454</f>
        <v>3549.98224379096</v>
      </c>
      <c r="AD454" s="61" t="n">
        <f aca="false">AC454-Z454</f>
        <v>848.526224413423</v>
      </c>
      <c r="AE454" s="17"/>
      <c r="AF454" s="84" t="n">
        <v>-120.44150757154</v>
      </c>
      <c r="AG454" s="16" t="n">
        <v>0.612162162162162</v>
      </c>
      <c r="AH454" s="16" t="n">
        <f aca="false">AF454+AH453</f>
        <v>231227.182198458</v>
      </c>
      <c r="AI454" s="63"/>
      <c r="AJ454" s="72" t="n">
        <v>-93.2941705348819</v>
      </c>
      <c r="AK454" s="16" t="n">
        <v>0.612162162162162</v>
      </c>
      <c r="AL454" s="63" t="n">
        <f aca="false">AJ454+AL453</f>
        <v>225943.527564154</v>
      </c>
      <c r="AM454" s="35"/>
      <c r="AN454" s="35" t="n">
        <f aca="false">C454/740</f>
        <v>0.612162162162162</v>
      </c>
      <c r="AO454" s="35"/>
      <c r="AP454" s="35"/>
      <c r="AQ454" s="35"/>
      <c r="AR454" s="35"/>
      <c r="AS454" s="35"/>
      <c r="AT454" s="35"/>
    </row>
    <row r="455" customFormat="false" ht="12.75" hidden="false" customHeight="true" outlineLevel="0" collapsed="false">
      <c r="A455" s="36"/>
      <c r="B455" s="36"/>
      <c r="C455" s="2" t="n">
        <v>454</v>
      </c>
      <c r="D455" s="20" t="s">
        <v>260</v>
      </c>
      <c r="E455" s="65" t="n">
        <v>123</v>
      </c>
      <c r="F455" s="66" t="n">
        <v>4878</v>
      </c>
      <c r="G455" s="67" t="n">
        <f aca="false">I455+J455</f>
        <v>86</v>
      </c>
      <c r="H455" s="68" t="n">
        <f aca="false">1/(G455/F455)</f>
        <v>56.7209302325581</v>
      </c>
      <c r="I455" s="22" t="n">
        <v>13</v>
      </c>
      <c r="J455" s="23" t="n">
        <v>73</v>
      </c>
      <c r="K455" s="24" t="n">
        <v>1739</v>
      </c>
      <c r="L455" s="69" t="n">
        <f aca="false">G455*X455*R455</f>
        <v>1764.09178951602</v>
      </c>
      <c r="M455" s="25" t="n">
        <v>2595</v>
      </c>
      <c r="N455" s="70" t="n">
        <f aca="false">G455*X455*(1-R455)</f>
        <v>2633.21055618078</v>
      </c>
      <c r="O455" s="26" t="n">
        <f aca="false">I455/(I455+J455)</f>
        <v>0.151162790697674</v>
      </c>
      <c r="P455" s="28" t="n">
        <f aca="false">(I455+K455)/(I455+J455+K455+M455)</f>
        <v>0.396380090497738</v>
      </c>
      <c r="Q455" s="27" t="n">
        <f aca="false">K455/(K455+M455)</f>
        <v>0.401245962159668</v>
      </c>
      <c r="R455" s="27" t="n">
        <f aca="false">P455-(O455-P455)/X455</f>
        <v>0.401175914419975</v>
      </c>
      <c r="S455" s="29" t="n">
        <f aca="false">(K455+M455)/(I455+J455)</f>
        <v>50.3953488372093</v>
      </c>
      <c r="T455" s="31" t="n">
        <f aca="false">(P455-$B$1*O455-$B$2)/(1-$B$1*O455)-($B$3*POWER(P455,2)+$B$4*P455+$B$5)-($B$6*POWER(O455,2)+$B$7*O455+$B$8)</f>
        <v>0.411570791079892</v>
      </c>
      <c r="U455" s="29" t="n">
        <f aca="false">(O455-P455)/(P455-T455)</f>
        <v>16.1425931920567</v>
      </c>
      <c r="V455" s="29" t="n">
        <f aca="false">$B$12+($B$13*E455+$B$14*POWER(E455,2)+$B$15*POWER(E455,3))+($B$16*F455+$B$17*POWER(F455,2)+$B$18*POWER(F455,3))+($B$19*T455+$B$20*POWER(T455,2)+$B$21*POWER(T455,3))+($B$22*P455+$B$23*POWER(P455,2)+$B$24*POWER(P455,3))+($B$25*H455+$B$26*POWER(H455,2)+$B$27*POWER(H455,3))+($B$28*U455+$B$29*POWER(U455,2)+$B$30*POWER(U455,3))</f>
        <v>34.9888294323246</v>
      </c>
      <c r="W455" s="71" t="n">
        <f aca="false">S455-U455</f>
        <v>34.2527556451526</v>
      </c>
      <c r="X455" s="29" t="n">
        <f aca="false">U455+V455</f>
        <v>51.1314226243814</v>
      </c>
      <c r="Y455" s="16"/>
      <c r="Z455" s="60" t="n">
        <f aca="false">U455*G455</f>
        <v>1388.26301451688</v>
      </c>
      <c r="AA455" s="60" t="n">
        <f aca="false">(K455+M455)-Z455</f>
        <v>2945.73698548312</v>
      </c>
      <c r="AB455" s="16"/>
      <c r="AC455" s="60" t="n">
        <f aca="false">L455+N455</f>
        <v>4397.3023456968</v>
      </c>
      <c r="AD455" s="61" t="n">
        <f aca="false">AC455-Z455</f>
        <v>3009.03933117992</v>
      </c>
      <c r="AE455" s="17"/>
      <c r="AF455" s="84" t="n">
        <v>-121.016640539141</v>
      </c>
      <c r="AG455" s="16" t="n">
        <v>0.613513513513513</v>
      </c>
      <c r="AH455" s="16" t="n">
        <f aca="false">AF455+AH454</f>
        <v>231106.165557919</v>
      </c>
      <c r="AI455" s="63"/>
      <c r="AJ455" s="72" t="n">
        <v>-95.1154869617772</v>
      </c>
      <c r="AK455" s="16" t="n">
        <v>0.613513513513513</v>
      </c>
      <c r="AL455" s="63" t="n">
        <f aca="false">AJ455+AL454</f>
        <v>225848.412077192</v>
      </c>
      <c r="AM455" s="35"/>
      <c r="AN455" s="35" t="n">
        <f aca="false">C455/740</f>
        <v>0.613513513513513</v>
      </c>
      <c r="AO455" s="35"/>
      <c r="AP455" s="35"/>
      <c r="AQ455" s="35"/>
      <c r="AR455" s="35"/>
      <c r="AS455" s="35"/>
      <c r="AT455" s="35"/>
    </row>
    <row r="456" customFormat="false" ht="12.75" hidden="false" customHeight="true" outlineLevel="0" collapsed="false">
      <c r="A456" s="36"/>
      <c r="B456" s="36"/>
      <c r="C456" s="2" t="n">
        <v>455</v>
      </c>
      <c r="D456" s="20" t="s">
        <v>208</v>
      </c>
      <c r="E456" s="65" t="n">
        <v>410</v>
      </c>
      <c r="F456" s="66" t="n">
        <v>6921</v>
      </c>
      <c r="G456" s="67" t="n">
        <f aca="false">I456+J456</f>
        <v>313</v>
      </c>
      <c r="H456" s="68" t="n">
        <f aca="false">1/(G456/F456)</f>
        <v>22.111821086262</v>
      </c>
      <c r="I456" s="22" t="n">
        <v>78</v>
      </c>
      <c r="J456" s="23" t="n">
        <v>235</v>
      </c>
      <c r="K456" s="24" t="n">
        <v>2117</v>
      </c>
      <c r="L456" s="69" t="n">
        <f aca="false">G456*X456*R456</f>
        <v>2207.33628449786</v>
      </c>
      <c r="M456" s="25" t="n">
        <v>3282</v>
      </c>
      <c r="N456" s="70" t="n">
        <f aca="false">G456*X456*(1-R456)</f>
        <v>3426.74383261</v>
      </c>
      <c r="O456" s="26" t="n">
        <f aca="false">I456/(I456+J456)</f>
        <v>0.249201277955272</v>
      </c>
      <c r="P456" s="28" t="n">
        <f aca="false">(I456+K456)/(I456+J456+K456+M456)</f>
        <v>0.384278711484594</v>
      </c>
      <c r="Q456" s="27" t="n">
        <f aca="false">K456/(K456+M456)</f>
        <v>0.392109649935173</v>
      </c>
      <c r="R456" s="27" t="n">
        <f aca="false">P456-(O456-P456)/X456</f>
        <v>0.391782906635511</v>
      </c>
      <c r="S456" s="29" t="n">
        <f aca="false">(K456+M456)/(I456+J456)</f>
        <v>17.2492012779553</v>
      </c>
      <c r="T456" s="31" t="n">
        <f aca="false">(P456-$B$1*O456-$B$2)/(1-$B$1*O456)-($B$3*POWER(P456,2)+$B$4*P456+$B$5)-($B$6*POWER(O456,2)+$B$7*O456+$B$8)</f>
        <v>0.396772800134647</v>
      </c>
      <c r="U456" s="29" t="n">
        <f aca="false">(O456-P456)/(P456-T456)</f>
        <v>10.8113074360771</v>
      </c>
      <c r="V456" s="29" t="n">
        <f aca="false">$B$12+($B$13*E456+$B$14*POWER(E456,2)+$B$15*POWER(E456,3))+($B$16*F456+$B$17*POWER(F456,2)+$B$18*POWER(F456,3))+($B$19*T456+$B$20*POWER(T456,2)+$B$21*POWER(T456,3))+($B$22*P456+$B$23*POWER(P456,2)+$B$24*POWER(P456,3))+($B$25*H456+$B$26*POWER(H456,2)+$B$27*POWER(H456,3))+($B$28*U456+$B$29*POWER(U456,2)+$B$30*POWER(U456,3))</f>
        <v>7.18894852912373</v>
      </c>
      <c r="W456" s="71" t="n">
        <f aca="false">S456-U456</f>
        <v>6.43789384187818</v>
      </c>
      <c r="X456" s="29" t="n">
        <f aca="false">U456+V456</f>
        <v>18.0002559652008</v>
      </c>
      <c r="Y456" s="16"/>
      <c r="Z456" s="60" t="n">
        <f aca="false">U456*G456</f>
        <v>3383.93922749213</v>
      </c>
      <c r="AA456" s="60" t="n">
        <f aca="false">(K456+M456)-Z456</f>
        <v>2015.06077250787</v>
      </c>
      <c r="AB456" s="16"/>
      <c r="AC456" s="60" t="n">
        <f aca="false">L456+N456</f>
        <v>5634.08011710786</v>
      </c>
      <c r="AD456" s="61" t="n">
        <f aca="false">AC456-Z456</f>
        <v>2250.14088961573</v>
      </c>
      <c r="AE456" s="17"/>
      <c r="AF456" s="84" t="n">
        <v>-121.091170418591</v>
      </c>
      <c r="AG456" s="16" t="n">
        <v>0.614864864864865</v>
      </c>
      <c r="AH456" s="16" t="n">
        <f aca="false">AF456+AH455</f>
        <v>230985.0743875</v>
      </c>
      <c r="AI456" s="63"/>
      <c r="AJ456" s="72" t="n">
        <v>-97.1782019779812</v>
      </c>
      <c r="AK456" s="16" t="n">
        <v>0.614864864864865</v>
      </c>
      <c r="AL456" s="63" t="n">
        <f aca="false">AJ456+AL455</f>
        <v>225751.233875214</v>
      </c>
      <c r="AM456" s="35"/>
      <c r="AN456" s="35" t="n">
        <f aca="false">C456/740</f>
        <v>0.614864864864865</v>
      </c>
      <c r="AO456" s="35"/>
      <c r="AP456" s="35"/>
      <c r="AQ456" s="35"/>
      <c r="AR456" s="35"/>
      <c r="AS456" s="35"/>
      <c r="AT456" s="35"/>
    </row>
    <row r="457" customFormat="false" ht="12.75" hidden="false" customHeight="true" outlineLevel="0" collapsed="false">
      <c r="A457" s="36"/>
      <c r="B457" s="36"/>
      <c r="C457" s="2" t="n">
        <v>456</v>
      </c>
      <c r="D457" s="20" t="s">
        <v>656</v>
      </c>
      <c r="E457" s="65" t="n">
        <v>193</v>
      </c>
      <c r="F457" s="66" t="n">
        <v>1838</v>
      </c>
      <c r="G457" s="67" t="n">
        <f aca="false">I457+J457</f>
        <v>139</v>
      </c>
      <c r="H457" s="68" t="n">
        <f aca="false">1/(G457/F457)</f>
        <v>13.2230215827338</v>
      </c>
      <c r="I457" s="22" t="n">
        <v>83</v>
      </c>
      <c r="J457" s="23" t="n">
        <v>56</v>
      </c>
      <c r="K457" s="24" t="n">
        <v>712</v>
      </c>
      <c r="L457" s="69" t="n">
        <f aca="false">G457*X457*R457</f>
        <v>739.391273718603</v>
      </c>
      <c r="M457" s="25" t="n">
        <v>345</v>
      </c>
      <c r="N457" s="70" t="n">
        <f aca="false">G457*X457*(1-R457)</f>
        <v>358.816227372528</v>
      </c>
      <c r="O457" s="26" t="n">
        <f aca="false">I457/(I457+J457)</f>
        <v>0.597122302158273</v>
      </c>
      <c r="P457" s="28" t="n">
        <f aca="false">(I457+K457)/(I457+J457+K457+M457)</f>
        <v>0.664715719063545</v>
      </c>
      <c r="Q457" s="27" t="n">
        <f aca="false">K457/(K457+M457)</f>
        <v>0.67360454115421</v>
      </c>
      <c r="R457" s="27" t="n">
        <f aca="false">P457-(O457-P457)/X457</f>
        <v>0.67327101024531</v>
      </c>
      <c r="S457" s="29" t="n">
        <f aca="false">(K457+M457)/(I457+J457)</f>
        <v>7.60431654676259</v>
      </c>
      <c r="T457" s="31" t="n">
        <f aca="false">(P457-$B$1*O457-$B$2)/(1-$B$1*O457)-($B$3*POWER(P457,2)+$B$4*P457+$B$5)-($B$6*POWER(O457,2)+$B$7*O457+$B$8)</f>
        <v>0.673955352767545</v>
      </c>
      <c r="U457" s="29" t="n">
        <f aca="false">(O457-P457)/(P457-T457)</f>
        <v>7.31559486779354</v>
      </c>
      <c r="V457" s="29" t="n">
        <f aca="false">$B$12+($B$13*E457+$B$14*POWER(E457,2)+$B$15*POWER(E457,3))+($B$16*F457+$B$17*POWER(F457,2)+$B$18*POWER(F457,3))+($B$19*T457+$B$20*POWER(T457,2)+$B$21*POWER(T457,3))+($B$22*P457+$B$23*POWER(P457,2)+$B$24*POWER(P457,3))+($B$25*H457+$B$26*POWER(H457,2)+$B$27*POWER(H457,3))+($B$28*U457+$B$29*POWER(U457,2)+$B$30*POWER(U457,3))</f>
        <v>0.585178521351289</v>
      </c>
      <c r="W457" s="71" t="n">
        <f aca="false">S457-U457</f>
        <v>0.288721678969046</v>
      </c>
      <c r="X457" s="29" t="n">
        <f aca="false">U457+V457</f>
        <v>7.90077338914483</v>
      </c>
      <c r="Y457" s="16"/>
      <c r="Z457" s="60" t="n">
        <f aca="false">U457*G457</f>
        <v>1016.8676866233</v>
      </c>
      <c r="AA457" s="60" t="n">
        <f aca="false">(K457+M457)-Z457</f>
        <v>40.1323133766974</v>
      </c>
      <c r="AB457" s="16"/>
      <c r="AC457" s="60" t="n">
        <f aca="false">L457+N457</f>
        <v>1098.20750109113</v>
      </c>
      <c r="AD457" s="61" t="n">
        <f aca="false">AC457-Z457</f>
        <v>81.3398144678291</v>
      </c>
      <c r="AE457" s="17"/>
      <c r="AF457" s="84" t="n">
        <v>-123.135890861511</v>
      </c>
      <c r="AG457" s="16" t="n">
        <v>0.616216216216216</v>
      </c>
      <c r="AH457" s="16" t="n">
        <f aca="false">AF457+AH456</f>
        <v>230861.938496639</v>
      </c>
      <c r="AI457" s="63"/>
      <c r="AJ457" s="72" t="n">
        <v>-100.854552229395</v>
      </c>
      <c r="AK457" s="16" t="n">
        <v>0.616216216216216</v>
      </c>
      <c r="AL457" s="63" t="n">
        <f aca="false">AJ457+AL456</f>
        <v>225650.379322984</v>
      </c>
      <c r="AM457" s="35"/>
      <c r="AN457" s="35" t="n">
        <f aca="false">C457/740</f>
        <v>0.616216216216216</v>
      </c>
      <c r="AO457" s="35"/>
      <c r="AP457" s="35"/>
      <c r="AQ457" s="35"/>
      <c r="AR457" s="35"/>
      <c r="AS457" s="35"/>
      <c r="AT457" s="35"/>
    </row>
    <row r="458" customFormat="false" ht="12.75" hidden="false" customHeight="true" outlineLevel="0" collapsed="false">
      <c r="A458" s="36"/>
      <c r="B458" s="36"/>
      <c r="C458" s="2" t="n">
        <v>457</v>
      </c>
      <c r="D458" s="20" t="s">
        <v>572</v>
      </c>
      <c r="E458" s="65" t="n">
        <v>378</v>
      </c>
      <c r="F458" s="66" t="n">
        <v>3821</v>
      </c>
      <c r="G458" s="67" t="n">
        <f aca="false">I458+J458</f>
        <v>272</v>
      </c>
      <c r="H458" s="68" t="n">
        <f aca="false">1/(G458/F458)</f>
        <v>14.0477941176471</v>
      </c>
      <c r="I458" s="22" t="n">
        <v>81</v>
      </c>
      <c r="J458" s="23" t="n">
        <v>191</v>
      </c>
      <c r="K458" s="24" t="n">
        <v>1278</v>
      </c>
      <c r="L458" s="69" t="n">
        <f aca="false">G458*X458*R458</f>
        <v>1454.91791297469</v>
      </c>
      <c r="M458" s="25" t="n">
        <v>1124</v>
      </c>
      <c r="N458" s="70" t="n">
        <f aca="false">G458*X458*(1-R458)</f>
        <v>1295.18988635888</v>
      </c>
      <c r="O458" s="26" t="n">
        <f aca="false">I458/(I458+J458)</f>
        <v>0.297794117647059</v>
      </c>
      <c r="P458" s="28" t="n">
        <f aca="false">(I458+K458)/(I458+J458+K458+M458)</f>
        <v>0.508227374719521</v>
      </c>
      <c r="Q458" s="27" t="n">
        <f aca="false">K458/(K458+M458)</f>
        <v>0.532056619483763</v>
      </c>
      <c r="R458" s="27" t="n">
        <f aca="false">P458-(O458-P458)/X458</f>
        <v>0.529040321011147</v>
      </c>
      <c r="S458" s="29" t="n">
        <f aca="false">(K458+M458)/(I458+J458)</f>
        <v>8.83088235294118</v>
      </c>
      <c r="T458" s="31" t="n">
        <f aca="false">(P458-$B$1*O458-$B$2)/(1-$B$1*O458)-($B$3*POWER(P458,2)+$B$4*P458+$B$5)-($B$6*POWER(O458,2)+$B$7*O458+$B$8)</f>
        <v>0.52447558968533</v>
      </c>
      <c r="U458" s="29" t="n">
        <f aca="false">(O458-P458)/(P458-T458)</f>
        <v>12.951161559302</v>
      </c>
      <c r="V458" s="29" t="n">
        <f aca="false">$B$12+($B$13*E458+$B$14*POWER(E458,2)+$B$15*POWER(E458,3))+($B$16*F458+$B$17*POWER(F458,2)+$B$18*POWER(F458,3))+($B$19*T458+$B$20*POWER(T458,2)+$B$21*POWER(T458,3))+($B$22*P458+$B$23*POWER(P458,2)+$B$24*POWER(P458,3))+($B$25*H458+$B$26*POWER(H458,2)+$B$27*POWER(H458,3))+($B$28*U458+$B$29*POWER(U458,2)+$B$30*POWER(U458,3))</f>
        <v>-2.84047112057565</v>
      </c>
      <c r="W458" s="71" t="n">
        <f aca="false">S458-U458</f>
        <v>-4.12027920636085</v>
      </c>
      <c r="X458" s="29" t="n">
        <f aca="false">U458+V458</f>
        <v>10.1106904387264</v>
      </c>
      <c r="Y458" s="16"/>
      <c r="Z458" s="60" t="n">
        <f aca="false">U458*G458</f>
        <v>3522.71594413015</v>
      </c>
      <c r="AA458" s="60" t="n">
        <f aca="false">(K458+M458)-Z458</f>
        <v>-1120.71594413015</v>
      </c>
      <c r="AB458" s="16"/>
      <c r="AC458" s="60" t="n">
        <f aca="false">L458+N458</f>
        <v>2750.10779933357</v>
      </c>
      <c r="AD458" s="61" t="n">
        <f aca="false">AC458-Z458</f>
        <v>-772.608144796578</v>
      </c>
      <c r="AE458" s="17"/>
      <c r="AF458" s="84" t="n">
        <v>-129.758770358677</v>
      </c>
      <c r="AG458" s="16" t="n">
        <v>0.617567567567568</v>
      </c>
      <c r="AH458" s="16" t="n">
        <f aca="false">AF458+AH457</f>
        <v>230732.17972628</v>
      </c>
      <c r="AI458" s="63"/>
      <c r="AJ458" s="72" t="n">
        <v>-102.386354815039</v>
      </c>
      <c r="AK458" s="16" t="n">
        <v>0.617567567567568</v>
      </c>
      <c r="AL458" s="63" t="n">
        <f aca="false">AJ458+AL457</f>
        <v>225547.992968169</v>
      </c>
      <c r="AM458" s="35"/>
      <c r="AN458" s="35" t="n">
        <f aca="false">C458/740</f>
        <v>0.617567567567568</v>
      </c>
      <c r="AO458" s="35"/>
      <c r="AP458" s="35"/>
      <c r="AQ458" s="35"/>
      <c r="AR458" s="35"/>
      <c r="AS458" s="35"/>
      <c r="AT458" s="35"/>
    </row>
    <row r="459" customFormat="false" ht="12.75" hidden="false" customHeight="true" outlineLevel="0" collapsed="false">
      <c r="A459" s="36"/>
      <c r="B459" s="36"/>
      <c r="C459" s="2" t="n">
        <v>458</v>
      </c>
      <c r="D459" s="20" t="s">
        <v>318</v>
      </c>
      <c r="E459" s="65" t="n">
        <v>119</v>
      </c>
      <c r="F459" s="66" t="n">
        <v>2587</v>
      </c>
      <c r="G459" s="67" t="n">
        <f aca="false">I459+J459</f>
        <v>89</v>
      </c>
      <c r="H459" s="68" t="n">
        <f aca="false">1/(G459/F459)</f>
        <v>29.0674157303371</v>
      </c>
      <c r="I459" s="22" t="n">
        <v>14</v>
      </c>
      <c r="J459" s="23" t="n">
        <v>75</v>
      </c>
      <c r="K459" s="24" t="n">
        <v>893</v>
      </c>
      <c r="L459" s="69" t="n">
        <f aca="false">G459*X459*R459</f>
        <v>908.404398460696</v>
      </c>
      <c r="M459" s="25" t="n">
        <v>1240</v>
      </c>
      <c r="N459" s="70" t="n">
        <f aca="false">G459*X459*(1-R459)</f>
        <v>1262.33383018282</v>
      </c>
      <c r="O459" s="26" t="n">
        <f aca="false">I459/(I459+J459)</f>
        <v>0.157303370786517</v>
      </c>
      <c r="P459" s="28" t="n">
        <f aca="false">(I459+K459)/(I459+J459+K459+M459)</f>
        <v>0.408190819081908</v>
      </c>
      <c r="Q459" s="27" t="n">
        <f aca="false">K459/(K459+M459)</f>
        <v>0.418659165494609</v>
      </c>
      <c r="R459" s="27" t="n">
        <f aca="false">P459-(O459-P459)/X459</f>
        <v>0.418477173559686</v>
      </c>
      <c r="S459" s="29" t="n">
        <f aca="false">(K459+M459)/(I459+J459)</f>
        <v>23.9662921348315</v>
      </c>
      <c r="T459" s="31" t="n">
        <f aca="false">(P459-$B$1*O459-$B$2)/(1-$B$1*O459)-($B$3*POWER(P459,2)+$B$4*P459+$B$5)-($B$6*POWER(O459,2)+$B$7*O459+$B$8)</f>
        <v>0.423662141856029</v>
      </c>
      <c r="U459" s="29" t="n">
        <f aca="false">(O459-P459)/(P459-T459)</f>
        <v>16.2162894510255</v>
      </c>
      <c r="V459" s="29" t="n">
        <f aca="false">$B$12+($B$13*E459+$B$14*POWER(E459,2)+$B$15*POWER(E459,3))+($B$16*F459+$B$17*POWER(F459,2)+$B$18*POWER(F459,3))+($B$19*T459+$B$20*POWER(T459,2)+$B$21*POWER(T459,3))+($B$22*P459+$B$23*POWER(P459,2)+$B$24*POWER(P459,3))+($B$25*H459+$B$26*POWER(H459,2)+$B$27*POWER(H459,3))+($B$28*U459+$B$29*POWER(U459,2)+$B$30*POWER(U459,3))</f>
        <v>8.17402772474429</v>
      </c>
      <c r="W459" s="71" t="n">
        <f aca="false">S459-U459</f>
        <v>7.75000268380592</v>
      </c>
      <c r="X459" s="29" t="n">
        <f aca="false">U459+V459</f>
        <v>24.3903171757698</v>
      </c>
      <c r="Y459" s="16"/>
      <c r="Z459" s="60" t="n">
        <f aca="false">U459*G459</f>
        <v>1443.24976114127</v>
      </c>
      <c r="AA459" s="60" t="n">
        <f aca="false">(K459+M459)-Z459</f>
        <v>689.750238858727</v>
      </c>
      <c r="AB459" s="16"/>
      <c r="AC459" s="60" t="n">
        <f aca="false">L459+N459</f>
        <v>2170.73822864351</v>
      </c>
      <c r="AD459" s="61" t="n">
        <f aca="false">AC459-Z459</f>
        <v>727.488467502241</v>
      </c>
      <c r="AE459" s="17"/>
      <c r="AF459" s="84" t="n">
        <v>-130.849481355828</v>
      </c>
      <c r="AG459" s="16" t="n">
        <v>0.618918918918919</v>
      </c>
      <c r="AH459" s="16" t="n">
        <f aca="false">AF459+AH458</f>
        <v>230601.330244924</v>
      </c>
      <c r="AI459" s="63"/>
      <c r="AJ459" s="72" t="n">
        <v>-102.987417851576</v>
      </c>
      <c r="AK459" s="16" t="n">
        <v>0.618918918918919</v>
      </c>
      <c r="AL459" s="63" t="n">
        <f aca="false">AJ459+AL458</f>
        <v>225445.005550318</v>
      </c>
      <c r="AM459" s="35"/>
      <c r="AN459" s="35" t="n">
        <f aca="false">C459/740</f>
        <v>0.618918918918919</v>
      </c>
      <c r="AO459" s="35"/>
      <c r="AP459" s="35"/>
      <c r="AQ459" s="35"/>
      <c r="AR459" s="35"/>
      <c r="AS459" s="35"/>
      <c r="AT459" s="35"/>
    </row>
    <row r="460" customFormat="false" ht="12.75" hidden="false" customHeight="true" outlineLevel="0" collapsed="false">
      <c r="A460" s="36"/>
      <c r="B460" s="36"/>
      <c r="C460" s="2" t="n">
        <v>459</v>
      </c>
      <c r="D460" s="20" t="s">
        <v>658</v>
      </c>
      <c r="E460" s="65" t="n">
        <v>275</v>
      </c>
      <c r="F460" s="66" t="n">
        <v>3300</v>
      </c>
      <c r="G460" s="67" t="n">
        <f aca="false">I460+J460</f>
        <v>200</v>
      </c>
      <c r="H460" s="68" t="n">
        <f aca="false">1/(G460/F460)</f>
        <v>16.5</v>
      </c>
      <c r="I460" s="22" t="n">
        <v>89</v>
      </c>
      <c r="J460" s="23" t="n">
        <v>111</v>
      </c>
      <c r="K460" s="24" t="n">
        <v>1695</v>
      </c>
      <c r="L460" s="69" t="n">
        <f aca="false">G460*X460*R460</f>
        <v>1634.45787034435</v>
      </c>
      <c r="M460" s="25" t="n">
        <v>789</v>
      </c>
      <c r="N460" s="70" t="n">
        <f aca="false">G460*X460*(1-R460)</f>
        <v>758.457445801522</v>
      </c>
      <c r="O460" s="26" t="n">
        <f aca="false">I460/(I460+J460)</f>
        <v>0.445</v>
      </c>
      <c r="P460" s="28" t="n">
        <f aca="false">(I460+K460)/(I460+J460+K460+M460)</f>
        <v>0.66467958271237</v>
      </c>
      <c r="Q460" s="27" t="n">
        <f aca="false">K460/(K460+M460)</f>
        <v>0.682367149758454</v>
      </c>
      <c r="R460" s="27" t="n">
        <f aca="false">P460-(O460-P460)/X460</f>
        <v>0.683040414893108</v>
      </c>
      <c r="S460" s="29" t="n">
        <f aca="false">(K460+M460)/(I460+J460)</f>
        <v>12.42</v>
      </c>
      <c r="T460" s="31" t="n">
        <f aca="false">(P460-$B$1*O460-$B$2)/(1-$B$1*O460)-($B$3*POWER(P460,2)+$B$4*P460+$B$5)-($B$6*POWER(O460,2)+$B$7*O460+$B$8)</f>
        <v>0.684046763620807</v>
      </c>
      <c r="U460" s="29" t="n">
        <f aca="false">(O460-P460)/(P460-T460)</f>
        <v>11.3428786435646</v>
      </c>
      <c r="V460" s="29" t="n">
        <f aca="false">$B$12+($B$13*E460+$B$14*POWER(E460,2)+$B$15*POWER(E460,3))+($B$16*F460+$B$17*POWER(F460,2)+$B$18*POWER(F460,3))+($B$19*T460+$B$20*POWER(T460,2)+$B$21*POWER(T460,3))+($B$22*P460+$B$23*POWER(P460,2)+$B$24*POWER(P460,3))+($B$25*H460+$B$26*POWER(H460,2)+$B$27*POWER(H460,3))+($B$28*U460+$B$29*POWER(U460,2)+$B$30*POWER(U460,3))</f>
        <v>0.621697937164717</v>
      </c>
      <c r="W460" s="71" t="n">
        <f aca="false">S460-U460</f>
        <v>1.07712135643536</v>
      </c>
      <c r="X460" s="29" t="n">
        <f aca="false">U460+V460</f>
        <v>11.9645765807294</v>
      </c>
      <c r="Y460" s="16"/>
      <c r="Z460" s="60" t="n">
        <f aca="false">U460*G460</f>
        <v>2268.57572871293</v>
      </c>
      <c r="AA460" s="60" t="n">
        <f aca="false">(K460+M460)-Z460</f>
        <v>215.424271287071</v>
      </c>
      <c r="AB460" s="16"/>
      <c r="AC460" s="60" t="n">
        <f aca="false">L460+N460</f>
        <v>2392.91531614587</v>
      </c>
      <c r="AD460" s="61" t="n">
        <f aca="false">AC460-Z460</f>
        <v>124.339587432944</v>
      </c>
      <c r="AE460" s="17"/>
      <c r="AF460" s="84" t="n">
        <v>-131.29638531285</v>
      </c>
      <c r="AG460" s="16" t="n">
        <v>0.62027027027027</v>
      </c>
      <c r="AH460" s="16" t="n">
        <f aca="false">AF460+AH459</f>
        <v>230470.033859611</v>
      </c>
      <c r="AI460" s="63"/>
      <c r="AJ460" s="72" t="n">
        <v>-103.437936442068</v>
      </c>
      <c r="AK460" s="16" t="n">
        <v>0.62027027027027</v>
      </c>
      <c r="AL460" s="63" t="n">
        <f aca="false">AJ460+AL459</f>
        <v>225341.567613876</v>
      </c>
      <c r="AM460" s="35"/>
      <c r="AN460" s="35" t="n">
        <f aca="false">C460/740</f>
        <v>0.62027027027027</v>
      </c>
      <c r="AO460" s="35"/>
      <c r="AP460" s="35"/>
      <c r="AQ460" s="35"/>
      <c r="AR460" s="35"/>
      <c r="AS460" s="35"/>
      <c r="AT460" s="35"/>
    </row>
    <row r="461" customFormat="false" ht="12.75" hidden="false" customHeight="true" outlineLevel="0" collapsed="false">
      <c r="A461" s="36"/>
      <c r="B461" s="36"/>
      <c r="C461" s="2" t="n">
        <v>460</v>
      </c>
      <c r="D461" s="20" t="s">
        <v>659</v>
      </c>
      <c r="E461" s="65" t="n">
        <v>89</v>
      </c>
      <c r="F461" s="66" t="n">
        <v>2380</v>
      </c>
      <c r="G461" s="67" t="n">
        <f aca="false">I461+J461</f>
        <v>80</v>
      </c>
      <c r="H461" s="68" t="n">
        <f aca="false">1/(G461/F461)</f>
        <v>29.75</v>
      </c>
      <c r="I461" s="22" t="n">
        <v>22</v>
      </c>
      <c r="J461" s="23" t="n">
        <v>58</v>
      </c>
      <c r="K461" s="24" t="n">
        <v>1217</v>
      </c>
      <c r="L461" s="69" t="n">
        <f aca="false">G461*X461*R461</f>
        <v>1203.88198145224</v>
      </c>
      <c r="M461" s="25" t="n">
        <v>795</v>
      </c>
      <c r="N461" s="70" t="n">
        <f aca="false">G461*X461*(1-R461)</f>
        <v>785.968789490529</v>
      </c>
      <c r="O461" s="26" t="n">
        <f aca="false">I461/(I461+J461)</f>
        <v>0.275</v>
      </c>
      <c r="P461" s="28" t="n">
        <f aca="false">(I461+K461)/(I461+J461+K461+M461)</f>
        <v>0.59225621414914</v>
      </c>
      <c r="Q461" s="27" t="n">
        <f aca="false">K461/(K461+M461)</f>
        <v>0.604870775347913</v>
      </c>
      <c r="R461" s="27" t="n">
        <f aca="false">P461-(O461-P461)/X461</f>
        <v>0.605011189297304</v>
      </c>
      <c r="S461" s="29" t="n">
        <f aca="false">(K461+M461)/(I461+J461)</f>
        <v>25.15</v>
      </c>
      <c r="T461" s="31" t="n">
        <f aca="false">(P461-$B$1*O461-$B$2)/(1-$B$1*O461)-($B$3*POWER(P461,2)+$B$4*P461+$B$5)-($B$6*POWER(O461,2)+$B$7*O461+$B$8)</f>
        <v>0.613183420451315</v>
      </c>
      <c r="U461" s="29" t="n">
        <f aca="false">(O461-P461)/(P461-T461)</f>
        <v>15.1599888474437</v>
      </c>
      <c r="V461" s="29" t="n">
        <f aca="false">$B$12+($B$13*E461+$B$14*POWER(E461,2)+$B$15*POWER(E461,3))+($B$16*F461+$B$17*POWER(F461,2)+$B$18*POWER(F461,3))+($B$19*T461+$B$20*POWER(T461,2)+$B$21*POWER(T461,3))+($B$22*P461+$B$23*POWER(P461,2)+$B$24*POWER(P461,3))+($B$25*H461+$B$26*POWER(H461,2)+$B$27*POWER(H461,3))+($B$28*U461+$B$29*POWER(U461,2)+$B$30*POWER(U461,3))</f>
        <v>9.71314578934094</v>
      </c>
      <c r="W461" s="71" t="n">
        <f aca="false">S461-U461</f>
        <v>9.99001115255627</v>
      </c>
      <c r="X461" s="29" t="n">
        <f aca="false">U461+V461</f>
        <v>24.8731346367847</v>
      </c>
      <c r="Y461" s="16"/>
      <c r="Z461" s="60" t="n">
        <f aca="false">U461*G461</f>
        <v>1212.7991077955</v>
      </c>
      <c r="AA461" s="60" t="n">
        <f aca="false">(K461+M461)-Z461</f>
        <v>799.200892204502</v>
      </c>
      <c r="AB461" s="16"/>
      <c r="AC461" s="60" t="n">
        <f aca="false">L461+N461</f>
        <v>1989.85077094277</v>
      </c>
      <c r="AD461" s="61" t="n">
        <f aca="false">AC461-Z461</f>
        <v>777.051663147275</v>
      </c>
      <c r="AE461" s="17"/>
      <c r="AF461" s="84" t="n">
        <v>-131.799616133901</v>
      </c>
      <c r="AG461" s="16" t="n">
        <v>0.621621621621622</v>
      </c>
      <c r="AH461" s="16" t="n">
        <f aca="false">AF461+AH460</f>
        <v>230338.234243477</v>
      </c>
      <c r="AI461" s="63"/>
      <c r="AJ461" s="72" t="n">
        <v>-106.477442267567</v>
      </c>
      <c r="AK461" s="16" t="n">
        <v>0.621621621621622</v>
      </c>
      <c r="AL461" s="63" t="n">
        <f aca="false">AJ461+AL460</f>
        <v>225235.090171608</v>
      </c>
      <c r="AM461" s="35"/>
      <c r="AN461" s="35" t="n">
        <f aca="false">C461/740</f>
        <v>0.621621621621622</v>
      </c>
      <c r="AO461" s="35"/>
      <c r="AP461" s="35"/>
      <c r="AQ461" s="35"/>
      <c r="AR461" s="35"/>
      <c r="AS461" s="35"/>
      <c r="AT461" s="35"/>
    </row>
    <row r="462" customFormat="false" ht="12.75" hidden="false" customHeight="true" outlineLevel="0" collapsed="false">
      <c r="A462" s="36"/>
      <c r="B462" s="36"/>
      <c r="C462" s="2" t="n">
        <v>461</v>
      </c>
      <c r="D462" s="20" t="s">
        <v>661</v>
      </c>
      <c r="E462" s="65" t="n">
        <v>242</v>
      </c>
      <c r="F462" s="66" t="n">
        <v>3723</v>
      </c>
      <c r="G462" s="67" t="n">
        <f aca="false">I462+J462</f>
        <v>247</v>
      </c>
      <c r="H462" s="68" t="n">
        <f aca="false">1/(G462/F462)</f>
        <v>15.0728744939271</v>
      </c>
      <c r="I462" s="22" t="n">
        <v>89</v>
      </c>
      <c r="J462" s="23" t="n">
        <v>158</v>
      </c>
      <c r="K462" s="24" t="n">
        <v>1911</v>
      </c>
      <c r="L462" s="69" t="n">
        <f aca="false">G462*X462*R462</f>
        <v>1851.35091231027</v>
      </c>
      <c r="M462" s="25" t="n">
        <v>1033</v>
      </c>
      <c r="N462" s="70" t="n">
        <f aca="false">G462*X462*(1-R462)</f>
        <v>997.478968280766</v>
      </c>
      <c r="O462" s="26" t="n">
        <f aca="false">I462/(I462+J462)</f>
        <v>0.360323886639676</v>
      </c>
      <c r="P462" s="28" t="n">
        <f aca="false">(I462+K462)/(I462+J462+K462+M462)</f>
        <v>0.626762770291445</v>
      </c>
      <c r="Q462" s="27" t="n">
        <f aca="false">K462/(K462+M462)</f>
        <v>0.649116847826087</v>
      </c>
      <c r="R462" s="27" t="n">
        <f aca="false">P462-(O462-P462)/X462</f>
        <v>0.649863624684454</v>
      </c>
      <c r="S462" s="29" t="n">
        <f aca="false">(K462+M462)/(I462+J462)</f>
        <v>11.919028340081</v>
      </c>
      <c r="T462" s="31" t="n">
        <f aca="false">(P462-$B$1*O462-$B$2)/(1-$B$1*O462)-($B$3*POWER(P462,2)+$B$4*P462+$B$5)-($B$6*POWER(O462,2)+$B$7*O462+$B$8)</f>
        <v>0.647256536613772</v>
      </c>
      <c r="U462" s="29" t="n">
        <f aca="false">(O462-P462)/(P462-T462)</f>
        <v>13.0009720742004</v>
      </c>
      <c r="V462" s="29" t="n">
        <f aca="false">$B$12+($B$13*E462+$B$14*POWER(E462,2)+$B$15*POWER(E462,3))+($B$16*F462+$B$17*POWER(F462,2)+$B$18*POWER(F462,3))+($B$19*T462+$B$20*POWER(T462,2)+$B$21*POWER(T462,3))+($B$22*P462+$B$23*POWER(P462,2)+$B$24*POWER(P462,3))+($B$25*H462+$B$26*POWER(H462,2)+$B$27*POWER(H462,3))+($B$28*U462+$B$29*POWER(U462,2)+$B$30*POWER(U462,3))</f>
        <v>-1.46724786128118</v>
      </c>
      <c r="W462" s="71" t="n">
        <f aca="false">S462-U462</f>
        <v>-1.08194373411938</v>
      </c>
      <c r="X462" s="29" t="n">
        <f aca="false">U462+V462</f>
        <v>11.5337242129192</v>
      </c>
      <c r="Y462" s="16"/>
      <c r="Z462" s="60" t="n">
        <f aca="false">U462*G462</f>
        <v>3211.24010232749</v>
      </c>
      <c r="AA462" s="60" t="n">
        <f aca="false">(K462+M462)-Z462</f>
        <v>-267.240102327488</v>
      </c>
      <c r="AB462" s="16"/>
      <c r="AC462" s="60" t="n">
        <f aca="false">L462+N462</f>
        <v>2848.82988059104</v>
      </c>
      <c r="AD462" s="61" t="n">
        <f aca="false">AC462-Z462</f>
        <v>-362.410221736452</v>
      </c>
      <c r="AE462" s="17"/>
      <c r="AF462" s="84" t="n">
        <v>-132.78639285388</v>
      </c>
      <c r="AG462" s="16" t="n">
        <v>0.622972972972973</v>
      </c>
      <c r="AH462" s="16" t="n">
        <f aca="false">AF462+AH461</f>
        <v>230205.447850623</v>
      </c>
      <c r="AI462" s="63"/>
      <c r="AJ462" s="72" t="n">
        <v>-117.979579055724</v>
      </c>
      <c r="AK462" s="16" t="n">
        <v>0.622972972972973</v>
      </c>
      <c r="AL462" s="63" t="n">
        <f aca="false">AJ462+AL461</f>
        <v>225117.110592552</v>
      </c>
      <c r="AM462" s="35"/>
      <c r="AN462" s="35" t="n">
        <f aca="false">C462/740</f>
        <v>0.622972972972973</v>
      </c>
      <c r="AO462" s="35"/>
      <c r="AP462" s="35"/>
      <c r="AQ462" s="35"/>
      <c r="AR462" s="35"/>
      <c r="AS462" s="35"/>
      <c r="AT462" s="35"/>
    </row>
    <row r="463" customFormat="false" ht="12.75" hidden="false" customHeight="true" outlineLevel="0" collapsed="false">
      <c r="A463" s="36"/>
      <c r="B463" s="36"/>
      <c r="C463" s="2" t="n">
        <v>462</v>
      </c>
      <c r="D463" s="20" t="s">
        <v>394</v>
      </c>
      <c r="E463" s="65" t="n">
        <v>89</v>
      </c>
      <c r="F463" s="66" t="n">
        <v>1413</v>
      </c>
      <c r="G463" s="67" t="n">
        <f aca="false">I463+J463</f>
        <v>47</v>
      </c>
      <c r="H463" s="68" t="n">
        <f aca="false">1/(G463/F463)</f>
        <v>30.063829787234</v>
      </c>
      <c r="I463" s="22" t="n">
        <v>11</v>
      </c>
      <c r="J463" s="23" t="n">
        <v>36</v>
      </c>
      <c r="K463" s="24" t="n">
        <v>516</v>
      </c>
      <c r="L463" s="69" t="n">
        <f aca="false">G463*X463*R463</f>
        <v>507.399561747616</v>
      </c>
      <c r="M463" s="25" t="n">
        <v>659</v>
      </c>
      <c r="N463" s="70" t="n">
        <f aca="false">G463*X463*(1-R463)</f>
        <v>647.657866061847</v>
      </c>
      <c r="O463" s="26" t="n">
        <f aca="false">I463/(I463+J463)</f>
        <v>0.234042553191489</v>
      </c>
      <c r="P463" s="28" t="n">
        <f aca="false">(I463+K463)/(I463+J463+K463+M463)</f>
        <v>0.43126022913257</v>
      </c>
      <c r="Q463" s="27" t="n">
        <f aca="false">K463/(K463+M463)</f>
        <v>0.439148936170213</v>
      </c>
      <c r="R463" s="27" t="n">
        <f aca="false">P463-(O463-P463)/X463</f>
        <v>0.439285138150998</v>
      </c>
      <c r="S463" s="29" t="n">
        <f aca="false">(K463+M463)/(I463+J463)</f>
        <v>25</v>
      </c>
      <c r="T463" s="31" t="n">
        <f aca="false">(P463-$B$1*O463-$B$2)/(1-$B$1*O463)-($B$3*POWER(P463,2)+$B$4*P463+$B$5)-($B$6*POWER(O463,2)+$B$7*O463+$B$8)</f>
        <v>0.446057534100865</v>
      </c>
      <c r="U463" s="29" t="n">
        <f aca="false">(O463-P463)/(P463-T463)</f>
        <v>13.3279456200735</v>
      </c>
      <c r="V463" s="29" t="n">
        <f aca="false">$B$12+($B$13*E463+$B$14*POWER(E463,2)+$B$15*POWER(E463,3))+($B$16*F463+$B$17*POWER(F463,2)+$B$18*POWER(F463,3))+($B$19*T463+$B$20*POWER(T463,2)+$B$21*POWER(T463,3))+($B$22*P463+$B$23*POWER(P463,2)+$B$24*POWER(P463,3))+($B$25*H463+$B$26*POWER(H463,2)+$B$27*POWER(H463,3))+($B$28*U463+$B$29*POWER(U463,2)+$B$30*POWER(U463,3))</f>
        <v>11.2477443333193</v>
      </c>
      <c r="W463" s="71" t="n">
        <f aca="false">S463-U463</f>
        <v>11.6720543799265</v>
      </c>
      <c r="X463" s="29" t="n">
        <f aca="false">U463+V463</f>
        <v>24.5756899533928</v>
      </c>
      <c r="Y463" s="16"/>
      <c r="Z463" s="60" t="n">
        <f aca="false">U463*G463</f>
        <v>626.413444143455</v>
      </c>
      <c r="AA463" s="60" t="n">
        <f aca="false">(K463+M463)-Z463</f>
        <v>548.586555856545</v>
      </c>
      <c r="AB463" s="16"/>
      <c r="AC463" s="60" t="n">
        <f aca="false">L463+N463</f>
        <v>1155.05742780946</v>
      </c>
      <c r="AD463" s="61" t="n">
        <f aca="false">AC463-Z463</f>
        <v>528.643983666008</v>
      </c>
      <c r="AE463" s="17"/>
      <c r="AF463" s="84" t="n">
        <v>-137.912064666167</v>
      </c>
      <c r="AG463" s="16" t="n">
        <v>0.624324324324324</v>
      </c>
      <c r="AH463" s="16" t="n">
        <f aca="false">AF463+AH462</f>
        <v>230067.535785957</v>
      </c>
      <c r="AI463" s="63"/>
      <c r="AJ463" s="72" t="n">
        <v>-119.029048987207</v>
      </c>
      <c r="AK463" s="16" t="n">
        <v>0.624324324324324</v>
      </c>
      <c r="AL463" s="63" t="n">
        <f aca="false">AJ463+AL462</f>
        <v>224998.081543565</v>
      </c>
      <c r="AM463" s="35"/>
      <c r="AN463" s="35" t="n">
        <f aca="false">C463/740</f>
        <v>0.624324324324324</v>
      </c>
      <c r="AO463" s="35"/>
      <c r="AP463" s="35"/>
      <c r="AQ463" s="35"/>
      <c r="AR463" s="35"/>
      <c r="AS463" s="35"/>
      <c r="AT463" s="35"/>
    </row>
    <row r="464" customFormat="false" ht="12.75" hidden="false" customHeight="true" outlineLevel="0" collapsed="false">
      <c r="A464" s="36"/>
      <c r="B464" s="36"/>
      <c r="C464" s="2" t="n">
        <v>463</v>
      </c>
      <c r="D464" s="20" t="s">
        <v>662</v>
      </c>
      <c r="E464" s="65" t="n">
        <v>174</v>
      </c>
      <c r="F464" s="66" t="n">
        <v>2285</v>
      </c>
      <c r="G464" s="67" t="n">
        <f aca="false">I464+J464</f>
        <v>127</v>
      </c>
      <c r="H464" s="68" t="n">
        <f aca="false">1/(G464/F464)</f>
        <v>17.992125984252</v>
      </c>
      <c r="I464" s="22" t="n">
        <v>61</v>
      </c>
      <c r="J464" s="23" t="n">
        <v>66</v>
      </c>
      <c r="K464" s="24" t="n">
        <v>1118</v>
      </c>
      <c r="L464" s="69" t="n">
        <f aca="false">G464*X464*R464</f>
        <v>1118.05553820496</v>
      </c>
      <c r="M464" s="25" t="n">
        <v>546</v>
      </c>
      <c r="N464" s="70" t="n">
        <f aca="false">G464*X464*(1-R464)</f>
        <v>546.028828991887</v>
      </c>
      <c r="O464" s="26" t="n">
        <f aca="false">I464/(I464+J464)</f>
        <v>0.480314960629921</v>
      </c>
      <c r="P464" s="28" t="n">
        <f aca="false">(I464+K464)/(I464+J464+K464+M464)</f>
        <v>0.658291457286432</v>
      </c>
      <c r="Q464" s="27" t="n">
        <f aca="false">K464/(K464+M464)</f>
        <v>0.671875</v>
      </c>
      <c r="R464" s="27" t="n">
        <f aca="false">P464-(O464-P464)/X464</f>
        <v>0.671874311329735</v>
      </c>
      <c r="S464" s="29" t="n">
        <f aca="false">(K464+M464)/(I464+J464)</f>
        <v>13.1023622047244</v>
      </c>
      <c r="T464" s="31" t="n">
        <f aca="false">(P464-$B$1*O464-$B$2)/(1-$B$1*O464)-($B$3*POWER(P464,2)+$B$4*P464+$B$5)-($B$6*POWER(O464,2)+$B$7*O464+$B$8)</f>
        <v>0.675300942191335</v>
      </c>
      <c r="U464" s="29" t="n">
        <f aca="false">(O464-P464)/(P464-T464)</f>
        <v>10.463367800468</v>
      </c>
      <c r="V464" s="29" t="n">
        <f aca="false">$B$12+($B$13*E464+$B$14*POWER(E464,2)+$B$15*POWER(E464,3))+($B$16*F464+$B$17*POWER(F464,2)+$B$18*POWER(F464,3))+($B$19*T464+$B$20*POWER(T464,2)+$B$21*POWER(T464,3))+($B$22*P464+$B$23*POWER(P464,2)+$B$24*POWER(P464,3))+($B$25*H464+$B$26*POWER(H464,2)+$B$27*POWER(H464,3))+($B$28*U464+$B$29*POWER(U464,2)+$B$30*POWER(U464,3))</f>
        <v>2.63965871289295</v>
      </c>
      <c r="W464" s="71" t="n">
        <f aca="false">S464-U464</f>
        <v>2.63899440425638</v>
      </c>
      <c r="X464" s="29" t="n">
        <f aca="false">U464+V464</f>
        <v>13.103026513361</v>
      </c>
      <c r="Y464" s="16"/>
      <c r="Z464" s="60" t="n">
        <f aca="false">U464*G464</f>
        <v>1328.84771065944</v>
      </c>
      <c r="AA464" s="60" t="n">
        <f aca="false">(K464+M464)-Z464</f>
        <v>335.15228934056</v>
      </c>
      <c r="AB464" s="16"/>
      <c r="AC464" s="60" t="n">
        <f aca="false">L464+N464</f>
        <v>1664.08436719684</v>
      </c>
      <c r="AD464" s="61" t="n">
        <f aca="false">AC464-Z464</f>
        <v>335.236656537405</v>
      </c>
      <c r="AE464" s="17"/>
      <c r="AF464" s="84" t="n">
        <v>-140.896703781943</v>
      </c>
      <c r="AG464" s="16" t="n">
        <v>0.625675675675676</v>
      </c>
      <c r="AH464" s="16" t="n">
        <f aca="false">AF464+AH463</f>
        <v>229926.639082175</v>
      </c>
      <c r="AI464" s="63"/>
      <c r="AJ464" s="72" t="n">
        <v>-121.864955488488</v>
      </c>
      <c r="AK464" s="16" t="n">
        <v>0.625675675675676</v>
      </c>
      <c r="AL464" s="63" t="n">
        <f aca="false">AJ464+AL463</f>
        <v>224876.216588077</v>
      </c>
      <c r="AM464" s="35"/>
      <c r="AN464" s="35" t="n">
        <f aca="false">C464/740</f>
        <v>0.625675675675676</v>
      </c>
      <c r="AO464" s="35"/>
      <c r="AP464" s="35"/>
      <c r="AQ464" s="35"/>
      <c r="AR464" s="35"/>
      <c r="AS464" s="35"/>
      <c r="AT464" s="35"/>
    </row>
    <row r="465" customFormat="false" ht="12.75" hidden="false" customHeight="true" outlineLevel="0" collapsed="false">
      <c r="A465" s="36"/>
      <c r="B465" s="36"/>
      <c r="C465" s="2" t="n">
        <v>464</v>
      </c>
      <c r="D465" s="20" t="s">
        <v>499</v>
      </c>
      <c r="E465" s="65" t="n">
        <v>875</v>
      </c>
      <c r="F465" s="66" t="n">
        <v>8352</v>
      </c>
      <c r="G465" s="67" t="n">
        <f aca="false">I465+J465</f>
        <v>705</v>
      </c>
      <c r="H465" s="68" t="n">
        <f aca="false">1/(G465/F465)</f>
        <v>11.8468085106383</v>
      </c>
      <c r="I465" s="22" t="n">
        <v>269</v>
      </c>
      <c r="J465" s="23" t="n">
        <v>436</v>
      </c>
      <c r="K465" s="24" t="n">
        <v>2675</v>
      </c>
      <c r="L465" s="69" t="n">
        <f aca="false">G465*X465*R465</f>
        <v>2692.30893869871</v>
      </c>
      <c r="M465" s="25" t="n">
        <v>2815</v>
      </c>
      <c r="N465" s="70" t="n">
        <f aca="false">G465*X465*(1-R465)</f>
        <v>2834.1139129448</v>
      </c>
      <c r="O465" s="26" t="n">
        <f aca="false">I465/(I465+J465)</f>
        <v>0.381560283687943</v>
      </c>
      <c r="P465" s="28" t="n">
        <f aca="false">(I465+K465)/(I465+J465+K465+M465)</f>
        <v>0.475221953188055</v>
      </c>
      <c r="Q465" s="27" t="n">
        <f aca="false">K465/(K465+M465)</f>
        <v>0.487249544626594</v>
      </c>
      <c r="R465" s="27" t="n">
        <f aca="false">P465-(O465-P465)/X465</f>
        <v>0.48717027469189</v>
      </c>
      <c r="S465" s="29" t="n">
        <f aca="false">(K465+M465)/(I465+J465)</f>
        <v>7.78723404255319</v>
      </c>
      <c r="T465" s="31" t="n">
        <f aca="false">(P465-$B$1*O465-$B$2)/(1-$B$1*O465)-($B$3*POWER(P465,2)+$B$4*P465+$B$5)-($B$6*POWER(O465,2)+$B$7*O465+$B$8)</f>
        <v>0.486018456085583</v>
      </c>
      <c r="U465" s="29" t="n">
        <f aca="false">(O465-P465)/(P465-T465)</f>
        <v>8.67518588093519</v>
      </c>
      <c r="V465" s="29" t="n">
        <f aca="false">$B$12+($B$13*E465+$B$14*POWER(E465,2)+$B$15*POWER(E465,3))+($B$16*F465+$B$17*POWER(F465,2)+$B$18*POWER(F465,3))+($B$19*T465+$B$20*POWER(T465,2)+$B$21*POWER(T465,3))+($B$22*P465+$B$23*POWER(P465,2)+$B$24*POWER(P465,3))+($B$25*H465+$B$26*POWER(H465,2)+$B$27*POWER(H465,3))+($B$28*U465+$B$29*POWER(U465,2)+$B$30*POWER(U465,3))</f>
        <v>-0.836288219029512</v>
      </c>
      <c r="W465" s="71" t="n">
        <f aca="false">S465-U465</f>
        <v>-0.887951838382002</v>
      </c>
      <c r="X465" s="29" t="n">
        <f aca="false">U465+V465</f>
        <v>7.83889766190568</v>
      </c>
      <c r="Y465" s="16"/>
      <c r="Z465" s="60" t="n">
        <f aca="false">U465*G465</f>
        <v>6116.00604605931</v>
      </c>
      <c r="AA465" s="60" t="n">
        <f aca="false">(K465+M465)-Z465</f>
        <v>-626.006046059312</v>
      </c>
      <c r="AB465" s="16"/>
      <c r="AC465" s="60" t="n">
        <f aca="false">L465+N465</f>
        <v>5526.42285164351</v>
      </c>
      <c r="AD465" s="61" t="n">
        <f aca="false">AC465-Z465</f>
        <v>-589.583194415806</v>
      </c>
      <c r="AE465" s="17"/>
      <c r="AF465" s="84" t="n">
        <v>-141.3493712606</v>
      </c>
      <c r="AG465" s="16" t="n">
        <v>0.627027027027027</v>
      </c>
      <c r="AH465" s="16" t="n">
        <f aca="false">AF465+AH464</f>
        <v>229785.289710915</v>
      </c>
      <c r="AI465" s="63"/>
      <c r="AJ465" s="72" t="n">
        <v>-126.874870817429</v>
      </c>
      <c r="AK465" s="16" t="n">
        <v>0.627027027027027</v>
      </c>
      <c r="AL465" s="63" t="n">
        <f aca="false">AJ465+AL464</f>
        <v>224749.341717259</v>
      </c>
      <c r="AM465" s="35"/>
      <c r="AN465" s="35" t="n">
        <f aca="false">C465/740</f>
        <v>0.627027027027027</v>
      </c>
      <c r="AO465" s="35"/>
      <c r="AP465" s="35"/>
      <c r="AQ465" s="35"/>
      <c r="AR465" s="35"/>
      <c r="AS465" s="35"/>
      <c r="AT465" s="35"/>
    </row>
    <row r="466" customFormat="false" ht="12.75" hidden="false" customHeight="true" outlineLevel="0" collapsed="false">
      <c r="A466" s="36"/>
      <c r="B466" s="36"/>
      <c r="C466" s="2" t="n">
        <v>465</v>
      </c>
      <c r="D466" s="20" t="s">
        <v>663</v>
      </c>
      <c r="E466" s="65" t="n">
        <v>599</v>
      </c>
      <c r="F466" s="66" t="n">
        <v>4819</v>
      </c>
      <c r="G466" s="67" t="n">
        <f aca="false">I466+J466</f>
        <v>412</v>
      </c>
      <c r="H466" s="68" t="n">
        <f aca="false">1/(G466/F466)</f>
        <v>11.6966019417476</v>
      </c>
      <c r="I466" s="22" t="n">
        <v>201</v>
      </c>
      <c r="J466" s="23" t="n">
        <v>211</v>
      </c>
      <c r="K466" s="24" t="n">
        <v>2128</v>
      </c>
      <c r="L466" s="69" t="n">
        <f aca="false">G466*X466*R466</f>
        <v>1996.94437773841</v>
      </c>
      <c r="M466" s="25" t="n">
        <v>992</v>
      </c>
      <c r="N466" s="70" t="n">
        <f aca="false">G466*X466*(1-R466)</f>
        <v>924.305747711169</v>
      </c>
      <c r="O466" s="26" t="n">
        <f aca="false">I466/(I466+J466)</f>
        <v>0.487864077669903</v>
      </c>
      <c r="P466" s="28" t="n">
        <f aca="false">(I466+K466)/(I466+J466+K466+M466)</f>
        <v>0.659399773499434</v>
      </c>
      <c r="Q466" s="27" t="n">
        <f aca="false">K466/(K466+M466)</f>
        <v>0.682051282051282</v>
      </c>
      <c r="R466" s="27" t="n">
        <f aca="false">P466-(O466-P466)/X466</f>
        <v>0.683592397768775</v>
      </c>
      <c r="S466" s="29" t="n">
        <f aca="false">(K466+M466)/(I466+J466)</f>
        <v>7.57281553398058</v>
      </c>
      <c r="T466" s="31" t="n">
        <f aca="false">(P466-$B$1*O466-$B$2)/(1-$B$1*O466)-($B$3*POWER(P466,2)+$B$4*P466+$B$5)-($B$6*POWER(O466,2)+$B$7*O466+$B$8)</f>
        <v>0.676045916505805</v>
      </c>
      <c r="U466" s="29" t="n">
        <f aca="false">(O466-P466)/(P466-T466)</f>
        <v>10.304831321218</v>
      </c>
      <c r="V466" s="29" t="n">
        <f aca="false">$B$12+($B$13*E466+$B$14*POWER(E466,2)+$B$15*POWER(E466,3))+($B$16*F466+$B$17*POWER(F466,2)+$B$18*POWER(F466,3))+($B$19*T466+$B$20*POWER(T466,2)+$B$21*POWER(T466,3))+($B$22*P466+$B$23*POWER(P466,2)+$B$24*POWER(P466,3))+($B$25*H466+$B$26*POWER(H466,2)+$B$27*POWER(H466,3))+($B$28*U466+$B$29*POWER(U466,2)+$B$30*POWER(U466,3))</f>
        <v>-3.21441839536952</v>
      </c>
      <c r="W466" s="71" t="n">
        <f aca="false">S466-U466</f>
        <v>-2.73201578723743</v>
      </c>
      <c r="X466" s="29" t="n">
        <f aca="false">U466+V466</f>
        <v>7.0904129258485</v>
      </c>
      <c r="Y466" s="16"/>
      <c r="Z466" s="60" t="n">
        <f aca="false">U466*G466</f>
        <v>4245.59050434182</v>
      </c>
      <c r="AA466" s="60" t="n">
        <f aca="false">(K466+M466)-Z466</f>
        <v>-1125.59050434182</v>
      </c>
      <c r="AB466" s="16"/>
      <c r="AC466" s="60" t="n">
        <f aca="false">L466+N466</f>
        <v>2921.25012544958</v>
      </c>
      <c r="AD466" s="61" t="n">
        <f aca="false">AC466-Z466</f>
        <v>-1324.34037889224</v>
      </c>
      <c r="AE466" s="17"/>
      <c r="AF466" s="84" t="n">
        <v>-143.936712612654</v>
      </c>
      <c r="AG466" s="16" t="n">
        <v>0.628378378378378</v>
      </c>
      <c r="AH466" s="16" t="n">
        <f aca="false">AF466+AH465</f>
        <v>229641.352998302</v>
      </c>
      <c r="AI466" s="63"/>
      <c r="AJ466" s="72" t="n">
        <v>-128.823376928839</v>
      </c>
      <c r="AK466" s="16" t="n">
        <v>0.628378378378378</v>
      </c>
      <c r="AL466" s="63" t="n">
        <f aca="false">AJ466+AL465</f>
        <v>224620.51834033</v>
      </c>
      <c r="AM466" s="35"/>
      <c r="AN466" s="35" t="n">
        <f aca="false">C466/740</f>
        <v>0.628378378378378</v>
      </c>
      <c r="AO466" s="35"/>
      <c r="AP466" s="35"/>
      <c r="AQ466" s="35"/>
      <c r="AR466" s="35"/>
      <c r="AS466" s="35"/>
      <c r="AT466" s="35"/>
    </row>
    <row r="467" customFormat="false" ht="12.75" hidden="false" customHeight="true" outlineLevel="0" collapsed="false">
      <c r="A467" s="36"/>
      <c r="B467" s="36"/>
      <c r="C467" s="2" t="n">
        <v>466</v>
      </c>
      <c r="D467" s="20" t="s">
        <v>648</v>
      </c>
      <c r="E467" s="65" t="n">
        <v>378</v>
      </c>
      <c r="F467" s="66" t="n">
        <v>4073</v>
      </c>
      <c r="G467" s="67" t="n">
        <f aca="false">I467+J467</f>
        <v>295</v>
      </c>
      <c r="H467" s="68" t="n">
        <f aca="false">1/(G467/F467)</f>
        <v>13.806779661017</v>
      </c>
      <c r="I467" s="22" t="n">
        <v>130</v>
      </c>
      <c r="J467" s="23" t="n">
        <v>165</v>
      </c>
      <c r="K467" s="24" t="n">
        <v>1483</v>
      </c>
      <c r="L467" s="69" t="n">
        <f aca="false">G467*X467*R467</f>
        <v>1533.74256991425</v>
      </c>
      <c r="M467" s="25" t="n">
        <v>1149</v>
      </c>
      <c r="N467" s="70" t="n">
        <f aca="false">G467*X467*(1-R467)</f>
        <v>1190.33647666914</v>
      </c>
      <c r="O467" s="26" t="n">
        <f aca="false">I467/(I467+J467)</f>
        <v>0.440677966101695</v>
      </c>
      <c r="P467" s="28" t="n">
        <f aca="false">(I467+K467)/(I467+J467+K467+M467)</f>
        <v>0.551076187222412</v>
      </c>
      <c r="Q467" s="27" t="n">
        <f aca="false">K467/(K467+M467)</f>
        <v>0.563449848024316</v>
      </c>
      <c r="R467" s="27" t="n">
        <f aca="false">P467-(O467-P467)/X467</f>
        <v>0.563031594783532</v>
      </c>
      <c r="S467" s="29" t="n">
        <f aca="false">(K467+M467)/(I467+J467)</f>
        <v>8.92203389830508</v>
      </c>
      <c r="T467" s="31" t="n">
        <f aca="false">(P467-$B$1*O467-$B$2)/(1-$B$1*O467)-($B$3*POWER(P467,2)+$B$4*P467+$B$5)-($B$6*POWER(O467,2)+$B$7*O467+$B$8)</f>
        <v>0.563025499840905</v>
      </c>
      <c r="U467" s="29" t="n">
        <f aca="false">(O467-P467)/(P467-T467)</f>
        <v>9.23887629735813</v>
      </c>
      <c r="V467" s="29" t="n">
        <f aca="false">$B$12+($B$13*E467+$B$14*POWER(E467,2)+$B$15*POWER(E467,3))+($B$16*F467+$B$17*POWER(F467,2)+$B$18*POWER(F467,3))+($B$19*T467+$B$20*POWER(T467,2)+$B$21*POWER(T467,3))+($B$22*P467+$B$23*POWER(P467,2)+$B$24*POWER(P467,3))+($B$25*H467+$B$26*POWER(H467,2)+$B$27*POWER(H467,3))+($B$28*U467+$B$29*POWER(U467,2)+$B$30*POWER(U467,3))</f>
        <v>-0.00471003775342282</v>
      </c>
      <c r="W467" s="71" t="n">
        <f aca="false">S467-U467</f>
        <v>-0.316842399053048</v>
      </c>
      <c r="X467" s="29" t="n">
        <f aca="false">U467+V467</f>
        <v>9.23416625960471</v>
      </c>
      <c r="Y467" s="16"/>
      <c r="Z467" s="60" t="n">
        <f aca="false">U467*G467</f>
        <v>2725.46850772065</v>
      </c>
      <c r="AA467" s="60" t="n">
        <f aca="false">(K467+M467)-Z467</f>
        <v>-93.4685077206491</v>
      </c>
      <c r="AB467" s="16"/>
      <c r="AC467" s="60" t="n">
        <f aca="false">L467+N467</f>
        <v>2724.07904658339</v>
      </c>
      <c r="AD467" s="61" t="n">
        <f aca="false">AC467-Z467</f>
        <v>-1.38946113725979</v>
      </c>
      <c r="AE467" s="17"/>
      <c r="AF467" s="84" t="n">
        <v>-144.617236283319</v>
      </c>
      <c r="AG467" s="16" t="n">
        <v>0.62972972972973</v>
      </c>
      <c r="AH467" s="16" t="n">
        <f aca="false">AF467+AH466</f>
        <v>229496.735762019</v>
      </c>
      <c r="AI467" s="63"/>
      <c r="AJ467" s="72" t="n">
        <v>-129.169686964773</v>
      </c>
      <c r="AK467" s="16" t="n">
        <v>0.62972972972973</v>
      </c>
      <c r="AL467" s="63" t="n">
        <f aca="false">AJ467+AL466</f>
        <v>224491.348653366</v>
      </c>
      <c r="AM467" s="35"/>
      <c r="AN467" s="35" t="n">
        <f aca="false">C467/740</f>
        <v>0.62972972972973</v>
      </c>
      <c r="AO467" s="35"/>
      <c r="AP467" s="35"/>
      <c r="AQ467" s="35"/>
      <c r="AR467" s="35"/>
      <c r="AS467" s="35"/>
      <c r="AT467" s="35"/>
    </row>
    <row r="468" customFormat="false" ht="12.75" hidden="false" customHeight="true" outlineLevel="0" collapsed="false">
      <c r="A468" s="36"/>
      <c r="B468" s="36"/>
      <c r="C468" s="2" t="n">
        <v>467</v>
      </c>
      <c r="D468" s="20" t="s">
        <v>310</v>
      </c>
      <c r="E468" s="65" t="n">
        <v>344</v>
      </c>
      <c r="F468" s="66" t="n">
        <v>4357</v>
      </c>
      <c r="G468" s="67" t="n">
        <f aca="false">I468+J468</f>
        <v>200</v>
      </c>
      <c r="H468" s="68" t="n">
        <f aca="false">1/(G468/F468)</f>
        <v>21.785</v>
      </c>
      <c r="I468" s="22" t="n">
        <v>34</v>
      </c>
      <c r="J468" s="23" t="n">
        <v>166</v>
      </c>
      <c r="K468" s="24" t="n">
        <v>1592</v>
      </c>
      <c r="L468" s="69" t="n">
        <f aca="false">G468*X468*R468</f>
        <v>1471.59958572872</v>
      </c>
      <c r="M468" s="25" t="n">
        <v>2209</v>
      </c>
      <c r="N468" s="70" t="n">
        <f aca="false">G468*X468*(1-R468)</f>
        <v>2033.13838628887</v>
      </c>
      <c r="O468" s="26" t="n">
        <f aca="false">I468/(I468+J468)</f>
        <v>0.17</v>
      </c>
      <c r="P468" s="28" t="n">
        <f aca="false">(I468+K468)/(I468+J468+K468+M468)</f>
        <v>0.4063984003999</v>
      </c>
      <c r="Q468" s="27" t="n">
        <f aca="false">K468/(K468+M468)</f>
        <v>0.418837148118916</v>
      </c>
      <c r="R468" s="27" t="n">
        <f aca="false">P468-(O468-P468)/X468</f>
        <v>0.419888618629471</v>
      </c>
      <c r="S468" s="29" t="n">
        <f aca="false">(K468+M468)/(I468+J468)</f>
        <v>19.005</v>
      </c>
      <c r="T468" s="31" t="n">
        <f aca="false">(P468-$B$1*O468-$B$2)/(1-$B$1*O468)-($B$3*POWER(P468,2)+$B$4*P468+$B$5)-($B$6*POWER(O468,2)+$B$7*O468+$B$8)</f>
        <v>0.421647294649181</v>
      </c>
      <c r="U468" s="29" t="n">
        <f aca="false">(O468-P468)/(P468-T468)</f>
        <v>15.5026585229973</v>
      </c>
      <c r="V468" s="29" t="n">
        <f aca="false">$B$12+($B$13*E468+$B$14*POWER(E468,2)+$B$15*POWER(E468,3))+($B$16*F468+$B$17*POWER(F468,2)+$B$18*POWER(F468,3))+($B$19*T468+$B$20*POWER(T468,2)+$B$21*POWER(T468,3))+($B$22*P468+$B$23*POWER(P468,2)+$B$24*POWER(P468,3))+($B$25*H468+$B$26*POWER(H468,2)+$B$27*POWER(H468,3))+($B$28*U468+$B$29*POWER(U468,2)+$B$30*POWER(U468,3))</f>
        <v>2.02103133709064</v>
      </c>
      <c r="W468" s="71" t="n">
        <f aca="false">S468-U468</f>
        <v>3.50234147700268</v>
      </c>
      <c r="X468" s="29" t="n">
        <f aca="false">U468+V468</f>
        <v>17.523689860088</v>
      </c>
      <c r="Y468" s="16"/>
      <c r="Z468" s="60" t="n">
        <f aca="false">U468*G468</f>
        <v>3100.53170459946</v>
      </c>
      <c r="AA468" s="60" t="n">
        <f aca="false">(K468+M468)-Z468</f>
        <v>700.468295400536</v>
      </c>
      <c r="AB468" s="16"/>
      <c r="AC468" s="60" t="n">
        <f aca="false">L468+N468</f>
        <v>3504.73797201759</v>
      </c>
      <c r="AD468" s="61" t="n">
        <f aca="false">AC468-Z468</f>
        <v>404.206267418129</v>
      </c>
      <c r="AE468" s="17"/>
      <c r="AF468" s="84" t="n">
        <v>-145.747957601402</v>
      </c>
      <c r="AG468" s="16" t="n">
        <v>0.631081081081081</v>
      </c>
      <c r="AH468" s="16" t="n">
        <f aca="false">AF468+AH467</f>
        <v>229350.987804417</v>
      </c>
      <c r="AI468" s="63"/>
      <c r="AJ468" s="72" t="n">
        <v>-129.818919687566</v>
      </c>
      <c r="AK468" s="16" t="n">
        <v>0.631081081081081</v>
      </c>
      <c r="AL468" s="63" t="n">
        <f aca="false">AJ468+AL467</f>
        <v>224361.529733678</v>
      </c>
      <c r="AM468" s="35"/>
      <c r="AN468" s="35" t="n">
        <f aca="false">C468/740</f>
        <v>0.631081081081081</v>
      </c>
      <c r="AO468" s="35"/>
      <c r="AP468" s="35"/>
      <c r="AQ468" s="35"/>
      <c r="AR468" s="35"/>
      <c r="AS468" s="35"/>
      <c r="AT468" s="35"/>
    </row>
    <row r="469" customFormat="false" ht="12.75" hidden="false" customHeight="true" outlineLevel="0" collapsed="false">
      <c r="A469" s="36"/>
      <c r="B469" s="36"/>
      <c r="C469" s="2" t="n">
        <v>468</v>
      </c>
      <c r="D469" s="20" t="s">
        <v>291</v>
      </c>
      <c r="E469" s="65" t="n">
        <v>191</v>
      </c>
      <c r="F469" s="66" t="n">
        <v>2706</v>
      </c>
      <c r="G469" s="67" t="n">
        <f aca="false">I469+J469</f>
        <v>184</v>
      </c>
      <c r="H469" s="68" t="n">
        <f aca="false">1/(G469/F469)</f>
        <v>14.7065217391304</v>
      </c>
      <c r="I469" s="22" t="n">
        <v>44</v>
      </c>
      <c r="J469" s="23" t="n">
        <v>140</v>
      </c>
      <c r="K469" s="24" t="n">
        <v>858</v>
      </c>
      <c r="L469" s="69" t="n">
        <f aca="false">G469*X469*R469</f>
        <v>855.749128596312</v>
      </c>
      <c r="M469" s="25" t="n">
        <v>1192</v>
      </c>
      <c r="N469" s="70" t="n">
        <f aca="false">G469*X469*(1-R469)</f>
        <v>1188.67609677415</v>
      </c>
      <c r="O469" s="26" t="n">
        <f aca="false">I469/(I469+J469)</f>
        <v>0.239130434782609</v>
      </c>
      <c r="P469" s="28" t="n">
        <f aca="false">(I469+K469)/(I469+J469+K469+M469)</f>
        <v>0.403760071620412</v>
      </c>
      <c r="Q469" s="27" t="n">
        <f aca="false">K469/(K469+M469)</f>
        <v>0.418536585365854</v>
      </c>
      <c r="R469" s="27" t="n">
        <f aca="false">P469-(O469-P469)/X469</f>
        <v>0.41857687822319</v>
      </c>
      <c r="S469" s="29" t="n">
        <f aca="false">(K469+M469)/(I469+J469)</f>
        <v>11.1413043478261</v>
      </c>
      <c r="T469" s="31" t="n">
        <f aca="false">(P469-$B$1*O469-$B$2)/(1-$B$1*O469)-($B$3*POWER(P469,2)+$B$4*P469+$B$5)-($B$6*POWER(O469,2)+$B$7*O469+$B$8)</f>
        <v>0.417342974183766</v>
      </c>
      <c r="U469" s="29" t="n">
        <f aca="false">(O469-P469)/(P469-T469)</f>
        <v>12.1203576385775</v>
      </c>
      <c r="V469" s="29" t="n">
        <f aca="false">$B$12+($B$13*E469+$B$14*POWER(E469,2)+$B$15*POWER(E469,3))+($B$16*F469+$B$17*POWER(F469,2)+$B$18*POWER(F469,3))+($B$19*T469+$B$20*POWER(T469,2)+$B$21*POWER(T469,3))+($B$22*P469+$B$23*POWER(P469,2)+$B$24*POWER(P469,3))+($B$25*H469+$B$26*POWER(H469,2)+$B$27*POWER(H469,3))+($B$28*U469+$B$29*POWER(U469,2)+$B$30*POWER(U469,3))</f>
        <v>-1.00935097895538</v>
      </c>
      <c r="W469" s="71" t="n">
        <f aca="false">S469-U469</f>
        <v>-0.979053290751395</v>
      </c>
      <c r="X469" s="29" t="n">
        <f aca="false">U469+V469</f>
        <v>11.1110066596221</v>
      </c>
      <c r="Y469" s="16"/>
      <c r="Z469" s="60" t="n">
        <f aca="false">U469*G469</f>
        <v>2230.14580549826</v>
      </c>
      <c r="AA469" s="60" t="n">
        <f aca="false">(K469+M469)-Z469</f>
        <v>-180.145805498257</v>
      </c>
      <c r="AB469" s="16"/>
      <c r="AC469" s="60" t="n">
        <f aca="false">L469+N469</f>
        <v>2044.42522537047</v>
      </c>
      <c r="AD469" s="61" t="n">
        <f aca="false">AC469-Z469</f>
        <v>-185.720580127791</v>
      </c>
      <c r="AE469" s="17"/>
      <c r="AF469" s="84" t="n">
        <v>-145.81333273</v>
      </c>
      <c r="AG469" s="16" t="n">
        <v>0.632432432432432</v>
      </c>
      <c r="AH469" s="16" t="n">
        <f aca="false">AF469+AH468</f>
        <v>229205.174471687</v>
      </c>
      <c r="AI469" s="63"/>
      <c r="AJ469" s="72" t="n">
        <v>-134.8629579576</v>
      </c>
      <c r="AK469" s="16" t="n">
        <v>0.632432432432432</v>
      </c>
      <c r="AL469" s="63" t="n">
        <f aca="false">AJ469+AL468</f>
        <v>224226.66677572</v>
      </c>
      <c r="AM469" s="35"/>
      <c r="AN469" s="35" t="n">
        <f aca="false">C469/740</f>
        <v>0.632432432432432</v>
      </c>
      <c r="AO469" s="35"/>
      <c r="AP469" s="35"/>
      <c r="AQ469" s="35"/>
      <c r="AR469" s="35"/>
      <c r="AS469" s="35"/>
      <c r="AT469" s="35"/>
    </row>
    <row r="470" customFormat="false" ht="12.75" hidden="false" customHeight="true" outlineLevel="0" collapsed="false">
      <c r="A470" s="36"/>
      <c r="B470" s="36"/>
      <c r="C470" s="2" t="n">
        <v>469</v>
      </c>
      <c r="D470" s="20" t="s">
        <v>666</v>
      </c>
      <c r="E470" s="65" t="n">
        <v>694</v>
      </c>
      <c r="F470" s="66" t="n">
        <v>4817</v>
      </c>
      <c r="G470" s="67" t="n">
        <f aca="false">I470+J470</f>
        <v>417</v>
      </c>
      <c r="H470" s="68" t="n">
        <f aca="false">1/(G470/F470)</f>
        <v>11.5515587529976</v>
      </c>
      <c r="I470" s="22" t="n">
        <v>181</v>
      </c>
      <c r="J470" s="23" t="n">
        <v>236</v>
      </c>
      <c r="K470" s="24" t="n">
        <v>2114</v>
      </c>
      <c r="L470" s="69" t="n">
        <f aca="false">G470*X470*R470</f>
        <v>1848.85875206694</v>
      </c>
      <c r="M470" s="25" t="n">
        <v>1206</v>
      </c>
      <c r="N470" s="70" t="n">
        <f aca="false">G470*X470*(1-R470)</f>
        <v>1039.40580413095</v>
      </c>
      <c r="O470" s="26" t="n">
        <f aca="false">I470/(I470+J470)</f>
        <v>0.434052757793765</v>
      </c>
      <c r="P470" s="28" t="n">
        <f aca="false">(I470+K470)/(I470+J470+K470+M470)</f>
        <v>0.614128980465614</v>
      </c>
      <c r="Q470" s="27" t="n">
        <f aca="false">K470/(K470+M470)</f>
        <v>0.636746987951807</v>
      </c>
      <c r="R470" s="27" t="n">
        <f aca="false">P470-(O470-P470)/X470</f>
        <v>0.640127909370178</v>
      </c>
      <c r="S470" s="29" t="n">
        <f aca="false">(K470+M470)/(I470+J470)</f>
        <v>7.96163069544365</v>
      </c>
      <c r="T470" s="31" t="n">
        <f aca="false">(P470-$B$1*O470-$B$2)/(1-$B$1*O470)-($B$3*POWER(P470,2)+$B$4*P470+$B$5)-($B$6*POWER(O470,2)+$B$7*O470+$B$8)</f>
        <v>0.630612447043992</v>
      </c>
      <c r="U470" s="29" t="n">
        <f aca="false">(O470-P470)/(P470-T470)</f>
        <v>10.9246572506822</v>
      </c>
      <c r="V470" s="29" t="n">
        <f aca="false">$B$12+($B$13*E470+$B$14*POWER(E470,2)+$B$15*POWER(E470,3))+($B$16*F470+$B$17*POWER(F470,2)+$B$18*POWER(F470,3))+($B$19*T470+$B$20*POWER(T470,2)+$B$21*POWER(T470,3))+($B$22*P470+$B$23*POWER(P470,2)+$B$24*POWER(P470,3))+($B$25*H470+$B$26*POWER(H470,2)+$B$27*POWER(H470,3))+($B$28*U470+$B$29*POWER(U470,2)+$B$30*POWER(U470,3))</f>
        <v>-3.99836335092712</v>
      </c>
      <c r="W470" s="71" t="n">
        <f aca="false">S470-U470</f>
        <v>-2.9630265552386</v>
      </c>
      <c r="X470" s="29" t="n">
        <f aca="false">U470+V470</f>
        <v>6.92629389975512</v>
      </c>
      <c r="Y470" s="16"/>
      <c r="Z470" s="60" t="n">
        <f aca="false">U470*G470</f>
        <v>4555.5820735345</v>
      </c>
      <c r="AA470" s="60" t="n">
        <f aca="false">(K470+M470)-Z470</f>
        <v>-1235.5820735345</v>
      </c>
      <c r="AB470" s="16"/>
      <c r="AC470" s="60" t="n">
        <f aca="false">L470+N470</f>
        <v>2888.26455619789</v>
      </c>
      <c r="AD470" s="61" t="n">
        <f aca="false">AC470-Z470</f>
        <v>-1667.31751733661</v>
      </c>
      <c r="AE470" s="17"/>
      <c r="AF470" s="84" t="n">
        <v>-145.976755741905</v>
      </c>
      <c r="AG470" s="16" t="n">
        <v>0.633783783783784</v>
      </c>
      <c r="AH470" s="16" t="n">
        <f aca="false">AF470+AH469</f>
        <v>229059.197715945</v>
      </c>
      <c r="AI470" s="63"/>
      <c r="AJ470" s="72" t="n">
        <v>-135.284040822659</v>
      </c>
      <c r="AK470" s="16" t="n">
        <v>0.633783783783784</v>
      </c>
      <c r="AL470" s="63" t="n">
        <f aca="false">AJ470+AL469</f>
        <v>224091.382734898</v>
      </c>
      <c r="AM470" s="35"/>
      <c r="AN470" s="35" t="n">
        <f aca="false">C470/740</f>
        <v>0.633783783783784</v>
      </c>
      <c r="AO470" s="35"/>
      <c r="AP470" s="35"/>
      <c r="AQ470" s="35"/>
      <c r="AR470" s="35"/>
      <c r="AS470" s="35"/>
      <c r="AT470" s="35"/>
    </row>
    <row r="471" customFormat="false" ht="12.75" hidden="false" customHeight="true" outlineLevel="0" collapsed="false">
      <c r="A471" s="36"/>
      <c r="B471" s="36"/>
      <c r="C471" s="2" t="n">
        <v>470</v>
      </c>
      <c r="D471" s="20" t="s">
        <v>305</v>
      </c>
      <c r="E471" s="65" t="n">
        <v>171</v>
      </c>
      <c r="F471" s="66" t="n">
        <v>3022</v>
      </c>
      <c r="G471" s="67" t="n">
        <f aca="false">I471+J471</f>
        <v>134</v>
      </c>
      <c r="H471" s="68" t="n">
        <f aca="false">1/(G471/F471)</f>
        <v>22.5522388059701</v>
      </c>
      <c r="I471" s="22" t="n">
        <v>32</v>
      </c>
      <c r="J471" s="23" t="n">
        <v>102</v>
      </c>
      <c r="K471" s="24" t="n">
        <v>1081</v>
      </c>
      <c r="L471" s="69" t="n">
        <f aca="false">G471*X471*R471</f>
        <v>1011.11716376334</v>
      </c>
      <c r="M471" s="25" t="n">
        <v>1525</v>
      </c>
      <c r="N471" s="70" t="n">
        <f aca="false">G471*X471*(1-R471)</f>
        <v>1422.84422771155</v>
      </c>
      <c r="O471" s="26" t="n">
        <f aca="false">I471/(I471+J471)</f>
        <v>0.238805970149254</v>
      </c>
      <c r="P471" s="28" t="n">
        <f aca="false">(I471+K471)/(I471+J471+K471+M471)</f>
        <v>0.406204379562044</v>
      </c>
      <c r="Q471" s="27" t="n">
        <f aca="false">K471/(K471+M471)</f>
        <v>0.41481197237145</v>
      </c>
      <c r="R471" s="27" t="n">
        <f aca="false">P471-(O471-P471)/X471</f>
        <v>0.415420379018683</v>
      </c>
      <c r="S471" s="29" t="n">
        <f aca="false">(K471+M471)/(I471+J471)</f>
        <v>19.4477611940299</v>
      </c>
      <c r="T471" s="31" t="n">
        <f aca="false">(P471-$B$1*O471-$B$2)/(1-$B$1*O471)-($B$3*POWER(P471,2)+$B$4*P471+$B$5)-($B$6*POWER(O471,2)+$B$7*O471+$B$8)</f>
        <v>0.419891717955854</v>
      </c>
      <c r="U471" s="29" t="n">
        <f aca="false">(O471-P471)/(P471-T471)</f>
        <v>12.2301651786803</v>
      </c>
      <c r="V471" s="29" t="n">
        <f aca="false">$B$12+($B$13*E471+$B$14*POWER(E471,2)+$B$15*POWER(E471,3))+($B$16*F471+$B$17*POWER(F471,2)+$B$18*POWER(F471,3))+($B$19*T471+$B$20*POWER(T471,2)+$B$21*POWER(T471,3))+($B$22*P471+$B$23*POWER(P471,2)+$B$24*POWER(P471,3))+($B$25*H471+$B$26*POWER(H471,2)+$B$27*POWER(H471,3))+($B$28*U471+$B$29*POWER(U471,2)+$B$30*POWER(U471,3))</f>
        <v>5.93372580247559</v>
      </c>
      <c r="W471" s="71" t="n">
        <f aca="false">S471-U471</f>
        <v>7.2175960153495</v>
      </c>
      <c r="X471" s="29" t="n">
        <f aca="false">U471+V471</f>
        <v>18.1638909811559</v>
      </c>
      <c r="Y471" s="16"/>
      <c r="Z471" s="60" t="n">
        <f aca="false">U471*G471</f>
        <v>1638.84213394317</v>
      </c>
      <c r="AA471" s="60" t="n">
        <f aca="false">(K471+M471)-Z471</f>
        <v>967.157866056833</v>
      </c>
      <c r="AB471" s="16"/>
      <c r="AC471" s="60" t="n">
        <f aca="false">L471+N471</f>
        <v>2433.9613914749</v>
      </c>
      <c r="AD471" s="61" t="n">
        <f aca="false">AC471-Z471</f>
        <v>795.119257531729</v>
      </c>
      <c r="AE471" s="17"/>
      <c r="AF471" s="84" t="n">
        <v>-147.411213443121</v>
      </c>
      <c r="AG471" s="16" t="n">
        <v>0.635135135135135</v>
      </c>
      <c r="AH471" s="16" t="n">
        <f aca="false">AF471+AH470</f>
        <v>228911.786502502</v>
      </c>
      <c r="AI471" s="63"/>
      <c r="AJ471" s="72" t="n">
        <v>-140.889667449926</v>
      </c>
      <c r="AK471" s="16" t="n">
        <v>0.635135135135135</v>
      </c>
      <c r="AL471" s="63" t="n">
        <f aca="false">AJ471+AL470</f>
        <v>223950.493067448</v>
      </c>
      <c r="AM471" s="35"/>
      <c r="AN471" s="35" t="n">
        <f aca="false">C471/740</f>
        <v>0.635135135135135</v>
      </c>
      <c r="AO471" s="35"/>
      <c r="AP471" s="35"/>
      <c r="AQ471" s="35"/>
      <c r="AR471" s="35"/>
      <c r="AS471" s="35"/>
      <c r="AT471" s="35"/>
    </row>
    <row r="472" customFormat="false" ht="12.75" hidden="false" customHeight="true" outlineLevel="0" collapsed="false">
      <c r="A472" s="36"/>
      <c r="B472" s="36"/>
      <c r="C472" s="2" t="n">
        <v>471</v>
      </c>
      <c r="D472" s="20" t="s">
        <v>665</v>
      </c>
      <c r="E472" s="65" t="n">
        <v>69</v>
      </c>
      <c r="F472" s="66" t="n">
        <v>533</v>
      </c>
      <c r="G472" s="67" t="n">
        <f aca="false">I472+J472</f>
        <v>40</v>
      </c>
      <c r="H472" s="68" t="n">
        <f aca="false">1/(G472/F472)</f>
        <v>13.325</v>
      </c>
      <c r="I472" s="22" t="n">
        <v>22</v>
      </c>
      <c r="J472" s="23" t="n">
        <v>18</v>
      </c>
      <c r="K472" s="24" t="n">
        <v>155</v>
      </c>
      <c r="L472" s="69" t="n">
        <f aca="false">G472*X472*R472</f>
        <v>168.339571957651</v>
      </c>
      <c r="M472" s="25" t="n">
        <v>119</v>
      </c>
      <c r="N472" s="70" t="n">
        <f aca="false">G472*X472*(1-R472)</f>
        <v>129.324979424849</v>
      </c>
      <c r="O472" s="26" t="n">
        <f aca="false">I472/(I472+J472)</f>
        <v>0.55</v>
      </c>
      <c r="P472" s="28" t="n">
        <f aca="false">(I472+K472)/(I472+J472+K472+M472)</f>
        <v>0.563694267515924</v>
      </c>
      <c r="Q472" s="27" t="n">
        <f aca="false">K472/(K472+M472)</f>
        <v>0.565693430656934</v>
      </c>
      <c r="R472" s="27" t="n">
        <f aca="false">P472-(O472-P472)/X472</f>
        <v>0.565534495712707</v>
      </c>
      <c r="S472" s="29" t="n">
        <f aca="false">(K472+M472)/(I472+J472)</f>
        <v>6.85</v>
      </c>
      <c r="T472" s="31" t="n">
        <f aca="false">(P472-$B$1*O472-$B$2)/(1-$B$1*O472)-($B$3*POWER(P472,2)+$B$4*P472+$B$5)-($B$6*POWER(O472,2)+$B$7*O472+$B$8)</f>
        <v>0.568597788005749</v>
      </c>
      <c r="U472" s="29" t="n">
        <f aca="false">(O472-P472)/(P472-T472)</f>
        <v>2.79274197881673</v>
      </c>
      <c r="V472" s="29" t="n">
        <f aca="false">$B$12+($B$13*E472+$B$14*POWER(E472,2)+$B$15*POWER(E472,3))+($B$16*F472+$B$17*POWER(F472,2)+$B$18*POWER(F472,3))+($B$19*T472+$B$20*POWER(T472,2)+$B$21*POWER(T472,3))+($B$22*P472+$B$23*POWER(P472,2)+$B$24*POWER(P472,3))+($B$25*H472+$B$26*POWER(H472,2)+$B$27*POWER(H472,3))+($B$28*U472+$B$29*POWER(U472,2)+$B$30*POWER(U472,3))</f>
        <v>4.64887180574578</v>
      </c>
      <c r="W472" s="71" t="n">
        <f aca="false">S472-U472</f>
        <v>4.05725802118327</v>
      </c>
      <c r="X472" s="29" t="n">
        <f aca="false">U472+V472</f>
        <v>7.44161378456251</v>
      </c>
      <c r="Y472" s="16"/>
      <c r="Z472" s="60" t="n">
        <f aca="false">U472*G472</f>
        <v>111.709679152669</v>
      </c>
      <c r="AA472" s="60" t="n">
        <f aca="false">(K472+M472)-Z472</f>
        <v>162.290320847331</v>
      </c>
      <c r="AB472" s="16"/>
      <c r="AC472" s="60" t="n">
        <f aca="false">L472+N472</f>
        <v>297.6645513825</v>
      </c>
      <c r="AD472" s="61" t="n">
        <f aca="false">AC472-Z472</f>
        <v>185.954872229831</v>
      </c>
      <c r="AE472" s="17"/>
      <c r="AF472" s="84" t="n">
        <v>-148.440981590384</v>
      </c>
      <c r="AG472" s="16" t="n">
        <v>0.636486486486487</v>
      </c>
      <c r="AH472" s="16" t="n">
        <f aca="false">AF472+AH471</f>
        <v>228763.345520912</v>
      </c>
      <c r="AI472" s="63"/>
      <c r="AJ472" s="72" t="n">
        <v>-144.000700106616</v>
      </c>
      <c r="AK472" s="16" t="n">
        <v>0.636486486486487</v>
      </c>
      <c r="AL472" s="63" t="n">
        <f aca="false">AJ472+AL471</f>
        <v>223806.492367341</v>
      </c>
      <c r="AM472" s="35"/>
      <c r="AN472" s="35" t="n">
        <f aca="false">C472/740</f>
        <v>0.636486486486487</v>
      </c>
      <c r="AO472" s="35"/>
      <c r="AP472" s="35"/>
      <c r="AQ472" s="35"/>
      <c r="AR472" s="35"/>
      <c r="AS472" s="35"/>
      <c r="AT472" s="35"/>
    </row>
    <row r="473" customFormat="false" ht="12.75" hidden="false" customHeight="true" outlineLevel="0" collapsed="false">
      <c r="A473" s="36"/>
      <c r="B473" s="36"/>
      <c r="C473" s="2" t="n">
        <v>472</v>
      </c>
      <c r="D473" s="20" t="s">
        <v>497</v>
      </c>
      <c r="E473" s="65" t="n">
        <v>204</v>
      </c>
      <c r="F473" s="66" t="n">
        <v>2558</v>
      </c>
      <c r="G473" s="67" t="n">
        <f aca="false">I473+J473</f>
        <v>140</v>
      </c>
      <c r="H473" s="68" t="n">
        <f aca="false">1/(G473/F473)</f>
        <v>18.2714285714286</v>
      </c>
      <c r="I473" s="22" t="n">
        <v>63</v>
      </c>
      <c r="J473" s="23" t="n">
        <v>77</v>
      </c>
      <c r="K473" s="24" t="n">
        <v>930</v>
      </c>
      <c r="L473" s="69" t="n">
        <f aca="false">G473*X473*R473</f>
        <v>808.136555869527</v>
      </c>
      <c r="M473" s="25" t="n">
        <v>1026</v>
      </c>
      <c r="N473" s="70" t="n">
        <f aca="false">G473*X473*(1-R473)</f>
        <v>890.637080688911</v>
      </c>
      <c r="O473" s="26" t="n">
        <f aca="false">I473/(I473+J473)</f>
        <v>0.45</v>
      </c>
      <c r="P473" s="28" t="n">
        <f aca="false">(I473+K473)/(I473+J473+K473+M473)</f>
        <v>0.473759541984733</v>
      </c>
      <c r="Q473" s="27" t="n">
        <f aca="false">K473/(K473+M473)</f>
        <v>0.475460122699387</v>
      </c>
      <c r="R473" s="27" t="n">
        <f aca="false">P473-(O473-P473)/X473</f>
        <v>0.475717622688529</v>
      </c>
      <c r="S473" s="29" t="n">
        <f aca="false">(K473+M473)/(I473+J473)</f>
        <v>13.9714285714286</v>
      </c>
      <c r="T473" s="31" t="n">
        <f aca="false">(P473-$B$1*O473-$B$2)/(1-$B$1*O473)-($B$3*POWER(P473,2)+$B$4*P473+$B$5)-($B$6*POWER(O473,2)+$B$7*O473+$B$8)</f>
        <v>0.480109203892471</v>
      </c>
      <c r="U473" s="29" t="n">
        <f aca="false">(O473-P473)/(P473-T473)</f>
        <v>3.74185938243046</v>
      </c>
      <c r="V473" s="29" t="n">
        <f aca="false">$B$12+($B$13*E473+$B$14*POWER(E473,2)+$B$15*POWER(E473,3))+($B$16*F473+$B$17*POWER(F473,2)+$B$18*POWER(F473,3))+($B$19*T473+$B$20*POWER(T473,2)+$B$21*POWER(T473,3))+($B$22*P473+$B$23*POWER(P473,2)+$B$24*POWER(P473,3))+($B$25*H473+$B$26*POWER(H473,2)+$B$27*POWER(H473,3))+($B$28*U473+$B$29*POWER(U473,2)+$B$30*POWER(U473,3))</f>
        <v>8.39223802155839</v>
      </c>
      <c r="W473" s="71" t="n">
        <f aca="false">S473-U473</f>
        <v>10.2295691889981</v>
      </c>
      <c r="X473" s="29" t="n">
        <f aca="false">U473+V473</f>
        <v>12.1340974039888</v>
      </c>
      <c r="Y473" s="16"/>
      <c r="Z473" s="60" t="n">
        <f aca="false">U473*G473</f>
        <v>523.860313540264</v>
      </c>
      <c r="AA473" s="60" t="n">
        <f aca="false">(K473+M473)-Z473</f>
        <v>1432.13968645974</v>
      </c>
      <c r="AB473" s="16"/>
      <c r="AC473" s="60" t="n">
        <f aca="false">L473+N473</f>
        <v>1698.77363655844</v>
      </c>
      <c r="AD473" s="61" t="n">
        <f aca="false">AC473-Z473</f>
        <v>1174.91332301817</v>
      </c>
      <c r="AE473" s="17"/>
      <c r="AF473" s="84" t="n">
        <v>-153.297998681771</v>
      </c>
      <c r="AG473" s="16" t="n">
        <v>0.637837837837838</v>
      </c>
      <c r="AH473" s="16" t="n">
        <f aca="false">AF473+AH472</f>
        <v>228610.04752223</v>
      </c>
      <c r="AI473" s="63"/>
      <c r="AJ473" s="72" t="n">
        <v>-146.551073101664</v>
      </c>
      <c r="AK473" s="16" t="n">
        <v>0.637837837837838</v>
      </c>
      <c r="AL473" s="63" t="n">
        <f aca="false">AJ473+AL472</f>
        <v>223659.94129424</v>
      </c>
      <c r="AM473" s="35"/>
      <c r="AN473" s="35" t="n">
        <f aca="false">C473/740</f>
        <v>0.637837837837838</v>
      </c>
      <c r="AO473" s="35"/>
      <c r="AP473" s="35"/>
      <c r="AQ473" s="35"/>
      <c r="AR473" s="35"/>
      <c r="AS473" s="35"/>
      <c r="AT473" s="35"/>
    </row>
    <row r="474" customFormat="false" ht="12.75" hidden="false" customHeight="true" outlineLevel="0" collapsed="false">
      <c r="A474" s="36"/>
      <c r="B474" s="36"/>
      <c r="C474" s="2" t="n">
        <v>473</v>
      </c>
      <c r="D474" s="20" t="s">
        <v>668</v>
      </c>
      <c r="E474" s="65" t="n">
        <v>121</v>
      </c>
      <c r="F474" s="66" t="n">
        <v>1508</v>
      </c>
      <c r="G474" s="67" t="n">
        <f aca="false">I474+J474</f>
        <v>68</v>
      </c>
      <c r="H474" s="68" t="n">
        <f aca="false">1/(G474/F474)</f>
        <v>22.1764705882353</v>
      </c>
      <c r="I474" s="22" t="n">
        <v>27</v>
      </c>
      <c r="J474" s="23" t="n">
        <v>41</v>
      </c>
      <c r="K474" s="24" t="n">
        <v>787</v>
      </c>
      <c r="L474" s="69" t="n">
        <f aca="false">G474*X474*R474</f>
        <v>735.321789982988</v>
      </c>
      <c r="M474" s="25" t="n">
        <v>451</v>
      </c>
      <c r="N474" s="70" t="n">
        <f aca="false">G474*X474*(1-R474)</f>
        <v>419.764521709619</v>
      </c>
      <c r="O474" s="26" t="n">
        <f aca="false">I474/(I474+J474)</f>
        <v>0.397058823529412</v>
      </c>
      <c r="P474" s="28" t="n">
        <f aca="false">(I474+K474)/(I474+J474+K474+M474)</f>
        <v>0.623277182235835</v>
      </c>
      <c r="Q474" s="27" t="n">
        <f aca="false">K474/(K474+M474)</f>
        <v>0.635702746365105</v>
      </c>
      <c r="R474" s="27" t="n">
        <f aca="false">P474-(O474-P474)/X474</f>
        <v>0.63659467049305</v>
      </c>
      <c r="S474" s="29" t="n">
        <f aca="false">(K474+M474)/(I474+J474)</f>
        <v>18.2058823529412</v>
      </c>
      <c r="T474" s="31" t="n">
        <f aca="false">(P474-$B$1*O474-$B$2)/(1-$B$1*O474)-($B$3*POWER(P474,2)+$B$4*P474+$B$5)-($B$6*POWER(O474,2)+$B$7*O474+$B$8)</f>
        <v>0.642126989975302</v>
      </c>
      <c r="U474" s="29" t="n">
        <f aca="false">(O474-P474)/(P474-T474)</f>
        <v>12.0010963418352</v>
      </c>
      <c r="V474" s="29" t="n">
        <f aca="false">$B$12+($B$13*E474+$B$14*POWER(E474,2)+$B$15*POWER(E474,3))+($B$16*F474+$B$17*POWER(F474,2)+$B$18*POWER(F474,3))+($B$19*T474+$B$20*POWER(T474,2)+$B$21*POWER(T474,3))+($B$22*P474+$B$23*POWER(P474,2)+$B$24*POWER(P474,3))+($B$25*H474+$B$26*POWER(H474,2)+$B$27*POWER(H474,3))+($B$28*U474+$B$29*POWER(U474,2)+$B$30*POWER(U474,3))</f>
        <v>4.98546706540906</v>
      </c>
      <c r="W474" s="71" t="n">
        <f aca="false">S474-U474</f>
        <v>6.20478601110601</v>
      </c>
      <c r="X474" s="29" t="n">
        <f aca="false">U474+V474</f>
        <v>16.9865634072442</v>
      </c>
      <c r="Y474" s="16"/>
      <c r="Z474" s="60" t="n">
        <f aca="false">U474*G474</f>
        <v>816.074551244792</v>
      </c>
      <c r="AA474" s="60" t="n">
        <f aca="false">(K474+M474)-Z474</f>
        <v>421.925448755208</v>
      </c>
      <c r="AB474" s="16"/>
      <c r="AC474" s="60" t="n">
        <f aca="false">L474+N474</f>
        <v>1155.08631169261</v>
      </c>
      <c r="AD474" s="61" t="n">
        <f aca="false">AC474-Z474</f>
        <v>339.011760447816</v>
      </c>
      <c r="AE474" s="17"/>
      <c r="AF474" s="84" t="n">
        <v>-155.971568856265</v>
      </c>
      <c r="AG474" s="16" t="n">
        <v>0.639189189189189</v>
      </c>
      <c r="AH474" s="16" t="n">
        <f aca="false">AF474+AH473</f>
        <v>228454.075953374</v>
      </c>
      <c r="AI474" s="63"/>
      <c r="AJ474" s="72" t="n">
        <v>-147.850694078843</v>
      </c>
      <c r="AK474" s="16" t="n">
        <v>0.639189189189189</v>
      </c>
      <c r="AL474" s="63" t="n">
        <f aca="false">AJ474+AL473</f>
        <v>223512.090600161</v>
      </c>
      <c r="AM474" s="35"/>
      <c r="AN474" s="35" t="n">
        <f aca="false">C474/740</f>
        <v>0.639189189189189</v>
      </c>
      <c r="AO474" s="35"/>
      <c r="AP474" s="35"/>
      <c r="AQ474" s="35"/>
      <c r="AR474" s="35"/>
      <c r="AS474" s="35"/>
      <c r="AT474" s="35"/>
    </row>
    <row r="475" customFormat="false" ht="12.75" hidden="false" customHeight="true" outlineLevel="0" collapsed="false">
      <c r="A475" s="36"/>
      <c r="B475" s="36"/>
      <c r="C475" s="2" t="n">
        <v>474</v>
      </c>
      <c r="D475" s="20" t="s">
        <v>669</v>
      </c>
      <c r="E475" s="65" t="n">
        <v>487</v>
      </c>
      <c r="F475" s="66" t="n">
        <v>4480</v>
      </c>
      <c r="G475" s="67" t="n">
        <f aca="false">I475+J475</f>
        <v>301</v>
      </c>
      <c r="H475" s="68" t="n">
        <f aca="false">1/(G475/F475)</f>
        <v>14.8837209302326</v>
      </c>
      <c r="I475" s="22" t="n">
        <v>145</v>
      </c>
      <c r="J475" s="23" t="n">
        <v>156</v>
      </c>
      <c r="K475" s="24" t="n">
        <v>1826</v>
      </c>
      <c r="L475" s="69" t="n">
        <f aca="false">G475*X475*R475</f>
        <v>1702.72969487391</v>
      </c>
      <c r="M475" s="25" t="n">
        <v>1300</v>
      </c>
      <c r="N475" s="70" t="n">
        <f aca="false">G475*X475*(1-R475)</f>
        <v>1208.93883091649</v>
      </c>
      <c r="O475" s="26" t="n">
        <f aca="false">I475/(I475+J475)</f>
        <v>0.481727574750831</v>
      </c>
      <c r="P475" s="28" t="n">
        <f aca="false">(I475+K475)/(I475+J475+K475+M475)</f>
        <v>0.575138605194047</v>
      </c>
      <c r="Q475" s="27" t="n">
        <f aca="false">K475/(K475+M475)</f>
        <v>0.584133077415227</v>
      </c>
      <c r="R475" s="27" t="n">
        <f aca="false">P475-(O475-P475)/X475</f>
        <v>0.584795171494216</v>
      </c>
      <c r="S475" s="29" t="n">
        <f aca="false">(K475+M475)/(I475+J475)</f>
        <v>10.3853820598007</v>
      </c>
      <c r="T475" s="31" t="n">
        <f aca="false">(P475-$B$1*O475-$B$2)/(1-$B$1*O475)-($B$3*POWER(P475,2)+$B$4*P475+$B$5)-($B$6*POWER(O475,2)+$B$7*O475+$B$8)</f>
        <v>0.586080869749333</v>
      </c>
      <c r="U475" s="29" t="n">
        <f aca="false">(O475-P475)/(P475-T475)</f>
        <v>8.53671833387524</v>
      </c>
      <c r="V475" s="29" t="n">
        <f aca="false">$B$12+($B$13*E475+$B$14*POWER(E475,2)+$B$15*POWER(E475,3))+($B$16*F475+$B$17*POWER(F475,2)+$B$18*POWER(F475,3))+($B$19*T475+$B$20*POWER(T475,2)+$B$21*POWER(T475,3))+($B$22*P475+$B$23*POWER(P475,2)+$B$24*POWER(P475,3))+($B$25*H475+$B$26*POWER(H475,2)+$B$27*POWER(H475,3))+($B$28*U475+$B$29*POWER(U475,2)+$B$30*POWER(U475,3))</f>
        <v>1.13659902755467</v>
      </c>
      <c r="W475" s="71" t="n">
        <f aca="false">S475-U475</f>
        <v>1.84866372592543</v>
      </c>
      <c r="X475" s="29" t="n">
        <f aca="false">U475+V475</f>
        <v>9.67331736142991</v>
      </c>
      <c r="Y475" s="16"/>
      <c r="Z475" s="60" t="n">
        <f aca="false">U475*G475</f>
        <v>2569.55221849645</v>
      </c>
      <c r="AA475" s="60" t="n">
        <f aca="false">(K475+M475)-Z475</f>
        <v>556.447781503553</v>
      </c>
      <c r="AB475" s="16"/>
      <c r="AC475" s="60" t="n">
        <f aca="false">L475+N475</f>
        <v>2911.6685257904</v>
      </c>
      <c r="AD475" s="61" t="n">
        <f aca="false">AC475-Z475</f>
        <v>342.116307293955</v>
      </c>
      <c r="AE475" s="17"/>
      <c r="AF475" s="84" t="n">
        <v>-156.245329194495</v>
      </c>
      <c r="AG475" s="16" t="n">
        <v>0.640540540540541</v>
      </c>
      <c r="AH475" s="16" t="n">
        <f aca="false">AF475+AH474</f>
        <v>228297.830624179</v>
      </c>
      <c r="AI475" s="63"/>
      <c r="AJ475" s="72" t="n">
        <v>-150.122742933658</v>
      </c>
      <c r="AK475" s="16" t="n">
        <v>0.640540540540541</v>
      </c>
      <c r="AL475" s="63" t="n">
        <f aca="false">AJ475+AL474</f>
        <v>223361.967857227</v>
      </c>
      <c r="AM475" s="35"/>
      <c r="AN475" s="35" t="n">
        <f aca="false">C475/740</f>
        <v>0.640540540540541</v>
      </c>
      <c r="AO475" s="35"/>
      <c r="AP475" s="35"/>
      <c r="AQ475" s="35"/>
      <c r="AR475" s="35"/>
      <c r="AS475" s="35"/>
      <c r="AT475" s="35"/>
    </row>
    <row r="476" customFormat="false" ht="12.75" hidden="false" customHeight="true" outlineLevel="0" collapsed="false">
      <c r="A476" s="36"/>
      <c r="B476" s="36"/>
      <c r="C476" s="2" t="n">
        <v>475</v>
      </c>
      <c r="D476" s="20" t="s">
        <v>670</v>
      </c>
      <c r="E476" s="65" t="n">
        <v>500</v>
      </c>
      <c r="F476" s="66" t="n">
        <v>3336</v>
      </c>
      <c r="G476" s="67" t="n">
        <f aca="false">I476+J476</f>
        <v>243</v>
      </c>
      <c r="H476" s="68" t="n">
        <f aca="false">1/(G476/F476)</f>
        <v>13.7283950617284</v>
      </c>
      <c r="I476" s="22" t="n">
        <v>172</v>
      </c>
      <c r="J476" s="23" t="n">
        <v>71</v>
      </c>
      <c r="K476" s="24" t="n">
        <v>1400</v>
      </c>
      <c r="L476" s="69" t="n">
        <f aca="false">G476*X476*R476</f>
        <v>1449.14002824574</v>
      </c>
      <c r="M476" s="25" t="n">
        <v>297</v>
      </c>
      <c r="N476" s="70" t="n">
        <f aca="false">G476*X476*(1-R476)</f>
        <v>308.503518062617</v>
      </c>
      <c r="O476" s="26" t="n">
        <f aca="false">I476/(I476+J476)</f>
        <v>0.707818930041152</v>
      </c>
      <c r="P476" s="28" t="n">
        <f aca="false">(I476+K476)/(I476+J476+K476+M476)</f>
        <v>0.810309278350515</v>
      </c>
      <c r="Q476" s="27" t="n">
        <f aca="false">K476/(K476+M476)</f>
        <v>0.824985268120212</v>
      </c>
      <c r="R476" s="27" t="n">
        <f aca="false">P476-(O476-P476)/X476</f>
        <v>0.824478906027006</v>
      </c>
      <c r="S476" s="29" t="n">
        <f aca="false">(K476+M476)/(I476+J476)</f>
        <v>6.98353909465021</v>
      </c>
      <c r="T476" s="31" t="n">
        <f aca="false">(P476-$B$1*O476-$B$2)/(1-$B$1*O476)-($B$3*POWER(P476,2)+$B$4*P476+$B$5)-($B$6*POWER(O476,2)+$B$7*O476+$B$8)</f>
        <v>0.823709967142595</v>
      </c>
      <c r="U476" s="29" t="n">
        <f aca="false">(O476-P476)/(P476-T476)</f>
        <v>7.64814032320064</v>
      </c>
      <c r="V476" s="29" t="n">
        <f aca="false">$B$12+($B$13*E476+$B$14*POWER(E476,2)+$B$15*POWER(E476,3))+($B$16*F476+$B$17*POWER(F476,2)+$B$18*POWER(F476,3))+($B$19*T476+$B$20*POWER(T476,2)+$B$21*POWER(T476,3))+($B$22*P476+$B$23*POWER(P476,2)+$B$24*POWER(P476,3))+($B$25*H476+$B$26*POWER(H476,2)+$B$27*POWER(H476,3))+($B$28*U476+$B$29*POWER(U476,2)+$B$30*POWER(U476,3))</f>
        <v>-0.415039309585989</v>
      </c>
      <c r="W476" s="71" t="n">
        <f aca="false">S476-U476</f>
        <v>-0.664601228550437</v>
      </c>
      <c r="X476" s="29" t="n">
        <f aca="false">U476+V476</f>
        <v>7.23310101361465</v>
      </c>
      <c r="Y476" s="16"/>
      <c r="Z476" s="60" t="n">
        <f aca="false">U476*G476</f>
        <v>1858.49809853776</v>
      </c>
      <c r="AA476" s="60" t="n">
        <f aca="false">(K476+M476)-Z476</f>
        <v>-161.498098537756</v>
      </c>
      <c r="AB476" s="16"/>
      <c r="AC476" s="60" t="n">
        <f aca="false">L476+N476</f>
        <v>1757.64354630836</v>
      </c>
      <c r="AD476" s="61" t="n">
        <f aca="false">AC476-Z476</f>
        <v>-100.854552229395</v>
      </c>
      <c r="AE476" s="17"/>
      <c r="AF476" s="84" t="n">
        <v>-156.474354383303</v>
      </c>
      <c r="AG476" s="16" t="n">
        <v>0.641891891891892</v>
      </c>
      <c r="AH476" s="16" t="n">
        <f aca="false">AF476+AH475</f>
        <v>228141.356269796</v>
      </c>
      <c r="AI476" s="63"/>
      <c r="AJ476" s="72" t="n">
        <v>-150.538426847236</v>
      </c>
      <c r="AK476" s="16" t="n">
        <v>0.641891891891892</v>
      </c>
      <c r="AL476" s="63" t="n">
        <f aca="false">AJ476+AL475</f>
        <v>223211.42943038</v>
      </c>
      <c r="AM476" s="35"/>
      <c r="AN476" s="35" t="n">
        <f aca="false">C476/740</f>
        <v>0.641891891891892</v>
      </c>
      <c r="AO476" s="35"/>
      <c r="AP476" s="35"/>
      <c r="AQ476" s="35"/>
      <c r="AR476" s="35"/>
      <c r="AS476" s="35"/>
      <c r="AT476" s="35"/>
    </row>
    <row r="477" customFormat="false" ht="12.75" hidden="false" customHeight="true" outlineLevel="0" collapsed="false">
      <c r="A477" s="36"/>
      <c r="B477" s="36"/>
      <c r="C477" s="2" t="n">
        <v>476</v>
      </c>
      <c r="D477" s="20" t="s">
        <v>672</v>
      </c>
      <c r="E477" s="65" t="n">
        <v>600</v>
      </c>
      <c r="F477" s="66" t="n">
        <v>3797</v>
      </c>
      <c r="G477" s="67" t="n">
        <f aca="false">I477+J477</f>
        <v>292</v>
      </c>
      <c r="H477" s="68" t="n">
        <f aca="false">1/(G477/F477)</f>
        <v>13.0034246575342</v>
      </c>
      <c r="I477" s="22" t="n">
        <v>172</v>
      </c>
      <c r="J477" s="23" t="n">
        <v>120</v>
      </c>
      <c r="K477" s="24" t="n">
        <v>1749</v>
      </c>
      <c r="L477" s="69" t="n">
        <f aca="false">G477*X477*R477</f>
        <v>1481.86033490207</v>
      </c>
      <c r="M477" s="25" t="n">
        <v>720</v>
      </c>
      <c r="N477" s="70" t="n">
        <f aca="false">G477*X477*(1-R477)</f>
        <v>603.187236500645</v>
      </c>
      <c r="O477" s="26" t="n">
        <f aca="false">I477/(I477+J477)</f>
        <v>0.589041095890411</v>
      </c>
      <c r="P477" s="28" t="n">
        <f aca="false">(I477+K477)/(I477+J477+K477+M477)</f>
        <v>0.695762404925752</v>
      </c>
      <c r="Q477" s="27" t="n">
        <f aca="false">K477/(K477+M477)</f>
        <v>0.708383961117861</v>
      </c>
      <c r="R477" s="27" t="n">
        <f aca="false">P477-(O477-P477)/X477</f>
        <v>0.710708165715926</v>
      </c>
      <c r="S477" s="29" t="n">
        <f aca="false">(K477+M477)/(I477+J477)</f>
        <v>8.45547945205479</v>
      </c>
      <c r="T477" s="31" t="n">
        <f aca="false">(P477-$B$1*O477-$B$2)/(1-$B$1*O477)-($B$3*POWER(P477,2)+$B$4*P477+$B$5)-($B$6*POWER(O477,2)+$B$7*O477+$B$8)</f>
        <v>0.708344222951109</v>
      </c>
      <c r="U477" s="29" t="n">
        <f aca="false">(O477-P477)/(P477-T477)</f>
        <v>8.4821850721617</v>
      </c>
      <c r="V477" s="29" t="n">
        <f aca="false">$B$12+($B$13*E477+$B$14*POWER(E477,2)+$B$15*POWER(E477,3))+($B$16*F477+$B$17*POWER(F477,2)+$B$18*POWER(F477,3))+($B$19*T477+$B$20*POWER(T477,2)+$B$21*POWER(T477,3))+($B$22*P477+$B$23*POWER(P477,2)+$B$24*POWER(P477,3))+($B$25*H477+$B$26*POWER(H477,2)+$B$27*POWER(H477,3))+($B$28*U477+$B$29*POWER(U477,2)+$B$30*POWER(U477,3))</f>
        <v>-1.34161119749486</v>
      </c>
      <c r="W477" s="71" t="n">
        <f aca="false">S477-U477</f>
        <v>-0.0267056201069042</v>
      </c>
      <c r="X477" s="29" t="n">
        <f aca="false">U477+V477</f>
        <v>7.14057387466684</v>
      </c>
      <c r="Y477" s="16"/>
      <c r="Z477" s="60" t="n">
        <f aca="false">U477*G477</f>
        <v>2476.79804107122</v>
      </c>
      <c r="AA477" s="60" t="n">
        <f aca="false">(K477+M477)-Z477</f>
        <v>-7.79804107121572</v>
      </c>
      <c r="AB477" s="16"/>
      <c r="AC477" s="60" t="n">
        <f aca="false">L477+N477</f>
        <v>2085.04757140272</v>
      </c>
      <c r="AD477" s="61" t="n">
        <f aca="false">AC477-Z477</f>
        <v>-391.750469668499</v>
      </c>
      <c r="AE477" s="17"/>
      <c r="AF477" s="84" t="n">
        <v>-158.929412435489</v>
      </c>
      <c r="AG477" s="16" t="n">
        <v>0.643243243243243</v>
      </c>
      <c r="AH477" s="16" t="n">
        <f aca="false">AF477+AH476</f>
        <v>227982.426857361</v>
      </c>
      <c r="AI477" s="63"/>
      <c r="AJ477" s="72" t="n">
        <v>-152.138444211865</v>
      </c>
      <c r="AK477" s="16" t="n">
        <v>0.643243243243243</v>
      </c>
      <c r="AL477" s="63" t="n">
        <f aca="false">AJ477+AL476</f>
        <v>223059.290986168</v>
      </c>
      <c r="AM477" s="35"/>
      <c r="AN477" s="35" t="n">
        <f aca="false">C477/740</f>
        <v>0.643243243243243</v>
      </c>
      <c r="AO477" s="35"/>
      <c r="AP477" s="35"/>
      <c r="AQ477" s="35"/>
      <c r="AR477" s="35"/>
      <c r="AS477" s="35"/>
      <c r="AT477" s="35"/>
    </row>
    <row r="478" customFormat="false" ht="12.75" hidden="false" customHeight="true" outlineLevel="0" collapsed="false">
      <c r="A478" s="36"/>
      <c r="B478" s="36"/>
      <c r="C478" s="2" t="n">
        <v>477</v>
      </c>
      <c r="D478" s="20" t="s">
        <v>476</v>
      </c>
      <c r="E478" s="65" t="n">
        <v>242</v>
      </c>
      <c r="F478" s="66" t="n">
        <v>3363</v>
      </c>
      <c r="G478" s="67" t="n">
        <f aca="false">I478+J478</f>
        <v>211</v>
      </c>
      <c r="H478" s="68" t="n">
        <f aca="false">1/(G478/F478)</f>
        <v>15.9383886255924</v>
      </c>
      <c r="I478" s="22" t="n">
        <v>54</v>
      </c>
      <c r="J478" s="23" t="n">
        <v>157</v>
      </c>
      <c r="K478" s="24" t="n">
        <v>1256</v>
      </c>
      <c r="L478" s="69" t="n">
        <f aca="false">G478*X478*R478</f>
        <v>1254.76433383931</v>
      </c>
      <c r="M478" s="25" t="n">
        <v>1345</v>
      </c>
      <c r="N478" s="70" t="n">
        <f aca="false">G478*X478*(1-R478)</f>
        <v>1343.58322856996</v>
      </c>
      <c r="O478" s="26" t="n">
        <f aca="false">I478/(I478+J478)</f>
        <v>0.255924170616114</v>
      </c>
      <c r="P478" s="28" t="n">
        <f aca="false">(I478+K478)/(I478+J478+K478+M478)</f>
        <v>0.465860597439545</v>
      </c>
      <c r="Q478" s="27" t="n">
        <f aca="false">K478/(K478+M478)</f>
        <v>0.482891195693964</v>
      </c>
      <c r="R478" s="27" t="n">
        <f aca="false">P478-(O478-P478)/X478</f>
        <v>0.482908580819671</v>
      </c>
      <c r="S478" s="29" t="n">
        <f aca="false">(K478+M478)/(I478+J478)</f>
        <v>12.3270142180095</v>
      </c>
      <c r="T478" s="31" t="n">
        <f aca="false">(P478-$B$1*O478-$B$2)/(1-$B$1*O478)-($B$3*POWER(P478,2)+$B$4*P478+$B$5)-($B$6*POWER(O478,2)+$B$7*O478+$B$8)</f>
        <v>0.481467736801591</v>
      </c>
      <c r="U478" s="29" t="n">
        <f aca="false">(O478-P478)/(P478-T478)</f>
        <v>13.4513072481404</v>
      </c>
      <c r="V478" s="29" t="n">
        <f aca="false">$B$12+($B$13*E478+$B$14*POWER(E478,2)+$B$15*POWER(E478,3))+($B$16*F478+$B$17*POWER(F478,2)+$B$18*POWER(F478,3))+($B$19*T478+$B$20*POWER(T478,2)+$B$21*POWER(T478,3))+($B$22*P478+$B$23*POWER(P478,2)+$B$24*POWER(P478,3))+($B$25*H478+$B$26*POWER(H478,2)+$B$27*POWER(H478,3))+($B$28*U478+$B$29*POWER(U478,2)+$B$30*POWER(U478,3))</f>
        <v>-1.13686382439977</v>
      </c>
      <c r="W478" s="71" t="n">
        <f aca="false">S478-U478</f>
        <v>-1.12429303013092</v>
      </c>
      <c r="X478" s="29" t="n">
        <f aca="false">U478+V478</f>
        <v>12.3144434237406</v>
      </c>
      <c r="Y478" s="16"/>
      <c r="Z478" s="60" t="n">
        <f aca="false">U478*G478</f>
        <v>2838.22582935762</v>
      </c>
      <c r="AA478" s="60" t="n">
        <f aca="false">(K478+M478)-Z478</f>
        <v>-237.225829357624</v>
      </c>
      <c r="AB478" s="16"/>
      <c r="AC478" s="60" t="n">
        <f aca="false">L478+N478</f>
        <v>2598.34756240927</v>
      </c>
      <c r="AD478" s="61" t="n">
        <f aca="false">AC478-Z478</f>
        <v>-239.878266948352</v>
      </c>
      <c r="AE478" s="17"/>
      <c r="AF478" s="84" t="n">
        <v>-159.534210179707</v>
      </c>
      <c r="AG478" s="16" t="n">
        <v>0.644594594594595</v>
      </c>
      <c r="AH478" s="16" t="n">
        <f aca="false">AF478+AH477</f>
        <v>227822.892647181</v>
      </c>
      <c r="AI478" s="63"/>
      <c r="AJ478" s="72" t="n">
        <v>-154.253707859476</v>
      </c>
      <c r="AK478" s="16" t="n">
        <v>0.644594594594595</v>
      </c>
      <c r="AL478" s="63" t="n">
        <f aca="false">AJ478+AL477</f>
        <v>222905.037278309</v>
      </c>
      <c r="AM478" s="35"/>
      <c r="AN478" s="35" t="n">
        <f aca="false">C478/740</f>
        <v>0.644594594594595</v>
      </c>
      <c r="AO478" s="35"/>
      <c r="AP478" s="35"/>
      <c r="AQ478" s="35"/>
      <c r="AR478" s="35"/>
      <c r="AS478" s="35"/>
      <c r="AT478" s="35"/>
    </row>
    <row r="479" customFormat="false" ht="12.75" hidden="false" customHeight="true" outlineLevel="0" collapsed="false">
      <c r="A479" s="36"/>
      <c r="B479" s="36"/>
      <c r="C479" s="2" t="n">
        <v>478</v>
      </c>
      <c r="D479" s="20" t="s">
        <v>427</v>
      </c>
      <c r="E479" s="65" t="n">
        <v>130</v>
      </c>
      <c r="F479" s="66" t="n">
        <v>2492</v>
      </c>
      <c r="G479" s="67" t="n">
        <f aca="false">I479+J479</f>
        <v>71</v>
      </c>
      <c r="H479" s="68" t="n">
        <f aca="false">1/(G479/F479)</f>
        <v>35.0985915492958</v>
      </c>
      <c r="I479" s="22" t="n">
        <v>15</v>
      </c>
      <c r="J479" s="23" t="n">
        <v>56</v>
      </c>
      <c r="K479" s="24" t="n">
        <v>962</v>
      </c>
      <c r="L479" s="69" t="n">
        <f aca="false">G479*X479*R479</f>
        <v>949.560189624854</v>
      </c>
      <c r="M479" s="25" t="n">
        <v>1168</v>
      </c>
      <c r="N479" s="70" t="n">
        <f aca="false">G479*X479*(1-R479)</f>
        <v>1152.41522221169</v>
      </c>
      <c r="O479" s="26" t="n">
        <f aca="false">I479/(I479+J479)</f>
        <v>0.211267605633803</v>
      </c>
      <c r="P479" s="28" t="n">
        <f aca="false">(I479+K479)/(I479+J479+K479+M479)</f>
        <v>0.443889141299409</v>
      </c>
      <c r="Q479" s="27" t="n">
        <f aca="false">K479/(K479+M479)</f>
        <v>0.451643192488263</v>
      </c>
      <c r="R479" s="27" t="n">
        <f aca="false">P479-(O479-P479)/X479</f>
        <v>0.451746573379372</v>
      </c>
      <c r="S479" s="29" t="n">
        <f aca="false">(K479+M479)/(I479+J479)</f>
        <v>30</v>
      </c>
      <c r="T479" s="31" t="n">
        <f aca="false">(P479-$B$1*O479-$B$2)/(1-$B$1*O479)-($B$3*POWER(P479,2)+$B$4*P479+$B$5)-($B$6*POWER(O479,2)+$B$7*O479+$B$8)</f>
        <v>0.459702415885179</v>
      </c>
      <c r="U479" s="29" t="n">
        <f aca="false">(O479-P479)/(P479-T479)</f>
        <v>14.7105227575662</v>
      </c>
      <c r="V479" s="29" t="n">
        <f aca="false">$B$12+($B$13*E479+$B$14*POWER(E479,2)+$B$15*POWER(E479,3))+($B$16*F479+$B$17*POWER(F479,2)+$B$18*POWER(F479,3))+($B$19*T479+$B$20*POWER(T479,2)+$B$21*POWER(T479,3))+($B$22*P479+$B$23*POWER(P479,2)+$B$24*POWER(P479,3))+($B$25*H479+$B$26*POWER(H479,2)+$B$27*POWER(H479,3))+($B$28*U479+$B$29*POWER(U479,2)+$B$30*POWER(U479,3))</f>
        <v>14.8947647330893</v>
      </c>
      <c r="W479" s="71" t="n">
        <f aca="false">S479-U479</f>
        <v>15.2894772424338</v>
      </c>
      <c r="X479" s="29" t="n">
        <f aca="false">U479+V479</f>
        <v>29.6052874906556</v>
      </c>
      <c r="Y479" s="16"/>
      <c r="Z479" s="60" t="n">
        <f aca="false">U479*G479</f>
        <v>1044.4471157872</v>
      </c>
      <c r="AA479" s="60" t="n">
        <f aca="false">(K479+M479)-Z479</f>
        <v>1085.5528842128</v>
      </c>
      <c r="AB479" s="16"/>
      <c r="AC479" s="60" t="n">
        <f aca="false">L479+N479</f>
        <v>2101.97541183654</v>
      </c>
      <c r="AD479" s="61" t="n">
        <f aca="false">AC479-Z479</f>
        <v>1057.52829604934</v>
      </c>
      <c r="AE479" s="17"/>
      <c r="AF479" s="84" t="n">
        <v>-159.788756384625</v>
      </c>
      <c r="AG479" s="16" t="n">
        <v>0.645945945945946</v>
      </c>
      <c r="AH479" s="16" t="n">
        <f aca="false">AF479+AH478</f>
        <v>227663.103890796</v>
      </c>
      <c r="AI479" s="63"/>
      <c r="AJ479" s="72" t="n">
        <v>-156.187172616209</v>
      </c>
      <c r="AK479" s="16" t="n">
        <v>0.645945945945946</v>
      </c>
      <c r="AL479" s="63" t="n">
        <f aca="false">AJ479+AL478</f>
        <v>222748.850105692</v>
      </c>
      <c r="AM479" s="35"/>
      <c r="AN479" s="35" t="n">
        <f aca="false">C479/740</f>
        <v>0.645945945945946</v>
      </c>
      <c r="AO479" s="35"/>
      <c r="AP479" s="35"/>
      <c r="AQ479" s="35"/>
      <c r="AR479" s="35"/>
      <c r="AS479" s="35"/>
      <c r="AT479" s="35"/>
    </row>
    <row r="480" customFormat="false" ht="12.75" hidden="false" customHeight="true" outlineLevel="0" collapsed="false">
      <c r="A480" s="36"/>
      <c r="B480" s="36"/>
      <c r="C480" s="2" t="n">
        <v>479</v>
      </c>
      <c r="D480" s="20" t="s">
        <v>612</v>
      </c>
      <c r="E480" s="65" t="n">
        <v>485</v>
      </c>
      <c r="F480" s="66" t="n">
        <v>5801</v>
      </c>
      <c r="G480" s="67" t="n">
        <f aca="false">I480+J480</f>
        <v>379</v>
      </c>
      <c r="H480" s="68" t="n">
        <f aca="false">1/(G480/F480)</f>
        <v>15.3060686015831</v>
      </c>
      <c r="I480" s="22" t="n">
        <v>131</v>
      </c>
      <c r="J480" s="23" t="n">
        <v>248</v>
      </c>
      <c r="K480" s="24" t="n">
        <v>2084</v>
      </c>
      <c r="L480" s="69" t="n">
        <f aca="false">G480*X480*R480</f>
        <v>2355.25774993148</v>
      </c>
      <c r="M480" s="25" t="n">
        <v>1730</v>
      </c>
      <c r="N480" s="70" t="n">
        <f aca="false">G480*X480*(1-R480)</f>
        <v>1972.23378300879</v>
      </c>
      <c r="O480" s="26" t="n">
        <f aca="false">I480/(I480+J480)</f>
        <v>0.345646437994723</v>
      </c>
      <c r="P480" s="28" t="n">
        <f aca="false">(I480+K480)/(I480+J480+K480+M480)</f>
        <v>0.528261388027665</v>
      </c>
      <c r="Q480" s="27" t="n">
        <f aca="false">K480/(K480+M480)</f>
        <v>0.546407970634504</v>
      </c>
      <c r="R480" s="27" t="n">
        <f aca="false">P480-(O480-P480)/X480</f>
        <v>0.544254733256803</v>
      </c>
      <c r="S480" s="29" t="n">
        <f aca="false">(K480+M480)/(I480+J480)</f>
        <v>10.0633245382586</v>
      </c>
      <c r="T480" s="31" t="n">
        <f aca="false">(P480-$B$1*O480-$B$2)/(1-$B$1*O480)-($B$3*POWER(P480,2)+$B$4*P480+$B$5)-($B$6*POWER(O480,2)+$B$7*O480+$B$8)</f>
        <v>0.543739680833583</v>
      </c>
      <c r="U480" s="29" t="n">
        <f aca="false">(O480-P480)/(P480-T480)</f>
        <v>11.7981325410208</v>
      </c>
      <c r="V480" s="29" t="n">
        <f aca="false">$B$12+($B$13*E480+$B$14*POWER(E480,2)+$B$15*POWER(E480,3))+($B$16*F480+$B$17*POWER(F480,2)+$B$18*POWER(F480,3))+($B$19*T480+$B$20*POWER(T480,2)+$B$21*POWER(T480,3))+($B$22*P480+$B$23*POWER(P480,2)+$B$24*POWER(P480,3))+($B$25*H480+$B$26*POWER(H480,2)+$B$27*POWER(H480,3))+($B$28*U480+$B$29*POWER(U480,2)+$B$30*POWER(U480,3))</f>
        <v>-0.379949076798459</v>
      </c>
      <c r="W480" s="71" t="n">
        <f aca="false">S480-U480</f>
        <v>-1.73480800276223</v>
      </c>
      <c r="X480" s="29" t="n">
        <f aca="false">U480+V480</f>
        <v>11.4181834642224</v>
      </c>
      <c r="Y480" s="16"/>
      <c r="Z480" s="60" t="n">
        <f aca="false">U480*G480</f>
        <v>4471.49223304689</v>
      </c>
      <c r="AA480" s="60" t="n">
        <f aca="false">(K480+M480)-Z480</f>
        <v>-657.492233046886</v>
      </c>
      <c r="AB480" s="16"/>
      <c r="AC480" s="60" t="n">
        <f aca="false">L480+N480</f>
        <v>4327.49153294027</v>
      </c>
      <c r="AD480" s="61" t="n">
        <f aca="false">AC480-Z480</f>
        <v>-144.000700106616</v>
      </c>
      <c r="AE480" s="17"/>
      <c r="AF480" s="84" t="n">
        <v>-160.206735455841</v>
      </c>
      <c r="AG480" s="16" t="n">
        <v>0.647297297297297</v>
      </c>
      <c r="AH480" s="16" t="n">
        <f aca="false">AF480+AH479</f>
        <v>227502.89715534</v>
      </c>
      <c r="AI480" s="63"/>
      <c r="AJ480" s="72" t="n">
        <v>-157.155915294754</v>
      </c>
      <c r="AK480" s="16" t="n">
        <v>0.647297297297297</v>
      </c>
      <c r="AL480" s="63" t="n">
        <f aca="false">AJ480+AL479</f>
        <v>222591.694190398</v>
      </c>
      <c r="AM480" s="35"/>
      <c r="AN480" s="35" t="n">
        <f aca="false">C480/740</f>
        <v>0.647297297297297</v>
      </c>
      <c r="AO480" s="35"/>
      <c r="AP480" s="35"/>
      <c r="AQ480" s="35"/>
      <c r="AR480" s="35"/>
      <c r="AS480" s="35"/>
      <c r="AT480" s="35"/>
    </row>
    <row r="481" customFormat="false" ht="12.75" hidden="false" customHeight="true" outlineLevel="0" collapsed="false">
      <c r="A481" s="36"/>
      <c r="B481" s="36"/>
      <c r="C481" s="2" t="n">
        <v>480</v>
      </c>
      <c r="D481" s="20" t="s">
        <v>676</v>
      </c>
      <c r="E481" s="65" t="n">
        <v>690</v>
      </c>
      <c r="F481" s="66" t="n">
        <v>4598</v>
      </c>
      <c r="G481" s="67" t="n">
        <f aca="false">I481+J481</f>
        <v>361</v>
      </c>
      <c r="H481" s="68" t="n">
        <f aca="false">1/(G481/F481)</f>
        <v>12.7368421052632</v>
      </c>
      <c r="I481" s="22" t="n">
        <v>183</v>
      </c>
      <c r="J481" s="23" t="n">
        <v>178</v>
      </c>
      <c r="K481" s="24" t="n">
        <v>1623</v>
      </c>
      <c r="L481" s="69" t="n">
        <f aca="false">G481*X481*R481</f>
        <v>1542.52121264267</v>
      </c>
      <c r="M481" s="25" t="n">
        <v>1097</v>
      </c>
      <c r="N481" s="70" t="n">
        <f aca="false">G481*X481*(1-R481)</f>
        <v>1040.18358035404</v>
      </c>
      <c r="O481" s="26" t="n">
        <f aca="false">I481/(I481+J481)</f>
        <v>0.506925207756233</v>
      </c>
      <c r="P481" s="28" t="n">
        <f aca="false">(I481+K481)/(I481+J481+K481+M481)</f>
        <v>0.586173320350536</v>
      </c>
      <c r="Q481" s="27" t="n">
        <f aca="false">K481/(K481+M481)</f>
        <v>0.596691176470588</v>
      </c>
      <c r="R481" s="27" t="n">
        <f aca="false">P481-(O481-P481)/X481</f>
        <v>0.597250300082837</v>
      </c>
      <c r="S481" s="29" t="n">
        <f aca="false">(K481+M481)/(I481+J481)</f>
        <v>7.53462603878116</v>
      </c>
      <c r="T481" s="31" t="n">
        <f aca="false">(P481-$B$1*O481-$B$2)/(1-$B$1*O481)-($B$3*POWER(P481,2)+$B$4*P481+$B$5)-($B$6*POWER(O481,2)+$B$7*O481+$B$8)</f>
        <v>0.596150462279959</v>
      </c>
      <c r="U481" s="29" t="n">
        <f aca="false">(O481-P481)/(P481-T481)</f>
        <v>7.94296735025795</v>
      </c>
      <c r="V481" s="29" t="n">
        <f aca="false">$B$12+($B$13*E481+$B$14*POWER(E481,2)+$B$15*POWER(E481,3))+($B$16*F481+$B$17*POWER(F481,2)+$B$18*POWER(F481,3))+($B$19*T481+$B$20*POWER(T481,2)+$B$21*POWER(T481,3))+($B$22*P481+$B$23*POWER(P481,2)+$B$24*POWER(P481,3))+($B$25*H481+$B$26*POWER(H481,2)+$B$27*POWER(H481,3))+($B$28*U481+$B$29*POWER(U481,2)+$B$30*POWER(U481,3))</f>
        <v>-0.7886604444499</v>
      </c>
      <c r="W481" s="71" t="n">
        <f aca="false">S481-U481</f>
        <v>-0.40834131147679</v>
      </c>
      <c r="X481" s="29" t="n">
        <f aca="false">U481+V481</f>
        <v>7.15430690580805</v>
      </c>
      <c r="Y481" s="16"/>
      <c r="Z481" s="60" t="n">
        <f aca="false">U481*G481</f>
        <v>2867.41121344312</v>
      </c>
      <c r="AA481" s="60" t="n">
        <f aca="false">(K481+M481)-Z481</f>
        <v>-147.411213443121</v>
      </c>
      <c r="AB481" s="16"/>
      <c r="AC481" s="60" t="n">
        <f aca="false">L481+N481</f>
        <v>2582.70479299671</v>
      </c>
      <c r="AD481" s="61" t="n">
        <f aca="false">AC481-Z481</f>
        <v>-284.706420446414</v>
      </c>
      <c r="AE481" s="17"/>
      <c r="AF481" s="84" t="n">
        <v>-161.498098537756</v>
      </c>
      <c r="AG481" s="16" t="n">
        <v>0.648648648648649</v>
      </c>
      <c r="AH481" s="16" t="n">
        <f aca="false">AF481+AH480</f>
        <v>227341.399056803</v>
      </c>
      <c r="AI481" s="63"/>
      <c r="AJ481" s="72" t="n">
        <v>-157.319745706006</v>
      </c>
      <c r="AK481" s="16" t="n">
        <v>0.648648648648649</v>
      </c>
      <c r="AL481" s="63" t="n">
        <f aca="false">AJ481+AL480</f>
        <v>222434.374444692</v>
      </c>
      <c r="AM481" s="35"/>
      <c r="AN481" s="35" t="n">
        <f aca="false">C481/740</f>
        <v>0.648648648648649</v>
      </c>
      <c r="AO481" s="35"/>
      <c r="AP481" s="35"/>
      <c r="AQ481" s="35"/>
      <c r="AR481" s="35"/>
      <c r="AS481" s="35"/>
      <c r="AT481" s="35"/>
    </row>
    <row r="482" customFormat="false" ht="12.75" hidden="false" customHeight="true" outlineLevel="0" collapsed="false">
      <c r="A482" s="36"/>
      <c r="B482" s="36"/>
      <c r="C482" s="2" t="n">
        <v>481</v>
      </c>
      <c r="D482" s="20" t="s">
        <v>677</v>
      </c>
      <c r="E482" s="65" t="n">
        <v>331</v>
      </c>
      <c r="F482" s="66" t="n">
        <v>2214</v>
      </c>
      <c r="G482" s="67" t="n">
        <f aca="false">I482+J482</f>
        <v>187</v>
      </c>
      <c r="H482" s="68" t="n">
        <f aca="false">1/(G482/F482)</f>
        <v>11.8395721925134</v>
      </c>
      <c r="I482" s="22" t="n">
        <v>104</v>
      </c>
      <c r="J482" s="23" t="n">
        <v>83</v>
      </c>
      <c r="K482" s="24" t="n">
        <v>1033</v>
      </c>
      <c r="L482" s="69" t="n">
        <f aca="false">G482*X482*R482</f>
        <v>936.826351623011</v>
      </c>
      <c r="M482" s="25" t="n">
        <v>336</v>
      </c>
      <c r="N482" s="70" t="n">
        <f aca="false">G482*X482*(1-R482)</f>
        <v>300.558699498717</v>
      </c>
      <c r="O482" s="26" t="n">
        <f aca="false">I482/(I482+J482)</f>
        <v>0.556149732620321</v>
      </c>
      <c r="P482" s="28" t="n">
        <f aca="false">(I482+K482)/(I482+J482+K482+M482)</f>
        <v>0.730719794344473</v>
      </c>
      <c r="Q482" s="27" t="n">
        <f aca="false">K482/(K482+M482)</f>
        <v>0.754565376186998</v>
      </c>
      <c r="R482" s="27" t="n">
        <f aca="false">P482-(O482-P482)/X482</f>
        <v>0.757101720902276</v>
      </c>
      <c r="S482" s="29" t="n">
        <f aca="false">(K482+M482)/(I482+J482)</f>
        <v>7.32085561497326</v>
      </c>
      <c r="T482" s="31" t="n">
        <f aca="false">(P482-$B$1*O482-$B$2)/(1-$B$1*O482)-($B$3*POWER(P482,2)+$B$4*P482+$B$5)-($B$6*POWER(O482,2)+$B$7*O482+$B$8)</f>
        <v>0.748677274320207</v>
      </c>
      <c r="U482" s="29" t="n">
        <f aca="false">(O482-P482)/(P482-T482)</f>
        <v>9.72130064797794</v>
      </c>
      <c r="V482" s="29" t="n">
        <f aca="false">$B$12+($B$13*E482+$B$14*POWER(E482,2)+$B$15*POWER(E482,3))+($B$16*F482+$B$17*POWER(F482,2)+$B$18*POWER(F482,3))+($B$19*T482+$B$20*POWER(T482,2)+$B$21*POWER(T482,3))+($B$22*P482+$B$23*POWER(P482,2)+$B$24*POWER(P482,3))+($B$25*H482+$B$26*POWER(H482,2)+$B$27*POWER(H482,3))+($B$28*U482+$B$29*POWER(U482,2)+$B$30*POWER(U482,3))</f>
        <v>-3.10426828903822</v>
      </c>
      <c r="W482" s="71" t="n">
        <f aca="false">S482-U482</f>
        <v>-2.40044503300468</v>
      </c>
      <c r="X482" s="29" t="n">
        <f aca="false">U482+V482</f>
        <v>6.61703235893972</v>
      </c>
      <c r="Y482" s="16"/>
      <c r="Z482" s="60" t="n">
        <f aca="false">U482*G482</f>
        <v>1817.88322117188</v>
      </c>
      <c r="AA482" s="60" t="n">
        <f aca="false">(K482+M482)-Z482</f>
        <v>-448.883221171875</v>
      </c>
      <c r="AB482" s="16"/>
      <c r="AC482" s="60" t="n">
        <f aca="false">L482+N482</f>
        <v>1237.38505112173</v>
      </c>
      <c r="AD482" s="61" t="n">
        <f aca="false">AC482-Z482</f>
        <v>-580.498170050147</v>
      </c>
      <c r="AE482" s="17"/>
      <c r="AF482" s="84" t="n">
        <v>-161.954641492869</v>
      </c>
      <c r="AG482" s="16" t="n">
        <v>0.65</v>
      </c>
      <c r="AH482" s="16" t="n">
        <f aca="false">AF482+AH481</f>
        <v>227179.44441531</v>
      </c>
      <c r="AI482" s="63"/>
      <c r="AJ482" s="72" t="n">
        <v>-158.216839750869</v>
      </c>
      <c r="AK482" s="16" t="n">
        <v>0.65</v>
      </c>
      <c r="AL482" s="63" t="n">
        <f aca="false">AJ482+AL481</f>
        <v>222276.157604941</v>
      </c>
      <c r="AM482" s="35"/>
      <c r="AN482" s="35" t="n">
        <f aca="false">C482/740</f>
        <v>0.65</v>
      </c>
      <c r="AO482" s="35"/>
      <c r="AP482" s="35"/>
      <c r="AQ482" s="35"/>
      <c r="AR482" s="35"/>
      <c r="AS482" s="35"/>
      <c r="AT482" s="35"/>
    </row>
    <row r="483" customFormat="false" ht="12.75" hidden="false" customHeight="true" outlineLevel="0" collapsed="false">
      <c r="A483" s="36"/>
      <c r="B483" s="36"/>
      <c r="C483" s="2" t="n">
        <v>482</v>
      </c>
      <c r="D483" s="20" t="s">
        <v>678</v>
      </c>
      <c r="E483" s="65" t="n">
        <v>374</v>
      </c>
      <c r="F483" s="66" t="n">
        <v>2870</v>
      </c>
      <c r="G483" s="67" t="n">
        <f aca="false">I483+J483</f>
        <v>159</v>
      </c>
      <c r="H483" s="68" t="n">
        <f aca="false">1/(G483/F483)</f>
        <v>18.0503144654088</v>
      </c>
      <c r="I483" s="22" t="n">
        <v>99</v>
      </c>
      <c r="J483" s="23" t="n">
        <v>60</v>
      </c>
      <c r="K483" s="24" t="n">
        <v>1608</v>
      </c>
      <c r="L483" s="69" t="n">
        <f aca="false">G483*X483*R483</f>
        <v>1494.80072459831</v>
      </c>
      <c r="M483" s="25" t="n">
        <v>389</v>
      </c>
      <c r="N483" s="70" t="n">
        <f aca="false">G483*X483*(1-R483)</f>
        <v>359.224677999204</v>
      </c>
      <c r="O483" s="26" t="n">
        <f aca="false">I483/(I483+J483)</f>
        <v>0.622641509433962</v>
      </c>
      <c r="P483" s="28" t="n">
        <f aca="false">(I483+K483)/(I483+J483+K483+M483)</f>
        <v>0.791743970315399</v>
      </c>
      <c r="Q483" s="27" t="n">
        <f aca="false">K483/(K483+M483)</f>
        <v>0.805207811717576</v>
      </c>
      <c r="R483" s="27" t="n">
        <f aca="false">P483-(O483-P483)/X483</f>
        <v>0.806246086220865</v>
      </c>
      <c r="S483" s="29" t="n">
        <f aca="false">(K483+M483)/(I483+J483)</f>
        <v>12.559748427673</v>
      </c>
      <c r="T483" s="31" t="n">
        <f aca="false">(P483-$B$1*O483-$B$2)/(1-$B$1*O483)-($B$3*POWER(P483,2)+$B$4*P483+$B$5)-($B$6*POWER(O483,2)+$B$7*O483+$B$8)</f>
        <v>0.810404707201844</v>
      </c>
      <c r="U483" s="29" t="n">
        <f aca="false">(O483-P483)/(P483-T483)</f>
        <v>9.0619390815305</v>
      </c>
      <c r="V483" s="29" t="n">
        <f aca="false">$B$12+($B$13*E483+$B$14*POWER(E483,2)+$B$15*POWER(E483,3))+($B$16*F483+$B$17*POWER(F483,2)+$B$18*POWER(F483,3))+($B$19*T483+$B$20*POWER(T483,2)+$B$21*POWER(T483,3))+($B$22*P483+$B$23*POWER(P483,2)+$B$24*POWER(P483,3))+($B$25*H483+$B$26*POWER(H483,2)+$B$27*POWER(H483,3))+($B$28*U483+$B$29*POWER(U483,2)+$B$30*POWER(U483,3))</f>
        <v>2.59859804172432</v>
      </c>
      <c r="W483" s="71" t="n">
        <f aca="false">S483-U483</f>
        <v>3.49780934614245</v>
      </c>
      <c r="X483" s="29" t="n">
        <f aca="false">U483+V483</f>
        <v>11.6605371232548</v>
      </c>
      <c r="Y483" s="16"/>
      <c r="Z483" s="60" t="n">
        <f aca="false">U483*G483</f>
        <v>1440.84831396335</v>
      </c>
      <c r="AA483" s="60" t="n">
        <f aca="false">(K483+M483)-Z483</f>
        <v>556.15168603665</v>
      </c>
      <c r="AB483" s="16"/>
      <c r="AC483" s="60" t="n">
        <f aca="false">L483+N483</f>
        <v>1854.02540259752</v>
      </c>
      <c r="AD483" s="61" t="n">
        <f aca="false">AC483-Z483</f>
        <v>413.177088634167</v>
      </c>
      <c r="AE483" s="17"/>
      <c r="AF483" s="84" t="n">
        <v>-166.367162307512</v>
      </c>
      <c r="AG483" s="16" t="n">
        <v>0.651351351351351</v>
      </c>
      <c r="AH483" s="16" t="n">
        <f aca="false">AF483+AH482</f>
        <v>227013.077253002</v>
      </c>
      <c r="AI483" s="63"/>
      <c r="AJ483" s="72" t="n">
        <v>-164.007570773297</v>
      </c>
      <c r="AK483" s="16" t="n">
        <v>0.651351351351351</v>
      </c>
      <c r="AL483" s="63" t="n">
        <f aca="false">AJ483+AL482</f>
        <v>222112.150034167</v>
      </c>
      <c r="AM483" s="35"/>
      <c r="AN483" s="35" t="n">
        <f aca="false">C483/740</f>
        <v>0.651351351351351</v>
      </c>
      <c r="AO483" s="35"/>
      <c r="AP483" s="35"/>
      <c r="AQ483" s="35"/>
      <c r="AR483" s="35"/>
      <c r="AS483" s="35"/>
      <c r="AT483" s="35"/>
    </row>
    <row r="484" customFormat="false" ht="12.75" hidden="false" customHeight="true" outlineLevel="0" collapsed="false">
      <c r="A484" s="36"/>
      <c r="B484" s="36"/>
      <c r="C484" s="2" t="n">
        <v>483</v>
      </c>
      <c r="D484" s="20" t="s">
        <v>368</v>
      </c>
      <c r="E484" s="65" t="n">
        <v>213</v>
      </c>
      <c r="F484" s="66" t="n">
        <v>1718</v>
      </c>
      <c r="G484" s="67" t="n">
        <f aca="false">I484+J484</f>
        <v>116</v>
      </c>
      <c r="H484" s="68" t="n">
        <f aca="false">1/(G484/F484)</f>
        <v>14.8103448275862</v>
      </c>
      <c r="I484" s="22" t="n">
        <v>28</v>
      </c>
      <c r="J484" s="23" t="n">
        <v>88</v>
      </c>
      <c r="K484" s="24" t="n">
        <v>496</v>
      </c>
      <c r="L484" s="69" t="n">
        <f aca="false">G484*X484*R484</f>
        <v>534.891804120786</v>
      </c>
      <c r="M484" s="25" t="n">
        <v>633</v>
      </c>
      <c r="N484" s="70" t="n">
        <f aca="false">G484*X484*(1-R484)</f>
        <v>686.513341166196</v>
      </c>
      <c r="O484" s="26" t="n">
        <f aca="false">I484/(I484+J484)</f>
        <v>0.241379310344828</v>
      </c>
      <c r="P484" s="28" t="n">
        <f aca="false">(I484+K484)/(I484+J484+K484+M484)</f>
        <v>0.420883534136546</v>
      </c>
      <c r="Q484" s="27" t="n">
        <f aca="false">K484/(K484+M484)</f>
        <v>0.439326837909655</v>
      </c>
      <c r="R484" s="27" t="n">
        <f aca="false">P484-(O484-P484)/X484</f>
        <v>0.437931513703512</v>
      </c>
      <c r="S484" s="29" t="n">
        <f aca="false">(K484+M484)/(I484+J484)</f>
        <v>9.73275862068966</v>
      </c>
      <c r="T484" s="31" t="n">
        <f aca="false">(P484-$B$1*O484-$B$2)/(1-$B$1*O484)-($B$3*POWER(P484,2)+$B$4*P484+$B$5)-($B$6*POWER(O484,2)+$B$7*O484+$B$8)</f>
        <v>0.435067079362558</v>
      </c>
      <c r="U484" s="29" t="n">
        <f aca="false">(O484-P484)/(P484-T484)</f>
        <v>12.6558079049601</v>
      </c>
      <c r="V484" s="29" t="n">
        <f aca="false">$B$12+($B$13*E484+$B$14*POWER(E484,2)+$B$15*POWER(E484,3))+($B$16*F484+$B$17*POWER(F484,2)+$B$18*POWER(F484,3))+($B$19*T484+$B$20*POWER(T484,2)+$B$21*POWER(T484,3))+($B$22*P484+$B$23*POWER(P484,2)+$B$24*POWER(P484,3))+($B$25*H484+$B$26*POWER(H484,2)+$B$27*POWER(H484,3))+($B$28*U484+$B$29*POWER(U484,2)+$B$30*POWER(U484,3))</f>
        <v>-2.12645320421022</v>
      </c>
      <c r="W484" s="71" t="n">
        <f aca="false">S484-U484</f>
        <v>-2.92304928427041</v>
      </c>
      <c r="X484" s="29" t="n">
        <f aca="false">U484+V484</f>
        <v>10.5293547007498</v>
      </c>
      <c r="Y484" s="16"/>
      <c r="Z484" s="60" t="n">
        <f aca="false">U484*G484</f>
        <v>1468.07371697537</v>
      </c>
      <c r="AA484" s="60" t="n">
        <f aca="false">(K484+M484)-Z484</f>
        <v>-339.073716975368</v>
      </c>
      <c r="AB484" s="16"/>
      <c r="AC484" s="60" t="n">
        <f aca="false">L484+N484</f>
        <v>1221.40514528698</v>
      </c>
      <c r="AD484" s="61" t="n">
        <f aca="false">AC484-Z484</f>
        <v>-246.668571688385</v>
      </c>
      <c r="AE484" s="17"/>
      <c r="AF484" s="84" t="n">
        <v>-169.697930841411</v>
      </c>
      <c r="AG484" s="16" t="n">
        <v>0.652702702702703</v>
      </c>
      <c r="AH484" s="16" t="n">
        <f aca="false">AF484+AH483</f>
        <v>226843.379322161</v>
      </c>
      <c r="AI484" s="63"/>
      <c r="AJ484" s="72" t="n">
        <v>-167.139533670527</v>
      </c>
      <c r="AK484" s="16" t="n">
        <v>0.652702702702703</v>
      </c>
      <c r="AL484" s="63" t="n">
        <f aca="false">AJ484+AL483</f>
        <v>221945.010500497</v>
      </c>
      <c r="AM484" s="35"/>
      <c r="AN484" s="35" t="n">
        <f aca="false">C484/740</f>
        <v>0.652702702702703</v>
      </c>
      <c r="AO484" s="35"/>
      <c r="AP484" s="35"/>
      <c r="AQ484" s="35"/>
      <c r="AR484" s="35"/>
      <c r="AS484" s="35"/>
      <c r="AT484" s="35"/>
    </row>
    <row r="485" customFormat="false" ht="12.75" hidden="false" customHeight="true" outlineLevel="0" collapsed="false">
      <c r="A485" s="36"/>
      <c r="B485" s="36"/>
      <c r="C485" s="2" t="n">
        <v>484</v>
      </c>
      <c r="D485" s="20" t="s">
        <v>542</v>
      </c>
      <c r="E485" s="65" t="n">
        <v>205</v>
      </c>
      <c r="F485" s="66" t="n">
        <v>2789</v>
      </c>
      <c r="G485" s="67" t="n">
        <f aca="false">I485+J485</f>
        <v>202</v>
      </c>
      <c r="H485" s="68" t="n">
        <f aca="false">1/(G485/F485)</f>
        <v>13.8069306930693</v>
      </c>
      <c r="I485" s="22" t="n">
        <v>72</v>
      </c>
      <c r="J485" s="23" t="n">
        <v>130</v>
      </c>
      <c r="K485" s="24" t="n">
        <v>1011</v>
      </c>
      <c r="L485" s="69" t="n">
        <f aca="false">G485*X485*R485</f>
        <v>1008.60626629613</v>
      </c>
      <c r="M485" s="25" t="n">
        <v>984</v>
      </c>
      <c r="N485" s="70" t="n">
        <f aca="false">G485*X485*(1-R485)</f>
        <v>981.537747602857</v>
      </c>
      <c r="O485" s="26" t="n">
        <f aca="false">I485/(I485+J485)</f>
        <v>0.356435643564356</v>
      </c>
      <c r="P485" s="28" t="n">
        <f aca="false">(I485+K485)/(I485+J485+K485+M485)</f>
        <v>0.492944924897588</v>
      </c>
      <c r="Q485" s="27" t="n">
        <f aca="false">K485/(K485+M485)</f>
        <v>0.506766917293233</v>
      </c>
      <c r="R485" s="27" t="n">
        <f aca="false">P485-(O485-P485)/X485</f>
        <v>0.506800643195727</v>
      </c>
      <c r="S485" s="29" t="n">
        <f aca="false">(K485+M485)/(I485+J485)</f>
        <v>9.87623762376238</v>
      </c>
      <c r="T485" s="31" t="n">
        <f aca="false">(P485-$B$1*O485-$B$2)/(1-$B$1*O485)-($B$3*POWER(P485,2)+$B$4*P485+$B$5)-($B$6*POWER(O485,2)+$B$7*O485+$B$8)</f>
        <v>0.506025218160026</v>
      </c>
      <c r="U485" s="29" t="n">
        <f aca="false">(O485-P485)/(P485-T485)</f>
        <v>10.4362554106669</v>
      </c>
      <c r="V485" s="29" t="n">
        <f aca="false">$B$12+($B$13*E485+$B$14*POWER(E485,2)+$B$15*POWER(E485,3))+($B$16*F485+$B$17*POWER(F485,2)+$B$18*POWER(F485,3))+($B$19*T485+$B$20*POWER(T485,2)+$B$21*POWER(T485,3))+($B$22*P485+$B$23*POWER(P485,2)+$B$24*POWER(P485,3))+($B$25*H485+$B$26*POWER(H485,2)+$B$27*POWER(H485,3))+($B$28*U485+$B$29*POWER(U485,2)+$B$30*POWER(U485,3))</f>
        <v>-0.584057322058042</v>
      </c>
      <c r="W485" s="71" t="n">
        <f aca="false">S485-U485</f>
        <v>-0.560017786904533</v>
      </c>
      <c r="X485" s="29" t="n">
        <f aca="false">U485+V485</f>
        <v>9.85219808860887</v>
      </c>
      <c r="Y485" s="16"/>
      <c r="Z485" s="60" t="n">
        <f aca="false">U485*G485</f>
        <v>2108.12359295472</v>
      </c>
      <c r="AA485" s="60" t="n">
        <f aca="false">(K485+M485)-Z485</f>
        <v>-113.123592954716</v>
      </c>
      <c r="AB485" s="16"/>
      <c r="AC485" s="60" t="n">
        <f aca="false">L485+N485</f>
        <v>1990.14401389899</v>
      </c>
      <c r="AD485" s="61" t="n">
        <f aca="false">AC485-Z485</f>
        <v>-117.979579055724</v>
      </c>
      <c r="AE485" s="17"/>
      <c r="AF485" s="84" t="n">
        <v>-170.487501241082</v>
      </c>
      <c r="AG485" s="16" t="n">
        <v>0.654054054054054</v>
      </c>
      <c r="AH485" s="16" t="n">
        <f aca="false">AF485+AH484</f>
        <v>226672.89182092</v>
      </c>
      <c r="AI485" s="63"/>
      <c r="AJ485" s="72" t="n">
        <v>-172.517713498215</v>
      </c>
      <c r="AK485" s="16" t="n">
        <v>0.654054054054054</v>
      </c>
      <c r="AL485" s="63" t="n">
        <f aca="false">AJ485+AL484</f>
        <v>221772.492786999</v>
      </c>
      <c r="AM485" s="35"/>
      <c r="AN485" s="35" t="n">
        <f aca="false">C485/740</f>
        <v>0.654054054054054</v>
      </c>
      <c r="AO485" s="35"/>
      <c r="AP485" s="35"/>
      <c r="AQ485" s="35"/>
      <c r="AR485" s="35"/>
      <c r="AS485" s="35"/>
      <c r="AT485" s="35"/>
    </row>
    <row r="486" customFormat="false" ht="12.75" hidden="false" customHeight="true" outlineLevel="0" collapsed="false">
      <c r="A486" s="36"/>
      <c r="B486" s="36"/>
      <c r="C486" s="2" t="n">
        <v>485</v>
      </c>
      <c r="D486" s="20" t="s">
        <v>679</v>
      </c>
      <c r="E486" s="65" t="n">
        <v>721</v>
      </c>
      <c r="F486" s="66" t="n">
        <v>5979</v>
      </c>
      <c r="G486" s="67" t="n">
        <f aca="false">I486+J486</f>
        <v>295</v>
      </c>
      <c r="H486" s="68" t="n">
        <f aca="false">1/(G486/F486)</f>
        <v>20.2677966101695</v>
      </c>
      <c r="I486" s="22" t="n">
        <v>163</v>
      </c>
      <c r="J486" s="23" t="n">
        <v>132</v>
      </c>
      <c r="K486" s="24" t="n">
        <v>3604</v>
      </c>
      <c r="L486" s="69" t="n">
        <f aca="false">G486*X486*R486</f>
        <v>3377.35046689235</v>
      </c>
      <c r="M486" s="25" t="n">
        <v>886</v>
      </c>
      <c r="N486" s="70" t="n">
        <f aca="false">G486*X486*(1-R486)</f>
        <v>824.749873983651</v>
      </c>
      <c r="O486" s="26" t="n">
        <f aca="false">I486/(I486+J486)</f>
        <v>0.552542372881356</v>
      </c>
      <c r="P486" s="28" t="n">
        <f aca="false">(I486+K486)/(I486+J486+K486+M486)</f>
        <v>0.787251828631139</v>
      </c>
      <c r="Q486" s="27" t="n">
        <f aca="false">K486/(K486+M486)</f>
        <v>0.802672605790646</v>
      </c>
      <c r="R486" s="27" t="n">
        <f aca="false">P486-(O486-P486)/X486</f>
        <v>0.803729133747502</v>
      </c>
      <c r="S486" s="29" t="n">
        <f aca="false">(K486+M486)/(I486+J486)</f>
        <v>15.2203389830508</v>
      </c>
      <c r="T486" s="31" t="n">
        <f aca="false">(P486-$B$1*O486-$B$2)/(1-$B$1*O486)-($B$3*POWER(P486,2)+$B$4*P486+$B$5)-($B$6*POWER(O486,2)+$B$7*O486+$B$8)</f>
        <v>0.810236850944807</v>
      </c>
      <c r="U486" s="29" t="n">
        <f aca="false">(O486-P486)/(P486-T486)</f>
        <v>10.2114086532869</v>
      </c>
      <c r="V486" s="29" t="n">
        <f aca="false">$B$12+($B$13*E486+$B$14*POWER(E486,2)+$B$15*POWER(E486,3))+($B$16*F486+$B$17*POWER(F486,2)+$B$18*POWER(F486,3))+($B$19*T486+$B$20*POWER(T486,2)+$B$21*POWER(T486,3))+($B$22*P486+$B$23*POWER(P486,2)+$B$24*POWER(P486,3))+($B$25*H486+$B$26*POWER(H486,2)+$B$27*POWER(H486,3))+($B$28*U486+$B$29*POWER(U486,2)+$B$30*POWER(U486,3))</f>
        <v>4.03299928188601</v>
      </c>
      <c r="W486" s="71" t="n">
        <f aca="false">S486-U486</f>
        <v>5.00893032976397</v>
      </c>
      <c r="X486" s="29" t="n">
        <f aca="false">U486+V486</f>
        <v>14.2444079351729</v>
      </c>
      <c r="Y486" s="16"/>
      <c r="Z486" s="60" t="n">
        <f aca="false">U486*G486</f>
        <v>3012.36555271963</v>
      </c>
      <c r="AA486" s="60" t="n">
        <f aca="false">(K486+M486)-Z486</f>
        <v>1477.63444728037</v>
      </c>
      <c r="AB486" s="16"/>
      <c r="AC486" s="60" t="n">
        <f aca="false">L486+N486</f>
        <v>4202.100340876</v>
      </c>
      <c r="AD486" s="61" t="n">
        <f aca="false">AC486-Z486</f>
        <v>1189.73478815637</v>
      </c>
      <c r="AE486" s="17"/>
      <c r="AF486" s="84" t="n">
        <v>-173.874594056011</v>
      </c>
      <c r="AG486" s="16" t="n">
        <v>0.655405405405405</v>
      </c>
      <c r="AH486" s="16" t="n">
        <f aca="false">AF486+AH485</f>
        <v>226499.017226864</v>
      </c>
      <c r="AI486" s="63"/>
      <c r="AJ486" s="72" t="n">
        <v>-173.396733386366</v>
      </c>
      <c r="AK486" s="16" t="n">
        <v>0.655405405405405</v>
      </c>
      <c r="AL486" s="63" t="n">
        <f aca="false">AJ486+AL485</f>
        <v>221599.096053612</v>
      </c>
      <c r="AM486" s="35"/>
      <c r="AN486" s="35" t="n">
        <f aca="false">C486/740</f>
        <v>0.655405405405405</v>
      </c>
      <c r="AO486" s="35"/>
      <c r="AP486" s="35"/>
      <c r="AQ486" s="35"/>
      <c r="AR486" s="35"/>
      <c r="AS486" s="35"/>
      <c r="AT486" s="35"/>
    </row>
    <row r="487" customFormat="false" ht="12.75" hidden="false" customHeight="true" outlineLevel="0" collapsed="false">
      <c r="A487" s="36"/>
      <c r="B487" s="36"/>
      <c r="C487" s="2" t="n">
        <v>486</v>
      </c>
      <c r="D487" s="20" t="s">
        <v>409</v>
      </c>
      <c r="E487" s="65" t="n">
        <v>95</v>
      </c>
      <c r="F487" s="66" t="n">
        <v>1534</v>
      </c>
      <c r="G487" s="67" t="n">
        <f aca="false">I487+J487</f>
        <v>77</v>
      </c>
      <c r="H487" s="68" t="n">
        <f aca="false">1/(G487/F487)</f>
        <v>19.9220779220779</v>
      </c>
      <c r="I487" s="22" t="n">
        <v>16</v>
      </c>
      <c r="J487" s="23" t="n">
        <v>61</v>
      </c>
      <c r="K487" s="24" t="n">
        <v>551</v>
      </c>
      <c r="L487" s="69" t="n">
        <f aca="false">G487*X487*R487</f>
        <v>548.93183822589</v>
      </c>
      <c r="M487" s="25" t="n">
        <v>671</v>
      </c>
      <c r="N487" s="70" t="n">
        <f aca="false">G487*X487*(1-R487)</f>
        <v>668.329992206969</v>
      </c>
      <c r="O487" s="26" t="n">
        <f aca="false">I487/(I487+J487)</f>
        <v>0.207792207792208</v>
      </c>
      <c r="P487" s="28" t="n">
        <f aca="false">(I487+K487)/(I487+J487+K487+M487)</f>
        <v>0.4364896073903</v>
      </c>
      <c r="Q487" s="27" t="n">
        <f aca="false">K487/(K487+M487)</f>
        <v>0.450900163666121</v>
      </c>
      <c r="R487" s="27" t="n">
        <f aca="false">P487-(O487-P487)/X487</f>
        <v>0.450956256494701</v>
      </c>
      <c r="S487" s="29" t="n">
        <f aca="false">(K487+M487)/(I487+J487)</f>
        <v>15.8701298701299</v>
      </c>
      <c r="T487" s="31" t="n">
        <f aca="false">(P487-$B$1*O487-$B$2)/(1-$B$1*O487)-($B$3*POWER(P487,2)+$B$4*P487+$B$5)-($B$6*POWER(O487,2)+$B$7*O487+$B$8)</f>
        <v>0.452101113700749</v>
      </c>
      <c r="U487" s="29" t="n">
        <f aca="false">(O487-P487)/(P487-T487)</f>
        <v>14.6492846398193</v>
      </c>
      <c r="V487" s="29" t="n">
        <f aca="false">$B$12+($B$13*E487+$B$14*POWER(E487,2)+$B$15*POWER(E487,3))+($B$16*F487+$B$17*POWER(F487,2)+$B$18*POWER(F487,3))+($B$19*T487+$B$20*POWER(T487,2)+$B$21*POWER(T487,3))+($B$22*P487+$B$23*POWER(P487,2)+$B$24*POWER(P487,3))+($B$25*H487+$B$26*POWER(H487,2)+$B$27*POWER(H487,3))+($B$28*U487+$B$29*POWER(U487,2)+$B$30*POWER(U487,3))</f>
        <v>1.15931056060742</v>
      </c>
      <c r="W487" s="71" t="n">
        <f aca="false">S487-U487</f>
        <v>1.22084523031054</v>
      </c>
      <c r="X487" s="29" t="n">
        <f aca="false">U487+V487</f>
        <v>15.8085952004267</v>
      </c>
      <c r="Y487" s="16"/>
      <c r="Z487" s="60" t="n">
        <f aca="false">U487*G487</f>
        <v>1127.99491726609</v>
      </c>
      <c r="AA487" s="60" t="n">
        <f aca="false">(K487+M487)-Z487</f>
        <v>94.0050827339116</v>
      </c>
      <c r="AB487" s="16"/>
      <c r="AC487" s="60" t="n">
        <f aca="false">L487+N487</f>
        <v>1217.26183043286</v>
      </c>
      <c r="AD487" s="61" t="n">
        <f aca="false">AC487-Z487</f>
        <v>89.2669131667713</v>
      </c>
      <c r="AE487" s="17"/>
      <c r="AF487" s="84" t="n">
        <v>-179.172137886698</v>
      </c>
      <c r="AG487" s="16" t="n">
        <v>0.656756756756757</v>
      </c>
      <c r="AH487" s="16" t="n">
        <f aca="false">AF487+AH486</f>
        <v>226319.845088977</v>
      </c>
      <c r="AI487" s="63"/>
      <c r="AJ487" s="72" t="n">
        <v>-176.852230215291</v>
      </c>
      <c r="AK487" s="16" t="n">
        <v>0.656756756756757</v>
      </c>
      <c r="AL487" s="63" t="n">
        <f aca="false">AJ487+AL486</f>
        <v>221422.243823397</v>
      </c>
      <c r="AM487" s="35"/>
      <c r="AN487" s="35" t="n">
        <f aca="false">C487/740</f>
        <v>0.656756756756757</v>
      </c>
      <c r="AO487" s="35"/>
      <c r="AP487" s="35"/>
      <c r="AQ487" s="35"/>
      <c r="AR487" s="35"/>
      <c r="AS487" s="35"/>
      <c r="AT487" s="35"/>
    </row>
    <row r="488" customFormat="false" ht="12.75" hidden="false" customHeight="true" outlineLevel="0" collapsed="false">
      <c r="A488" s="36"/>
      <c r="B488" s="36"/>
      <c r="C488" s="2" t="n">
        <v>487</v>
      </c>
      <c r="D488" s="20" t="s">
        <v>264</v>
      </c>
      <c r="E488" s="65" t="n">
        <v>370</v>
      </c>
      <c r="F488" s="66" t="n">
        <v>4911</v>
      </c>
      <c r="G488" s="67" t="n">
        <f aca="false">I488+J488</f>
        <v>302</v>
      </c>
      <c r="H488" s="68" t="n">
        <f aca="false">1/(G488/F488)</f>
        <v>16.2615894039735</v>
      </c>
      <c r="I488" s="22" t="n">
        <v>64</v>
      </c>
      <c r="J488" s="23" t="n">
        <v>238</v>
      </c>
      <c r="K488" s="24" t="n">
        <v>1565</v>
      </c>
      <c r="L488" s="69" t="n">
        <f aca="false">G488*X488*R488</f>
        <v>1579.76146103182</v>
      </c>
      <c r="M488" s="25" t="n">
        <v>2240</v>
      </c>
      <c r="N488" s="70" t="n">
        <f aca="false">G488*X488*(1-R488)</f>
        <v>2262.45481917547</v>
      </c>
      <c r="O488" s="26" t="n">
        <f aca="false">I488/(I488+J488)</f>
        <v>0.211920529801324</v>
      </c>
      <c r="P488" s="28" t="n">
        <f aca="false">(I488+K488)/(I488+J488+K488+M488)</f>
        <v>0.39663988312637</v>
      </c>
      <c r="Q488" s="27" t="n">
        <f aca="false">K488/(K488+M488)</f>
        <v>0.411300919842313</v>
      </c>
      <c r="R488" s="27" t="n">
        <f aca="false">P488-(O488-P488)/X488</f>
        <v>0.411158910853032</v>
      </c>
      <c r="S488" s="29" t="n">
        <f aca="false">(K488+M488)/(I488+J488)</f>
        <v>12.5993377483444</v>
      </c>
      <c r="T488" s="31" t="n">
        <f aca="false">(P488-$B$1*O488-$B$2)/(1-$B$1*O488)-($B$3*POWER(P488,2)+$B$4*P488+$B$5)-($B$6*POWER(O488,2)+$B$7*O488+$B$8)</f>
        <v>0.41072263742917</v>
      </c>
      <c r="U488" s="29" t="n">
        <f aca="false">(O488-P488)/(P488-T488)</f>
        <v>13.1167063880612</v>
      </c>
      <c r="V488" s="29" t="n">
        <f aca="false">$B$12+($B$13*E488+$B$14*POWER(E488,2)+$B$15*POWER(E488,3))+($B$16*F488+$B$17*POWER(F488,2)+$B$18*POWER(F488,3))+($B$19*T488+$B$20*POWER(T488,2)+$B$21*POWER(T488,3))+($B$22*P488+$B$23*POWER(P488,2)+$B$24*POWER(P488,3))+($B$25*H488+$B$26*POWER(H488,2)+$B$27*POWER(H488,3))+($B$28*U488+$B$29*POWER(U488,2)+$B$30*POWER(U488,3))</f>
        <v>-0.394135923798698</v>
      </c>
      <c r="W488" s="71" t="n">
        <f aca="false">S488-U488</f>
        <v>-0.517368639716869</v>
      </c>
      <c r="X488" s="29" t="n">
        <f aca="false">U488+V488</f>
        <v>12.7225704642625</v>
      </c>
      <c r="Y488" s="16"/>
      <c r="Z488" s="60" t="n">
        <f aca="false">U488*G488</f>
        <v>3961.24532919449</v>
      </c>
      <c r="AA488" s="60" t="n">
        <f aca="false">(K488+M488)-Z488</f>
        <v>-156.245329194495</v>
      </c>
      <c r="AB488" s="16"/>
      <c r="AC488" s="60" t="n">
        <f aca="false">L488+N488</f>
        <v>3842.21628020729</v>
      </c>
      <c r="AD488" s="61" t="n">
        <f aca="false">AC488-Z488</f>
        <v>-119.029048987207</v>
      </c>
      <c r="AE488" s="17"/>
      <c r="AF488" s="84" t="n">
        <v>-180.145805498257</v>
      </c>
      <c r="AG488" s="16" t="n">
        <v>0.658108108108108</v>
      </c>
      <c r="AH488" s="16" t="n">
        <f aca="false">AF488+AH487</f>
        <v>226139.699283479</v>
      </c>
      <c r="AI488" s="63"/>
      <c r="AJ488" s="72" t="n">
        <v>-177.977159421884</v>
      </c>
      <c r="AK488" s="16" t="n">
        <v>0.658108108108108</v>
      </c>
      <c r="AL488" s="63" t="n">
        <f aca="false">AJ488+AL487</f>
        <v>221244.266663975</v>
      </c>
      <c r="AM488" s="35"/>
      <c r="AN488" s="35" t="n">
        <f aca="false">C488/740</f>
        <v>0.658108108108108</v>
      </c>
      <c r="AO488" s="35"/>
      <c r="AP488" s="35"/>
      <c r="AQ488" s="35"/>
      <c r="AR488" s="35"/>
      <c r="AS488" s="35"/>
      <c r="AT488" s="35"/>
    </row>
    <row r="489" customFormat="false" ht="12.75" hidden="false" customHeight="true" outlineLevel="0" collapsed="false">
      <c r="A489" s="36"/>
      <c r="B489" s="36"/>
      <c r="C489" s="2" t="n">
        <v>488</v>
      </c>
      <c r="D489" s="20" t="s">
        <v>114</v>
      </c>
      <c r="E489" s="65" t="n">
        <v>454</v>
      </c>
      <c r="F489" s="66" t="n">
        <v>4734</v>
      </c>
      <c r="G489" s="67" t="n">
        <f aca="false">I489+J489</f>
        <v>284</v>
      </c>
      <c r="H489" s="68" t="n">
        <f aca="false">1/(G489/F489)</f>
        <v>16.669014084507</v>
      </c>
      <c r="I489" s="22" t="n">
        <v>61</v>
      </c>
      <c r="J489" s="23" t="n">
        <v>223</v>
      </c>
      <c r="K489" s="24" t="n">
        <v>1299</v>
      </c>
      <c r="L489" s="69" t="n">
        <f aca="false">G489*X489*R489</f>
        <v>1243.72411587678</v>
      </c>
      <c r="M489" s="25" t="n">
        <v>2348</v>
      </c>
      <c r="N489" s="70" t="n">
        <f aca="false">G489*X489*(1-R489)</f>
        <v>2243.50419258765</v>
      </c>
      <c r="O489" s="26" t="n">
        <f aca="false">I489/(I489+J489)</f>
        <v>0.214788732394366</v>
      </c>
      <c r="P489" s="28" t="n">
        <f aca="false">(I489+K489)/(I489+J489+K489+M489)</f>
        <v>0.345967947087255</v>
      </c>
      <c r="Q489" s="27" t="n">
        <f aca="false">K489/(K489+M489)</f>
        <v>0.356183164244585</v>
      </c>
      <c r="R489" s="27" t="n">
        <f aca="false">P489-(O489-P489)/X489</f>
        <v>0.356651187092606</v>
      </c>
      <c r="S489" s="29" t="n">
        <f aca="false">(K489+M489)/(I489+J489)</f>
        <v>12.8415492957746</v>
      </c>
      <c r="T489" s="31" t="n">
        <f aca="false">(P489-$B$1*O489-$B$2)/(1-$B$1*O489)-($B$3*POWER(P489,2)+$B$4*P489+$B$5)-($B$6*POWER(O489,2)+$B$7*O489+$B$8)</f>
        <v>0.358204520678002</v>
      </c>
      <c r="U489" s="29" t="n">
        <f aca="false">(O489-P489)/(P489-T489)</f>
        <v>10.7202570817771</v>
      </c>
      <c r="V489" s="29" t="n">
        <f aca="false">$B$12+($B$13*E489+$B$14*POWER(E489,2)+$B$15*POWER(E489,3))+($B$16*F489+$B$17*POWER(F489,2)+$B$18*POWER(F489,3))+($B$19*T489+$B$20*POWER(T489,2)+$B$21*POWER(T489,3))+($B$22*P489+$B$23*POWER(P489,2)+$B$24*POWER(P489,3))+($B$25*H489+$B$26*POWER(H489,2)+$B$27*POWER(H489,3))+($B$28*U489+$B$29*POWER(U489,2)+$B$30*POWER(U489,3))</f>
        <v>1.55871583535114</v>
      </c>
      <c r="W489" s="71" t="n">
        <f aca="false">S489-U489</f>
        <v>2.1212922139975</v>
      </c>
      <c r="X489" s="29" t="n">
        <f aca="false">U489+V489</f>
        <v>12.2789729171283</v>
      </c>
      <c r="Y489" s="16"/>
      <c r="Z489" s="60" t="n">
        <f aca="false">U489*G489</f>
        <v>3044.55301122471</v>
      </c>
      <c r="AA489" s="60" t="n">
        <f aca="false">(K489+M489)-Z489</f>
        <v>602.44698877529</v>
      </c>
      <c r="AB489" s="16"/>
      <c r="AC489" s="60" t="n">
        <f aca="false">L489+N489</f>
        <v>3487.22830846443</v>
      </c>
      <c r="AD489" s="61" t="n">
        <f aca="false">AC489-Z489</f>
        <v>442.675297239724</v>
      </c>
      <c r="AE489" s="17"/>
      <c r="AF489" s="84" t="n">
        <v>-180.262299617044</v>
      </c>
      <c r="AG489" s="16" t="n">
        <v>0.65945945945946</v>
      </c>
      <c r="AH489" s="16" t="n">
        <f aca="false">AF489+AH488</f>
        <v>225959.436983862</v>
      </c>
      <c r="AI489" s="63"/>
      <c r="AJ489" s="72" t="n">
        <v>-178.751476432763</v>
      </c>
      <c r="AK489" s="16" t="n">
        <v>0.65945945945946</v>
      </c>
      <c r="AL489" s="63" t="n">
        <f aca="false">AJ489+AL488</f>
        <v>221065.515187542</v>
      </c>
      <c r="AM489" s="35"/>
      <c r="AN489" s="35" t="n">
        <f aca="false">C489/740</f>
        <v>0.65945945945946</v>
      </c>
      <c r="AO489" s="35"/>
      <c r="AP489" s="35"/>
      <c r="AQ489" s="35"/>
      <c r="AR489" s="35"/>
      <c r="AS489" s="35"/>
      <c r="AT489" s="35"/>
    </row>
    <row r="490" customFormat="false" ht="12.75" hidden="false" customHeight="true" outlineLevel="0" collapsed="false">
      <c r="A490" s="36"/>
      <c r="B490" s="36"/>
      <c r="C490" s="2" t="n">
        <v>489</v>
      </c>
      <c r="D490" s="20" t="s">
        <v>132</v>
      </c>
      <c r="E490" s="65" t="n">
        <v>162</v>
      </c>
      <c r="F490" s="66" t="n">
        <v>2771</v>
      </c>
      <c r="G490" s="67" t="n">
        <f aca="false">I490+J490</f>
        <v>138</v>
      </c>
      <c r="H490" s="68" t="n">
        <f aca="false">1/(G490/F490)</f>
        <v>20.0797101449275</v>
      </c>
      <c r="I490" s="22" t="n">
        <v>28</v>
      </c>
      <c r="J490" s="23" t="n">
        <v>110</v>
      </c>
      <c r="K490" s="24" t="n">
        <v>862</v>
      </c>
      <c r="L490" s="69" t="n">
        <f aca="false">G490*X490*R490</f>
        <v>809.700032119221</v>
      </c>
      <c r="M490" s="25" t="n">
        <v>1489</v>
      </c>
      <c r="N490" s="70" t="n">
        <f aca="false">G490*X490*(1-R490)</f>
        <v>1395.03634984116</v>
      </c>
      <c r="O490" s="26" t="n">
        <f aca="false">I490/(I490+J490)</f>
        <v>0.202898550724638</v>
      </c>
      <c r="P490" s="28" t="n">
        <f aca="false">(I490+K490)/(I490+J490+K490+M490)</f>
        <v>0.357573322619526</v>
      </c>
      <c r="Q490" s="27" t="n">
        <f aca="false">K490/(K490+M490)</f>
        <v>0.36665248830285</v>
      </c>
      <c r="R490" s="27" t="n">
        <f aca="false">P490-(O490-P490)/X490</f>
        <v>0.367254805946124</v>
      </c>
      <c r="S490" s="29" t="n">
        <f aca="false">(K490+M490)/(I490+J490)</f>
        <v>17.036231884058</v>
      </c>
      <c r="T490" s="31" t="n">
        <f aca="false">(P490-$B$1*O490-$B$2)/(1-$B$1*O490)-($B$3*POWER(P490,2)+$B$4*P490+$B$5)-($B$6*POWER(O490,2)+$B$7*O490+$B$8)</f>
        <v>0.370549376303341</v>
      </c>
      <c r="U490" s="29" t="n">
        <f aca="false">(O490-P490)/(P490-T490)</f>
        <v>11.9200163365396</v>
      </c>
      <c r="V490" s="29" t="n">
        <f aca="false">$B$12+($B$13*E490+$B$14*POWER(E490,2)+$B$15*POWER(E490,3))+($B$16*F490+$B$17*POWER(F490,2)+$B$18*POWER(F490,3))+($B$19*T490+$B$20*POWER(T490,2)+$B$21*POWER(T490,3))+($B$22*P490+$B$23*POWER(P490,2)+$B$24*POWER(P490,3))+($B$25*H490+$B$26*POWER(H490,2)+$B$27*POWER(H490,3))+($B$28*U490+$B$29*POWER(U490,2)+$B$30*POWER(U490,3))</f>
        <v>4.05633425737617</v>
      </c>
      <c r="W490" s="71" t="n">
        <f aca="false">S490-U490</f>
        <v>5.11621554751832</v>
      </c>
      <c r="X490" s="29" t="n">
        <f aca="false">U490+V490</f>
        <v>15.9763505939158</v>
      </c>
      <c r="Y490" s="16"/>
      <c r="Z490" s="60" t="n">
        <f aca="false">U490*G490</f>
        <v>1644.96225444247</v>
      </c>
      <c r="AA490" s="60" t="n">
        <f aca="false">(K490+M490)-Z490</f>
        <v>706.037745557529</v>
      </c>
      <c r="AB490" s="16"/>
      <c r="AC490" s="60" t="n">
        <f aca="false">L490+N490</f>
        <v>2204.73638196038</v>
      </c>
      <c r="AD490" s="61" t="n">
        <f aca="false">AC490-Z490</f>
        <v>559.774127517911</v>
      </c>
      <c r="AE490" s="17"/>
      <c r="AF490" s="84" t="n">
        <v>-188.325933735587</v>
      </c>
      <c r="AG490" s="16" t="n">
        <v>0.660810810810811</v>
      </c>
      <c r="AH490" s="16" t="n">
        <f aca="false">AF490+AH489</f>
        <v>225771.111050126</v>
      </c>
      <c r="AI490" s="63"/>
      <c r="AJ490" s="72" t="n">
        <v>-182.864283524501</v>
      </c>
      <c r="AK490" s="16" t="n">
        <v>0.660810810810811</v>
      </c>
      <c r="AL490" s="63" t="n">
        <f aca="false">AJ490+AL489</f>
        <v>220882.650904018</v>
      </c>
      <c r="AM490" s="35"/>
      <c r="AN490" s="35" t="n">
        <f aca="false">C490/740</f>
        <v>0.660810810810811</v>
      </c>
      <c r="AO490" s="35"/>
      <c r="AP490" s="35"/>
      <c r="AQ490" s="35"/>
      <c r="AR490" s="35"/>
      <c r="AS490" s="35"/>
      <c r="AT490" s="35"/>
    </row>
    <row r="491" customFormat="false" ht="12.75" hidden="false" customHeight="true" outlineLevel="0" collapsed="false">
      <c r="A491" s="36"/>
      <c r="B491" s="36"/>
      <c r="C491" s="2" t="n">
        <v>490</v>
      </c>
      <c r="D491" s="20" t="s">
        <v>358</v>
      </c>
      <c r="E491" s="65" t="n">
        <v>397</v>
      </c>
      <c r="F491" s="66" t="n">
        <v>8194</v>
      </c>
      <c r="G491" s="67" t="n">
        <f aca="false">I491+J491</f>
        <v>125</v>
      </c>
      <c r="H491" s="68" t="n">
        <f aca="false">1/(G491/F491)</f>
        <v>65.552</v>
      </c>
      <c r="I491" s="22" t="n">
        <v>38</v>
      </c>
      <c r="J491" s="23" t="n">
        <v>87</v>
      </c>
      <c r="K491" s="24" t="n">
        <v>3128</v>
      </c>
      <c r="L491" s="69" t="n">
        <f aca="false">G491*X491*R491</f>
        <v>3064.90694452763</v>
      </c>
      <c r="M491" s="25" t="n">
        <v>4297</v>
      </c>
      <c r="N491" s="70" t="n">
        <f aca="false">G491*X491*(1-R491)</f>
        <v>4209.63425294035</v>
      </c>
      <c r="O491" s="26" t="n">
        <f aca="false">I491/(I491+J491)</f>
        <v>0.304</v>
      </c>
      <c r="P491" s="28" t="n">
        <f aca="false">(I491+K491)/(I491+J491+K491+M491)</f>
        <v>0.419337748344371</v>
      </c>
      <c r="Q491" s="27" t="n">
        <f aca="false">K491/(K491+M491)</f>
        <v>0.421279461279461</v>
      </c>
      <c r="R491" s="27" t="n">
        <f aca="false">P491-(O491-P491)/X491</f>
        <v>0.421319621585815</v>
      </c>
      <c r="S491" s="29" t="n">
        <f aca="false">(K491+M491)/(I491+J491)</f>
        <v>59.4</v>
      </c>
      <c r="T491" s="31" t="n">
        <f aca="false">(P491-$B$1*O491-$B$2)/(1-$B$1*O491)-($B$3*POWER(P491,2)+$B$4*P491+$B$5)-($B$6*POWER(O491,2)+$B$7*O491+$B$8)</f>
        <v>0.43115123905304</v>
      </c>
      <c r="U491" s="29" t="n">
        <f aca="false">(O491-P491)/(P491-T491)</f>
        <v>9.76322335105681</v>
      </c>
      <c r="V491" s="29" t="n">
        <f aca="false">$B$12+($B$13*E491+$B$14*POWER(E491,2)+$B$15*POWER(E491,3))+($B$16*F491+$B$17*POWER(F491,2)+$B$18*POWER(F491,3))+($B$19*T491+$B$20*POWER(T491,2)+$B$21*POWER(T491,3))+($B$22*P491+$B$23*POWER(P491,2)+$B$24*POWER(P491,3))+($B$25*H491+$B$26*POWER(H491,2)+$B$27*POWER(H491,3))+($B$28*U491+$B$29*POWER(U491,2)+$B$30*POWER(U491,3))</f>
        <v>48.4331062286871</v>
      </c>
      <c r="W491" s="71" t="n">
        <f aca="false">S491-U491</f>
        <v>49.6367766489432</v>
      </c>
      <c r="X491" s="29" t="n">
        <f aca="false">U491+V491</f>
        <v>58.1963295797439</v>
      </c>
      <c r="Y491" s="16"/>
      <c r="Z491" s="60" t="n">
        <f aca="false">U491*G491</f>
        <v>1220.4029188821</v>
      </c>
      <c r="AA491" s="60" t="n">
        <f aca="false">(K491+M491)-Z491</f>
        <v>6204.5970811179</v>
      </c>
      <c r="AB491" s="16"/>
      <c r="AC491" s="60" t="n">
        <f aca="false">L491+N491</f>
        <v>7274.54119746799</v>
      </c>
      <c r="AD491" s="61" t="n">
        <f aca="false">AC491-Z491</f>
        <v>6054.13827858589</v>
      </c>
      <c r="AE491" s="17"/>
      <c r="AF491" s="84" t="n">
        <v>-188.660996800633</v>
      </c>
      <c r="AG491" s="16" t="n">
        <v>0.662162162162162</v>
      </c>
      <c r="AH491" s="16" t="n">
        <f aca="false">AF491+AH490</f>
        <v>225582.450053325</v>
      </c>
      <c r="AI491" s="63"/>
      <c r="AJ491" s="72" t="n">
        <v>-182.94961013405</v>
      </c>
      <c r="AK491" s="16" t="n">
        <v>0.662162162162162</v>
      </c>
      <c r="AL491" s="63" t="n">
        <f aca="false">AJ491+AL490</f>
        <v>220699.701293884</v>
      </c>
      <c r="AM491" s="35"/>
      <c r="AN491" s="35" t="n">
        <f aca="false">C491/740</f>
        <v>0.662162162162162</v>
      </c>
      <c r="AO491" s="35"/>
      <c r="AP491" s="35"/>
      <c r="AQ491" s="35"/>
      <c r="AR491" s="35"/>
      <c r="AS491" s="35"/>
      <c r="AT491" s="35"/>
    </row>
    <row r="492" customFormat="false" ht="12.75" hidden="false" customHeight="true" outlineLevel="0" collapsed="false">
      <c r="A492" s="36"/>
      <c r="B492" s="36"/>
      <c r="C492" s="2" t="n">
        <v>491</v>
      </c>
      <c r="D492" s="20" t="s">
        <v>680</v>
      </c>
      <c r="E492" s="65" t="n">
        <v>330</v>
      </c>
      <c r="F492" s="66" t="n">
        <v>2120</v>
      </c>
      <c r="G492" s="67" t="n">
        <f aca="false">I492+J492</f>
        <v>164</v>
      </c>
      <c r="H492" s="68" t="n">
        <f aca="false">1/(G492/F492)</f>
        <v>12.9268292682927</v>
      </c>
      <c r="I492" s="22" t="n">
        <v>104</v>
      </c>
      <c r="J492" s="23" t="n">
        <v>60</v>
      </c>
      <c r="K492" s="24" t="n">
        <v>711</v>
      </c>
      <c r="L492" s="69" t="n">
        <f aca="false">G492*X492*R492</f>
        <v>828.940163526288</v>
      </c>
      <c r="M492" s="25" t="n">
        <v>266</v>
      </c>
      <c r="N492" s="70" t="n">
        <f aca="false">G492*X492*(1-R492)</f>
        <v>313.176065410515</v>
      </c>
      <c r="O492" s="26" t="n">
        <f aca="false">I492/(I492+J492)</f>
        <v>0.634146341463415</v>
      </c>
      <c r="P492" s="28" t="n">
        <f aca="false">(I492+K492)/(I492+J492+K492+M492)</f>
        <v>0.714285714285714</v>
      </c>
      <c r="Q492" s="27" t="n">
        <f aca="false">K492/(K492+M492)</f>
        <v>0.727737973387922</v>
      </c>
      <c r="R492" s="27" t="n">
        <f aca="false">P492-(O492-P492)/X492</f>
        <v>0.725793174568537</v>
      </c>
      <c r="S492" s="29" t="n">
        <f aca="false">(K492+M492)/(I492+J492)</f>
        <v>5.95731707317073</v>
      </c>
      <c r="T492" s="31" t="n">
        <f aca="false">(P492-$B$1*O492-$B$2)/(1-$B$1*O492)-($B$3*POWER(P492,2)+$B$4*P492+$B$5)-($B$6*POWER(O492,2)+$B$7*O492+$B$8)</f>
        <v>0.724811842557836</v>
      </c>
      <c r="U492" s="29" t="n">
        <f aca="false">(O492-P492)/(P492-T492)</f>
        <v>7.61337604392908</v>
      </c>
      <c r="V492" s="29" t="n">
        <f aca="false">$B$12+($B$13*E492+$B$14*POWER(E492,2)+$B$15*POWER(E492,3))+($B$16*F492+$B$17*POWER(F492,2)+$B$18*POWER(F492,3))+($B$19*T492+$B$20*POWER(T492,2)+$B$21*POWER(T492,3))+($B$22*P492+$B$23*POWER(P492,2)+$B$24*POWER(P492,3))+($B$25*H492+$B$26*POWER(H492,2)+$B$27*POWER(H492,3))+($B$28*U492+$B$29*POWER(U492,2)+$B$30*POWER(U492,3))</f>
        <v>-0.649252696753456</v>
      </c>
      <c r="W492" s="71" t="n">
        <f aca="false">S492-U492</f>
        <v>-1.65605897075835</v>
      </c>
      <c r="X492" s="29" t="n">
        <f aca="false">U492+V492</f>
        <v>6.96412334717563</v>
      </c>
      <c r="Y492" s="16"/>
      <c r="Z492" s="60" t="n">
        <f aca="false">U492*G492</f>
        <v>1248.59367120437</v>
      </c>
      <c r="AA492" s="60" t="n">
        <f aca="false">(K492+M492)-Z492</f>
        <v>-271.59367120437</v>
      </c>
      <c r="AB492" s="16"/>
      <c r="AC492" s="60" t="n">
        <f aca="false">L492+N492</f>
        <v>1142.1162289368</v>
      </c>
      <c r="AD492" s="61" t="n">
        <f aca="false">AC492-Z492</f>
        <v>-106.477442267567</v>
      </c>
      <c r="AE492" s="17"/>
      <c r="AF492" s="84" t="n">
        <v>-194.914190252786</v>
      </c>
      <c r="AG492" s="16" t="n">
        <v>0.663513513513514</v>
      </c>
      <c r="AH492" s="16" t="n">
        <f aca="false">AF492+AH491</f>
        <v>225387.535863073</v>
      </c>
      <c r="AI492" s="63"/>
      <c r="AJ492" s="72" t="n">
        <v>-185.256315037449</v>
      </c>
      <c r="AK492" s="16" t="n">
        <v>0.663513513513514</v>
      </c>
      <c r="AL492" s="63" t="n">
        <f aca="false">AJ492+AL491</f>
        <v>220514.444978846</v>
      </c>
      <c r="AM492" s="35"/>
      <c r="AN492" s="35" t="n">
        <f aca="false">C492/740</f>
        <v>0.663513513513514</v>
      </c>
      <c r="AO492" s="35"/>
      <c r="AP492" s="35"/>
      <c r="AQ492" s="35"/>
      <c r="AR492" s="35"/>
      <c r="AS492" s="35"/>
      <c r="AT492" s="35"/>
    </row>
    <row r="493" customFormat="false" ht="12.75" hidden="false" customHeight="true" outlineLevel="0" collapsed="false">
      <c r="A493" s="36"/>
      <c r="B493" s="36"/>
      <c r="C493" s="2" t="n">
        <v>492</v>
      </c>
      <c r="D493" s="20" t="s">
        <v>633</v>
      </c>
      <c r="E493" s="65" t="n">
        <v>268</v>
      </c>
      <c r="F493" s="66" t="n">
        <v>5307</v>
      </c>
      <c r="G493" s="67" t="n">
        <f aca="false">I493+J493</f>
        <v>205</v>
      </c>
      <c r="H493" s="68" t="n">
        <f aca="false">1/(G493/F493)</f>
        <v>25.8878048780488</v>
      </c>
      <c r="I493" s="22" t="n">
        <v>51</v>
      </c>
      <c r="J493" s="23" t="n">
        <v>154</v>
      </c>
      <c r="K493" s="24" t="n">
        <v>2367</v>
      </c>
      <c r="L493" s="69" t="n">
        <f aca="false">G493*X493*R493</f>
        <v>2475.12491720586</v>
      </c>
      <c r="M493" s="25" t="n">
        <v>1905</v>
      </c>
      <c r="N493" s="70" t="n">
        <f aca="false">G493*X493*(1-R493)</f>
        <v>1997.07163131798</v>
      </c>
      <c r="O493" s="26" t="n">
        <f aca="false">I493/(I493+J493)</f>
        <v>0.248780487804878</v>
      </c>
      <c r="P493" s="28" t="n">
        <f aca="false">(I493+K493)/(I493+J493+K493+M493)</f>
        <v>0.540093812821086</v>
      </c>
      <c r="Q493" s="27" t="n">
        <f aca="false">K493/(K493+M493)</f>
        <v>0.554073033707865</v>
      </c>
      <c r="R493" s="27" t="n">
        <f aca="false">P493-(O493-P493)/X493</f>
        <v>0.5534472580421</v>
      </c>
      <c r="S493" s="29" t="n">
        <f aca="false">(K493+M493)/(I493+J493)</f>
        <v>20.8390243902439</v>
      </c>
      <c r="T493" s="31" t="n">
        <f aca="false">(P493-$B$1*O493-$B$2)/(1-$B$1*O493)-($B$3*POWER(P493,2)+$B$4*P493+$B$5)-($B$6*POWER(O493,2)+$B$7*O493+$B$8)</f>
        <v>0.559089214134077</v>
      </c>
      <c r="U493" s="29" t="n">
        <f aca="false">(O493-P493)/(P493-T493)</f>
        <v>15.3359921286306</v>
      </c>
      <c r="V493" s="29" t="n">
        <f aca="false">$B$12+($B$13*E493+$B$14*POWER(E493,2)+$B$15*POWER(E493,3))+($B$16*F493+$B$17*POWER(F493,2)+$B$18*POWER(F493,3))+($B$19*T493+$B$20*POWER(T493,2)+$B$21*POWER(T493,3))+($B$22*P493+$B$23*POWER(P493,2)+$B$24*POWER(P493,3))+($B$25*H493+$B$26*POWER(H493,2)+$B$27*POWER(H493,3))+($B$28*U493+$B$29*POWER(U493,2)+$B$30*POWER(U493,3))</f>
        <v>6.47960079099795</v>
      </c>
      <c r="W493" s="71" t="n">
        <f aca="false">S493-U493</f>
        <v>5.50303226161334</v>
      </c>
      <c r="X493" s="29" t="n">
        <f aca="false">U493+V493</f>
        <v>21.8155929196285</v>
      </c>
      <c r="Y493" s="16"/>
      <c r="Z493" s="60" t="n">
        <f aca="false">U493*G493</f>
        <v>3143.87838636926</v>
      </c>
      <c r="AA493" s="60" t="n">
        <f aca="false">(K493+M493)-Z493</f>
        <v>1128.12161363074</v>
      </c>
      <c r="AB493" s="16"/>
      <c r="AC493" s="60" t="n">
        <f aca="false">L493+N493</f>
        <v>4472.19654852384</v>
      </c>
      <c r="AD493" s="61" t="n">
        <f aca="false">AC493-Z493</f>
        <v>1328.31816215458</v>
      </c>
      <c r="AE493" s="17"/>
      <c r="AF493" s="84" t="n">
        <v>-197.140733981646</v>
      </c>
      <c r="AG493" s="16" t="n">
        <v>0.664864864864865</v>
      </c>
      <c r="AH493" s="16" t="n">
        <f aca="false">AF493+AH492</f>
        <v>225190.395129091</v>
      </c>
      <c r="AI493" s="63"/>
      <c r="AJ493" s="72" t="n">
        <v>-185.720580127791</v>
      </c>
      <c r="AK493" s="16" t="n">
        <v>0.664864864864865</v>
      </c>
      <c r="AL493" s="63" t="n">
        <f aca="false">AJ493+AL492</f>
        <v>220328.724398719</v>
      </c>
      <c r="AM493" s="35"/>
      <c r="AN493" s="35" t="n">
        <f aca="false">C493/740</f>
        <v>0.664864864864865</v>
      </c>
      <c r="AO493" s="35"/>
      <c r="AP493" s="35"/>
      <c r="AQ493" s="35"/>
      <c r="AR493" s="35"/>
      <c r="AS493" s="35"/>
      <c r="AT493" s="35"/>
    </row>
    <row r="494" customFormat="false" ht="12.75" hidden="false" customHeight="true" outlineLevel="0" collapsed="false">
      <c r="A494" s="36"/>
      <c r="B494" s="36"/>
      <c r="C494" s="2" t="n">
        <v>493</v>
      </c>
      <c r="D494" s="20" t="s">
        <v>681</v>
      </c>
      <c r="E494" s="65" t="n">
        <v>65</v>
      </c>
      <c r="F494" s="66" t="n">
        <v>417</v>
      </c>
      <c r="G494" s="67" t="n">
        <f aca="false">I494+J494</f>
        <v>97</v>
      </c>
      <c r="H494" s="68" t="n">
        <f aca="false">1/(G494/F494)</f>
        <v>4.29896907216495</v>
      </c>
      <c r="I494" s="22" t="n">
        <v>83</v>
      </c>
      <c r="J494" s="23" t="n">
        <v>14</v>
      </c>
      <c r="K494" s="24" t="n">
        <v>110</v>
      </c>
      <c r="L494" s="69" t="n">
        <f aca="false">G494*X494*R494</f>
        <v>-89.2582278319999</v>
      </c>
      <c r="M494" s="25" t="n">
        <v>15</v>
      </c>
      <c r="N494" s="70" t="n">
        <f aca="false">G494*X494*(1-R494)</f>
        <v>-14.9403554773471</v>
      </c>
      <c r="O494" s="26" t="n">
        <f aca="false">I494/(I494+J494)</f>
        <v>0.855670103092784</v>
      </c>
      <c r="P494" s="28" t="n">
        <f aca="false">(I494+K494)/(I494+J494+K494+M494)</f>
        <v>0.869369369369369</v>
      </c>
      <c r="Q494" s="27" t="n">
        <f aca="false">K494/(K494+M494)</f>
        <v>0.88</v>
      </c>
      <c r="R494" s="27" t="n">
        <f aca="false">P494-(O494-P494)/X494</f>
        <v>0.856616520082697</v>
      </c>
      <c r="S494" s="29" t="n">
        <f aca="false">(K494+M494)/(I494+J494)</f>
        <v>1.28865979381443</v>
      </c>
      <c r="T494" s="31" t="n">
        <f aca="false">(P494-$B$1*O494-$B$2)/(1-$B$1*O494)-($B$3*POWER(P494,2)+$B$4*P494+$B$5)-($B$6*POWER(O494,2)+$B$7*O494+$B$8)</f>
        <v>0.874035385140842</v>
      </c>
      <c r="U494" s="29" t="n">
        <f aca="false">(O494-P494)/(P494-T494)</f>
        <v>2.93596656066624</v>
      </c>
      <c r="V494" s="29" t="n">
        <f aca="false">$B$12+($B$13*E494+$B$14*POWER(E494,2)+$B$15*POWER(E494,3))+($B$16*F494+$B$17*POWER(F494,2)+$B$18*POWER(F494,3))+($B$19*T494+$B$20*POWER(T494,2)+$B$21*POWER(T494,3))+($B$22*P494+$B$23*POWER(P494,2)+$B$24*POWER(P494,3))+($B$25*H494+$B$26*POWER(H494,2)+$B$27*POWER(H494,3))+($B$28*U494+$B$29*POWER(U494,2)+$B$30*POWER(U494,3))</f>
        <v>-4.01017875973167</v>
      </c>
      <c r="W494" s="71" t="n">
        <f aca="false">S494-U494</f>
        <v>-1.64730676685181</v>
      </c>
      <c r="X494" s="29" t="n">
        <f aca="false">U494+V494</f>
        <v>-1.07421219906543</v>
      </c>
      <c r="Y494" s="16"/>
      <c r="Z494" s="60" t="n">
        <f aca="false">U494*G494</f>
        <v>284.788756384625</v>
      </c>
      <c r="AA494" s="60" t="n">
        <f aca="false">(K494+M494)-Z494</f>
        <v>-159.788756384625</v>
      </c>
      <c r="AB494" s="16"/>
      <c r="AC494" s="60" t="n">
        <f aca="false">L494+N494</f>
        <v>-104.198583309347</v>
      </c>
      <c r="AD494" s="61" t="n">
        <f aca="false">AC494-Z494</f>
        <v>-388.987339693972</v>
      </c>
      <c r="AE494" s="17"/>
      <c r="AF494" s="84" t="n">
        <v>-201.323319481125</v>
      </c>
      <c r="AG494" s="16" t="n">
        <v>0.666216216216216</v>
      </c>
      <c r="AH494" s="16" t="n">
        <f aca="false">AF494+AH493</f>
        <v>224989.07180961</v>
      </c>
      <c r="AI494" s="63"/>
      <c r="AJ494" s="72" t="n">
        <v>-189.275153673522</v>
      </c>
      <c r="AK494" s="16" t="n">
        <v>0.666216216216216</v>
      </c>
      <c r="AL494" s="63" t="n">
        <f aca="false">AJ494+AL493</f>
        <v>220139.449245045</v>
      </c>
      <c r="AM494" s="35"/>
      <c r="AN494" s="35" t="n">
        <f aca="false">C494/740</f>
        <v>0.666216216216216</v>
      </c>
      <c r="AO494" s="35"/>
      <c r="AP494" s="35"/>
      <c r="AQ494" s="35"/>
      <c r="AR494" s="35"/>
      <c r="AS494" s="35"/>
      <c r="AT494" s="35"/>
    </row>
    <row r="495" customFormat="false" ht="12.75" hidden="false" customHeight="true" outlineLevel="0" collapsed="false">
      <c r="A495" s="36"/>
      <c r="B495" s="36"/>
      <c r="C495" s="2" t="n">
        <v>494</v>
      </c>
      <c r="D495" s="20" t="s">
        <v>294</v>
      </c>
      <c r="E495" s="65" t="n">
        <v>217</v>
      </c>
      <c r="F495" s="66" t="n">
        <v>2542</v>
      </c>
      <c r="G495" s="67" t="n">
        <f aca="false">I495+J495</f>
        <v>150</v>
      </c>
      <c r="H495" s="68" t="n">
        <f aca="false">1/(G495/F495)</f>
        <v>16.9466666666667</v>
      </c>
      <c r="I495" s="22" t="n">
        <v>41</v>
      </c>
      <c r="J495" s="23" t="n">
        <v>109</v>
      </c>
      <c r="K495" s="24" t="n">
        <v>805</v>
      </c>
      <c r="L495" s="69" t="n">
        <f aca="false">G495*X495*R495</f>
        <v>773.653052147238</v>
      </c>
      <c r="M495" s="25" t="n">
        <v>1137</v>
      </c>
      <c r="N495" s="70" t="n">
        <f aca="false">G495*X495*(1-R495)</f>
        <v>1090.8318002074</v>
      </c>
      <c r="O495" s="26" t="n">
        <f aca="false">I495/(I495+J495)</f>
        <v>0.273333333333333</v>
      </c>
      <c r="P495" s="28" t="n">
        <f aca="false">(I495+K495)/(I495+J495+K495+M495)</f>
        <v>0.404397705544933</v>
      </c>
      <c r="Q495" s="27" t="n">
        <f aca="false">K495/(K495+M495)</f>
        <v>0.414521112255407</v>
      </c>
      <c r="R495" s="27" t="n">
        <f aca="false">P495-(O495-P495)/X495</f>
        <v>0.414941988490923</v>
      </c>
      <c r="S495" s="29" t="n">
        <f aca="false">(K495+M495)/(I495+J495)</f>
        <v>12.9466666666667</v>
      </c>
      <c r="T495" s="31" t="n">
        <f aca="false">(P495-$B$1*O495-$B$2)/(1-$B$1*O495)-($B$3*POWER(P495,2)+$B$4*P495+$B$5)-($B$6*POWER(O495,2)+$B$7*O495+$B$8)</f>
        <v>0.416819176606282</v>
      </c>
      <c r="U495" s="29" t="n">
        <f aca="false">(O495-P495)/(P495-T495)</f>
        <v>10.5514372302832</v>
      </c>
      <c r="V495" s="29" t="n">
        <f aca="false">$B$12+($B$13*E495+$B$14*POWER(E495,2)+$B$15*POWER(E495,3))+($B$16*F495+$B$17*POWER(F495,2)+$B$18*POWER(F495,3))+($B$19*T495+$B$20*POWER(T495,2)+$B$21*POWER(T495,3))+($B$22*P495+$B$23*POWER(P495,2)+$B$24*POWER(P495,3))+($B$25*H495+$B$26*POWER(H495,2)+$B$27*POWER(H495,3))+($B$28*U495+$B$29*POWER(U495,2)+$B$30*POWER(U495,3))</f>
        <v>1.87846178541436</v>
      </c>
      <c r="W495" s="71" t="n">
        <f aca="false">S495-U495</f>
        <v>2.39522943638346</v>
      </c>
      <c r="X495" s="29" t="n">
        <f aca="false">U495+V495</f>
        <v>12.4298990156976</v>
      </c>
      <c r="Y495" s="16"/>
      <c r="Z495" s="60" t="n">
        <f aca="false">U495*G495</f>
        <v>1582.71558454248</v>
      </c>
      <c r="AA495" s="60" t="n">
        <f aca="false">(K495+M495)-Z495</f>
        <v>359.284415457519</v>
      </c>
      <c r="AB495" s="16"/>
      <c r="AC495" s="60" t="n">
        <f aca="false">L495+N495</f>
        <v>1864.48485235464</v>
      </c>
      <c r="AD495" s="61" t="n">
        <f aca="false">AC495-Z495</f>
        <v>281.769267812155</v>
      </c>
      <c r="AE495" s="17"/>
      <c r="AF495" s="84" t="n">
        <v>-201.508042523903</v>
      </c>
      <c r="AG495" s="16" t="n">
        <v>0.667567567567567</v>
      </c>
      <c r="AH495" s="16" t="n">
        <f aca="false">AF495+AH494</f>
        <v>224787.563767086</v>
      </c>
      <c r="AI495" s="63"/>
      <c r="AJ495" s="72" t="n">
        <v>-189.479259864892</v>
      </c>
      <c r="AK495" s="16" t="n">
        <v>0.667567567567567</v>
      </c>
      <c r="AL495" s="63" t="n">
        <f aca="false">AJ495+AL494</f>
        <v>219949.96998518</v>
      </c>
      <c r="AM495" s="35"/>
      <c r="AN495" s="35" t="n">
        <f aca="false">C495/740</f>
        <v>0.667567567567567</v>
      </c>
      <c r="AO495" s="35"/>
      <c r="AP495" s="35"/>
      <c r="AQ495" s="35"/>
      <c r="AR495" s="35"/>
      <c r="AS495" s="35"/>
      <c r="AT495" s="35"/>
    </row>
    <row r="496" customFormat="false" ht="12.75" hidden="false" customHeight="true" outlineLevel="0" collapsed="false">
      <c r="A496" s="36"/>
      <c r="B496" s="36"/>
      <c r="C496" s="2" t="n">
        <v>495</v>
      </c>
      <c r="D496" s="20" t="s">
        <v>684</v>
      </c>
      <c r="E496" s="65" t="n">
        <v>359</v>
      </c>
      <c r="F496" s="66" t="n">
        <v>2993</v>
      </c>
      <c r="G496" s="67" t="n">
        <f aca="false">I496+J496</f>
        <v>258</v>
      </c>
      <c r="H496" s="68" t="n">
        <f aca="false">1/(G496/F496)</f>
        <v>11.6007751937985</v>
      </c>
      <c r="I496" s="22" t="n">
        <v>197</v>
      </c>
      <c r="J496" s="23" t="n">
        <v>61</v>
      </c>
      <c r="K496" s="24" t="n">
        <v>1257</v>
      </c>
      <c r="L496" s="69" t="n">
        <f aca="false">G496*X496*R496</f>
        <v>1032.01685089654</v>
      </c>
      <c r="M496" s="25" t="n">
        <v>396</v>
      </c>
      <c r="N496" s="70" t="n">
        <f aca="false">G496*X496*(1-R496)</f>
        <v>325.286589312048</v>
      </c>
      <c r="O496" s="26" t="n">
        <f aca="false">I496/(I496+J496)</f>
        <v>0.763565891472868</v>
      </c>
      <c r="P496" s="28" t="n">
        <f aca="false">(I496+K496)/(I496+J496+K496+M496)</f>
        <v>0.760858189429618</v>
      </c>
      <c r="Q496" s="27" t="n">
        <f aca="false">K496/(K496+M496)</f>
        <v>0.76043557168784</v>
      </c>
      <c r="R496" s="27" t="n">
        <f aca="false">P496-(O496-P496)/X496</f>
        <v>0.760343501920205</v>
      </c>
      <c r="S496" s="29" t="n">
        <f aca="false">(K496+M496)/(I496+J496)</f>
        <v>6.40697674418605</v>
      </c>
      <c r="T496" s="31" t="n">
        <f aca="false">(P496-$B$1*O496-$B$2)/(1-$B$1*O496)-($B$3*POWER(P496,2)+$B$4*P496+$B$5)-($B$6*POWER(O496,2)+$B$7*O496+$B$8)</f>
        <v>0.76337728502436</v>
      </c>
      <c r="U496" s="29" t="n">
        <f aca="false">(O496-P496)/(P496-T496)</f>
        <v>-1.07487069919134</v>
      </c>
      <c r="V496" s="29" t="n">
        <f aca="false">$B$12+($B$13*E496+$B$14*POWER(E496,2)+$B$15*POWER(E496,3))+($B$16*F496+$B$17*POWER(F496,2)+$B$18*POWER(F496,3))+($B$19*T496+$B$20*POWER(T496,2)+$B$21*POWER(T496,3))+($B$22*P496+$B$23*POWER(P496,2)+$B$24*POWER(P496,3))+($B$25*H496+$B$26*POWER(H496,2)+$B$27*POWER(H496,3))+($B$28*U496+$B$29*POWER(U496,2)+$B$30*POWER(U496,3))</f>
        <v>6.33573674651143</v>
      </c>
      <c r="W496" s="71" t="n">
        <f aca="false">S496-U496</f>
        <v>7.48184744337738</v>
      </c>
      <c r="X496" s="29" t="n">
        <f aca="false">U496+V496</f>
        <v>5.2608660473201</v>
      </c>
      <c r="Y496" s="16"/>
      <c r="Z496" s="60" t="n">
        <f aca="false">U496*G496</f>
        <v>-277.316640391365</v>
      </c>
      <c r="AA496" s="60" t="n">
        <f aca="false">(K496+M496)-Z496</f>
        <v>1930.31664039136</v>
      </c>
      <c r="AB496" s="16"/>
      <c r="AC496" s="60" t="n">
        <f aca="false">L496+N496</f>
        <v>1357.30344020859</v>
      </c>
      <c r="AD496" s="61" t="n">
        <f aca="false">AC496-Z496</f>
        <v>1634.62008059995</v>
      </c>
      <c r="AE496" s="17"/>
      <c r="AF496" s="84" t="n">
        <v>-203.35551630803</v>
      </c>
      <c r="AG496" s="16" t="n">
        <v>0.668918918918919</v>
      </c>
      <c r="AH496" s="16" t="n">
        <f aca="false">AF496+AH495</f>
        <v>224584.208250778</v>
      </c>
      <c r="AI496" s="63"/>
      <c r="AJ496" s="72" t="n">
        <v>-189.905148918803</v>
      </c>
      <c r="AK496" s="16" t="n">
        <v>0.668918918918919</v>
      </c>
      <c r="AL496" s="63" t="n">
        <f aca="false">AJ496+AL495</f>
        <v>219760.064836261</v>
      </c>
      <c r="AM496" s="35"/>
      <c r="AN496" s="35" t="n">
        <f aca="false">C496/740</f>
        <v>0.668918918918919</v>
      </c>
      <c r="AO496" s="35"/>
      <c r="AP496" s="35"/>
      <c r="AQ496" s="35"/>
      <c r="AR496" s="35"/>
      <c r="AS496" s="35"/>
      <c r="AT496" s="35"/>
    </row>
    <row r="497" customFormat="false" ht="12.75" hidden="false" customHeight="true" outlineLevel="0" collapsed="false">
      <c r="A497" s="36"/>
      <c r="B497" s="36"/>
      <c r="C497" s="2" t="n">
        <v>496</v>
      </c>
      <c r="D497" s="20" t="s">
        <v>685</v>
      </c>
      <c r="E497" s="65" t="n">
        <v>172</v>
      </c>
      <c r="F497" s="66" t="n">
        <v>1487</v>
      </c>
      <c r="G497" s="67" t="n">
        <f aca="false">I497+J497</f>
        <v>120</v>
      </c>
      <c r="H497" s="68" t="n">
        <f aca="false">1/(G497/F497)</f>
        <v>12.3916666666667</v>
      </c>
      <c r="I497" s="22" t="n">
        <v>68</v>
      </c>
      <c r="J497" s="23" t="n">
        <v>52</v>
      </c>
      <c r="K497" s="24" t="n">
        <v>557</v>
      </c>
      <c r="L497" s="69" t="n">
        <f aca="false">G497*X497*R497</f>
        <v>606.155479024374</v>
      </c>
      <c r="M497" s="25" t="n">
        <v>258</v>
      </c>
      <c r="N497" s="70" t="n">
        <f aca="false">G497*X497*(1-R497)</f>
        <v>282.38111759609</v>
      </c>
      <c r="O497" s="26" t="n">
        <f aca="false">I497/(I497+J497)</f>
        <v>0.566666666666667</v>
      </c>
      <c r="P497" s="28" t="n">
        <f aca="false">(I497+K497)/(I497+J497+K497+M497)</f>
        <v>0.668449197860963</v>
      </c>
      <c r="Q497" s="27" t="n">
        <f aca="false">K497/(K497+M497)</f>
        <v>0.683435582822086</v>
      </c>
      <c r="R497" s="27" t="n">
        <f aca="false">P497-(O497-P497)/X497</f>
        <v>0.682195287543448</v>
      </c>
      <c r="S497" s="29" t="n">
        <f aca="false">(K497+M497)/(I497+J497)</f>
        <v>6.79166666666667</v>
      </c>
      <c r="T497" s="31" t="n">
        <f aca="false">(P497-$B$1*O497-$B$2)/(1-$B$1*O497)-($B$3*POWER(P497,2)+$B$4*P497+$B$5)-($B$6*POWER(O497,2)+$B$7*O497+$B$8)</f>
        <v>0.68044295008965</v>
      </c>
      <c r="U497" s="29" t="n">
        <f aca="false">(O497-P497)/(P497-T497)</f>
        <v>8.48629596923358</v>
      </c>
      <c r="V497" s="29" t="n">
        <f aca="false">$B$12+($B$13*E497+$B$14*POWER(E497,2)+$B$15*POWER(E497,3))+($B$16*F497+$B$17*POWER(F497,2)+$B$18*POWER(F497,3))+($B$19*T497+$B$20*POWER(T497,2)+$B$21*POWER(T497,3))+($B$22*P497+$B$23*POWER(P497,2)+$B$24*POWER(P497,3))+($B$25*H497+$B$26*POWER(H497,2)+$B$27*POWER(H497,3))+($B$28*U497+$B$29*POWER(U497,2)+$B$30*POWER(U497,3))</f>
        <v>-1.08182433072972</v>
      </c>
      <c r="W497" s="71" t="n">
        <f aca="false">S497-U497</f>
        <v>-1.69462930256692</v>
      </c>
      <c r="X497" s="29" t="n">
        <f aca="false">U497+V497</f>
        <v>7.40447163850386</v>
      </c>
      <c r="Y497" s="16"/>
      <c r="Z497" s="60" t="n">
        <f aca="false">U497*G497</f>
        <v>1018.35551630803</v>
      </c>
      <c r="AA497" s="60" t="n">
        <f aca="false">(K497+M497)-Z497</f>
        <v>-203.35551630803</v>
      </c>
      <c r="AB497" s="16"/>
      <c r="AC497" s="60" t="n">
        <f aca="false">L497+N497</f>
        <v>888.536596620464</v>
      </c>
      <c r="AD497" s="61" t="n">
        <f aca="false">AC497-Z497</f>
        <v>-129.818919687566</v>
      </c>
      <c r="AE497" s="17"/>
      <c r="AF497" s="84" t="n">
        <v>-209.832439011039</v>
      </c>
      <c r="AG497" s="16" t="n">
        <v>0.67027027027027</v>
      </c>
      <c r="AH497" s="16" t="n">
        <f aca="false">AF497+AH496</f>
        <v>224374.375811767</v>
      </c>
      <c r="AI497" s="63"/>
      <c r="AJ497" s="72" t="n">
        <v>-190.186209073349</v>
      </c>
      <c r="AK497" s="16" t="n">
        <v>0.67027027027027</v>
      </c>
      <c r="AL497" s="63" t="n">
        <f aca="false">AJ497+AL496</f>
        <v>219569.878627188</v>
      </c>
      <c r="AM497" s="35"/>
      <c r="AN497" s="35" t="n">
        <f aca="false">C497/740</f>
        <v>0.67027027027027</v>
      </c>
      <c r="AO497" s="35"/>
      <c r="AP497" s="35"/>
      <c r="AQ497" s="35"/>
      <c r="AR497" s="35"/>
      <c r="AS497" s="35"/>
      <c r="AT497" s="35"/>
    </row>
    <row r="498" customFormat="false" ht="12.75" hidden="false" customHeight="true" outlineLevel="0" collapsed="false">
      <c r="A498" s="36"/>
      <c r="B498" s="36"/>
      <c r="C498" s="2" t="n">
        <v>497</v>
      </c>
      <c r="D498" s="20" t="s">
        <v>686</v>
      </c>
      <c r="E498" s="65" t="n">
        <v>375</v>
      </c>
      <c r="F498" s="66" t="n">
        <v>3192</v>
      </c>
      <c r="G498" s="67" t="n">
        <f aca="false">I498+J498</f>
        <v>230</v>
      </c>
      <c r="H498" s="68" t="n">
        <f aca="false">1/(G498/F498)</f>
        <v>13.8782608695652</v>
      </c>
      <c r="I498" s="22" t="n">
        <v>105</v>
      </c>
      <c r="J498" s="23" t="n">
        <v>125</v>
      </c>
      <c r="K498" s="24" t="n">
        <v>1083</v>
      </c>
      <c r="L498" s="69" t="n">
        <f aca="false">G498*X498*R498</f>
        <v>1228.91568382189</v>
      </c>
      <c r="M498" s="25" t="n">
        <v>717</v>
      </c>
      <c r="N498" s="70" t="n">
        <f aca="false">G498*X498*(1-R498)</f>
        <v>820.418355032012</v>
      </c>
      <c r="O498" s="26" t="n">
        <f aca="false">I498/(I498+J498)</f>
        <v>0.456521739130435</v>
      </c>
      <c r="P498" s="28" t="n">
        <f aca="false">(I498+K498)/(I498+J498+K498+M498)</f>
        <v>0.585221674876847</v>
      </c>
      <c r="Q498" s="27" t="n">
        <f aca="false">K498/(K498+M498)</f>
        <v>0.601666666666667</v>
      </c>
      <c r="R498" s="27" t="n">
        <f aca="false">P498-(O498-P498)/X498</f>
        <v>0.599665872191908</v>
      </c>
      <c r="S498" s="29" t="n">
        <f aca="false">(K498+M498)/(I498+J498)</f>
        <v>7.82608695652174</v>
      </c>
      <c r="T498" s="31" t="n">
        <f aca="false">(P498-$B$1*O498-$B$2)/(1-$B$1*O498)-($B$3*POWER(P498,2)+$B$4*P498+$B$5)-($B$6*POWER(O498,2)+$B$7*O498+$B$8)</f>
        <v>0.598482586743377</v>
      </c>
      <c r="U498" s="29" t="n">
        <f aca="false">(O498-P498)/(P498-T498)</f>
        <v>9.7052100972974</v>
      </c>
      <c r="V498" s="29" t="n">
        <f aca="false">$B$12+($B$13*E498+$B$14*POWER(E498,2)+$B$15*POWER(E498,3))+($B$16*F498+$B$17*POWER(F498,2)+$B$18*POWER(F498,3))+($B$19*T498+$B$20*POWER(T498,2)+$B$21*POWER(T498,3))+($B$22*P498+$B$23*POWER(P498,2)+$B$24*POWER(P498,3))+($B$25*H498+$B$26*POWER(H498,2)+$B$27*POWER(H498,3))+($B$28*U498+$B$29*POWER(U498,2)+$B$30*POWER(U498,3))</f>
        <v>-0.795062102280442</v>
      </c>
      <c r="W498" s="71" t="n">
        <f aca="false">S498-U498</f>
        <v>-1.87912314077566</v>
      </c>
      <c r="X498" s="29" t="n">
        <f aca="false">U498+V498</f>
        <v>8.91014799501696</v>
      </c>
      <c r="Y498" s="16"/>
      <c r="Z498" s="60" t="n">
        <f aca="false">U498*G498</f>
        <v>2232.1983223784</v>
      </c>
      <c r="AA498" s="60" t="n">
        <f aca="false">(K498+M498)-Z498</f>
        <v>-432.198322378403</v>
      </c>
      <c r="AB498" s="16"/>
      <c r="AC498" s="60" t="n">
        <f aca="false">L498+N498</f>
        <v>2049.3340388539</v>
      </c>
      <c r="AD498" s="61" t="n">
        <f aca="false">AC498-Z498</f>
        <v>-182.864283524501</v>
      </c>
      <c r="AE498" s="17"/>
      <c r="AF498" s="84" t="n">
        <v>-213.946839150172</v>
      </c>
      <c r="AG498" s="16" t="n">
        <v>0.671621621621622</v>
      </c>
      <c r="AH498" s="16" t="n">
        <f aca="false">AF498+AH497</f>
        <v>224160.428972617</v>
      </c>
      <c r="AI498" s="63"/>
      <c r="AJ498" s="72" t="n">
        <v>-192.211613527167</v>
      </c>
      <c r="AK498" s="16" t="n">
        <v>0.671621621621622</v>
      </c>
      <c r="AL498" s="63" t="n">
        <f aca="false">AJ498+AL497</f>
        <v>219377.667013661</v>
      </c>
      <c r="AM498" s="35"/>
      <c r="AN498" s="35" t="n">
        <f aca="false">C498/740</f>
        <v>0.671621621621622</v>
      </c>
      <c r="AO498" s="35"/>
      <c r="AP498" s="35"/>
      <c r="AQ498" s="35"/>
      <c r="AR498" s="35"/>
      <c r="AS498" s="35"/>
      <c r="AT498" s="35"/>
    </row>
    <row r="499" customFormat="false" ht="12.75" hidden="false" customHeight="true" outlineLevel="0" collapsed="false">
      <c r="A499" s="36"/>
      <c r="B499" s="36"/>
      <c r="C499" s="2" t="n">
        <v>498</v>
      </c>
      <c r="D499" s="20" t="s">
        <v>687</v>
      </c>
      <c r="E499" s="65" t="n">
        <v>550</v>
      </c>
      <c r="F499" s="66" t="n">
        <v>3621</v>
      </c>
      <c r="G499" s="67" t="n">
        <f aca="false">I499+J499</f>
        <v>288</v>
      </c>
      <c r="H499" s="68" t="n">
        <f aca="false">1/(G499/F499)</f>
        <v>12.5729166666667</v>
      </c>
      <c r="I499" s="22" t="n">
        <v>167</v>
      </c>
      <c r="J499" s="23" t="n">
        <v>121</v>
      </c>
      <c r="K499" s="24" t="n">
        <v>1817</v>
      </c>
      <c r="L499" s="69" t="n">
        <f aca="false">G499*X499*R499</f>
        <v>1492.24873107745</v>
      </c>
      <c r="M499" s="25" t="n">
        <v>635</v>
      </c>
      <c r="N499" s="70" t="n">
        <f aca="false">G499*X499*(1-R499)</f>
        <v>511.254052769431</v>
      </c>
      <c r="O499" s="26" t="n">
        <f aca="false">I499/(I499+J499)</f>
        <v>0.579861111111111</v>
      </c>
      <c r="P499" s="28" t="n">
        <f aca="false">(I499+K499)/(I499+J499+K499+M499)</f>
        <v>0.724087591240876</v>
      </c>
      <c r="Q499" s="27" t="n">
        <f aca="false">K499/(K499+M499)</f>
        <v>0.741027732463295</v>
      </c>
      <c r="R499" s="27" t="n">
        <f aca="false">P499-(O499-P499)/X499</f>
        <v>0.744819893991969</v>
      </c>
      <c r="S499" s="29" t="n">
        <f aca="false">(K499+M499)/(I499+J499)</f>
        <v>8.51388888888889</v>
      </c>
      <c r="T499" s="31" t="n">
        <f aca="false">(P499-$B$1*O499-$B$2)/(1-$B$1*O499)-($B$3*POWER(P499,2)+$B$4*P499+$B$5)-($B$6*POWER(O499,2)+$B$7*O499+$B$8)</f>
        <v>0.739817450669139</v>
      </c>
      <c r="U499" s="29" t="n">
        <f aca="false">(O499-P499)/(P499-T499)</f>
        <v>9.16896179444664</v>
      </c>
      <c r="V499" s="29" t="n">
        <f aca="false">$B$12+($B$13*E499+$B$14*POWER(E499,2)+$B$15*POWER(E499,3))+($B$16*F499+$B$17*POWER(F499,2)+$B$18*POWER(F499,3))+($B$19*T499+$B$20*POWER(T499,2)+$B$21*POWER(T499,3))+($B$22*P499+$B$23*POWER(P499,2)+$B$24*POWER(P499,3))+($B$25*H499+$B$26*POWER(H499,2)+$B$27*POWER(H499,3))+($B$28*U499+$B$29*POWER(U499,2)+$B$30*POWER(U499,3))</f>
        <v>-2.21235490608942</v>
      </c>
      <c r="W499" s="71" t="n">
        <f aca="false">S499-U499</f>
        <v>-0.655072905557754</v>
      </c>
      <c r="X499" s="29" t="n">
        <f aca="false">U499+V499</f>
        <v>6.95660688835723</v>
      </c>
      <c r="Y499" s="16"/>
      <c r="Z499" s="60" t="n">
        <f aca="false">U499*G499</f>
        <v>2640.66099680063</v>
      </c>
      <c r="AA499" s="60" t="n">
        <f aca="false">(K499+M499)-Z499</f>
        <v>-188.660996800633</v>
      </c>
      <c r="AB499" s="16"/>
      <c r="AC499" s="60" t="n">
        <f aca="false">L499+N499</f>
        <v>2003.50278384688</v>
      </c>
      <c r="AD499" s="61" t="n">
        <f aca="false">AC499-Z499</f>
        <v>-637.158212953752</v>
      </c>
      <c r="AE499" s="17"/>
      <c r="AF499" s="84" t="n">
        <v>-214.711713053221</v>
      </c>
      <c r="AG499" s="16" t="n">
        <v>0.672972972972973</v>
      </c>
      <c r="AH499" s="16" t="n">
        <f aca="false">AF499+AH498</f>
        <v>223945.717259564</v>
      </c>
      <c r="AI499" s="63"/>
      <c r="AJ499" s="72" t="n">
        <v>-192.609706165194</v>
      </c>
      <c r="AK499" s="16" t="n">
        <v>0.672972972972973</v>
      </c>
      <c r="AL499" s="63" t="n">
        <f aca="false">AJ499+AL498</f>
        <v>219185.057307496</v>
      </c>
      <c r="AM499" s="35"/>
      <c r="AN499" s="35" t="n">
        <f aca="false">C499/740</f>
        <v>0.672972972972973</v>
      </c>
      <c r="AO499" s="35"/>
      <c r="AP499" s="35"/>
      <c r="AQ499" s="35"/>
      <c r="AR499" s="35"/>
      <c r="AS499" s="35"/>
      <c r="AT499" s="35"/>
    </row>
    <row r="500" customFormat="false" ht="12.75" hidden="false" customHeight="true" outlineLevel="0" collapsed="false">
      <c r="A500" s="36"/>
      <c r="B500" s="36"/>
      <c r="C500" s="2" t="n">
        <v>499</v>
      </c>
      <c r="D500" s="20" t="s">
        <v>688</v>
      </c>
      <c r="E500" s="65" t="n">
        <v>307</v>
      </c>
      <c r="F500" s="66" t="n">
        <v>2563</v>
      </c>
      <c r="G500" s="67" t="n">
        <f aca="false">I500+J500</f>
        <v>188</v>
      </c>
      <c r="H500" s="68" t="n">
        <f aca="false">1/(G500/F500)</f>
        <v>13.6329787234043</v>
      </c>
      <c r="I500" s="22" t="n">
        <v>104</v>
      </c>
      <c r="J500" s="23" t="n">
        <v>84</v>
      </c>
      <c r="K500" s="24" t="n">
        <v>1179</v>
      </c>
      <c r="L500" s="69" t="n">
        <f aca="false">G500*X500*R500</f>
        <v>1189.904801592</v>
      </c>
      <c r="M500" s="25" t="n">
        <v>396</v>
      </c>
      <c r="N500" s="70" t="n">
        <f aca="false">G500*X500*(1-R500)</f>
        <v>400.0797387094</v>
      </c>
      <c r="O500" s="26" t="n">
        <f aca="false">I500/(I500+J500)</f>
        <v>0.553191489361702</v>
      </c>
      <c r="P500" s="28" t="n">
        <f aca="false">(I500+K500)/(I500+J500+K500+M500)</f>
        <v>0.727736812251843</v>
      </c>
      <c r="Q500" s="27" t="n">
        <f aca="false">K500/(K500+M500)</f>
        <v>0.748571428571429</v>
      </c>
      <c r="R500" s="27" t="n">
        <f aca="false">P500-(O500-P500)/X500</f>
        <v>0.748375076254792</v>
      </c>
      <c r="S500" s="29" t="n">
        <f aca="false">(K500+M500)/(I500+J500)</f>
        <v>8.37765957446809</v>
      </c>
      <c r="T500" s="31" t="n">
        <f aca="false">(P500-$B$1*O500-$B$2)/(1-$B$1*O500)-($B$3*POWER(P500,2)+$B$4*P500+$B$5)-($B$6*POWER(O500,2)+$B$7*O500+$B$8)</f>
        <v>0.745641901586685</v>
      </c>
      <c r="U500" s="29" t="n">
        <f aca="false">(O500-P500)/(P500-T500)</f>
        <v>9.74836369849851</v>
      </c>
      <c r="V500" s="29" t="n">
        <f aca="false">$B$12+($B$13*E500+$B$14*POWER(E500,2)+$B$15*POWER(E500,3))+($B$16*F500+$B$17*POWER(F500,2)+$B$18*POWER(F500,3))+($B$19*T500+$B$20*POWER(T500,2)+$B$21*POWER(T500,3))+($B$22*P500+$B$23*POWER(P500,2)+$B$24*POWER(P500,3))+($B$25*H500+$B$26*POWER(H500,2)+$B$27*POWER(H500,3))+($B$28*U500+$B$29*POWER(U500,2)+$B$30*POWER(U500,3))</f>
        <v>-1.29099912242723</v>
      </c>
      <c r="W500" s="71" t="n">
        <f aca="false">S500-U500</f>
        <v>-1.37070412403042</v>
      </c>
      <c r="X500" s="29" t="n">
        <f aca="false">U500+V500</f>
        <v>8.45736457607128</v>
      </c>
      <c r="Y500" s="16"/>
      <c r="Z500" s="60" t="n">
        <f aca="false">U500*G500</f>
        <v>1832.69237531772</v>
      </c>
      <c r="AA500" s="60" t="n">
        <f aca="false">(K500+M500)-Z500</f>
        <v>-257.692375317719</v>
      </c>
      <c r="AB500" s="16"/>
      <c r="AC500" s="60" t="n">
        <f aca="false">L500+N500</f>
        <v>1589.9845403014</v>
      </c>
      <c r="AD500" s="61" t="n">
        <f aca="false">AC500-Z500</f>
        <v>-242.707835016319</v>
      </c>
      <c r="AE500" s="17"/>
      <c r="AF500" s="84" t="n">
        <v>-216.931891782886</v>
      </c>
      <c r="AG500" s="16" t="n">
        <v>0.674324324324324</v>
      </c>
      <c r="AH500" s="16" t="n">
        <f aca="false">AF500+AH499</f>
        <v>223728.785367781</v>
      </c>
      <c r="AI500" s="63"/>
      <c r="AJ500" s="72" t="n">
        <v>-197.872613071869</v>
      </c>
      <c r="AK500" s="16" t="n">
        <v>0.674324324324324</v>
      </c>
      <c r="AL500" s="63" t="n">
        <f aca="false">AJ500+AL499</f>
        <v>218987.184694424</v>
      </c>
      <c r="AM500" s="35"/>
      <c r="AN500" s="35" t="n">
        <f aca="false">C500/740</f>
        <v>0.674324324324324</v>
      </c>
      <c r="AO500" s="35"/>
      <c r="AP500" s="35"/>
      <c r="AQ500" s="35"/>
      <c r="AR500" s="35"/>
      <c r="AS500" s="35"/>
      <c r="AT500" s="35"/>
    </row>
    <row r="501" customFormat="false" ht="12.75" hidden="false" customHeight="true" outlineLevel="0" collapsed="false">
      <c r="A501" s="36"/>
      <c r="B501" s="36"/>
      <c r="C501" s="2" t="n">
        <v>500</v>
      </c>
      <c r="D501" s="20" t="s">
        <v>169</v>
      </c>
      <c r="E501" s="65" t="n">
        <v>179</v>
      </c>
      <c r="F501" s="66" t="n">
        <v>2568</v>
      </c>
      <c r="G501" s="67" t="n">
        <f aca="false">I501+J501</f>
        <v>197</v>
      </c>
      <c r="H501" s="68" t="n">
        <f aca="false">1/(G501/F501)</f>
        <v>13.0355329949239</v>
      </c>
      <c r="I501" s="22" t="n">
        <v>44</v>
      </c>
      <c r="J501" s="23" t="n">
        <v>153</v>
      </c>
      <c r="K501" s="24" t="n">
        <v>720</v>
      </c>
      <c r="L501" s="69" t="n">
        <f aca="false">G501*X501*R501</f>
        <v>741.52666826235</v>
      </c>
      <c r="M501" s="25" t="n">
        <v>1128</v>
      </c>
      <c r="N501" s="70" t="n">
        <f aca="false">G501*X501*(1-R501)</f>
        <v>1164.093798487</v>
      </c>
      <c r="O501" s="26" t="n">
        <f aca="false">I501/(I501+J501)</f>
        <v>0.223350253807107</v>
      </c>
      <c r="P501" s="28" t="n">
        <f aca="false">(I501+K501)/(I501+J501+K501+M501)</f>
        <v>0.37359413202934</v>
      </c>
      <c r="Q501" s="27" t="n">
        <f aca="false">K501/(K501+M501)</f>
        <v>0.38961038961039</v>
      </c>
      <c r="R501" s="27" t="n">
        <f aca="false">P501-(O501-P501)/X501</f>
        <v>0.389126104175015</v>
      </c>
      <c r="S501" s="29" t="n">
        <f aca="false">(K501+M501)/(I501+J501)</f>
        <v>9.38071065989848</v>
      </c>
      <c r="T501" s="31" t="n">
        <f aca="false">(P501-$B$1*O501-$B$2)/(1-$B$1*O501)-($B$3*POWER(P501,2)+$B$4*P501+$B$5)-($B$6*POWER(O501,2)+$B$7*O501+$B$8)</f>
        <v>0.386534813411203</v>
      </c>
      <c r="U501" s="29" t="n">
        <f aca="false">(O501-P501)/(P501-T501)</f>
        <v>11.610198395952</v>
      </c>
      <c r="V501" s="29" t="n">
        <f aca="false">$B$12+($B$13*E501+$B$14*POWER(E501,2)+$B$15*POWER(E501,3))+($B$16*F501+$B$17*POWER(F501,2)+$B$18*POWER(F501,3))+($B$19*T501+$B$20*POWER(T501,2)+$B$21*POWER(T501,3))+($B$22*P501+$B$23*POWER(P501,2)+$B$24*POWER(P501,3))+($B$25*H501+$B$26*POWER(H501,2)+$B$27*POWER(H501,3))+($B$28*U501+$B$29*POWER(U501,2)+$B$30*POWER(U501,3))</f>
        <v>-1.93699805712276</v>
      </c>
      <c r="W501" s="71" t="n">
        <f aca="false">S501-U501</f>
        <v>-2.22948773605349</v>
      </c>
      <c r="X501" s="29" t="n">
        <f aca="false">U501+V501</f>
        <v>9.67320033882921</v>
      </c>
      <c r="Y501" s="16"/>
      <c r="Z501" s="60" t="n">
        <f aca="false">U501*G501</f>
        <v>2287.20908400254</v>
      </c>
      <c r="AA501" s="60" t="n">
        <f aca="false">(K501+M501)-Z501</f>
        <v>-439.209084002539</v>
      </c>
      <c r="AB501" s="16"/>
      <c r="AC501" s="60" t="n">
        <f aca="false">L501+N501</f>
        <v>1905.62046674935</v>
      </c>
      <c r="AD501" s="61" t="n">
        <f aca="false">AC501-Z501</f>
        <v>-381.588617253184</v>
      </c>
      <c r="AE501" s="17"/>
      <c r="AF501" s="84" t="n">
        <v>-218.157328851546</v>
      </c>
      <c r="AG501" s="16" t="n">
        <v>0.675675675675676</v>
      </c>
      <c r="AH501" s="16" t="n">
        <f aca="false">AF501+AH500</f>
        <v>223510.628038929</v>
      </c>
      <c r="AI501" s="63"/>
      <c r="AJ501" s="72" t="n">
        <v>-199.360751451739</v>
      </c>
      <c r="AK501" s="16" t="n">
        <v>0.675675675675676</v>
      </c>
      <c r="AL501" s="63" t="n">
        <f aca="false">AJ501+AL500</f>
        <v>218787.823942972</v>
      </c>
      <c r="AM501" s="35"/>
      <c r="AN501" s="35" t="n">
        <f aca="false">C501/740</f>
        <v>0.675675675675676</v>
      </c>
      <c r="AO501" s="35"/>
      <c r="AP501" s="35"/>
      <c r="AQ501" s="35"/>
      <c r="AR501" s="35"/>
      <c r="AS501" s="35"/>
      <c r="AT501" s="35"/>
    </row>
    <row r="502" customFormat="false" ht="12.75" hidden="false" customHeight="true" outlineLevel="0" collapsed="false">
      <c r="A502" s="36"/>
      <c r="B502" s="36"/>
      <c r="C502" s="2" t="n">
        <v>501</v>
      </c>
      <c r="D502" s="20" t="s">
        <v>682</v>
      </c>
      <c r="E502" s="65" t="n">
        <v>228</v>
      </c>
      <c r="F502" s="66" t="n">
        <v>2538</v>
      </c>
      <c r="G502" s="67" t="n">
        <f aca="false">I502+J502</f>
        <v>150</v>
      </c>
      <c r="H502" s="68" t="n">
        <f aca="false">1/(G502/F502)</f>
        <v>16.92</v>
      </c>
      <c r="I502" s="22" t="n">
        <v>56</v>
      </c>
      <c r="J502" s="23" t="n">
        <v>94</v>
      </c>
      <c r="K502" s="24" t="n">
        <v>1148</v>
      </c>
      <c r="L502" s="69" t="n">
        <f aca="false">G502*X502*R502</f>
        <v>1112.134442092</v>
      </c>
      <c r="M502" s="25" t="n">
        <v>776</v>
      </c>
      <c r="N502" s="70" t="n">
        <f aca="false">G502*X502*(1-R502)</f>
        <v>750.083857657837</v>
      </c>
      <c r="O502" s="26" t="n">
        <f aca="false">I502/(I502+J502)</f>
        <v>0.373333333333333</v>
      </c>
      <c r="P502" s="28" t="n">
        <f aca="false">(I502+K502)/(I502+J502+K502+M502)</f>
        <v>0.580520732883317</v>
      </c>
      <c r="Q502" s="27" t="n">
        <f aca="false">K502/(K502+M502)</f>
        <v>0.596673596673597</v>
      </c>
      <c r="R502" s="27" t="n">
        <f aca="false">P502-(O502-P502)/X502</f>
        <v>0.597209490552959</v>
      </c>
      <c r="S502" s="29" t="n">
        <f aca="false">(K502+M502)/(I502+J502)</f>
        <v>12.8266666666667</v>
      </c>
      <c r="T502" s="31" t="n">
        <f aca="false">(P502-$B$1*O502-$B$2)/(1-$B$1*O502)-($B$3*POWER(P502,2)+$B$4*P502+$B$5)-($B$6*POWER(O502,2)+$B$7*O502+$B$8)</f>
        <v>0.597784090882174</v>
      </c>
      <c r="U502" s="29" t="n">
        <f aca="false">(O502-P502)/(P502-T502)</f>
        <v>12.0015700053087</v>
      </c>
      <c r="V502" s="29" t="n">
        <f aca="false">$B$12+($B$13*E502+$B$14*POWER(E502,2)+$B$15*POWER(E502,3))+($B$16*F502+$B$17*POWER(F502,2)+$B$18*POWER(F502,3))+($B$19*T502+$B$20*POWER(T502,2)+$B$21*POWER(T502,3))+($B$22*P502+$B$23*POWER(P502,2)+$B$24*POWER(P502,3))+($B$25*H502+$B$26*POWER(H502,2)+$B$27*POWER(H502,3))+($B$28*U502+$B$29*POWER(U502,2)+$B$30*POWER(U502,3))</f>
        <v>0.41321865969014</v>
      </c>
      <c r="W502" s="71" t="n">
        <f aca="false">S502-U502</f>
        <v>0.825096661357925</v>
      </c>
      <c r="X502" s="29" t="n">
        <f aca="false">U502+V502</f>
        <v>12.4147886649989</v>
      </c>
      <c r="Y502" s="16"/>
      <c r="Z502" s="60" t="n">
        <f aca="false">U502*G502</f>
        <v>1800.23550079631</v>
      </c>
      <c r="AA502" s="60" t="n">
        <f aca="false">(K502+M502)-Z502</f>
        <v>123.764499203689</v>
      </c>
      <c r="AB502" s="16"/>
      <c r="AC502" s="60" t="n">
        <f aca="false">L502+N502</f>
        <v>1862.21829974983</v>
      </c>
      <c r="AD502" s="61" t="n">
        <f aca="false">AC502-Z502</f>
        <v>61.9827989535208</v>
      </c>
      <c r="AE502" s="17"/>
      <c r="AF502" s="84" t="n">
        <v>-224.346860241277</v>
      </c>
      <c r="AG502" s="16" t="n">
        <v>0.677027027027027</v>
      </c>
      <c r="AH502" s="16" t="n">
        <f aca="false">AF502+AH501</f>
        <v>223286.281178688</v>
      </c>
      <c r="AI502" s="63"/>
      <c r="AJ502" s="72" t="n">
        <v>-201.764137982525</v>
      </c>
      <c r="AK502" s="16" t="n">
        <v>0.677027027027027</v>
      </c>
      <c r="AL502" s="63" t="n">
        <f aca="false">AJ502+AL501</f>
        <v>218586.059804989</v>
      </c>
      <c r="AM502" s="35"/>
      <c r="AN502" s="35" t="n">
        <f aca="false">C502/740</f>
        <v>0.677027027027027</v>
      </c>
      <c r="AO502" s="35"/>
      <c r="AP502" s="35"/>
      <c r="AQ502" s="35"/>
      <c r="AR502" s="35"/>
      <c r="AS502" s="35"/>
      <c r="AT502" s="35"/>
    </row>
    <row r="503" customFormat="false" ht="12.75" hidden="false" customHeight="true" outlineLevel="0" collapsed="false">
      <c r="A503" s="36"/>
      <c r="B503" s="36"/>
      <c r="C503" s="2" t="n">
        <v>502</v>
      </c>
      <c r="D503" s="20" t="s">
        <v>690</v>
      </c>
      <c r="E503" s="65" t="n">
        <v>286</v>
      </c>
      <c r="F503" s="66" t="n">
        <v>2352</v>
      </c>
      <c r="G503" s="67" t="n">
        <f aca="false">I503+J503</f>
        <v>167</v>
      </c>
      <c r="H503" s="68" t="n">
        <f aca="false">1/(G503/F503)</f>
        <v>14.0838323353293</v>
      </c>
      <c r="I503" s="22" t="n">
        <v>81</v>
      </c>
      <c r="J503" s="23" t="n">
        <v>86</v>
      </c>
      <c r="K503" s="24" t="n">
        <v>1081</v>
      </c>
      <c r="L503" s="69" t="n">
        <f aca="false">G503*X503*R503</f>
        <v>1076.25025817233</v>
      </c>
      <c r="M503" s="25" t="n">
        <v>453</v>
      </c>
      <c r="N503" s="70" t="n">
        <f aca="false">G503*X503*(1-R503)</f>
        <v>450.796806501621</v>
      </c>
      <c r="O503" s="26" t="n">
        <f aca="false">I503/(I503+J503)</f>
        <v>0.48502994011976</v>
      </c>
      <c r="P503" s="28" t="n">
        <f aca="false">(I503+K503)/(I503+J503+K503+M503)</f>
        <v>0.683127572016461</v>
      </c>
      <c r="Q503" s="27" t="n">
        <f aca="false">K503/(K503+M503)</f>
        <v>0.704693611473272</v>
      </c>
      <c r="R503" s="27" t="n">
        <f aca="false">P503-(O503-P503)/X503</f>
        <v>0.704791805747078</v>
      </c>
      <c r="S503" s="29" t="n">
        <f aca="false">(K503+M503)/(I503+J503)</f>
        <v>9.18562874251497</v>
      </c>
      <c r="T503" s="31" t="n">
        <f aca="false">(P503-$B$1*O503-$B$2)/(1-$B$1*O503)-($B$3*POWER(P503,2)+$B$4*P503+$B$5)-($B$6*POWER(O503,2)+$B$7*O503+$B$8)</f>
        <v>0.70170247759701</v>
      </c>
      <c r="U503" s="29" t="n">
        <f aca="false">(O503-P503)/(P503-T503)</f>
        <v>10.6647988619733</v>
      </c>
      <c r="V503" s="29" t="n">
        <f aca="false">$B$12+($B$13*E503+$B$14*POWER(E503,2)+$B$15*POWER(E503,3))+($B$16*F503+$B$17*POWER(F503,2)+$B$18*POWER(F503,3))+($B$19*T503+$B$20*POWER(T503,2)+$B$21*POWER(T503,3))+($B$22*P503+$B$23*POWER(P503,2)+$B$24*POWER(P503,3))+($B$25*H503+$B$26*POWER(H503,2)+$B$27*POWER(H503,3))+($B$28*U503+$B$29*POWER(U503,2)+$B$30*POWER(U503,3))</f>
        <v>-1.52080446272806</v>
      </c>
      <c r="W503" s="71" t="n">
        <f aca="false">S503-U503</f>
        <v>-1.47917011945828</v>
      </c>
      <c r="X503" s="29" t="n">
        <f aca="false">U503+V503</f>
        <v>9.14399439924519</v>
      </c>
      <c r="Y503" s="16"/>
      <c r="Z503" s="60" t="n">
        <f aca="false">U503*G503</f>
        <v>1781.02140994953</v>
      </c>
      <c r="AA503" s="60" t="n">
        <f aca="false">(K503+M503)-Z503</f>
        <v>-247.021409949533</v>
      </c>
      <c r="AB503" s="16"/>
      <c r="AC503" s="60" t="n">
        <f aca="false">L503+N503</f>
        <v>1527.04706467395</v>
      </c>
      <c r="AD503" s="61" t="n">
        <f aca="false">AC503-Z503</f>
        <v>-253.974345275585</v>
      </c>
      <c r="AE503" s="17"/>
      <c r="AF503" s="84" t="n">
        <v>-225.32170606965</v>
      </c>
      <c r="AG503" s="16" t="n">
        <v>0.678378378378378</v>
      </c>
      <c r="AH503" s="16" t="n">
        <f aca="false">AF503+AH502</f>
        <v>223060.959472618</v>
      </c>
      <c r="AI503" s="63"/>
      <c r="AJ503" s="72" t="n">
        <v>-202.966386096507</v>
      </c>
      <c r="AK503" s="16" t="n">
        <v>0.678378378378378</v>
      </c>
      <c r="AL503" s="63" t="n">
        <f aca="false">AJ503+AL502</f>
        <v>218383.093418893</v>
      </c>
      <c r="AM503" s="35"/>
      <c r="AN503" s="35" t="n">
        <f aca="false">C503/740</f>
        <v>0.678378378378378</v>
      </c>
      <c r="AO503" s="35"/>
      <c r="AP503" s="35"/>
      <c r="AQ503" s="35"/>
      <c r="AR503" s="35"/>
      <c r="AS503" s="35"/>
      <c r="AT503" s="35"/>
    </row>
    <row r="504" customFormat="false" ht="12.75" hidden="false" customHeight="true" outlineLevel="0" collapsed="false">
      <c r="A504" s="36"/>
      <c r="B504" s="36"/>
      <c r="C504" s="2" t="n">
        <v>503</v>
      </c>
      <c r="D504" s="20" t="s">
        <v>531</v>
      </c>
      <c r="E504" s="65" t="n">
        <v>714</v>
      </c>
      <c r="F504" s="66" t="n">
        <v>6295</v>
      </c>
      <c r="G504" s="67" t="n">
        <f aca="false">I504+J504</f>
        <v>369</v>
      </c>
      <c r="H504" s="68" t="n">
        <f aca="false">1/(G504/F504)</f>
        <v>17.059620596206</v>
      </c>
      <c r="I504" s="22" t="n">
        <v>144</v>
      </c>
      <c r="J504" s="23" t="n">
        <v>225</v>
      </c>
      <c r="K504" s="24" t="n">
        <v>2087</v>
      </c>
      <c r="L504" s="69" t="n">
        <f aca="false">G504*X504*R504</f>
        <v>2155.00987624549</v>
      </c>
      <c r="M504" s="25" t="n">
        <v>2129</v>
      </c>
      <c r="N504" s="70" t="n">
        <f aca="false">G504*X504*(1-R504)</f>
        <v>2200.75941222854</v>
      </c>
      <c r="O504" s="26" t="n">
        <f aca="false">I504/(I504+J504)</f>
        <v>0.390243902439024</v>
      </c>
      <c r="P504" s="28" t="n">
        <f aca="false">(I504+K504)/(I504+J504+K504+M504)</f>
        <v>0.486586695747001</v>
      </c>
      <c r="Q504" s="27" t="n">
        <f aca="false">K504/(K504+M504)</f>
        <v>0.495018975332068</v>
      </c>
      <c r="R504" s="27" t="n">
        <f aca="false">P504-(O504-P504)/X504</f>
        <v>0.494748397705072</v>
      </c>
      <c r="S504" s="29" t="n">
        <f aca="false">(K504+M504)/(I504+J504)</f>
        <v>11.4254742547426</v>
      </c>
      <c r="T504" s="31" t="n">
        <f aca="false">(P504-$B$1*O504-$B$2)/(1-$B$1*O504)-($B$3*POWER(P504,2)+$B$4*P504+$B$5)-($B$6*POWER(O504,2)+$B$7*O504+$B$8)</f>
        <v>0.497541943781499</v>
      </c>
      <c r="U504" s="29" t="n">
        <f aca="false">(O504-P504)/(P504-T504)</f>
        <v>8.79421378727264</v>
      </c>
      <c r="V504" s="29" t="n">
        <f aca="false">$B$12+($B$13*E504+$B$14*POWER(E504,2)+$B$15*POWER(E504,3))+($B$16*F504+$B$17*POWER(F504,2)+$B$18*POWER(F504,3))+($B$19*T504+$B$20*POWER(T504,2)+$B$21*POWER(T504,3))+($B$22*P504+$B$23*POWER(P504,2)+$B$24*POWER(P504,3))+($B$25*H504+$B$26*POWER(H504,2)+$B$27*POWER(H504,3))+($B$28*U504+$B$29*POWER(U504,2)+$B$30*POWER(U504,3))</f>
        <v>3.01003902702013</v>
      </c>
      <c r="W504" s="71" t="n">
        <f aca="false">S504-U504</f>
        <v>2.6312604674699</v>
      </c>
      <c r="X504" s="29" t="n">
        <f aca="false">U504+V504</f>
        <v>11.8042528142928</v>
      </c>
      <c r="Y504" s="16"/>
      <c r="Z504" s="60" t="n">
        <f aca="false">U504*G504</f>
        <v>3245.06488750361</v>
      </c>
      <c r="AA504" s="60" t="n">
        <f aca="false">(K504+M504)-Z504</f>
        <v>970.935112496394</v>
      </c>
      <c r="AB504" s="16"/>
      <c r="AC504" s="60" t="n">
        <f aca="false">L504+N504</f>
        <v>4355.76928847403</v>
      </c>
      <c r="AD504" s="61" t="n">
        <f aca="false">AC504-Z504</f>
        <v>1110.70440097043</v>
      </c>
      <c r="AE504" s="17"/>
      <c r="AF504" s="84" t="n">
        <v>-235.232454758114</v>
      </c>
      <c r="AG504" s="16" t="n">
        <v>0.67972972972973</v>
      </c>
      <c r="AH504" s="16" t="n">
        <f aca="false">AF504+AH503</f>
        <v>222825.72701786</v>
      </c>
      <c r="AI504" s="63"/>
      <c r="AJ504" s="72" t="n">
        <v>-203.449449146605</v>
      </c>
      <c r="AK504" s="16" t="n">
        <v>0.67972972972973</v>
      </c>
      <c r="AL504" s="63" t="n">
        <f aca="false">AJ504+AL503</f>
        <v>218179.643969746</v>
      </c>
      <c r="AM504" s="35"/>
      <c r="AN504" s="35" t="n">
        <f aca="false">C504/740</f>
        <v>0.67972972972973</v>
      </c>
      <c r="AO504" s="35"/>
      <c r="AP504" s="35"/>
      <c r="AQ504" s="35"/>
      <c r="AR504" s="35"/>
      <c r="AS504" s="35"/>
      <c r="AT504" s="35"/>
    </row>
    <row r="505" customFormat="false" ht="12.75" hidden="false" customHeight="true" outlineLevel="0" collapsed="false">
      <c r="A505" s="36"/>
      <c r="B505" s="36"/>
      <c r="C505" s="2" t="n">
        <v>504</v>
      </c>
      <c r="D505" s="20" t="s">
        <v>622</v>
      </c>
      <c r="E505" s="65" t="n">
        <v>231</v>
      </c>
      <c r="F505" s="66" t="n">
        <v>3059</v>
      </c>
      <c r="G505" s="67" t="n">
        <f aca="false">I505+J505</f>
        <v>164</v>
      </c>
      <c r="H505" s="68" t="n">
        <f aca="false">1/(G505/F505)</f>
        <v>18.6524390243902</v>
      </c>
      <c r="I505" s="22" t="n">
        <v>57</v>
      </c>
      <c r="J505" s="23" t="n">
        <v>107</v>
      </c>
      <c r="K505" s="24" t="n">
        <v>1298</v>
      </c>
      <c r="L505" s="69" t="n">
        <f aca="false">G505*X505*R505</f>
        <v>1277.14644036159</v>
      </c>
      <c r="M505" s="25" t="n">
        <v>1070</v>
      </c>
      <c r="N505" s="70" t="n">
        <f aca="false">G505*X505*(1-R505)</f>
        <v>1051.88587476428</v>
      </c>
      <c r="O505" s="26" t="n">
        <f aca="false">I505/(I505+J505)</f>
        <v>0.347560975609756</v>
      </c>
      <c r="P505" s="28" t="n">
        <f aca="false">(I505+K505)/(I505+J505+K505+M505)</f>
        <v>0.535150078988942</v>
      </c>
      <c r="Q505" s="27" t="n">
        <f aca="false">K505/(K505+M505)</f>
        <v>0.548141891891892</v>
      </c>
      <c r="R505" s="27" t="n">
        <f aca="false">P505-(O505-P505)/X505</f>
        <v>0.548359261512682</v>
      </c>
      <c r="S505" s="29" t="n">
        <f aca="false">(K505+M505)/(I505+J505)</f>
        <v>14.4390243902439</v>
      </c>
      <c r="T505" s="31" t="n">
        <f aca="false">(P505-$B$1*O505-$B$2)/(1-$B$1*O505)-($B$3*POWER(P505,2)+$B$4*P505+$B$5)-($B$6*POWER(O505,2)+$B$7*O505+$B$8)</f>
        <v>0.550923038739056</v>
      </c>
      <c r="U505" s="29" t="n">
        <f aca="false">(O505-P505)/(P505-T505)</f>
        <v>11.8930819802427</v>
      </c>
      <c r="V505" s="29" t="n">
        <f aca="false">$B$12+($B$13*E505+$B$14*POWER(E505,2)+$B$15*POWER(E505,3))+($B$16*F505+$B$17*POWER(F505,2)+$B$18*POWER(F505,3))+($B$19*T505+$B$20*POWER(T505,2)+$B$21*POWER(T505,3))+($B$22*P505+$B$23*POWER(P505,2)+$B$24*POWER(P505,3))+($B$25*H505+$B$26*POWER(H505,2)+$B$27*POWER(H505,3))+($B$28*U505+$B$29*POWER(U505,2)+$B$30*POWER(U505,3))</f>
        <v>2.30833457540287</v>
      </c>
      <c r="W505" s="71" t="n">
        <f aca="false">S505-U505</f>
        <v>2.5459424100012</v>
      </c>
      <c r="X505" s="29" t="n">
        <f aca="false">U505+V505</f>
        <v>14.2014165556456</v>
      </c>
      <c r="Y505" s="16"/>
      <c r="Z505" s="60" t="n">
        <f aca="false">U505*G505</f>
        <v>1950.4654447598</v>
      </c>
      <c r="AA505" s="60" t="n">
        <f aca="false">(K505+M505)-Z505</f>
        <v>417.534555240198</v>
      </c>
      <c r="AB505" s="16"/>
      <c r="AC505" s="60" t="n">
        <f aca="false">L505+N505</f>
        <v>2329.03231512587</v>
      </c>
      <c r="AD505" s="61" t="n">
        <f aca="false">AC505-Z505</f>
        <v>378.56687036607</v>
      </c>
      <c r="AE505" s="17"/>
      <c r="AF505" s="84" t="n">
        <v>-235.315262218319</v>
      </c>
      <c r="AG505" s="16" t="n">
        <v>0.681081081081081</v>
      </c>
      <c r="AH505" s="16" t="n">
        <f aca="false">AF505+AH504</f>
        <v>222590.411755642</v>
      </c>
      <c r="AI505" s="63"/>
      <c r="AJ505" s="72" t="n">
        <v>-207.772424756233</v>
      </c>
      <c r="AK505" s="16" t="n">
        <v>0.681081081081081</v>
      </c>
      <c r="AL505" s="63" t="n">
        <f aca="false">AJ505+AL504</f>
        <v>217971.87154499</v>
      </c>
      <c r="AM505" s="35"/>
      <c r="AN505" s="35" t="n">
        <f aca="false">C505/740</f>
        <v>0.681081081081081</v>
      </c>
      <c r="AO505" s="35"/>
      <c r="AP505" s="35"/>
      <c r="AQ505" s="35"/>
      <c r="AR505" s="35"/>
      <c r="AS505" s="35"/>
      <c r="AT505" s="35"/>
    </row>
    <row r="506" customFormat="false" ht="12.75" hidden="false" customHeight="true" outlineLevel="0" collapsed="false">
      <c r="A506" s="36"/>
      <c r="B506" s="36"/>
      <c r="C506" s="2" t="n">
        <v>505</v>
      </c>
      <c r="D506" s="20" t="s">
        <v>458</v>
      </c>
      <c r="E506" s="65" t="n">
        <v>311</v>
      </c>
      <c r="F506" s="66" t="n">
        <v>3765</v>
      </c>
      <c r="G506" s="67" t="n">
        <f aca="false">I506+J506</f>
        <v>213</v>
      </c>
      <c r="H506" s="68" t="n">
        <f aca="false">1/(G506/F506)</f>
        <v>17.6760563380282</v>
      </c>
      <c r="I506" s="22" t="n">
        <v>47</v>
      </c>
      <c r="J506" s="23" t="n">
        <v>166</v>
      </c>
      <c r="K506" s="24" t="n">
        <v>1395</v>
      </c>
      <c r="L506" s="69" t="n">
        <f aca="false">G506*X506*R506</f>
        <v>1381.90325425583</v>
      </c>
      <c r="M506" s="25" t="n">
        <v>1561</v>
      </c>
      <c r="N506" s="70" t="n">
        <f aca="false">G506*X506*(1-R506)</f>
        <v>1545.31478509003</v>
      </c>
      <c r="O506" s="26" t="n">
        <f aca="false">I506/(I506+J506)</f>
        <v>0.220657276995305</v>
      </c>
      <c r="P506" s="28" t="n">
        <f aca="false">(I506+K506)/(I506+J506+K506+M506)</f>
        <v>0.455033133480593</v>
      </c>
      <c r="Q506" s="27" t="n">
        <f aca="false">K506/(K506+M506)</f>
        <v>0.47192151556157</v>
      </c>
      <c r="R506" s="27" t="n">
        <f aca="false">P506-(O506-P506)/X506</f>
        <v>0.472087571093489</v>
      </c>
      <c r="S506" s="29" t="n">
        <f aca="false">(K506+M506)/(I506+J506)</f>
        <v>13.8779342723005</v>
      </c>
      <c r="T506" s="31" t="n">
        <f aca="false">(P506-$B$1*O506-$B$2)/(1-$B$1*O506)-($B$3*POWER(P506,2)+$B$4*P506+$B$5)-($B$6*POWER(O506,2)+$B$7*O506+$B$8)</f>
        <v>0.471072480876681</v>
      </c>
      <c r="U506" s="29" t="n">
        <f aca="false">(O506-P506)/(P506-T506)</f>
        <v>14.6125556543817</v>
      </c>
      <c r="V506" s="29" t="n">
        <f aca="false">$B$12+($B$13*E506+$B$14*POWER(E506,2)+$B$15*POWER(E506,3))+($B$16*F506+$B$17*POWER(F506,2)+$B$18*POWER(F506,3))+($B$19*T506+$B$20*POWER(T506,2)+$B$21*POWER(T506,3))+($B$22*P506+$B$23*POWER(P506,2)+$B$24*POWER(P506,3))+($B$25*H506+$B$26*POWER(H506,2)+$B$27*POWER(H506,3))+($B$28*U506+$B$29*POWER(U506,2)+$B$30*POWER(U506,3))</f>
        <v>-0.869747957922293</v>
      </c>
      <c r="W506" s="71" t="n">
        <f aca="false">S506-U506</f>
        <v>-0.734621382081235</v>
      </c>
      <c r="X506" s="29" t="n">
        <f aca="false">U506+V506</f>
        <v>13.7428076964594</v>
      </c>
      <c r="Y506" s="16"/>
      <c r="Z506" s="60" t="n">
        <f aca="false">U506*G506</f>
        <v>3112.4743543833</v>
      </c>
      <c r="AA506" s="60" t="n">
        <f aca="false">(K506+M506)-Z506</f>
        <v>-156.474354383303</v>
      </c>
      <c r="AB506" s="16"/>
      <c r="AC506" s="60" t="n">
        <f aca="false">L506+N506</f>
        <v>2927.21803934585</v>
      </c>
      <c r="AD506" s="61" t="n">
        <f aca="false">AC506-Z506</f>
        <v>-185.256315037449</v>
      </c>
      <c r="AE506" s="17"/>
      <c r="AF506" s="84" t="n">
        <v>-237.225829357624</v>
      </c>
      <c r="AG506" s="16" t="n">
        <v>0.682432432432432</v>
      </c>
      <c r="AH506" s="16" t="n">
        <f aca="false">AF506+AH505</f>
        <v>222353.185926284</v>
      </c>
      <c r="AI506" s="63"/>
      <c r="AJ506" s="72" t="n">
        <v>-209.746303868953</v>
      </c>
      <c r="AK506" s="16" t="n">
        <v>0.682432432432432</v>
      </c>
      <c r="AL506" s="63" t="n">
        <f aca="false">AJ506+AL505</f>
        <v>217762.125241121</v>
      </c>
      <c r="AM506" s="35"/>
      <c r="AN506" s="35" t="n">
        <f aca="false">C506/740</f>
        <v>0.682432432432432</v>
      </c>
      <c r="AO506" s="35"/>
      <c r="AP506" s="35"/>
      <c r="AQ506" s="35"/>
      <c r="AR506" s="35"/>
      <c r="AS506" s="35"/>
      <c r="AT506" s="35"/>
    </row>
    <row r="507" customFormat="false" ht="12.75" hidden="false" customHeight="true" outlineLevel="0" collapsed="false">
      <c r="A507" s="36"/>
      <c r="B507" s="36"/>
      <c r="C507" s="2" t="n">
        <v>506</v>
      </c>
      <c r="D507" s="20" t="s">
        <v>141</v>
      </c>
      <c r="E507" s="65" t="n">
        <v>407</v>
      </c>
      <c r="F507" s="66" t="n">
        <v>7212</v>
      </c>
      <c r="G507" s="67" t="n">
        <f aca="false">I507+J507</f>
        <v>306</v>
      </c>
      <c r="H507" s="68" t="n">
        <f aca="false">1/(G507/F507)</f>
        <v>23.5686274509804</v>
      </c>
      <c r="I507" s="22" t="n">
        <v>41</v>
      </c>
      <c r="J507" s="23" t="n">
        <v>265</v>
      </c>
      <c r="K507" s="24" t="n">
        <v>2311</v>
      </c>
      <c r="L507" s="69" t="n">
        <f aca="false">G507*X507*R507</f>
        <v>2280.78725264474</v>
      </c>
      <c r="M507" s="25" t="n">
        <v>3912</v>
      </c>
      <c r="N507" s="70" t="n">
        <f aca="false">G507*X507*(1-R507)</f>
        <v>3858.34411322155</v>
      </c>
      <c r="O507" s="26" t="n">
        <f aca="false">I507/(I507+J507)</f>
        <v>0.133986928104575</v>
      </c>
      <c r="P507" s="28" t="n">
        <f aca="false">(I507+K507)/(I507+J507+K507+M507)</f>
        <v>0.360238933986828</v>
      </c>
      <c r="Q507" s="27" t="n">
        <f aca="false">K507/(K507+M507)</f>
        <v>0.371364293748996</v>
      </c>
      <c r="R507" s="27" t="n">
        <f aca="false">P507-(O507-P507)/X507</f>
        <v>0.371516280841614</v>
      </c>
      <c r="S507" s="29" t="n">
        <f aca="false">(K507+M507)/(I507+J507)</f>
        <v>20.3366013071895</v>
      </c>
      <c r="T507" s="31" t="n">
        <f aca="false">(P507-$B$1*O507-$B$2)/(1-$B$1*O507)-($B$3*POWER(P507,2)+$B$4*P507+$B$5)-($B$6*POWER(O507,2)+$B$7*O507+$B$8)</f>
        <v>0.374621655260892</v>
      </c>
      <c r="U507" s="29" t="n">
        <f aca="false">(O507-P507)/(P507-T507)</f>
        <v>15.7308204456579</v>
      </c>
      <c r="V507" s="29" t="n">
        <f aca="false">$B$12+($B$13*E507+$B$14*POWER(E507,2)+$B$15*POWER(E507,3))+($B$16*F507+$B$17*POWER(F507,2)+$B$18*POWER(F507,3))+($B$19*T507+$B$20*POWER(T507,2)+$B$21*POWER(T507,3))+($B$22*P507+$B$23*POWER(P507,2)+$B$24*POWER(P507,3))+($B$25*H507+$B$26*POWER(H507,2)+$B$27*POWER(H507,3))+($B$28*U507+$B$29*POWER(U507,2)+$B$30*POWER(U507,3))</f>
        <v>4.33170035782668</v>
      </c>
      <c r="W507" s="71" t="n">
        <f aca="false">S507-U507</f>
        <v>4.60578086153161</v>
      </c>
      <c r="X507" s="29" t="n">
        <f aca="false">U507+V507</f>
        <v>20.0625208034846</v>
      </c>
      <c r="Y507" s="16"/>
      <c r="Z507" s="60" t="n">
        <f aca="false">U507*G507</f>
        <v>4813.63105637133</v>
      </c>
      <c r="AA507" s="60" t="n">
        <f aca="false">(K507+M507)-Z507</f>
        <v>1409.36894362867</v>
      </c>
      <c r="AB507" s="16"/>
      <c r="AC507" s="60" t="n">
        <f aca="false">L507+N507</f>
        <v>6139.13136586629</v>
      </c>
      <c r="AD507" s="61" t="n">
        <f aca="false">AC507-Z507</f>
        <v>1325.50030949497</v>
      </c>
      <c r="AE507" s="17"/>
      <c r="AF507" s="84" t="n">
        <v>-242.855780776091</v>
      </c>
      <c r="AG507" s="16" t="n">
        <v>0.683783783783784</v>
      </c>
      <c r="AH507" s="16" t="n">
        <f aca="false">AF507+AH506</f>
        <v>222110.330145508</v>
      </c>
      <c r="AI507" s="63"/>
      <c r="AJ507" s="72" t="n">
        <v>-217.084213428527</v>
      </c>
      <c r="AK507" s="16" t="n">
        <v>0.683783783783784</v>
      </c>
      <c r="AL507" s="63" t="n">
        <f aca="false">AJ507+AL506</f>
        <v>217545.041027693</v>
      </c>
      <c r="AM507" s="35"/>
      <c r="AN507" s="35" t="n">
        <f aca="false">C507/740</f>
        <v>0.683783783783784</v>
      </c>
      <c r="AO507" s="35"/>
      <c r="AP507" s="35"/>
      <c r="AQ507" s="35"/>
      <c r="AR507" s="35"/>
      <c r="AS507" s="35"/>
      <c r="AT507" s="35"/>
    </row>
    <row r="508" customFormat="false" ht="12.75" hidden="false" customHeight="true" outlineLevel="0" collapsed="false">
      <c r="A508" s="36"/>
      <c r="B508" s="36"/>
      <c r="C508" s="2" t="n">
        <v>507</v>
      </c>
      <c r="D508" s="20" t="s">
        <v>374</v>
      </c>
      <c r="E508" s="65" t="n">
        <v>212</v>
      </c>
      <c r="F508" s="66" t="n">
        <v>3392</v>
      </c>
      <c r="G508" s="67" t="n">
        <f aca="false">I508+J508</f>
        <v>176</v>
      </c>
      <c r="H508" s="68" t="n">
        <f aca="false">1/(G508/F508)</f>
        <v>19.2727272727273</v>
      </c>
      <c r="I508" s="22" t="n">
        <v>37</v>
      </c>
      <c r="J508" s="23" t="n">
        <v>139</v>
      </c>
      <c r="K508" s="24" t="n">
        <v>1254</v>
      </c>
      <c r="L508" s="69" t="n">
        <f aca="false">G508*X508*R508</f>
        <v>1188.02941257756</v>
      </c>
      <c r="M508" s="25" t="n">
        <v>1629</v>
      </c>
      <c r="N508" s="70" t="n">
        <f aca="false">G508*X508*(1-R508)</f>
        <v>1538.65453248422</v>
      </c>
      <c r="O508" s="26" t="n">
        <f aca="false">I508/(I508+J508)</f>
        <v>0.210227272727273</v>
      </c>
      <c r="P508" s="28" t="n">
        <f aca="false">(I508+K508)/(I508+J508+K508+M508)</f>
        <v>0.422033344230141</v>
      </c>
      <c r="Q508" s="27" t="n">
        <f aca="false">K508/(K508+M508)</f>
        <v>0.434963579604579</v>
      </c>
      <c r="R508" s="27" t="n">
        <f aca="false">P508-(O508-P508)/X508</f>
        <v>0.435704847541706</v>
      </c>
      <c r="S508" s="29" t="n">
        <f aca="false">(K508+M508)/(I508+J508)</f>
        <v>16.3806818181818</v>
      </c>
      <c r="T508" s="31" t="n">
        <f aca="false">(P508-$B$1*O508-$B$2)/(1-$B$1*O508)-($B$3*POWER(P508,2)+$B$4*P508+$B$5)-($B$6*POWER(O508,2)+$B$7*O508+$B$8)</f>
        <v>0.437067659602683</v>
      </c>
      <c r="U508" s="29" t="n">
        <f aca="false">(O508-P508)/(P508-T508)</f>
        <v>14.0881753677785</v>
      </c>
      <c r="V508" s="29" t="n">
        <f aca="false">$B$12+($B$13*E508+$B$14*POWER(E508,2)+$B$15*POWER(E508,3))+($B$16*F508+$B$17*POWER(F508,2)+$B$18*POWER(F508,3))+($B$19*T508+$B$20*POWER(T508,2)+$B$21*POWER(T508,3))+($B$22*P508+$B$23*POWER(P508,2)+$B$24*POWER(P508,3))+($B$25*H508+$B$26*POWER(H508,2)+$B$27*POWER(H508,3))+($B$28*U508+$B$29*POWER(U508,2)+$B$30*POWER(U508,3))</f>
        <v>1.40434704734522</v>
      </c>
      <c r="W508" s="71" t="n">
        <f aca="false">S508-U508</f>
        <v>2.29250645040332</v>
      </c>
      <c r="X508" s="29" t="n">
        <f aca="false">U508+V508</f>
        <v>15.4925224151237</v>
      </c>
      <c r="Y508" s="16"/>
      <c r="Z508" s="60" t="n">
        <f aca="false">U508*G508</f>
        <v>2479.51886472901</v>
      </c>
      <c r="AA508" s="60" t="n">
        <f aca="false">(K508+M508)-Z508</f>
        <v>403.481135270985</v>
      </c>
      <c r="AB508" s="16"/>
      <c r="AC508" s="60" t="n">
        <f aca="false">L508+N508</f>
        <v>2726.68394506177</v>
      </c>
      <c r="AD508" s="61" t="n">
        <f aca="false">AC508-Z508</f>
        <v>247.165080332758</v>
      </c>
      <c r="AE508" s="17"/>
      <c r="AF508" s="84" t="n">
        <v>-243.462182547119</v>
      </c>
      <c r="AG508" s="16" t="n">
        <v>0.685135135135135</v>
      </c>
      <c r="AH508" s="16" t="n">
        <f aca="false">AF508+AH507</f>
        <v>221866.867962961</v>
      </c>
      <c r="AI508" s="63"/>
      <c r="AJ508" s="72" t="n">
        <v>-219.827779344487</v>
      </c>
      <c r="AK508" s="16" t="n">
        <v>0.685135135135135</v>
      </c>
      <c r="AL508" s="63" t="n">
        <f aca="false">AJ508+AL507</f>
        <v>217325.213248348</v>
      </c>
      <c r="AM508" s="35"/>
      <c r="AN508" s="35" t="n">
        <f aca="false">C508/740</f>
        <v>0.685135135135135</v>
      </c>
      <c r="AO508" s="35"/>
      <c r="AP508" s="35"/>
      <c r="AQ508" s="35"/>
      <c r="AR508" s="35"/>
      <c r="AS508" s="35"/>
      <c r="AT508" s="35"/>
    </row>
    <row r="509" customFormat="false" ht="12.75" hidden="false" customHeight="true" outlineLevel="0" collapsed="false">
      <c r="A509" s="36"/>
      <c r="B509" s="36"/>
      <c r="C509" s="2" t="n">
        <v>508</v>
      </c>
      <c r="D509" s="20" t="s">
        <v>584</v>
      </c>
      <c r="E509" s="65" t="n">
        <v>463</v>
      </c>
      <c r="F509" s="66" t="n">
        <v>4944</v>
      </c>
      <c r="G509" s="67" t="n">
        <f aca="false">I509+J509</f>
        <v>379</v>
      </c>
      <c r="H509" s="68" t="n">
        <f aca="false">1/(G509/F509)</f>
        <v>13.0448548812665</v>
      </c>
      <c r="I509" s="22" t="n">
        <v>131</v>
      </c>
      <c r="J509" s="23" t="n">
        <v>248</v>
      </c>
      <c r="K509" s="24" t="n">
        <v>1878</v>
      </c>
      <c r="L509" s="69" t="n">
        <f aca="false">G509*X509*R509</f>
        <v>1847.50706866314</v>
      </c>
      <c r="M509" s="25" t="n">
        <v>1658</v>
      </c>
      <c r="N509" s="70" t="n">
        <f aca="false">G509*X509*(1-R509)</f>
        <v>1629.070419548</v>
      </c>
      <c r="O509" s="26" t="n">
        <f aca="false">I509/(I509+J509)</f>
        <v>0.345646437994723</v>
      </c>
      <c r="P509" s="28" t="n">
        <f aca="false">(I509+K509)/(I509+J509+K509+M509)</f>
        <v>0.513154533844189</v>
      </c>
      <c r="Q509" s="27" t="n">
        <f aca="false">K509/(K509+M509)</f>
        <v>0.531108597285068</v>
      </c>
      <c r="R509" s="27" t="n">
        <f aca="false">P509-(O509-P509)/X509</f>
        <v>0.531415472523745</v>
      </c>
      <c r="S509" s="29" t="n">
        <f aca="false">(K509+M509)/(I509+J509)</f>
        <v>9.32981530343008</v>
      </c>
      <c r="T509" s="31" t="n">
        <f aca="false">(P509-$B$1*O509-$B$2)/(1-$B$1*O509)-($B$3*POWER(P509,2)+$B$4*P509+$B$5)-($B$6*POWER(O509,2)+$B$7*O509+$B$8)</f>
        <v>0.527818479047762</v>
      </c>
      <c r="U509" s="29" t="n">
        <f aca="false">(O509-P509)/(P509-T509)</f>
        <v>11.4231261453872</v>
      </c>
      <c r="V509" s="29" t="n">
        <f aca="false">$B$12+($B$13*E509+$B$14*POWER(E509,2)+$B$15*POWER(E509,3))+($B$16*F509+$B$17*POWER(F509,2)+$B$18*POWER(F509,3))+($B$19*T509+$B$20*POWER(T509,2)+$B$21*POWER(T509,3))+($B$22*P509+$B$23*POWER(P509,2)+$B$24*POWER(P509,3))+($B$25*H509+$B$26*POWER(H509,2)+$B$27*POWER(H509,3))+($B$28*U509+$B$29*POWER(U509,2)+$B$30*POWER(U509,3))</f>
        <v>-2.25009847200691</v>
      </c>
      <c r="W509" s="71" t="n">
        <f aca="false">S509-U509</f>
        <v>-2.09331084195714</v>
      </c>
      <c r="X509" s="29" t="n">
        <f aca="false">U509+V509</f>
        <v>9.17302767338032</v>
      </c>
      <c r="Y509" s="16"/>
      <c r="Z509" s="60" t="n">
        <f aca="false">U509*G509</f>
        <v>4329.36480910176</v>
      </c>
      <c r="AA509" s="60" t="n">
        <f aca="false">(K509+M509)-Z509</f>
        <v>-793.364809101758</v>
      </c>
      <c r="AB509" s="16"/>
      <c r="AC509" s="60" t="n">
        <f aca="false">L509+N509</f>
        <v>3476.57748821114</v>
      </c>
      <c r="AD509" s="61" t="n">
        <f aca="false">AC509-Z509</f>
        <v>-852.787320890618</v>
      </c>
      <c r="AE509" s="17"/>
      <c r="AF509" s="84" t="n">
        <v>-244.454360965034</v>
      </c>
      <c r="AG509" s="16" t="n">
        <v>0.686486486486486</v>
      </c>
      <c r="AH509" s="16" t="n">
        <f aca="false">AF509+AH508</f>
        <v>221622.413601996</v>
      </c>
      <c r="AI509" s="63"/>
      <c r="AJ509" s="72" t="n">
        <v>-220.936218252433</v>
      </c>
      <c r="AK509" s="16" t="n">
        <v>0.686486486486486</v>
      </c>
      <c r="AL509" s="63" t="n">
        <f aca="false">AJ509+AL508</f>
        <v>217104.277030096</v>
      </c>
      <c r="AM509" s="35"/>
      <c r="AN509" s="35" t="n">
        <f aca="false">C509/740</f>
        <v>0.686486486486486</v>
      </c>
      <c r="AO509" s="35"/>
      <c r="AP509" s="35"/>
      <c r="AQ509" s="35"/>
      <c r="AR509" s="35"/>
      <c r="AS509" s="35"/>
      <c r="AT509" s="35"/>
    </row>
    <row r="510" customFormat="false" ht="12.75" hidden="false" customHeight="true" outlineLevel="0" collapsed="false">
      <c r="A510" s="36"/>
      <c r="B510" s="36"/>
      <c r="C510" s="2" t="n">
        <v>509</v>
      </c>
      <c r="D510" s="20" t="s">
        <v>603</v>
      </c>
      <c r="E510" s="65" t="n">
        <v>176</v>
      </c>
      <c r="F510" s="66" t="n">
        <v>3430</v>
      </c>
      <c r="G510" s="67" t="n">
        <f aca="false">I510+J510</f>
        <v>150</v>
      </c>
      <c r="H510" s="68" t="n">
        <f aca="false">1/(G510/F510)</f>
        <v>22.8666666666667</v>
      </c>
      <c r="I510" s="22" t="n">
        <v>45</v>
      </c>
      <c r="J510" s="23" t="n">
        <v>105</v>
      </c>
      <c r="K510" s="24" t="n">
        <v>1527</v>
      </c>
      <c r="L510" s="69" t="n">
        <f aca="false">G510*X510*R510</f>
        <v>1494.25640580034</v>
      </c>
      <c r="M510" s="25" t="n">
        <v>1331</v>
      </c>
      <c r="N510" s="70" t="n">
        <f aca="false">G510*X510*(1-R510)</f>
        <v>1301.0891849423</v>
      </c>
      <c r="O510" s="26" t="n">
        <f aca="false">I510/(I510+J510)</f>
        <v>0.3</v>
      </c>
      <c r="P510" s="28" t="n">
        <f aca="false">(I510+K510)/(I510+J510+K510+M510)</f>
        <v>0.522606382978723</v>
      </c>
      <c r="Q510" s="27" t="n">
        <f aca="false">K510/(K510+M510)</f>
        <v>0.534289713086074</v>
      </c>
      <c r="R510" s="27" t="n">
        <f aca="false">P510-(O510-P510)/X510</f>
        <v>0.534551581296023</v>
      </c>
      <c r="S510" s="29" t="n">
        <f aca="false">(K510+M510)/(I510+J510)</f>
        <v>19.0533333333333</v>
      </c>
      <c r="T510" s="31" t="n">
        <f aca="false">(P510-$B$1*O510-$B$2)/(1-$B$1*O510)-($B$3*POWER(P510,2)+$B$4*P510+$B$5)-($B$6*POWER(O510,2)+$B$7*O510+$B$8)</f>
        <v>0.539483286747975</v>
      </c>
      <c r="U510" s="29" t="n">
        <f aca="false">(O510-P510)/(P510-T510)</f>
        <v>13.1900013190981</v>
      </c>
      <c r="V510" s="29" t="n">
        <f aca="false">$B$12+($B$13*E510+$B$14*POWER(E510,2)+$B$15*POWER(E510,3))+($B$16*F510+$B$17*POWER(F510,2)+$B$18*POWER(F510,3))+($B$19*T510+$B$20*POWER(T510,2)+$B$21*POWER(T510,3))+($B$22*P510+$B$23*POWER(P510,2)+$B$24*POWER(P510,3))+($B$25*H510+$B$26*POWER(H510,2)+$B$27*POWER(H510,3))+($B$28*U510+$B$29*POWER(U510,2)+$B$30*POWER(U510,3))</f>
        <v>5.44563595251953</v>
      </c>
      <c r="W510" s="71" t="n">
        <f aca="false">S510-U510</f>
        <v>5.86333201423527</v>
      </c>
      <c r="X510" s="29" t="n">
        <f aca="false">U510+V510</f>
        <v>18.6356372716176</v>
      </c>
      <c r="Y510" s="16"/>
      <c r="Z510" s="60" t="n">
        <f aca="false">U510*G510</f>
        <v>1978.50019786471</v>
      </c>
      <c r="AA510" s="60" t="n">
        <f aca="false">(K510+M510)-Z510</f>
        <v>879.49980213529</v>
      </c>
      <c r="AB510" s="16"/>
      <c r="AC510" s="60" t="n">
        <f aca="false">L510+N510</f>
        <v>2795.34559074264</v>
      </c>
      <c r="AD510" s="61" t="n">
        <f aca="false">AC510-Z510</f>
        <v>816.84539287793</v>
      </c>
      <c r="AE510" s="17"/>
      <c r="AF510" s="84" t="n">
        <v>-247.021409949533</v>
      </c>
      <c r="AG510" s="16" t="n">
        <v>0.687837837837838</v>
      </c>
      <c r="AH510" s="16" t="n">
        <f aca="false">AF510+AH509</f>
        <v>221375.392192046</v>
      </c>
      <c r="AI510" s="63"/>
      <c r="AJ510" s="72" t="n">
        <v>-223.520226367734</v>
      </c>
      <c r="AK510" s="16" t="n">
        <v>0.687837837837838</v>
      </c>
      <c r="AL510" s="63" t="n">
        <f aca="false">AJ510+AL509</f>
        <v>216880.756803728</v>
      </c>
      <c r="AM510" s="35"/>
      <c r="AN510" s="35" t="n">
        <f aca="false">C510/740</f>
        <v>0.687837837837838</v>
      </c>
      <c r="AO510" s="35"/>
      <c r="AP510" s="35"/>
      <c r="AQ510" s="35"/>
      <c r="AR510" s="35"/>
      <c r="AS510" s="35"/>
      <c r="AT510" s="35"/>
    </row>
    <row r="511" customFormat="false" ht="12.75" hidden="false" customHeight="true" outlineLevel="0" collapsed="false">
      <c r="A511" s="36"/>
      <c r="B511" s="36"/>
      <c r="C511" s="2" t="n">
        <v>510</v>
      </c>
      <c r="D511" s="20" t="s">
        <v>239</v>
      </c>
      <c r="E511" s="65" t="n">
        <v>97</v>
      </c>
      <c r="F511" s="66" t="n">
        <v>1841</v>
      </c>
      <c r="G511" s="67" t="n">
        <f aca="false">I511+J511</f>
        <v>118</v>
      </c>
      <c r="H511" s="68" t="n">
        <f aca="false">1/(G511/F511)</f>
        <v>15.6016949152542</v>
      </c>
      <c r="I511" s="22" t="n">
        <v>28</v>
      </c>
      <c r="J511" s="23" t="n">
        <v>90</v>
      </c>
      <c r="K511" s="24" t="n">
        <v>573</v>
      </c>
      <c r="L511" s="69" t="n">
        <f aca="false">G511*X511*R511</f>
        <v>572.241830808056</v>
      </c>
      <c r="M511" s="25" t="n">
        <v>841</v>
      </c>
      <c r="N511" s="70" t="n">
        <f aca="false">G511*X511*(1-R511)</f>
        <v>839.825531584526</v>
      </c>
      <c r="O511" s="26" t="n">
        <f aca="false">I511/(I511+J511)</f>
        <v>0.23728813559322</v>
      </c>
      <c r="P511" s="28" t="n">
        <f aca="false">(I511+K511)/(I511+J511+K511+M511)</f>
        <v>0.392297650130548</v>
      </c>
      <c r="Q511" s="27" t="n">
        <f aca="false">K511/(K511+M511)</f>
        <v>0.405233380480905</v>
      </c>
      <c r="R511" s="27" t="n">
        <f aca="false">P511-(O511-P511)/X511</f>
        <v>0.405251085074624</v>
      </c>
      <c r="S511" s="29" t="n">
        <f aca="false">(K511+M511)/(I511+J511)</f>
        <v>11.9830508474576</v>
      </c>
      <c r="T511" s="31" t="n">
        <f aca="false">(P511-$B$1*O511-$B$2)/(1-$B$1*O511)-($B$3*POWER(P511,2)+$B$4*P511+$B$5)-($B$6*POWER(O511,2)+$B$7*O511+$B$8)</f>
        <v>0.405498574409441</v>
      </c>
      <c r="U511" s="29" t="n">
        <f aca="false">(O511-P511)/(P511-T511)</f>
        <v>11.7423228300141</v>
      </c>
      <c r="V511" s="29" t="n">
        <f aca="false">$B$12+($B$13*E511+$B$14*POWER(E511,2)+$B$15*POWER(E511,3))+($B$16*F511+$B$17*POWER(F511,2)+$B$18*POWER(F511,3))+($B$19*T511+$B$20*POWER(T511,2)+$B$21*POWER(T511,3))+($B$22*P511+$B$23*POWER(P511,2)+$B$24*POWER(P511,3))+($B$25*H511+$B$26*POWER(H511,2)+$B$27*POWER(H511,3))+($B$28*U511+$B$29*POWER(U511,2)+$B$30*POWER(U511,3))</f>
        <v>0.224349732634927</v>
      </c>
      <c r="W511" s="71" t="n">
        <f aca="false">S511-U511</f>
        <v>0.24072801744356</v>
      </c>
      <c r="X511" s="29" t="n">
        <f aca="false">U511+V511</f>
        <v>11.966672562649</v>
      </c>
      <c r="Y511" s="16"/>
      <c r="Z511" s="60" t="n">
        <f aca="false">U511*G511</f>
        <v>1385.59409394166</v>
      </c>
      <c r="AA511" s="60" t="n">
        <f aca="false">(K511+M511)-Z511</f>
        <v>28.4059060583402</v>
      </c>
      <c r="AB511" s="16"/>
      <c r="AC511" s="60" t="n">
        <f aca="false">L511+N511</f>
        <v>1412.06736239258</v>
      </c>
      <c r="AD511" s="61" t="n">
        <f aca="false">AC511-Z511</f>
        <v>26.4732684509215</v>
      </c>
      <c r="AE511" s="17"/>
      <c r="AF511" s="84" t="n">
        <v>-247.619518729046</v>
      </c>
      <c r="AG511" s="16" t="n">
        <v>0.689189189189189</v>
      </c>
      <c r="AH511" s="16" t="n">
        <f aca="false">AF511+AH510</f>
        <v>221127.772673317</v>
      </c>
      <c r="AI511" s="63"/>
      <c r="AJ511" s="72" t="n">
        <v>-226.378693922839</v>
      </c>
      <c r="AK511" s="16" t="n">
        <v>0.689189189189189</v>
      </c>
      <c r="AL511" s="63" t="n">
        <f aca="false">AJ511+AL510</f>
        <v>216654.378109805</v>
      </c>
      <c r="AM511" s="35"/>
      <c r="AN511" s="35" t="n">
        <f aca="false">C511/740</f>
        <v>0.689189189189189</v>
      </c>
      <c r="AO511" s="35"/>
      <c r="AP511" s="35"/>
      <c r="AQ511" s="35"/>
      <c r="AR511" s="35"/>
      <c r="AS511" s="35"/>
      <c r="AT511" s="35"/>
    </row>
    <row r="512" customFormat="false" ht="12.75" hidden="false" customHeight="true" outlineLevel="0" collapsed="false">
      <c r="A512" s="36"/>
      <c r="B512" s="36"/>
      <c r="C512" s="2" t="n">
        <v>511</v>
      </c>
      <c r="D512" s="20" t="s">
        <v>464</v>
      </c>
      <c r="E512" s="65" t="n">
        <v>535</v>
      </c>
      <c r="F512" s="66" t="n">
        <v>4506</v>
      </c>
      <c r="G512" s="67" t="n">
        <f aca="false">I512+J512</f>
        <v>326</v>
      </c>
      <c r="H512" s="68" t="n">
        <f aca="false">1/(G512/F512)</f>
        <v>13.8220858895706</v>
      </c>
      <c r="I512" s="22" t="n">
        <v>75</v>
      </c>
      <c r="J512" s="23" t="n">
        <v>251</v>
      </c>
      <c r="K512" s="24" t="n">
        <v>1615</v>
      </c>
      <c r="L512" s="69" t="n">
        <f aca="false">G512*X512*R512</f>
        <v>1542.50247938144</v>
      </c>
      <c r="M512" s="25" t="n">
        <v>1751</v>
      </c>
      <c r="N512" s="70" t="n">
        <f aca="false">G512*X512*(1-R512)</f>
        <v>1665.11832172878</v>
      </c>
      <c r="O512" s="26" t="n">
        <f aca="false">I512/(I512+J512)</f>
        <v>0.230061349693252</v>
      </c>
      <c r="P512" s="28" t="n">
        <f aca="false">(I512+K512)/(I512+J512+K512+M512)</f>
        <v>0.457746478873239</v>
      </c>
      <c r="Q512" s="27" t="n">
        <f aca="false">K512/(K512+M512)</f>
        <v>0.47979797979798</v>
      </c>
      <c r="R512" s="27" t="n">
        <f aca="false">P512-(O512-P512)/X512</f>
        <v>0.480886792742942</v>
      </c>
      <c r="S512" s="29" t="n">
        <f aca="false">(K512+M512)/(I512+J512)</f>
        <v>10.3251533742331</v>
      </c>
      <c r="T512" s="31" t="n">
        <f aca="false">(P512-$B$1*O512-$B$2)/(1-$B$1*O512)-($B$3*POWER(P512,2)+$B$4*P512+$B$5)-($B$6*POWER(O512,2)+$B$7*O512+$B$8)</f>
        <v>0.473683226337438</v>
      </c>
      <c r="U512" s="29" t="n">
        <f aca="false">(O512-P512)/(P512-T512)</f>
        <v>14.286800345646</v>
      </c>
      <c r="V512" s="29" t="n">
        <f aca="false">$B$12+($B$13*E512+$B$14*POWER(E512,2)+$B$15*POWER(E512,3))+($B$16*F512+$B$17*POWER(F512,2)+$B$18*POWER(F512,3))+($B$19*T512+$B$20*POWER(T512,2)+$B$21*POWER(T512,3))+($B$22*P512+$B$23*POWER(P512,2)+$B$24*POWER(P512,3))+($B$25*H512+$B$26*POWER(H512,2)+$B$27*POWER(H512,3))+($B$28*U512+$B$29*POWER(U512,2)+$B$30*POWER(U512,3))</f>
        <v>-4.44747273487838</v>
      </c>
      <c r="W512" s="71" t="n">
        <f aca="false">S512-U512</f>
        <v>-3.96164697141282</v>
      </c>
      <c r="X512" s="29" t="n">
        <f aca="false">U512+V512</f>
        <v>9.83932761076757</v>
      </c>
      <c r="Y512" s="16"/>
      <c r="Z512" s="60" t="n">
        <f aca="false">U512*G512</f>
        <v>4657.49691268058</v>
      </c>
      <c r="AA512" s="60" t="n">
        <f aca="false">(K512+M512)-Z512</f>
        <v>-1291.49691268058</v>
      </c>
      <c r="AB512" s="16"/>
      <c r="AC512" s="60" t="n">
        <f aca="false">L512+N512</f>
        <v>3207.62080111023</v>
      </c>
      <c r="AD512" s="61" t="n">
        <f aca="false">AC512-Z512</f>
        <v>-1449.87611157035</v>
      </c>
      <c r="AE512" s="17"/>
      <c r="AF512" s="84" t="n">
        <v>-249.472128824565</v>
      </c>
      <c r="AG512" s="16" t="n">
        <v>0.690540540540541</v>
      </c>
      <c r="AH512" s="16" t="n">
        <f aca="false">AF512+AH511</f>
        <v>220878.300544493</v>
      </c>
      <c r="AI512" s="63"/>
      <c r="AJ512" s="72" t="n">
        <v>-229.680791726598</v>
      </c>
      <c r="AK512" s="16" t="n">
        <v>0.690540540540541</v>
      </c>
      <c r="AL512" s="63" t="n">
        <f aca="false">AJ512+AL511</f>
        <v>216424.697318079</v>
      </c>
      <c r="AM512" s="35"/>
      <c r="AN512" s="35" t="n">
        <f aca="false">C512/740</f>
        <v>0.690540540540541</v>
      </c>
      <c r="AO512" s="35"/>
      <c r="AP512" s="35"/>
      <c r="AQ512" s="35"/>
      <c r="AR512" s="35"/>
      <c r="AS512" s="35"/>
      <c r="AT512" s="35"/>
    </row>
    <row r="513" customFormat="false" ht="12.75" hidden="false" customHeight="true" outlineLevel="0" collapsed="false">
      <c r="A513" s="36"/>
      <c r="B513" s="36"/>
      <c r="C513" s="2" t="n">
        <v>512</v>
      </c>
      <c r="D513" s="20" t="s">
        <v>130</v>
      </c>
      <c r="E513" s="65" t="n">
        <v>185</v>
      </c>
      <c r="F513" s="66" t="n">
        <v>2818</v>
      </c>
      <c r="G513" s="67" t="n">
        <f aca="false">I513+J513</f>
        <v>170</v>
      </c>
      <c r="H513" s="68" t="n">
        <f aca="false">1/(G513/F513)</f>
        <v>16.5764705882353</v>
      </c>
      <c r="I513" s="22" t="n">
        <v>44</v>
      </c>
      <c r="J513" s="23" t="n">
        <v>126</v>
      </c>
      <c r="K513" s="24" t="n">
        <v>803</v>
      </c>
      <c r="L513" s="69" t="n">
        <f aca="false">G513*X513*R513</f>
        <v>756.704612007834</v>
      </c>
      <c r="M513" s="25" t="n">
        <v>1400</v>
      </c>
      <c r="N513" s="70" t="n">
        <f aca="false">G513*X513*(1-R513)</f>
        <v>1316.59178031163</v>
      </c>
      <c r="O513" s="26" t="n">
        <f aca="false">I513/(I513+J513)</f>
        <v>0.258823529411765</v>
      </c>
      <c r="P513" s="28" t="n">
        <f aca="false">(I513+K513)/(I513+J513+K513+M513)</f>
        <v>0.35693215339233</v>
      </c>
      <c r="Q513" s="27" t="n">
        <f aca="false">K513/(K513+M513)</f>
        <v>0.364502950522015</v>
      </c>
      <c r="R513" s="27" t="n">
        <f aca="false">P513-(O513-P513)/X513</f>
        <v>0.364976572964217</v>
      </c>
      <c r="S513" s="29" t="n">
        <f aca="false">(K513+M513)/(I513+J513)</f>
        <v>12.9588235294118</v>
      </c>
      <c r="T513" s="31" t="n">
        <f aca="false">(P513-$B$1*O513-$B$2)/(1-$B$1*O513)-($B$3*POWER(P513,2)+$B$4*P513+$B$5)-($B$6*POWER(O513,2)+$B$7*O513+$B$8)</f>
        <v>0.367994768856989</v>
      </c>
      <c r="U513" s="29" t="n">
        <f aca="false">(O513-P513)/(P513-T513)</f>
        <v>8.86848361438485</v>
      </c>
      <c r="V513" s="29" t="n">
        <f aca="false">$B$12+($B$13*E513+$B$14*POWER(E513,2)+$B$15*POWER(E513,3))+($B$16*F513+$B$17*POWER(F513,2)+$B$18*POWER(F513,3))+($B$19*T513+$B$20*POWER(T513,2)+$B$21*POWER(T513,3))+($B$22*P513+$B$23*POWER(P513,2)+$B$24*POWER(P513,3))+($B$25*H513+$B$26*POWER(H513,2)+$B$27*POWER(H513,3))+($B$28*U513+$B$29*POWER(U513,2)+$B$30*POWER(U513,3))</f>
        <v>3.32737751690614</v>
      </c>
      <c r="W513" s="71" t="n">
        <f aca="false">S513-U513</f>
        <v>4.09033991502691</v>
      </c>
      <c r="X513" s="29" t="n">
        <f aca="false">U513+V513</f>
        <v>12.195861131291</v>
      </c>
      <c r="Y513" s="16"/>
      <c r="Z513" s="60" t="n">
        <f aca="false">U513*G513</f>
        <v>1507.64221444542</v>
      </c>
      <c r="AA513" s="60" t="n">
        <f aca="false">(K513+M513)-Z513</f>
        <v>695.357785554575</v>
      </c>
      <c r="AB513" s="16"/>
      <c r="AC513" s="60" t="n">
        <f aca="false">L513+N513</f>
        <v>2073.29639231947</v>
      </c>
      <c r="AD513" s="61" t="n">
        <f aca="false">AC513-Z513</f>
        <v>565.654177874044</v>
      </c>
      <c r="AE513" s="17"/>
      <c r="AF513" s="84" t="n">
        <v>-250.930699307653</v>
      </c>
      <c r="AG513" s="16" t="n">
        <v>0.691891891891892</v>
      </c>
      <c r="AH513" s="16" t="n">
        <f aca="false">AF513+AH512</f>
        <v>220627.369845185</v>
      </c>
      <c r="AI513" s="63"/>
      <c r="AJ513" s="72" t="n">
        <v>-232.319923033903</v>
      </c>
      <c r="AK513" s="16" t="n">
        <v>0.691891891891892</v>
      </c>
      <c r="AL513" s="63" t="n">
        <f aca="false">AJ513+AL512</f>
        <v>216192.377395045</v>
      </c>
      <c r="AM513" s="35"/>
      <c r="AN513" s="35" t="n">
        <f aca="false">C513/740</f>
        <v>0.691891891891892</v>
      </c>
      <c r="AO513" s="35"/>
      <c r="AP513" s="35"/>
      <c r="AQ513" s="35"/>
      <c r="AR513" s="35"/>
      <c r="AS513" s="35"/>
      <c r="AT513" s="35"/>
    </row>
    <row r="514" customFormat="false" ht="12.75" hidden="false" customHeight="true" outlineLevel="0" collapsed="false">
      <c r="A514" s="36"/>
      <c r="B514" s="36"/>
      <c r="C514" s="2" t="n">
        <v>513</v>
      </c>
      <c r="D514" s="20" t="s">
        <v>514</v>
      </c>
      <c r="E514" s="65" t="n">
        <v>68</v>
      </c>
      <c r="F514" s="66" t="n">
        <v>1064</v>
      </c>
      <c r="G514" s="67" t="n">
        <f aca="false">I514+J514</f>
        <v>69</v>
      </c>
      <c r="H514" s="68" t="n">
        <f aca="false">1/(G514/F514)</f>
        <v>15.4202898550725</v>
      </c>
      <c r="I514" s="22" t="n">
        <v>13</v>
      </c>
      <c r="J514" s="23" t="n">
        <v>56</v>
      </c>
      <c r="K514" s="24" t="n">
        <v>413</v>
      </c>
      <c r="L514" s="69" t="n">
        <f aca="false">G514*X514*R514</f>
        <v>413.412341290731</v>
      </c>
      <c r="M514" s="25" t="n">
        <v>404</v>
      </c>
      <c r="N514" s="70" t="n">
        <f aca="false">G514*X514*(1-R514)</f>
        <v>404.445251159006</v>
      </c>
      <c r="O514" s="26" t="n">
        <f aca="false">I514/(I514+J514)</f>
        <v>0.188405797101449</v>
      </c>
      <c r="P514" s="28" t="n">
        <f aca="false">(I514+K514)/(I514+J514+K514+M514)</f>
        <v>0.480812641083521</v>
      </c>
      <c r="Q514" s="27" t="n">
        <f aca="false">K514/(K514+M514)</f>
        <v>0.505507955936353</v>
      </c>
      <c r="R514" s="27" t="n">
        <f aca="false">P514-(O514-P514)/X514</f>
        <v>0.50548206082239</v>
      </c>
      <c r="S514" s="29" t="n">
        <f aca="false">(K514+M514)/(I514+J514)</f>
        <v>11.8405797101449</v>
      </c>
      <c r="T514" s="31" t="n">
        <f aca="false">(P514-$B$1*O514-$B$2)/(1-$B$1*O514)-($B$3*POWER(P514,2)+$B$4*P514+$B$5)-($B$6*POWER(O514,2)+$B$7*O514+$B$8)</f>
        <v>0.498333412164035</v>
      </c>
      <c r="U514" s="29" t="n">
        <f aca="false">(O514-P514)/(P514-T514)</f>
        <v>16.6891538413674</v>
      </c>
      <c r="V514" s="29" t="n">
        <f aca="false">$B$12+($B$13*E514+$B$14*POWER(E514,2)+$B$15*POWER(E514,3))+($B$16*F514+$B$17*POWER(F514,2)+$B$18*POWER(F514,3))+($B$19*T514+$B$20*POWER(T514,2)+$B$21*POWER(T514,3))+($B$22*P514+$B$23*POWER(P514,2)+$B$24*POWER(P514,3))+($B$25*H514+$B$26*POWER(H514,2)+$B$27*POWER(H514,3))+($B$28*U514+$B$29*POWER(U514,2)+$B$30*POWER(U514,3))</f>
        <v>-4.83614525513932</v>
      </c>
      <c r="W514" s="71" t="n">
        <f aca="false">S514-U514</f>
        <v>-4.84857413122247</v>
      </c>
      <c r="X514" s="29" t="n">
        <f aca="false">U514+V514</f>
        <v>11.8530085862281</v>
      </c>
      <c r="Y514" s="16"/>
      <c r="Z514" s="60" t="n">
        <f aca="false">U514*G514</f>
        <v>1151.55161505435</v>
      </c>
      <c r="AA514" s="60" t="n">
        <f aca="false">(K514+M514)-Z514</f>
        <v>-334.551615054351</v>
      </c>
      <c r="AB514" s="16"/>
      <c r="AC514" s="60" t="n">
        <f aca="false">L514+N514</f>
        <v>817.857592449737</v>
      </c>
      <c r="AD514" s="61" t="n">
        <f aca="false">AC514-Z514</f>
        <v>-333.694022604613</v>
      </c>
      <c r="AE514" s="17"/>
      <c r="AF514" s="84" t="n">
        <v>-253.113621834002</v>
      </c>
      <c r="AG514" s="16" t="n">
        <v>0.693243243243243</v>
      </c>
      <c r="AH514" s="16" t="n">
        <f aca="false">AF514+AH513</f>
        <v>220374.256223351</v>
      </c>
      <c r="AI514" s="63"/>
      <c r="AJ514" s="72" t="n">
        <v>-233.496515427837</v>
      </c>
      <c r="AK514" s="16" t="n">
        <v>0.693243243243243</v>
      </c>
      <c r="AL514" s="63" t="n">
        <f aca="false">AJ514+AL513</f>
        <v>215958.880879617</v>
      </c>
      <c r="AM514" s="35"/>
      <c r="AN514" s="35" t="n">
        <f aca="false">C514/740</f>
        <v>0.693243243243243</v>
      </c>
      <c r="AO514" s="35"/>
      <c r="AP514" s="35"/>
      <c r="AQ514" s="35"/>
      <c r="AR514" s="35"/>
      <c r="AS514" s="35"/>
      <c r="AT514" s="35"/>
    </row>
    <row r="515" customFormat="false" ht="12.75" hidden="false" customHeight="true" outlineLevel="0" collapsed="false">
      <c r="A515" s="36"/>
      <c r="B515" s="36"/>
      <c r="C515" s="2" t="n">
        <v>514</v>
      </c>
      <c r="D515" s="20" t="s">
        <v>597</v>
      </c>
      <c r="E515" s="65" t="n">
        <v>231</v>
      </c>
      <c r="F515" s="66" t="n">
        <v>2276</v>
      </c>
      <c r="G515" s="67" t="n">
        <f aca="false">I515+J515</f>
        <v>177</v>
      </c>
      <c r="H515" s="68" t="n">
        <f aca="false">1/(G515/F515)</f>
        <v>12.8587570621469</v>
      </c>
      <c r="I515" s="22" t="n">
        <v>71</v>
      </c>
      <c r="J515" s="23" t="n">
        <v>106</v>
      </c>
      <c r="K515" s="24" t="n">
        <v>798</v>
      </c>
      <c r="L515" s="69" t="n">
        <f aca="false">G515*X515*R515</f>
        <v>789.82803291152</v>
      </c>
      <c r="M515" s="25" t="n">
        <v>701</v>
      </c>
      <c r="N515" s="70" t="n">
        <f aca="false">G515*X515*(1-R515)</f>
        <v>693.411073141078</v>
      </c>
      <c r="O515" s="26" t="n">
        <f aca="false">I515/(I515+J515)</f>
        <v>0.401129943502825</v>
      </c>
      <c r="P515" s="28" t="n">
        <f aca="false">(I515+K515)/(I515+J515+K515+M515)</f>
        <v>0.518496420047733</v>
      </c>
      <c r="Q515" s="27" t="n">
        <f aca="false">K515/(K515+M515)</f>
        <v>0.532354903268846</v>
      </c>
      <c r="R515" s="27" t="n">
        <f aca="false">P515-(O515-P515)/X515</f>
        <v>0.532502163466766</v>
      </c>
      <c r="S515" s="29" t="n">
        <f aca="false">(K515+M515)/(I515+J515)</f>
        <v>8.46892655367232</v>
      </c>
      <c r="T515" s="31" t="n">
        <f aca="false">(P515-$B$1*O515-$B$2)/(1-$B$1*O515)-($B$3*POWER(P515,2)+$B$4*P515+$B$5)-($B$6*POWER(O515,2)+$B$7*O515+$B$8)</f>
        <v>0.530714017789548</v>
      </c>
      <c r="U515" s="29" t="n">
        <f aca="false">(O515-P515)/(P515-T515)</f>
        <v>9.60634643774647</v>
      </c>
      <c r="V515" s="29" t="n">
        <f aca="false">$B$12+($B$13*E515+$B$14*POWER(E515,2)+$B$15*POWER(E515,3))+($B$16*F515+$B$17*POWER(F515,2)+$B$18*POWER(F515,3))+($B$19*T515+$B$20*POWER(T515,2)+$B$21*POWER(T515,3))+($B$22*P515+$B$23*POWER(P515,2)+$B$24*POWER(P515,3))+($B$25*H515+$B$26*POWER(H515,2)+$B$27*POWER(H515,3))+($B$28*U515+$B$29*POWER(U515,2)+$B$30*POWER(U515,3))</f>
        <v>-1.22646448264705</v>
      </c>
      <c r="W515" s="71" t="n">
        <f aca="false">S515-U515</f>
        <v>-1.13741988407415</v>
      </c>
      <c r="X515" s="29" t="n">
        <f aca="false">U515+V515</f>
        <v>8.37988195509942</v>
      </c>
      <c r="Y515" s="16"/>
      <c r="Z515" s="60" t="n">
        <f aca="false">U515*G515</f>
        <v>1700.32331948113</v>
      </c>
      <c r="AA515" s="60" t="n">
        <f aca="false">(K515+M515)-Z515</f>
        <v>-201.323319481125</v>
      </c>
      <c r="AB515" s="16"/>
      <c r="AC515" s="60" t="n">
        <f aca="false">L515+N515</f>
        <v>1483.2391060526</v>
      </c>
      <c r="AD515" s="61" t="n">
        <f aca="false">AC515-Z515</f>
        <v>-217.084213428527</v>
      </c>
      <c r="AE515" s="17"/>
      <c r="AF515" s="84" t="n">
        <v>-255.848515486184</v>
      </c>
      <c r="AG515" s="16" t="n">
        <v>0.694594594594595</v>
      </c>
      <c r="AH515" s="16" t="n">
        <f aca="false">AF515+AH514</f>
        <v>220118.407707865</v>
      </c>
      <c r="AI515" s="63"/>
      <c r="AJ515" s="72" t="n">
        <v>-234.739860036253</v>
      </c>
      <c r="AK515" s="16" t="n">
        <v>0.694594594594595</v>
      </c>
      <c r="AL515" s="63" t="n">
        <f aca="false">AJ515+AL514</f>
        <v>215724.141019581</v>
      </c>
      <c r="AM515" s="35"/>
      <c r="AN515" s="35" t="n">
        <f aca="false">C515/740</f>
        <v>0.694594594594595</v>
      </c>
      <c r="AO515" s="35"/>
      <c r="AP515" s="35"/>
      <c r="AQ515" s="35"/>
      <c r="AR515" s="35"/>
      <c r="AS515" s="35"/>
      <c r="AT515" s="35"/>
    </row>
    <row r="516" customFormat="false" ht="12.75" hidden="false" customHeight="true" outlineLevel="0" collapsed="false">
      <c r="A516" s="36"/>
      <c r="B516" s="36"/>
      <c r="C516" s="2" t="n">
        <v>515</v>
      </c>
      <c r="D516" s="20" t="s">
        <v>660</v>
      </c>
      <c r="E516" s="65" t="n">
        <v>357</v>
      </c>
      <c r="F516" s="66" t="n">
        <v>3004</v>
      </c>
      <c r="G516" s="67" t="n">
        <f aca="false">I516+J516</f>
        <v>208</v>
      </c>
      <c r="H516" s="68" t="n">
        <f aca="false">1/(G516/F516)</f>
        <v>14.4423076923077</v>
      </c>
      <c r="I516" s="22" t="n">
        <v>104</v>
      </c>
      <c r="J516" s="23" t="n">
        <v>104</v>
      </c>
      <c r="K516" s="24" t="n">
        <v>1069</v>
      </c>
      <c r="L516" s="69" t="n">
        <f aca="false">G516*X516*R516</f>
        <v>1038.65246708374</v>
      </c>
      <c r="M516" s="25" t="n">
        <v>812</v>
      </c>
      <c r="N516" s="70" t="n">
        <f aca="false">G516*X516*(1-R516)</f>
        <v>788.301500297278</v>
      </c>
      <c r="O516" s="26" t="n">
        <f aca="false">I516/(I516+J516)</f>
        <v>0.5</v>
      </c>
      <c r="P516" s="28" t="n">
        <f aca="false">(I516+K516)/(I516+J516+K516+M516)</f>
        <v>0.561512685495452</v>
      </c>
      <c r="Q516" s="27" t="n">
        <f aca="false">K516/(K516+M516)</f>
        <v>0.568314726209463</v>
      </c>
      <c r="R516" s="27" t="n">
        <f aca="false">P516-(O516-P516)/X516</f>
        <v>0.568515948200202</v>
      </c>
      <c r="S516" s="29" t="n">
        <f aca="false">(K516+M516)/(I516+J516)</f>
        <v>9.04326923076923</v>
      </c>
      <c r="T516" s="31" t="n">
        <f aca="false">(P516-$B$1*O516-$B$2)/(1-$B$1*O516)-($B$3*POWER(P516,2)+$B$4*P516+$B$5)-($B$6*POWER(O516,2)+$B$7*O516+$B$8)</f>
        <v>0.570195085020524</v>
      </c>
      <c r="U516" s="29" t="n">
        <f aca="false">(O516-P516)/(P516-T516)</f>
        <v>7.08475638765843</v>
      </c>
      <c r="V516" s="29" t="n">
        <f aca="false">$B$12+($B$13*E516+$B$14*POWER(E516,2)+$B$15*POWER(E516,3))+($B$16*F516+$B$17*POWER(F516,2)+$B$18*POWER(F516,3))+($B$19*T516+$B$20*POWER(T516,2)+$B$21*POWER(T516,3))+($B$22*P516+$B$23*POWER(P516,2)+$B$24*POWER(P516,3))+($B$25*H516+$B$26*POWER(H516,2)+$B$27*POWER(H516,3))+($B$28*U516+$B$29*POWER(U516,2)+$B$30*POWER(U516,3))</f>
        <v>1.69867614782723</v>
      </c>
      <c r="W516" s="71" t="n">
        <f aca="false">S516-U516</f>
        <v>1.9585128431108</v>
      </c>
      <c r="X516" s="29" t="n">
        <f aca="false">U516+V516</f>
        <v>8.78343253548567</v>
      </c>
      <c r="Y516" s="16"/>
      <c r="Z516" s="60" t="n">
        <f aca="false">U516*G516</f>
        <v>1473.62932863295</v>
      </c>
      <c r="AA516" s="60" t="n">
        <f aca="false">(K516+M516)-Z516</f>
        <v>407.370671367046</v>
      </c>
      <c r="AB516" s="16"/>
      <c r="AC516" s="60" t="n">
        <f aca="false">L516+N516</f>
        <v>1826.95396738102</v>
      </c>
      <c r="AD516" s="61" t="n">
        <f aca="false">AC516-Z516</f>
        <v>353.324638748065</v>
      </c>
      <c r="AE516" s="17"/>
      <c r="AF516" s="84" t="n">
        <v>-257.591638769275</v>
      </c>
      <c r="AG516" s="16" t="n">
        <v>0.695945945945946</v>
      </c>
      <c r="AH516" s="16" t="n">
        <f aca="false">AF516+AH515</f>
        <v>219860.816069096</v>
      </c>
      <c r="AI516" s="63"/>
      <c r="AJ516" s="72" t="n">
        <v>-236.194533272636</v>
      </c>
      <c r="AK516" s="16" t="n">
        <v>0.695945945945946</v>
      </c>
      <c r="AL516" s="63" t="n">
        <f aca="false">AJ516+AL515</f>
        <v>215487.946486308</v>
      </c>
      <c r="AM516" s="35"/>
      <c r="AN516" s="35" t="n">
        <f aca="false">C516/740</f>
        <v>0.695945945945946</v>
      </c>
      <c r="AO516" s="35"/>
      <c r="AP516" s="35"/>
      <c r="AQ516" s="35"/>
      <c r="AR516" s="35"/>
      <c r="AS516" s="35"/>
      <c r="AT516" s="35"/>
    </row>
    <row r="517" customFormat="false" ht="12.75" hidden="false" customHeight="true" outlineLevel="0" collapsed="false">
      <c r="A517" s="36"/>
      <c r="B517" s="36"/>
      <c r="C517" s="2" t="n">
        <v>516</v>
      </c>
      <c r="D517" s="20" t="s">
        <v>457</v>
      </c>
      <c r="E517" s="65" t="n">
        <v>291</v>
      </c>
      <c r="F517" s="66" t="n">
        <v>3111</v>
      </c>
      <c r="G517" s="67" t="n">
        <f aca="false">I517+J517</f>
        <v>193</v>
      </c>
      <c r="H517" s="68" t="n">
        <f aca="false">1/(G517/F517)</f>
        <v>16.119170984456</v>
      </c>
      <c r="I517" s="22" t="n">
        <v>81</v>
      </c>
      <c r="J517" s="23" t="n">
        <v>112</v>
      </c>
      <c r="K517" s="24" t="n">
        <v>903</v>
      </c>
      <c r="L517" s="69" t="n">
        <f aca="false">G517*X517*R517</f>
        <v>909.614480003242</v>
      </c>
      <c r="M517" s="25" t="n">
        <v>1067</v>
      </c>
      <c r="N517" s="70" t="n">
        <f aca="false">G517*X517*(1-R517)</f>
        <v>1074.92527634535</v>
      </c>
      <c r="O517" s="26" t="n">
        <f aca="false">I517/(I517+J517)</f>
        <v>0.419689119170984</v>
      </c>
      <c r="P517" s="28" t="n">
        <f aca="false">(I517+K517)/(I517+J517+K517+M517)</f>
        <v>0.454923717059639</v>
      </c>
      <c r="Q517" s="27" t="n">
        <f aca="false">K517/(K517+M517)</f>
        <v>0.458375634517766</v>
      </c>
      <c r="R517" s="27" t="n">
        <f aca="false">P517-(O517-P517)/X517</f>
        <v>0.458350343999592</v>
      </c>
      <c r="S517" s="29" t="n">
        <f aca="false">(K517+M517)/(I517+J517)</f>
        <v>10.2072538860104</v>
      </c>
      <c r="T517" s="31" t="n">
        <f aca="false">(P517-$B$1*O517-$B$2)/(1-$B$1*O517)-($B$3*POWER(P517,2)+$B$4*P517+$B$5)-($B$6*POWER(O517,2)+$B$7*O517+$B$8)</f>
        <v>0.462208312440677</v>
      </c>
      <c r="U517" s="29" t="n">
        <f aca="false">(O517-P517)/(P517-T517)</f>
        <v>4.83686410097296</v>
      </c>
      <c r="V517" s="29" t="n">
        <f aca="false">$B$12+($B$13*E517+$B$14*POWER(E517,2)+$B$15*POWER(E517,3))+($B$16*F517+$B$17*POWER(F517,2)+$B$18*POWER(F517,3))+($B$19*T517+$B$20*POWER(T517,2)+$B$21*POWER(T517,3))+($B$22*P517+$B$23*POWER(P517,2)+$B$24*POWER(P517,3))+($B$25*H517+$B$26*POWER(H517,2)+$B$27*POWER(H517,3))+($B$28*U517+$B$29*POWER(U517,2)+$B$30*POWER(U517,3))</f>
        <v>5.44572531015964</v>
      </c>
      <c r="W517" s="71" t="n">
        <f aca="false">S517-U517</f>
        <v>5.37038978503741</v>
      </c>
      <c r="X517" s="29" t="n">
        <f aca="false">U517+V517</f>
        <v>10.2825894111326</v>
      </c>
      <c r="Y517" s="16"/>
      <c r="Z517" s="60" t="n">
        <f aca="false">U517*G517</f>
        <v>933.514771487781</v>
      </c>
      <c r="AA517" s="60" t="n">
        <f aca="false">(K517+M517)-Z517</f>
        <v>1036.48522851222</v>
      </c>
      <c r="AB517" s="16"/>
      <c r="AC517" s="60" t="n">
        <f aca="false">L517+N517</f>
        <v>1984.53975634859</v>
      </c>
      <c r="AD517" s="61" t="n">
        <f aca="false">AC517-Z517</f>
        <v>1051.02498486081</v>
      </c>
      <c r="AE517" s="17"/>
      <c r="AF517" s="84" t="n">
        <v>-257.629276809623</v>
      </c>
      <c r="AG517" s="16" t="n">
        <v>0.697297297297297</v>
      </c>
      <c r="AH517" s="16" t="n">
        <f aca="false">AF517+AH516</f>
        <v>219603.186792286</v>
      </c>
      <c r="AI517" s="63"/>
      <c r="AJ517" s="72" t="n">
        <v>-239.519329181825</v>
      </c>
      <c r="AK517" s="16" t="n">
        <v>0.697297297297297</v>
      </c>
      <c r="AL517" s="63" t="n">
        <f aca="false">AJ517+AL516</f>
        <v>215248.427157126</v>
      </c>
      <c r="AM517" s="35"/>
      <c r="AN517" s="35" t="n">
        <f aca="false">C517/740</f>
        <v>0.697297297297297</v>
      </c>
      <c r="AO517" s="35"/>
      <c r="AP517" s="35"/>
      <c r="AQ517" s="35"/>
      <c r="AR517" s="35"/>
      <c r="AS517" s="35"/>
      <c r="AT517" s="35"/>
    </row>
    <row r="518" customFormat="false" ht="12.75" hidden="false" customHeight="true" outlineLevel="0" collapsed="false">
      <c r="A518" s="36"/>
      <c r="B518" s="36"/>
      <c r="C518" s="2" t="n">
        <v>517</v>
      </c>
      <c r="D518" s="20" t="s">
        <v>342</v>
      </c>
      <c r="E518" s="65" t="n">
        <v>409</v>
      </c>
      <c r="F518" s="66" t="n">
        <v>5388</v>
      </c>
      <c r="G518" s="67" t="n">
        <f aca="false">I518+J518</f>
        <v>301</v>
      </c>
      <c r="H518" s="68" t="n">
        <f aca="false">1/(G518/F518)</f>
        <v>17.9003322259136</v>
      </c>
      <c r="I518" s="22" t="n">
        <v>82</v>
      </c>
      <c r="J518" s="23" t="n">
        <v>219</v>
      </c>
      <c r="K518" s="24" t="n">
        <v>1636</v>
      </c>
      <c r="L518" s="69" t="n">
        <f aca="false">G518*X518*R518</f>
        <v>1771.38288100822</v>
      </c>
      <c r="M518" s="25" t="n">
        <v>2183</v>
      </c>
      <c r="N518" s="70" t="n">
        <f aca="false">G518*X518*(1-R518)</f>
        <v>2372.28386506505</v>
      </c>
      <c r="O518" s="26" t="n">
        <f aca="false">I518/(I518+J518)</f>
        <v>0.272425249169435</v>
      </c>
      <c r="P518" s="28" t="n">
        <f aca="false">(I518+K518)/(I518+J518+K518+M518)</f>
        <v>0.416990291262136</v>
      </c>
      <c r="Q518" s="27" t="n">
        <f aca="false">K518/(K518+M518)</f>
        <v>0.428384393820372</v>
      </c>
      <c r="R518" s="27" t="n">
        <f aca="false">P518-(O518-P518)/X518</f>
        <v>0.427491637131984</v>
      </c>
      <c r="S518" s="29" t="n">
        <f aca="false">(K518+M518)/(I518+J518)</f>
        <v>12.687707641196</v>
      </c>
      <c r="T518" s="31" t="n">
        <f aca="false">(P518-$B$1*O518-$B$2)/(1-$B$1*O518)-($B$3*POWER(P518,2)+$B$4*P518+$B$5)-($B$6*POWER(O518,2)+$B$7*O518+$B$8)</f>
        <v>0.42998032123913</v>
      </c>
      <c r="U518" s="29" t="n">
        <f aca="false">(O518-P518)/(P518-T518)</f>
        <v>11.1289229007736</v>
      </c>
      <c r="V518" s="29" t="n">
        <f aca="false">$B$12+($B$13*E518+$B$14*POWER(E518,2)+$B$15*POWER(E518,3))+($B$16*F518+$B$17*POWER(F518,2)+$B$18*POWER(F518,3))+($B$19*T518+$B$20*POWER(T518,2)+$B$21*POWER(T518,3))+($B$22*P518+$B$23*POWER(P518,2)+$B$24*POWER(P518,3))+($B$25*H518+$B$26*POWER(H518,2)+$B$27*POWER(H518,3))+($B$28*U518+$B$29*POWER(U518,2)+$B$30*POWER(U518,3))</f>
        <v>2.63741180378878</v>
      </c>
      <c r="W518" s="71" t="n">
        <f aca="false">S518-U518</f>
        <v>1.55878474042244</v>
      </c>
      <c r="X518" s="29" t="n">
        <f aca="false">U518+V518</f>
        <v>13.7663347045624</v>
      </c>
      <c r="Y518" s="16"/>
      <c r="Z518" s="60" t="n">
        <f aca="false">U518*G518</f>
        <v>3349.80579313285</v>
      </c>
      <c r="AA518" s="60" t="n">
        <f aca="false">(K518+M518)-Z518</f>
        <v>469.194206867153</v>
      </c>
      <c r="AB518" s="16"/>
      <c r="AC518" s="60" t="n">
        <f aca="false">L518+N518</f>
        <v>4143.66674607327</v>
      </c>
      <c r="AD518" s="61" t="n">
        <f aca="false">AC518-Z518</f>
        <v>793.860952940423</v>
      </c>
      <c r="AE518" s="17"/>
      <c r="AF518" s="84" t="n">
        <v>-257.692375317719</v>
      </c>
      <c r="AG518" s="16" t="n">
        <v>0.698648648648649</v>
      </c>
      <c r="AH518" s="16" t="n">
        <f aca="false">AF518+AH517</f>
        <v>219345.494416968</v>
      </c>
      <c r="AI518" s="63"/>
      <c r="AJ518" s="72" t="n">
        <v>-239.878266948352</v>
      </c>
      <c r="AK518" s="16" t="n">
        <v>0.698648648648649</v>
      </c>
      <c r="AL518" s="63" t="n">
        <f aca="false">AJ518+AL517</f>
        <v>215008.548890178</v>
      </c>
      <c r="AM518" s="35"/>
      <c r="AN518" s="35" t="n">
        <f aca="false">C518/740</f>
        <v>0.698648648648649</v>
      </c>
      <c r="AO518" s="35"/>
      <c r="AP518" s="35"/>
      <c r="AQ518" s="35"/>
      <c r="AR518" s="35"/>
      <c r="AS518" s="35"/>
      <c r="AT518" s="35"/>
    </row>
    <row r="519" customFormat="false" ht="12.75" hidden="false" customHeight="true" outlineLevel="0" collapsed="false">
      <c r="A519" s="36"/>
      <c r="B519" s="36"/>
      <c r="C519" s="2" t="n">
        <v>518</v>
      </c>
      <c r="D519" s="20" t="s">
        <v>459</v>
      </c>
      <c r="E519" s="65" t="n">
        <v>593</v>
      </c>
      <c r="F519" s="66" t="n">
        <v>5994</v>
      </c>
      <c r="G519" s="67" t="n">
        <f aca="false">I519+J519</f>
        <v>480</v>
      </c>
      <c r="H519" s="68" t="n">
        <f aca="false">1/(G519/F519)</f>
        <v>12.4875</v>
      </c>
      <c r="I519" s="22" t="n">
        <v>133</v>
      </c>
      <c r="J519" s="23" t="n">
        <v>347</v>
      </c>
      <c r="K519" s="24" t="n">
        <v>2093</v>
      </c>
      <c r="L519" s="69" t="n">
        <f aca="false">G519*X519*R519</f>
        <v>2043.35872140714</v>
      </c>
      <c r="M519" s="25" t="n">
        <v>2308</v>
      </c>
      <c r="N519" s="70" t="n">
        <f aca="false">G519*X519*(1-R519)</f>
        <v>2248.79173644922</v>
      </c>
      <c r="O519" s="26" t="n">
        <f aca="false">I519/(I519+J519)</f>
        <v>0.277083333333333</v>
      </c>
      <c r="P519" s="28" t="n">
        <f aca="false">(I519+K519)/(I519+J519+K519+M519)</f>
        <v>0.456054087277197</v>
      </c>
      <c r="Q519" s="27" t="n">
        <f aca="false">K519/(K519+M519)</f>
        <v>0.475573733242445</v>
      </c>
      <c r="R519" s="27" t="n">
        <f aca="false">P519-(O519-P519)/X519</f>
        <v>0.476068754222484</v>
      </c>
      <c r="S519" s="29" t="n">
        <f aca="false">(K519+M519)/(I519+J519)</f>
        <v>9.16875</v>
      </c>
      <c r="T519" s="31" t="n">
        <f aca="false">(P519-$B$1*O519-$B$2)/(1-$B$1*O519)-($B$3*POWER(P519,2)+$B$4*P519+$B$5)-($B$6*POWER(O519,2)+$B$7*O519+$B$8)</f>
        <v>0.47057778534343</v>
      </c>
      <c r="U519" s="29" t="n">
        <f aca="false">(O519-P519)/(P519-T519)</f>
        <v>12.322671066811</v>
      </c>
      <c r="V519" s="29" t="n">
        <f aca="false">$B$12+($B$13*E519+$B$14*POWER(E519,2)+$B$15*POWER(E519,3))+($B$16*F519+$B$17*POWER(F519,2)+$B$18*POWER(F519,3))+($B$19*T519+$B$20*POWER(T519,2)+$B$21*POWER(T519,3))+($B$22*P519+$B$23*POWER(P519,2)+$B$24*POWER(P519,3))+($B$25*H519+$B$26*POWER(H519,2)+$B$27*POWER(H519,3))+($B$28*U519+$B$29*POWER(U519,2)+$B$30*POWER(U519,3))</f>
        <v>-3.38069094627691</v>
      </c>
      <c r="W519" s="71" t="n">
        <f aca="false">S519-U519</f>
        <v>-3.15392106681099</v>
      </c>
      <c r="X519" s="29" t="n">
        <f aca="false">U519+V519</f>
        <v>8.94198012053409</v>
      </c>
      <c r="Y519" s="16"/>
      <c r="Z519" s="60" t="n">
        <f aca="false">U519*G519</f>
        <v>5914.88211206928</v>
      </c>
      <c r="AA519" s="60" t="n">
        <f aca="false">(K519+M519)-Z519</f>
        <v>-1513.88211206928</v>
      </c>
      <c r="AB519" s="16"/>
      <c r="AC519" s="60" t="n">
        <f aca="false">L519+N519</f>
        <v>4292.15045785636</v>
      </c>
      <c r="AD519" s="61" t="n">
        <f aca="false">AC519-Z519</f>
        <v>-1622.73165421292</v>
      </c>
      <c r="AE519" s="17"/>
      <c r="AF519" s="84" t="n">
        <v>-259.816693092332</v>
      </c>
      <c r="AG519" s="16" t="n">
        <v>0.7</v>
      </c>
      <c r="AH519" s="16" t="n">
        <f aca="false">AF519+AH518</f>
        <v>219085.677723876</v>
      </c>
      <c r="AI519" s="63"/>
      <c r="AJ519" s="72" t="n">
        <v>-242.707835016319</v>
      </c>
      <c r="AK519" s="16" t="n">
        <v>0.7</v>
      </c>
      <c r="AL519" s="63" t="n">
        <f aca="false">AJ519+AL518</f>
        <v>214765.841055161</v>
      </c>
      <c r="AM519" s="35"/>
      <c r="AN519" s="35" t="n">
        <f aca="false">C519/740</f>
        <v>0.7</v>
      </c>
      <c r="AO519" s="35"/>
      <c r="AP519" s="35"/>
      <c r="AQ519" s="35"/>
      <c r="AR519" s="35"/>
      <c r="AS519" s="35"/>
      <c r="AT519" s="35"/>
    </row>
    <row r="520" customFormat="false" ht="12.75" hidden="false" customHeight="true" outlineLevel="0" collapsed="false">
      <c r="A520" s="36"/>
      <c r="B520" s="36"/>
      <c r="C520" s="2" t="n">
        <v>519</v>
      </c>
      <c r="D520" s="20" t="s">
        <v>692</v>
      </c>
      <c r="E520" s="65" t="n">
        <v>623</v>
      </c>
      <c r="F520" s="66" t="n">
        <v>5152</v>
      </c>
      <c r="G520" s="67" t="n">
        <f aca="false">I520+J520</f>
        <v>412</v>
      </c>
      <c r="H520" s="68" t="n">
        <f aca="false">1/(G520/F520)</f>
        <v>12.504854368932</v>
      </c>
      <c r="I520" s="22" t="n">
        <v>152</v>
      </c>
      <c r="J520" s="23" t="n">
        <v>260</v>
      </c>
      <c r="K520" s="24" t="n">
        <v>2219</v>
      </c>
      <c r="L520" s="69" t="n">
        <f aca="false">G520*X520*R520</f>
        <v>2107.67132736691</v>
      </c>
      <c r="M520" s="25" t="n">
        <v>1409</v>
      </c>
      <c r="N520" s="70" t="n">
        <f aca="false">G520*X520*(1-R520)</f>
        <v>1330.63325405963</v>
      </c>
      <c r="O520" s="26" t="n">
        <f aca="false">I520/(I520+J520)</f>
        <v>0.368932038834951</v>
      </c>
      <c r="P520" s="28" t="n">
        <f aca="false">(I520+K520)/(I520+J520+K520+M520)</f>
        <v>0.586881188118812</v>
      </c>
      <c r="Q520" s="27" t="n">
        <f aca="false">K520/(K520+M520)</f>
        <v>0.611631753031974</v>
      </c>
      <c r="R520" s="27" t="n">
        <f aca="false">P520-(O520-P520)/X520</f>
        <v>0.612997271606591</v>
      </c>
      <c r="S520" s="29" t="n">
        <f aca="false">(K520+M520)/(I520+J520)</f>
        <v>8.80582524271845</v>
      </c>
      <c r="T520" s="31" t="n">
        <f aca="false">(P520-$B$1*O520-$B$2)/(1-$B$1*O520)-($B$3*POWER(P520,2)+$B$4*P520+$B$5)-($B$6*POWER(O520,2)+$B$7*O520+$B$8)</f>
        <v>0.604702073079889</v>
      </c>
      <c r="U520" s="29" t="n">
        <f aca="false">(O520-P520)/(P520-T520)</f>
        <v>12.2299846365591</v>
      </c>
      <c r="V520" s="29" t="n">
        <f aca="false">$B$12+($B$13*E520+$B$14*POWER(E520,2)+$B$15*POWER(E520,3))+($B$16*F520+$B$17*POWER(F520,2)+$B$18*POWER(F520,3))+($B$19*T520+$B$20*POWER(T520,2)+$B$21*POWER(T520,3))+($B$22*P520+$B$23*POWER(P520,2)+$B$24*POWER(P520,3))+($B$25*H520+$B$26*POWER(H520,2)+$B$27*POWER(H520,3))+($B$28*U520+$B$29*POWER(U520,2)+$B$30*POWER(U520,3))</f>
        <v>-3.8845851670772</v>
      </c>
      <c r="W520" s="71" t="n">
        <f aca="false">S520-U520</f>
        <v>-3.42415939384064</v>
      </c>
      <c r="X520" s="29" t="n">
        <f aca="false">U520+V520</f>
        <v>8.34539946948189</v>
      </c>
      <c r="Y520" s="16"/>
      <c r="Z520" s="60" t="n">
        <f aca="false">U520*G520</f>
        <v>5038.75367026235</v>
      </c>
      <c r="AA520" s="60" t="n">
        <f aca="false">(K520+M520)-Z520</f>
        <v>-1410.75367026234</v>
      </c>
      <c r="AB520" s="16"/>
      <c r="AC520" s="60" t="n">
        <f aca="false">L520+N520</f>
        <v>3438.30458142654</v>
      </c>
      <c r="AD520" s="61" t="n">
        <f aca="false">AC520-Z520</f>
        <v>-1600.4490888358</v>
      </c>
      <c r="AE520" s="17"/>
      <c r="AF520" s="84" t="n">
        <v>-261.443738067899</v>
      </c>
      <c r="AG520" s="16" t="n">
        <v>0.701351351351351</v>
      </c>
      <c r="AH520" s="16" t="n">
        <f aca="false">AF520+AH519</f>
        <v>218824.233985808</v>
      </c>
      <c r="AI520" s="63"/>
      <c r="AJ520" s="72" t="n">
        <v>-243.075123954834</v>
      </c>
      <c r="AK520" s="16" t="n">
        <v>0.701351351351351</v>
      </c>
      <c r="AL520" s="63" t="n">
        <f aca="false">AJ520+AL519</f>
        <v>214522.765931207</v>
      </c>
      <c r="AM520" s="35"/>
      <c r="AN520" s="35" t="n">
        <f aca="false">C520/740</f>
        <v>0.701351351351351</v>
      </c>
      <c r="AO520" s="35"/>
      <c r="AP520" s="35"/>
      <c r="AQ520" s="35"/>
      <c r="AR520" s="35"/>
      <c r="AS520" s="35"/>
      <c r="AT520" s="35"/>
    </row>
    <row r="521" customFormat="false" ht="12.75" hidden="false" customHeight="true" outlineLevel="0" collapsed="false">
      <c r="A521" s="36"/>
      <c r="B521" s="36"/>
      <c r="C521" s="2" t="n">
        <v>520</v>
      </c>
      <c r="D521" s="20" t="s">
        <v>650</v>
      </c>
      <c r="E521" s="65" t="n">
        <v>477</v>
      </c>
      <c r="F521" s="66" t="n">
        <v>4695</v>
      </c>
      <c r="G521" s="67" t="n">
        <f aca="false">I521+J521</f>
        <v>336</v>
      </c>
      <c r="H521" s="68" t="n">
        <f aca="false">1/(G521/F521)</f>
        <v>13.9732142857143</v>
      </c>
      <c r="I521" s="22" t="n">
        <v>159</v>
      </c>
      <c r="J521" s="23" t="n">
        <v>177</v>
      </c>
      <c r="K521" s="24" t="n">
        <v>1762</v>
      </c>
      <c r="L521" s="69" t="n">
        <f aca="false">G521*X521*R521</f>
        <v>1696.45202792517</v>
      </c>
      <c r="M521" s="25" t="n">
        <v>1368</v>
      </c>
      <c r="N521" s="70" t="n">
        <f aca="false">G521*X521*(1-R521)</f>
        <v>1315.28182360458</v>
      </c>
      <c r="O521" s="26" t="n">
        <f aca="false">I521/(I521+J521)</f>
        <v>0.473214285714286</v>
      </c>
      <c r="P521" s="28" t="n">
        <f aca="false">(I521+K521)/(I521+J521+K521+M521)</f>
        <v>0.554241200230814</v>
      </c>
      <c r="Q521" s="27" t="n">
        <f aca="false">K521/(K521+M521)</f>
        <v>0.562939297124601</v>
      </c>
      <c r="R521" s="27" t="n">
        <f aca="false">P521-(O521-P521)/X521</f>
        <v>0.563280857989325</v>
      </c>
      <c r="S521" s="29" t="n">
        <f aca="false">(K521+M521)/(I521+J521)</f>
        <v>9.31547619047619</v>
      </c>
      <c r="T521" s="31" t="n">
        <f aca="false">(P521-$B$1*O521-$B$2)/(1-$B$1*O521)-($B$3*POWER(P521,2)+$B$4*P521+$B$5)-($B$6*POWER(O521,2)+$B$7*O521+$B$8)</f>
        <v>0.564303690478056</v>
      </c>
      <c r="U521" s="29" t="n">
        <f aca="false">(O521-P521)/(P521-T521)</f>
        <v>8.05237198006028</v>
      </c>
      <c r="V521" s="29" t="n">
        <f aca="false">$B$12+($B$13*E521+$B$14*POWER(E521,2)+$B$15*POWER(E521,3))+($B$16*F521+$B$17*POWER(F521,2)+$B$18*POWER(F521,3))+($B$19*T521+$B$20*POWER(T521,2)+$B$21*POWER(T521,3))+($B$22*P521+$B$23*POWER(P521,2)+$B$24*POWER(P521,3))+($B$25*H521+$B$26*POWER(H521,2)+$B$27*POWER(H521,3))+($B$28*U521+$B$29*POWER(U521,2)+$B$30*POWER(U521,3))</f>
        <v>0.911121625683032</v>
      </c>
      <c r="W521" s="71" t="n">
        <f aca="false">S521-U521</f>
        <v>1.26310421041591</v>
      </c>
      <c r="X521" s="29" t="n">
        <f aca="false">U521+V521</f>
        <v>8.96349360574331</v>
      </c>
      <c r="Y521" s="16"/>
      <c r="Z521" s="60" t="n">
        <f aca="false">U521*G521</f>
        <v>2705.59698530025</v>
      </c>
      <c r="AA521" s="60" t="n">
        <f aca="false">(K521+M521)-Z521</f>
        <v>424.403014699746</v>
      </c>
      <c r="AB521" s="16"/>
      <c r="AC521" s="60" t="n">
        <f aca="false">L521+N521</f>
        <v>3011.73385152975</v>
      </c>
      <c r="AD521" s="61" t="n">
        <f aca="false">AC521-Z521</f>
        <v>306.136866229499</v>
      </c>
      <c r="AE521" s="17"/>
      <c r="AF521" s="84" t="n">
        <v>-261.810568446409</v>
      </c>
      <c r="AG521" s="16" t="n">
        <v>0.702702702702703</v>
      </c>
      <c r="AH521" s="16" t="n">
        <f aca="false">AF521+AH520</f>
        <v>218562.423417362</v>
      </c>
      <c r="AI521" s="63"/>
      <c r="AJ521" s="72" t="n">
        <v>-243.670636892297</v>
      </c>
      <c r="AK521" s="16" t="n">
        <v>0.702702702702703</v>
      </c>
      <c r="AL521" s="63" t="n">
        <f aca="false">AJ521+AL520</f>
        <v>214279.095294314</v>
      </c>
      <c r="AM521" s="35"/>
      <c r="AN521" s="35" t="n">
        <f aca="false">C521/740</f>
        <v>0.702702702702703</v>
      </c>
      <c r="AO521" s="35"/>
      <c r="AP521" s="35"/>
      <c r="AQ521" s="35"/>
      <c r="AR521" s="35"/>
      <c r="AS521" s="35"/>
      <c r="AT521" s="35"/>
    </row>
    <row r="522" customFormat="false" ht="12.75" hidden="false" customHeight="true" outlineLevel="0" collapsed="false">
      <c r="A522" s="36"/>
      <c r="B522" s="36"/>
      <c r="C522" s="2" t="n">
        <v>521</v>
      </c>
      <c r="D522" s="20" t="s">
        <v>289</v>
      </c>
      <c r="E522" s="65" t="n">
        <v>629</v>
      </c>
      <c r="F522" s="66" t="n">
        <v>8946</v>
      </c>
      <c r="G522" s="67" t="n">
        <f aca="false">I522+J522</f>
        <v>401</v>
      </c>
      <c r="H522" s="68" t="n">
        <f aca="false">1/(G522/F522)</f>
        <v>22.3092269326683</v>
      </c>
      <c r="I522" s="22" t="n">
        <v>83</v>
      </c>
      <c r="J522" s="23" t="n">
        <v>318</v>
      </c>
      <c r="K522" s="24" t="n">
        <v>3025</v>
      </c>
      <c r="L522" s="69" t="n">
        <f aca="false">G522*X522*R522</f>
        <v>3054.81637072675</v>
      </c>
      <c r="M522" s="25" t="n">
        <v>4295</v>
      </c>
      <c r="N522" s="70" t="n">
        <f aca="false">G522*X522*(1-R522)</f>
        <v>4339.25447817327</v>
      </c>
      <c r="O522" s="26" t="n">
        <f aca="false">I522/(I522+J522)</f>
        <v>0.206982543640898</v>
      </c>
      <c r="P522" s="28" t="n">
        <f aca="false">(I522+K522)/(I522+J522+K522+M522)</f>
        <v>0.402538531278332</v>
      </c>
      <c r="Q522" s="27" t="n">
        <f aca="false">K522/(K522+M522)</f>
        <v>0.413251366120219</v>
      </c>
      <c r="R522" s="27" t="n">
        <f aca="false">P522-(O522-P522)/X522</f>
        <v>0.413144049219004</v>
      </c>
      <c r="S522" s="29" t="n">
        <f aca="false">(K522+M522)/(I522+J522)</f>
        <v>18.2543640897756</v>
      </c>
      <c r="T522" s="31" t="n">
        <f aca="false">(P522-$B$1*O522-$B$2)/(1-$B$1*O522)-($B$3*POWER(P522,2)+$B$4*P522+$B$5)-($B$6*POWER(O522,2)+$B$7*O522+$B$8)</f>
        <v>0.4169507557205</v>
      </c>
      <c r="U522" s="29" t="n">
        <f aca="false">(O522-P522)/(P522-T522)</f>
        <v>13.5687581346055</v>
      </c>
      <c r="V522" s="29" t="n">
        <f aca="false">$B$12+($B$13*E522+$B$14*POWER(E522,2)+$B$15*POWER(E522,3))+($B$16*F522+$B$17*POWER(F522,2)+$B$18*POWER(F522,3))+($B$19*T522+$B$20*POWER(T522,2)+$B$21*POWER(T522,3))+($B$22*P522+$B$23*POWER(P522,2)+$B$24*POWER(P522,3))+($B$25*H522+$B$26*POWER(H522,2)+$B$27*POWER(H522,3))+($B$28*U522+$B$29*POWER(U522,2)+$B$30*POWER(U522,3))</f>
        <v>4.87032128908538</v>
      </c>
      <c r="W522" s="71" t="n">
        <f aca="false">S522-U522</f>
        <v>4.68560595517011</v>
      </c>
      <c r="X522" s="29" t="n">
        <f aca="false">U522+V522</f>
        <v>18.4390794236908</v>
      </c>
      <c r="Y522" s="16"/>
      <c r="Z522" s="60" t="n">
        <f aca="false">U522*G522</f>
        <v>5441.07201197679</v>
      </c>
      <c r="AA522" s="60" t="n">
        <f aca="false">(K522+M522)-Z522</f>
        <v>1878.92798802321</v>
      </c>
      <c r="AB522" s="16"/>
      <c r="AC522" s="60" t="n">
        <f aca="false">L522+N522</f>
        <v>7394.07084890002</v>
      </c>
      <c r="AD522" s="61" t="n">
        <f aca="false">AC522-Z522</f>
        <v>1952.99883692324</v>
      </c>
      <c r="AE522" s="17"/>
      <c r="AF522" s="84" t="n">
        <v>-262.153258704384</v>
      </c>
      <c r="AG522" s="16" t="n">
        <v>0.704054054054054</v>
      </c>
      <c r="AH522" s="16" t="n">
        <f aca="false">AF522+AH521</f>
        <v>218300.270158657</v>
      </c>
      <c r="AI522" s="63"/>
      <c r="AJ522" s="72" t="n">
        <v>-246.668571688385</v>
      </c>
      <c r="AK522" s="16" t="n">
        <v>0.704054054054054</v>
      </c>
      <c r="AL522" s="63" t="n">
        <f aca="false">AJ522+AL521</f>
        <v>214032.426722626</v>
      </c>
      <c r="AM522" s="35"/>
      <c r="AN522" s="35" t="n">
        <f aca="false">C522/740</f>
        <v>0.704054054054054</v>
      </c>
      <c r="AO522" s="35"/>
      <c r="AP522" s="35"/>
      <c r="AQ522" s="35"/>
      <c r="AR522" s="35"/>
      <c r="AS522" s="35"/>
      <c r="AT522" s="35"/>
    </row>
    <row r="523" customFormat="false" ht="12.75" hidden="false" customHeight="true" outlineLevel="0" collapsed="false">
      <c r="A523" s="36"/>
      <c r="B523" s="36"/>
      <c r="C523" s="2" t="n">
        <v>522</v>
      </c>
      <c r="D523" s="20" t="s">
        <v>562</v>
      </c>
      <c r="E523" s="65" t="n">
        <v>357</v>
      </c>
      <c r="F523" s="66" t="n">
        <v>5365</v>
      </c>
      <c r="G523" s="67" t="n">
        <f aca="false">I523+J523</f>
        <v>256</v>
      </c>
      <c r="H523" s="68" t="n">
        <f aca="false">1/(G523/F523)</f>
        <v>20.95703125</v>
      </c>
      <c r="I523" s="22" t="n">
        <v>59</v>
      </c>
      <c r="J523" s="23" t="n">
        <v>197</v>
      </c>
      <c r="K523" s="24" t="n">
        <v>2266</v>
      </c>
      <c r="L523" s="69" t="n">
        <f aca="false">G523*X523*R523</f>
        <v>2258.47066908217</v>
      </c>
      <c r="M523" s="25" t="n">
        <v>2123</v>
      </c>
      <c r="N523" s="70" t="n">
        <f aca="false">G523*X523*(1-R523)</f>
        <v>2115.48686119167</v>
      </c>
      <c r="O523" s="26" t="n">
        <f aca="false">I523/(I523+J523)</f>
        <v>0.23046875</v>
      </c>
      <c r="P523" s="28" t="n">
        <f aca="false">(I523+K523)/(I523+J523+K523+M523)</f>
        <v>0.5005382131324</v>
      </c>
      <c r="Q523" s="27" t="n">
        <f aca="false">K523/(K523+M523)</f>
        <v>0.516290726817043</v>
      </c>
      <c r="R523" s="27" t="n">
        <f aca="false">P523-(O523-P523)/X523</f>
        <v>0.516344901259426</v>
      </c>
      <c r="S523" s="29" t="n">
        <f aca="false">(K523+M523)/(I523+J523)</f>
        <v>17.14453125</v>
      </c>
      <c r="T523" s="31" t="n">
        <f aca="false">(P523-$B$1*O523-$B$2)/(1-$B$1*O523)-($B$3*POWER(P523,2)+$B$4*P523+$B$5)-($B$6*POWER(O523,2)+$B$7*O523+$B$8)</f>
        <v>0.518189320844147</v>
      </c>
      <c r="U523" s="29" t="n">
        <f aca="false">(O523-P523)/(P523-T523)</f>
        <v>15.3004257604002</v>
      </c>
      <c r="V523" s="29" t="n">
        <f aca="false">$B$12+($B$13*E523+$B$14*POWER(E523,2)+$B$15*POWER(E523,3))+($B$16*F523+$B$17*POWER(F523,2)+$B$18*POWER(F523,3))+($B$19*T523+$B$20*POWER(T523,2)+$B$21*POWER(T523,3))+($B$22*P523+$B$23*POWER(P523,2)+$B$24*POWER(P523,3))+($B$25*H523+$B$26*POWER(H523,2)+$B$27*POWER(H523,3))+($B$28*U523+$B$29*POWER(U523,2)+$B$30*POWER(U523,3))</f>
        <v>1.78534584223205</v>
      </c>
      <c r="W523" s="71" t="n">
        <f aca="false">S523-U523</f>
        <v>1.84410548959985</v>
      </c>
      <c r="X523" s="29" t="n">
        <f aca="false">U523+V523</f>
        <v>17.0857716026322</v>
      </c>
      <c r="Y523" s="16"/>
      <c r="Z523" s="60" t="n">
        <f aca="false">U523*G523</f>
        <v>3916.90899466244</v>
      </c>
      <c r="AA523" s="60" t="n">
        <f aca="false">(K523+M523)-Z523</f>
        <v>472.091005337562</v>
      </c>
      <c r="AB523" s="16"/>
      <c r="AC523" s="60" t="n">
        <f aca="false">L523+N523</f>
        <v>4373.95753027385</v>
      </c>
      <c r="AD523" s="61" t="n">
        <f aca="false">AC523-Z523</f>
        <v>457.048535611406</v>
      </c>
      <c r="AE523" s="17"/>
      <c r="AF523" s="84" t="n">
        <v>-267.240102327488</v>
      </c>
      <c r="AG523" s="16" t="n">
        <v>0.705405405405405</v>
      </c>
      <c r="AH523" s="16" t="n">
        <f aca="false">AF523+AH522</f>
        <v>218033.03005633</v>
      </c>
      <c r="AI523" s="63"/>
      <c r="AJ523" s="72" t="n">
        <v>-247.898035802135</v>
      </c>
      <c r="AK523" s="16" t="n">
        <v>0.705405405405405</v>
      </c>
      <c r="AL523" s="63" t="n">
        <f aca="false">AJ523+AL522</f>
        <v>213784.528686824</v>
      </c>
      <c r="AM523" s="35"/>
      <c r="AN523" s="35" t="n">
        <f aca="false">C523/740</f>
        <v>0.705405405405405</v>
      </c>
      <c r="AO523" s="35"/>
      <c r="AP523" s="35"/>
      <c r="AQ523" s="35"/>
      <c r="AR523" s="35"/>
      <c r="AS523" s="35"/>
      <c r="AT523" s="35"/>
    </row>
    <row r="524" customFormat="false" ht="12.75" hidden="false" customHeight="true" outlineLevel="0" collapsed="false">
      <c r="A524" s="36"/>
      <c r="B524" s="36"/>
      <c r="C524" s="2" t="n">
        <v>523</v>
      </c>
      <c r="D524" s="20" t="s">
        <v>53</v>
      </c>
      <c r="E524" s="65" t="n">
        <v>542</v>
      </c>
      <c r="F524" s="66" t="n">
        <v>5054</v>
      </c>
      <c r="G524" s="67" t="n">
        <f aca="false">I524+J524</f>
        <v>312</v>
      </c>
      <c r="H524" s="68" t="n">
        <f aca="false">1/(G524/F524)</f>
        <v>16.198717948718</v>
      </c>
      <c r="I524" s="22" t="n">
        <v>47</v>
      </c>
      <c r="J524" s="23" t="n">
        <v>265</v>
      </c>
      <c r="K524" s="24" t="n">
        <v>1150</v>
      </c>
      <c r="L524" s="69" t="n">
        <f aca="false">G524*X524*R524</f>
        <v>1057.20551926998</v>
      </c>
      <c r="M524" s="25" t="n">
        <v>2888</v>
      </c>
      <c r="N524" s="70" t="n">
        <f aca="false">G524*X524*(1-R524)</f>
        <v>2643.57143045801</v>
      </c>
      <c r="O524" s="26" t="n">
        <f aca="false">I524/(I524+J524)</f>
        <v>0.150641025641026</v>
      </c>
      <c r="P524" s="28" t="n">
        <f aca="false">(I524+K524)/(I524+J524+K524+M524)</f>
        <v>0.275172413793103</v>
      </c>
      <c r="Q524" s="27" t="n">
        <f aca="false">K524/(K524+M524)</f>
        <v>0.284794452699356</v>
      </c>
      <c r="R524" s="27" t="n">
        <f aca="false">P524-(O524-P524)/X524</f>
        <v>0.285671234346529</v>
      </c>
      <c r="S524" s="29" t="n">
        <f aca="false">(K524+M524)/(I524+J524)</f>
        <v>12.9423076923077</v>
      </c>
      <c r="T524" s="31" t="n">
        <f aca="false">(P524-$B$1*O524-$B$2)/(1-$B$1*O524)-($B$3*POWER(P524,2)+$B$4*P524+$B$5)-($B$6*POWER(O524,2)+$B$7*O524+$B$8)</f>
        <v>0.287081915615574</v>
      </c>
      <c r="U524" s="29" t="n">
        <f aca="false">(O524-P524)/(P524-T524)</f>
        <v>10.4564733276342</v>
      </c>
      <c r="V524" s="29" t="n">
        <f aca="false">$B$12+($B$13*E524+$B$14*POWER(E524,2)+$B$15*POWER(E524,3))+($B$16*F524+$B$17*POWER(F524,2)+$B$18*POWER(F524,3))+($B$19*T524+$B$20*POWER(T524,2)+$B$21*POWER(T524,3))+($B$22*P524+$B$23*POWER(P524,2)+$B$24*POWER(P524,3))+($B$25*H524+$B$26*POWER(H524,2)+$B$27*POWER(H524,3))+($B$28*U524+$B$29*POWER(U524,2)+$B$30*POWER(U524,3))</f>
        <v>1.40499125482726</v>
      </c>
      <c r="W524" s="71" t="n">
        <f aca="false">S524-U524</f>
        <v>2.48583436467346</v>
      </c>
      <c r="X524" s="29" t="n">
        <f aca="false">U524+V524</f>
        <v>11.8614645824615</v>
      </c>
      <c r="Y524" s="16"/>
      <c r="Z524" s="60" t="n">
        <f aca="false">U524*G524</f>
        <v>3262.41967822188</v>
      </c>
      <c r="AA524" s="60" t="n">
        <f aca="false">(K524+M524)-Z524</f>
        <v>775.58032177812</v>
      </c>
      <c r="AB524" s="16"/>
      <c r="AC524" s="60" t="n">
        <f aca="false">L524+N524</f>
        <v>3700.77694972798</v>
      </c>
      <c r="AD524" s="61" t="n">
        <f aca="false">AC524-Z524</f>
        <v>438.357271506105</v>
      </c>
      <c r="AE524" s="17"/>
      <c r="AF524" s="84" t="n">
        <v>-269.248666950356</v>
      </c>
      <c r="AG524" s="16" t="n">
        <v>0.706756756756757</v>
      </c>
      <c r="AH524" s="16" t="n">
        <f aca="false">AF524+AH523</f>
        <v>217763.781389379</v>
      </c>
      <c r="AI524" s="63"/>
      <c r="AJ524" s="72" t="n">
        <v>-248.081081747195</v>
      </c>
      <c r="AK524" s="16" t="n">
        <v>0.706756756756757</v>
      </c>
      <c r="AL524" s="63" t="n">
        <f aca="false">AJ524+AL523</f>
        <v>213536.447605077</v>
      </c>
      <c r="AM524" s="35"/>
      <c r="AN524" s="35" t="n">
        <f aca="false">C524/740</f>
        <v>0.706756756756757</v>
      </c>
      <c r="AO524" s="35"/>
      <c r="AP524" s="35"/>
      <c r="AQ524" s="35"/>
      <c r="AR524" s="35"/>
      <c r="AS524" s="35"/>
      <c r="AT524" s="35"/>
    </row>
    <row r="525" customFormat="false" ht="12.75" hidden="false" customHeight="true" outlineLevel="0" collapsed="false">
      <c r="A525" s="36"/>
      <c r="B525" s="36"/>
      <c r="C525" s="2" t="n">
        <v>524</v>
      </c>
      <c r="D525" s="20" t="s">
        <v>120</v>
      </c>
      <c r="E525" s="65" t="n">
        <v>230</v>
      </c>
      <c r="F525" s="66" t="n">
        <v>2488</v>
      </c>
      <c r="G525" s="67" t="n">
        <f aca="false">I525+J525</f>
        <v>295</v>
      </c>
      <c r="H525" s="68" t="n">
        <f aca="false">1/(G525/F525)</f>
        <v>8.43389830508475</v>
      </c>
      <c r="I525" s="22" t="n">
        <v>95</v>
      </c>
      <c r="J525" s="23" t="n">
        <v>200</v>
      </c>
      <c r="K525" s="24" t="n">
        <v>522</v>
      </c>
      <c r="L525" s="69" t="n">
        <f aca="false">G525*X525*R525</f>
        <v>413.050753856146</v>
      </c>
      <c r="M525" s="25" t="n">
        <v>942</v>
      </c>
      <c r="N525" s="70" t="n">
        <f aca="false">G525*X525*(1-R525)</f>
        <v>740.346776181067</v>
      </c>
      <c r="O525" s="26" t="n">
        <f aca="false">I525/(I525+J525)</f>
        <v>0.322033898305085</v>
      </c>
      <c r="P525" s="28" t="n">
        <f aca="false">(I525+K525)/(I525+J525+K525+M525)</f>
        <v>0.350767481523593</v>
      </c>
      <c r="Q525" s="27" t="n">
        <f aca="false">K525/(K525+M525)</f>
        <v>0.35655737704918</v>
      </c>
      <c r="R525" s="27" t="n">
        <f aca="false">P525-(O525-P525)/X525</f>
        <v>0.358116558341181</v>
      </c>
      <c r="S525" s="29" t="n">
        <f aca="false">(K525+M525)/(I525+J525)</f>
        <v>4.96271186440678</v>
      </c>
      <c r="T525" s="31" t="n">
        <f aca="false">(P525-$B$1*O525-$B$2)/(1-$B$1*O525)-($B$3*POWER(P525,2)+$B$4*P525+$B$5)-($B$6*POWER(O525,2)+$B$7*O525+$B$8)</f>
        <v>0.358542055766451</v>
      </c>
      <c r="U525" s="29" t="n">
        <f aca="false">(O525-P525)/(P525-T525)</f>
        <v>3.69584009631165</v>
      </c>
      <c r="V525" s="29" t="n">
        <f aca="false">$B$12+($B$13*E525+$B$14*POWER(E525,2)+$B$15*POWER(E525,3))+($B$16*F525+$B$17*POWER(F525,2)+$B$18*POWER(F525,3))+($B$19*T525+$B$20*POWER(T525,2)+$B$21*POWER(T525,3))+($B$22*P525+$B$23*POWER(P525,2)+$B$24*POWER(P525,3))+($B$25*H525+$B$26*POWER(H525,2)+$B$27*POWER(H525,3))+($B$28*U525+$B$29*POWER(U525,2)+$B$30*POWER(U525,3))</f>
        <v>0.21398203940771</v>
      </c>
      <c r="W525" s="71" t="n">
        <f aca="false">S525-U525</f>
        <v>1.26687176809513</v>
      </c>
      <c r="X525" s="29" t="n">
        <f aca="false">U525+V525</f>
        <v>3.90982213571936</v>
      </c>
      <c r="Y525" s="16"/>
      <c r="Z525" s="60" t="n">
        <f aca="false">U525*G525</f>
        <v>1090.27282841194</v>
      </c>
      <c r="AA525" s="60" t="n">
        <f aca="false">(K525+M525)-Z525</f>
        <v>373.727171588062</v>
      </c>
      <c r="AB525" s="16"/>
      <c r="AC525" s="60" t="n">
        <f aca="false">L525+N525</f>
        <v>1153.39753003721</v>
      </c>
      <c r="AD525" s="61" t="n">
        <f aca="false">AC525-Z525</f>
        <v>63.1247016252744</v>
      </c>
      <c r="AE525" s="17"/>
      <c r="AF525" s="84" t="n">
        <v>-270.913371082176</v>
      </c>
      <c r="AG525" s="16" t="n">
        <v>0.708108108108108</v>
      </c>
      <c r="AH525" s="16" t="n">
        <f aca="false">AF525+AH524</f>
        <v>217492.868018297</v>
      </c>
      <c r="AI525" s="63"/>
      <c r="AJ525" s="72" t="n">
        <v>-249.92279034544</v>
      </c>
      <c r="AK525" s="16" t="n">
        <v>0.708108108108108</v>
      </c>
      <c r="AL525" s="63" t="n">
        <f aca="false">AJ525+AL524</f>
        <v>213286.524814731</v>
      </c>
      <c r="AM525" s="35"/>
      <c r="AN525" s="35" t="n">
        <f aca="false">C525/740</f>
        <v>0.708108108108108</v>
      </c>
      <c r="AO525" s="35"/>
      <c r="AP525" s="35"/>
      <c r="AQ525" s="35"/>
      <c r="AR525" s="35"/>
      <c r="AS525" s="35"/>
      <c r="AT525" s="35"/>
    </row>
    <row r="526" customFormat="false" ht="12.75" hidden="false" customHeight="true" outlineLevel="0" collapsed="false">
      <c r="A526" s="36"/>
      <c r="B526" s="36"/>
      <c r="C526" s="2" t="n">
        <v>525</v>
      </c>
      <c r="D526" s="20" t="s">
        <v>699</v>
      </c>
      <c r="E526" s="65" t="n">
        <v>362</v>
      </c>
      <c r="F526" s="66" t="n">
        <v>4091</v>
      </c>
      <c r="G526" s="67" t="n">
        <f aca="false">I526+J526</f>
        <v>229</v>
      </c>
      <c r="H526" s="68" t="n">
        <f aca="false">1/(G526/F526)</f>
        <v>17.8646288209607</v>
      </c>
      <c r="I526" s="22" t="n">
        <v>117</v>
      </c>
      <c r="J526" s="23" t="n">
        <v>112</v>
      </c>
      <c r="K526" s="24" t="n">
        <v>2262</v>
      </c>
      <c r="L526" s="69" t="n">
        <f aca="false">G526*X526*R526</f>
        <v>2084.35620577343</v>
      </c>
      <c r="M526" s="25" t="n">
        <v>919</v>
      </c>
      <c r="N526" s="70" t="n">
        <f aca="false">G526*X526*(1-R526)</f>
        <v>842.013555339391</v>
      </c>
      <c r="O526" s="26" t="n">
        <f aca="false">I526/(I526+J526)</f>
        <v>0.510917030567686</v>
      </c>
      <c r="P526" s="28" t="n">
        <f aca="false">(I526+K526)/(I526+J526+K526+M526)</f>
        <v>0.697653958944281</v>
      </c>
      <c r="Q526" s="27" t="n">
        <f aca="false">K526/(K526+M526)</f>
        <v>0.711097139264382</v>
      </c>
      <c r="R526" s="27" t="n">
        <f aca="false">P526-(O526-P526)/X526</f>
        <v>0.712266861649365</v>
      </c>
      <c r="S526" s="29" t="n">
        <f aca="false">(K526+M526)/(I526+J526)</f>
        <v>13.8908296943231</v>
      </c>
      <c r="T526" s="31" t="n">
        <f aca="false">(P526-$B$1*O526-$B$2)/(1-$B$1*O526)-($B$3*POWER(P526,2)+$B$4*P526+$B$5)-($B$6*POWER(O526,2)+$B$7*O526+$B$8)</f>
        <v>0.715820707956537</v>
      </c>
      <c r="U526" s="29" t="n">
        <f aca="false">(O526-P526)/(P526-T526)</f>
        <v>10.2790503821364</v>
      </c>
      <c r="V526" s="29" t="n">
        <f aca="false">$B$12+($B$13*E526+$B$14*POWER(E526,2)+$B$15*POWER(E526,3))+($B$16*F526+$B$17*POWER(F526,2)+$B$18*POWER(F526,3))+($B$19*T526+$B$20*POWER(T526,2)+$B$21*POWER(T526,3))+($B$22*P526+$B$23*POWER(P526,2)+$B$24*POWER(P526,3))+($B$25*H526+$B$26*POWER(H526,2)+$B$27*POWER(H526,3))+($B$28*U526+$B$29*POWER(U526,2)+$B$30*POWER(U526,3))</f>
        <v>2.4998568716314</v>
      </c>
      <c r="W526" s="71" t="n">
        <f aca="false">S526-U526</f>
        <v>3.61177931218675</v>
      </c>
      <c r="X526" s="29" t="n">
        <f aca="false">U526+V526</f>
        <v>12.7789072537678</v>
      </c>
      <c r="Y526" s="16"/>
      <c r="Z526" s="60" t="n">
        <f aca="false">U526*G526</f>
        <v>2353.90253750923</v>
      </c>
      <c r="AA526" s="60" t="n">
        <f aca="false">(K526+M526)-Z526</f>
        <v>827.097462490765</v>
      </c>
      <c r="AB526" s="16"/>
      <c r="AC526" s="60" t="n">
        <f aca="false">L526+N526</f>
        <v>2926.36976111283</v>
      </c>
      <c r="AD526" s="61" t="n">
        <f aca="false">AC526-Z526</f>
        <v>572.467223603591</v>
      </c>
      <c r="AE526" s="17"/>
      <c r="AF526" s="84" t="n">
        <v>-271.59367120437</v>
      </c>
      <c r="AG526" s="16" t="n">
        <v>0.709459459459459</v>
      </c>
      <c r="AH526" s="16" t="n">
        <f aca="false">AF526+AH525</f>
        <v>217221.274347093</v>
      </c>
      <c r="AI526" s="63"/>
      <c r="AJ526" s="72" t="n">
        <v>-253.974345275585</v>
      </c>
      <c r="AK526" s="16" t="n">
        <v>0.709459459459459</v>
      </c>
      <c r="AL526" s="63" t="n">
        <f aca="false">AJ526+AL525</f>
        <v>213032.550469456</v>
      </c>
      <c r="AM526" s="35"/>
      <c r="AN526" s="35" t="n">
        <f aca="false">C526/740</f>
        <v>0.709459459459459</v>
      </c>
      <c r="AO526" s="35"/>
      <c r="AP526" s="35"/>
      <c r="AQ526" s="35"/>
      <c r="AR526" s="35"/>
      <c r="AS526" s="35"/>
      <c r="AT526" s="35"/>
    </row>
    <row r="527" customFormat="false" ht="12.75" hidden="false" customHeight="true" outlineLevel="0" collapsed="false">
      <c r="A527" s="36"/>
      <c r="B527" s="36"/>
      <c r="C527" s="2" t="n">
        <v>526</v>
      </c>
      <c r="D527" s="20" t="s">
        <v>624</v>
      </c>
      <c r="E527" s="65" t="n">
        <v>569</v>
      </c>
      <c r="F527" s="66" t="n">
        <v>5860</v>
      </c>
      <c r="G527" s="67" t="n">
        <f aca="false">I527+J527</f>
        <v>427</v>
      </c>
      <c r="H527" s="68" t="n">
        <f aca="false">1/(G527/F527)</f>
        <v>13.7236533957845</v>
      </c>
      <c r="I527" s="22" t="n">
        <v>166</v>
      </c>
      <c r="J527" s="23" t="n">
        <v>261</v>
      </c>
      <c r="K527" s="24" t="n">
        <v>2015</v>
      </c>
      <c r="L527" s="69" t="n">
        <f aca="false">G527*X527*R527</f>
        <v>2252.97310750234</v>
      </c>
      <c r="M527" s="25" t="n">
        <v>1623</v>
      </c>
      <c r="N527" s="70" t="n">
        <f aca="false">G527*X527*(1-R527)</f>
        <v>1828.56686590299</v>
      </c>
      <c r="O527" s="26" t="n">
        <f aca="false">I527/(I527+J527)</f>
        <v>0.388758782201405</v>
      </c>
      <c r="P527" s="28" t="n">
        <f aca="false">(I527+K527)/(I527+J527+K527+M527)</f>
        <v>0.536531365313653</v>
      </c>
      <c r="Q527" s="27" t="n">
        <f aca="false">K527/(K527+M527)</f>
        <v>0.553875755909841</v>
      </c>
      <c r="R527" s="27" t="n">
        <f aca="false">P527-(O527-P527)/X527</f>
        <v>0.551990945129133</v>
      </c>
      <c r="S527" s="29" t="n">
        <f aca="false">(K527+M527)/(I527+J527)</f>
        <v>8.51990632318501</v>
      </c>
      <c r="T527" s="31" t="n">
        <f aca="false">(P527-$B$1*O527-$B$2)/(1-$B$1*O527)-($B$3*POWER(P527,2)+$B$4*P527+$B$5)-($B$6*POWER(O527,2)+$B$7*O527+$B$8)</f>
        <v>0.550479197723578</v>
      </c>
      <c r="U527" s="29" t="n">
        <f aca="false">(O527-P527)/(P527-T527)</f>
        <v>10.5946629389593</v>
      </c>
      <c r="V527" s="29" t="n">
        <f aca="false">$B$12+($B$13*E527+$B$14*POWER(E527,2)+$B$15*POWER(E527,3))+($B$16*F527+$B$17*POWER(F527,2)+$B$18*POWER(F527,3))+($B$19*T527+$B$20*POWER(T527,2)+$B$21*POWER(T527,3))+($B$22*P527+$B$23*POWER(P527,2)+$B$24*POWER(P527,3))+($B$25*H527+$B$26*POWER(H527,2)+$B$27*POWER(H527,3))+($B$28*U527+$B$29*POWER(U527,2)+$B$30*POWER(U527,3))</f>
        <v>-1.03602131505922</v>
      </c>
      <c r="W527" s="71" t="n">
        <f aca="false">S527-U527</f>
        <v>-2.07475661577428</v>
      </c>
      <c r="X527" s="29" t="n">
        <f aca="false">U527+V527</f>
        <v>9.55864162390006</v>
      </c>
      <c r="Y527" s="16"/>
      <c r="Z527" s="60" t="n">
        <f aca="false">U527*G527</f>
        <v>4523.92107493562</v>
      </c>
      <c r="AA527" s="60" t="n">
        <f aca="false">(K527+M527)-Z527</f>
        <v>-885.921074935616</v>
      </c>
      <c r="AB527" s="16"/>
      <c r="AC527" s="60" t="n">
        <f aca="false">L527+N527</f>
        <v>4081.53997340533</v>
      </c>
      <c r="AD527" s="61" t="n">
        <f aca="false">AC527-Z527</f>
        <v>-442.381101530289</v>
      </c>
      <c r="AE527" s="17"/>
      <c r="AF527" s="84" t="n">
        <v>-272.675565009821</v>
      </c>
      <c r="AG527" s="16" t="n">
        <v>0.710810810810811</v>
      </c>
      <c r="AH527" s="16" t="n">
        <f aca="false">AF527+AH526</f>
        <v>216948.598782083</v>
      </c>
      <c r="AI527" s="63"/>
      <c r="AJ527" s="72" t="n">
        <v>-254.753923118534</v>
      </c>
      <c r="AK527" s="16" t="n">
        <v>0.710810810810811</v>
      </c>
      <c r="AL527" s="63" t="n">
        <f aca="false">AJ527+AL526</f>
        <v>212777.796546337</v>
      </c>
      <c r="AM527" s="35"/>
      <c r="AN527" s="35" t="n">
        <f aca="false">C527/740</f>
        <v>0.710810810810811</v>
      </c>
      <c r="AO527" s="35"/>
      <c r="AP527" s="35"/>
      <c r="AQ527" s="35"/>
      <c r="AR527" s="35"/>
      <c r="AS527" s="35"/>
      <c r="AT527" s="35"/>
    </row>
    <row r="528" customFormat="false" ht="12.75" hidden="false" customHeight="true" outlineLevel="0" collapsed="false">
      <c r="A528" s="36"/>
      <c r="B528" s="36"/>
      <c r="C528" s="2" t="n">
        <v>527</v>
      </c>
      <c r="D528" s="20" t="s">
        <v>186</v>
      </c>
      <c r="E528" s="65" t="n">
        <v>219</v>
      </c>
      <c r="F528" s="66" t="n">
        <v>3262</v>
      </c>
      <c r="G528" s="67" t="n">
        <f aca="false">I528+J528</f>
        <v>199</v>
      </c>
      <c r="H528" s="68" t="n">
        <f aca="false">1/(G528/F528)</f>
        <v>16.391959798995</v>
      </c>
      <c r="I528" s="22" t="n">
        <v>27</v>
      </c>
      <c r="J528" s="23" t="n">
        <v>172</v>
      </c>
      <c r="K528" s="24" t="n">
        <v>1067</v>
      </c>
      <c r="L528" s="69" t="n">
        <f aca="false">G528*X528*R528</f>
        <v>1030.24271407206</v>
      </c>
      <c r="M528" s="25" t="n">
        <v>1634</v>
      </c>
      <c r="N528" s="70" t="n">
        <f aca="false">G528*X528*(1-R528)</f>
        <v>1573.32023913541</v>
      </c>
      <c r="O528" s="26" t="n">
        <f aca="false">I528/(I528+J528)</f>
        <v>0.135678391959799</v>
      </c>
      <c r="P528" s="28" t="n">
        <f aca="false">(I528+K528)/(I528+J528+K528+M528)</f>
        <v>0.377241379310345</v>
      </c>
      <c r="Q528" s="27" t="n">
        <f aca="false">K528/(K528+M528)</f>
        <v>0.395038874490929</v>
      </c>
      <c r="R528" s="27" t="n">
        <f aca="false">P528-(O528-P528)/X528</f>
        <v>0.395704936883837</v>
      </c>
      <c r="S528" s="29" t="n">
        <f aca="false">(K528+M528)/(I528+J528)</f>
        <v>13.572864321608</v>
      </c>
      <c r="T528" s="31" t="n">
        <f aca="false">(P528-$B$1*O528-$B$2)/(1-$B$1*O528)-($B$3*POWER(P528,2)+$B$4*P528+$B$5)-($B$6*POWER(O528,2)+$B$7*O528+$B$8)</f>
        <v>0.392058771978417</v>
      </c>
      <c r="U528" s="29" t="n">
        <f aca="false">(O528-P528)/(P528-T528)</f>
        <v>16.3026648994096</v>
      </c>
      <c r="V528" s="29" t="n">
        <f aca="false">$B$12+($B$13*E528+$B$14*POWER(E528,2)+$B$15*POWER(E528,3))+($B$16*F528+$B$17*POWER(F528,2)+$B$18*POWER(F528,3))+($B$19*T528+$B$20*POWER(T528,2)+$B$21*POWER(T528,3))+($B$22*P528+$B$23*POWER(P528,2)+$B$24*POWER(P528,3))+($B$25*H528+$B$26*POWER(H528,2)+$B$27*POWER(H528,3))+($B$28*U528+$B$29*POWER(U528,2)+$B$30*POWER(U528,3))</f>
        <v>-3.21943397876912</v>
      </c>
      <c r="W528" s="71" t="n">
        <f aca="false">S528-U528</f>
        <v>-2.7298005778016</v>
      </c>
      <c r="X528" s="29" t="n">
        <f aca="false">U528+V528</f>
        <v>13.0832309206405</v>
      </c>
      <c r="Y528" s="16"/>
      <c r="Z528" s="60" t="n">
        <f aca="false">U528*G528</f>
        <v>3244.23031498252</v>
      </c>
      <c r="AA528" s="60" t="n">
        <f aca="false">(K528+M528)-Z528</f>
        <v>-543.230314982519</v>
      </c>
      <c r="AB528" s="16"/>
      <c r="AC528" s="60" t="n">
        <f aca="false">L528+N528</f>
        <v>2603.56295320747</v>
      </c>
      <c r="AD528" s="61" t="n">
        <f aca="false">AC528-Z528</f>
        <v>-640.667361775054</v>
      </c>
      <c r="AE528" s="17"/>
      <c r="AF528" s="84" t="n">
        <v>-275.680173459092</v>
      </c>
      <c r="AG528" s="16" t="n">
        <v>0.712162162162162</v>
      </c>
      <c r="AH528" s="16" t="n">
        <f aca="false">AF528+AH527</f>
        <v>216672.918608624</v>
      </c>
      <c r="AI528" s="63"/>
      <c r="AJ528" s="72" t="n">
        <v>-255.265896368347</v>
      </c>
      <c r="AK528" s="16" t="n">
        <v>0.712162162162162</v>
      </c>
      <c r="AL528" s="63" t="n">
        <f aca="false">AJ528+AL527</f>
        <v>212522.530649969</v>
      </c>
      <c r="AM528" s="35"/>
      <c r="AN528" s="35" t="n">
        <f aca="false">C528/740</f>
        <v>0.712162162162162</v>
      </c>
      <c r="AO528" s="35"/>
      <c r="AP528" s="35"/>
      <c r="AQ528" s="35"/>
      <c r="AR528" s="35"/>
      <c r="AS528" s="35"/>
      <c r="AT528" s="35"/>
    </row>
    <row r="529" customFormat="false" ht="12.75" hidden="false" customHeight="true" outlineLevel="0" collapsed="false">
      <c r="A529" s="36"/>
      <c r="B529" s="36"/>
      <c r="C529" s="2" t="n">
        <v>528</v>
      </c>
      <c r="D529" s="20" t="s">
        <v>700</v>
      </c>
      <c r="E529" s="65" t="n">
        <v>252</v>
      </c>
      <c r="F529" s="66" t="n">
        <v>2031</v>
      </c>
      <c r="G529" s="67" t="n">
        <f aca="false">I529+J529</f>
        <v>149</v>
      </c>
      <c r="H529" s="68" t="n">
        <f aca="false">1/(G529/F529)</f>
        <v>13.6308724832215</v>
      </c>
      <c r="I529" s="22" t="n">
        <v>94</v>
      </c>
      <c r="J529" s="23" t="n">
        <v>55</v>
      </c>
      <c r="K529" s="24" t="n">
        <v>799</v>
      </c>
      <c r="L529" s="69" t="n">
        <f aca="false">G529*X529*R529</f>
        <v>840.624744373868</v>
      </c>
      <c r="M529" s="25" t="n">
        <v>321</v>
      </c>
      <c r="N529" s="70" t="n">
        <f aca="false">G529*X529*(1-R529)</f>
        <v>338.526208157418</v>
      </c>
      <c r="O529" s="26" t="n">
        <f aca="false">I529/(I529+J529)</f>
        <v>0.630872483221476</v>
      </c>
      <c r="P529" s="28" t="n">
        <f aca="false">(I529+K529)/(I529+J529+K529+M529)</f>
        <v>0.703703703703704</v>
      </c>
      <c r="Q529" s="27" t="n">
        <f aca="false">K529/(K529+M529)</f>
        <v>0.713392857142857</v>
      </c>
      <c r="R529" s="27" t="n">
        <f aca="false">P529-(O529-P529)/X529</f>
        <v>0.712906810251306</v>
      </c>
      <c r="S529" s="29" t="n">
        <f aca="false">(K529+M529)/(I529+J529)</f>
        <v>7.51677852348993</v>
      </c>
      <c r="T529" s="31" t="n">
        <f aca="false">(P529-$B$1*O529-$B$2)/(1-$B$1*O529)-($B$3*POWER(P529,2)+$B$4*P529+$B$5)-($B$6*POWER(O529,2)+$B$7*O529+$B$8)</f>
        <v>0.71353947873748</v>
      </c>
      <c r="U529" s="29" t="n">
        <f aca="false">(O529-P529)/(P529-T529)</f>
        <v>7.404726138217</v>
      </c>
      <c r="V529" s="29" t="n">
        <f aca="false">$B$12+($B$13*E529+$B$14*POWER(E529,2)+$B$15*POWER(E529,3))+($B$16*F529+$B$17*POWER(F529,2)+$B$18*POWER(F529,3))+($B$19*T529+$B$20*POWER(T529,2)+$B$21*POWER(T529,3))+($B$22*P529+$B$23*POWER(P529,2)+$B$24*POWER(P529,3))+($B$25*H529+$B$26*POWER(H529,2)+$B$27*POWER(H529,3))+($B$28*U529+$B$29*POWER(U529,2)+$B$30*POWER(U529,3))</f>
        <v>0.509038643872173</v>
      </c>
      <c r="W529" s="71" t="n">
        <f aca="false">S529-U529</f>
        <v>0.112052385272935</v>
      </c>
      <c r="X529" s="29" t="n">
        <f aca="false">U529+V529</f>
        <v>7.91376478208917</v>
      </c>
      <c r="Y529" s="16"/>
      <c r="Z529" s="60" t="n">
        <f aca="false">U529*G529</f>
        <v>1103.30419459433</v>
      </c>
      <c r="AA529" s="60" t="n">
        <f aca="false">(K529+M529)-Z529</f>
        <v>16.6958054056672</v>
      </c>
      <c r="AB529" s="16"/>
      <c r="AC529" s="60" t="n">
        <f aca="false">L529+N529</f>
        <v>1179.15095253129</v>
      </c>
      <c r="AD529" s="61" t="n">
        <f aca="false">AC529-Z529</f>
        <v>75.8467579369537</v>
      </c>
      <c r="AE529" s="17"/>
      <c r="AF529" s="84" t="n">
        <v>-280.393547770142</v>
      </c>
      <c r="AG529" s="16" t="n">
        <v>0.713513513513514</v>
      </c>
      <c r="AH529" s="16" t="n">
        <f aca="false">AF529+AH528</f>
        <v>216392.525060854</v>
      </c>
      <c r="AI529" s="63"/>
      <c r="AJ529" s="72" t="n">
        <v>-255.770147853511</v>
      </c>
      <c r="AK529" s="16" t="n">
        <v>0.713513513513514</v>
      </c>
      <c r="AL529" s="63" t="n">
        <f aca="false">AJ529+AL528</f>
        <v>212266.760502115</v>
      </c>
      <c r="AM529" s="35"/>
      <c r="AN529" s="35" t="n">
        <f aca="false">C529/740</f>
        <v>0.713513513513514</v>
      </c>
      <c r="AO529" s="35"/>
      <c r="AP529" s="35"/>
      <c r="AQ529" s="35"/>
      <c r="AR529" s="35"/>
      <c r="AS529" s="35"/>
      <c r="AT529" s="35"/>
    </row>
    <row r="530" customFormat="false" ht="12.75" hidden="false" customHeight="true" outlineLevel="0" collapsed="false">
      <c r="A530" s="36"/>
      <c r="B530" s="36"/>
      <c r="C530" s="2" t="n">
        <v>529</v>
      </c>
      <c r="D530" s="20" t="s">
        <v>357</v>
      </c>
      <c r="E530" s="65" t="n">
        <v>252</v>
      </c>
      <c r="F530" s="66" t="n">
        <v>4027</v>
      </c>
      <c r="G530" s="67" t="n">
        <f aca="false">I530+J530</f>
        <v>233</v>
      </c>
      <c r="H530" s="68" t="n">
        <f aca="false">1/(G530/F530)</f>
        <v>17.2832618025751</v>
      </c>
      <c r="I530" s="22" t="n">
        <v>44</v>
      </c>
      <c r="J530" s="23" t="n">
        <v>189</v>
      </c>
      <c r="K530" s="24" t="n">
        <v>1375</v>
      </c>
      <c r="L530" s="69" t="n">
        <f aca="false">G530*X530*R530</f>
        <v>1416.40007361234</v>
      </c>
      <c r="M530" s="25" t="n">
        <v>1777</v>
      </c>
      <c r="N530" s="70" t="n">
        <f aca="false">G530*X530*(1-R530)</f>
        <v>1834.35908718948</v>
      </c>
      <c r="O530" s="26" t="n">
        <f aca="false">I530/(I530+J530)</f>
        <v>0.188841201716738</v>
      </c>
      <c r="P530" s="28" t="n">
        <f aca="false">(I530+K530)/(I530+J530+K530+M530)</f>
        <v>0.419202363367799</v>
      </c>
      <c r="Q530" s="27" t="n">
        <f aca="false">K530/(K530+M530)</f>
        <v>0.436230964467005</v>
      </c>
      <c r="R530" s="27" t="n">
        <f aca="false">P530-(O530-P530)/X530</f>
        <v>0.435713629816544</v>
      </c>
      <c r="S530" s="29" t="n">
        <f aca="false">(K530+M530)/(I530+J530)</f>
        <v>13.5278969957082</v>
      </c>
      <c r="T530" s="31" t="n">
        <f aca="false">(P530-$B$1*O530-$B$2)/(1-$B$1*O530)-($B$3*POWER(P530,2)+$B$4*P530+$B$5)-($B$6*POWER(O530,2)+$B$7*O530+$B$8)</f>
        <v>0.434564898133364</v>
      </c>
      <c r="U530" s="29" t="n">
        <f aca="false">(O530-P530)/(P530-T530)</f>
        <v>14.9949969302861</v>
      </c>
      <c r="V530" s="29" t="n">
        <f aca="false">$B$12+($B$13*E530+$B$14*POWER(E530,2)+$B$15*POWER(E530,3))+($B$16*F530+$B$17*POWER(F530,2)+$B$18*POWER(F530,3))+($B$19*T530+$B$20*POWER(T530,2)+$B$21*POWER(T530,3))+($B$22*P530+$B$23*POWER(P530,2)+$B$24*POWER(P530,3))+($B$25*H530+$B$26*POWER(H530,2)+$B$27*POWER(H530,3))+($B$28*U530+$B$29*POWER(U530,2)+$B$30*POWER(U530,3))</f>
        <v>-1.04324087534263</v>
      </c>
      <c r="W530" s="71" t="n">
        <f aca="false">S530-U530</f>
        <v>-1.46709993457792</v>
      </c>
      <c r="X530" s="29" t="n">
        <f aca="false">U530+V530</f>
        <v>13.9517560549434</v>
      </c>
      <c r="Y530" s="16"/>
      <c r="Z530" s="60" t="n">
        <f aca="false">U530*G530</f>
        <v>3493.83428475666</v>
      </c>
      <c r="AA530" s="60" t="n">
        <f aca="false">(K530+M530)-Z530</f>
        <v>-341.834284756656</v>
      </c>
      <c r="AB530" s="16"/>
      <c r="AC530" s="60" t="n">
        <f aca="false">L530+N530</f>
        <v>3250.75916080182</v>
      </c>
      <c r="AD530" s="61" t="n">
        <f aca="false">AC530-Z530</f>
        <v>-243.075123954834</v>
      </c>
      <c r="AE530" s="17"/>
      <c r="AF530" s="84" t="n">
        <v>-281.58567236048</v>
      </c>
      <c r="AG530" s="16" t="n">
        <v>0.714864864864865</v>
      </c>
      <c r="AH530" s="16" t="n">
        <f aca="false">AF530+AH529</f>
        <v>216110.939388493</v>
      </c>
      <c r="AI530" s="63"/>
      <c r="AJ530" s="72" t="n">
        <v>-258.429296798853</v>
      </c>
      <c r="AK530" s="16" t="n">
        <v>0.714864864864865</v>
      </c>
      <c r="AL530" s="63" t="n">
        <f aca="false">AJ530+AL529</f>
        <v>212008.331205316</v>
      </c>
      <c r="AM530" s="35"/>
      <c r="AN530" s="35" t="n">
        <f aca="false">C530/740</f>
        <v>0.714864864864865</v>
      </c>
      <c r="AO530" s="35"/>
      <c r="AP530" s="35"/>
      <c r="AQ530" s="35"/>
      <c r="AR530" s="35"/>
      <c r="AS530" s="35"/>
      <c r="AT530" s="35"/>
    </row>
    <row r="531" customFormat="false" ht="12.75" hidden="false" customHeight="true" outlineLevel="0" collapsed="false">
      <c r="A531" s="36"/>
      <c r="B531" s="36"/>
      <c r="C531" s="2" t="n">
        <v>530</v>
      </c>
      <c r="D531" s="20" t="s">
        <v>701</v>
      </c>
      <c r="E531" s="65" t="n">
        <v>131</v>
      </c>
      <c r="F531" s="66" t="n">
        <v>1922</v>
      </c>
      <c r="G531" s="67" t="n">
        <f aca="false">I531+J531</f>
        <v>94</v>
      </c>
      <c r="H531" s="68" t="n">
        <f aca="false">1/(G531/F531)</f>
        <v>20.4468085106383</v>
      </c>
      <c r="I531" s="22" t="n">
        <v>31</v>
      </c>
      <c r="J531" s="23" t="n">
        <v>63</v>
      </c>
      <c r="K531" s="24" t="n">
        <v>971</v>
      </c>
      <c r="L531" s="69" t="n">
        <f aca="false">G531*X531*R531</f>
        <v>975.267886827366</v>
      </c>
      <c r="M531" s="25" t="n">
        <v>521</v>
      </c>
      <c r="N531" s="70" t="n">
        <f aca="false">G531*X531*(1-R531)</f>
        <v>523.487470965251</v>
      </c>
      <c r="O531" s="26" t="n">
        <f aca="false">I531/(I531+J531)</f>
        <v>0.329787234042553</v>
      </c>
      <c r="P531" s="28" t="n">
        <f aca="false">(I531+K531)/(I531+J531+K531+M531)</f>
        <v>0.631778058007566</v>
      </c>
      <c r="Q531" s="27" t="n">
        <f aca="false">K531/(K531+M531)</f>
        <v>0.650804289544236</v>
      </c>
      <c r="R531" s="27" t="n">
        <f aca="false">P531-(O531-P531)/X531</f>
        <v>0.650718532385266</v>
      </c>
      <c r="S531" s="29" t="n">
        <f aca="false">(K531+M531)/(I531+J531)</f>
        <v>15.8723404255319</v>
      </c>
      <c r="T531" s="31" t="n">
        <f aca="false">(P531-$B$1*O531-$B$2)/(1-$B$1*O531)-($B$3*POWER(P531,2)+$B$4*P531+$B$5)-($B$6*POWER(O531,2)+$B$7*O531+$B$8)</f>
        <v>0.653505275155721</v>
      </c>
      <c r="U531" s="29" t="n">
        <f aca="false">(O531-P531)/(P531-T531)</f>
        <v>13.8991948166109</v>
      </c>
      <c r="V531" s="29" t="n">
        <f aca="false">$B$12+($B$13*E531+$B$14*POWER(E531,2)+$B$15*POWER(E531,3))+($B$16*F531+$B$17*POWER(F531,2)+$B$18*POWER(F531,3))+($B$19*T531+$B$20*POWER(T531,2)+$B$21*POWER(T531,3))+($B$22*P531+$B$23*POWER(P531,2)+$B$24*POWER(P531,3))+($B$25*H531+$B$26*POWER(H531,2)+$B$27*POWER(H531,3))+($B$28*U531+$B$29*POWER(U531,2)+$B$30*POWER(U531,3))</f>
        <v>2.04501111735311</v>
      </c>
      <c r="W531" s="71" t="n">
        <f aca="false">S531-U531</f>
        <v>1.97314560892102</v>
      </c>
      <c r="X531" s="29" t="n">
        <f aca="false">U531+V531</f>
        <v>15.944205933964</v>
      </c>
      <c r="Y531" s="16"/>
      <c r="Z531" s="60" t="n">
        <f aca="false">U531*G531</f>
        <v>1306.52431276142</v>
      </c>
      <c r="AA531" s="60" t="n">
        <f aca="false">(K531+M531)-Z531</f>
        <v>185.475687238576</v>
      </c>
      <c r="AB531" s="16"/>
      <c r="AC531" s="60" t="n">
        <f aca="false">L531+N531</f>
        <v>1498.75535779262</v>
      </c>
      <c r="AD531" s="61" t="n">
        <f aca="false">AC531-Z531</f>
        <v>192.231045031192</v>
      </c>
      <c r="AE531" s="17"/>
      <c r="AF531" s="84" t="n">
        <v>-283.113955506822</v>
      </c>
      <c r="AG531" s="16" t="n">
        <v>0.716216216216216</v>
      </c>
      <c r="AH531" s="16" t="n">
        <f aca="false">AF531+AH530</f>
        <v>215827.825432987</v>
      </c>
      <c r="AI531" s="63"/>
      <c r="AJ531" s="72" t="n">
        <v>-258.695972119091</v>
      </c>
      <c r="AK531" s="16" t="n">
        <v>0.716216216216216</v>
      </c>
      <c r="AL531" s="63" t="n">
        <f aca="false">AJ531+AL530</f>
        <v>211749.635233197</v>
      </c>
      <c r="AM531" s="35"/>
      <c r="AN531" s="35" t="n">
        <f aca="false">C531/740</f>
        <v>0.716216216216216</v>
      </c>
      <c r="AO531" s="35"/>
      <c r="AP531" s="35"/>
      <c r="AQ531" s="35"/>
      <c r="AR531" s="35"/>
      <c r="AS531" s="35"/>
      <c r="AT531" s="35"/>
    </row>
    <row r="532" customFormat="false" ht="12.75" hidden="false" customHeight="true" outlineLevel="0" collapsed="false">
      <c r="A532" s="36"/>
      <c r="B532" s="36"/>
      <c r="C532" s="2" t="n">
        <v>531</v>
      </c>
      <c r="D532" s="20" t="s">
        <v>655</v>
      </c>
      <c r="E532" s="65" t="n">
        <v>265</v>
      </c>
      <c r="F532" s="66" t="n">
        <v>3621</v>
      </c>
      <c r="G532" s="67" t="n">
        <f aca="false">I532+J532</f>
        <v>199</v>
      </c>
      <c r="H532" s="68" t="n">
        <f aca="false">1/(G532/F532)</f>
        <v>18.1959798994975</v>
      </c>
      <c r="I532" s="22" t="n">
        <v>75</v>
      </c>
      <c r="J532" s="23" t="n">
        <v>124</v>
      </c>
      <c r="K532" s="24" t="n">
        <v>1538</v>
      </c>
      <c r="L532" s="69" t="n">
        <f aca="false">G532*X532*R532</f>
        <v>1567.59519992062</v>
      </c>
      <c r="M532" s="25" t="n">
        <v>1156</v>
      </c>
      <c r="N532" s="70" t="n">
        <f aca="false">G532*X532*(1-R532)</f>
        <v>1179.48534153651</v>
      </c>
      <c r="O532" s="26" t="n">
        <f aca="false">I532/(I532+J532)</f>
        <v>0.376884422110553</v>
      </c>
      <c r="P532" s="28" t="n">
        <f aca="false">(I532+K532)/(I532+J532+K532+M532)</f>
        <v>0.55755271344625</v>
      </c>
      <c r="Q532" s="27" t="n">
        <f aca="false">K532/(K532+M532)</f>
        <v>0.570898292501856</v>
      </c>
      <c r="R532" s="27" t="n">
        <f aca="false">P532-(O532-P532)/X532</f>
        <v>0.570640422173105</v>
      </c>
      <c r="S532" s="29" t="n">
        <f aca="false">(K532+M532)/(I532+J532)</f>
        <v>13.5376884422111</v>
      </c>
      <c r="T532" s="31" t="n">
        <f aca="false">(P532-$B$1*O532-$B$2)/(1-$B$1*O532)-($B$3*POWER(P532,2)+$B$4*P532+$B$5)-($B$6*POWER(O532,2)+$B$7*O532+$B$8)</f>
        <v>0.573310491805048</v>
      </c>
      <c r="U532" s="29" t="n">
        <f aca="false">(O532-P532)/(P532-T532)</f>
        <v>11.4653403050829</v>
      </c>
      <c r="V532" s="29" t="n">
        <f aca="false">$B$12+($B$13*E532+$B$14*POWER(E532,2)+$B$15*POWER(E532,3))+($B$16*F532+$B$17*POWER(F532,2)+$B$18*POWER(F532,3))+($B$19*T532+$B$20*POWER(T532,2)+$B$21*POWER(T532,3))+($B$22*P532+$B$23*POWER(P532,2)+$B$24*POWER(P532,3))+($B$25*H532+$B$26*POWER(H532,2)+$B$27*POWER(H532,3))+($B$28*U532+$B$29*POWER(U532,2)+$B$30*POWER(U532,3))</f>
        <v>2.33908452635994</v>
      </c>
      <c r="W532" s="71" t="n">
        <f aca="false">S532-U532</f>
        <v>2.07234813712811</v>
      </c>
      <c r="X532" s="29" t="n">
        <f aca="false">U532+V532</f>
        <v>13.8044248314429</v>
      </c>
      <c r="Y532" s="16"/>
      <c r="Z532" s="60" t="n">
        <f aca="false">U532*G532</f>
        <v>2281.60272071151</v>
      </c>
      <c r="AA532" s="60" t="n">
        <f aca="false">(K532+M532)-Z532</f>
        <v>412.397279288494</v>
      </c>
      <c r="AB532" s="16"/>
      <c r="AC532" s="60" t="n">
        <f aca="false">L532+N532</f>
        <v>2747.08054145713</v>
      </c>
      <c r="AD532" s="61" t="n">
        <f aca="false">AC532-Z532</f>
        <v>465.477820745629</v>
      </c>
      <c r="AE532" s="17"/>
      <c r="AF532" s="84" t="n">
        <v>-284.478655067342</v>
      </c>
      <c r="AG532" s="16" t="n">
        <v>0.717567567567568</v>
      </c>
      <c r="AH532" s="16" t="n">
        <f aca="false">AF532+AH531</f>
        <v>215543.346777919</v>
      </c>
      <c r="AI532" s="63"/>
      <c r="AJ532" s="72" t="n">
        <v>-261.638927590575</v>
      </c>
      <c r="AK532" s="16" t="n">
        <v>0.717567567567568</v>
      </c>
      <c r="AL532" s="63" t="n">
        <f aca="false">AJ532+AL531</f>
        <v>211487.996305607</v>
      </c>
      <c r="AM532" s="35"/>
      <c r="AN532" s="35" t="n">
        <f aca="false">C532/740</f>
        <v>0.717567567567568</v>
      </c>
      <c r="AO532" s="35"/>
      <c r="AP532" s="35"/>
      <c r="AQ532" s="35"/>
      <c r="AR532" s="35"/>
      <c r="AS532" s="35"/>
      <c r="AT532" s="35"/>
    </row>
    <row r="533" customFormat="false" ht="12.75" hidden="false" customHeight="true" outlineLevel="0" collapsed="false">
      <c r="A533" s="36"/>
      <c r="B533" s="36"/>
      <c r="C533" s="2" t="n">
        <v>532</v>
      </c>
      <c r="D533" s="20" t="s">
        <v>695</v>
      </c>
      <c r="E533" s="65" t="n">
        <v>198</v>
      </c>
      <c r="F533" s="66" t="n">
        <v>1809</v>
      </c>
      <c r="G533" s="67" t="n">
        <f aca="false">I533+J533</f>
        <v>162</v>
      </c>
      <c r="H533" s="68" t="n">
        <f aca="false">1/(G533/F533)</f>
        <v>11.1666666666667</v>
      </c>
      <c r="I533" s="22" t="n">
        <v>77</v>
      </c>
      <c r="J533" s="23" t="n">
        <v>85</v>
      </c>
      <c r="K533" s="24" t="n">
        <v>622</v>
      </c>
      <c r="L533" s="69" t="n">
        <f aca="false">G533*X533*R533</f>
        <v>667.061204372958</v>
      </c>
      <c r="M533" s="25" t="n">
        <v>395</v>
      </c>
      <c r="N533" s="70" t="n">
        <f aca="false">G533*X533*(1-R533)</f>
        <v>425.94331630761</v>
      </c>
      <c r="O533" s="26" t="n">
        <f aca="false">I533/(I533+J533)</f>
        <v>0.475308641975309</v>
      </c>
      <c r="P533" s="28" t="n">
        <f aca="false">(I533+K533)/(I533+J533+K533+M533)</f>
        <v>0.592875318066158</v>
      </c>
      <c r="Q533" s="27" t="n">
        <f aca="false">K533/(K533+M533)</f>
        <v>0.611602753195674</v>
      </c>
      <c r="R533" s="27" t="n">
        <f aca="false">P533-(O533-P533)/X533</f>
        <v>0.610300498993002</v>
      </c>
      <c r="S533" s="29" t="n">
        <f aca="false">(K533+M533)/(I533+J533)</f>
        <v>6.27777777777778</v>
      </c>
      <c r="T533" s="31" t="n">
        <f aca="false">(P533-$B$1*O533-$B$2)/(1-$B$1*O533)-($B$3*POWER(P533,2)+$B$4*P533+$B$5)-($B$6*POWER(O533,2)+$B$7*O533+$B$8)</f>
        <v>0.605491520528328</v>
      </c>
      <c r="U533" s="29" t="n">
        <f aca="false">(O533-P533)/(P533-T533)</f>
        <v>9.3187055647981</v>
      </c>
      <c r="V533" s="29" t="n">
        <f aca="false">$B$12+($B$13*E533+$B$14*POWER(E533,2)+$B$15*POWER(E533,3))+($B$16*F533+$B$17*POWER(F533,2)+$B$18*POWER(F533,3))+($B$19*T533+$B$20*POWER(T533,2)+$B$21*POWER(T533,3))+($B$22*P533+$B$23*POWER(P533,2)+$B$24*POWER(P533,3))+($B$25*H533+$B$26*POWER(H533,2)+$B$27*POWER(H533,3))+($B$28*U533+$B$29*POWER(U533,2)+$B$30*POWER(U533,3))</f>
        <v>-2.57176407911558</v>
      </c>
      <c r="W533" s="71" t="n">
        <f aca="false">S533-U533</f>
        <v>-3.04092778702032</v>
      </c>
      <c r="X533" s="29" t="n">
        <f aca="false">U533+V533</f>
        <v>6.74694148568252</v>
      </c>
      <c r="Y533" s="16"/>
      <c r="Z533" s="60" t="n">
        <f aca="false">U533*G533</f>
        <v>1509.63030149729</v>
      </c>
      <c r="AA533" s="60" t="n">
        <f aca="false">(K533+M533)-Z533</f>
        <v>-492.630301497292</v>
      </c>
      <c r="AB533" s="16"/>
      <c r="AC533" s="60" t="n">
        <f aca="false">L533+N533</f>
        <v>1093.00452068057</v>
      </c>
      <c r="AD533" s="61" t="n">
        <f aca="false">AC533-Z533</f>
        <v>-416.625780816724</v>
      </c>
      <c r="AE533" s="17"/>
      <c r="AF533" s="84" t="n">
        <v>-288.191839418921</v>
      </c>
      <c r="AG533" s="16" t="n">
        <v>0.718918918918919</v>
      </c>
      <c r="AH533" s="16" t="n">
        <f aca="false">AF533+AH532</f>
        <v>215255.1549385</v>
      </c>
      <c r="AI533" s="63"/>
      <c r="AJ533" s="72" t="n">
        <v>-268.61928589147</v>
      </c>
      <c r="AK533" s="16" t="n">
        <v>0.718918918918919</v>
      </c>
      <c r="AL533" s="63" t="n">
        <f aca="false">AJ533+AL532</f>
        <v>211219.377019715</v>
      </c>
      <c r="AM533" s="35"/>
      <c r="AN533" s="35" t="n">
        <f aca="false">C533/740</f>
        <v>0.718918918918919</v>
      </c>
      <c r="AO533" s="35"/>
      <c r="AP533" s="35"/>
      <c r="AQ533" s="35"/>
      <c r="AR533" s="35"/>
      <c r="AS533" s="35"/>
      <c r="AT533" s="35"/>
    </row>
    <row r="534" customFormat="false" ht="12.75" hidden="false" customHeight="true" outlineLevel="0" collapsed="false">
      <c r="A534" s="36"/>
      <c r="B534" s="36"/>
      <c r="C534" s="2" t="n">
        <v>533</v>
      </c>
      <c r="D534" s="20" t="s">
        <v>365</v>
      </c>
      <c r="E534" s="65" t="n">
        <v>770</v>
      </c>
      <c r="F534" s="66" t="n">
        <v>7802</v>
      </c>
      <c r="G534" s="67" t="n">
        <f aca="false">I534+J534</f>
        <v>419</v>
      </c>
      <c r="H534" s="68" t="n">
        <f aca="false">1/(G534/F534)</f>
        <v>18.6205250596659</v>
      </c>
      <c r="I534" s="22" t="n">
        <v>111</v>
      </c>
      <c r="J534" s="23" t="n">
        <v>308</v>
      </c>
      <c r="K534" s="24" t="n">
        <v>2489</v>
      </c>
      <c r="L534" s="69" t="n">
        <f aca="false">G534*X534*R534</f>
        <v>2575.73948736643</v>
      </c>
      <c r="M534" s="25" t="n">
        <v>3281</v>
      </c>
      <c r="N534" s="70" t="n">
        <f aca="false">G534*X534*(1-R534)</f>
        <v>3400.73385390697</v>
      </c>
      <c r="O534" s="26" t="n">
        <f aca="false">I534/(I534+J534)</f>
        <v>0.26491646778043</v>
      </c>
      <c r="P534" s="28" t="n">
        <f aca="false">(I534+K534)/(I534+J534+K534+M534)</f>
        <v>0.420100177734691</v>
      </c>
      <c r="Q534" s="27" t="n">
        <f aca="false">K534/(K534+M534)</f>
        <v>0.431369150779896</v>
      </c>
      <c r="R534" s="27" t="n">
        <f aca="false">P534-(O534-P534)/X534</f>
        <v>0.430979833805738</v>
      </c>
      <c r="S534" s="29" t="n">
        <f aca="false">(K534+M534)/(I534+J534)</f>
        <v>13.7708830548926</v>
      </c>
      <c r="T534" s="31" t="n">
        <f aca="false">(P534-$B$1*O534-$B$2)/(1-$B$1*O534)-($B$3*POWER(P534,2)+$B$4*P534+$B$5)-($B$6*POWER(O534,2)+$B$7*O534+$B$8)</f>
        <v>0.43349217635061</v>
      </c>
      <c r="U534" s="29" t="n">
        <f aca="false">(O534-P534)/(P534-T534)</f>
        <v>11.5877931595508</v>
      </c>
      <c r="V534" s="29" t="n">
        <f aca="false">$B$12+($B$13*E534+$B$14*POWER(E534,2)+$B$15*POWER(E534,3))+($B$16*F534+$B$17*POWER(F534,2)+$B$18*POWER(F534,3))+($B$19*T534+$B$20*POWER(T534,2)+$B$21*POWER(T534,3))+($B$22*P534+$B$23*POWER(P534,2)+$B$24*POWER(P534,3))+($B$25*H534+$B$26*POWER(H534,2)+$B$27*POWER(H534,3))+($B$28*U534+$B$29*POWER(U534,2)+$B$30*POWER(U534,3))</f>
        <v>2.67586636616135</v>
      </c>
      <c r="W534" s="71" t="n">
        <f aca="false">S534-U534</f>
        <v>2.18308989534177</v>
      </c>
      <c r="X534" s="29" t="n">
        <f aca="false">U534+V534</f>
        <v>14.2636595257122</v>
      </c>
      <c r="Y534" s="16"/>
      <c r="Z534" s="60" t="n">
        <f aca="false">U534*G534</f>
        <v>4855.2853338518</v>
      </c>
      <c r="AA534" s="60" t="n">
        <f aca="false">(K534+M534)-Z534</f>
        <v>914.714666148202</v>
      </c>
      <c r="AB534" s="16"/>
      <c r="AC534" s="60" t="n">
        <f aca="false">L534+N534</f>
        <v>5976.4733412734</v>
      </c>
      <c r="AD534" s="61" t="n">
        <f aca="false">AC534-Z534</f>
        <v>1121.18800742161</v>
      </c>
      <c r="AE534" s="17"/>
      <c r="AF534" s="84" t="n">
        <v>-293.348843553265</v>
      </c>
      <c r="AG534" s="16" t="n">
        <v>0.72027027027027</v>
      </c>
      <c r="AH534" s="16" t="n">
        <f aca="false">AF534+AH533</f>
        <v>214961.806094947</v>
      </c>
      <c r="AI534" s="63"/>
      <c r="AJ534" s="72" t="n">
        <v>-272.291450370375</v>
      </c>
      <c r="AK534" s="16" t="n">
        <v>0.72027027027027</v>
      </c>
      <c r="AL534" s="63" t="n">
        <f aca="false">AJ534+AL533</f>
        <v>210947.085569345</v>
      </c>
      <c r="AM534" s="35"/>
      <c r="AN534" s="35" t="n">
        <f aca="false">C534/740</f>
        <v>0.72027027027027</v>
      </c>
      <c r="AO534" s="35"/>
      <c r="AP534" s="35"/>
      <c r="AQ534" s="35"/>
      <c r="AR534" s="35"/>
      <c r="AS534" s="35"/>
      <c r="AT534" s="35"/>
    </row>
    <row r="535" customFormat="false" ht="12.75" hidden="false" customHeight="true" outlineLevel="0" collapsed="false">
      <c r="A535" s="36"/>
      <c r="B535" s="36"/>
      <c r="C535" s="2" t="n">
        <v>534</v>
      </c>
      <c r="D535" s="20" t="s">
        <v>623</v>
      </c>
      <c r="E535" s="65" t="n">
        <v>207</v>
      </c>
      <c r="F535" s="66" t="n">
        <v>1782</v>
      </c>
      <c r="G535" s="67" t="n">
        <f aca="false">I535+J535</f>
        <v>151</v>
      </c>
      <c r="H535" s="68" t="n">
        <f aca="false">1/(G535/F535)</f>
        <v>11.8013245033113</v>
      </c>
      <c r="I535" s="22" t="n">
        <v>51</v>
      </c>
      <c r="J535" s="23" t="n">
        <v>100</v>
      </c>
      <c r="K535" s="24" t="n">
        <v>722</v>
      </c>
      <c r="L535" s="69" t="n">
        <f aca="false">G535*X535*R535</f>
        <v>667.131571991122</v>
      </c>
      <c r="M535" s="25" t="n">
        <v>571</v>
      </c>
      <c r="N535" s="70" t="n">
        <f aca="false">G535*X535*(1-R535)</f>
        <v>523.371649166937</v>
      </c>
      <c r="O535" s="26" t="n">
        <f aca="false">I535/(I535+J535)</f>
        <v>0.337748344370861</v>
      </c>
      <c r="P535" s="28" t="n">
        <f aca="false">(I535+K535)/(I535+J535+K535+M535)</f>
        <v>0.535318559556787</v>
      </c>
      <c r="Q535" s="27" t="n">
        <f aca="false">K535/(K535+M535)</f>
        <v>0.558391337973705</v>
      </c>
      <c r="R535" s="27" t="n">
        <f aca="false">P535-(O535-P535)/X535</f>
        <v>0.560377796661626</v>
      </c>
      <c r="S535" s="29" t="n">
        <f aca="false">(K535+M535)/(I535+J535)</f>
        <v>8.56291390728477</v>
      </c>
      <c r="T535" s="31" t="n">
        <f aca="false">(P535-$B$1*O535-$B$2)/(1-$B$1*O535)-($B$3*POWER(P535,2)+$B$4*P535+$B$5)-($B$6*POWER(O535,2)+$B$7*O535+$B$8)</f>
        <v>0.551497913054173</v>
      </c>
      <c r="U535" s="29" t="n">
        <f aca="false">(O535-P535)/(P535-T535)</f>
        <v>12.2112552406893</v>
      </c>
      <c r="V535" s="29" t="n">
        <f aca="false">$B$12+($B$13*E535+$B$14*POWER(E535,2)+$B$15*POWER(E535,3))+($B$16*F535+$B$17*POWER(F535,2)+$B$18*POWER(F535,3))+($B$19*T535+$B$20*POWER(T535,2)+$B$21*POWER(T535,3))+($B$22*P535+$B$23*POWER(P535,2)+$B$24*POWER(P535,3))+($B$25*H535+$B$26*POWER(H535,2)+$B$27*POWER(H535,3))+($B$28*U535+$B$29*POWER(U535,2)+$B$30*POWER(U535,3))</f>
        <v>-4.32712794825181</v>
      </c>
      <c r="W535" s="71" t="n">
        <f aca="false">S535-U535</f>
        <v>-3.64834133340452</v>
      </c>
      <c r="X535" s="29" t="n">
        <f aca="false">U535+V535</f>
        <v>7.88412729243748</v>
      </c>
      <c r="Y535" s="16"/>
      <c r="Z535" s="60" t="n">
        <f aca="false">U535*G535</f>
        <v>1843.89954134408</v>
      </c>
      <c r="AA535" s="60" t="n">
        <f aca="false">(K535+M535)-Z535</f>
        <v>-550.899541344083</v>
      </c>
      <c r="AB535" s="16"/>
      <c r="AC535" s="60" t="n">
        <f aca="false">L535+N535</f>
        <v>1190.50322115806</v>
      </c>
      <c r="AD535" s="61" t="n">
        <f aca="false">AC535-Z535</f>
        <v>-653.396320186024</v>
      </c>
      <c r="AE535" s="17"/>
      <c r="AF535" s="84" t="n">
        <v>-295.610650801346</v>
      </c>
      <c r="AG535" s="16" t="n">
        <v>0.721621621621622</v>
      </c>
      <c r="AH535" s="16" t="n">
        <f aca="false">AF535+AH534</f>
        <v>214666.195444146</v>
      </c>
      <c r="AI535" s="63"/>
      <c r="AJ535" s="72" t="n">
        <v>-275.130954894829</v>
      </c>
      <c r="AK535" s="16" t="n">
        <v>0.721621621621622</v>
      </c>
      <c r="AL535" s="63" t="n">
        <f aca="false">AJ535+AL534</f>
        <v>210671.95461445</v>
      </c>
      <c r="AM535" s="35"/>
      <c r="AN535" s="35" t="n">
        <f aca="false">C535/740</f>
        <v>0.721621621621622</v>
      </c>
      <c r="AO535" s="35"/>
      <c r="AP535" s="35"/>
      <c r="AQ535" s="35"/>
      <c r="AR535" s="35"/>
      <c r="AS535" s="35"/>
      <c r="AT535" s="35"/>
    </row>
    <row r="536" customFormat="false" ht="12.75" hidden="false" customHeight="true" outlineLevel="0" collapsed="false">
      <c r="A536" s="36"/>
      <c r="B536" s="36"/>
      <c r="C536" s="2" t="n">
        <v>535</v>
      </c>
      <c r="D536" s="20" t="s">
        <v>424</v>
      </c>
      <c r="E536" s="65" t="n">
        <v>236</v>
      </c>
      <c r="F536" s="66" t="n">
        <v>2627</v>
      </c>
      <c r="G536" s="67" t="n">
        <f aca="false">I536+J536</f>
        <v>247</v>
      </c>
      <c r="H536" s="68" t="n">
        <f aca="false">1/(G536/F536)</f>
        <v>10.6356275303644</v>
      </c>
      <c r="I536" s="22" t="n">
        <v>68</v>
      </c>
      <c r="J536" s="23" t="n">
        <v>179</v>
      </c>
      <c r="K536" s="24" t="n">
        <v>842</v>
      </c>
      <c r="L536" s="69" t="n">
        <f aca="false">G536*X536*R536</f>
        <v>838.262744276405</v>
      </c>
      <c r="M536" s="25" t="n">
        <v>970</v>
      </c>
      <c r="N536" s="70" t="n">
        <f aca="false">G536*X536*(1-R536)</f>
        <v>965.281201289659</v>
      </c>
      <c r="O536" s="26" t="n">
        <f aca="false">I536/(I536+J536)</f>
        <v>0.275303643724696</v>
      </c>
      <c r="P536" s="28" t="n">
        <f aca="false">(I536+K536)/(I536+J536+K536+M536)</f>
        <v>0.441962117532783</v>
      </c>
      <c r="Q536" s="27" t="n">
        <f aca="false">K536/(K536+M536)</f>
        <v>0.464679911699779</v>
      </c>
      <c r="R536" s="27" t="n">
        <f aca="false">P536-(O536-P536)/X536</f>
        <v>0.464786425824133</v>
      </c>
      <c r="S536" s="29" t="n">
        <f aca="false">(K536+M536)/(I536+J536)</f>
        <v>7.33603238866397</v>
      </c>
      <c r="T536" s="31" t="n">
        <f aca="false">(P536-$B$1*O536-$B$2)/(1-$B$1*O536)-($B$3*POWER(P536,2)+$B$4*P536+$B$5)-($B$6*POWER(O536,2)+$B$7*O536+$B$8)</f>
        <v>0.455926203626945</v>
      </c>
      <c r="U536" s="29" t="n">
        <f aca="false">(O536-P536)/(P536-T536)</f>
        <v>11.9347927737115</v>
      </c>
      <c r="V536" s="29" t="n">
        <f aca="false">$B$12+($B$13*E536+$B$14*POWER(E536,2)+$B$15*POWER(E536,3))+($B$16*F536+$B$17*POWER(F536,2)+$B$18*POWER(F536,3))+($B$19*T536+$B$20*POWER(T536,2)+$B$21*POWER(T536,3))+($B$22*P536+$B$23*POWER(P536,2)+$B$24*POWER(P536,3))+($B$25*H536+$B$26*POWER(H536,2)+$B$27*POWER(H536,3))+($B$28*U536+$B$29*POWER(U536,2)+$B$30*POWER(U536,3))</f>
        <v>-4.63299542324165</v>
      </c>
      <c r="W536" s="71" t="n">
        <f aca="false">S536-U536</f>
        <v>-4.59876038504758</v>
      </c>
      <c r="X536" s="29" t="n">
        <f aca="false">U536+V536</f>
        <v>7.3017973504699</v>
      </c>
      <c r="Y536" s="16"/>
      <c r="Z536" s="60" t="n">
        <f aca="false">U536*G536</f>
        <v>2947.89381510675</v>
      </c>
      <c r="AA536" s="60" t="n">
        <f aca="false">(K536+M536)-Z536</f>
        <v>-1135.89381510675</v>
      </c>
      <c r="AB536" s="16"/>
      <c r="AC536" s="60" t="n">
        <f aca="false">L536+N536</f>
        <v>1803.54394556606</v>
      </c>
      <c r="AD536" s="61" t="n">
        <f aca="false">AC536-Z536</f>
        <v>-1144.34986954069</v>
      </c>
      <c r="AE536" s="17"/>
      <c r="AF536" s="84" t="n">
        <v>-301.758210405604</v>
      </c>
      <c r="AG536" s="16" t="n">
        <v>0.722972972972973</v>
      </c>
      <c r="AH536" s="16" t="n">
        <f aca="false">AF536+AH535</f>
        <v>214364.43723374</v>
      </c>
      <c r="AI536" s="63"/>
      <c r="AJ536" s="72" t="n">
        <v>-277.82281840573</v>
      </c>
      <c r="AK536" s="16" t="n">
        <v>0.722972972972973</v>
      </c>
      <c r="AL536" s="63" t="n">
        <f aca="false">AJ536+AL535</f>
        <v>210394.131796044</v>
      </c>
      <c r="AM536" s="35"/>
      <c r="AN536" s="35" t="n">
        <f aca="false">C536/740</f>
        <v>0.722972972972973</v>
      </c>
      <c r="AO536" s="35"/>
      <c r="AP536" s="35"/>
      <c r="AQ536" s="35"/>
      <c r="AR536" s="35"/>
      <c r="AS536" s="35"/>
      <c r="AT536" s="35"/>
    </row>
    <row r="537" customFormat="false" ht="12.75" hidden="false" customHeight="true" outlineLevel="0" collapsed="false">
      <c r="A537" s="36"/>
      <c r="B537" s="36"/>
      <c r="C537" s="2" t="n">
        <v>536</v>
      </c>
      <c r="D537" s="20" t="s">
        <v>366</v>
      </c>
      <c r="E537" s="65" t="n">
        <v>78</v>
      </c>
      <c r="F537" s="66" t="n">
        <v>2422</v>
      </c>
      <c r="G537" s="67" t="n">
        <f aca="false">I537+J537</f>
        <v>66</v>
      </c>
      <c r="H537" s="68" t="n">
        <f aca="false">1/(G537/F537)</f>
        <v>36.6969696969697</v>
      </c>
      <c r="I537" s="22" t="n">
        <v>5</v>
      </c>
      <c r="J537" s="23" t="n">
        <v>61</v>
      </c>
      <c r="K537" s="24" t="n">
        <v>925</v>
      </c>
      <c r="L537" s="69" t="n">
        <f aca="false">G537*X537*R537</f>
        <v>862.894255718738</v>
      </c>
      <c r="M537" s="25" t="n">
        <v>1221</v>
      </c>
      <c r="N537" s="70" t="n">
        <f aca="false">G537*X537*(1-R537)</f>
        <v>1135.38756541013</v>
      </c>
      <c r="O537" s="26" t="n">
        <f aca="false">I537/(I537+J537)</f>
        <v>0.0757575757575758</v>
      </c>
      <c r="P537" s="28" t="n">
        <f aca="false">(I537+K537)/(I537+J537+K537+M537)</f>
        <v>0.420433996383363</v>
      </c>
      <c r="Q537" s="27" t="n">
        <f aca="false">K537/(K537+M537)</f>
        <v>0.431034482758621</v>
      </c>
      <c r="R537" s="27" t="n">
        <f aca="false">P537-(O537-P537)/X537</f>
        <v>0.431818098225641</v>
      </c>
      <c r="S537" s="29" t="n">
        <f aca="false">(K537+M537)/(I537+J537)</f>
        <v>32.5151515151515</v>
      </c>
      <c r="T537" s="31" t="n">
        <f aca="false">(P537-$B$1*O537-$B$2)/(1-$B$1*O537)-($B$3*POWER(P537,2)+$B$4*P537+$B$5)-($B$6*POWER(O537,2)+$B$7*O537+$B$8)</f>
        <v>0.436362223442789</v>
      </c>
      <c r="U537" s="29" t="n">
        <f aca="false">(O537-P537)/(P537-T537)</f>
        <v>21.6393462586803</v>
      </c>
      <c r="V537" s="29" t="n">
        <f aca="false">$B$12+($B$13*E537+$B$14*POWER(E537,2)+$B$15*POWER(E537,3))+($B$16*F537+$B$17*POWER(F537,2)+$B$18*POWER(F537,3))+($B$19*T537+$B$20*POWER(T537,2)+$B$21*POWER(T537,3))+($B$22*P537+$B$23*POWER(P537,2)+$B$24*POWER(P537,3))+($B$25*H537+$B$26*POWER(H537,2)+$B$27*POWER(H537,3))+($B$28*U537+$B$29*POWER(U537,2)+$B$30*POWER(U537,3))</f>
        <v>8.63765103115105</v>
      </c>
      <c r="W537" s="71" t="n">
        <f aca="false">S537-U537</f>
        <v>10.8758052564712</v>
      </c>
      <c r="X537" s="29" t="n">
        <f aca="false">U537+V537</f>
        <v>30.2769972898313</v>
      </c>
      <c r="Y537" s="16"/>
      <c r="Z537" s="60" t="n">
        <f aca="false">U537*G537</f>
        <v>1428.1968530729</v>
      </c>
      <c r="AA537" s="60" t="n">
        <f aca="false">(K537+M537)-Z537</f>
        <v>717.803146927101</v>
      </c>
      <c r="AB537" s="16"/>
      <c r="AC537" s="60" t="n">
        <f aca="false">L537+N537</f>
        <v>1998.28182112887</v>
      </c>
      <c r="AD537" s="61" t="n">
        <f aca="false">AC537-Z537</f>
        <v>570.084968055969</v>
      </c>
      <c r="AE537" s="17"/>
      <c r="AF537" s="84" t="n">
        <v>-303.246674049793</v>
      </c>
      <c r="AG537" s="16" t="n">
        <v>0.724324324324324</v>
      </c>
      <c r="AH537" s="16" t="n">
        <f aca="false">AF537+AH536</f>
        <v>214061.19055969</v>
      </c>
      <c r="AI537" s="63"/>
      <c r="AJ537" s="72" t="n">
        <v>-281.2375825497</v>
      </c>
      <c r="AK537" s="16" t="n">
        <v>0.724324324324324</v>
      </c>
      <c r="AL537" s="63" t="n">
        <f aca="false">AJ537+AL536</f>
        <v>210112.894213495</v>
      </c>
      <c r="AM537" s="35"/>
      <c r="AN537" s="35" t="n">
        <f aca="false">C537/740</f>
        <v>0.724324324324324</v>
      </c>
      <c r="AO537" s="35"/>
      <c r="AP537" s="35"/>
      <c r="AQ537" s="35"/>
      <c r="AR537" s="35"/>
      <c r="AS537" s="35"/>
      <c r="AT537" s="35"/>
    </row>
    <row r="538" customFormat="false" ht="12.75" hidden="false" customHeight="true" outlineLevel="0" collapsed="false">
      <c r="A538" s="36"/>
      <c r="B538" s="36"/>
      <c r="C538" s="2" t="n">
        <v>537</v>
      </c>
      <c r="D538" s="20" t="s">
        <v>439</v>
      </c>
      <c r="E538" s="65" t="n">
        <v>173</v>
      </c>
      <c r="F538" s="66" t="n">
        <v>2663</v>
      </c>
      <c r="G538" s="67" t="n">
        <f aca="false">I538+J538</f>
        <v>128</v>
      </c>
      <c r="H538" s="68" t="n">
        <f aca="false">1/(G538/F538)</f>
        <v>20.8046875</v>
      </c>
      <c r="I538" s="22" t="n">
        <v>23</v>
      </c>
      <c r="J538" s="23" t="n">
        <v>105</v>
      </c>
      <c r="K538" s="24" t="n">
        <v>1031</v>
      </c>
      <c r="L538" s="69" t="n">
        <f aca="false">G538*X538*R538</f>
        <v>993.152363027917</v>
      </c>
      <c r="M538" s="25" t="n">
        <v>1194</v>
      </c>
      <c r="N538" s="70" t="n">
        <f aca="false">G538*X538*(1-R538)</f>
        <v>1147.35476240348</v>
      </c>
      <c r="O538" s="26" t="n">
        <f aca="false">I538/(I538+J538)</f>
        <v>0.1796875</v>
      </c>
      <c r="P538" s="28" t="n">
        <f aca="false">(I538+K538)/(I538+J538+K538+M538)</f>
        <v>0.447938801529962</v>
      </c>
      <c r="Q538" s="27" t="n">
        <f aca="false">K538/(K538+M538)</f>
        <v>0.463370786516854</v>
      </c>
      <c r="R538" s="27" t="n">
        <f aca="false">P538-(O538-P538)/X538</f>
        <v>0.463979937851297</v>
      </c>
      <c r="S538" s="29" t="n">
        <f aca="false">(K538+M538)/(I538+J538)</f>
        <v>17.3828125</v>
      </c>
      <c r="T538" s="31" t="n">
        <f aca="false">(P538-$B$1*O538-$B$2)/(1-$B$1*O538)-($B$3*POWER(P538,2)+$B$4*P538+$B$5)-($B$6*POWER(O538,2)+$B$7*O538+$B$8)</f>
        <v>0.464414706840284</v>
      </c>
      <c r="U538" s="29" t="n">
        <f aca="false">(O538-P538)/(P538-T538)</f>
        <v>16.2814301537593</v>
      </c>
      <c r="V538" s="29" t="n">
        <f aca="false">$B$12+($B$13*E538+$B$14*POWER(E538,2)+$B$15*POWER(E538,3))+($B$16*F538+$B$17*POWER(F538,2)+$B$18*POWER(F538,3))+($B$19*T538+$B$20*POWER(T538,2)+$B$21*POWER(T538,3))+($B$22*P538+$B$23*POWER(P538,2)+$B$24*POWER(P538,3))+($B$25*H538+$B$26*POWER(H538,2)+$B$27*POWER(H538,3))+($B$28*U538+$B$29*POWER(U538,2)+$B$30*POWER(U538,3))</f>
        <v>0.441281763673496</v>
      </c>
      <c r="W538" s="71" t="n">
        <f aca="false">S538-U538</f>
        <v>1.10138234624074</v>
      </c>
      <c r="X538" s="29" t="n">
        <f aca="false">U538+V538</f>
        <v>16.7227119174328</v>
      </c>
      <c r="Y538" s="16"/>
      <c r="Z538" s="60" t="n">
        <f aca="false">U538*G538</f>
        <v>2084.02305968119</v>
      </c>
      <c r="AA538" s="60" t="n">
        <f aca="false">(K538+M538)-Z538</f>
        <v>140.976940318814</v>
      </c>
      <c r="AB538" s="16"/>
      <c r="AC538" s="60" t="n">
        <f aca="false">L538+N538</f>
        <v>2140.50712543139</v>
      </c>
      <c r="AD538" s="61" t="n">
        <f aca="false">AC538-Z538</f>
        <v>56.4840657502077</v>
      </c>
      <c r="AE538" s="17"/>
      <c r="AF538" s="84" t="n">
        <v>-310.712694793493</v>
      </c>
      <c r="AG538" s="16" t="n">
        <v>0.725675675675676</v>
      </c>
      <c r="AH538" s="16" t="n">
        <f aca="false">AF538+AH537</f>
        <v>213750.477864897</v>
      </c>
      <c r="AI538" s="63"/>
      <c r="AJ538" s="72" t="n">
        <v>-283.427530487166</v>
      </c>
      <c r="AK538" s="16" t="n">
        <v>0.725675675675676</v>
      </c>
      <c r="AL538" s="63" t="n">
        <f aca="false">AJ538+AL537</f>
        <v>209829.466683008</v>
      </c>
      <c r="AM538" s="35"/>
      <c r="AN538" s="35" t="n">
        <f aca="false">C538/740</f>
        <v>0.725675675675676</v>
      </c>
      <c r="AO538" s="35"/>
      <c r="AP538" s="35"/>
      <c r="AQ538" s="35"/>
      <c r="AR538" s="35"/>
      <c r="AS538" s="35"/>
      <c r="AT538" s="35"/>
    </row>
    <row r="539" customFormat="false" ht="12.75" hidden="false" customHeight="true" outlineLevel="0" collapsed="false">
      <c r="A539" s="36"/>
      <c r="B539" s="36"/>
      <c r="C539" s="2" t="n">
        <v>538</v>
      </c>
      <c r="D539" s="20" t="s">
        <v>570</v>
      </c>
      <c r="E539" s="65" t="n">
        <v>394</v>
      </c>
      <c r="F539" s="66" t="n">
        <v>3614</v>
      </c>
      <c r="G539" s="67" t="n">
        <f aca="false">I539+J539</f>
        <v>233</v>
      </c>
      <c r="H539" s="68" t="n">
        <f aca="false">1/(G539/F539)</f>
        <v>15.5107296137339</v>
      </c>
      <c r="I539" s="22" t="n">
        <v>103</v>
      </c>
      <c r="J539" s="23" t="n">
        <v>130</v>
      </c>
      <c r="K539" s="24" t="n">
        <v>1413</v>
      </c>
      <c r="L539" s="69" t="n">
        <f aca="false">G539*X539*R539</f>
        <v>1186.87473552031</v>
      </c>
      <c r="M539" s="25" t="n">
        <v>1346</v>
      </c>
      <c r="N539" s="70" t="n">
        <f aca="false">G539*X539*(1-R539)</f>
        <v>1125.84110133772</v>
      </c>
      <c r="O539" s="26" t="n">
        <f aca="false">I539/(I539+J539)</f>
        <v>0.44206008583691</v>
      </c>
      <c r="P539" s="28" t="n">
        <f aca="false">(I539+K539)/(I539+J539+K539+M539)</f>
        <v>0.50668449197861</v>
      </c>
      <c r="Q539" s="27" t="n">
        <f aca="false">K539/(K539+M539)</f>
        <v>0.512142080463936</v>
      </c>
      <c r="R539" s="27" t="n">
        <f aca="false">P539-(O539-P539)/X539</f>
        <v>0.513195229869985</v>
      </c>
      <c r="S539" s="29" t="n">
        <f aca="false">(K539+M539)/(I539+J539)</f>
        <v>11.8412017167382</v>
      </c>
      <c r="T539" s="31" t="n">
        <f aca="false">(P539-$B$1*O539-$B$2)/(1-$B$1*O539)-($B$3*POWER(P539,2)+$B$4*P539+$B$5)-($B$6*POWER(O539,2)+$B$7*O539+$B$8)</f>
        <v>0.515680166630157</v>
      </c>
      <c r="U539" s="29" t="n">
        <f aca="false">(O539-P539)/(P539-T539)</f>
        <v>7.18394213274277</v>
      </c>
      <c r="V539" s="29" t="n">
        <f aca="false">$B$12+($B$13*E539+$B$14*POWER(E539,2)+$B$15*POWER(E539,3))+($B$16*F539+$B$17*POWER(F539,2)+$B$18*POWER(F539,3))+($B$19*T539+$B$20*POWER(T539,2)+$B$21*POWER(T539,3))+($B$22*P539+$B$23*POWER(P539,2)+$B$24*POWER(P539,3))+($B$25*H539+$B$26*POWER(H539,2)+$B$27*POWER(H539,3))+($B$28*U539+$B$29*POWER(U539,2)+$B$30*POWER(U539,3))</f>
        <v>2.74187690956635</v>
      </c>
      <c r="W539" s="71" t="n">
        <f aca="false">S539-U539</f>
        <v>4.65725958399542</v>
      </c>
      <c r="X539" s="29" t="n">
        <f aca="false">U539+V539</f>
        <v>9.92581904230913</v>
      </c>
      <c r="Y539" s="16"/>
      <c r="Z539" s="60" t="n">
        <f aca="false">U539*G539</f>
        <v>1673.85851692907</v>
      </c>
      <c r="AA539" s="60" t="n">
        <f aca="false">(K539+M539)-Z539</f>
        <v>1085.14148307093</v>
      </c>
      <c r="AB539" s="16"/>
      <c r="AC539" s="60" t="n">
        <f aca="false">L539+N539</f>
        <v>2312.71583685803</v>
      </c>
      <c r="AD539" s="61" t="n">
        <f aca="false">AC539-Z539</f>
        <v>638.857319928961</v>
      </c>
      <c r="AE539" s="17"/>
      <c r="AF539" s="84" t="n">
        <v>-311.101682513292</v>
      </c>
      <c r="AG539" s="16" t="n">
        <v>0.727027027027027</v>
      </c>
      <c r="AH539" s="16" t="n">
        <f aca="false">AF539+AH538</f>
        <v>213439.376182384</v>
      </c>
      <c r="AI539" s="63"/>
      <c r="AJ539" s="72" t="n">
        <v>-284.706420446414</v>
      </c>
      <c r="AK539" s="16" t="n">
        <v>0.727027027027027</v>
      </c>
      <c r="AL539" s="63" t="n">
        <f aca="false">AJ539+AL538</f>
        <v>209544.760262561</v>
      </c>
      <c r="AM539" s="35"/>
      <c r="AN539" s="35" t="n">
        <f aca="false">C539/740</f>
        <v>0.727027027027027</v>
      </c>
      <c r="AO539" s="35"/>
      <c r="AP539" s="35"/>
      <c r="AQ539" s="35"/>
      <c r="AR539" s="35"/>
      <c r="AS539" s="35"/>
      <c r="AT539" s="35"/>
    </row>
    <row r="540" customFormat="false" ht="12.75" hidden="false" customHeight="true" outlineLevel="0" collapsed="false">
      <c r="A540" s="36"/>
      <c r="B540" s="36"/>
      <c r="C540" s="2" t="n">
        <v>539</v>
      </c>
      <c r="D540" s="20" t="s">
        <v>708</v>
      </c>
      <c r="E540" s="65" t="n">
        <v>1084</v>
      </c>
      <c r="F540" s="66" t="n">
        <v>4563</v>
      </c>
      <c r="G540" s="67" t="n">
        <f aca="false">I540+J540</f>
        <v>427</v>
      </c>
      <c r="H540" s="68" t="n">
        <f aca="false">1/(G540/F540)</f>
        <v>10.6861826697892</v>
      </c>
      <c r="I540" s="22" t="n">
        <v>217</v>
      </c>
      <c r="J540" s="23" t="n">
        <v>210</v>
      </c>
      <c r="K540" s="24" t="n">
        <v>2230</v>
      </c>
      <c r="L540" s="69" t="n">
        <f aca="false">G540*X540*R540</f>
        <v>1799.46938933409</v>
      </c>
      <c r="M540" s="25" t="n">
        <v>648</v>
      </c>
      <c r="N540" s="70" t="n">
        <f aca="false">G540*X540*(1-R540)</f>
        <v>497.041575826993</v>
      </c>
      <c r="O540" s="26" t="n">
        <f aca="false">I540/(I540+J540)</f>
        <v>0.508196721311475</v>
      </c>
      <c r="P540" s="28" t="n">
        <f aca="false">(I540+K540)/(I540+J540+K540+M540)</f>
        <v>0.740393343419062</v>
      </c>
      <c r="Q540" s="27" t="n">
        <f aca="false">K540/(K540+M540)</f>
        <v>0.774843641417651</v>
      </c>
      <c r="R540" s="27" t="n">
        <f aca="false">P540-(O540-P540)/X540</f>
        <v>0.783566643762083</v>
      </c>
      <c r="S540" s="29" t="n">
        <f aca="false">(K540+M540)/(I540+J540)</f>
        <v>6.74004683840749</v>
      </c>
      <c r="T540" s="31" t="n">
        <f aca="false">(P540-$B$1*O540-$B$2)/(1-$B$1*O540)-($B$3*POWER(P540,2)+$B$4*P540+$B$5)-($B$6*POWER(O540,2)+$B$7*O540+$B$8)</f>
        <v>0.76207405610375</v>
      </c>
      <c r="U540" s="29" t="n">
        <f aca="false">(O540-P540)/(P540-T540)</f>
        <v>10.7098242333877</v>
      </c>
      <c r="V540" s="29" t="n">
        <f aca="false">$B$12+($B$13*E540+$B$14*POWER(E540,2)+$B$15*POWER(E540,3))+($B$16*F540+$B$17*POWER(F540,2)+$B$18*POWER(F540,3))+($B$19*T540+$B$20*POWER(T540,2)+$B$21*POWER(T540,3))+($B$22*P540+$B$23*POWER(P540,2)+$B$24*POWER(P540,3))+($B$25*H540+$B$26*POWER(H540,2)+$B$27*POWER(H540,3))+($B$28*U540+$B$29*POWER(U540,2)+$B$30*POWER(U540,3))</f>
        <v>-5.33157841333829</v>
      </c>
      <c r="W540" s="71" t="n">
        <f aca="false">S540-U540</f>
        <v>-3.96977739498018</v>
      </c>
      <c r="X540" s="29" t="n">
        <f aca="false">U540+V540</f>
        <v>5.37824582004938</v>
      </c>
      <c r="Y540" s="16"/>
      <c r="Z540" s="60" t="n">
        <f aca="false">U540*G540</f>
        <v>4573.09494765654</v>
      </c>
      <c r="AA540" s="60" t="n">
        <f aca="false">(K540+M540)-Z540</f>
        <v>-1695.09494765654</v>
      </c>
      <c r="AB540" s="16"/>
      <c r="AC540" s="60" t="n">
        <f aca="false">L540+N540</f>
        <v>2296.51096516109</v>
      </c>
      <c r="AD540" s="61" t="n">
        <f aca="false">AC540-Z540</f>
        <v>-2276.58398249545</v>
      </c>
      <c r="AE540" s="17"/>
      <c r="AF540" s="84" t="n">
        <v>-318.744919711159</v>
      </c>
      <c r="AG540" s="16" t="n">
        <v>0.728378378378378</v>
      </c>
      <c r="AH540" s="16" t="n">
        <f aca="false">AF540+AH539</f>
        <v>213120.631262672</v>
      </c>
      <c r="AI540" s="63"/>
      <c r="AJ540" s="72" t="n">
        <v>-288.612929456703</v>
      </c>
      <c r="AK540" s="16" t="n">
        <v>0.728378378378378</v>
      </c>
      <c r="AL540" s="63" t="n">
        <f aca="false">AJ540+AL539</f>
        <v>209256.147333104</v>
      </c>
      <c r="AM540" s="35"/>
      <c r="AN540" s="35" t="n">
        <f aca="false">C540/740</f>
        <v>0.728378378378378</v>
      </c>
      <c r="AO540" s="35"/>
      <c r="AP540" s="35"/>
      <c r="AQ540" s="35"/>
      <c r="AR540" s="35"/>
      <c r="AS540" s="35"/>
      <c r="AT540" s="35"/>
    </row>
    <row r="541" customFormat="false" ht="12.75" hidden="false" customHeight="true" outlineLevel="0" collapsed="false">
      <c r="A541" s="36"/>
      <c r="B541" s="36"/>
      <c r="C541" s="2" t="n">
        <v>540</v>
      </c>
      <c r="D541" s="20" t="s">
        <v>67</v>
      </c>
      <c r="E541" s="65" t="n">
        <v>374</v>
      </c>
      <c r="F541" s="66" t="n">
        <v>5612</v>
      </c>
      <c r="G541" s="67" t="n">
        <f aca="false">I541+J541</f>
        <v>359</v>
      </c>
      <c r="H541" s="68" t="n">
        <f aca="false">1/(G541/F541)</f>
        <v>15.6323119777159</v>
      </c>
      <c r="I541" s="22" t="n">
        <v>23</v>
      </c>
      <c r="J541" s="23" t="n">
        <v>336</v>
      </c>
      <c r="K541" s="24" t="n">
        <v>1466</v>
      </c>
      <c r="L541" s="69" t="n">
        <f aca="false">G541*X541*R541</f>
        <v>1460.79578984771</v>
      </c>
      <c r="M541" s="25" t="n">
        <v>3165</v>
      </c>
      <c r="N541" s="70" t="n">
        <f aca="false">G541*X541*(1-R541)</f>
        <v>3152.76364019934</v>
      </c>
      <c r="O541" s="26" t="n">
        <f aca="false">I541/(I541+J541)</f>
        <v>0.064066852367688</v>
      </c>
      <c r="P541" s="28" t="n">
        <f aca="false">(I541+K541)/(I541+J541+K541+M541)</f>
        <v>0.298396793587174</v>
      </c>
      <c r="Q541" s="27" t="n">
        <f aca="false">K541/(K541+M541)</f>
        <v>0.316562297559922</v>
      </c>
      <c r="R541" s="27" t="n">
        <f aca="false">P541-(O541-P541)/X541</f>
        <v>0.316630968343852</v>
      </c>
      <c r="S541" s="29" t="n">
        <f aca="false">(K541+M541)/(I541+J541)</f>
        <v>12.899721448468</v>
      </c>
      <c r="T541" s="31" t="n">
        <f aca="false">(P541-$B$1*O541-$B$2)/(1-$B$1*O541)-($B$3*POWER(P541,2)+$B$4*P541+$B$5)-($B$6*POWER(O541,2)+$B$7*O541+$B$8)</f>
        <v>0.311884554234596</v>
      </c>
      <c r="U541" s="29" t="n">
        <f aca="false">(O541-P541)/(P541-T541)</f>
        <v>17.3735245861061</v>
      </c>
      <c r="V541" s="29" t="n">
        <f aca="false">$B$12+($B$13*E541+$B$14*POWER(E541,2)+$B$15*POWER(E541,3))+($B$16*F541+$B$17*POWER(F541,2)+$B$18*POWER(F541,3))+($B$19*T541+$B$20*POWER(T541,2)+$B$21*POWER(T541,3))+($B$22*P541+$B$23*POWER(P541,2)+$B$24*POWER(P541,3))+($B$25*H541+$B$26*POWER(H541,2)+$B$27*POWER(H541,3))+($B$28*U541+$B$29*POWER(U541,2)+$B$30*POWER(U541,3))</f>
        <v>-4.52238411243743</v>
      </c>
      <c r="W541" s="71" t="n">
        <f aca="false">S541-U541</f>
        <v>-4.47380313763813</v>
      </c>
      <c r="X541" s="29" t="n">
        <f aca="false">U541+V541</f>
        <v>12.8511404736687</v>
      </c>
      <c r="Y541" s="16"/>
      <c r="Z541" s="60" t="n">
        <f aca="false">U541*G541</f>
        <v>6237.09532641209</v>
      </c>
      <c r="AA541" s="60" t="n">
        <f aca="false">(K541+M541)-Z541</f>
        <v>-1606.09532641209</v>
      </c>
      <c r="AB541" s="16"/>
      <c r="AC541" s="60" t="n">
        <f aca="false">L541+N541</f>
        <v>4613.55943004705</v>
      </c>
      <c r="AD541" s="61" t="n">
        <f aca="false">AC541-Z541</f>
        <v>-1623.53589636504</v>
      </c>
      <c r="AE541" s="17"/>
      <c r="AF541" s="84" t="n">
        <v>-320.016763767194</v>
      </c>
      <c r="AG541" s="16" t="n">
        <v>0.72972972972973</v>
      </c>
      <c r="AH541" s="16" t="n">
        <f aca="false">AF541+AH540</f>
        <v>212800.614498905</v>
      </c>
      <c r="AI541" s="63"/>
      <c r="AJ541" s="72" t="n">
        <v>-289.662766605172</v>
      </c>
      <c r="AK541" s="16" t="n">
        <v>0.72972972972973</v>
      </c>
      <c r="AL541" s="63" t="n">
        <f aca="false">AJ541+AL540</f>
        <v>208966.484566499</v>
      </c>
      <c r="AM541" s="35"/>
      <c r="AN541" s="35" t="n">
        <f aca="false">C541/740</f>
        <v>0.72972972972973</v>
      </c>
      <c r="AO541" s="35"/>
      <c r="AP541" s="35"/>
      <c r="AQ541" s="35"/>
      <c r="AR541" s="35"/>
      <c r="AS541" s="35"/>
      <c r="AT541" s="35"/>
    </row>
    <row r="542" customFormat="false" ht="12.75" hidden="false" customHeight="true" outlineLevel="0" collapsed="false">
      <c r="A542" s="36"/>
      <c r="B542" s="36"/>
      <c r="C542" s="2" t="n">
        <v>541</v>
      </c>
      <c r="D542" s="20" t="s">
        <v>82</v>
      </c>
      <c r="E542" s="65" t="n">
        <v>1105</v>
      </c>
      <c r="F542" s="66" t="n">
        <v>9590</v>
      </c>
      <c r="G542" s="67" t="n">
        <f aca="false">I542+J542</f>
        <v>611</v>
      </c>
      <c r="H542" s="68" t="n">
        <f aca="false">1/(G542/F542)</f>
        <v>15.69558101473</v>
      </c>
      <c r="I542" s="22" t="n">
        <v>101</v>
      </c>
      <c r="J542" s="23" t="n">
        <v>510</v>
      </c>
      <c r="K542" s="24" t="n">
        <v>2625</v>
      </c>
      <c r="L542" s="69" t="n">
        <f aca="false">G542*X542*R542</f>
        <v>2490.47354793805</v>
      </c>
      <c r="M542" s="25" t="n">
        <v>5284</v>
      </c>
      <c r="N542" s="70" t="n">
        <f aca="false">G542*X542*(1-R542)</f>
        <v>4998.06960262401</v>
      </c>
      <c r="O542" s="26" t="n">
        <f aca="false">I542/(I542+J542)</f>
        <v>0.165302782324059</v>
      </c>
      <c r="P542" s="28" t="n">
        <f aca="false">(I542+K542)/(I542+J542+K542+M542)</f>
        <v>0.319953051643192</v>
      </c>
      <c r="Q542" s="27" t="n">
        <f aca="false">K542/(K542+M542)</f>
        <v>0.331900366670881</v>
      </c>
      <c r="R542" s="27" t="n">
        <f aca="false">P542-(O542-P542)/X542</f>
        <v>0.332571168766134</v>
      </c>
      <c r="S542" s="29" t="n">
        <f aca="false">(K542+M542)/(I542+J542)</f>
        <v>12.9443535188216</v>
      </c>
      <c r="T542" s="31" t="n">
        <f aca="false">(P542-$B$1*O542-$B$2)/(1-$B$1*O542)-($B$3*POWER(P542,2)+$B$4*P542+$B$5)-($B$6*POWER(O542,2)+$B$7*O542+$B$8)</f>
        <v>0.332712849718341</v>
      </c>
      <c r="U542" s="29" t="n">
        <f aca="false">(O542-P542)/(P542-T542)</f>
        <v>12.1201188614683</v>
      </c>
      <c r="V542" s="29" t="n">
        <f aca="false">$B$12+($B$13*E542+$B$14*POWER(E542,2)+$B$15*POWER(E542,3))+($B$16*F542+$B$17*POWER(F542,2)+$B$18*POWER(F542,3))+($B$19*T542+$B$20*POWER(T542,2)+$B$21*POWER(T542,3))+($B$22*P542+$B$23*POWER(P542,2)+$B$24*POWER(P542,3))+($B$25*H542+$B$26*POWER(H542,2)+$B$27*POWER(H542,3))+($B$28*U542+$B$29*POWER(U542,2)+$B$30*POWER(U542,3))</f>
        <v>0.136089240924642</v>
      </c>
      <c r="W542" s="71" t="n">
        <f aca="false">S542-U542</f>
        <v>0.824234657353346</v>
      </c>
      <c r="X542" s="29" t="n">
        <f aca="false">U542+V542</f>
        <v>12.2562081023929</v>
      </c>
      <c r="Y542" s="16"/>
      <c r="Z542" s="60" t="n">
        <f aca="false">U542*G542</f>
        <v>7405.39262435711</v>
      </c>
      <c r="AA542" s="60" t="n">
        <f aca="false">(K542+M542)-Z542</f>
        <v>503.607375642894</v>
      </c>
      <c r="AB542" s="16"/>
      <c r="AC542" s="60" t="n">
        <f aca="false">L542+N542</f>
        <v>7488.54315056206</v>
      </c>
      <c r="AD542" s="61" t="n">
        <f aca="false">AC542-Z542</f>
        <v>83.1505262049559</v>
      </c>
      <c r="AE542" s="17"/>
      <c r="AF542" s="84" t="n">
        <v>-321.646067592701</v>
      </c>
      <c r="AG542" s="16" t="n">
        <v>0.731081081081081</v>
      </c>
      <c r="AH542" s="16" t="n">
        <f aca="false">AF542+AH541</f>
        <v>212478.968431312</v>
      </c>
      <c r="AI542" s="63"/>
      <c r="AJ542" s="72" t="n">
        <v>-290.923366453756</v>
      </c>
      <c r="AK542" s="16" t="n">
        <v>0.731081081081081</v>
      </c>
      <c r="AL542" s="63" t="n">
        <f aca="false">AJ542+AL541</f>
        <v>208675.561200046</v>
      </c>
      <c r="AM542" s="35"/>
      <c r="AN542" s="35" t="n">
        <f aca="false">C542/740</f>
        <v>0.731081081081081</v>
      </c>
      <c r="AO542" s="35"/>
      <c r="AP542" s="35"/>
      <c r="AQ542" s="35"/>
      <c r="AR542" s="35"/>
      <c r="AS542" s="35"/>
      <c r="AT542" s="35"/>
    </row>
    <row r="543" customFormat="false" ht="12.75" hidden="false" customHeight="true" outlineLevel="0" collapsed="false">
      <c r="A543" s="36"/>
      <c r="B543" s="36"/>
      <c r="C543" s="2" t="n">
        <v>542</v>
      </c>
      <c r="D543" s="20" t="s">
        <v>710</v>
      </c>
      <c r="E543" s="65" t="n">
        <v>751</v>
      </c>
      <c r="F543" s="66" t="n">
        <v>4716</v>
      </c>
      <c r="G543" s="67" t="n">
        <f aca="false">I543+J543</f>
        <v>364</v>
      </c>
      <c r="H543" s="68" t="n">
        <f aca="false">1/(G543/F543)</f>
        <v>12.956043956044</v>
      </c>
      <c r="I543" s="22" t="n">
        <v>265</v>
      </c>
      <c r="J543" s="23" t="n">
        <v>99</v>
      </c>
      <c r="K543" s="24" t="n">
        <v>1888</v>
      </c>
      <c r="L543" s="69" t="n">
        <f aca="false">G543*X543*R543</f>
        <v>1872.06123140521</v>
      </c>
      <c r="M543" s="25" t="n">
        <v>466</v>
      </c>
      <c r="N543" s="70" t="n">
        <f aca="false">G543*X543*(1-R543)</f>
        <v>461.817276239639</v>
      </c>
      <c r="O543" s="26" t="n">
        <f aca="false">I543/(I543+J543)</f>
        <v>0.728021978021978</v>
      </c>
      <c r="P543" s="28" t="n">
        <f aca="false">(I543+K543)/(I543+J543+K543+M543)</f>
        <v>0.792126563649742</v>
      </c>
      <c r="Q543" s="27" t="n">
        <f aca="false">K543/(K543+M543)</f>
        <v>0.802039082412914</v>
      </c>
      <c r="R543" s="27" t="n">
        <f aca="false">P543-(O543-P543)/X543</f>
        <v>0.802124543018451</v>
      </c>
      <c r="S543" s="29" t="n">
        <f aca="false">(K543+M543)/(I543+J543)</f>
        <v>6.46703296703297</v>
      </c>
      <c r="T543" s="31" t="n">
        <f aca="false">(P543-$B$1*O543-$B$2)/(1-$B$1*O543)-($B$3*POWER(P543,2)+$B$4*P543+$B$5)-($B$6*POWER(O543,2)+$B$7*O543+$B$8)</f>
        <v>0.801700236048793</v>
      </c>
      <c r="U543" s="29" t="n">
        <f aca="false">(O543-P543)/(P543-T543)</f>
        <v>6.69592429694208</v>
      </c>
      <c r="V543" s="29" t="n">
        <f aca="false">$B$12+($B$13*E543+$B$14*POWER(E543,2)+$B$15*POWER(E543,3))+($B$16*F543+$B$17*POWER(F543,2)+$B$18*POWER(F543,3))+($B$19*T543+$B$20*POWER(T543,2)+$B$21*POWER(T543,3))+($B$22*P543+$B$23*POWER(P543,2)+$B$24*POWER(P543,3))+($B$25*H543+$B$26*POWER(H543,2)+$B$27*POWER(H543,3))+($B$28*U543+$B$29*POWER(U543,2)+$B$30*POWER(U543,3))</f>
        <v>-0.284170155060628</v>
      </c>
      <c r="W543" s="71" t="n">
        <f aca="false">S543-U543</f>
        <v>-0.228891329909109</v>
      </c>
      <c r="X543" s="29" t="n">
        <f aca="false">U543+V543</f>
        <v>6.41175414188145</v>
      </c>
      <c r="Y543" s="16"/>
      <c r="Z543" s="60" t="n">
        <f aca="false">U543*G543</f>
        <v>2437.31644408692</v>
      </c>
      <c r="AA543" s="60" t="n">
        <f aca="false">(K543+M543)-Z543</f>
        <v>-83.3164440869155</v>
      </c>
      <c r="AB543" s="16"/>
      <c r="AC543" s="60" t="n">
        <f aca="false">L543+N543</f>
        <v>2333.87850764485</v>
      </c>
      <c r="AD543" s="61" t="n">
        <f aca="false">AC543-Z543</f>
        <v>-103.437936442068</v>
      </c>
      <c r="AE543" s="17"/>
      <c r="AF543" s="84" t="n">
        <v>-324.619147848051</v>
      </c>
      <c r="AG543" s="16" t="n">
        <v>0.732432432432432</v>
      </c>
      <c r="AH543" s="16" t="n">
        <f aca="false">AF543+AH542</f>
        <v>212154.349283464</v>
      </c>
      <c r="AI543" s="63"/>
      <c r="AJ543" s="72" t="n">
        <v>-294.348914844654</v>
      </c>
      <c r="AK543" s="16" t="n">
        <v>0.732432432432432</v>
      </c>
      <c r="AL543" s="63" t="n">
        <f aca="false">AJ543+AL542</f>
        <v>208381.212285201</v>
      </c>
      <c r="AM543" s="35"/>
      <c r="AN543" s="35" t="n">
        <f aca="false">C543/740</f>
        <v>0.732432432432432</v>
      </c>
      <c r="AO543" s="35"/>
      <c r="AP543" s="35"/>
      <c r="AQ543" s="35"/>
      <c r="AR543" s="35"/>
      <c r="AS543" s="35"/>
      <c r="AT543" s="35"/>
    </row>
    <row r="544" customFormat="false" ht="12.75" hidden="false" customHeight="true" outlineLevel="0" collapsed="false">
      <c r="A544" s="36"/>
      <c r="B544" s="36"/>
      <c r="C544" s="2" t="n">
        <v>543</v>
      </c>
      <c r="D544" s="20" t="s">
        <v>709</v>
      </c>
      <c r="E544" s="65" t="n">
        <v>469</v>
      </c>
      <c r="F544" s="66" t="n">
        <v>3882</v>
      </c>
      <c r="G544" s="67" t="n">
        <f aca="false">I544+J544</f>
        <v>287</v>
      </c>
      <c r="H544" s="68" t="n">
        <f aca="false">1/(G544/F544)</f>
        <v>13.5261324041812</v>
      </c>
      <c r="I544" s="22" t="n">
        <v>121</v>
      </c>
      <c r="J544" s="23" t="n">
        <v>166</v>
      </c>
      <c r="K544" s="24" t="n">
        <v>1614</v>
      </c>
      <c r="L544" s="69" t="n">
        <f aca="false">G544*X544*R544</f>
        <v>1616.74860182954</v>
      </c>
      <c r="M544" s="25" t="n">
        <v>929</v>
      </c>
      <c r="N544" s="70" t="n">
        <f aca="false">G544*X544*(1-R544)</f>
        <v>930.734708359277</v>
      </c>
      <c r="O544" s="26" t="n">
        <f aca="false">I544/(I544+J544)</f>
        <v>0.421602787456446</v>
      </c>
      <c r="P544" s="28" t="n">
        <f aca="false">(I544+K544)/(I544+J544+K544+M544)</f>
        <v>0.613074204946997</v>
      </c>
      <c r="Q544" s="27" t="n">
        <f aca="false">K544/(K544+M544)</f>
        <v>0.634683444750295</v>
      </c>
      <c r="R544" s="27" t="n">
        <f aca="false">P544-(O544-P544)/X544</f>
        <v>0.634645414697421</v>
      </c>
      <c r="S544" s="29" t="n">
        <f aca="false">(K544+M544)/(I544+J544)</f>
        <v>8.86062717770035</v>
      </c>
      <c r="T544" s="31" t="n">
        <f aca="false">(P544-$B$1*O544-$B$2)/(1-$B$1*O544)-($B$3*POWER(P544,2)+$B$4*P544+$B$5)-($B$6*POWER(O544,2)+$B$7*O544+$B$8)</f>
        <v>0.63012632924885</v>
      </c>
      <c r="U544" s="29" t="n">
        <f aca="false">(O544-P544)/(P544-T544)</f>
        <v>11.2285961620474</v>
      </c>
      <c r="V544" s="29" t="n">
        <f aca="false">$B$12+($B$13*E544+$B$14*POWER(E544,2)+$B$15*POWER(E544,3))+($B$16*F544+$B$17*POWER(F544,2)+$B$18*POWER(F544,3))+($B$19*T544+$B$20*POWER(T544,2)+$B$21*POWER(T544,3))+($B$22*P544+$B$23*POWER(P544,2)+$B$24*POWER(P544,3))+($B$25*H544+$B$26*POWER(H544,2)+$B$27*POWER(H544,3))+($B$28*U544+$B$29*POWER(U544,2)+$B$30*POWER(U544,3))</f>
        <v>-2.35234769449056</v>
      </c>
      <c r="W544" s="71" t="n">
        <f aca="false">S544-U544</f>
        <v>-2.36796898434706</v>
      </c>
      <c r="X544" s="29" t="n">
        <f aca="false">U544+V544</f>
        <v>8.87624846755685</v>
      </c>
      <c r="Y544" s="16"/>
      <c r="Z544" s="60" t="n">
        <f aca="false">U544*G544</f>
        <v>3222.60709850761</v>
      </c>
      <c r="AA544" s="60" t="n">
        <f aca="false">(K544+M544)-Z544</f>
        <v>-679.607098507606</v>
      </c>
      <c r="AB544" s="16"/>
      <c r="AC544" s="60" t="n">
        <f aca="false">L544+N544</f>
        <v>2547.48331018882</v>
      </c>
      <c r="AD544" s="61" t="n">
        <f aca="false">AC544-Z544</f>
        <v>-675.123788318791</v>
      </c>
      <c r="AE544" s="17"/>
      <c r="AF544" s="84" t="n">
        <v>-333.928120599985</v>
      </c>
      <c r="AG544" s="16" t="n">
        <v>0.733783783783784</v>
      </c>
      <c r="AH544" s="16" t="n">
        <f aca="false">AF544+AH543</f>
        <v>211820.421162864</v>
      </c>
      <c r="AI544" s="63"/>
      <c r="AJ544" s="72" t="n">
        <v>-304.726191046711</v>
      </c>
      <c r="AK544" s="16" t="n">
        <v>0.733783783783784</v>
      </c>
      <c r="AL544" s="63" t="n">
        <f aca="false">AJ544+AL543</f>
        <v>208076.486094154</v>
      </c>
      <c r="AM544" s="35"/>
      <c r="AN544" s="35" t="n">
        <f aca="false">C544/740</f>
        <v>0.733783783783784</v>
      </c>
      <c r="AO544" s="35"/>
      <c r="AP544" s="35"/>
      <c r="AQ544" s="35"/>
      <c r="AR544" s="35"/>
      <c r="AS544" s="35"/>
      <c r="AT544" s="35"/>
    </row>
    <row r="545" customFormat="false" ht="12.75" hidden="false" customHeight="true" outlineLevel="0" collapsed="false">
      <c r="A545" s="36"/>
      <c r="B545" s="36"/>
      <c r="C545" s="2" t="n">
        <v>544</v>
      </c>
      <c r="D545" s="20" t="s">
        <v>421</v>
      </c>
      <c r="E545" s="65" t="n">
        <v>153</v>
      </c>
      <c r="F545" s="66" t="n">
        <v>1939</v>
      </c>
      <c r="G545" s="67" t="n">
        <f aca="false">I545+J545</f>
        <v>140</v>
      </c>
      <c r="H545" s="68" t="n">
        <f aca="false">1/(G545/F545)</f>
        <v>13.85</v>
      </c>
      <c r="I545" s="22" t="n">
        <v>25</v>
      </c>
      <c r="J545" s="23" t="n">
        <v>115</v>
      </c>
      <c r="K545" s="24" t="n">
        <v>647</v>
      </c>
      <c r="L545" s="69" t="n">
        <f aca="false">G545*X545*R545</f>
        <v>687.285316525963</v>
      </c>
      <c r="M545" s="25" t="n">
        <v>734</v>
      </c>
      <c r="N545" s="70" t="n">
        <f aca="false">G545*X545*(1-R545)</f>
        <v>784.896181146641</v>
      </c>
      <c r="O545" s="26" t="n">
        <f aca="false">I545/(I545+J545)</f>
        <v>0.178571428571429</v>
      </c>
      <c r="P545" s="28" t="n">
        <f aca="false">(I545+K545)/(I545+J545+K545+M545)</f>
        <v>0.441814595660749</v>
      </c>
      <c r="Q545" s="27" t="n">
        <f aca="false">K545/(K545+M545)</f>
        <v>0.468501086169442</v>
      </c>
      <c r="R545" s="27" t="n">
        <f aca="false">P545-(O545-P545)/X545</f>
        <v>0.466848223274443</v>
      </c>
      <c r="S545" s="29" t="n">
        <f aca="false">(K545+M545)/(I545+J545)</f>
        <v>9.86428571428571</v>
      </c>
      <c r="T545" s="31" t="n">
        <f aca="false">(P545-$B$1*O545-$B$2)/(1-$B$1*O545)-($B$3*POWER(P545,2)+$B$4*P545+$B$5)-($B$6*POWER(O545,2)+$B$7*O545+$B$8)</f>
        <v>0.458097985154816</v>
      </c>
      <c r="U545" s="29" t="n">
        <f aca="false">(O545-P545)/(P545-T545)</f>
        <v>16.1663618735672</v>
      </c>
      <c r="V545" s="29" t="n">
        <f aca="false">$B$12+($B$13*E545+$B$14*POWER(E545,2)+$B$15*POWER(E545,3))+($B$16*F545+$B$17*POWER(F545,2)+$B$18*POWER(F545,3))+($B$19*T545+$B$20*POWER(T545,2)+$B$21*POWER(T545,3))+($B$22*P545+$B$23*POWER(P545,2)+$B$24*POWER(P545,3))+($B$25*H545+$B$26*POWER(H545,2)+$B$27*POWER(H545,3))+($B$28*U545+$B$29*POWER(U545,2)+$B$30*POWER(U545,3))</f>
        <v>-5.6507797473343</v>
      </c>
      <c r="W545" s="71" t="n">
        <f aca="false">S545-U545</f>
        <v>-6.30207615928147</v>
      </c>
      <c r="X545" s="29" t="n">
        <f aca="false">U545+V545</f>
        <v>10.5155821262329</v>
      </c>
      <c r="Y545" s="16"/>
      <c r="Z545" s="60" t="n">
        <f aca="false">U545*G545</f>
        <v>2263.29066229941</v>
      </c>
      <c r="AA545" s="60" t="n">
        <f aca="false">(K545+M545)-Z545</f>
        <v>-882.290662299406</v>
      </c>
      <c r="AB545" s="16"/>
      <c r="AC545" s="60" t="n">
        <f aca="false">L545+N545</f>
        <v>1472.1814976726</v>
      </c>
      <c r="AD545" s="61" t="n">
        <f aca="false">AC545-Z545</f>
        <v>-791.109164626802</v>
      </c>
      <c r="AE545" s="17"/>
      <c r="AF545" s="84" t="n">
        <v>-334.551615054351</v>
      </c>
      <c r="AG545" s="16" t="n">
        <v>0.735135135135135</v>
      </c>
      <c r="AH545" s="16" t="n">
        <f aca="false">AF545+AH544</f>
        <v>211485.86954781</v>
      </c>
      <c r="AI545" s="63"/>
      <c r="AJ545" s="72" t="n">
        <v>-308.405243811665</v>
      </c>
      <c r="AK545" s="16" t="n">
        <v>0.735135135135135</v>
      </c>
      <c r="AL545" s="63" t="n">
        <f aca="false">AJ545+AL544</f>
        <v>207768.080850342</v>
      </c>
      <c r="AM545" s="35"/>
      <c r="AN545" s="35" t="n">
        <f aca="false">C545/740</f>
        <v>0.735135135135135</v>
      </c>
      <c r="AO545" s="35"/>
      <c r="AP545" s="35"/>
      <c r="AQ545" s="35"/>
      <c r="AR545" s="35"/>
      <c r="AS545" s="35"/>
      <c r="AT545" s="35"/>
    </row>
    <row r="546" customFormat="false" ht="12.75" hidden="false" customHeight="true" outlineLevel="0" collapsed="false">
      <c r="A546" s="36"/>
      <c r="B546" s="36"/>
      <c r="C546" s="2" t="n">
        <v>545</v>
      </c>
      <c r="D546" s="20" t="s">
        <v>712</v>
      </c>
      <c r="E546" s="65" t="n">
        <v>221</v>
      </c>
      <c r="F546" s="66" t="n">
        <v>1859</v>
      </c>
      <c r="G546" s="67" t="n">
        <f aca="false">I546+J546</f>
        <v>164</v>
      </c>
      <c r="H546" s="68" t="n">
        <f aca="false">1/(G546/F546)</f>
        <v>11.3353658536585</v>
      </c>
      <c r="I546" s="22" t="n">
        <v>123</v>
      </c>
      <c r="J546" s="23" t="n">
        <v>41</v>
      </c>
      <c r="K546" s="24" t="n">
        <v>694</v>
      </c>
      <c r="L546" s="69" t="n">
        <f aca="false">G546*X546*R546</f>
        <v>694.072036001609</v>
      </c>
      <c r="M546" s="25" t="n">
        <v>181</v>
      </c>
      <c r="N546" s="70" t="n">
        <f aca="false">G546*X546*(1-R546)</f>
        <v>181.019574042053</v>
      </c>
      <c r="O546" s="26" t="n">
        <f aca="false">I546/(I546+J546)</f>
        <v>0.75</v>
      </c>
      <c r="P546" s="28" t="n">
        <f aca="false">(I546+K546)/(I546+J546+K546+M546)</f>
        <v>0.786333012512031</v>
      </c>
      <c r="Q546" s="27" t="n">
        <f aca="false">K546/(K546+M546)</f>
        <v>0.793142857142857</v>
      </c>
      <c r="R546" s="27" t="n">
        <f aca="false">P546-(O546-P546)/X546</f>
        <v>0.793142144245879</v>
      </c>
      <c r="S546" s="29" t="n">
        <f aca="false">(K546+M546)/(I546+J546)</f>
        <v>5.33536585365854</v>
      </c>
      <c r="T546" s="31" t="n">
        <f aca="false">(P546-$B$1*O546-$B$2)/(1-$B$1*O546)-($B$3*POWER(P546,2)+$B$4*P546+$B$5)-($B$6*POWER(O546,2)+$B$7*O546+$B$8)</f>
        <v>0.79306645781855</v>
      </c>
      <c r="U546" s="29" t="n">
        <f aca="false">(O546-P546)/(P546-T546)</f>
        <v>5.39590222509939</v>
      </c>
      <c r="V546" s="29" t="n">
        <f aca="false">$B$12+($B$13*E546+$B$14*POWER(E546,2)+$B$15*POWER(E546,3))+($B$16*F546+$B$17*POWER(F546,2)+$B$18*POWER(F546,3))+($B$19*T546+$B$20*POWER(T546,2)+$B$21*POWER(T546,3))+($B$22*P546+$B$23*POWER(P546,2)+$B$24*POWER(P546,3))+($B$25*H546+$B$26*POWER(H546,2)+$B$27*POWER(H546,3))+($B$28*U546+$B$29*POWER(U546,2)+$B$30*POWER(U546,3))</f>
        <v>-0.0599777736136442</v>
      </c>
      <c r="W546" s="71" t="n">
        <f aca="false">S546-U546</f>
        <v>-0.0605363714408522</v>
      </c>
      <c r="X546" s="29" t="n">
        <f aca="false">U546+V546</f>
        <v>5.33592445148574</v>
      </c>
      <c r="Y546" s="16"/>
      <c r="Z546" s="60" t="n">
        <f aca="false">U546*G546</f>
        <v>884.9279649163</v>
      </c>
      <c r="AA546" s="60" t="n">
        <f aca="false">(K546+M546)-Z546</f>
        <v>-9.92796491629974</v>
      </c>
      <c r="AB546" s="16"/>
      <c r="AC546" s="60" t="n">
        <f aca="false">L546+N546</f>
        <v>875.091610043662</v>
      </c>
      <c r="AD546" s="61" t="n">
        <f aca="false">AC546-Z546</f>
        <v>-9.83635487263769</v>
      </c>
      <c r="AE546" s="17"/>
      <c r="AF546" s="84" t="n">
        <v>-335.972427088921</v>
      </c>
      <c r="AG546" s="16" t="n">
        <v>0.736486486486487</v>
      </c>
      <c r="AH546" s="16" t="n">
        <f aca="false">AF546+AH545</f>
        <v>211149.897120721</v>
      </c>
      <c r="AI546" s="63"/>
      <c r="AJ546" s="72" t="n">
        <v>-308.753166424514</v>
      </c>
      <c r="AK546" s="16" t="n">
        <v>0.736486486486487</v>
      </c>
      <c r="AL546" s="63" t="n">
        <f aca="false">AJ546+AL545</f>
        <v>207459.327683918</v>
      </c>
      <c r="AM546" s="35"/>
      <c r="AN546" s="35" t="n">
        <f aca="false">C546/740</f>
        <v>0.736486486486487</v>
      </c>
      <c r="AO546" s="35"/>
      <c r="AP546" s="35"/>
      <c r="AQ546" s="35"/>
      <c r="AR546" s="35"/>
      <c r="AS546" s="35"/>
      <c r="AT546" s="35"/>
    </row>
    <row r="547" customFormat="false" ht="12.75" hidden="false" customHeight="true" outlineLevel="0" collapsed="false">
      <c r="A547" s="36"/>
      <c r="B547" s="36"/>
      <c r="C547" s="2" t="n">
        <v>546</v>
      </c>
      <c r="D547" s="20" t="s">
        <v>642</v>
      </c>
      <c r="E547" s="65" t="n">
        <v>252</v>
      </c>
      <c r="F547" s="66" t="n">
        <v>4237</v>
      </c>
      <c r="G547" s="67" t="n">
        <f aca="false">I547+J547</f>
        <v>194</v>
      </c>
      <c r="H547" s="68" t="n">
        <f aca="false">1/(G547/F547)</f>
        <v>21.840206185567</v>
      </c>
      <c r="I547" s="22" t="n">
        <v>62</v>
      </c>
      <c r="J547" s="23" t="n">
        <v>132</v>
      </c>
      <c r="K547" s="24" t="n">
        <v>1936</v>
      </c>
      <c r="L547" s="69" t="n">
        <f aca="false">G547*X547*R547</f>
        <v>1910.60739279639</v>
      </c>
      <c r="M547" s="25" t="n">
        <v>1530</v>
      </c>
      <c r="N547" s="70" t="n">
        <f aca="false">G547*X547*(1-R547)</f>
        <v>1508.87762103484</v>
      </c>
      <c r="O547" s="26" t="n">
        <f aca="false">I547/(I547+J547)</f>
        <v>0.319587628865979</v>
      </c>
      <c r="P547" s="28" t="n">
        <f aca="false">(I547+K547)/(I547+J547+K547+M547)</f>
        <v>0.545901639344262</v>
      </c>
      <c r="Q547" s="27" t="n">
        <f aca="false">K547/(K547+M547)</f>
        <v>0.558568955568378</v>
      </c>
      <c r="R547" s="27" t="n">
        <f aca="false">P547-(O547-P547)/X547</f>
        <v>0.558741268076425</v>
      </c>
      <c r="S547" s="29" t="n">
        <f aca="false">(K547+M547)/(I547+J547)</f>
        <v>17.8659793814433</v>
      </c>
      <c r="T547" s="31" t="n">
        <f aca="false">(P547-$B$1*O547-$B$2)/(1-$B$1*O547)-($B$3*POWER(P547,2)+$B$4*P547+$B$5)-($B$6*POWER(O547,2)+$B$7*O547+$B$8)</f>
        <v>0.563306625967293</v>
      </c>
      <c r="U547" s="29" t="n">
        <f aca="false">(O547-P547)/(P547-T547)</f>
        <v>13.0028258785802</v>
      </c>
      <c r="V547" s="29" t="n">
        <f aca="false">$B$12+($B$13*E547+$B$14*POWER(E547,2)+$B$15*POWER(E547,3))+($B$16*F547+$B$17*POWER(F547,2)+$B$18*POWER(F547,3))+($B$19*T547+$B$20*POWER(T547,2)+$B$21*POWER(T547,3))+($B$22*P547+$B$23*POWER(P547,2)+$B$24*POWER(P547,3))+($B$25*H547+$B$26*POWER(H547,2)+$B$27*POWER(H547,3))+($B$28*U547+$B$29*POWER(U547,2)+$B$30*POWER(U547,3))</f>
        <v>4.62338553292099</v>
      </c>
      <c r="W547" s="71" t="n">
        <f aca="false">S547-U547</f>
        <v>4.86315350286309</v>
      </c>
      <c r="X547" s="29" t="n">
        <f aca="false">U547+V547</f>
        <v>17.6262114115012</v>
      </c>
      <c r="Y547" s="16"/>
      <c r="Z547" s="60" t="n">
        <f aca="false">U547*G547</f>
        <v>2522.54822044456</v>
      </c>
      <c r="AA547" s="60" t="n">
        <f aca="false">(K547+M547)-Z547</f>
        <v>943.45177955544</v>
      </c>
      <c r="AB547" s="16"/>
      <c r="AC547" s="60" t="n">
        <f aca="false">L547+N547</f>
        <v>3419.48501383123</v>
      </c>
      <c r="AD547" s="61" t="n">
        <f aca="false">AC547-Z547</f>
        <v>896.936793386673</v>
      </c>
      <c r="AE547" s="17"/>
      <c r="AF547" s="84" t="n">
        <v>-339.073716975368</v>
      </c>
      <c r="AG547" s="16" t="n">
        <v>0.737837837837838</v>
      </c>
      <c r="AH547" s="16" t="n">
        <f aca="false">AF547+AH546</f>
        <v>210810.823403746</v>
      </c>
      <c r="AI547" s="63"/>
      <c r="AJ547" s="72" t="n">
        <v>-311.065371073644</v>
      </c>
      <c r="AK547" s="16" t="n">
        <v>0.737837837837838</v>
      </c>
      <c r="AL547" s="63" t="n">
        <f aca="false">AJ547+AL546</f>
        <v>207148.262312844</v>
      </c>
      <c r="AM547" s="35"/>
      <c r="AN547" s="35" t="n">
        <f aca="false">C547/740</f>
        <v>0.737837837837838</v>
      </c>
      <c r="AO547" s="35"/>
      <c r="AP547" s="35"/>
      <c r="AQ547" s="35"/>
      <c r="AR547" s="35"/>
      <c r="AS547" s="35"/>
      <c r="AT547" s="35"/>
    </row>
    <row r="548" customFormat="false" ht="12.75" hidden="false" customHeight="true" outlineLevel="0" collapsed="false">
      <c r="A548" s="36"/>
      <c r="B548" s="36"/>
      <c r="C548" s="2" t="n">
        <v>547</v>
      </c>
      <c r="D548" s="20" t="s">
        <v>626</v>
      </c>
      <c r="E548" s="65" t="n">
        <v>143</v>
      </c>
      <c r="F548" s="66" t="n">
        <v>1451</v>
      </c>
      <c r="G548" s="67" t="n">
        <f aca="false">I548+J548</f>
        <v>123</v>
      </c>
      <c r="H548" s="68" t="n">
        <f aca="false">1/(G548/F548)</f>
        <v>11.7967479674797</v>
      </c>
      <c r="I548" s="22" t="n">
        <v>46</v>
      </c>
      <c r="J548" s="23" t="n">
        <v>77</v>
      </c>
      <c r="K548" s="24" t="n">
        <v>591</v>
      </c>
      <c r="L548" s="69" t="n">
        <f aca="false">G548*X548*R548</f>
        <v>543.47853303794</v>
      </c>
      <c r="M548" s="25" t="n">
        <v>468</v>
      </c>
      <c r="N548" s="70" t="n">
        <f aca="false">G548*X548*(1-R548)</f>
        <v>427.341916021471</v>
      </c>
      <c r="O548" s="26" t="n">
        <f aca="false">I548/(I548+J548)</f>
        <v>0.373983739837398</v>
      </c>
      <c r="P548" s="28" t="n">
        <f aca="false">(I548+K548)/(I548+J548+K548+M548)</f>
        <v>0.538917089678511</v>
      </c>
      <c r="Q548" s="27" t="n">
        <f aca="false">K548/(K548+M548)</f>
        <v>0.558073654390935</v>
      </c>
      <c r="R548" s="27" t="n">
        <f aca="false">P548-(O548-P548)/X548</f>
        <v>0.55981364377367</v>
      </c>
      <c r="S548" s="29" t="n">
        <f aca="false">(K548+M548)/(I548+J548)</f>
        <v>8.60975609756098</v>
      </c>
      <c r="T548" s="31" t="n">
        <f aca="false">(P548-$B$1*O548-$B$2)/(1-$B$1*O548)-($B$3*POWER(P548,2)+$B$4*P548+$B$5)-($B$6*POWER(O548,2)+$B$7*O548+$B$8)</f>
        <v>0.55372808041224</v>
      </c>
      <c r="U548" s="29" t="n">
        <f aca="false">(O548-P548)/(P548-T548)</f>
        <v>11.1358755674268</v>
      </c>
      <c r="V548" s="29" t="n">
        <f aca="false">$B$12+($B$13*E548+$B$14*POWER(E548,2)+$B$15*POWER(E548,3))+($B$16*F548+$B$17*POWER(F548,2)+$B$18*POWER(F548,3))+($B$19*T548+$B$20*POWER(T548,2)+$B$21*POWER(T548,3))+($B$22*P548+$B$23*POWER(P548,2)+$B$24*POWER(P548,3))+($B$25*H548+$B$26*POWER(H548,2)+$B$27*POWER(H548,3))+($B$28*U548+$B$29*POWER(U548,2)+$B$30*POWER(U548,3))</f>
        <v>-3.24302638808197</v>
      </c>
      <c r="W548" s="71" t="n">
        <f aca="false">S548-U548</f>
        <v>-2.5261194698658</v>
      </c>
      <c r="X548" s="29" t="n">
        <f aca="false">U548+V548</f>
        <v>7.8928491793448</v>
      </c>
      <c r="Y548" s="16"/>
      <c r="Z548" s="60" t="n">
        <f aca="false">U548*G548</f>
        <v>1369.71269479349</v>
      </c>
      <c r="AA548" s="60" t="n">
        <f aca="false">(K548+M548)-Z548</f>
        <v>-310.712694793493</v>
      </c>
      <c r="AB548" s="16"/>
      <c r="AC548" s="60" t="n">
        <f aca="false">L548+N548</f>
        <v>970.820449059411</v>
      </c>
      <c r="AD548" s="61" t="n">
        <f aca="false">AC548-Z548</f>
        <v>-398.892245734083</v>
      </c>
      <c r="AE548" s="17"/>
      <c r="AF548" s="84" t="n">
        <v>-340.234191737051</v>
      </c>
      <c r="AG548" s="16" t="n">
        <v>0.739189189189189</v>
      </c>
      <c r="AH548" s="16" t="n">
        <f aca="false">AF548+AH547</f>
        <v>210470.589212009</v>
      </c>
      <c r="AI548" s="63"/>
      <c r="AJ548" s="72" t="n">
        <v>-311.10231383935</v>
      </c>
      <c r="AK548" s="16" t="n">
        <v>0.739189189189189</v>
      </c>
      <c r="AL548" s="63" t="n">
        <f aca="false">AJ548+AL547</f>
        <v>206837.159999005</v>
      </c>
      <c r="AM548" s="35"/>
      <c r="AN548" s="35" t="n">
        <f aca="false">C548/740</f>
        <v>0.739189189189189</v>
      </c>
      <c r="AO548" s="35"/>
      <c r="AP548" s="35"/>
      <c r="AQ548" s="35"/>
      <c r="AR548" s="35"/>
      <c r="AS548" s="35"/>
      <c r="AT548" s="35"/>
    </row>
    <row r="549" customFormat="false" ht="12.75" hidden="false" customHeight="true" outlineLevel="0" collapsed="false">
      <c r="A549" s="36"/>
      <c r="B549" s="36"/>
      <c r="C549" s="2" t="n">
        <v>548</v>
      </c>
      <c r="D549" s="20" t="s">
        <v>714</v>
      </c>
      <c r="E549" s="65" t="n">
        <v>505</v>
      </c>
      <c r="F549" s="66" t="n">
        <v>5071</v>
      </c>
      <c r="G549" s="67" t="n">
        <f aca="false">I549+J549</f>
        <v>300</v>
      </c>
      <c r="H549" s="68" t="n">
        <f aca="false">1/(G549/F549)</f>
        <v>16.9033333333333</v>
      </c>
      <c r="I549" s="22" t="n">
        <v>208</v>
      </c>
      <c r="J549" s="23" t="n">
        <v>92</v>
      </c>
      <c r="K549" s="24" t="n">
        <v>2378</v>
      </c>
      <c r="L549" s="69" t="n">
        <f aca="false">G549*X549*R549</f>
        <v>2605.80084921002</v>
      </c>
      <c r="M549" s="25" t="n">
        <v>589</v>
      </c>
      <c r="N549" s="70" t="n">
        <f aca="false">G549*X549*(1-R549)</f>
        <v>648.989318759484</v>
      </c>
      <c r="O549" s="26" t="n">
        <f aca="false">I549/(I549+J549)</f>
        <v>0.693333333333333</v>
      </c>
      <c r="P549" s="28" t="n">
        <f aca="false">(I549+K549)/(I549+J549+K549+M549)</f>
        <v>0.791551882460973</v>
      </c>
      <c r="Q549" s="27" t="n">
        <f aca="false">K549/(K549+M549)</f>
        <v>0.801482979440512</v>
      </c>
      <c r="R549" s="27" t="n">
        <f aca="false">P549-(O549-P549)/X549</f>
        <v>0.800604866898577</v>
      </c>
      <c r="S549" s="29" t="n">
        <f aca="false">(K549+M549)/(I549+J549)</f>
        <v>9.89</v>
      </c>
      <c r="T549" s="31" t="n">
        <f aca="false">(P549-$B$1*O549-$B$2)/(1-$B$1*O549)-($B$3*POWER(P549,2)+$B$4*P549+$B$5)-($B$6*POWER(O549,2)+$B$7*O549+$B$8)</f>
        <v>0.804341736750957</v>
      </c>
      <c r="U549" s="29" t="n">
        <f aca="false">(O549-P549)/(P549-T549)</f>
        <v>7.67941110983267</v>
      </c>
      <c r="V549" s="29" t="n">
        <f aca="false">$B$12+($B$13*E549+$B$14*POWER(E549,2)+$B$15*POWER(E549,3))+($B$16*F549+$B$17*POWER(F549,2)+$B$18*POWER(F549,3))+($B$19*T549+$B$20*POWER(T549,2)+$B$21*POWER(T549,3))+($B$22*P549+$B$23*POWER(P549,2)+$B$24*POWER(P549,3))+($B$25*H549+$B$26*POWER(H549,2)+$B$27*POWER(H549,3))+($B$28*U549+$B$29*POWER(U549,2)+$B$30*POWER(U549,3))</f>
        <v>3.16988945006569</v>
      </c>
      <c r="W549" s="71" t="n">
        <f aca="false">S549-U549</f>
        <v>2.21058889016733</v>
      </c>
      <c r="X549" s="29" t="n">
        <f aca="false">U549+V549</f>
        <v>10.8493005598984</v>
      </c>
      <c r="Y549" s="16"/>
      <c r="Z549" s="60" t="n">
        <f aca="false">U549*G549</f>
        <v>2303.8233329498</v>
      </c>
      <c r="AA549" s="60" t="n">
        <f aca="false">(K549+M549)-Z549</f>
        <v>663.1766670502</v>
      </c>
      <c r="AB549" s="16"/>
      <c r="AC549" s="60" t="n">
        <f aca="false">L549+N549</f>
        <v>3254.79016796951</v>
      </c>
      <c r="AD549" s="61" t="n">
        <f aca="false">AC549-Z549</f>
        <v>950.966835019707</v>
      </c>
      <c r="AE549" s="17"/>
      <c r="AF549" s="84" t="n">
        <v>-341.834284756656</v>
      </c>
      <c r="AG549" s="16" t="n">
        <v>0.740540540540541</v>
      </c>
      <c r="AH549" s="16" t="n">
        <f aca="false">AF549+AH548</f>
        <v>210128.754927252</v>
      </c>
      <c r="AI549" s="63"/>
      <c r="AJ549" s="72" t="n">
        <v>-312.863475962758</v>
      </c>
      <c r="AK549" s="16" t="n">
        <v>0.740540540540541</v>
      </c>
      <c r="AL549" s="63" t="n">
        <f aca="false">AJ549+AL548</f>
        <v>206524.296523042</v>
      </c>
      <c r="AM549" s="35"/>
      <c r="AN549" s="35" t="n">
        <f aca="false">C549/740</f>
        <v>0.740540540540541</v>
      </c>
      <c r="AO549" s="35"/>
      <c r="AP549" s="35"/>
      <c r="AQ549" s="35"/>
      <c r="AR549" s="35"/>
      <c r="AS549" s="35"/>
      <c r="AT549" s="35"/>
    </row>
    <row r="550" customFormat="false" ht="12.75" hidden="false" customHeight="true" outlineLevel="0" collapsed="false">
      <c r="A550" s="36"/>
      <c r="B550" s="36"/>
      <c r="C550" s="2" t="n">
        <v>549</v>
      </c>
      <c r="D550" s="20" t="s">
        <v>715</v>
      </c>
      <c r="E550" s="65" t="n">
        <v>569</v>
      </c>
      <c r="F550" s="66" t="n">
        <v>3767</v>
      </c>
      <c r="G550" s="67" t="n">
        <f aca="false">I550+J550</f>
        <v>305</v>
      </c>
      <c r="H550" s="68" t="n">
        <f aca="false">1/(G550/F550)</f>
        <v>12.3508196721311</v>
      </c>
      <c r="I550" s="22" t="n">
        <v>144</v>
      </c>
      <c r="J550" s="23" t="n">
        <v>161</v>
      </c>
      <c r="K550" s="24" t="n">
        <v>1841</v>
      </c>
      <c r="L550" s="69" t="n">
        <f aca="false">G550*X550*R550</f>
        <v>1572.72306601177</v>
      </c>
      <c r="M550" s="25" t="n">
        <v>783</v>
      </c>
      <c r="N550" s="70" t="n">
        <f aca="false">G550*X550*(1-R550)</f>
        <v>655.416410234315</v>
      </c>
      <c r="O550" s="26" t="n">
        <f aca="false">I550/(I550+J550)</f>
        <v>0.472131147540984</v>
      </c>
      <c r="P550" s="28" t="n">
        <f aca="false">(I550+K550)/(I550+J550+K550+M550)</f>
        <v>0.677705701604643</v>
      </c>
      <c r="Q550" s="27" t="n">
        <f aca="false">K550/(K550+M550)</f>
        <v>0.701600609756098</v>
      </c>
      <c r="R550" s="27" t="n">
        <f aca="false">P550-(O550-P550)/X550</f>
        <v>0.705845878491169</v>
      </c>
      <c r="S550" s="29" t="n">
        <f aca="false">(K550+M550)/(I550+J550)</f>
        <v>8.60327868852459</v>
      </c>
      <c r="T550" s="31" t="n">
        <f aca="false">(P550-$B$1*O550-$B$2)/(1-$B$1*O550)-($B$3*POWER(P550,2)+$B$4*P550+$B$5)-($B$6*POWER(O550,2)+$B$7*O550+$B$8)</f>
        <v>0.696594218653789</v>
      </c>
      <c r="U550" s="29" t="n">
        <f aca="false">(O550-P550)/(P550-T550)</f>
        <v>10.8835729945755</v>
      </c>
      <c r="V550" s="29" t="n">
        <f aca="false">$B$12+($B$13*E550+$B$14*POWER(E550,2)+$B$15*POWER(E550,3))+($B$16*F550+$B$17*POWER(F550,2)+$B$18*POWER(F550,3))+($B$19*T550+$B$20*POWER(T550,2)+$B$21*POWER(T550,3))+($B$22*P550+$B$23*POWER(P550,2)+$B$24*POWER(P550,3))+($B$25*H550+$B$26*POWER(H550,2)+$B$27*POWER(H550,3))+($B$28*U550+$B$29*POWER(U550,2)+$B$30*POWER(U550,3))</f>
        <v>-3.57819766262114</v>
      </c>
      <c r="W550" s="71" t="n">
        <f aca="false">S550-U550</f>
        <v>-2.28029430605094</v>
      </c>
      <c r="X550" s="29" t="n">
        <f aca="false">U550+V550</f>
        <v>7.30537533195439</v>
      </c>
      <c r="Y550" s="16"/>
      <c r="Z550" s="60" t="n">
        <f aca="false">U550*G550</f>
        <v>3319.48976334554</v>
      </c>
      <c r="AA550" s="60" t="n">
        <f aca="false">(K550+M550)-Z550</f>
        <v>-695.489763345538</v>
      </c>
      <c r="AB550" s="16"/>
      <c r="AC550" s="60" t="n">
        <f aca="false">L550+N550</f>
        <v>2228.13947624609</v>
      </c>
      <c r="AD550" s="61" t="n">
        <f aca="false">AC550-Z550</f>
        <v>-1091.35028709945</v>
      </c>
      <c r="AE550" s="17"/>
      <c r="AF550" s="84" t="n">
        <v>-342.806867703778</v>
      </c>
      <c r="AG550" s="16" t="n">
        <v>0.741891891891892</v>
      </c>
      <c r="AH550" s="16" t="n">
        <f aca="false">AF550+AH549</f>
        <v>209785.948059548</v>
      </c>
      <c r="AI550" s="63"/>
      <c r="AJ550" s="72" t="n">
        <v>-315.367205779665</v>
      </c>
      <c r="AK550" s="16" t="n">
        <v>0.741891891891892</v>
      </c>
      <c r="AL550" s="63" t="n">
        <f aca="false">AJ550+AL549</f>
        <v>206208.929317263</v>
      </c>
      <c r="AM550" s="35"/>
      <c r="AN550" s="35" t="n">
        <f aca="false">C550/740</f>
        <v>0.741891891891892</v>
      </c>
      <c r="AO550" s="35"/>
      <c r="AP550" s="35"/>
      <c r="AQ550" s="35"/>
      <c r="AR550" s="35"/>
      <c r="AS550" s="35"/>
      <c r="AT550" s="35"/>
    </row>
    <row r="551" customFormat="false" ht="12.75" hidden="false" customHeight="true" outlineLevel="0" collapsed="false">
      <c r="A551" s="36"/>
      <c r="B551" s="36"/>
      <c r="C551" s="2" t="n">
        <v>550</v>
      </c>
      <c r="D551" s="20" t="s">
        <v>716</v>
      </c>
      <c r="E551" s="65" t="n">
        <v>645</v>
      </c>
      <c r="F551" s="66" t="n">
        <v>5694</v>
      </c>
      <c r="G551" s="67" t="n">
        <f aca="false">I551+J551</f>
        <v>391</v>
      </c>
      <c r="H551" s="68" t="n">
        <f aca="false">1/(G551/F551)</f>
        <v>14.5626598465473</v>
      </c>
      <c r="I551" s="22" t="n">
        <v>240</v>
      </c>
      <c r="J551" s="23" t="n">
        <v>151</v>
      </c>
      <c r="K551" s="24" t="n">
        <v>2467</v>
      </c>
      <c r="L551" s="69" t="n">
        <f aca="false">G551*X551*R551</f>
        <v>2571.31617747219</v>
      </c>
      <c r="M551" s="25" t="n">
        <v>943</v>
      </c>
      <c r="N551" s="70" t="n">
        <f aca="false">G551*X551*(1-R551)</f>
        <v>985.15807098433</v>
      </c>
      <c r="O551" s="26" t="n">
        <f aca="false">I551/(I551+J551)</f>
        <v>0.61381074168798</v>
      </c>
      <c r="P551" s="28" t="n">
        <f aca="false">(I551+K551)/(I551+J551+K551+M551)</f>
        <v>0.712181004998685</v>
      </c>
      <c r="Q551" s="27" t="n">
        <f aca="false">K551/(K551+M551)</f>
        <v>0.723460410557185</v>
      </c>
      <c r="R551" s="27" t="n">
        <f aca="false">P551-(O551-P551)/X551</f>
        <v>0.722995865522749</v>
      </c>
      <c r="S551" s="29" t="n">
        <f aca="false">(K551+M551)/(I551+J551)</f>
        <v>8.72122762148338</v>
      </c>
      <c r="T551" s="31" t="n">
        <f aca="false">(P551-$B$1*O551-$B$2)/(1-$B$1*O551)-($B$3*POWER(P551,2)+$B$4*P551+$B$5)-($B$6*POWER(O551,2)+$B$7*O551+$B$8)</f>
        <v>0.724226842190874</v>
      </c>
      <c r="U551" s="29" t="n">
        <f aca="false">(O551-P551)/(P551-T551)</f>
        <v>8.16632847856266</v>
      </c>
      <c r="V551" s="29" t="n">
        <f aca="false">$B$12+($B$13*E551+$B$14*POWER(E551,2)+$B$15*POWER(E551,3))+($B$16*F551+$B$17*POWER(F551,2)+$B$18*POWER(F551,3))+($B$19*T551+$B$20*POWER(T551,2)+$B$21*POWER(T551,3))+($B$22*P551+$B$23*POWER(P551,2)+$B$24*POWER(P551,3))+($B$25*H551+$B$26*POWER(H551,2)+$B$27*POWER(H551,3))+($B$28*U551+$B$29*POWER(U551,2)+$B$30*POWER(U551,3))</f>
        <v>0.929513589101081</v>
      </c>
      <c r="W551" s="71" t="n">
        <f aca="false">S551-U551</f>
        <v>0.554899142920712</v>
      </c>
      <c r="X551" s="29" t="n">
        <f aca="false">U551+V551</f>
        <v>9.09584206766374</v>
      </c>
      <c r="Y551" s="16"/>
      <c r="Z551" s="60" t="n">
        <f aca="false">U551*G551</f>
        <v>3193.034435118</v>
      </c>
      <c r="AA551" s="60" t="n">
        <f aca="false">(K551+M551)-Z551</f>
        <v>216.965564881998</v>
      </c>
      <c r="AB551" s="16"/>
      <c r="AC551" s="60" t="n">
        <f aca="false">L551+N551</f>
        <v>3556.47424845652</v>
      </c>
      <c r="AD551" s="61" t="n">
        <f aca="false">AC551-Z551</f>
        <v>363.439813338522</v>
      </c>
      <c r="AE551" s="17"/>
      <c r="AF551" s="84" t="n">
        <v>-344.12830555223</v>
      </c>
      <c r="AG551" s="16" t="n">
        <v>0.743243243243243</v>
      </c>
      <c r="AH551" s="16" t="n">
        <f aca="false">AF551+AH550</f>
        <v>209441.819753996</v>
      </c>
      <c r="AI551" s="63"/>
      <c r="AJ551" s="72" t="n">
        <v>-317.605754914073</v>
      </c>
      <c r="AK551" s="16" t="n">
        <v>0.743243243243243</v>
      </c>
      <c r="AL551" s="63" t="n">
        <f aca="false">AJ551+AL550</f>
        <v>205891.323562348</v>
      </c>
      <c r="AM551" s="35"/>
      <c r="AN551" s="35" t="n">
        <f aca="false">C551/740</f>
        <v>0.743243243243243</v>
      </c>
      <c r="AO551" s="35"/>
      <c r="AP551" s="35"/>
      <c r="AQ551" s="35"/>
      <c r="AR551" s="35"/>
      <c r="AS551" s="35"/>
      <c r="AT551" s="35"/>
    </row>
    <row r="552" customFormat="false" ht="12.75" hidden="false" customHeight="true" outlineLevel="0" collapsed="false">
      <c r="A552" s="36"/>
      <c r="B552" s="36"/>
      <c r="C552" s="2" t="n">
        <v>551</v>
      </c>
      <c r="D552" s="20" t="s">
        <v>566</v>
      </c>
      <c r="E552" s="65" t="n">
        <v>532</v>
      </c>
      <c r="F552" s="66" t="n">
        <v>5730</v>
      </c>
      <c r="G552" s="67" t="n">
        <f aca="false">I552+J552</f>
        <v>409</v>
      </c>
      <c r="H552" s="68" t="n">
        <f aca="false">1/(G552/F552)</f>
        <v>14.0097799511002</v>
      </c>
      <c r="I552" s="22" t="n">
        <v>133</v>
      </c>
      <c r="J552" s="23" t="n">
        <v>276</v>
      </c>
      <c r="K552" s="24" t="n">
        <v>1933</v>
      </c>
      <c r="L552" s="69" t="n">
        <f aca="false">G552*X552*R552</f>
        <v>2160.83729138412</v>
      </c>
      <c r="M552" s="25" t="n">
        <v>1770</v>
      </c>
      <c r="N552" s="70" t="n">
        <f aca="false">G552*X552*(1-R552)</f>
        <v>1995.63170289057</v>
      </c>
      <c r="O552" s="26" t="n">
        <f aca="false">I552/(I552+J552)</f>
        <v>0.32518337408313</v>
      </c>
      <c r="P552" s="28" t="n">
        <f aca="false">(I552+K552)/(I552+J552+K552+M552)</f>
        <v>0.502431906614786</v>
      </c>
      <c r="Q552" s="27" t="n">
        <f aca="false">K552/(K552+M552)</f>
        <v>0.522009181744531</v>
      </c>
      <c r="R552" s="27" t="n">
        <f aca="false">P552-(O552-P552)/X552</f>
        <v>0.51987330937884</v>
      </c>
      <c r="S552" s="29" t="n">
        <f aca="false">(K552+M552)/(I552+J552)</f>
        <v>9.05378973105134</v>
      </c>
      <c r="T552" s="31" t="n">
        <f aca="false">(P552-$B$1*O552-$B$2)/(1-$B$1*O552)-($B$3*POWER(P552,2)+$B$4*P552+$B$5)-($B$6*POWER(O552,2)+$B$7*O552+$B$8)</f>
        <v>0.51738929124605</v>
      </c>
      <c r="U552" s="29" t="n">
        <f aca="false">(O552-P552)/(P552-T552)</f>
        <v>11.8502356462219</v>
      </c>
      <c r="V552" s="29" t="n">
        <f aca="false">$B$12+($B$13*E552+$B$14*POWER(E552,2)+$B$15*POWER(E552,3))+($B$16*F552+$B$17*POWER(F552,2)+$B$18*POWER(F552,3))+($B$19*T552+$B$20*POWER(T552,2)+$B$21*POWER(T552,3))+($B$22*P552+$B$23*POWER(P552,2)+$B$24*POWER(P552,3))+($B$25*H552+$B$26*POWER(H552,2)+$B$27*POWER(H552,3))+($B$28*U552+$B$29*POWER(U552,2)+$B$30*POWER(U552,3))</f>
        <v>-1.68771976779963</v>
      </c>
      <c r="W552" s="71" t="n">
        <f aca="false">S552-U552</f>
        <v>-2.79644591517052</v>
      </c>
      <c r="X552" s="29" t="n">
        <f aca="false">U552+V552</f>
        <v>10.1625158784222</v>
      </c>
      <c r="Y552" s="16"/>
      <c r="Z552" s="60" t="n">
        <f aca="false">U552*G552</f>
        <v>4846.74637930474</v>
      </c>
      <c r="AA552" s="60" t="n">
        <f aca="false">(K552+M552)-Z552</f>
        <v>-1143.74637930474</v>
      </c>
      <c r="AB552" s="16"/>
      <c r="AC552" s="60" t="n">
        <f aca="false">L552+N552</f>
        <v>4156.4689942747</v>
      </c>
      <c r="AD552" s="61" t="n">
        <f aca="false">AC552-Z552</f>
        <v>-690.277385030047</v>
      </c>
      <c r="AE552" s="17"/>
      <c r="AF552" s="84" t="n">
        <v>-346.06093478158</v>
      </c>
      <c r="AG552" s="16" t="n">
        <v>0.744594594594595</v>
      </c>
      <c r="AH552" s="16" t="n">
        <f aca="false">AF552+AH551</f>
        <v>209095.758819215</v>
      </c>
      <c r="AI552" s="63"/>
      <c r="AJ552" s="72" t="n">
        <v>-318.028835808276</v>
      </c>
      <c r="AK552" s="16" t="n">
        <v>0.744594594594595</v>
      </c>
      <c r="AL552" s="63" t="n">
        <f aca="false">AJ552+AL551</f>
        <v>205573.29472654</v>
      </c>
      <c r="AM552" s="35"/>
      <c r="AN552" s="35" t="n">
        <f aca="false">C552/740</f>
        <v>0.744594594594595</v>
      </c>
      <c r="AO552" s="35"/>
      <c r="AP552" s="35"/>
      <c r="AQ552" s="35"/>
      <c r="AR552" s="35"/>
      <c r="AS552" s="35"/>
      <c r="AT552" s="35"/>
    </row>
    <row r="553" customFormat="false" ht="12.75" hidden="false" customHeight="true" outlineLevel="0" collapsed="false">
      <c r="A553" s="36"/>
      <c r="B553" s="36"/>
      <c r="C553" s="2" t="n">
        <v>552</v>
      </c>
      <c r="D553" s="20" t="s">
        <v>559</v>
      </c>
      <c r="E553" s="65" t="n">
        <v>404</v>
      </c>
      <c r="F553" s="66" t="n">
        <v>2880</v>
      </c>
      <c r="G553" s="67" t="n">
        <f aca="false">I553+J553</f>
        <v>244</v>
      </c>
      <c r="H553" s="68" t="n">
        <f aca="false">1/(G553/F553)</f>
        <v>11.8032786885246</v>
      </c>
      <c r="I553" s="22" t="n">
        <v>80</v>
      </c>
      <c r="J553" s="23" t="n">
        <v>164</v>
      </c>
      <c r="K553" s="24" t="n">
        <v>971</v>
      </c>
      <c r="L553" s="69" t="n">
        <f aca="false">G553*X553*R553</f>
        <v>944.624906475061</v>
      </c>
      <c r="M553" s="25" t="n">
        <v>887</v>
      </c>
      <c r="N553" s="70" t="n">
        <f aca="false">G553*X553*(1-R553)</f>
        <v>860.624906475061</v>
      </c>
      <c r="O553" s="26" t="n">
        <f aca="false">I553/(I553+J553)</f>
        <v>0.327868852459016</v>
      </c>
      <c r="P553" s="28" t="n">
        <f aca="false">(I553+K553)/(I553+J553+K553+M553)</f>
        <v>0.5</v>
      </c>
      <c r="Q553" s="27" t="n">
        <f aca="false">K553/(K553+M553)</f>
        <v>0.522604951560818</v>
      </c>
      <c r="R553" s="27" t="n">
        <f aca="false">P553-(O553-P553)/X553</f>
        <v>0.523265478106525</v>
      </c>
      <c r="S553" s="29" t="n">
        <f aca="false">(K553+M553)/(I553+J553)</f>
        <v>7.61475409836066</v>
      </c>
      <c r="T553" s="31" t="n">
        <f aca="false">(P553-$B$1*O553-$B$2)/(1-$B$1*O553)-($B$3*POWER(P553,2)+$B$4*P553+$B$5)-($B$6*POWER(O553,2)+$B$7*O553+$B$8)</f>
        <v>0.514724212316425</v>
      </c>
      <c r="U553" s="29" t="n">
        <f aca="false">(O553-P553)/(P553-T553)</f>
        <v>11.6903467460169</v>
      </c>
      <c r="V553" s="29" t="n">
        <f aca="false">$B$12+($B$13*E553+$B$14*POWER(E553,2)+$B$15*POWER(E553,3))+($B$16*F553+$B$17*POWER(F553,2)+$B$18*POWER(F553,3))+($B$19*T553+$B$20*POWER(T553,2)+$B$21*POWER(T553,3))+($B$22*P553+$B$23*POWER(P553,2)+$B$24*POWER(P553,3))+($B$25*H553+$B$26*POWER(H553,2)+$B$27*POWER(H553,3))+($B$28*U553+$B$29*POWER(U553,2)+$B$30*POWER(U553,3))</f>
        <v>-4.29178193884422</v>
      </c>
      <c r="W553" s="71" t="n">
        <f aca="false">S553-U553</f>
        <v>-4.0755926476562</v>
      </c>
      <c r="X553" s="29" t="n">
        <f aca="false">U553+V553</f>
        <v>7.39856480717263</v>
      </c>
      <c r="Y553" s="16"/>
      <c r="Z553" s="60" t="n">
        <f aca="false">U553*G553</f>
        <v>2852.44460602811</v>
      </c>
      <c r="AA553" s="60" t="n">
        <f aca="false">(K553+M553)-Z553</f>
        <v>-994.444606028112</v>
      </c>
      <c r="AB553" s="16"/>
      <c r="AC553" s="60" t="n">
        <f aca="false">L553+N553</f>
        <v>1805.24981295012</v>
      </c>
      <c r="AD553" s="61" t="n">
        <f aca="false">AC553-Z553</f>
        <v>-1047.19479307799</v>
      </c>
      <c r="AE553" s="17"/>
      <c r="AF553" s="84" t="n">
        <v>-354.281168426141</v>
      </c>
      <c r="AG553" s="16" t="n">
        <v>0.745945945945946</v>
      </c>
      <c r="AH553" s="16" t="n">
        <f aca="false">AF553+AH552</f>
        <v>208741.477650788</v>
      </c>
      <c r="AI553" s="63"/>
      <c r="AJ553" s="72" t="n">
        <v>-318.574444291621</v>
      </c>
      <c r="AK553" s="16" t="n">
        <v>0.745945945945946</v>
      </c>
      <c r="AL553" s="63" t="n">
        <f aca="false">AJ553+AL552</f>
        <v>205254.720282249</v>
      </c>
      <c r="AM553" s="35"/>
      <c r="AN553" s="35" t="n">
        <f aca="false">C553/740</f>
        <v>0.745945945945946</v>
      </c>
      <c r="AO553" s="35"/>
      <c r="AP553" s="35"/>
      <c r="AQ553" s="35"/>
      <c r="AR553" s="35"/>
      <c r="AS553" s="35"/>
      <c r="AT553" s="35"/>
    </row>
    <row r="554" customFormat="false" ht="12.75" hidden="false" customHeight="true" outlineLevel="0" collapsed="false">
      <c r="A554" s="36"/>
      <c r="B554" s="36"/>
      <c r="C554" s="2" t="n">
        <v>553</v>
      </c>
      <c r="D554" s="20" t="s">
        <v>713</v>
      </c>
      <c r="E554" s="65" t="n">
        <v>298</v>
      </c>
      <c r="F554" s="66" t="n">
        <v>3998</v>
      </c>
      <c r="G554" s="67" t="n">
        <f aca="false">I554+J554</f>
        <v>215</v>
      </c>
      <c r="H554" s="68" t="n">
        <f aca="false">1/(G554/F554)</f>
        <v>18.5953488372093</v>
      </c>
      <c r="I554" s="22" t="n">
        <v>67</v>
      </c>
      <c r="J554" s="23" t="n">
        <v>148</v>
      </c>
      <c r="K554" s="24" t="n">
        <v>1919</v>
      </c>
      <c r="L554" s="69" t="n">
        <f aca="false">G554*X554*R554</f>
        <v>1994.48784213431</v>
      </c>
      <c r="M554" s="25" t="n">
        <v>1079</v>
      </c>
      <c r="N554" s="70" t="n">
        <f aca="false">G554*X554*(1-R554)</f>
        <v>1125.63825896213</v>
      </c>
      <c r="O554" s="26" t="n">
        <f aca="false">I554/(I554+J554)</f>
        <v>0.311627906976744</v>
      </c>
      <c r="P554" s="28" t="n">
        <f aca="false">(I554+K554)/(I554+J554+K554+M554)</f>
        <v>0.618113912231559</v>
      </c>
      <c r="Q554" s="27" t="n">
        <f aca="false">K554/(K554+M554)</f>
        <v>0.640093395597065</v>
      </c>
      <c r="R554" s="27" t="n">
        <f aca="false">P554-(O554-P554)/X554</f>
        <v>0.63923308786572</v>
      </c>
      <c r="S554" s="29" t="n">
        <f aca="false">(K554+M554)/(I554+J554)</f>
        <v>13.9441860465116</v>
      </c>
      <c r="T554" s="31" t="n">
        <f aca="false">(P554-$B$1*O554-$B$2)/(1-$B$1*O554)-($B$3*POWER(P554,2)+$B$4*P554+$B$5)-($B$6*POWER(O554,2)+$B$7*O554+$B$8)</f>
        <v>0.639563599964023</v>
      </c>
      <c r="U554" s="29" t="n">
        <f aca="false">(O554-P554)/(P554-T554)</f>
        <v>14.2885998657663</v>
      </c>
      <c r="V554" s="29" t="n">
        <f aca="false">$B$12+($B$13*E554+$B$14*POWER(E554,2)+$B$15*POWER(E554,3))+($B$16*F554+$B$17*POWER(F554,2)+$B$18*POWER(F554,3))+($B$19*T554+$B$20*POWER(T554,2)+$B$21*POWER(T554,3))+($B$22*P554+$B$23*POWER(P554,2)+$B$24*POWER(P554,3))+($B$25*H554+$B$26*POWER(H554,2)+$B$27*POWER(H554,3))+($B$28*U554+$B$29*POWER(U554,2)+$B$30*POWER(U554,3))</f>
        <v>0.223614557938122</v>
      </c>
      <c r="W554" s="71" t="n">
        <f aca="false">S554-U554</f>
        <v>-0.344413819254623</v>
      </c>
      <c r="X554" s="29" t="n">
        <f aca="false">U554+V554</f>
        <v>14.5122144237044</v>
      </c>
      <c r="Y554" s="16"/>
      <c r="Z554" s="60" t="n">
        <f aca="false">U554*G554</f>
        <v>3072.04897113974</v>
      </c>
      <c r="AA554" s="60" t="n">
        <f aca="false">(K554+M554)-Z554</f>
        <v>-74.048971139744</v>
      </c>
      <c r="AB554" s="16"/>
      <c r="AC554" s="60" t="n">
        <f aca="false">L554+N554</f>
        <v>3120.12610109644</v>
      </c>
      <c r="AD554" s="61" t="n">
        <f aca="false">AC554-Z554</f>
        <v>48.0771299566964</v>
      </c>
      <c r="AE554" s="17"/>
      <c r="AF554" s="84" t="n">
        <v>-355.477855657099</v>
      </c>
      <c r="AG554" s="16" t="n">
        <v>0.747297297297297</v>
      </c>
      <c r="AH554" s="16" t="n">
        <f aca="false">AF554+AH553</f>
        <v>208385.999795131</v>
      </c>
      <c r="AI554" s="63"/>
      <c r="AJ554" s="72" t="n">
        <v>-321.759568236609</v>
      </c>
      <c r="AK554" s="16" t="n">
        <v>0.747297297297297</v>
      </c>
      <c r="AL554" s="63" t="n">
        <f aca="false">AJ554+AL553</f>
        <v>204932.960714012</v>
      </c>
      <c r="AM554" s="35"/>
      <c r="AN554" s="35" t="n">
        <f aca="false">C554/740</f>
        <v>0.747297297297297</v>
      </c>
      <c r="AO554" s="35"/>
      <c r="AP554" s="35"/>
      <c r="AQ554" s="35"/>
      <c r="AR554" s="35"/>
      <c r="AS554" s="35"/>
      <c r="AT554" s="35"/>
    </row>
    <row r="555" customFormat="false" ht="12.75" hidden="false" customHeight="true" outlineLevel="0" collapsed="false">
      <c r="A555" s="36"/>
      <c r="B555" s="36"/>
      <c r="C555" s="2" t="n">
        <v>554</v>
      </c>
      <c r="D555" s="20" t="s">
        <v>717</v>
      </c>
      <c r="E555" s="65" t="n">
        <v>269</v>
      </c>
      <c r="F555" s="66" t="n">
        <v>2868</v>
      </c>
      <c r="G555" s="67" t="n">
        <f aca="false">I555+J555</f>
        <v>145</v>
      </c>
      <c r="H555" s="68" t="n">
        <f aca="false">1/(G555/F555)</f>
        <v>19.7793103448276</v>
      </c>
      <c r="I555" s="22" t="n">
        <v>57</v>
      </c>
      <c r="J555" s="23" t="n">
        <v>88</v>
      </c>
      <c r="K555" s="24" t="n">
        <v>1505</v>
      </c>
      <c r="L555" s="69" t="n">
        <f aca="false">G555*X555*R555</f>
        <v>1396.15370862499</v>
      </c>
      <c r="M555" s="25" t="n">
        <v>810</v>
      </c>
      <c r="N555" s="70" t="n">
        <f aca="false">G555*X555*(1-R555)</f>
        <v>747.423835048168</v>
      </c>
      <c r="O555" s="26" t="n">
        <f aca="false">I555/(I555+J555)</f>
        <v>0.393103448275862</v>
      </c>
      <c r="P555" s="28" t="n">
        <f aca="false">(I555+K555)/(I555+J555+K555+M555)</f>
        <v>0.634959349593496</v>
      </c>
      <c r="Q555" s="27" t="n">
        <f aca="false">K555/(K555+M555)</f>
        <v>0.650107991360691</v>
      </c>
      <c r="R555" s="27" t="n">
        <f aca="false">P555-(O555-P555)/X555</f>
        <v>0.651319432201454</v>
      </c>
      <c r="S555" s="29" t="n">
        <f aca="false">(K555+M555)/(I555+J555)</f>
        <v>15.9655172413793</v>
      </c>
      <c r="T555" s="31" t="n">
        <f aca="false">(P555-$B$1*O555-$B$2)/(1-$B$1*O555)-($B$3*POWER(P555,2)+$B$4*P555+$B$5)-($B$6*POWER(O555,2)+$B$7*O555+$B$8)</f>
        <v>0.654711107073611</v>
      </c>
      <c r="U555" s="29" t="n">
        <f aca="false">(O555-P555)/(P555-T555)</f>
        <v>12.2447788031585</v>
      </c>
      <c r="V555" s="29" t="n">
        <f aca="false">$B$12+($B$13*E555+$B$14*POWER(E555,2)+$B$15*POWER(E555,3))+($B$16*F555+$B$17*POWER(F555,2)+$B$18*POWER(F555,3))+($B$19*T555+$B$20*POWER(T555,2)+$B$21*POWER(T555,3))+($B$22*P555+$B$23*POWER(P555,2)+$B$24*POWER(P555,3))+($B$25*H555+$B$26*POWER(H555,2)+$B$27*POWER(H555,3))+($B$28*U555+$B$29*POWER(U555,2)+$B$30*POWER(U555,3))</f>
        <v>2.53851460148398</v>
      </c>
      <c r="W555" s="71" t="n">
        <f aca="false">S555-U555</f>
        <v>3.72073843822084</v>
      </c>
      <c r="X555" s="29" t="n">
        <f aca="false">U555+V555</f>
        <v>14.7832934046424</v>
      </c>
      <c r="Y555" s="16"/>
      <c r="Z555" s="60" t="n">
        <f aca="false">U555*G555</f>
        <v>1775.49292645798</v>
      </c>
      <c r="AA555" s="60" t="n">
        <f aca="false">(K555+M555)-Z555</f>
        <v>539.507073542022</v>
      </c>
      <c r="AB555" s="16"/>
      <c r="AC555" s="60" t="n">
        <f aca="false">L555+N555</f>
        <v>2143.57754367315</v>
      </c>
      <c r="AD555" s="61" t="n">
        <f aca="false">AC555-Z555</f>
        <v>368.084617215177</v>
      </c>
      <c r="AE555" s="17"/>
      <c r="AF555" s="84" t="n">
        <v>-362.577143150007</v>
      </c>
      <c r="AG555" s="16" t="n">
        <v>0.748648648648649</v>
      </c>
      <c r="AH555" s="16" t="n">
        <f aca="false">AF555+AH554</f>
        <v>208023.422651981</v>
      </c>
      <c r="AI555" s="63"/>
      <c r="AJ555" s="72" t="n">
        <v>-322.743557175477</v>
      </c>
      <c r="AK555" s="16" t="n">
        <v>0.748648648648649</v>
      </c>
      <c r="AL555" s="63" t="n">
        <f aca="false">AJ555+AL554</f>
        <v>204610.217156836</v>
      </c>
      <c r="AM555" s="35"/>
      <c r="AN555" s="35" t="n">
        <f aca="false">C555/740</f>
        <v>0.748648648648649</v>
      </c>
      <c r="AO555" s="35"/>
      <c r="AP555" s="35"/>
      <c r="AQ555" s="35"/>
      <c r="AR555" s="35"/>
      <c r="AS555" s="35"/>
      <c r="AT555" s="35"/>
    </row>
    <row r="556" customFormat="false" ht="12.75" hidden="false" customHeight="true" outlineLevel="0" collapsed="false">
      <c r="A556" s="36"/>
      <c r="B556" s="36"/>
      <c r="C556" s="2" t="n">
        <v>555</v>
      </c>
      <c r="D556" s="20" t="s">
        <v>479</v>
      </c>
      <c r="E556" s="65" t="n">
        <v>103</v>
      </c>
      <c r="F556" s="66" t="n">
        <v>2815</v>
      </c>
      <c r="G556" s="67" t="n">
        <f aca="false">I556+J556</f>
        <v>57</v>
      </c>
      <c r="H556" s="68" t="n">
        <f aca="false">1/(G556/F556)</f>
        <v>49.3859649122807</v>
      </c>
      <c r="I556" s="22" t="n">
        <v>8</v>
      </c>
      <c r="J556" s="23" t="n">
        <v>49</v>
      </c>
      <c r="K556" s="24" t="n">
        <v>1089</v>
      </c>
      <c r="L556" s="69" t="n">
        <f aca="false">G556*X556*R556</f>
        <v>1160.84556115834</v>
      </c>
      <c r="M556" s="25" t="n">
        <v>1205</v>
      </c>
      <c r="N556" s="70" t="n">
        <f aca="false">G556*X556*(1-R556)</f>
        <v>1287.12792497043</v>
      </c>
      <c r="O556" s="26" t="n">
        <f aca="false">I556/(I556+J556)</f>
        <v>0.140350877192982</v>
      </c>
      <c r="P556" s="28" t="n">
        <f aca="false">(I556+K556)/(I556+J556+K556+M556)</f>
        <v>0.466609953211399</v>
      </c>
      <c r="Q556" s="27" t="n">
        <f aca="false">K556/(K556+M556)</f>
        <v>0.474716652136007</v>
      </c>
      <c r="R556" s="27" t="n">
        <f aca="false">P556-(O556-P556)/X556</f>
        <v>0.474206754172859</v>
      </c>
      <c r="S556" s="29" t="n">
        <f aca="false">(K556+M556)/(I556+J556)</f>
        <v>40.2456140350877</v>
      </c>
      <c r="T556" s="31" t="n">
        <f aca="false">(P556-$B$1*O556-$B$2)/(1-$B$1*O556)-($B$3*POWER(P556,2)+$B$4*P556+$B$5)-($B$6*POWER(O556,2)+$B$7*O556+$B$8)</f>
        <v>0.483969194412852</v>
      </c>
      <c r="U556" s="29" t="n">
        <f aca="false">(O556-P556)/(P556-T556)</f>
        <v>18.7945470791152</v>
      </c>
      <c r="V556" s="29" t="n">
        <f aca="false">$B$12+($B$13*E556+$B$14*POWER(E556,2)+$B$15*POWER(E556,3))+($B$16*F556+$B$17*POWER(F556,2)+$B$18*POWER(F556,3))+($B$19*T556+$B$20*POWER(T556,2)+$B$21*POWER(T556,3))+($B$22*P556+$B$23*POWER(P556,2)+$B$24*POWER(P556,3))+($B$25*H556+$B$26*POWER(H556,2)+$B$27*POWER(H556,3))+($B$28*U556+$B$29*POWER(U556,2)+$B$30*POWER(U556,3))</f>
        <v>24.1523561863017</v>
      </c>
      <c r="W556" s="71" t="n">
        <f aca="false">S556-U556</f>
        <v>21.4510669559725</v>
      </c>
      <c r="X556" s="29" t="n">
        <f aca="false">U556+V556</f>
        <v>42.946903265417</v>
      </c>
      <c r="Y556" s="16"/>
      <c r="Z556" s="60" t="n">
        <f aca="false">U556*G556</f>
        <v>1071.28918350957</v>
      </c>
      <c r="AA556" s="60" t="n">
        <f aca="false">(K556+M556)-Z556</f>
        <v>1222.71081649043</v>
      </c>
      <c r="AB556" s="16"/>
      <c r="AC556" s="60" t="n">
        <f aca="false">L556+N556</f>
        <v>2447.97348612877</v>
      </c>
      <c r="AD556" s="61" t="n">
        <f aca="false">AC556-Z556</f>
        <v>1376.6843026192</v>
      </c>
      <c r="AE556" s="17"/>
      <c r="AF556" s="84" t="n">
        <v>-364.862504041846</v>
      </c>
      <c r="AG556" s="16" t="n">
        <v>0.75</v>
      </c>
      <c r="AH556" s="16" t="n">
        <f aca="false">AF556+AH555</f>
        <v>207658.560147939</v>
      </c>
      <c r="AI556" s="63"/>
      <c r="AJ556" s="72" t="n">
        <v>-329.579146144161</v>
      </c>
      <c r="AK556" s="16" t="n">
        <v>0.75</v>
      </c>
      <c r="AL556" s="63" t="n">
        <f aca="false">AJ556+AL555</f>
        <v>204280.638010692</v>
      </c>
      <c r="AM556" s="35"/>
      <c r="AN556" s="35" t="n">
        <f aca="false">C556/740</f>
        <v>0.75</v>
      </c>
      <c r="AO556" s="35"/>
      <c r="AP556" s="35"/>
      <c r="AQ556" s="35"/>
      <c r="AR556" s="35"/>
      <c r="AS556" s="35"/>
      <c r="AT556" s="35"/>
    </row>
    <row r="557" customFormat="false" ht="12.75" hidden="false" customHeight="true" outlineLevel="0" collapsed="false">
      <c r="A557" s="36"/>
      <c r="B557" s="36"/>
      <c r="C557" s="2" t="n">
        <v>556</v>
      </c>
      <c r="D557" s="20" t="s">
        <v>720</v>
      </c>
      <c r="E557" s="65" t="n">
        <v>611</v>
      </c>
      <c r="F557" s="66" t="n">
        <v>5463</v>
      </c>
      <c r="G557" s="67" t="n">
        <f aca="false">I557+J557</f>
        <v>307</v>
      </c>
      <c r="H557" s="68" t="n">
        <f aca="false">1/(G557/F557)</f>
        <v>17.7947882736156</v>
      </c>
      <c r="I557" s="22" t="n">
        <v>148</v>
      </c>
      <c r="J557" s="23" t="n">
        <v>159</v>
      </c>
      <c r="K557" s="24" t="n">
        <v>2777</v>
      </c>
      <c r="L557" s="69" t="n">
        <f aca="false">G557*X557*R557</f>
        <v>2795.10911140721</v>
      </c>
      <c r="M557" s="25" t="n">
        <v>1048</v>
      </c>
      <c r="N557" s="70" t="n">
        <f aca="false">G557*X557*(1-R557)</f>
        <v>1055.47271708325</v>
      </c>
      <c r="O557" s="26" t="n">
        <f aca="false">I557/(I557+J557)</f>
        <v>0.482084690553746</v>
      </c>
      <c r="P557" s="28" t="n">
        <f aca="false">(I557+K557)/(I557+J557+K557+M557)</f>
        <v>0.707889641819942</v>
      </c>
      <c r="Q557" s="27" t="n">
        <f aca="false">K557/(K557+M557)</f>
        <v>0.726013071895425</v>
      </c>
      <c r="R557" s="27" t="n">
        <f aca="false">P557-(O557-P557)/X557</f>
        <v>0.725892666590331</v>
      </c>
      <c r="S557" s="29" t="n">
        <f aca="false">(K557+M557)/(I557+J557)</f>
        <v>12.4592833876222</v>
      </c>
      <c r="T557" s="31" t="n">
        <f aca="false">(P557-$B$1*O557-$B$2)/(1-$B$1*O557)-($B$3*POWER(P557,2)+$B$4*P557+$B$5)-($B$6*POWER(O557,2)+$B$7*O557+$B$8)</f>
        <v>0.728479347283127</v>
      </c>
      <c r="U557" s="29" t="n">
        <f aca="false">(O557-P557)/(P557-T557)</f>
        <v>10.9668859357869</v>
      </c>
      <c r="V557" s="29" t="n">
        <f aca="false">$B$12+($B$13*E557+$B$14*POWER(E557,2)+$B$15*POWER(E557,3))+($B$16*F557+$B$17*POWER(F557,2)+$B$18*POWER(F557,3))+($B$19*T557+$B$20*POWER(T557,2)+$B$21*POWER(T557,3))+($B$22*P557+$B$23*POWER(P557,2)+$B$24*POWER(P557,3))+($B$25*H557+$B$26*POWER(H557,2)+$B$27*POWER(H557,3))+($B$28*U557+$B$29*POWER(U557,2)+$B$30*POWER(U557,3))</f>
        <v>1.57572588340024</v>
      </c>
      <c r="W557" s="71" t="n">
        <f aca="false">S557-U557</f>
        <v>1.49239745183521</v>
      </c>
      <c r="X557" s="29" t="n">
        <f aca="false">U557+V557</f>
        <v>12.5426118191872</v>
      </c>
      <c r="Y557" s="16"/>
      <c r="Z557" s="60" t="n">
        <f aca="false">U557*G557</f>
        <v>3366.83398228659</v>
      </c>
      <c r="AA557" s="60" t="n">
        <f aca="false">(K557+M557)-Z557</f>
        <v>458.16601771341</v>
      </c>
      <c r="AB557" s="16"/>
      <c r="AC557" s="60" t="n">
        <f aca="false">L557+N557</f>
        <v>3850.58182849046</v>
      </c>
      <c r="AD557" s="61" t="n">
        <f aca="false">AC557-Z557</f>
        <v>483.747846203874</v>
      </c>
      <c r="AE557" s="17"/>
      <c r="AF557" s="84" t="n">
        <v>-377.465435756911</v>
      </c>
      <c r="AG557" s="16" t="n">
        <v>0.751351351351351</v>
      </c>
      <c r="AH557" s="16" t="n">
        <f aca="false">AF557+AH556</f>
        <v>207281.094712182</v>
      </c>
      <c r="AI557" s="63"/>
      <c r="AJ557" s="72" t="n">
        <v>-333.694022604613</v>
      </c>
      <c r="AK557" s="16" t="n">
        <v>0.751351351351351</v>
      </c>
      <c r="AL557" s="63" t="n">
        <f aca="false">AJ557+AL556</f>
        <v>203946.943988088</v>
      </c>
      <c r="AM557" s="35"/>
      <c r="AN557" s="35" t="n">
        <f aca="false">C557/740</f>
        <v>0.751351351351351</v>
      </c>
      <c r="AO557" s="35"/>
      <c r="AP557" s="35"/>
      <c r="AQ557" s="35"/>
      <c r="AR557" s="35"/>
      <c r="AS557" s="35"/>
      <c r="AT557" s="35"/>
    </row>
    <row r="558" customFormat="false" ht="12.75" hidden="false" customHeight="true" outlineLevel="0" collapsed="false">
      <c r="A558" s="36"/>
      <c r="B558" s="36"/>
      <c r="C558" s="2" t="n">
        <v>557</v>
      </c>
      <c r="D558" s="20" t="s">
        <v>162</v>
      </c>
      <c r="E558" s="65" t="n">
        <v>164</v>
      </c>
      <c r="F558" s="66" t="n">
        <v>3772</v>
      </c>
      <c r="G558" s="67" t="n">
        <f aca="false">I558+J558</f>
        <v>98</v>
      </c>
      <c r="H558" s="68" t="n">
        <f aca="false">1/(G558/F558)</f>
        <v>38.4897959183673</v>
      </c>
      <c r="I558" s="22" t="n">
        <v>15</v>
      </c>
      <c r="J558" s="23" t="n">
        <v>83</v>
      </c>
      <c r="K558" s="24" t="n">
        <v>1211</v>
      </c>
      <c r="L558" s="69" t="n">
        <f aca="false">G558*X558*R558</f>
        <v>1237.74236062694</v>
      </c>
      <c r="M558" s="25" t="n">
        <v>1982</v>
      </c>
      <c r="N558" s="70" t="n">
        <f aca="false">G558*X558*(1-R558)</f>
        <v>2027.04320937572</v>
      </c>
      <c r="O558" s="26" t="n">
        <f aca="false">I558/(I558+J558)</f>
        <v>0.153061224489796</v>
      </c>
      <c r="P558" s="28" t="n">
        <f aca="false">(I558+K558)/(I558+J558+K558+M558)</f>
        <v>0.372531145548465</v>
      </c>
      <c r="Q558" s="27" t="n">
        <f aca="false">K558/(K558+M558)</f>
        <v>0.379267146883808</v>
      </c>
      <c r="R558" s="27" t="n">
        <f aca="false">P558-(O558-P558)/X558</f>
        <v>0.379119036790503</v>
      </c>
      <c r="S558" s="29" t="n">
        <f aca="false">(K558+M558)/(I558+J558)</f>
        <v>32.5816326530612</v>
      </c>
      <c r="T558" s="31" t="n">
        <f aca="false">(P558-$B$1*O558-$B$2)/(1-$B$1*O558)-($B$3*POWER(P558,2)+$B$4*P558+$B$5)-($B$6*POWER(O558,2)+$B$7*O558+$B$8)</f>
        <v>0.387007602375693</v>
      </c>
      <c r="U558" s="29" t="n">
        <f aca="false">(O558-P558)/(P558-T558)</f>
        <v>15.160472184457</v>
      </c>
      <c r="V558" s="29" t="n">
        <f aca="false">$B$12+($B$13*E558+$B$14*POWER(E558,2)+$B$15*POWER(E558,3))+($B$16*F558+$B$17*POWER(F558,2)+$B$18*POWER(F558,3))+($B$19*T558+$B$20*POWER(T558,2)+$B$21*POWER(T558,3))+($B$22*P558+$B$23*POWER(P558,2)+$B$24*POWER(P558,3))+($B$25*H558+$B$26*POWER(H558,2)+$B$27*POWER(H558,3))+($B$28*U558+$B$29*POWER(U558,2)+$B$30*POWER(U558,3))</f>
        <v>18.1536662849579</v>
      </c>
      <c r="W558" s="71" t="n">
        <f aca="false">S558-U558</f>
        <v>17.4211604686042</v>
      </c>
      <c r="X558" s="29" t="n">
        <f aca="false">U558+V558</f>
        <v>33.314138469415</v>
      </c>
      <c r="Y558" s="16"/>
      <c r="Z558" s="60" t="n">
        <f aca="false">U558*G558</f>
        <v>1485.72627407679</v>
      </c>
      <c r="AA558" s="60" t="n">
        <f aca="false">(K558+M558)-Z558</f>
        <v>1707.27372592321</v>
      </c>
      <c r="AB558" s="16"/>
      <c r="AC558" s="60" t="n">
        <f aca="false">L558+N558</f>
        <v>3264.78557000267</v>
      </c>
      <c r="AD558" s="61" t="n">
        <f aca="false">AC558-Z558</f>
        <v>1779.05929592588</v>
      </c>
      <c r="AE558" s="17"/>
      <c r="AF558" s="84" t="n">
        <v>-380.276393759746</v>
      </c>
      <c r="AG558" s="16" t="n">
        <v>0.752702702702703</v>
      </c>
      <c r="AH558" s="16" t="n">
        <f aca="false">AF558+AH557</f>
        <v>206900.818318423</v>
      </c>
      <c r="AI558" s="63"/>
      <c r="AJ558" s="72" t="n">
        <v>-334.043794942468</v>
      </c>
      <c r="AK558" s="16" t="n">
        <v>0.752702702702703</v>
      </c>
      <c r="AL558" s="63" t="n">
        <f aca="false">AJ558+AL557</f>
        <v>203612.900193145</v>
      </c>
      <c r="AM558" s="35"/>
      <c r="AN558" s="35" t="n">
        <f aca="false">C558/740</f>
        <v>0.752702702702703</v>
      </c>
      <c r="AO558" s="35"/>
      <c r="AP558" s="35"/>
      <c r="AQ558" s="35"/>
      <c r="AR558" s="35"/>
      <c r="AS558" s="35"/>
      <c r="AT558" s="35"/>
    </row>
    <row r="559" customFormat="false" ht="12.75" hidden="false" customHeight="true" outlineLevel="0" collapsed="false">
      <c r="A559" s="36"/>
      <c r="B559" s="36"/>
      <c r="C559" s="2" t="n">
        <v>558</v>
      </c>
      <c r="D559" s="20" t="s">
        <v>276</v>
      </c>
      <c r="E559" s="65" t="n">
        <v>554</v>
      </c>
      <c r="F559" s="66" t="n">
        <v>6737</v>
      </c>
      <c r="G559" s="67" t="n">
        <f aca="false">I559+J559</f>
        <v>457</v>
      </c>
      <c r="H559" s="68" t="n">
        <f aca="false">1/(G559/F559)</f>
        <v>14.7417943107221</v>
      </c>
      <c r="I559" s="22" t="n">
        <v>111</v>
      </c>
      <c r="J559" s="23" t="n">
        <v>346</v>
      </c>
      <c r="K559" s="24" t="n">
        <v>2150</v>
      </c>
      <c r="L559" s="69" t="n">
        <f aca="false">G559*X559*R559</f>
        <v>2113.11342950469</v>
      </c>
      <c r="M559" s="25" t="n">
        <v>3069</v>
      </c>
      <c r="N559" s="70" t="n">
        <f aca="false">G559*X559*(1-R559)</f>
        <v>3013.28675884941</v>
      </c>
      <c r="O559" s="26" t="n">
        <f aca="false">I559/(I559+J559)</f>
        <v>0.242888402625821</v>
      </c>
      <c r="P559" s="28" t="n">
        <f aca="false">(I559+K559)/(I559+J559+K559+M559)</f>
        <v>0.398343904157858</v>
      </c>
      <c r="Q559" s="27" t="n">
        <f aca="false">K559/(K559+M559)</f>
        <v>0.411956313470013</v>
      </c>
      <c r="R559" s="27" t="n">
        <f aca="false">P559-(O559-P559)/X559</f>
        <v>0.412202198787593</v>
      </c>
      <c r="S559" s="29" t="n">
        <f aca="false">(K559+M559)/(I559+J559)</f>
        <v>11.4201312910284</v>
      </c>
      <c r="T559" s="31" t="n">
        <f aca="false">(P559-$B$1*O559-$B$2)/(1-$B$1*O559)-($B$3*POWER(P559,2)+$B$4*P559+$B$5)-($B$6*POWER(O559,2)+$B$7*O559+$B$8)</f>
        <v>0.41159848127499</v>
      </c>
      <c r="U559" s="29" t="n">
        <f aca="false">(O559-P559)/(P559-T559)</f>
        <v>11.7284391767657</v>
      </c>
      <c r="V559" s="29" t="n">
        <f aca="false">$B$12+($B$13*E559+$B$14*POWER(E559,2)+$B$15*POWER(E559,3))+($B$16*F559+$B$17*POWER(F559,2)+$B$18*POWER(F559,3))+($B$19*T559+$B$20*POWER(T559,2)+$B$21*POWER(T559,3))+($B$22*P559+$B$23*POWER(P559,2)+$B$24*POWER(P559,3))+($B$25*H559+$B$26*POWER(H559,2)+$B$27*POWER(H559,3))+($B$28*U559+$B$29*POWER(U559,2)+$B$30*POWER(U559,3))</f>
        <v>-0.510933294152817</v>
      </c>
      <c r="W559" s="71" t="n">
        <f aca="false">S559-U559</f>
        <v>-0.308307885737292</v>
      </c>
      <c r="X559" s="29" t="n">
        <f aca="false">U559+V559</f>
        <v>11.2175058826129</v>
      </c>
      <c r="Y559" s="16"/>
      <c r="Z559" s="60" t="n">
        <f aca="false">U559*G559</f>
        <v>5359.89670378194</v>
      </c>
      <c r="AA559" s="60" t="n">
        <f aca="false">(K559+M559)-Z559</f>
        <v>-140.896703781943</v>
      </c>
      <c r="AB559" s="16"/>
      <c r="AC559" s="60" t="n">
        <f aca="false">L559+N559</f>
        <v>5126.40018835411</v>
      </c>
      <c r="AD559" s="61" t="n">
        <f aca="false">AC559-Z559</f>
        <v>-233.496515427837</v>
      </c>
      <c r="AE559" s="17"/>
      <c r="AF559" s="84" t="n">
        <v>-380.383812993862</v>
      </c>
      <c r="AG559" s="16" t="n">
        <v>0.754054054054054</v>
      </c>
      <c r="AH559" s="16" t="n">
        <f aca="false">AF559+AH558</f>
        <v>206520.434505429</v>
      </c>
      <c r="AI559" s="63"/>
      <c r="AJ559" s="72" t="n">
        <v>-335.068278618099</v>
      </c>
      <c r="AK559" s="16" t="n">
        <v>0.754054054054054</v>
      </c>
      <c r="AL559" s="63" t="n">
        <f aca="false">AJ559+AL558</f>
        <v>203277.831914527</v>
      </c>
      <c r="AM559" s="35"/>
      <c r="AN559" s="35" t="n">
        <f aca="false">C559/740</f>
        <v>0.754054054054054</v>
      </c>
      <c r="AO559" s="35"/>
      <c r="AP559" s="35"/>
      <c r="AQ559" s="35"/>
      <c r="AR559" s="35"/>
      <c r="AS559" s="35"/>
      <c r="AT559" s="35"/>
    </row>
    <row r="560" customFormat="false" ht="12.75" hidden="false" customHeight="true" outlineLevel="0" collapsed="false">
      <c r="A560" s="36"/>
      <c r="B560" s="36"/>
      <c r="C560" s="2" t="n">
        <v>559</v>
      </c>
      <c r="D560" s="20" t="s">
        <v>167</v>
      </c>
      <c r="E560" s="65" t="n">
        <v>251</v>
      </c>
      <c r="F560" s="66" t="n">
        <v>3857</v>
      </c>
      <c r="G560" s="67" t="n">
        <f aca="false">I560+J560</f>
        <v>176</v>
      </c>
      <c r="H560" s="68" t="n">
        <f aca="false">1/(G560/F560)</f>
        <v>21.9147727272727</v>
      </c>
      <c r="I560" s="22" t="n">
        <v>36</v>
      </c>
      <c r="J560" s="23" t="n">
        <v>140</v>
      </c>
      <c r="K560" s="24" t="n">
        <v>1264</v>
      </c>
      <c r="L560" s="69" t="n">
        <f aca="false">G560*X560*R560</f>
        <v>1190.5034817643</v>
      </c>
      <c r="M560" s="25" t="n">
        <v>2041</v>
      </c>
      <c r="N560" s="70" t="n">
        <f aca="false">G560*X560*(1-R560)</f>
        <v>1917.6954567138</v>
      </c>
      <c r="O560" s="26" t="n">
        <f aca="false">I560/(I560+J560)</f>
        <v>0.204545454545455</v>
      </c>
      <c r="P560" s="28" t="n">
        <f aca="false">(I560+K560)/(I560+J560+K560+M560)</f>
        <v>0.373455903476013</v>
      </c>
      <c r="Q560" s="27" t="n">
        <f aca="false">K560/(K560+M560)</f>
        <v>0.382450832072617</v>
      </c>
      <c r="R560" s="27" t="n">
        <f aca="false">P560-(O560-P560)/X560</f>
        <v>0.383020361736311</v>
      </c>
      <c r="S560" s="29" t="n">
        <f aca="false">(K560+M560)/(I560+J560)</f>
        <v>18.7784090909091</v>
      </c>
      <c r="T560" s="31" t="n">
        <f aca="false">(P560-$B$1*O560-$B$2)/(1-$B$1*O560)-($B$3*POWER(P560,2)+$B$4*P560+$B$5)-($B$6*POWER(O560,2)+$B$7*O560+$B$8)</f>
        <v>0.386922145826238</v>
      </c>
      <c r="U560" s="29" t="n">
        <f aca="false">(O560-P560)/(P560-T560)</f>
        <v>12.5432503394484</v>
      </c>
      <c r="V560" s="29" t="n">
        <f aca="false">$B$12+($B$13*E560+$B$14*POWER(E560,2)+$B$15*POWER(E560,3))+($B$16*F560+$B$17*POWER(F560,2)+$B$18*POWER(F560,3))+($B$19*T560+$B$20*POWER(T560,2)+$B$21*POWER(T560,3))+($B$22*P560+$B$23*POWER(P560,2)+$B$24*POWER(P560,3))+($B$25*H560+$B$26*POWER(H560,2)+$B$27*POWER(H560,3))+($B$28*U560+$B$29*POWER(U560,2)+$B$30*POWER(U560,3))</f>
        <v>5.11697090190451</v>
      </c>
      <c r="W560" s="71" t="n">
        <f aca="false">S560-U560</f>
        <v>6.23515875146074</v>
      </c>
      <c r="X560" s="29" t="n">
        <f aca="false">U560+V560</f>
        <v>17.6602212413529</v>
      </c>
      <c r="Y560" s="16"/>
      <c r="Z560" s="60" t="n">
        <f aca="false">U560*G560</f>
        <v>2207.61205974291</v>
      </c>
      <c r="AA560" s="60" t="n">
        <f aca="false">(K560+M560)-Z560</f>
        <v>1097.38794025709</v>
      </c>
      <c r="AB560" s="16"/>
      <c r="AC560" s="60" t="n">
        <f aca="false">L560+N560</f>
        <v>3108.1989384781</v>
      </c>
      <c r="AD560" s="61" t="n">
        <f aca="false">AC560-Z560</f>
        <v>900.586878735194</v>
      </c>
      <c r="AE560" s="17"/>
      <c r="AF560" s="84" t="n">
        <v>-380.401502065541</v>
      </c>
      <c r="AG560" s="16" t="n">
        <v>0.755405405405405</v>
      </c>
      <c r="AH560" s="16" t="n">
        <f aca="false">AF560+AH559</f>
        <v>206140.033003363</v>
      </c>
      <c r="AI560" s="63"/>
      <c r="AJ560" s="72" t="n">
        <v>-336.288865966108</v>
      </c>
      <c r="AK560" s="16" t="n">
        <v>0.755405405405405</v>
      </c>
      <c r="AL560" s="63" t="n">
        <f aca="false">AJ560+AL559</f>
        <v>202941.543048561</v>
      </c>
      <c r="AM560" s="35"/>
      <c r="AN560" s="35" t="n">
        <f aca="false">C560/740</f>
        <v>0.755405405405405</v>
      </c>
      <c r="AO560" s="35"/>
      <c r="AP560" s="35"/>
      <c r="AQ560" s="35"/>
      <c r="AR560" s="35"/>
      <c r="AS560" s="35"/>
      <c r="AT560" s="35"/>
    </row>
    <row r="561" customFormat="false" ht="12.75" hidden="false" customHeight="true" outlineLevel="0" collapsed="false">
      <c r="A561" s="36"/>
      <c r="B561" s="36"/>
      <c r="C561" s="2" t="n">
        <v>560</v>
      </c>
      <c r="D561" s="20" t="s">
        <v>549</v>
      </c>
      <c r="E561" s="65" t="n">
        <v>218</v>
      </c>
      <c r="F561" s="66" t="n">
        <v>2440</v>
      </c>
      <c r="G561" s="67" t="n">
        <f aca="false">I561+J561</f>
        <v>172</v>
      </c>
      <c r="H561" s="68" t="n">
        <f aca="false">1/(G561/F561)</f>
        <v>14.1860465116279</v>
      </c>
      <c r="I561" s="22" t="n">
        <v>46</v>
      </c>
      <c r="J561" s="23" t="n">
        <v>126</v>
      </c>
      <c r="K561" s="24" t="n">
        <v>818</v>
      </c>
      <c r="L561" s="69" t="n">
        <f aca="false">G561*X561*R561</f>
        <v>937.326335332757</v>
      </c>
      <c r="M561" s="25" t="n">
        <v>744</v>
      </c>
      <c r="N561" s="70" t="n">
        <f aca="false">G561*X561*(1-R561)</f>
        <v>864.154990439234</v>
      </c>
      <c r="O561" s="26" t="n">
        <f aca="false">I561/(I561+J561)</f>
        <v>0.267441860465116</v>
      </c>
      <c r="P561" s="28" t="n">
        <f aca="false">(I561+K561)/(I561+J561+K561+M561)</f>
        <v>0.498269896193772</v>
      </c>
      <c r="Q561" s="27" t="n">
        <f aca="false">K561/(K561+M561)</f>
        <v>0.523687580025608</v>
      </c>
      <c r="R561" s="27" t="n">
        <f aca="false">P561-(O561-P561)/X561</f>
        <v>0.520308660391516</v>
      </c>
      <c r="S561" s="29" t="n">
        <f aca="false">(K561+M561)/(I561+J561)</f>
        <v>9.08139534883721</v>
      </c>
      <c r="T561" s="31" t="n">
        <f aca="false">(P561-$B$1*O561-$B$2)/(1-$B$1*O561)-($B$3*POWER(P561,2)+$B$4*P561+$B$5)-($B$6*POWER(O561,2)+$B$7*O561+$B$8)</f>
        <v>0.51497266522472</v>
      </c>
      <c r="U561" s="29" t="n">
        <f aca="false">(O561-P561)/(P561-T561)</f>
        <v>13.8197466121313</v>
      </c>
      <c r="V561" s="29" t="n">
        <f aca="false">$B$12+($B$13*E561+$B$14*POWER(E561,2)+$B$15*POWER(E561,3))+($B$16*F561+$B$17*POWER(F561,2)+$B$18*POWER(F561,3))+($B$19*T561+$B$20*POWER(T561,2)+$B$21*POWER(T561,3))+($B$22*P561+$B$23*POWER(P561,2)+$B$24*POWER(P561,3))+($B$25*H561+$B$26*POWER(H561,2)+$B$27*POWER(H561,3))+($B$28*U561+$B$29*POWER(U561,2)+$B$30*POWER(U561,3))</f>
        <v>-3.34601797392204</v>
      </c>
      <c r="W561" s="71" t="n">
        <f aca="false">S561-U561</f>
        <v>-4.73835126329408</v>
      </c>
      <c r="X561" s="29" t="n">
        <f aca="false">U561+V561</f>
        <v>10.4737286382092</v>
      </c>
      <c r="Y561" s="16"/>
      <c r="Z561" s="60" t="n">
        <f aca="false">U561*G561</f>
        <v>2376.99641728658</v>
      </c>
      <c r="AA561" s="60" t="n">
        <f aca="false">(K561+M561)-Z561</f>
        <v>-814.996417286581</v>
      </c>
      <c r="AB561" s="16"/>
      <c r="AC561" s="60" t="n">
        <f aca="false">L561+N561</f>
        <v>1801.48132577199</v>
      </c>
      <c r="AD561" s="61" t="n">
        <f aca="false">AC561-Z561</f>
        <v>-575.515091514591</v>
      </c>
      <c r="AE561" s="17"/>
      <c r="AF561" s="84" t="n">
        <v>-383.509113115367</v>
      </c>
      <c r="AG561" s="16" t="n">
        <v>0.756756756756757</v>
      </c>
      <c r="AH561" s="16" t="n">
        <f aca="false">AF561+AH560</f>
        <v>205756.523890248</v>
      </c>
      <c r="AI561" s="63"/>
      <c r="AJ561" s="72" t="n">
        <v>-340.992171930506</v>
      </c>
      <c r="AK561" s="16" t="n">
        <v>0.756756756756757</v>
      </c>
      <c r="AL561" s="63" t="n">
        <f aca="false">AJ561+AL560</f>
        <v>202600.550876631</v>
      </c>
      <c r="AM561" s="35"/>
      <c r="AN561" s="35" t="n">
        <f aca="false">C561/740</f>
        <v>0.756756756756757</v>
      </c>
      <c r="AO561" s="35"/>
      <c r="AP561" s="35"/>
      <c r="AQ561" s="35"/>
      <c r="AR561" s="35"/>
      <c r="AS561" s="35"/>
      <c r="AT561" s="35"/>
    </row>
    <row r="562" customFormat="false" ht="12.75" hidden="false" customHeight="true" outlineLevel="0" collapsed="false">
      <c r="A562" s="36"/>
      <c r="B562" s="36"/>
      <c r="C562" s="2" t="n">
        <v>561</v>
      </c>
      <c r="D562" s="20" t="s">
        <v>28</v>
      </c>
      <c r="E562" s="65" t="n">
        <v>62</v>
      </c>
      <c r="F562" s="66" t="n">
        <v>630</v>
      </c>
      <c r="G562" s="67" t="n">
        <f aca="false">I562+J562</f>
        <v>111</v>
      </c>
      <c r="H562" s="68" t="n">
        <f aca="false">1/(G562/F562)</f>
        <v>5.67567567567568</v>
      </c>
      <c r="I562" s="22" t="n">
        <v>16</v>
      </c>
      <c r="J562" s="23" t="n">
        <v>95</v>
      </c>
      <c r="K562" s="24" t="n">
        <v>87</v>
      </c>
      <c r="L562" s="69" t="n">
        <f aca="false">G562*X562*R562</f>
        <v>78.6065046905968</v>
      </c>
      <c r="M562" s="25" t="n">
        <v>268</v>
      </c>
      <c r="N562" s="70" t="n">
        <f aca="false">G562*X562*(1-R562)</f>
        <v>238.419040802783</v>
      </c>
      <c r="O562" s="26" t="n">
        <f aca="false">I562/(I562+J562)</f>
        <v>0.144144144144144</v>
      </c>
      <c r="P562" s="28" t="n">
        <f aca="false">(I562+K562)/(I562+J562+K562+M562)</f>
        <v>0.221030042918455</v>
      </c>
      <c r="Q562" s="27" t="n">
        <f aca="false">K562/(K562+M562)</f>
        <v>0.245070422535211</v>
      </c>
      <c r="R562" s="27" t="n">
        <f aca="false">P562-(O562-P562)/X562</f>
        <v>0.247950065248727</v>
      </c>
      <c r="S562" s="29" t="n">
        <f aca="false">(K562+M562)/(I562+J562)</f>
        <v>3.1981981981982</v>
      </c>
      <c r="T562" s="31" t="n">
        <f aca="false">(P562-$B$1*O562-$B$2)/(1-$B$1*O562)-($B$3*POWER(P562,2)+$B$4*P562+$B$5)-($B$6*POWER(O562,2)+$B$7*O562+$B$8)</f>
        <v>0.231818333167242</v>
      </c>
      <c r="U562" s="29" t="n">
        <f aca="false">(O562-P562)/(P562-T562)</f>
        <v>7.12679182718055</v>
      </c>
      <c r="V562" s="29" t="n">
        <f aca="false">$B$12+($B$13*E562+$B$14*POWER(E562,2)+$B$15*POWER(E562,3))+($B$16*F562+$B$17*POWER(F562,2)+$B$18*POWER(F562,3))+($B$19*T562+$B$20*POWER(T562,2)+$B$21*POWER(T562,3))+($B$22*P562+$B$23*POWER(P562,2)+$B$24*POWER(P562,3))+($B$25*H562+$B$26*POWER(H562,2)+$B$27*POWER(H562,3))+($B$28*U562+$B$29*POWER(U562,2)+$B$30*POWER(U562,3))</f>
        <v>-4.2707058317447</v>
      </c>
      <c r="W562" s="71" t="n">
        <f aca="false">S562-U562</f>
        <v>-3.92859362898236</v>
      </c>
      <c r="X562" s="29" t="n">
        <f aca="false">U562+V562</f>
        <v>2.85608599543585</v>
      </c>
      <c r="Y562" s="16"/>
      <c r="Z562" s="60" t="n">
        <f aca="false">U562*G562</f>
        <v>791.073892817041</v>
      </c>
      <c r="AA562" s="60" t="n">
        <f aca="false">(K562+M562)-Z562</f>
        <v>-436.073892817042</v>
      </c>
      <c r="AB562" s="16"/>
      <c r="AC562" s="60" t="n">
        <f aca="false">L562+N562</f>
        <v>317.02554549338</v>
      </c>
      <c r="AD562" s="61" t="n">
        <f aca="false">AC562-Z562</f>
        <v>-474.048347323662</v>
      </c>
      <c r="AE562" s="17"/>
      <c r="AF562" s="84" t="n">
        <v>-383.579478740413</v>
      </c>
      <c r="AG562" s="16" t="n">
        <v>0.758108108108108</v>
      </c>
      <c r="AH562" s="16" t="n">
        <f aca="false">AF562+AH561</f>
        <v>205372.944411508</v>
      </c>
      <c r="AI562" s="63"/>
      <c r="AJ562" s="72" t="n">
        <v>-343.324936516646</v>
      </c>
      <c r="AK562" s="16" t="n">
        <v>0.758108108108108</v>
      </c>
      <c r="AL562" s="63" t="n">
        <f aca="false">AJ562+AL561</f>
        <v>202257.225940114</v>
      </c>
      <c r="AM562" s="35"/>
      <c r="AN562" s="35" t="n">
        <f aca="false">C562/740</f>
        <v>0.758108108108108</v>
      </c>
      <c r="AO562" s="35"/>
      <c r="AP562" s="35"/>
      <c r="AQ562" s="35"/>
      <c r="AR562" s="35"/>
      <c r="AS562" s="35"/>
      <c r="AT562" s="35"/>
    </row>
    <row r="563" customFormat="false" ht="12.75" hidden="false" customHeight="true" outlineLevel="0" collapsed="false">
      <c r="A563" s="36"/>
      <c r="B563" s="36"/>
      <c r="C563" s="2" t="n">
        <v>562</v>
      </c>
      <c r="D563" s="20" t="s">
        <v>674</v>
      </c>
      <c r="E563" s="65" t="n">
        <v>261</v>
      </c>
      <c r="F563" s="66" t="n">
        <v>3064</v>
      </c>
      <c r="G563" s="67" t="n">
        <f aca="false">I563+J563</f>
        <v>153</v>
      </c>
      <c r="H563" s="68" t="n">
        <f aca="false">1/(G563/F563)</f>
        <v>20.0261437908497</v>
      </c>
      <c r="I563" s="22" t="n">
        <v>51</v>
      </c>
      <c r="J563" s="23" t="n">
        <v>102</v>
      </c>
      <c r="K563" s="24" t="n">
        <v>1343</v>
      </c>
      <c r="L563" s="69" t="n">
        <f aca="false">G563*X563*R563</f>
        <v>1373.81225557335</v>
      </c>
      <c r="M563" s="25" t="n">
        <v>952</v>
      </c>
      <c r="N563" s="70" t="n">
        <f aca="false">G563*X563*(1-R563)</f>
        <v>975.29707128717</v>
      </c>
      <c r="O563" s="26" t="n">
        <f aca="false">I563/(I563+J563)</f>
        <v>0.333333333333333</v>
      </c>
      <c r="P563" s="28" t="n">
        <f aca="false">(I563+K563)/(I563+J563+K563+M563)</f>
        <v>0.569444444444444</v>
      </c>
      <c r="Q563" s="27" t="n">
        <f aca="false">K563/(K563+M563)</f>
        <v>0.585185185185185</v>
      </c>
      <c r="R563" s="27" t="n">
        <f aca="false">P563-(O563-P563)/X563</f>
        <v>0.584822613347413</v>
      </c>
      <c r="S563" s="29" t="n">
        <f aca="false">(K563+M563)/(I563+J563)</f>
        <v>15</v>
      </c>
      <c r="T563" s="31" t="n">
        <f aca="false">(P563-$B$1*O563-$B$2)/(1-$B$1*O563)-($B$3*POWER(P563,2)+$B$4*P563+$B$5)-($B$6*POWER(O563,2)+$B$7*O563+$B$8)</f>
        <v>0.587626640363007</v>
      </c>
      <c r="U563" s="29" t="n">
        <f aca="false">(O563-P563)/(P563-T563)</f>
        <v>12.9858413234926</v>
      </c>
      <c r="V563" s="29" t="n">
        <f aca="false">$B$12+($B$13*E563+$B$14*POWER(E563,2)+$B$15*POWER(E563,3))+($B$16*F563+$B$17*POWER(F563,2)+$B$18*POWER(F563,3))+($B$19*T563+$B$20*POWER(T563,2)+$B$21*POWER(T563,3))+($B$22*P563+$B$23*POWER(P563,2)+$B$24*POWER(P563,3))+($B$25*H563+$B$26*POWER(H563,2)+$B$27*POWER(H563,3))+($B$28*U563+$B$29*POWER(U563,2)+$B$30*POWER(U563,3))</f>
        <v>2.36781440762198</v>
      </c>
      <c r="W563" s="71" t="n">
        <f aca="false">S563-U563</f>
        <v>2.01415867650745</v>
      </c>
      <c r="X563" s="29" t="n">
        <f aca="false">U563+V563</f>
        <v>15.3536557311145</v>
      </c>
      <c r="Y563" s="16"/>
      <c r="Z563" s="60" t="n">
        <f aca="false">U563*G563</f>
        <v>1986.83372249436</v>
      </c>
      <c r="AA563" s="60" t="n">
        <f aca="false">(K563+M563)-Z563</f>
        <v>308.166277505639</v>
      </c>
      <c r="AB563" s="16"/>
      <c r="AC563" s="60" t="n">
        <f aca="false">L563+N563</f>
        <v>2349.10932686052</v>
      </c>
      <c r="AD563" s="61" t="n">
        <f aca="false">AC563-Z563</f>
        <v>362.275604366163</v>
      </c>
      <c r="AE563" s="17"/>
      <c r="AF563" s="84" t="n">
        <v>-384.785606083513</v>
      </c>
      <c r="AG563" s="16" t="n">
        <v>0.75945945945946</v>
      </c>
      <c r="AH563" s="16" t="n">
        <f aca="false">AF563+AH562</f>
        <v>204988.158805424</v>
      </c>
      <c r="AI563" s="63"/>
      <c r="AJ563" s="72" t="n">
        <v>-352.823536568133</v>
      </c>
      <c r="AK563" s="16" t="n">
        <v>0.75945945945946</v>
      </c>
      <c r="AL563" s="63" t="n">
        <f aca="false">AJ563+AL562</f>
        <v>201904.402403546</v>
      </c>
      <c r="AM563" s="35"/>
      <c r="AN563" s="35" t="n">
        <f aca="false">C563/740</f>
        <v>0.75945945945946</v>
      </c>
      <c r="AO563" s="35"/>
      <c r="AP563" s="35"/>
      <c r="AQ563" s="35"/>
      <c r="AR563" s="35"/>
      <c r="AS563" s="35"/>
      <c r="AT563" s="35"/>
    </row>
    <row r="564" customFormat="false" ht="12.75" hidden="false" customHeight="true" outlineLevel="0" collapsed="false">
      <c r="A564" s="36"/>
      <c r="B564" s="36"/>
      <c r="C564" s="2" t="n">
        <v>563</v>
      </c>
      <c r="D564" s="20" t="s">
        <v>344</v>
      </c>
      <c r="E564" s="65" t="n">
        <v>250</v>
      </c>
      <c r="F564" s="66" t="n">
        <v>2905</v>
      </c>
      <c r="G564" s="67" t="n">
        <f aca="false">I564+J564</f>
        <v>206</v>
      </c>
      <c r="H564" s="68" t="n">
        <f aca="false">1/(G564/F564)</f>
        <v>14.1019417475728</v>
      </c>
      <c r="I564" s="22" t="n">
        <v>50</v>
      </c>
      <c r="J564" s="23" t="n">
        <v>156</v>
      </c>
      <c r="K564" s="24" t="n">
        <v>900</v>
      </c>
      <c r="L564" s="69" t="n">
        <f aca="false">G564*X564*R564</f>
        <v>929.390580159732</v>
      </c>
      <c r="M564" s="25" t="n">
        <v>1169</v>
      </c>
      <c r="N564" s="70" t="n">
        <f aca="false">G564*X564*(1-R564)</f>
        <v>1209.99212495963</v>
      </c>
      <c r="O564" s="26" t="n">
        <f aca="false">I564/(I564+J564)</f>
        <v>0.242718446601942</v>
      </c>
      <c r="P564" s="28" t="n">
        <f aca="false">(I564+K564)/(I564+J564+K564+M564)</f>
        <v>0.417582417582418</v>
      </c>
      <c r="Q564" s="27" t="n">
        <f aca="false">K564/(K564+M564)</f>
        <v>0.434992750120831</v>
      </c>
      <c r="R564" s="27" t="n">
        <f aca="false">P564-(O564-P564)/X564</f>
        <v>0.434419974479452</v>
      </c>
      <c r="S564" s="29" t="n">
        <f aca="false">(K564+M564)/(I564+J564)</f>
        <v>10.0436893203884</v>
      </c>
      <c r="T564" s="31" t="n">
        <f aca="false">(P564-$B$1*O564-$B$2)/(1-$B$1*O564)-($B$3*POWER(P564,2)+$B$4*P564+$B$5)-($B$6*POWER(O564,2)+$B$7*O564+$B$8)</f>
        <v>0.431595692613453</v>
      </c>
      <c r="U564" s="29" t="n">
        <f aca="false">(O564-P564)/(P564-T564)</f>
        <v>12.4784513679497</v>
      </c>
      <c r="V564" s="29" t="n">
        <f aca="false">$B$12+($B$13*E564+$B$14*POWER(E564,2)+$B$15*POWER(E564,3))+($B$16*F564+$B$17*POWER(F564,2)+$B$18*POWER(F564,3))+($B$19*T564+$B$20*POWER(T564,2)+$B$21*POWER(T564,3))+($B$22*P564+$B$23*POWER(P564,2)+$B$24*POWER(P564,3))+($B$25*H564+$B$26*POWER(H564,2)+$B$27*POWER(H564,3))+($B$28*U564+$B$29*POWER(U564,2)+$B$30*POWER(U564,3))</f>
        <v>-2.09309843047706</v>
      </c>
      <c r="W564" s="71" t="n">
        <f aca="false">S564-U564</f>
        <v>-2.43476204756133</v>
      </c>
      <c r="X564" s="29" t="n">
        <f aca="false">U564+V564</f>
        <v>10.3853529374726</v>
      </c>
      <c r="Y564" s="16"/>
      <c r="Z564" s="60" t="n">
        <f aca="false">U564*G564</f>
        <v>2570.56098179763</v>
      </c>
      <c r="AA564" s="60" t="n">
        <f aca="false">(K564+M564)-Z564</f>
        <v>-501.560981797634</v>
      </c>
      <c r="AB564" s="16"/>
      <c r="AC564" s="60" t="n">
        <f aca="false">L564+N564</f>
        <v>2139.38270511936</v>
      </c>
      <c r="AD564" s="61" t="n">
        <f aca="false">AC564-Z564</f>
        <v>-431.178276678275</v>
      </c>
      <c r="AE564" s="17"/>
      <c r="AF564" s="84" t="n">
        <v>-389.100270675229</v>
      </c>
      <c r="AG564" s="16" t="n">
        <v>0.760810810810811</v>
      </c>
      <c r="AH564" s="16" t="n">
        <f aca="false">AF564+AH563</f>
        <v>204599.058534749</v>
      </c>
      <c r="AI564" s="63"/>
      <c r="AJ564" s="72" t="n">
        <v>-353.202440884679</v>
      </c>
      <c r="AK564" s="16" t="n">
        <v>0.760810810810811</v>
      </c>
      <c r="AL564" s="63" t="n">
        <f aca="false">AJ564+AL563</f>
        <v>201551.199962661</v>
      </c>
      <c r="AM564" s="35"/>
      <c r="AN564" s="35" t="n">
        <f aca="false">C564/740</f>
        <v>0.760810810810811</v>
      </c>
      <c r="AO564" s="35"/>
      <c r="AP564" s="35"/>
      <c r="AQ564" s="35"/>
      <c r="AR564" s="35"/>
      <c r="AS564" s="35"/>
      <c r="AT564" s="35"/>
    </row>
    <row r="565" customFormat="false" ht="12.75" hidden="false" customHeight="true" outlineLevel="0" collapsed="false">
      <c r="A565" s="36"/>
      <c r="B565" s="36"/>
      <c r="C565" s="2" t="n">
        <v>564</v>
      </c>
      <c r="D565" s="20" t="s">
        <v>723</v>
      </c>
      <c r="E565" s="65" t="n">
        <v>26</v>
      </c>
      <c r="F565" s="66" t="n">
        <v>150</v>
      </c>
      <c r="G565" s="67" t="n">
        <f aca="false">I565+J565</f>
        <v>44</v>
      </c>
      <c r="H565" s="68" t="n">
        <f aca="false">1/(G565/F565)</f>
        <v>3.40909090909091</v>
      </c>
      <c r="I565" s="22" t="n">
        <v>39</v>
      </c>
      <c r="J565" s="23" t="n">
        <v>5</v>
      </c>
      <c r="K565" s="24" t="n">
        <v>35</v>
      </c>
      <c r="L565" s="69" t="n">
        <f aca="false">G565*X565*R565</f>
        <v>-72.5304186218046</v>
      </c>
      <c r="M565" s="25" t="n">
        <v>2</v>
      </c>
      <c r="N565" s="70" t="n">
        <f aca="false">G565*X565*(1-R565)</f>
        <v>-8.17179635611665</v>
      </c>
      <c r="O565" s="26" t="n">
        <f aca="false">I565/(I565+J565)</f>
        <v>0.886363636363636</v>
      </c>
      <c r="P565" s="28" t="n">
        <f aca="false">(I565+K565)/(I565+J565+K565+M565)</f>
        <v>0.91358024691358</v>
      </c>
      <c r="Q565" s="27" t="n">
        <f aca="false">K565/(K565+M565)</f>
        <v>0.945945945945946</v>
      </c>
      <c r="R565" s="27" t="n">
        <f aca="false">P565-(O565-P565)/X565</f>
        <v>0.898741362199881</v>
      </c>
      <c r="S565" s="29" t="n">
        <f aca="false">(K565+M565)/(I565+J565)</f>
        <v>0.840909090909091</v>
      </c>
      <c r="T565" s="31" t="n">
        <f aca="false">(P565-$B$1*O565-$B$2)/(1-$B$1*O565)-($B$3*POWER(P565,2)+$B$4*P565+$B$5)-($B$6*POWER(O565,2)+$B$7*O565+$B$8)</f>
        <v>0.920198753721323</v>
      </c>
      <c r="U565" s="29" t="n">
        <f aca="false">(O565-P565)/(P565-T565)</f>
        <v>4.11219801392395</v>
      </c>
      <c r="V565" s="29" t="n">
        <f aca="false">$B$12+($B$13*E565+$B$14*POWER(E565,2)+$B$15*POWER(E565,3))+($B$16*F565+$B$17*POWER(F565,2)+$B$18*POWER(F565,3))+($B$19*T565+$B$20*POWER(T565,2)+$B$21*POWER(T565,3))+($B$22*P565+$B$23*POWER(P565,2)+$B$24*POWER(P565,3))+($B$25*H565+$B$26*POWER(H565,2)+$B$27*POWER(H565,3))+($B$28*U565+$B$29*POWER(U565,2)+$B$30*POWER(U565,3))</f>
        <v>-5.94633926342216</v>
      </c>
      <c r="W565" s="71" t="n">
        <f aca="false">S565-U565</f>
        <v>-3.27128892301486</v>
      </c>
      <c r="X565" s="29" t="n">
        <f aca="false">U565+V565</f>
        <v>-1.83414124949821</v>
      </c>
      <c r="Y565" s="16"/>
      <c r="Z565" s="60" t="n">
        <f aca="false">U565*G565</f>
        <v>180.936712612654</v>
      </c>
      <c r="AA565" s="60" t="n">
        <f aca="false">(K565+M565)-Z565</f>
        <v>-143.936712612654</v>
      </c>
      <c r="AB565" s="16"/>
      <c r="AC565" s="60" t="n">
        <f aca="false">L565+N565</f>
        <v>-80.7022149779213</v>
      </c>
      <c r="AD565" s="61" t="n">
        <f aca="false">AC565-Z565</f>
        <v>-261.638927590575</v>
      </c>
      <c r="AE565" s="17"/>
      <c r="AF565" s="84" t="n">
        <v>-393.276937049438</v>
      </c>
      <c r="AG565" s="16" t="n">
        <v>0.762162162162162</v>
      </c>
      <c r="AH565" s="16" t="n">
        <f aca="false">AF565+AH564</f>
        <v>204205.781597699</v>
      </c>
      <c r="AI565" s="63"/>
      <c r="AJ565" s="72" t="n">
        <v>-353.529911049238</v>
      </c>
      <c r="AK565" s="16" t="n">
        <v>0.762162162162162</v>
      </c>
      <c r="AL565" s="63" t="n">
        <f aca="false">AJ565+AL564</f>
        <v>201197.670051612</v>
      </c>
      <c r="AM565" s="35"/>
      <c r="AN565" s="35" t="n">
        <f aca="false">C565/740</f>
        <v>0.762162162162162</v>
      </c>
      <c r="AO565" s="35"/>
      <c r="AP565" s="35"/>
      <c r="AQ565" s="35"/>
      <c r="AR565" s="35"/>
      <c r="AS565" s="35"/>
      <c r="AT565" s="35"/>
    </row>
    <row r="566" customFormat="false" ht="12.75" hidden="false" customHeight="true" outlineLevel="0" collapsed="false">
      <c r="A566" s="36"/>
      <c r="B566" s="36"/>
      <c r="C566" s="2" t="n">
        <v>565</v>
      </c>
      <c r="D566" s="20" t="s">
        <v>722</v>
      </c>
      <c r="E566" s="65" t="n">
        <v>399</v>
      </c>
      <c r="F566" s="66" t="n">
        <v>3157</v>
      </c>
      <c r="G566" s="67" t="n">
        <f aca="false">I566+J566</f>
        <v>242</v>
      </c>
      <c r="H566" s="68" t="n">
        <f aca="false">1/(G566/F566)</f>
        <v>13.0454545454545</v>
      </c>
      <c r="I566" s="22" t="n">
        <v>130</v>
      </c>
      <c r="J566" s="23" t="n">
        <v>112</v>
      </c>
      <c r="K566" s="24" t="n">
        <v>1271</v>
      </c>
      <c r="L566" s="69" t="n">
        <f aca="false">G566*X566*R566</f>
        <v>1190.14123422008</v>
      </c>
      <c r="M566" s="25" t="n">
        <v>717</v>
      </c>
      <c r="N566" s="70" t="n">
        <f aca="false">G566*X566*(1-R566)</f>
        <v>669.154234952496</v>
      </c>
      <c r="O566" s="26" t="n">
        <f aca="false">I566/(I566+J566)</f>
        <v>0.537190082644628</v>
      </c>
      <c r="P566" s="28" t="n">
        <f aca="false">(I566+K566)/(I566+J566+K566+M566)</f>
        <v>0.628251121076233</v>
      </c>
      <c r="Q566" s="27" t="n">
        <f aca="false">K566/(K566+M566)</f>
        <v>0.63933601609658</v>
      </c>
      <c r="R566" s="27" t="n">
        <f aca="false">P566-(O566-P566)/X566</f>
        <v>0.640103336964359</v>
      </c>
      <c r="S566" s="29" t="n">
        <f aca="false">(K566+M566)/(I566+J566)</f>
        <v>8.21487603305785</v>
      </c>
      <c r="T566" s="31" t="n">
        <f aca="false">(P566-$B$1*O566-$B$2)/(1-$B$1*O566)-($B$3*POWER(P566,2)+$B$4*P566+$B$5)-($B$6*POWER(O566,2)+$B$7*O566+$B$8)</f>
        <v>0.639215594978325</v>
      </c>
      <c r="U566" s="29" t="n">
        <f aca="false">(O566-P566)/(P566-T566)</f>
        <v>8.30509874388352</v>
      </c>
      <c r="V566" s="29" t="n">
        <f aca="false">$B$12+($B$13*E566+$B$14*POWER(E566,2)+$B$15*POWER(E566,3))+($B$16*F566+$B$17*POWER(F566,2)+$B$18*POWER(F566,3))+($B$19*T566+$B$20*POWER(T566,2)+$B$21*POWER(T566,3))+($B$22*P566+$B$23*POWER(P566,2)+$B$24*POWER(P566,3))+($B$25*H566+$B$26*POWER(H566,2)+$B$27*POWER(H566,3))+($B$28*U566+$B$29*POWER(U566,2)+$B$30*POWER(U566,3))</f>
        <v>-0.622059615071223</v>
      </c>
      <c r="W566" s="71" t="n">
        <f aca="false">S566-U566</f>
        <v>-0.090222710825671</v>
      </c>
      <c r="X566" s="29" t="n">
        <f aca="false">U566+V566</f>
        <v>7.6830391288123</v>
      </c>
      <c r="Y566" s="16"/>
      <c r="Z566" s="60" t="n">
        <f aca="false">U566*G566</f>
        <v>2009.83389601981</v>
      </c>
      <c r="AA566" s="60" t="n">
        <f aca="false">(K566+M566)-Z566</f>
        <v>-21.8338960198125</v>
      </c>
      <c r="AB566" s="16"/>
      <c r="AC566" s="60" t="n">
        <f aca="false">L566+N566</f>
        <v>1859.29546917258</v>
      </c>
      <c r="AD566" s="61" t="n">
        <f aca="false">AC566-Z566</f>
        <v>-150.538426847236</v>
      </c>
      <c r="AE566" s="17"/>
      <c r="AF566" s="84" t="n">
        <v>-394.881772351945</v>
      </c>
      <c r="AG566" s="16" t="n">
        <v>0.763513513513513</v>
      </c>
      <c r="AH566" s="16" t="n">
        <f aca="false">AF566+AH565</f>
        <v>203810.899825347</v>
      </c>
      <c r="AI566" s="63"/>
      <c r="AJ566" s="72" t="n">
        <v>-353.961727319128</v>
      </c>
      <c r="AK566" s="16" t="n">
        <v>0.763513513513513</v>
      </c>
      <c r="AL566" s="63" t="n">
        <f aca="false">AJ566+AL565</f>
        <v>200843.708324293</v>
      </c>
      <c r="AM566" s="35"/>
      <c r="AN566" s="35" t="n">
        <f aca="false">C566/740</f>
        <v>0.763513513513513</v>
      </c>
      <c r="AO566" s="35"/>
      <c r="AP566" s="35"/>
      <c r="AQ566" s="35"/>
      <c r="AR566" s="35"/>
      <c r="AS566" s="35"/>
      <c r="AT566" s="35"/>
    </row>
    <row r="567" customFormat="false" ht="12.75" hidden="false" customHeight="true" outlineLevel="0" collapsed="false">
      <c r="A567" s="36"/>
      <c r="B567" s="36"/>
      <c r="C567" s="2" t="n">
        <v>566</v>
      </c>
      <c r="D567" s="20" t="s">
        <v>408</v>
      </c>
      <c r="E567" s="65" t="n">
        <v>599</v>
      </c>
      <c r="F567" s="66" t="n">
        <v>5876</v>
      </c>
      <c r="G567" s="67" t="n">
        <f aca="false">I567+J567</f>
        <v>382</v>
      </c>
      <c r="H567" s="68" t="n">
        <f aca="false">1/(G567/F567)</f>
        <v>15.3821989528796</v>
      </c>
      <c r="I567" s="22" t="n">
        <v>125</v>
      </c>
      <c r="J567" s="23" t="n">
        <v>257</v>
      </c>
      <c r="K567" s="24" t="n">
        <v>1877</v>
      </c>
      <c r="L567" s="69" t="n">
        <f aca="false">G567*X567*R567</f>
        <v>1827.27636055643</v>
      </c>
      <c r="M567" s="25" t="n">
        <v>2333</v>
      </c>
      <c r="N567" s="70" t="n">
        <f aca="false">G567*X567*(1-R567)</f>
        <v>2268.67221470588</v>
      </c>
      <c r="O567" s="26" t="n">
        <f aca="false">I567/(I567+J567)</f>
        <v>0.327225130890052</v>
      </c>
      <c r="P567" s="28" t="n">
        <f aca="false">(I567+K567)/(I567+J567+K567+M567)</f>
        <v>0.435975609756098</v>
      </c>
      <c r="Q567" s="27" t="n">
        <f aca="false">K567/(K567+M567)</f>
        <v>0.445843230403801</v>
      </c>
      <c r="R567" s="27" t="n">
        <f aca="false">P567-(O567-P567)/X567</f>
        <v>0.446117993666318</v>
      </c>
      <c r="S567" s="29" t="n">
        <f aca="false">(K567+M567)/(I567+J567)</f>
        <v>11.020942408377</v>
      </c>
      <c r="T567" s="31" t="n">
        <f aca="false">(P567-$B$1*O567-$B$2)/(1-$B$1*O567)-($B$3*POWER(P567,2)+$B$4*P567+$B$5)-($B$6*POWER(O567,2)+$B$7*O567+$B$8)</f>
        <v>0.447515704959596</v>
      </c>
      <c r="U567" s="29" t="n">
        <f aca="false">(O567-P567)/(P567-T567)</f>
        <v>9.42370725269884</v>
      </c>
      <c r="V567" s="29" t="n">
        <f aca="false">$B$12+($B$13*E567+$B$14*POWER(E567,2)+$B$15*POWER(E567,3))+($B$16*F567+$B$17*POWER(F567,2)+$B$18*POWER(F567,3))+($B$19*T567+$B$20*POWER(T567,2)+$B$21*POWER(T567,3))+($B$22*P567+$B$23*POWER(P567,2)+$B$24*POWER(P567,3))+($B$25*H567+$B$26*POWER(H567,2)+$B$27*POWER(H567,3))+($B$28*U567+$B$29*POWER(U567,2)+$B$30*POWER(U567,3))</f>
        <v>1.29867121657422</v>
      </c>
      <c r="W567" s="71" t="n">
        <f aca="false">S567-U567</f>
        <v>1.59723515567812</v>
      </c>
      <c r="X567" s="29" t="n">
        <f aca="false">U567+V567</f>
        <v>10.7223784692731</v>
      </c>
      <c r="Y567" s="16"/>
      <c r="Z567" s="60" t="n">
        <f aca="false">U567*G567</f>
        <v>3599.85617053096</v>
      </c>
      <c r="AA567" s="60" t="n">
        <f aca="false">(K567+M567)-Z567</f>
        <v>610.143829469042</v>
      </c>
      <c r="AB567" s="16"/>
      <c r="AC567" s="60" t="n">
        <f aca="false">L567+N567</f>
        <v>4095.94857526231</v>
      </c>
      <c r="AD567" s="61" t="n">
        <f aca="false">AC567-Z567</f>
        <v>496.092404731352</v>
      </c>
      <c r="AE567" s="17"/>
      <c r="AF567" s="84" t="n">
        <v>-400.287405859624</v>
      </c>
      <c r="AG567" s="16" t="n">
        <v>0.764864864864865</v>
      </c>
      <c r="AH567" s="16" t="n">
        <f aca="false">AF567+AH566</f>
        <v>203410.612419488</v>
      </c>
      <c r="AI567" s="63"/>
      <c r="AJ567" s="72" t="n">
        <v>-358.017737919804</v>
      </c>
      <c r="AK567" s="16" t="n">
        <v>0.764864864864865</v>
      </c>
      <c r="AL567" s="63" t="n">
        <f aca="false">AJ567+AL566</f>
        <v>200485.690586373</v>
      </c>
      <c r="AM567" s="35"/>
      <c r="AN567" s="35" t="n">
        <f aca="false">C567/740</f>
        <v>0.764864864864865</v>
      </c>
      <c r="AO567" s="35"/>
      <c r="AP567" s="35"/>
      <c r="AQ567" s="35"/>
      <c r="AR567" s="35"/>
      <c r="AS567" s="35"/>
      <c r="AT567" s="35"/>
    </row>
    <row r="568" customFormat="false" ht="12.75" hidden="false" customHeight="true" outlineLevel="0" collapsed="false">
      <c r="A568" s="36"/>
      <c r="B568" s="36"/>
      <c r="C568" s="2" t="n">
        <v>567</v>
      </c>
      <c r="D568" s="20" t="s">
        <v>711</v>
      </c>
      <c r="E568" s="65" t="n">
        <v>226</v>
      </c>
      <c r="F568" s="66" t="n">
        <v>1617</v>
      </c>
      <c r="G568" s="67" t="n">
        <f aca="false">I568+J568</f>
        <v>163</v>
      </c>
      <c r="H568" s="68" t="n">
        <f aca="false">1/(G568/F568)</f>
        <v>9.92024539877301</v>
      </c>
      <c r="I568" s="22" t="n">
        <v>82</v>
      </c>
      <c r="J568" s="23" t="n">
        <v>81</v>
      </c>
      <c r="K568" s="24" t="n">
        <v>613</v>
      </c>
      <c r="L568" s="69" t="n">
        <f aca="false">G568*X568*R568</f>
        <v>553.098351307488</v>
      </c>
      <c r="M568" s="25" t="n">
        <v>353</v>
      </c>
      <c r="N568" s="70" t="n">
        <f aca="false">G568*X568*(1-R568)</f>
        <v>315.593790600647</v>
      </c>
      <c r="O568" s="26" t="n">
        <f aca="false">I568/(I568+J568)</f>
        <v>0.503067484662577</v>
      </c>
      <c r="P568" s="28" t="n">
        <f aca="false">(I568+K568)/(I568+J568+K568+M568)</f>
        <v>0.615589016829052</v>
      </c>
      <c r="Q568" s="27" t="n">
        <f aca="false">K568/(K568+M568)</f>
        <v>0.634575569358178</v>
      </c>
      <c r="R568" s="27" t="n">
        <f aca="false">P568-(O568-P568)/X568</f>
        <v>0.636702376623983</v>
      </c>
      <c r="S568" s="29" t="n">
        <f aca="false">(K568+M568)/(I568+J568)</f>
        <v>5.92638036809816</v>
      </c>
      <c r="T568" s="31" t="n">
        <f aca="false">(P568-$B$1*O568-$B$2)/(1-$B$1*O568)-($B$3*POWER(P568,2)+$B$4*P568+$B$5)-($B$6*POWER(O568,2)+$B$7*O568+$B$8)</f>
        <v>0.628013543632312</v>
      </c>
      <c r="U568" s="29" t="n">
        <f aca="false">(O568-P568)/(P568-T568)</f>
        <v>9.0564038331792</v>
      </c>
      <c r="V568" s="29" t="n">
        <f aca="false">$B$12+($B$13*E568+$B$14*POWER(E568,2)+$B$15*POWER(E568,3))+($B$16*F568+$B$17*POWER(F568,2)+$B$18*POWER(F568,3))+($B$19*T568+$B$20*POWER(T568,2)+$B$21*POWER(T568,3))+($B$22*P568+$B$23*POWER(P568,2)+$B$24*POWER(P568,3))+($B$25*H568+$B$26*POWER(H568,2)+$B$27*POWER(H568,3))+($B$28*U568+$B$29*POWER(U568,2)+$B$30*POWER(U568,3))</f>
        <v>-3.727004189571</v>
      </c>
      <c r="W568" s="71" t="n">
        <f aca="false">S568-U568</f>
        <v>-3.13002346508104</v>
      </c>
      <c r="X568" s="29" t="n">
        <f aca="false">U568+V568</f>
        <v>5.3293996436082</v>
      </c>
      <c r="Y568" s="16"/>
      <c r="Z568" s="60" t="n">
        <f aca="false">U568*G568</f>
        <v>1476.19382480821</v>
      </c>
      <c r="AA568" s="60" t="n">
        <f aca="false">(K568+M568)-Z568</f>
        <v>-510.193824808209</v>
      </c>
      <c r="AB568" s="16"/>
      <c r="AC568" s="60" t="n">
        <f aca="false">L568+N568</f>
        <v>868.692141908136</v>
      </c>
      <c r="AD568" s="61" t="n">
        <f aca="false">AC568-Z568</f>
        <v>-607.501682900073</v>
      </c>
      <c r="AE568" s="17"/>
      <c r="AF568" s="84" t="n">
        <v>-400.429584799047</v>
      </c>
      <c r="AG568" s="16" t="n">
        <v>0.766216216216216</v>
      </c>
      <c r="AH568" s="16" t="n">
        <f aca="false">AF568+AH567</f>
        <v>203010.182834689</v>
      </c>
      <c r="AI568" s="63"/>
      <c r="AJ568" s="72" t="n">
        <v>-358.840400626275</v>
      </c>
      <c r="AK568" s="16" t="n">
        <v>0.766216216216216</v>
      </c>
      <c r="AL568" s="63" t="n">
        <f aca="false">AJ568+AL567</f>
        <v>200126.850185747</v>
      </c>
      <c r="AM568" s="35"/>
      <c r="AN568" s="35" t="n">
        <f aca="false">C568/740</f>
        <v>0.766216216216216</v>
      </c>
      <c r="AO568" s="35"/>
      <c r="AP568" s="35"/>
      <c r="AQ568" s="35"/>
      <c r="AR568" s="35"/>
      <c r="AS568" s="35"/>
      <c r="AT568" s="35"/>
    </row>
    <row r="569" customFormat="false" ht="12.75" hidden="false" customHeight="true" outlineLevel="0" collapsed="false">
      <c r="A569" s="36"/>
      <c r="B569" s="36"/>
      <c r="C569" s="2" t="n">
        <v>568</v>
      </c>
      <c r="D569" s="20" t="s">
        <v>529</v>
      </c>
      <c r="E569" s="65" t="n">
        <v>53</v>
      </c>
      <c r="F569" s="66" t="n">
        <v>345</v>
      </c>
      <c r="G569" s="67" t="n">
        <f aca="false">I569+J569</f>
        <v>19</v>
      </c>
      <c r="H569" s="68" t="n">
        <f aca="false">1/(G569/F569)</f>
        <v>18.1578947368421</v>
      </c>
      <c r="I569" s="22" t="n">
        <v>4</v>
      </c>
      <c r="J569" s="23" t="n">
        <v>15</v>
      </c>
      <c r="K569" s="24" t="n">
        <v>120</v>
      </c>
      <c r="L569" s="69" t="n">
        <f aca="false">G569*X569*R569</f>
        <v>133.027032813895</v>
      </c>
      <c r="M569" s="25" t="n">
        <v>116</v>
      </c>
      <c r="N569" s="70" t="n">
        <f aca="false">G569*X569*(1-R569)</f>
        <v>129.762429827582</v>
      </c>
      <c r="O569" s="26" t="n">
        <f aca="false">I569/(I569+J569)</f>
        <v>0.210526315789474</v>
      </c>
      <c r="P569" s="28" t="n">
        <f aca="false">(I569+K569)/(I569+J569+K569+M569)</f>
        <v>0.486274509803922</v>
      </c>
      <c r="Q569" s="27" t="n">
        <f aca="false">K569/(K569+M569)</f>
        <v>0.508474576271186</v>
      </c>
      <c r="R569" s="27" t="n">
        <f aca="false">P569-(O569-P569)/X569</f>
        <v>0.506211441953375</v>
      </c>
      <c r="S569" s="29" t="n">
        <f aca="false">(K569+M569)/(I569+J569)</f>
        <v>12.4210526315789</v>
      </c>
      <c r="T569" s="31" t="n">
        <f aca="false">(P569-$B$1*O569-$B$2)/(1-$B$1*O569)-($B$3*POWER(P569,2)+$B$4*P569+$B$5)-($B$6*POWER(O569,2)+$B$7*O569+$B$8)</f>
        <v>0.503701530303564</v>
      </c>
      <c r="U569" s="29" t="n">
        <f aca="false">(O569-P569)/(P569-T569)</f>
        <v>15.823025744424</v>
      </c>
      <c r="V569" s="29" t="n">
        <f aca="false">$B$12+($B$13*E569+$B$14*POWER(E569,2)+$B$15*POWER(E569,3))+($B$16*F569+$B$17*POWER(F569,2)+$B$18*POWER(F569,3))+($B$19*T569+$B$20*POWER(T569,2)+$B$21*POWER(T569,3))+($B$22*P569+$B$23*POWER(P569,2)+$B$24*POWER(P569,3))+($B$25*H569+$B$26*POWER(H569,2)+$B$27*POWER(H569,3))+($B$28*U569+$B$29*POWER(U569,2)+$B$30*POWER(U569,3))</f>
        <v>-1.9920013948726</v>
      </c>
      <c r="W569" s="71" t="n">
        <f aca="false">S569-U569</f>
        <v>-3.40197311284508</v>
      </c>
      <c r="X569" s="29" t="n">
        <f aca="false">U569+V569</f>
        <v>13.8310243495514</v>
      </c>
      <c r="Y569" s="16"/>
      <c r="Z569" s="60" t="n">
        <f aca="false">U569*G569</f>
        <v>300.637489144057</v>
      </c>
      <c r="AA569" s="60" t="n">
        <f aca="false">(K569+M569)-Z569</f>
        <v>-64.6374891440566</v>
      </c>
      <c r="AB569" s="16"/>
      <c r="AC569" s="60" t="n">
        <f aca="false">L569+N569</f>
        <v>262.789462641477</v>
      </c>
      <c r="AD569" s="61" t="n">
        <f aca="false">AC569-Z569</f>
        <v>-37.8480265025794</v>
      </c>
      <c r="AE569" s="17"/>
      <c r="AF569" s="84" t="n">
        <v>-405.267055790433</v>
      </c>
      <c r="AG569" s="16" t="n">
        <v>0.767567567567568</v>
      </c>
      <c r="AH569" s="16" t="n">
        <f aca="false">AF569+AH568</f>
        <v>202604.915778898</v>
      </c>
      <c r="AI569" s="63"/>
      <c r="AJ569" s="72" t="n">
        <v>-362.410221736452</v>
      </c>
      <c r="AK569" s="16" t="n">
        <v>0.767567567567568</v>
      </c>
      <c r="AL569" s="63" t="n">
        <f aca="false">AJ569+AL568</f>
        <v>199764.43996401</v>
      </c>
      <c r="AM569" s="35"/>
      <c r="AN569" s="35" t="n">
        <f aca="false">C569/740</f>
        <v>0.767567567567568</v>
      </c>
      <c r="AO569" s="35"/>
      <c r="AP569" s="35"/>
      <c r="AQ569" s="35"/>
      <c r="AR569" s="35"/>
      <c r="AS569" s="35"/>
      <c r="AT569" s="35"/>
    </row>
    <row r="570" customFormat="false" ht="12.75" hidden="false" customHeight="true" outlineLevel="0" collapsed="false">
      <c r="A570" s="36"/>
      <c r="B570" s="36"/>
      <c r="C570" s="2" t="n">
        <v>569</v>
      </c>
      <c r="D570" s="20" t="s">
        <v>638</v>
      </c>
      <c r="E570" s="65" t="n">
        <v>236</v>
      </c>
      <c r="F570" s="66" t="n">
        <v>2054</v>
      </c>
      <c r="G570" s="67" t="n">
        <f aca="false">I570+J570</f>
        <v>165</v>
      </c>
      <c r="H570" s="68" t="n">
        <f aca="false">1/(G570/F570)</f>
        <v>12.4484848484848</v>
      </c>
      <c r="I570" s="22" t="n">
        <v>65</v>
      </c>
      <c r="J570" s="23" t="n">
        <v>100</v>
      </c>
      <c r="K570" s="24" t="n">
        <v>825</v>
      </c>
      <c r="L570" s="69" t="n">
        <f aca="false">G570*X570*R570</f>
        <v>749.749193949509</v>
      </c>
      <c r="M570" s="25" t="n">
        <v>646</v>
      </c>
      <c r="N570" s="70" t="n">
        <f aca="false">G570*X570*(1-R570)</f>
        <v>582.924605265544</v>
      </c>
      <c r="O570" s="26" t="n">
        <f aca="false">I570/(I570+J570)</f>
        <v>0.393939393939394</v>
      </c>
      <c r="P570" s="28" t="n">
        <f aca="false">(I570+K570)/(I570+J570+K570+M570)</f>
        <v>0.5440097799511</v>
      </c>
      <c r="Q570" s="27" t="n">
        <f aca="false">K570/(K570+M570)</f>
        <v>0.560842963970088</v>
      </c>
      <c r="R570" s="27" t="n">
        <f aca="false">P570-(O570-P570)/X570</f>
        <v>0.562590181026379</v>
      </c>
      <c r="S570" s="29" t="n">
        <f aca="false">(K570+M570)/(I570+J570)</f>
        <v>8.91515151515152</v>
      </c>
      <c r="T570" s="31" t="n">
        <f aca="false">(P570-$B$1*O570-$B$2)/(1-$B$1*O570)-($B$3*POWER(P570,2)+$B$4*P570+$B$5)-($B$6*POWER(O570,2)+$B$7*O570+$B$8)</f>
        <v>0.558138398073706</v>
      </c>
      <c r="U570" s="29" t="n">
        <f aca="false">(O570-P570)/(P570-T570)</f>
        <v>10.6217313476393</v>
      </c>
      <c r="V570" s="29" t="n">
        <f aca="false">$B$12+($B$13*E570+$B$14*POWER(E570,2)+$B$15*POWER(E570,3))+($B$16*F570+$B$17*POWER(F570,2)+$B$18*POWER(F570,3))+($B$19*T570+$B$20*POWER(T570,2)+$B$21*POWER(T570,3))+($B$22*P570+$B$23*POWER(P570,2)+$B$24*POWER(P570,3))+($B$25*H570+$B$26*POWER(H570,2)+$B$27*POWER(H570,3))+($B$28*U570+$B$29*POWER(U570,2)+$B$30*POWER(U570,3))</f>
        <v>-2.54492044330562</v>
      </c>
      <c r="W570" s="71" t="n">
        <f aca="false">S570-U570</f>
        <v>-1.70657983248776</v>
      </c>
      <c r="X570" s="29" t="n">
        <f aca="false">U570+V570</f>
        <v>8.07681090433365</v>
      </c>
      <c r="Y570" s="16"/>
      <c r="Z570" s="60" t="n">
        <f aca="false">U570*G570</f>
        <v>1752.58567236048</v>
      </c>
      <c r="AA570" s="60" t="n">
        <f aca="false">(K570+M570)-Z570</f>
        <v>-281.58567236048</v>
      </c>
      <c r="AB570" s="16"/>
      <c r="AC570" s="60" t="n">
        <f aca="false">L570+N570</f>
        <v>1332.67379921505</v>
      </c>
      <c r="AD570" s="61" t="n">
        <f aca="false">AC570-Z570</f>
        <v>-419.911873145428</v>
      </c>
      <c r="AE570" s="17"/>
      <c r="AF570" s="84" t="n">
        <v>-407.035432865995</v>
      </c>
      <c r="AG570" s="16" t="n">
        <v>0.768918918918919</v>
      </c>
      <c r="AH570" s="16" t="n">
        <f aca="false">AF570+AH569</f>
        <v>202197.880346032</v>
      </c>
      <c r="AI570" s="63"/>
      <c r="AJ570" s="72" t="n">
        <v>-370.864657920531</v>
      </c>
      <c r="AK570" s="16" t="n">
        <v>0.768918918918919</v>
      </c>
      <c r="AL570" s="63" t="n">
        <f aca="false">AJ570+AL569</f>
        <v>199393.57530609</v>
      </c>
      <c r="AM570" s="35"/>
      <c r="AN570" s="35" t="n">
        <f aca="false">C570/740</f>
        <v>0.768918918918919</v>
      </c>
      <c r="AO570" s="35"/>
      <c r="AP570" s="35"/>
      <c r="AQ570" s="35"/>
      <c r="AR570" s="35"/>
      <c r="AS570" s="35"/>
      <c r="AT570" s="35"/>
    </row>
    <row r="571" customFormat="false" ht="12.75" hidden="false" customHeight="true" outlineLevel="0" collapsed="false">
      <c r="A571" s="36"/>
      <c r="B571" s="36"/>
      <c r="C571" s="2" t="n">
        <v>570</v>
      </c>
      <c r="D571" s="20" t="s">
        <v>599</v>
      </c>
      <c r="E571" s="65" t="n">
        <v>74</v>
      </c>
      <c r="F571" s="66" t="n">
        <v>1518</v>
      </c>
      <c r="G571" s="67" t="n">
        <f aca="false">I571+J571</f>
        <v>69</v>
      </c>
      <c r="H571" s="68" t="n">
        <f aca="false">1/(G571/F571)</f>
        <v>22</v>
      </c>
      <c r="I571" s="22" t="n">
        <v>23</v>
      </c>
      <c r="J571" s="23" t="n">
        <v>46</v>
      </c>
      <c r="K571" s="24" t="n">
        <v>650</v>
      </c>
      <c r="L571" s="69" t="n">
        <f aca="false">G571*X571*R571</f>
        <v>634.214003814848</v>
      </c>
      <c r="M571" s="25" t="n">
        <v>575</v>
      </c>
      <c r="N571" s="70" t="n">
        <f aca="false">G571*X571*(1-R571)</f>
        <v>560.433724173879</v>
      </c>
      <c r="O571" s="26" t="n">
        <f aca="false">I571/(I571+J571)</f>
        <v>0.333333333333333</v>
      </c>
      <c r="P571" s="28" t="n">
        <f aca="false">(I571+K571)/(I571+J571+K571+M571)</f>
        <v>0.520092735703246</v>
      </c>
      <c r="Q571" s="27" t="n">
        <f aca="false">K571/(K571+M571)</f>
        <v>0.530612244897959</v>
      </c>
      <c r="R571" s="27" t="n">
        <f aca="false">P571-(O571-P571)/X571</f>
        <v>0.530879512810518</v>
      </c>
      <c r="S571" s="29" t="n">
        <f aca="false">(K571+M571)/(I571+J571)</f>
        <v>17.7536231884058</v>
      </c>
      <c r="T571" s="31" t="n">
        <f aca="false">(P571-$B$1*O571-$B$2)/(1-$B$1*O571)-($B$3*POWER(P571,2)+$B$4*P571+$B$5)-($B$6*POWER(O571,2)+$B$7*O571+$B$8)</f>
        <v>0.535639386643806</v>
      </c>
      <c r="U571" s="29" t="n">
        <f aca="false">(O571-P571)/(P571-T571)</f>
        <v>12.0128382044437</v>
      </c>
      <c r="V571" s="29" t="n">
        <f aca="false">$B$12+($B$13*E571+$B$14*POWER(E571,2)+$B$15*POWER(E571,3))+($B$16*F571+$B$17*POWER(F571,2)+$B$18*POWER(F571,3))+($B$19*T571+$B$20*POWER(T571,2)+$B$21*POWER(T571,3))+($B$22*P571+$B$23*POWER(P571,2)+$B$24*POWER(P571,3))+($B$25*H571+$B$26*POWER(H571,2)+$B$27*POWER(H571,3))+($B$28*U571+$B$29*POWER(U571,2)+$B$30*POWER(U571,3))</f>
        <v>5.30089698379869</v>
      </c>
      <c r="W571" s="71" t="n">
        <f aca="false">S571-U571</f>
        <v>5.74078498396206</v>
      </c>
      <c r="X571" s="29" t="n">
        <f aca="false">U571+V571</f>
        <v>17.3137351882424</v>
      </c>
      <c r="Y571" s="16"/>
      <c r="Z571" s="60" t="n">
        <f aca="false">U571*G571</f>
        <v>828.885836106618</v>
      </c>
      <c r="AA571" s="60" t="n">
        <f aca="false">(K571+M571)-Z571</f>
        <v>396.114163893382</v>
      </c>
      <c r="AB571" s="16"/>
      <c r="AC571" s="60" t="n">
        <f aca="false">L571+N571</f>
        <v>1194.64772798873</v>
      </c>
      <c r="AD571" s="61" t="n">
        <f aca="false">AC571-Z571</f>
        <v>365.76189188211</v>
      </c>
      <c r="AE571" s="17"/>
      <c r="AF571" s="84" t="n">
        <v>-409.998521641929</v>
      </c>
      <c r="AG571" s="16" t="n">
        <v>0.77027027027027</v>
      </c>
      <c r="AH571" s="16" t="n">
        <f aca="false">AF571+AH570</f>
        <v>201787.88182439</v>
      </c>
      <c r="AI571" s="63"/>
      <c r="AJ571" s="72" t="n">
        <v>-375.417930419625</v>
      </c>
      <c r="AK571" s="16" t="n">
        <v>0.77027027027027</v>
      </c>
      <c r="AL571" s="63" t="n">
        <f aca="false">AJ571+AL570</f>
        <v>199018.15737567</v>
      </c>
      <c r="AM571" s="35"/>
      <c r="AN571" s="35" t="n">
        <f aca="false">C571/740</f>
        <v>0.77027027027027</v>
      </c>
      <c r="AO571" s="35"/>
      <c r="AP571" s="35"/>
      <c r="AQ571" s="35"/>
      <c r="AR571" s="35"/>
      <c r="AS571" s="35"/>
      <c r="AT571" s="35"/>
    </row>
    <row r="572" customFormat="false" ht="12.75" hidden="false" customHeight="true" outlineLevel="0" collapsed="false">
      <c r="A572" s="36"/>
      <c r="B572" s="36"/>
      <c r="C572" s="2" t="n">
        <v>571</v>
      </c>
      <c r="D572" s="20" t="s">
        <v>567</v>
      </c>
      <c r="E572" s="65" t="n">
        <v>198</v>
      </c>
      <c r="F572" s="66" t="n">
        <v>2734</v>
      </c>
      <c r="G572" s="67" t="n">
        <f aca="false">I572+J572</f>
        <v>152</v>
      </c>
      <c r="H572" s="68" t="n">
        <f aca="false">1/(G572/F572)</f>
        <v>17.9868421052632</v>
      </c>
      <c r="I572" s="22" t="n">
        <v>35</v>
      </c>
      <c r="J572" s="23" t="n">
        <v>117</v>
      </c>
      <c r="K572" s="24" t="n">
        <v>1083</v>
      </c>
      <c r="L572" s="69" t="n">
        <f aca="false">G572*X572*R572</f>
        <v>1119.00541087189</v>
      </c>
      <c r="M572" s="25" t="n">
        <v>989</v>
      </c>
      <c r="N572" s="70" t="n">
        <f aca="false">G572*X572*(1-R572)</f>
        <v>1024.61894850117</v>
      </c>
      <c r="O572" s="26" t="n">
        <f aca="false">I572/(I572+J572)</f>
        <v>0.230263157894737</v>
      </c>
      <c r="P572" s="28" t="n">
        <f aca="false">(I572+K572)/(I572+J572+K572+M572)</f>
        <v>0.502697841726619</v>
      </c>
      <c r="Q572" s="27" t="n">
        <f aca="false">K572/(K572+M572)</f>
        <v>0.522683397683398</v>
      </c>
      <c r="R572" s="27" t="n">
        <f aca="false">P572-(O572-P572)/X572</f>
        <v>0.522015625535792</v>
      </c>
      <c r="S572" s="29" t="n">
        <f aca="false">(K572+M572)/(I572+J572)</f>
        <v>13.6315789473684</v>
      </c>
      <c r="T572" s="31" t="n">
        <f aca="false">(P572-$B$1*O572-$B$2)/(1-$B$1*O572)-($B$3*POWER(P572,2)+$B$4*P572+$B$5)-($B$6*POWER(O572,2)+$B$7*O572+$B$8)</f>
        <v>0.520441386340873</v>
      </c>
      <c r="U572" s="29" t="n">
        <f aca="false">(O572-P572)/(P572-T572)</f>
        <v>15.3540168976737</v>
      </c>
      <c r="V572" s="29" t="n">
        <f aca="false">$B$12+($B$13*E572+$B$14*POWER(E572,2)+$B$15*POWER(E572,3))+($B$16*F572+$B$17*POWER(F572,2)+$B$18*POWER(F572,3))+($B$19*T572+$B$20*POWER(T572,2)+$B$21*POWER(T572,3))+($B$22*P572+$B$23*POWER(P572,2)+$B$24*POWER(P572,3))+($B$25*H572+$B$26*POWER(H572,2)+$B$27*POWER(H572,3))+($B$28*U572+$B$29*POWER(U572,2)+$B$30*POWER(U572,3))</f>
        <v>-1.25122505969308</v>
      </c>
      <c r="W572" s="71" t="n">
        <f aca="false">S572-U572</f>
        <v>-1.72243795030532</v>
      </c>
      <c r="X572" s="29" t="n">
        <f aca="false">U572+V572</f>
        <v>14.1027918379807</v>
      </c>
      <c r="Y572" s="16"/>
      <c r="Z572" s="60" t="n">
        <f aca="false">U572*G572</f>
        <v>2333.81056844641</v>
      </c>
      <c r="AA572" s="60" t="n">
        <f aca="false">(K572+M572)-Z572</f>
        <v>-261.810568446409</v>
      </c>
      <c r="AB572" s="16"/>
      <c r="AC572" s="60" t="n">
        <f aca="false">L572+N572</f>
        <v>2143.62435937306</v>
      </c>
      <c r="AD572" s="61" t="n">
        <f aca="false">AC572-Z572</f>
        <v>-190.186209073349</v>
      </c>
      <c r="AE572" s="17"/>
      <c r="AF572" s="84" t="n">
        <v>-414.2589313022</v>
      </c>
      <c r="AG572" s="16" t="n">
        <v>0.771621621621622</v>
      </c>
      <c r="AH572" s="16" t="n">
        <f aca="false">AF572+AH571</f>
        <v>201373.622893088</v>
      </c>
      <c r="AI572" s="63"/>
      <c r="AJ572" s="72" t="n">
        <v>-375.854843145843</v>
      </c>
      <c r="AK572" s="16" t="n">
        <v>0.771621621621622</v>
      </c>
      <c r="AL572" s="63" t="n">
        <f aca="false">AJ572+AL571</f>
        <v>198642.302532524</v>
      </c>
      <c r="AM572" s="35"/>
      <c r="AN572" s="35" t="n">
        <f aca="false">C572/740</f>
        <v>0.771621621621622</v>
      </c>
      <c r="AO572" s="35"/>
      <c r="AP572" s="35"/>
      <c r="AQ572" s="35"/>
      <c r="AR572" s="35"/>
      <c r="AS572" s="35"/>
      <c r="AT572" s="35"/>
    </row>
    <row r="573" customFormat="false" ht="12.75" hidden="false" customHeight="true" outlineLevel="0" collapsed="false">
      <c r="A573" s="36"/>
      <c r="B573" s="36"/>
      <c r="C573" s="2" t="n">
        <v>572</v>
      </c>
      <c r="D573" s="20" t="s">
        <v>704</v>
      </c>
      <c r="E573" s="65" t="n">
        <v>256</v>
      </c>
      <c r="F573" s="66" t="n">
        <v>3165</v>
      </c>
      <c r="G573" s="67" t="n">
        <f aca="false">I573+J573</f>
        <v>192</v>
      </c>
      <c r="H573" s="68" t="n">
        <f aca="false">1/(G573/F573)</f>
        <v>16.484375</v>
      </c>
      <c r="I573" s="22" t="n">
        <v>83</v>
      </c>
      <c r="J573" s="23" t="n">
        <v>109</v>
      </c>
      <c r="K573" s="24" t="n">
        <v>1536</v>
      </c>
      <c r="L573" s="69" t="n">
        <f aca="false">G573*X573*R573</f>
        <v>1433.81004807811</v>
      </c>
      <c r="M573" s="25" t="n">
        <v>930</v>
      </c>
      <c r="N573" s="70" t="n">
        <f aca="false">G573*X573*(1-R573)</f>
        <v>864.419172299663</v>
      </c>
      <c r="O573" s="26" t="n">
        <f aca="false">I573/(I573+J573)</f>
        <v>0.432291666666667</v>
      </c>
      <c r="P573" s="28" t="n">
        <f aca="false">(I573+K573)/(I573+J573+K573+M573)</f>
        <v>0.609104589917231</v>
      </c>
      <c r="Q573" s="27" t="n">
        <f aca="false">K573/(K573+M573)</f>
        <v>0.62287104622871</v>
      </c>
      <c r="R573" s="27" t="n">
        <f aca="false">P573-(O573-P573)/X573</f>
        <v>0.623875997818192</v>
      </c>
      <c r="S573" s="29" t="n">
        <f aca="false">(K573+M573)/(I573+J573)</f>
        <v>12.84375</v>
      </c>
      <c r="T573" s="31" t="n">
        <f aca="false">(P573-$B$1*O573-$B$2)/(1-$B$1*O573)-($B$3*POWER(P573,2)+$B$4*P573+$B$5)-($B$6*POWER(O573,2)+$B$7*O573+$B$8)</f>
        <v>0.625346873384971</v>
      </c>
      <c r="U573" s="29" t="n">
        <f aca="false">(O573-P573)/(P573-T573)</f>
        <v>10.8859646244782</v>
      </c>
      <c r="V573" s="29" t="n">
        <f aca="false">$B$12+($B$13*E573+$B$14*POWER(E573,2)+$B$15*POWER(E573,3))+($B$16*F573+$B$17*POWER(F573,2)+$B$18*POWER(F573,3))+($B$19*T573+$B$20*POWER(T573,2)+$B$21*POWER(T573,3))+($B$22*P573+$B$23*POWER(P573,2)+$B$24*POWER(P573,3))+($B$25*H573+$B$26*POWER(H573,2)+$B$27*POWER(H573,3))+($B$28*U573+$B$29*POWER(U573,2)+$B$30*POWER(U573,3))</f>
        <v>1.083979231656</v>
      </c>
      <c r="W573" s="71" t="n">
        <f aca="false">S573-U573</f>
        <v>1.95778537552178</v>
      </c>
      <c r="X573" s="29" t="n">
        <f aca="false">U573+V573</f>
        <v>11.9699438561342</v>
      </c>
      <c r="Y573" s="16"/>
      <c r="Z573" s="60" t="n">
        <f aca="false">U573*G573</f>
        <v>2090.10520789982</v>
      </c>
      <c r="AA573" s="60" t="n">
        <f aca="false">(K573+M573)-Z573</f>
        <v>375.894792100181</v>
      </c>
      <c r="AB573" s="16"/>
      <c r="AC573" s="60" t="n">
        <f aca="false">L573+N573</f>
        <v>2298.22922037777</v>
      </c>
      <c r="AD573" s="61" t="n">
        <f aca="false">AC573-Z573</f>
        <v>208.124012477952</v>
      </c>
      <c r="AE573" s="17"/>
      <c r="AF573" s="84" t="n">
        <v>-420.890212664786</v>
      </c>
      <c r="AG573" s="16" t="n">
        <v>0.772972972972973</v>
      </c>
      <c r="AH573" s="16" t="n">
        <f aca="false">AF573+AH572</f>
        <v>200952.732680423</v>
      </c>
      <c r="AI573" s="63"/>
      <c r="AJ573" s="72" t="n">
        <v>-381.588617253184</v>
      </c>
      <c r="AK573" s="16" t="n">
        <v>0.772972972972973</v>
      </c>
      <c r="AL573" s="63" t="n">
        <f aca="false">AJ573+AL572</f>
        <v>198260.713915271</v>
      </c>
      <c r="AM573" s="35"/>
      <c r="AN573" s="35" t="n">
        <f aca="false">C573/740</f>
        <v>0.772972972972973</v>
      </c>
      <c r="AO573" s="35"/>
      <c r="AP573" s="35"/>
      <c r="AQ573" s="35"/>
      <c r="AR573" s="35"/>
      <c r="AS573" s="35"/>
      <c r="AT573" s="35"/>
    </row>
    <row r="574" customFormat="false" ht="12.75" hidden="false" customHeight="true" outlineLevel="0" collapsed="false">
      <c r="A574" s="36"/>
      <c r="B574" s="36"/>
      <c r="C574" s="2" t="n">
        <v>573</v>
      </c>
      <c r="D574" s="20" t="s">
        <v>395</v>
      </c>
      <c r="E574" s="65" t="n">
        <v>205</v>
      </c>
      <c r="F574" s="66" t="n">
        <v>2827</v>
      </c>
      <c r="G574" s="67" t="n">
        <f aca="false">I574+J574</f>
        <v>156</v>
      </c>
      <c r="H574" s="68" t="n">
        <f aca="false">1/(G574/F574)</f>
        <v>18.1217948717949</v>
      </c>
      <c r="I574" s="22" t="n">
        <v>30</v>
      </c>
      <c r="J574" s="23" t="n">
        <v>126</v>
      </c>
      <c r="K574" s="24" t="n">
        <v>1019</v>
      </c>
      <c r="L574" s="69" t="n">
        <f aca="false">G574*X574*R574</f>
        <v>1002.81084305532</v>
      </c>
      <c r="M574" s="25" t="n">
        <v>1250</v>
      </c>
      <c r="N574" s="70" t="n">
        <f aca="false">G574*X574*(1-R574)</f>
        <v>1228.76427077609</v>
      </c>
      <c r="O574" s="26" t="n">
        <f aca="false">I574/(I574+J574)</f>
        <v>0.192307692307692</v>
      </c>
      <c r="P574" s="28" t="n">
        <f aca="false">(I574+K574)/(I574+J574+K574+M574)</f>
        <v>0.432577319587629</v>
      </c>
      <c r="Q574" s="27" t="n">
        <f aca="false">K574/(K574+M574)</f>
        <v>0.449096518289996</v>
      </c>
      <c r="R574" s="27" t="n">
        <f aca="false">P574-(O574-P574)/X574</f>
        <v>0.449373555404812</v>
      </c>
      <c r="S574" s="29" t="n">
        <f aca="false">(K574+M574)/(I574+J574)</f>
        <v>14.5448717948718</v>
      </c>
      <c r="T574" s="31" t="n">
        <f aca="false">(P574-$B$1*O574-$B$2)/(1-$B$1*O574)-($B$3*POWER(P574,2)+$B$4*P574+$B$5)-($B$6*POWER(O574,2)+$B$7*O574+$B$8)</f>
        <v>0.448338494104616</v>
      </c>
      <c r="U574" s="29" t="n">
        <f aca="false">(O574-P574)/(P574-T574)</f>
        <v>15.2443986341864</v>
      </c>
      <c r="V574" s="29" t="n">
        <f aca="false">$B$12+($B$13*E574+$B$14*POWER(E574,2)+$B$15*POWER(E574,3))+($B$16*F574+$B$17*POWER(F574,2)+$B$18*POWER(F574,3))+($B$19*T574+$B$20*POWER(T574,2)+$B$21*POWER(T574,3))+($B$22*P574+$B$23*POWER(P574,2)+$B$24*POWER(P574,3))+($B$25*H574+$B$26*POWER(H574,2)+$B$27*POWER(H574,3))+($B$28*U574+$B$29*POWER(U574,2)+$B$30*POWER(U574,3))</f>
        <v>-0.939429955779902</v>
      </c>
      <c r="W574" s="71" t="n">
        <f aca="false">S574-U574</f>
        <v>-0.699526839314585</v>
      </c>
      <c r="X574" s="29" t="n">
        <f aca="false">U574+V574</f>
        <v>14.3049686784065</v>
      </c>
      <c r="Y574" s="16"/>
      <c r="Z574" s="60" t="n">
        <f aca="false">U574*G574</f>
        <v>2378.12618693308</v>
      </c>
      <c r="AA574" s="60" t="n">
        <f aca="false">(K574+M574)-Z574</f>
        <v>-109.126186933075</v>
      </c>
      <c r="AB574" s="16"/>
      <c r="AC574" s="60" t="n">
        <f aca="false">L574+N574</f>
        <v>2231.57511383141</v>
      </c>
      <c r="AD574" s="61" t="n">
        <f aca="false">AC574-Z574</f>
        <v>-146.551073101664</v>
      </c>
      <c r="AE574" s="17"/>
      <c r="AF574" s="84" t="n">
        <v>-428.610757892398</v>
      </c>
      <c r="AG574" s="16" t="n">
        <v>0.774324324324324</v>
      </c>
      <c r="AH574" s="16" t="n">
        <f aca="false">AF574+AH573</f>
        <v>200524.121922531</v>
      </c>
      <c r="AI574" s="63"/>
      <c r="AJ574" s="72" t="n">
        <v>-381.743847564633</v>
      </c>
      <c r="AK574" s="16" t="n">
        <v>0.774324324324324</v>
      </c>
      <c r="AL574" s="63" t="n">
        <f aca="false">AJ574+AL573</f>
        <v>197878.970067706</v>
      </c>
      <c r="AM574" s="35"/>
      <c r="AN574" s="35" t="n">
        <f aca="false">C574/740</f>
        <v>0.774324324324324</v>
      </c>
      <c r="AO574" s="35"/>
      <c r="AP574" s="35"/>
      <c r="AQ574" s="35"/>
      <c r="AR574" s="35"/>
      <c r="AS574" s="35"/>
      <c r="AT574" s="35"/>
    </row>
    <row r="575" customFormat="false" ht="12.75" hidden="false" customHeight="true" outlineLevel="0" collapsed="false">
      <c r="A575" s="36"/>
      <c r="B575" s="36"/>
      <c r="C575" s="2" t="n">
        <v>574</v>
      </c>
      <c r="D575" s="20" t="s">
        <v>600</v>
      </c>
      <c r="E575" s="65" t="n">
        <v>240</v>
      </c>
      <c r="F575" s="66" t="n">
        <v>2364</v>
      </c>
      <c r="G575" s="67" t="n">
        <f aca="false">I575+J575</f>
        <v>152</v>
      </c>
      <c r="H575" s="68" t="n">
        <f aca="false">1/(G575/F575)</f>
        <v>15.5526315789474</v>
      </c>
      <c r="I575" s="22" t="n">
        <v>58</v>
      </c>
      <c r="J575" s="23" t="n">
        <v>94</v>
      </c>
      <c r="K575" s="24" t="n">
        <v>902</v>
      </c>
      <c r="L575" s="69" t="n">
        <f aca="false">G575*X575*R575</f>
        <v>879.297040247424</v>
      </c>
      <c r="M575" s="25" t="n">
        <v>786</v>
      </c>
      <c r="N575" s="70" t="n">
        <f aca="false">G575*X575*(1-R575)</f>
        <v>765.188953560139</v>
      </c>
      <c r="O575" s="26" t="n">
        <f aca="false">I575/(I575+J575)</f>
        <v>0.381578947368421</v>
      </c>
      <c r="P575" s="28" t="n">
        <f aca="false">(I575+K575)/(I575+J575+K575+M575)</f>
        <v>0.521739130434783</v>
      </c>
      <c r="Q575" s="27" t="n">
        <f aca="false">K575/(K575+M575)</f>
        <v>0.53436018957346</v>
      </c>
      <c r="R575" s="27" t="n">
        <f aca="false">P575-(O575-P575)/X575</f>
        <v>0.534694149757726</v>
      </c>
      <c r="S575" s="29" t="n">
        <f aca="false">(K575+M575)/(I575+J575)</f>
        <v>11.1052631578947</v>
      </c>
      <c r="T575" s="31" t="n">
        <f aca="false">(P575-$B$1*O575-$B$2)/(1-$B$1*O575)-($B$3*POWER(P575,2)+$B$4*P575+$B$5)-($B$6*POWER(O575,2)+$B$7*O575+$B$8)</f>
        <v>0.535187037081811</v>
      </c>
      <c r="U575" s="29" t="n">
        <f aca="false">(O575-P575)/(P575-T575)</f>
        <v>10.4224536015301</v>
      </c>
      <c r="V575" s="29" t="n">
        <f aca="false">$B$12+($B$13*E575+$B$14*POWER(E575,2)+$B$15*POWER(E575,3))+($B$16*F575+$B$17*POWER(F575,2)+$B$18*POWER(F575,3))+($B$19*T575+$B$20*POWER(T575,2)+$B$21*POWER(T575,3))+($B$22*P575+$B$23*POWER(P575,2)+$B$24*POWER(P575,3))+($B$25*H575+$B$26*POWER(H575,2)+$B$27*POWER(H575,3))+($B$28*U575+$B$29*POWER(U575,2)+$B$30*POWER(U575,3))</f>
        <v>0.396533199835494</v>
      </c>
      <c r="W575" s="71" t="n">
        <f aca="false">S575-U575</f>
        <v>0.682809556364683</v>
      </c>
      <c r="X575" s="29" t="n">
        <f aca="false">U575+V575</f>
        <v>10.8189868013655</v>
      </c>
      <c r="Y575" s="16"/>
      <c r="Z575" s="60" t="n">
        <f aca="false">U575*G575</f>
        <v>1584.21294743257</v>
      </c>
      <c r="AA575" s="60" t="n">
        <f aca="false">(K575+M575)-Z575</f>
        <v>103.787052567432</v>
      </c>
      <c r="AB575" s="16"/>
      <c r="AC575" s="60" t="n">
        <f aca="false">L575+N575</f>
        <v>1644.48599380756</v>
      </c>
      <c r="AD575" s="61" t="n">
        <f aca="false">AC575-Z575</f>
        <v>60.2730463749949</v>
      </c>
      <c r="AE575" s="17"/>
      <c r="AF575" s="84" t="n">
        <v>-430.142159639699</v>
      </c>
      <c r="AG575" s="16" t="n">
        <v>0.775675675675676</v>
      </c>
      <c r="AH575" s="16" t="n">
        <f aca="false">AF575+AH574</f>
        <v>200093.979762891</v>
      </c>
      <c r="AI575" s="63"/>
      <c r="AJ575" s="72" t="n">
        <v>-386.216537907098</v>
      </c>
      <c r="AK575" s="16" t="n">
        <v>0.775675675675676</v>
      </c>
      <c r="AL575" s="63" t="n">
        <f aca="false">AJ575+AL574</f>
        <v>197492.753529799</v>
      </c>
      <c r="AM575" s="35"/>
      <c r="AN575" s="35" t="n">
        <f aca="false">C575/740</f>
        <v>0.775675675675676</v>
      </c>
      <c r="AO575" s="35"/>
      <c r="AP575" s="35"/>
      <c r="AQ575" s="35"/>
      <c r="AR575" s="35"/>
      <c r="AS575" s="35"/>
      <c r="AT575" s="35"/>
    </row>
    <row r="576" customFormat="false" ht="12.75" hidden="false" customHeight="true" outlineLevel="0" collapsed="false">
      <c r="A576" s="36"/>
      <c r="B576" s="36"/>
      <c r="C576" s="2" t="n">
        <v>575</v>
      </c>
      <c r="D576" s="20" t="s">
        <v>730</v>
      </c>
      <c r="E576" s="65" t="n">
        <v>212</v>
      </c>
      <c r="F576" s="66" t="n">
        <v>2015</v>
      </c>
      <c r="G576" s="67" t="n">
        <f aca="false">I576+J576</f>
        <v>179</v>
      </c>
      <c r="H576" s="68" t="n">
        <f aca="false">1/(G576/F576)</f>
        <v>11.2569832402235</v>
      </c>
      <c r="I576" s="22" t="n">
        <v>110</v>
      </c>
      <c r="J576" s="23" t="n">
        <v>69</v>
      </c>
      <c r="K576" s="24" t="n">
        <v>860</v>
      </c>
      <c r="L576" s="69" t="n">
        <f aca="false">G576*X576*R576</f>
        <v>861.745747207283</v>
      </c>
      <c r="M576" s="25" t="n">
        <v>281</v>
      </c>
      <c r="N576" s="70" t="n">
        <f aca="false">G576*X576*(1-R576)</f>
        <v>281.629908786133</v>
      </c>
      <c r="O576" s="26" t="n">
        <f aca="false">I576/(I576+J576)</f>
        <v>0.614525139664804</v>
      </c>
      <c r="P576" s="28" t="n">
        <f aca="false">(I576+K576)/(I576+J576+K576+M576)</f>
        <v>0.734848484848485</v>
      </c>
      <c r="Q576" s="27" t="n">
        <f aca="false">K576/(K576+M576)</f>
        <v>0.753724802804557</v>
      </c>
      <c r="R576" s="27" t="n">
        <f aca="false">P576-(O576-P576)/X576</f>
        <v>0.753685582415658</v>
      </c>
      <c r="S576" s="29" t="n">
        <f aca="false">(K576+M576)/(I576+J576)</f>
        <v>6.37430167597765</v>
      </c>
      <c r="T576" s="31" t="n">
        <f aca="false">(P576-$B$1*O576-$B$2)/(1-$B$1*O576)-($B$3*POWER(P576,2)+$B$4*P576+$B$5)-($B$6*POWER(O576,2)+$B$7*O576+$B$8)</f>
        <v>0.748886288759752</v>
      </c>
      <c r="U576" s="29" t="n">
        <f aca="false">(O576-P576)/(P576-T576)</f>
        <v>8.57137953658904</v>
      </c>
      <c r="V576" s="29" t="n">
        <f aca="false">$B$12+($B$13*E576+$B$14*POWER(E576,2)+$B$15*POWER(E576,3))+($B$16*F576+$B$17*POWER(F576,2)+$B$18*POWER(F576,3))+($B$19*T576+$B$20*POWER(T576,2)+$B$21*POWER(T576,3))+($B$22*P576+$B$23*POWER(P576,2)+$B$24*POWER(P576,3))+($B$25*H576+$B$26*POWER(H576,2)+$B$27*POWER(H576,3))+($B$28*U576+$B$29*POWER(U576,2)+$B$30*POWER(U576,3))</f>
        <v>-2.18380603941912</v>
      </c>
      <c r="W576" s="71" t="n">
        <f aca="false">S576-U576</f>
        <v>-2.19707786061138</v>
      </c>
      <c r="X576" s="29" t="n">
        <f aca="false">U576+V576</f>
        <v>6.38757349716992</v>
      </c>
      <c r="Y576" s="16"/>
      <c r="Z576" s="60" t="n">
        <f aca="false">U576*G576</f>
        <v>1534.27693704944</v>
      </c>
      <c r="AA576" s="60" t="n">
        <f aca="false">(K576+M576)-Z576</f>
        <v>-393.276937049438</v>
      </c>
      <c r="AB576" s="16"/>
      <c r="AC576" s="60" t="n">
        <f aca="false">L576+N576</f>
        <v>1143.37565599342</v>
      </c>
      <c r="AD576" s="61" t="n">
        <f aca="false">AC576-Z576</f>
        <v>-390.901281056023</v>
      </c>
      <c r="AE576" s="17"/>
      <c r="AF576" s="84" t="n">
        <v>-431.942241218164</v>
      </c>
      <c r="AG576" s="16" t="n">
        <v>0.777027027027027</v>
      </c>
      <c r="AH576" s="16" t="n">
        <f aca="false">AF576+AH575</f>
        <v>199662.037521673</v>
      </c>
      <c r="AI576" s="63"/>
      <c r="AJ576" s="72" t="n">
        <v>-388.451261570067</v>
      </c>
      <c r="AK576" s="16" t="n">
        <v>0.777027027027027</v>
      </c>
      <c r="AL576" s="63" t="n">
        <f aca="false">AJ576+AL575</f>
        <v>197104.302268229</v>
      </c>
      <c r="AM576" s="35"/>
      <c r="AN576" s="35" t="n">
        <f aca="false">C576/740</f>
        <v>0.777027027027027</v>
      </c>
      <c r="AO576" s="35"/>
      <c r="AP576" s="35"/>
      <c r="AQ576" s="35"/>
      <c r="AR576" s="35"/>
      <c r="AS576" s="35"/>
      <c r="AT576" s="35"/>
    </row>
    <row r="577" customFormat="false" ht="12.75" hidden="false" customHeight="true" outlineLevel="0" collapsed="false">
      <c r="A577" s="36"/>
      <c r="B577" s="36"/>
      <c r="C577" s="2" t="n">
        <v>576</v>
      </c>
      <c r="D577" s="20" t="s">
        <v>45</v>
      </c>
      <c r="E577" s="65" t="n">
        <v>227</v>
      </c>
      <c r="F577" s="66" t="n">
        <v>2625</v>
      </c>
      <c r="G577" s="67" t="n">
        <f aca="false">I577+J577</f>
        <v>172</v>
      </c>
      <c r="H577" s="68" t="n">
        <f aca="false">1/(G577/F577)</f>
        <v>15.2616279069767</v>
      </c>
      <c r="I577" s="22" t="n">
        <v>23</v>
      </c>
      <c r="J577" s="23" t="n">
        <v>149</v>
      </c>
      <c r="K577" s="24" t="n">
        <v>548</v>
      </c>
      <c r="L577" s="69" t="n">
        <f aca="false">G577*X577*R577</f>
        <v>538.734649610724</v>
      </c>
      <c r="M577" s="25" t="n">
        <v>1452</v>
      </c>
      <c r="N577" s="70" t="n">
        <f aca="false">G577*X577*(1-R577)</f>
        <v>1426.02132053725</v>
      </c>
      <c r="O577" s="26" t="n">
        <f aca="false">I577/(I577+J577)</f>
        <v>0.133720930232558</v>
      </c>
      <c r="P577" s="28" t="n">
        <f aca="false">(I577+K577)/(I577+J577+K577+M577)</f>
        <v>0.262891344383057</v>
      </c>
      <c r="Q577" s="27" t="n">
        <f aca="false">K577/(K577+M577)</f>
        <v>0.274</v>
      </c>
      <c r="R577" s="27" t="n">
        <f aca="false">P577-(O577-P577)/X577</f>
        <v>0.274199268405913</v>
      </c>
      <c r="S577" s="29" t="n">
        <f aca="false">(K577+M577)/(I577+J577)</f>
        <v>11.6279069767442</v>
      </c>
      <c r="T577" s="31" t="n">
        <f aca="false">(P577-$B$1*O577-$B$2)/(1-$B$1*O577)-($B$3*POWER(P577,2)+$B$4*P577+$B$5)-($B$6*POWER(O577,2)+$B$7*O577+$B$8)</f>
        <v>0.274886504792818</v>
      </c>
      <c r="U577" s="29" t="n">
        <f aca="false">(O577-P577)/(P577-T577)</f>
        <v>10.7685441242947</v>
      </c>
      <c r="V577" s="29" t="n">
        <f aca="false">$B$12+($B$13*E577+$B$14*POWER(E577,2)+$B$15*POWER(E577,3))+($B$16*F577+$B$17*POWER(F577,2)+$B$18*POWER(F577,3))+($B$19*T577+$B$20*POWER(T577,2)+$B$21*POWER(T577,3))+($B$22*P577+$B$23*POWER(P577,2)+$B$24*POWER(P577,3))+($B$25*H577+$B$26*POWER(H577,2)+$B$27*POWER(H577,3))+($B$28*U577+$B$29*POWER(U577,2)+$B$30*POWER(U577,3))</f>
        <v>0.654455702147006</v>
      </c>
      <c r="W577" s="71" t="n">
        <f aca="false">S577-U577</f>
        <v>0.859362852449481</v>
      </c>
      <c r="X577" s="29" t="n">
        <f aca="false">U577+V577</f>
        <v>11.4229998264417</v>
      </c>
      <c r="Y577" s="16"/>
      <c r="Z577" s="60" t="n">
        <f aca="false">U577*G577</f>
        <v>1852.18958937869</v>
      </c>
      <c r="AA577" s="60" t="n">
        <f aca="false">(K577+M577)-Z577</f>
        <v>147.810410621311</v>
      </c>
      <c r="AB577" s="16"/>
      <c r="AC577" s="60" t="n">
        <f aca="false">L577+N577</f>
        <v>1964.75597014797</v>
      </c>
      <c r="AD577" s="61" t="n">
        <f aca="false">AC577-Z577</f>
        <v>112.566380769285</v>
      </c>
      <c r="AE577" s="17"/>
      <c r="AF577" s="84" t="n">
        <v>-431.974909582353</v>
      </c>
      <c r="AG577" s="16" t="n">
        <v>0.778378378378378</v>
      </c>
      <c r="AH577" s="16" t="n">
        <f aca="false">AF577+AH576</f>
        <v>199230.062612091</v>
      </c>
      <c r="AI577" s="63"/>
      <c r="AJ577" s="72" t="n">
        <v>-388.987339693972</v>
      </c>
      <c r="AK577" s="16" t="n">
        <v>0.778378378378378</v>
      </c>
      <c r="AL577" s="63" t="n">
        <f aca="false">AJ577+AL576</f>
        <v>196715.314928535</v>
      </c>
      <c r="AM577" s="35"/>
      <c r="AN577" s="35" t="n">
        <f aca="false">C577/740</f>
        <v>0.778378378378378</v>
      </c>
      <c r="AO577" s="35"/>
      <c r="AP577" s="35"/>
      <c r="AQ577" s="35"/>
      <c r="AR577" s="35"/>
      <c r="AS577" s="35"/>
      <c r="AT577" s="35"/>
    </row>
    <row r="578" customFormat="false" ht="12.75" hidden="false" customHeight="true" outlineLevel="0" collapsed="false">
      <c r="A578" s="36"/>
      <c r="B578" s="36"/>
      <c r="C578" s="2" t="n">
        <v>577</v>
      </c>
      <c r="D578" s="20" t="s">
        <v>482</v>
      </c>
      <c r="E578" s="65" t="n">
        <v>138</v>
      </c>
      <c r="F578" s="66" t="n">
        <v>3125</v>
      </c>
      <c r="G578" s="67" t="n">
        <f aca="false">I578+J578</f>
        <v>163</v>
      </c>
      <c r="H578" s="68" t="n">
        <f aca="false">1/(G578/F578)</f>
        <v>19.1717791411043</v>
      </c>
      <c r="I578" s="22" t="n">
        <v>30</v>
      </c>
      <c r="J578" s="23" t="n">
        <v>133</v>
      </c>
      <c r="K578" s="24" t="n">
        <v>1218</v>
      </c>
      <c r="L578" s="69" t="n">
        <f aca="false">G578*X578*R578</f>
        <v>1248.89188577838</v>
      </c>
      <c r="M578" s="25" t="n">
        <v>1289</v>
      </c>
      <c r="N578" s="70" t="n">
        <f aca="false">G578*X578*(1-R578)</f>
        <v>1324.19892754556</v>
      </c>
      <c r="O578" s="26" t="n">
        <f aca="false">I578/(I578+J578)</f>
        <v>0.184049079754601</v>
      </c>
      <c r="P578" s="28" t="n">
        <f aca="false">(I578+K578)/(I578+J578+K578+M578)</f>
        <v>0.467415730337079</v>
      </c>
      <c r="Q578" s="27" t="n">
        <f aca="false">K578/(K578+M578)</f>
        <v>0.485839648982848</v>
      </c>
      <c r="R578" s="27" t="n">
        <f aca="false">P578-(O578-P578)/X578</f>
        <v>0.485366423645597</v>
      </c>
      <c r="S578" s="29" t="n">
        <f aca="false">(K578+M578)/(I578+J578)</f>
        <v>15.3803680981595</v>
      </c>
      <c r="T578" s="31" t="n">
        <f aca="false">(P578-$B$1*O578-$B$2)/(1-$B$1*O578)-($B$3*POWER(P578,2)+$B$4*P578+$B$5)-($B$6*POWER(O578,2)+$B$7*O578+$B$8)</f>
        <v>0.484510560443664</v>
      </c>
      <c r="U578" s="29" t="n">
        <f aca="false">(O578-P578)/(P578-T578)</f>
        <v>16.5761606763975</v>
      </c>
      <c r="V578" s="29" t="n">
        <f aca="false">$B$12+($B$13*E578+$B$14*POWER(E578,2)+$B$15*POWER(E578,3))+($B$16*F578+$B$17*POWER(F578,2)+$B$18*POWER(F578,3))+($B$19*T578+$B$20*POWER(T578,2)+$B$21*POWER(T578,3))+($B$22*P578+$B$23*POWER(P578,2)+$B$24*POWER(P578,3))+($B$25*H578+$B$26*POWER(H578,2)+$B$27*POWER(H578,3))+($B$28*U578+$B$29*POWER(U578,2)+$B$30*POWER(U578,3))</f>
        <v>-0.7903274658211</v>
      </c>
      <c r="W578" s="71" t="n">
        <f aca="false">S578-U578</f>
        <v>-1.19579257823795</v>
      </c>
      <c r="X578" s="29" t="n">
        <f aca="false">U578+V578</f>
        <v>15.7858332105764</v>
      </c>
      <c r="Y578" s="16"/>
      <c r="Z578" s="60" t="n">
        <f aca="false">U578*G578</f>
        <v>2701.91419025279</v>
      </c>
      <c r="AA578" s="60" t="n">
        <f aca="false">(K578+M578)-Z578</f>
        <v>-194.914190252786</v>
      </c>
      <c r="AB578" s="16"/>
      <c r="AC578" s="60" t="n">
        <f aca="false">L578+N578</f>
        <v>2573.09081332395</v>
      </c>
      <c r="AD578" s="61" t="n">
        <f aca="false">AC578-Z578</f>
        <v>-128.823376928839</v>
      </c>
      <c r="AE578" s="17"/>
      <c r="AF578" s="84" t="n">
        <v>-432.198322378403</v>
      </c>
      <c r="AG578" s="16" t="n">
        <v>0.77972972972973</v>
      </c>
      <c r="AH578" s="16" t="n">
        <f aca="false">AF578+AH577</f>
        <v>198797.864289712</v>
      </c>
      <c r="AI578" s="63"/>
      <c r="AJ578" s="72" t="n">
        <v>-390.24505339185</v>
      </c>
      <c r="AK578" s="16" t="n">
        <v>0.77972972972973</v>
      </c>
      <c r="AL578" s="63" t="n">
        <f aca="false">AJ578+AL577</f>
        <v>196325.069875143</v>
      </c>
      <c r="AM578" s="35"/>
      <c r="AN578" s="35" t="n">
        <f aca="false">C578/740</f>
        <v>0.77972972972973</v>
      </c>
      <c r="AO578" s="35"/>
      <c r="AP578" s="35"/>
      <c r="AQ578" s="35"/>
      <c r="AR578" s="35"/>
      <c r="AS578" s="35"/>
      <c r="AT578" s="35"/>
    </row>
    <row r="579" customFormat="false" ht="12.75" hidden="false" customHeight="true" outlineLevel="0" collapsed="false">
      <c r="A579" s="36"/>
      <c r="B579" s="36"/>
      <c r="C579" s="2" t="n">
        <v>578</v>
      </c>
      <c r="D579" s="20" t="s">
        <v>462</v>
      </c>
      <c r="E579" s="65" t="n">
        <v>98</v>
      </c>
      <c r="F579" s="66" t="n">
        <v>2213</v>
      </c>
      <c r="G579" s="67" t="n">
        <f aca="false">I579+J579</f>
        <v>41</v>
      </c>
      <c r="H579" s="68" t="n">
        <f aca="false">1/(G579/F579)</f>
        <v>53.9756097560976</v>
      </c>
      <c r="I579" s="22" t="n">
        <v>9</v>
      </c>
      <c r="J579" s="23" t="n">
        <v>32</v>
      </c>
      <c r="K579" s="24" t="n">
        <v>865</v>
      </c>
      <c r="L579" s="69" t="n">
        <f aca="false">G579*X579*R579</f>
        <v>892.126432775698</v>
      </c>
      <c r="M579" s="25" t="n">
        <v>1010</v>
      </c>
      <c r="N579" s="70" t="n">
        <f aca="false">G579*X579*(1-R579)</f>
        <v>1042.34066699345</v>
      </c>
      <c r="O579" s="26" t="n">
        <f aca="false">I579/(I579+J579)</f>
        <v>0.219512195121951</v>
      </c>
      <c r="P579" s="28" t="n">
        <f aca="false">(I579+K579)/(I579+J579+K579+M579)</f>
        <v>0.45615866388309</v>
      </c>
      <c r="Q579" s="27" t="n">
        <f aca="false">K579/(K579+M579)</f>
        <v>0.461333333333333</v>
      </c>
      <c r="R579" s="27" t="n">
        <f aca="false">P579-(O579-P579)/X579</f>
        <v>0.461174259764955</v>
      </c>
      <c r="S579" s="29" t="n">
        <f aca="false">(K579+M579)/(I579+J579)</f>
        <v>45.7317073170732</v>
      </c>
      <c r="T579" s="31" t="n">
        <f aca="false">(P579-$B$1*O579-$B$2)/(1-$B$1*O579)-($B$3*POWER(P579,2)+$B$4*P579+$B$5)-($B$6*POWER(O579,2)+$B$7*O579+$B$8)</f>
        <v>0.472265315475284</v>
      </c>
      <c r="U579" s="29" t="n">
        <f aca="false">(O579-P579)/(P579-T579)</f>
        <v>14.6924683511389</v>
      </c>
      <c r="V579" s="29" t="n">
        <f aca="false">$B$12+($B$13*E579+$B$14*POWER(E579,2)+$B$15*POWER(E579,3))+($B$16*F579+$B$17*POWER(F579,2)+$B$18*POWER(F579,3))+($B$19*T579+$B$20*POWER(T579,2)+$B$21*POWER(T579,3))+($B$22*P579+$B$23*POWER(P579,2)+$B$24*POWER(P579,3))+($B$25*H579+$B$26*POWER(H579,2)+$B$27*POWER(H579,3))+($B$28*U579+$B$29*POWER(U579,2)+$B$30*POWER(U579,3))</f>
        <v>32.4896560334745</v>
      </c>
      <c r="W579" s="71" t="n">
        <f aca="false">S579-U579</f>
        <v>31.0392389659343</v>
      </c>
      <c r="X579" s="29" t="n">
        <f aca="false">U579+V579</f>
        <v>47.1821243846134</v>
      </c>
      <c r="Y579" s="16"/>
      <c r="Z579" s="60" t="n">
        <f aca="false">U579*G579</f>
        <v>602.391202396695</v>
      </c>
      <c r="AA579" s="60" t="n">
        <f aca="false">(K579+M579)-Z579</f>
        <v>1272.60879760331</v>
      </c>
      <c r="AB579" s="16"/>
      <c r="AC579" s="60" t="n">
        <f aca="false">L579+N579</f>
        <v>1934.46709976915</v>
      </c>
      <c r="AD579" s="61" t="n">
        <f aca="false">AC579-Z579</f>
        <v>1332.07589737246</v>
      </c>
      <c r="AE579" s="17"/>
      <c r="AF579" s="84" t="n">
        <v>-432.92399691004</v>
      </c>
      <c r="AG579" s="16" t="n">
        <v>0.781081081081081</v>
      </c>
      <c r="AH579" s="16" t="n">
        <f aca="false">AF579+AH578</f>
        <v>198364.940292802</v>
      </c>
      <c r="AI579" s="63"/>
      <c r="AJ579" s="72" t="n">
        <v>-390.901281056023</v>
      </c>
      <c r="AK579" s="16" t="n">
        <v>0.781081081081081</v>
      </c>
      <c r="AL579" s="63" t="n">
        <f aca="false">AJ579+AL578</f>
        <v>195934.168594087</v>
      </c>
      <c r="AM579" s="35"/>
      <c r="AN579" s="35" t="n">
        <f aca="false">C579/740</f>
        <v>0.781081081081081</v>
      </c>
      <c r="AO579" s="35"/>
      <c r="AP579" s="35"/>
      <c r="AQ579" s="35"/>
      <c r="AR579" s="35"/>
      <c r="AS579" s="35"/>
      <c r="AT579" s="35"/>
    </row>
    <row r="580" customFormat="false" ht="12.75" hidden="false" customHeight="true" outlineLevel="0" collapsed="false">
      <c r="A580" s="36"/>
      <c r="B580" s="36"/>
      <c r="C580" s="2" t="n">
        <v>579</v>
      </c>
      <c r="D580" s="20" t="s">
        <v>237</v>
      </c>
      <c r="E580" s="65" t="n">
        <v>341</v>
      </c>
      <c r="F580" s="66" t="n">
        <v>3503</v>
      </c>
      <c r="G580" s="67" t="n">
        <f aca="false">I580+J580</f>
        <v>208</v>
      </c>
      <c r="H580" s="68" t="n">
        <f aca="false">1/(G580/F580)</f>
        <v>16.8413461538462</v>
      </c>
      <c r="I580" s="22" t="n">
        <v>51</v>
      </c>
      <c r="J580" s="23" t="n">
        <v>157</v>
      </c>
      <c r="K580" s="24" t="n">
        <v>1000</v>
      </c>
      <c r="L580" s="69" t="n">
        <f aca="false">G580*X580*R580</f>
        <v>1038.6635199635</v>
      </c>
      <c r="M580" s="25" t="n">
        <v>1472</v>
      </c>
      <c r="N580" s="70" t="n">
        <f aca="false">G580*X580*(1-R580)</f>
        <v>1531.9266165752</v>
      </c>
      <c r="O580" s="26" t="n">
        <f aca="false">I580/(I580+J580)</f>
        <v>0.245192307692308</v>
      </c>
      <c r="P580" s="28" t="n">
        <f aca="false">(I580+K580)/(I580+J580+K580+M580)</f>
        <v>0.392164179104478</v>
      </c>
      <c r="Q580" s="27" t="n">
        <f aca="false">K580/(K580+M580)</f>
        <v>0.40453074433657</v>
      </c>
      <c r="R580" s="27" t="n">
        <f aca="false">P580-(O580-P580)/X580</f>
        <v>0.404056448050508</v>
      </c>
      <c r="S580" s="29" t="n">
        <f aca="false">(K580+M580)/(I580+J580)</f>
        <v>11.8846153846154</v>
      </c>
      <c r="T580" s="31" t="n">
        <f aca="false">(P580-$B$1*O580-$B$2)/(1-$B$1*O580)-($B$3*POWER(P580,2)+$B$4*P580+$B$5)-($B$6*POWER(O580,2)+$B$7*O580+$B$8)</f>
        <v>0.405102953529001</v>
      </c>
      <c r="U580" s="29" t="n">
        <f aca="false">(O580-P580)/(P580-T580)</f>
        <v>11.359025715265</v>
      </c>
      <c r="V580" s="29" t="n">
        <f aca="false">$B$12+($B$13*E580+$B$14*POWER(E580,2)+$B$15*POWER(E580,3))+($B$16*F580+$B$17*POWER(F580,2)+$B$18*POWER(F580,3))+($B$19*T580+$B$20*POWER(T580,2)+$B$21*POWER(T580,3))+($B$22*P580+$B$23*POWER(P580,2)+$B$24*POWER(P580,3))+($B$25*H580+$B$26*POWER(H580,2)+$B$27*POWER(H580,3))+($B$28*U580+$B$29*POWER(U580,2)+$B$30*POWER(U580,3))</f>
        <v>0.999580710401792</v>
      </c>
      <c r="W580" s="71" t="n">
        <f aca="false">S580-U580</f>
        <v>0.525589669350344</v>
      </c>
      <c r="X580" s="29" t="n">
        <f aca="false">U580+V580</f>
        <v>12.3586064256668</v>
      </c>
      <c r="Y580" s="16"/>
      <c r="Z580" s="60" t="n">
        <f aca="false">U580*G580</f>
        <v>2362.67734877513</v>
      </c>
      <c r="AA580" s="60" t="n">
        <f aca="false">(K580+M580)-Z580</f>
        <v>109.322651224872</v>
      </c>
      <c r="AB580" s="16"/>
      <c r="AC580" s="60" t="n">
        <f aca="false">L580+N580</f>
        <v>2570.5901365387</v>
      </c>
      <c r="AD580" s="61" t="n">
        <f aca="false">AC580-Z580</f>
        <v>207.912787763573</v>
      </c>
      <c r="AE580" s="17"/>
      <c r="AF580" s="84" t="n">
        <v>-435.901856003597</v>
      </c>
      <c r="AG580" s="16" t="n">
        <v>0.782432432432432</v>
      </c>
      <c r="AH580" s="16" t="n">
        <f aca="false">AF580+AH579</f>
        <v>197929.038436799</v>
      </c>
      <c r="AI580" s="63"/>
      <c r="AJ580" s="72" t="n">
        <v>-391.750469668499</v>
      </c>
      <c r="AK580" s="16" t="n">
        <v>0.782432432432432</v>
      </c>
      <c r="AL580" s="63" t="n">
        <f aca="false">AJ580+AL579</f>
        <v>195542.418124419</v>
      </c>
      <c r="AM580" s="35"/>
      <c r="AN580" s="35" t="n">
        <f aca="false">C580/740</f>
        <v>0.782432432432432</v>
      </c>
      <c r="AO580" s="35"/>
      <c r="AP580" s="35"/>
      <c r="AQ580" s="35"/>
      <c r="AR580" s="35"/>
      <c r="AS580" s="35"/>
      <c r="AT580" s="35"/>
    </row>
    <row r="581" customFormat="false" ht="12.75" hidden="false" customHeight="true" outlineLevel="0" collapsed="false">
      <c r="A581" s="36"/>
      <c r="B581" s="36"/>
      <c r="C581" s="2" t="n">
        <v>580</v>
      </c>
      <c r="D581" s="20" t="s">
        <v>576</v>
      </c>
      <c r="E581" s="65" t="n">
        <v>565</v>
      </c>
      <c r="F581" s="66" t="n">
        <v>5574</v>
      </c>
      <c r="G581" s="67" t="n">
        <f aca="false">I581+J581</f>
        <v>299</v>
      </c>
      <c r="H581" s="68" t="n">
        <f aca="false">1/(G581/F581)</f>
        <v>18.6421404682274</v>
      </c>
      <c r="I581" s="22" t="n">
        <v>82</v>
      </c>
      <c r="J581" s="23" t="n">
        <v>217</v>
      </c>
      <c r="K581" s="24" t="n">
        <v>2209</v>
      </c>
      <c r="L581" s="69" t="n">
        <f aca="false">G581*X581*R581</f>
        <v>2235.54705007029</v>
      </c>
      <c r="M581" s="25" t="n">
        <v>1987</v>
      </c>
      <c r="N581" s="70" t="n">
        <f aca="false">G581*X581*(1-R581)</f>
        <v>2012.53893424483</v>
      </c>
      <c r="O581" s="26" t="n">
        <f aca="false">I581/(I581+J581)</f>
        <v>0.274247491638796</v>
      </c>
      <c r="P581" s="28" t="n">
        <f aca="false">(I581+K581)/(I581+J581+K581+M581)</f>
        <v>0.509677419354839</v>
      </c>
      <c r="Q581" s="27" t="n">
        <f aca="false">K581/(K581+M581)</f>
        <v>0.526453765490944</v>
      </c>
      <c r="R581" s="27" t="n">
        <f aca="false">P581-(O581-P581)/X581</f>
        <v>0.526248069912997</v>
      </c>
      <c r="S581" s="29" t="n">
        <f aca="false">(K581+M581)/(I581+J581)</f>
        <v>14.0334448160535</v>
      </c>
      <c r="T581" s="31" t="n">
        <f aca="false">(P581-$B$1*O581-$B$2)/(1-$B$1*O581)-($B$3*POWER(P581,2)+$B$4*P581+$B$5)-($B$6*POWER(O581,2)+$B$7*O581+$B$8)</f>
        <v>0.526710572708695</v>
      </c>
      <c r="U581" s="29" t="n">
        <f aca="false">(O581-P581)/(P581-T581)</f>
        <v>13.8218639159224</v>
      </c>
      <c r="V581" s="29" t="n">
        <f aca="false">$B$12+($B$13*E581+$B$14*POWER(E581,2)+$B$15*POWER(E581,3))+($B$16*F581+$B$17*POWER(F581,2)+$B$18*POWER(F581,3))+($B$19*T581+$B$20*POWER(T581,2)+$B$21*POWER(T581,3))+($B$22*P581+$B$23*POWER(P581,2)+$B$24*POWER(P581,3))+($B$25*H581+$B$26*POWER(H581,2)+$B$27*POWER(H581,3))+($B$28*U581+$B$29*POWER(U581,2)+$B$30*POWER(U581,3))</f>
        <v>0.385781516569658</v>
      </c>
      <c r="W581" s="71" t="n">
        <f aca="false">S581-U581</f>
        <v>0.21158090013112</v>
      </c>
      <c r="X581" s="29" t="n">
        <f aca="false">U581+V581</f>
        <v>14.2076454324921</v>
      </c>
      <c r="Y581" s="16"/>
      <c r="Z581" s="60" t="n">
        <f aca="false">U581*G581</f>
        <v>4132.7373108608</v>
      </c>
      <c r="AA581" s="60" t="n">
        <f aca="false">(K581+M581)-Z581</f>
        <v>63.2626891392047</v>
      </c>
      <c r="AB581" s="16"/>
      <c r="AC581" s="60" t="n">
        <f aca="false">L581+N581</f>
        <v>4248.08598431512</v>
      </c>
      <c r="AD581" s="61" t="n">
        <f aca="false">AC581-Z581</f>
        <v>115.348673454328</v>
      </c>
      <c r="AE581" s="17"/>
      <c r="AF581" s="84" t="n">
        <v>-436.073892817042</v>
      </c>
      <c r="AG581" s="16" t="n">
        <v>0.783783783783784</v>
      </c>
      <c r="AH581" s="16" t="n">
        <f aca="false">AF581+AH580</f>
        <v>197492.964543982</v>
      </c>
      <c r="AI581" s="63"/>
      <c r="AJ581" s="72" t="n">
        <v>-398.892245734082</v>
      </c>
      <c r="AK581" s="16" t="n">
        <v>0.783783783783784</v>
      </c>
      <c r="AL581" s="63" t="n">
        <f aca="false">AJ581+AL580</f>
        <v>195143.525878685</v>
      </c>
      <c r="AM581" s="35"/>
      <c r="AN581" s="35" t="n">
        <f aca="false">C581/740</f>
        <v>0.783783783783784</v>
      </c>
      <c r="AO581" s="35"/>
      <c r="AP581" s="35"/>
      <c r="AQ581" s="35"/>
      <c r="AR581" s="35"/>
      <c r="AS581" s="35"/>
      <c r="AT581" s="35"/>
    </row>
    <row r="582" customFormat="false" ht="12.75" hidden="false" customHeight="true" outlineLevel="0" collapsed="false">
      <c r="A582" s="36"/>
      <c r="B582" s="36"/>
      <c r="C582" s="2" t="n">
        <v>581</v>
      </c>
      <c r="D582" s="20" t="s">
        <v>721</v>
      </c>
      <c r="E582" s="65" t="n">
        <v>332</v>
      </c>
      <c r="F582" s="66" t="n">
        <v>4036</v>
      </c>
      <c r="G582" s="67" t="n">
        <f aca="false">I582+J582</f>
        <v>264</v>
      </c>
      <c r="H582" s="68" t="n">
        <f aca="false">1/(G582/F582)</f>
        <v>15.2878787878788</v>
      </c>
      <c r="I582" s="22" t="n">
        <v>105</v>
      </c>
      <c r="J582" s="23" t="n">
        <v>159</v>
      </c>
      <c r="K582" s="24" t="n">
        <v>2032</v>
      </c>
      <c r="L582" s="69" t="n">
        <f aca="false">G582*X582*R582</f>
        <v>1918.7665014239</v>
      </c>
      <c r="M582" s="25" t="n">
        <v>1107</v>
      </c>
      <c r="N582" s="70" t="n">
        <f aca="false">G582*X582*(1-R582)</f>
        <v>1039.91829237373</v>
      </c>
      <c r="O582" s="26" t="n">
        <f aca="false">I582/(I582+J582)</f>
        <v>0.397727272727273</v>
      </c>
      <c r="P582" s="28" t="n">
        <f aca="false">(I582+K582)/(I582+J582+K582+M582)</f>
        <v>0.627975315897737</v>
      </c>
      <c r="Q582" s="27" t="n">
        <f aca="false">K582/(K582+M582)</f>
        <v>0.647339917171074</v>
      </c>
      <c r="R582" s="27" t="n">
        <f aca="false">P582-(O582-P582)/X582</f>
        <v>0.648520080762325</v>
      </c>
      <c r="S582" s="29" t="n">
        <f aca="false">(K582+M582)/(I582+J582)</f>
        <v>11.8901515151515</v>
      </c>
      <c r="T582" s="31" t="n">
        <f aca="false">(P582-$B$1*O582-$B$2)/(1-$B$1*O582)-($B$3*POWER(P582,2)+$B$4*P582+$B$5)-($B$6*POWER(O582,2)+$B$7*O582+$B$8)</f>
        <v>0.647092526145952</v>
      </c>
      <c r="U582" s="29" t="n">
        <f aca="false">(O582-P582)/(P582-T582)</f>
        <v>12.0440189850381</v>
      </c>
      <c r="V582" s="29" t="n">
        <f aca="false">$B$12+($B$13*E582+$B$14*POWER(E582,2)+$B$15*POWER(E582,3))+($B$16*F582+$B$17*POWER(F582,2)+$B$18*POWER(F582,3))+($B$19*T582+$B$20*POWER(T582,2)+$B$21*POWER(T582,3))+($B$22*P582+$B$23*POWER(P582,2)+$B$24*POWER(P582,3))+($B$25*H582+$B$26*POWER(H582,2)+$B$27*POWER(H582,3))+($B$28*U582+$B$29*POWER(U582,2)+$B$30*POWER(U582,3))</f>
        <v>-0.836879614592551</v>
      </c>
      <c r="W582" s="71" t="n">
        <f aca="false">S582-U582</f>
        <v>-0.153867469886627</v>
      </c>
      <c r="X582" s="29" t="n">
        <f aca="false">U582+V582</f>
        <v>11.2071393704456</v>
      </c>
      <c r="Y582" s="16"/>
      <c r="Z582" s="60" t="n">
        <f aca="false">U582*G582</f>
        <v>3179.62101205007</v>
      </c>
      <c r="AA582" s="60" t="n">
        <f aca="false">(K582+M582)-Z582</f>
        <v>-40.6210120500696</v>
      </c>
      <c r="AB582" s="16"/>
      <c r="AC582" s="60" t="n">
        <f aca="false">L582+N582</f>
        <v>2958.68479379764</v>
      </c>
      <c r="AD582" s="61" t="n">
        <f aca="false">AC582-Z582</f>
        <v>-220.936218252433</v>
      </c>
      <c r="AE582" s="17"/>
      <c r="AF582" s="84" t="n">
        <v>-436.869517879946</v>
      </c>
      <c r="AG582" s="16" t="n">
        <v>0.785135135135135</v>
      </c>
      <c r="AH582" s="16" t="n">
        <f aca="false">AF582+AH581</f>
        <v>197056.095026102</v>
      </c>
      <c r="AI582" s="63"/>
      <c r="AJ582" s="72" t="n">
        <v>-399.566324506661</v>
      </c>
      <c r="AK582" s="16" t="n">
        <v>0.785135135135135</v>
      </c>
      <c r="AL582" s="63" t="n">
        <f aca="false">AJ582+AL581</f>
        <v>194743.959554178</v>
      </c>
      <c r="AM582" s="35"/>
      <c r="AN582" s="35" t="n">
        <f aca="false">C582/740</f>
        <v>0.785135135135135</v>
      </c>
      <c r="AO582" s="35"/>
      <c r="AP582" s="35"/>
      <c r="AQ582" s="35"/>
      <c r="AR582" s="35"/>
      <c r="AS582" s="35"/>
      <c r="AT582" s="35"/>
    </row>
    <row r="583" customFormat="false" ht="12.75" hidden="false" customHeight="true" outlineLevel="0" collapsed="false">
      <c r="A583" s="36"/>
      <c r="B583" s="36"/>
      <c r="C583" s="2" t="n">
        <v>582</v>
      </c>
      <c r="D583" s="20" t="s">
        <v>734</v>
      </c>
      <c r="E583" s="65" t="n">
        <v>482</v>
      </c>
      <c r="F583" s="66" t="n">
        <v>4439</v>
      </c>
      <c r="G583" s="67" t="n">
        <f aca="false">I583+J583</f>
        <v>302</v>
      </c>
      <c r="H583" s="68" t="n">
        <f aca="false">1/(G583/F583)</f>
        <v>14.6986754966887</v>
      </c>
      <c r="I583" s="22" t="n">
        <v>220</v>
      </c>
      <c r="J583" s="23" t="n">
        <v>82</v>
      </c>
      <c r="K583" s="24" t="n">
        <v>1933</v>
      </c>
      <c r="L583" s="69" t="n">
        <f aca="false">G583*X583*R583</f>
        <v>1846.26469212534</v>
      </c>
      <c r="M583" s="25" t="n">
        <v>648</v>
      </c>
      <c r="N583" s="70" t="n">
        <f aca="false">G583*X583*(1-R583)</f>
        <v>618.591372620297</v>
      </c>
      <c r="O583" s="26" t="n">
        <f aca="false">I583/(I583+J583)</f>
        <v>0.728476821192053</v>
      </c>
      <c r="P583" s="28" t="n">
        <f aca="false">(I583+K583)/(I583+J583+K583+M583)</f>
        <v>0.746791536593826</v>
      </c>
      <c r="Q583" s="27" t="n">
        <f aca="false">K583/(K583+M583)</f>
        <v>0.748934521503293</v>
      </c>
      <c r="R583" s="27" t="n">
        <f aca="false">P583-(O583-P583)/X583</f>
        <v>0.749035498880486</v>
      </c>
      <c r="S583" s="29" t="n">
        <f aca="false">(K583+M583)/(I583+J583)</f>
        <v>8.54635761589404</v>
      </c>
      <c r="T583" s="31" t="n">
        <f aca="false">(P583-$B$1*O583-$B$2)/(1-$B$1*O583)-($B$3*POWER(P583,2)+$B$4*P583+$B$5)-($B$6*POWER(O583,2)+$B$7*O583+$B$8)</f>
        <v>0.751554872645646</v>
      </c>
      <c r="U583" s="29" t="n">
        <f aca="false">(O583-P583)/(P583-T583)</f>
        <v>3.84493455899984</v>
      </c>
      <c r="V583" s="29" t="n">
        <f aca="false">$B$12+($B$13*E583+$B$14*POWER(E583,2)+$B$15*POWER(E583,3))+($B$16*F583+$B$17*POWER(F583,2)+$B$18*POWER(F583,3))+($B$19*T583+$B$20*POWER(T583,2)+$B$21*POWER(T583,3))+($B$22*P583+$B$23*POWER(P583,2)+$B$24*POWER(P583,3))+($B$25*H583+$B$26*POWER(H583,2)+$B$27*POWER(H583,3))+($B$28*U583+$B$29*POWER(U583,2)+$B$30*POWER(U583,3))</f>
        <v>4.31684048982678</v>
      </c>
      <c r="W583" s="71" t="n">
        <f aca="false">S583-U583</f>
        <v>4.7014230568942</v>
      </c>
      <c r="X583" s="29" t="n">
        <f aca="false">U583+V583</f>
        <v>8.16177504882662</v>
      </c>
      <c r="Y583" s="16"/>
      <c r="Z583" s="60" t="n">
        <f aca="false">U583*G583</f>
        <v>1161.17023681795</v>
      </c>
      <c r="AA583" s="60" t="n">
        <f aca="false">(K583+M583)-Z583</f>
        <v>1419.82976318205</v>
      </c>
      <c r="AB583" s="16"/>
      <c r="AC583" s="60" t="n">
        <f aca="false">L583+N583</f>
        <v>2464.85606474564</v>
      </c>
      <c r="AD583" s="61" t="n">
        <f aca="false">AC583-Z583</f>
        <v>1303.68582792769</v>
      </c>
      <c r="AE583" s="17"/>
      <c r="AF583" s="84" t="n">
        <v>-439.209084002539</v>
      </c>
      <c r="AG583" s="16" t="n">
        <v>0.786486486486486</v>
      </c>
      <c r="AH583" s="16" t="n">
        <f aca="false">AF583+AH582</f>
        <v>196616.885942099</v>
      </c>
      <c r="AI583" s="63"/>
      <c r="AJ583" s="72" t="n">
        <v>-401.133104570704</v>
      </c>
      <c r="AK583" s="16" t="n">
        <v>0.786486486486486</v>
      </c>
      <c r="AL583" s="63" t="n">
        <f aca="false">AJ583+AL582</f>
        <v>194342.826449607</v>
      </c>
      <c r="AM583" s="35"/>
      <c r="AN583" s="35" t="n">
        <f aca="false">C583/740</f>
        <v>0.786486486486486</v>
      </c>
      <c r="AO583" s="35"/>
      <c r="AP583" s="35"/>
      <c r="AQ583" s="35"/>
      <c r="AR583" s="35"/>
      <c r="AS583" s="35"/>
      <c r="AT583" s="35"/>
    </row>
    <row r="584" customFormat="false" ht="12.75" hidden="false" customHeight="true" outlineLevel="0" collapsed="false">
      <c r="A584" s="36"/>
      <c r="B584" s="36"/>
      <c r="C584" s="2" t="n">
        <v>583</v>
      </c>
      <c r="D584" s="20" t="s">
        <v>383</v>
      </c>
      <c r="E584" s="65" t="n">
        <v>8</v>
      </c>
      <c r="F584" s="66" t="n">
        <v>72</v>
      </c>
      <c r="G584" s="67" t="n">
        <f aca="false">I584+J584</f>
        <v>12</v>
      </c>
      <c r="H584" s="68" t="n">
        <f aca="false">1/(G584/F584)</f>
        <v>6</v>
      </c>
      <c r="I584" s="22" t="n">
        <v>8</v>
      </c>
      <c r="J584" s="23" t="n">
        <v>4</v>
      </c>
      <c r="K584" s="24" t="n">
        <v>15</v>
      </c>
      <c r="L584" s="69" t="n">
        <f aca="false">G584*X584*R584</f>
        <v>11.0042234355437</v>
      </c>
      <c r="M584" s="25" t="n">
        <v>27</v>
      </c>
      <c r="N584" s="70" t="n">
        <f aca="false">G584*X584*(1-R584)</f>
        <v>21.6143881087764</v>
      </c>
      <c r="O584" s="26" t="n">
        <f aca="false">I584/(I584+J584)</f>
        <v>0.666666666666667</v>
      </c>
      <c r="P584" s="28" t="n">
        <f aca="false">(I584+K584)/(I584+J584+K584+M584)</f>
        <v>0.425925925925926</v>
      </c>
      <c r="Q584" s="27" t="n">
        <f aca="false">K584/(K584+M584)</f>
        <v>0.357142857142857</v>
      </c>
      <c r="R584" s="27" t="n">
        <f aca="false">P584-(O584-P584)/X584</f>
        <v>0.337360265031266</v>
      </c>
      <c r="S584" s="29" t="n">
        <f aca="false">(K584+M584)/(I584+J584)</f>
        <v>3.5</v>
      </c>
      <c r="T584" s="31" t="n">
        <f aca="false">(P584-$B$1*O584-$B$2)/(1-$B$1*O584)-($B$3*POWER(P584,2)+$B$4*P584+$B$5)-($B$6*POWER(O584,2)+$B$7*O584+$B$8)</f>
        <v>0.407225626959659</v>
      </c>
      <c r="U584" s="29" t="n">
        <f aca="false">(O584-P584)/(P584-T584)</f>
        <v>12.8736305860673</v>
      </c>
      <c r="V584" s="29" t="n">
        <f aca="false">$B$12+($B$13*E584+$B$14*POWER(E584,2)+$B$15*POWER(E584,3))+($B$16*F584+$B$17*POWER(F584,2)+$B$18*POWER(F584,3))+($B$19*T584+$B$20*POWER(T584,2)+$B$21*POWER(T584,3))+($B$22*P584+$B$23*POWER(P584,2)+$B$24*POWER(P584,3))+($B$25*H584+$B$26*POWER(H584,2)+$B$27*POWER(H584,3))+($B$28*U584+$B$29*POWER(U584,2)+$B$30*POWER(U584,3))</f>
        <v>-10.155412957374</v>
      </c>
      <c r="W584" s="71" t="n">
        <f aca="false">S584-U584</f>
        <v>-9.37363058606734</v>
      </c>
      <c r="X584" s="29" t="n">
        <f aca="false">U584+V584</f>
        <v>2.71821762869334</v>
      </c>
      <c r="Y584" s="16"/>
      <c r="Z584" s="60" t="n">
        <f aca="false">U584*G584</f>
        <v>154.483567032808</v>
      </c>
      <c r="AA584" s="60" t="n">
        <f aca="false">(K584+M584)-Z584</f>
        <v>-112.483567032808</v>
      </c>
      <c r="AB584" s="16"/>
      <c r="AC584" s="60" t="n">
        <f aca="false">L584+N584</f>
        <v>32.6186115443201</v>
      </c>
      <c r="AD584" s="61" t="n">
        <f aca="false">AC584-Z584</f>
        <v>-121.864955488488</v>
      </c>
      <c r="AE584" s="17"/>
      <c r="AF584" s="84" t="n">
        <v>-441.108873199432</v>
      </c>
      <c r="AG584" s="16" t="n">
        <v>0.787837837837838</v>
      </c>
      <c r="AH584" s="16" t="n">
        <f aca="false">AF584+AH583</f>
        <v>196175.7770689</v>
      </c>
      <c r="AI584" s="63"/>
      <c r="AJ584" s="72" t="n">
        <v>-403.578457678934</v>
      </c>
      <c r="AK584" s="16" t="n">
        <v>0.787837837837838</v>
      </c>
      <c r="AL584" s="63" t="n">
        <f aca="false">AJ584+AL583</f>
        <v>193939.247991928</v>
      </c>
      <c r="AM584" s="35"/>
      <c r="AN584" s="35" t="n">
        <f aca="false">C584/740</f>
        <v>0.787837837837838</v>
      </c>
      <c r="AO584" s="35"/>
      <c r="AP584" s="35"/>
      <c r="AQ584" s="35"/>
      <c r="AR584" s="35"/>
      <c r="AS584" s="35"/>
      <c r="AT584" s="35"/>
    </row>
    <row r="585" customFormat="false" ht="12.75" hidden="false" customHeight="true" outlineLevel="0" collapsed="false">
      <c r="A585" s="36"/>
      <c r="B585" s="36"/>
      <c r="C585" s="2" t="n">
        <v>584</v>
      </c>
      <c r="D585" s="20" t="s">
        <v>569</v>
      </c>
      <c r="E585" s="65" t="n">
        <v>269</v>
      </c>
      <c r="F585" s="66" t="n">
        <v>3631</v>
      </c>
      <c r="G585" s="67" t="n">
        <f aca="false">I585+J585</f>
        <v>199</v>
      </c>
      <c r="H585" s="68" t="n">
        <f aca="false">1/(G585/F585)</f>
        <v>18.2462311557789</v>
      </c>
      <c r="I585" s="22" t="n">
        <v>53</v>
      </c>
      <c r="J585" s="23" t="n">
        <v>146</v>
      </c>
      <c r="K585" s="24" t="n">
        <v>1475</v>
      </c>
      <c r="L585" s="69" t="n">
        <f aca="false">G585*X585*R585</f>
        <v>1476.01073839723</v>
      </c>
      <c r="M585" s="25" t="n">
        <v>1365</v>
      </c>
      <c r="N585" s="70" t="n">
        <f aca="false">G585*X585*(1-R585)</f>
        <v>1365.99949327108</v>
      </c>
      <c r="O585" s="26" t="n">
        <f aca="false">I585/(I585+J585)</f>
        <v>0.266331658291457</v>
      </c>
      <c r="P585" s="28" t="n">
        <f aca="false">(I585+K585)/(I585+J585+K585+M585)</f>
        <v>0.502796972688384</v>
      </c>
      <c r="Q585" s="27" t="n">
        <f aca="false">K585/(K585+M585)</f>
        <v>0.519366197183099</v>
      </c>
      <c r="R585" s="27" t="n">
        <f aca="false">P585-(O585-P585)/X585</f>
        <v>0.519354477316848</v>
      </c>
      <c r="S585" s="29" t="n">
        <f aca="false">(K585+M585)/(I585+J585)</f>
        <v>14.2713567839196</v>
      </c>
      <c r="T585" s="31" t="n">
        <f aca="false">(P585-$B$1*O585-$B$2)/(1-$B$1*O585)-($B$3*POWER(P585,2)+$B$4*P585+$B$5)-($B$6*POWER(O585,2)+$B$7*O585+$B$8)</f>
        <v>0.519732678670539</v>
      </c>
      <c r="U585" s="29" t="n">
        <f aca="false">(O585-P585)/(P585-T585)</f>
        <v>13.962530681986</v>
      </c>
      <c r="V585" s="29" t="n">
        <f aca="false">$B$12+($B$13*E585+$B$14*POWER(E585,2)+$B$15*POWER(E585,3))+($B$16*F585+$B$17*POWER(F585,2)+$B$18*POWER(F585,3))+($B$19*T585+$B$20*POWER(T585,2)+$B$21*POWER(T585,3))+($B$22*P585+$B$23*POWER(P585,2)+$B$24*POWER(P585,3))+($B$25*H585+$B$26*POWER(H585,2)+$B$27*POWER(H585,3))+($B$28*U585+$B$29*POWER(U585,2)+$B$30*POWER(U585,3))</f>
        <v>0.318927768608528</v>
      </c>
      <c r="W585" s="71" t="n">
        <f aca="false">S585-U585</f>
        <v>0.30882610193358</v>
      </c>
      <c r="X585" s="29" t="n">
        <f aca="false">U585+V585</f>
        <v>14.2814584505945</v>
      </c>
      <c r="Y585" s="16"/>
      <c r="Z585" s="60" t="n">
        <f aca="false">U585*G585</f>
        <v>2778.54360571522</v>
      </c>
      <c r="AA585" s="60" t="n">
        <f aca="false">(K585+M585)-Z585</f>
        <v>61.4563942847822</v>
      </c>
      <c r="AB585" s="16"/>
      <c r="AC585" s="60" t="n">
        <f aca="false">L585+N585</f>
        <v>2842.01023166831</v>
      </c>
      <c r="AD585" s="61" t="n">
        <f aca="false">AC585-Z585</f>
        <v>63.4666259530973</v>
      </c>
      <c r="AE585" s="17"/>
      <c r="AF585" s="84" t="n">
        <v>-444.353417946084</v>
      </c>
      <c r="AG585" s="16" t="n">
        <v>0.789189189189189</v>
      </c>
      <c r="AH585" s="16" t="n">
        <f aca="false">AF585+AH584</f>
        <v>195731.423650954</v>
      </c>
      <c r="AI585" s="63"/>
      <c r="AJ585" s="72" t="n">
        <v>-415.76770154619</v>
      </c>
      <c r="AK585" s="16" t="n">
        <v>0.789189189189189</v>
      </c>
      <c r="AL585" s="63" t="n">
        <f aca="false">AJ585+AL584</f>
        <v>193523.480290382</v>
      </c>
      <c r="AM585" s="35"/>
      <c r="AN585" s="35" t="n">
        <f aca="false">C585/740</f>
        <v>0.789189189189189</v>
      </c>
      <c r="AO585" s="35"/>
      <c r="AP585" s="35"/>
      <c r="AQ585" s="35"/>
      <c r="AR585" s="35"/>
      <c r="AS585" s="35"/>
      <c r="AT585" s="35"/>
    </row>
    <row r="586" customFormat="false" ht="12.75" hidden="false" customHeight="true" outlineLevel="0" collapsed="false">
      <c r="A586" s="36"/>
      <c r="B586" s="36"/>
      <c r="C586" s="2" t="n">
        <v>585</v>
      </c>
      <c r="D586" s="20" t="s">
        <v>736</v>
      </c>
      <c r="E586" s="65" t="n">
        <v>853</v>
      </c>
      <c r="F586" s="66" t="n">
        <v>5692</v>
      </c>
      <c r="G586" s="67" t="n">
        <f aca="false">I586+J586</f>
        <v>398</v>
      </c>
      <c r="H586" s="68" t="n">
        <f aca="false">1/(G586/F586)</f>
        <v>14.3015075376884</v>
      </c>
      <c r="I586" s="22" t="n">
        <v>239</v>
      </c>
      <c r="J586" s="23" t="n">
        <v>159</v>
      </c>
      <c r="K586" s="24" t="n">
        <v>2196</v>
      </c>
      <c r="L586" s="69" t="n">
        <f aca="false">G586*X586*R586</f>
        <v>2402.24604091074</v>
      </c>
      <c r="M586" s="25" t="n">
        <v>898</v>
      </c>
      <c r="N586" s="70" t="n">
        <f aca="false">G586*X586*(1-R586)</f>
        <v>987.528568888152</v>
      </c>
      <c r="O586" s="26" t="n">
        <f aca="false">I586/(I586+J586)</f>
        <v>0.600502512562814</v>
      </c>
      <c r="P586" s="28" t="n">
        <f aca="false">(I586+K586)/(I586+J586+K586+M586)</f>
        <v>0.697308132875143</v>
      </c>
      <c r="Q586" s="27" t="n">
        <f aca="false">K586/(K586+M586)</f>
        <v>0.709760827407886</v>
      </c>
      <c r="R586" s="27" t="n">
        <f aca="false">P586-(O586-P586)/X586</f>
        <v>0.708674268184828</v>
      </c>
      <c r="S586" s="29" t="n">
        <f aca="false">(K586+M586)/(I586+J586)</f>
        <v>7.77386934673367</v>
      </c>
      <c r="T586" s="31" t="n">
        <f aca="false">(P586-$B$1*O586-$B$2)/(1-$B$1*O586)-($B$3*POWER(P586,2)+$B$4*P586+$B$5)-($B$6*POWER(O586,2)+$B$7*O586+$B$8)</f>
        <v>0.709113342088967</v>
      </c>
      <c r="U586" s="29" t="n">
        <f aca="false">(O586-P586)/(P586-T586)</f>
        <v>8.20024605739048</v>
      </c>
      <c r="V586" s="29" t="n">
        <f aca="false">$B$12+($B$13*E586+$B$14*POWER(E586,2)+$B$15*POWER(E586,3))+($B$16*F586+$B$17*POWER(F586,2)+$B$18*POWER(F586,3))+($B$19*T586+$B$20*POWER(T586,2)+$B$21*POWER(T586,3))+($B$22*P586+$B$23*POWER(P586,2)+$B$24*POWER(P586,3))+($B$25*H586+$B$26*POWER(H586,2)+$B$27*POWER(H586,3))+($B$28*U586+$B$29*POWER(U586,2)+$B$30*POWER(U586,3))</f>
        <v>0.316775575270043</v>
      </c>
      <c r="W586" s="71" t="n">
        <f aca="false">S586-U586</f>
        <v>-0.426376710656812</v>
      </c>
      <c r="X586" s="29" t="n">
        <f aca="false">U586+V586</f>
        <v>8.51702163266052</v>
      </c>
      <c r="Y586" s="16"/>
      <c r="Z586" s="60" t="n">
        <f aca="false">U586*G586</f>
        <v>3263.69793084141</v>
      </c>
      <c r="AA586" s="60" t="n">
        <f aca="false">(K586+M586)-Z586</f>
        <v>-169.697930841411</v>
      </c>
      <c r="AB586" s="16"/>
      <c r="AC586" s="60" t="n">
        <f aca="false">L586+N586</f>
        <v>3389.77460979889</v>
      </c>
      <c r="AD586" s="61" t="n">
        <f aca="false">AC586-Z586</f>
        <v>126.076678957477</v>
      </c>
      <c r="AE586" s="17"/>
      <c r="AF586" s="84" t="n">
        <v>-445.356122178952</v>
      </c>
      <c r="AG586" s="16" t="n">
        <v>0.790540540540541</v>
      </c>
      <c r="AH586" s="16" t="n">
        <f aca="false">AF586+AH585</f>
        <v>195286.067528775</v>
      </c>
      <c r="AI586" s="63"/>
      <c r="AJ586" s="72" t="n">
        <v>-416.625780816724</v>
      </c>
      <c r="AK586" s="16" t="n">
        <v>0.790540540540541</v>
      </c>
      <c r="AL586" s="63" t="n">
        <f aca="false">AJ586+AL585</f>
        <v>193106.854509566</v>
      </c>
      <c r="AM586" s="35"/>
      <c r="AN586" s="35" t="n">
        <f aca="false">C586/740</f>
        <v>0.790540540540541</v>
      </c>
      <c r="AO586" s="35"/>
      <c r="AP586" s="35"/>
      <c r="AQ586" s="35"/>
      <c r="AR586" s="35"/>
      <c r="AS586" s="35"/>
      <c r="AT586" s="35"/>
    </row>
    <row r="587" customFormat="false" ht="12.75" hidden="false" customHeight="true" outlineLevel="0" collapsed="false">
      <c r="A587" s="36"/>
      <c r="B587" s="36"/>
      <c r="C587" s="2" t="n">
        <v>586</v>
      </c>
      <c r="D587" s="20" t="s">
        <v>228</v>
      </c>
      <c r="E587" s="65" t="n">
        <v>548</v>
      </c>
      <c r="F587" s="66" t="n">
        <v>6700</v>
      </c>
      <c r="G587" s="67" t="n">
        <f aca="false">I587+J587</f>
        <v>388</v>
      </c>
      <c r="H587" s="68" t="n">
        <f aca="false">1/(G587/F587)</f>
        <v>17.2680412371134</v>
      </c>
      <c r="I587" s="22" t="n">
        <v>80</v>
      </c>
      <c r="J587" s="23" t="n">
        <v>308</v>
      </c>
      <c r="K587" s="24" t="n">
        <v>2118</v>
      </c>
      <c r="L587" s="69" t="n">
        <f aca="false">G587*X587*R587</f>
        <v>2126.70118340781</v>
      </c>
      <c r="M587" s="25" t="n">
        <v>3140</v>
      </c>
      <c r="N587" s="70" t="n">
        <f aca="false">G587*X587*(1-R587)</f>
        <v>3153.64953611926</v>
      </c>
      <c r="O587" s="26" t="n">
        <f aca="false">I587/(I587+J587)</f>
        <v>0.206185567010309</v>
      </c>
      <c r="P587" s="28" t="n">
        <f aca="false">(I587+K587)/(I587+J587+K587+M587)</f>
        <v>0.389302160821821</v>
      </c>
      <c r="Q587" s="27" t="n">
        <f aca="false">K587/(K587+M587)</f>
        <v>0.402814758463294</v>
      </c>
      <c r="R587" s="27" t="n">
        <f aca="false">P587-(O587-P587)/X587</f>
        <v>0.402757562209483</v>
      </c>
      <c r="S587" s="29" t="n">
        <f aca="false">(K587+M587)/(I587+J587)</f>
        <v>13.5515463917526</v>
      </c>
      <c r="T587" s="31" t="n">
        <f aca="false">(P587-$B$1*O587-$B$2)/(1-$B$1*O587)-($B$3*POWER(P587,2)+$B$4*P587+$B$5)-($B$6*POWER(O587,2)+$B$7*O587+$B$8)</f>
        <v>0.403270892644034</v>
      </c>
      <c r="U587" s="29" t="n">
        <f aca="false">(O587-P587)/(P587-T587)</f>
        <v>13.1090349605193</v>
      </c>
      <c r="V587" s="29" t="n">
        <f aca="false">$B$12+($B$13*E587+$B$14*POWER(E587,2)+$B$15*POWER(E587,3))+($B$16*F587+$B$17*POWER(F587,2)+$B$18*POWER(F587,3))+($B$19*T587+$B$20*POWER(T587,2)+$B$21*POWER(T587,3))+($B$22*P587+$B$23*POWER(P587,2)+$B$24*POWER(P587,3))+($B$25*H587+$B$26*POWER(H587,2)+$B$27*POWER(H587,3))+($B$28*U587+$B$29*POWER(U587,2)+$B$30*POWER(U587,3))</f>
        <v>0.500116378468046</v>
      </c>
      <c r="W587" s="71" t="n">
        <f aca="false">S587-U587</f>
        <v>0.442511431233317</v>
      </c>
      <c r="X587" s="29" t="n">
        <f aca="false">U587+V587</f>
        <v>13.6091513389873</v>
      </c>
      <c r="Y587" s="16"/>
      <c r="Z587" s="60" t="n">
        <f aca="false">U587*G587</f>
        <v>5086.30556468147</v>
      </c>
      <c r="AA587" s="60" t="n">
        <f aca="false">(K587+M587)-Z587</f>
        <v>171.694435318527</v>
      </c>
      <c r="AB587" s="16"/>
      <c r="AC587" s="60" t="n">
        <f aca="false">L587+N587</f>
        <v>5280.35071952708</v>
      </c>
      <c r="AD587" s="61" t="n">
        <f aca="false">AC587-Z587</f>
        <v>194.045154845602</v>
      </c>
      <c r="AE587" s="17"/>
      <c r="AF587" s="84" t="n">
        <v>-447.963112981085</v>
      </c>
      <c r="AG587" s="16" t="n">
        <v>0.791891891891892</v>
      </c>
      <c r="AH587" s="16" t="n">
        <f aca="false">AF587+AH586</f>
        <v>194838.104415794</v>
      </c>
      <c r="AI587" s="63"/>
      <c r="AJ587" s="79" t="n">
        <v>-416.694598940388</v>
      </c>
      <c r="AK587" s="16" t="n">
        <v>0.791891891891892</v>
      </c>
      <c r="AL587" s="63" t="n">
        <f aca="false">AJ587+AL586</f>
        <v>192690.159910625</v>
      </c>
      <c r="AM587" s="35"/>
      <c r="AN587" s="35" t="n">
        <f aca="false">C587/740</f>
        <v>0.791891891891892</v>
      </c>
      <c r="AO587" s="35"/>
      <c r="AP587" s="35"/>
      <c r="AQ587" s="35"/>
      <c r="AR587" s="35"/>
      <c r="AS587" s="35"/>
      <c r="AT587" s="35"/>
    </row>
    <row r="588" customFormat="false" ht="12.75" hidden="false" customHeight="true" outlineLevel="0" collapsed="false">
      <c r="A588" s="36"/>
      <c r="B588" s="36"/>
      <c r="C588" s="2" t="n">
        <v>587</v>
      </c>
      <c r="D588" s="20" t="s">
        <v>631</v>
      </c>
      <c r="E588" s="65" t="n">
        <v>129</v>
      </c>
      <c r="F588" s="66" t="n">
        <v>2729</v>
      </c>
      <c r="G588" s="67" t="n">
        <f aca="false">I588+J588</f>
        <v>96</v>
      </c>
      <c r="H588" s="68" t="n">
        <f aca="false">1/(G588/F588)</f>
        <v>28.4270833333333</v>
      </c>
      <c r="I588" s="22" t="n">
        <v>18</v>
      </c>
      <c r="J588" s="23" t="n">
        <v>78</v>
      </c>
      <c r="K588" s="24" t="n">
        <v>1244</v>
      </c>
      <c r="L588" s="69" t="n">
        <f aca="false">G588*X588*R588</f>
        <v>1254.55982933517</v>
      </c>
      <c r="M588" s="25" t="n">
        <v>997</v>
      </c>
      <c r="N588" s="70" t="n">
        <f aca="false">G588*X588*(1-R588)</f>
        <v>1005.99510026569</v>
      </c>
      <c r="O588" s="26" t="n">
        <f aca="false">I588/(I588+J588)</f>
        <v>0.1875</v>
      </c>
      <c r="P588" s="28" t="n">
        <f aca="false">(I588+K588)/(I588+J588+K588+M588)</f>
        <v>0.540008557980317</v>
      </c>
      <c r="Q588" s="27" t="n">
        <f aca="false">K588/(K588+M588)</f>
        <v>0.555109326193664</v>
      </c>
      <c r="R588" s="27" t="n">
        <f aca="false">P588-(O588-P588)/X588</f>
        <v>0.554978697003696</v>
      </c>
      <c r="S588" s="29" t="n">
        <f aca="false">(K588+M588)/(I588+J588)</f>
        <v>23.34375</v>
      </c>
      <c r="T588" s="31" t="n">
        <f aca="false">(P588-$B$1*O588-$B$2)/(1-$B$1*O588)-($B$3*POWER(P588,2)+$B$4*P588+$B$5)-($B$6*POWER(O588,2)+$B$7*O588+$B$8)</f>
        <v>0.559721474677615</v>
      </c>
      <c r="U588" s="29" t="n">
        <f aca="false">(O588-P588)/(P588-T588)</f>
        <v>17.8821106685159</v>
      </c>
      <c r="V588" s="29" t="n">
        <f aca="false">$B$12+($B$13*E588+$B$14*POWER(E588,2)+$B$15*POWER(E588,3))+($B$16*F588+$B$17*POWER(F588,2)+$B$18*POWER(F588,3))+($B$19*T588+$B$20*POWER(T588,2)+$B$21*POWER(T588,3))+($B$22*P588+$B$23*POWER(P588,2)+$B$24*POWER(P588,3))+($B$25*H588+$B$26*POWER(H588,2)+$B$27*POWER(H588,3))+($B$28*U588+$B$29*POWER(U588,2)+$B$30*POWER(U588,3))</f>
        <v>5.6653365148264</v>
      </c>
      <c r="W588" s="71" t="n">
        <f aca="false">S588-U588</f>
        <v>5.46163933148408</v>
      </c>
      <c r="X588" s="29" t="n">
        <f aca="false">U588+V588</f>
        <v>23.5474471833423</v>
      </c>
      <c r="Y588" s="16"/>
      <c r="Z588" s="60" t="n">
        <f aca="false">U588*G588</f>
        <v>1716.68262417753</v>
      </c>
      <c r="AA588" s="60" t="n">
        <f aca="false">(K588+M588)-Z588</f>
        <v>524.317375822471</v>
      </c>
      <c r="AB588" s="16"/>
      <c r="AC588" s="60" t="n">
        <f aca="false">L588+N588</f>
        <v>2260.55492960086</v>
      </c>
      <c r="AD588" s="61" t="n">
        <f aca="false">AC588-Z588</f>
        <v>543.872305423334</v>
      </c>
      <c r="AE588" s="17"/>
      <c r="AF588" s="84" t="n">
        <v>-448.714047659529</v>
      </c>
      <c r="AG588" s="16" t="n">
        <v>0.793243243243243</v>
      </c>
      <c r="AH588" s="16" t="n">
        <f aca="false">AF588+AH587</f>
        <v>194389.390368134</v>
      </c>
      <c r="AI588" s="63"/>
      <c r="AJ588" s="72" t="n">
        <v>-419.911873145428</v>
      </c>
      <c r="AK588" s="16" t="n">
        <v>0.793243243243243</v>
      </c>
      <c r="AL588" s="63" t="n">
        <f aca="false">AJ588+AL587</f>
        <v>192270.24803748</v>
      </c>
      <c r="AM588" s="35"/>
      <c r="AN588" s="35" t="n">
        <f aca="false">C588/740</f>
        <v>0.793243243243243</v>
      </c>
      <c r="AO588" s="35"/>
      <c r="AP588" s="35"/>
      <c r="AQ588" s="35"/>
      <c r="AR588" s="35"/>
      <c r="AS588" s="35"/>
      <c r="AT588" s="35"/>
    </row>
    <row r="589" customFormat="false" ht="12.75" hidden="false" customHeight="true" outlineLevel="0" collapsed="false">
      <c r="A589" s="36"/>
      <c r="B589" s="36"/>
      <c r="C589" s="2" t="n">
        <v>588</v>
      </c>
      <c r="D589" s="20" t="s">
        <v>487</v>
      </c>
      <c r="E589" s="65" t="n">
        <v>250</v>
      </c>
      <c r="F589" s="66" t="n">
        <v>2561</v>
      </c>
      <c r="G589" s="67" t="n">
        <f aca="false">I589+J589</f>
        <v>186</v>
      </c>
      <c r="H589" s="68" t="n">
        <f aca="false">1/(G589/F589)</f>
        <v>13.7688172043011</v>
      </c>
      <c r="I589" s="22" t="n">
        <v>46</v>
      </c>
      <c r="J589" s="23" t="n">
        <v>140</v>
      </c>
      <c r="K589" s="24" t="n">
        <v>793</v>
      </c>
      <c r="L589" s="69" t="n">
        <f aca="false">G589*X589*R589</f>
        <v>916.786366851362</v>
      </c>
      <c r="M589" s="25" t="n">
        <v>810</v>
      </c>
      <c r="N589" s="70" t="n">
        <f aca="false">G589*X589*(1-R589)</f>
        <v>950.163347447906</v>
      </c>
      <c r="O589" s="26" t="n">
        <f aca="false">I589/(I589+J589)</f>
        <v>0.247311827956989</v>
      </c>
      <c r="P589" s="28" t="n">
        <f aca="false">(I589+K589)/(I589+J589+K589+M589)</f>
        <v>0.468977082168809</v>
      </c>
      <c r="Q589" s="27" t="n">
        <f aca="false">K589/(K589+M589)</f>
        <v>0.494697442295696</v>
      </c>
      <c r="R589" s="27" t="n">
        <f aca="false">P589-(O589-P589)/X589</f>
        <v>0.491061092770495</v>
      </c>
      <c r="S589" s="29" t="n">
        <f aca="false">(K589+M589)/(I589+J589)</f>
        <v>8.61827956989247</v>
      </c>
      <c r="T589" s="31" t="n">
        <f aca="false">(P589-$B$1*O589-$B$2)/(1-$B$1*O589)-($B$3*POWER(P589,2)+$B$4*P589+$B$5)-($B$6*POWER(O589,2)+$B$7*O589+$B$8)</f>
        <v>0.484947868982284</v>
      </c>
      <c r="U589" s="29" t="n">
        <f aca="false">(O589-P589)/(P589-T589)</f>
        <v>13.8794197681482</v>
      </c>
      <c r="V589" s="29" t="n">
        <f aca="false">$B$12+($B$13*E589+$B$14*POWER(E589,2)+$B$15*POWER(E589,3))+($B$16*F589+$B$17*POWER(F589,2)+$B$18*POWER(F589,3))+($B$19*T589+$B$20*POWER(T589,2)+$B$21*POWER(T589,3))+($B$22*P589+$B$23*POWER(P589,2)+$B$24*POWER(P589,3))+($B$25*H589+$B$26*POWER(H589,2)+$B$27*POWER(H589,3))+($B$28*U589+$B$29*POWER(U589,2)+$B$30*POWER(U589,3))</f>
        <v>-3.84205571277582</v>
      </c>
      <c r="W589" s="71" t="n">
        <f aca="false">S589-U589</f>
        <v>-5.26114019825576</v>
      </c>
      <c r="X589" s="29" t="n">
        <f aca="false">U589+V589</f>
        <v>10.0373640553724</v>
      </c>
      <c r="Y589" s="16"/>
      <c r="Z589" s="60" t="n">
        <f aca="false">U589*G589</f>
        <v>2581.57207687557</v>
      </c>
      <c r="AA589" s="60" t="n">
        <f aca="false">(K589+M589)-Z589</f>
        <v>-978.572076875571</v>
      </c>
      <c r="AB589" s="16"/>
      <c r="AC589" s="60" t="n">
        <f aca="false">L589+N589</f>
        <v>1866.94971429927</v>
      </c>
      <c r="AD589" s="61" t="n">
        <f aca="false">AC589-Z589</f>
        <v>-714.622362576303</v>
      </c>
      <c r="AE589" s="17"/>
      <c r="AF589" s="84" t="n">
        <v>-448.883221171875</v>
      </c>
      <c r="AG589" s="16" t="n">
        <v>0.794594594594595</v>
      </c>
      <c r="AH589" s="16" t="n">
        <f aca="false">AF589+AH588</f>
        <v>193940.507146962</v>
      </c>
      <c r="AI589" s="63"/>
      <c r="AJ589" s="72" t="n">
        <v>-420.272627607207</v>
      </c>
      <c r="AK589" s="16" t="n">
        <v>0.794594594594595</v>
      </c>
      <c r="AL589" s="63" t="n">
        <f aca="false">AJ589+AL588</f>
        <v>191849.975409873</v>
      </c>
      <c r="AM589" s="35"/>
      <c r="AN589" s="35" t="n">
        <f aca="false">C589/740</f>
        <v>0.794594594594595</v>
      </c>
      <c r="AO589" s="35"/>
      <c r="AP589" s="35"/>
      <c r="AQ589" s="35"/>
      <c r="AR589" s="35"/>
      <c r="AS589" s="35"/>
      <c r="AT589" s="35"/>
    </row>
    <row r="590" customFormat="false" ht="12.75" hidden="false" customHeight="true" outlineLevel="0" collapsed="false">
      <c r="A590" s="36"/>
      <c r="B590" s="36"/>
      <c r="C590" s="2" t="n">
        <v>589</v>
      </c>
      <c r="D590" s="20" t="s">
        <v>719</v>
      </c>
      <c r="E590" s="65" t="n">
        <v>210</v>
      </c>
      <c r="F590" s="66" t="n">
        <v>2621</v>
      </c>
      <c r="G590" s="67" t="n">
        <f aca="false">I590+J590</f>
        <v>165</v>
      </c>
      <c r="H590" s="68" t="n">
        <f aca="false">1/(G590/F590)</f>
        <v>15.8848484848485</v>
      </c>
      <c r="I590" s="22" t="n">
        <v>62</v>
      </c>
      <c r="J590" s="23" t="n">
        <v>103</v>
      </c>
      <c r="K590" s="24" t="n">
        <v>1270</v>
      </c>
      <c r="L590" s="69" t="n">
        <f aca="false">G590*X590*R590</f>
        <v>1257.57814505618</v>
      </c>
      <c r="M590" s="25" t="n">
        <v>688</v>
      </c>
      <c r="N590" s="70" t="n">
        <f aca="false">G590*X590*(1-R590)</f>
        <v>680.623357912489</v>
      </c>
      <c r="O590" s="26" t="n">
        <f aca="false">I590/(I590+J590)</f>
        <v>0.375757575757576</v>
      </c>
      <c r="P590" s="28" t="n">
        <f aca="false">(I590+K590)/(I590+J590+K590+M590)</f>
        <v>0.627414036740462</v>
      </c>
      <c r="Q590" s="27" t="n">
        <f aca="false">K590/(K590+M590)</f>
        <v>0.648621041879469</v>
      </c>
      <c r="R590" s="27" t="n">
        <f aca="false">P590-(O590-P590)/X590</f>
        <v>0.648837668905939</v>
      </c>
      <c r="S590" s="29" t="n">
        <f aca="false">(K590+M590)/(I590+J590)</f>
        <v>11.8666666666667</v>
      </c>
      <c r="T590" s="31" t="n">
        <f aca="false">(P590-$B$1*O590-$B$2)/(1-$B$1*O590)-($B$3*POWER(P590,2)+$B$4*P590+$B$5)-($B$6*POWER(O590,2)+$B$7*O590+$B$8)</f>
        <v>0.64738589591286</v>
      </c>
      <c r="U590" s="29" t="n">
        <f aca="false">(O590-P590)/(P590-T590)</f>
        <v>12.6005525479915</v>
      </c>
      <c r="V590" s="29" t="n">
        <f aca="false">$B$12+($B$13*E590+$B$14*POWER(E590,2)+$B$15*POWER(E590,3))+($B$16*F590+$B$17*POWER(F590,2)+$B$18*POWER(F590,3))+($B$19*T590+$B$20*POWER(T590,2)+$B$21*POWER(T590,3))+($B$22*P590+$B$23*POWER(P590,2)+$B$24*POWER(P590,3))+($B$25*H590+$B$26*POWER(H590,2)+$B$27*POWER(H590,3))+($B$28*U590+$B$29*POWER(U590,2)+$B$30*POWER(U590,3))</f>
        <v>-0.853876772423796</v>
      </c>
      <c r="W590" s="71" t="n">
        <f aca="false">S590-U590</f>
        <v>-0.733885881324795</v>
      </c>
      <c r="X590" s="29" t="n">
        <f aca="false">U590+V590</f>
        <v>11.7466757755677</v>
      </c>
      <c r="Y590" s="16"/>
      <c r="Z590" s="60" t="n">
        <f aca="false">U590*G590</f>
        <v>2079.09117041859</v>
      </c>
      <c r="AA590" s="60" t="n">
        <f aca="false">(K590+M590)-Z590</f>
        <v>-121.091170418591</v>
      </c>
      <c r="AB590" s="16"/>
      <c r="AC590" s="60" t="n">
        <f aca="false">L590+N590</f>
        <v>1938.20150296867</v>
      </c>
      <c r="AD590" s="61" t="n">
        <f aca="false">AC590-Z590</f>
        <v>-140.889667449926</v>
      </c>
      <c r="AE590" s="17"/>
      <c r="AF590" s="84" t="n">
        <v>-453.830107545485</v>
      </c>
      <c r="AG590" s="16" t="n">
        <v>0.795945945945946</v>
      </c>
      <c r="AH590" s="16" t="n">
        <f aca="false">AF590+AH589</f>
        <v>193486.677039417</v>
      </c>
      <c r="AI590" s="63"/>
      <c r="AJ590" s="72" t="n">
        <v>-424.411381811841</v>
      </c>
      <c r="AK590" s="16" t="n">
        <v>0.795945945945946</v>
      </c>
      <c r="AL590" s="63" t="n">
        <f aca="false">AJ590+AL589</f>
        <v>191425.564028061</v>
      </c>
      <c r="AM590" s="35"/>
      <c r="AN590" s="35" t="n">
        <f aca="false">C590/740</f>
        <v>0.795945945945946</v>
      </c>
      <c r="AO590" s="35"/>
      <c r="AP590" s="35"/>
      <c r="AQ590" s="35"/>
      <c r="AR590" s="35"/>
      <c r="AS590" s="35"/>
      <c r="AT590" s="35"/>
    </row>
    <row r="591" customFormat="false" ht="12.75" hidden="false" customHeight="true" outlineLevel="0" collapsed="false">
      <c r="A591" s="36"/>
      <c r="B591" s="36"/>
      <c r="C591" s="2" t="n">
        <v>590</v>
      </c>
      <c r="D591" s="20" t="s">
        <v>278</v>
      </c>
      <c r="E591" s="65" t="n">
        <v>110</v>
      </c>
      <c r="F591" s="66" t="n">
        <v>3128</v>
      </c>
      <c r="G591" s="67" t="n">
        <f aca="false">I591+J591</f>
        <v>59</v>
      </c>
      <c r="H591" s="68" t="n">
        <f aca="false">1/(G591/F591)</f>
        <v>53.0169491525424</v>
      </c>
      <c r="I591" s="22" t="n">
        <v>4</v>
      </c>
      <c r="J591" s="23" t="n">
        <v>55</v>
      </c>
      <c r="K591" s="24" t="n">
        <v>1094</v>
      </c>
      <c r="L591" s="69" t="n">
        <f aca="false">G591*X591*R591</f>
        <v>1094.13634635372</v>
      </c>
      <c r="M591" s="25" t="n">
        <v>1602</v>
      </c>
      <c r="N591" s="70" t="n">
        <f aca="false">G591*X591*(1-R591)</f>
        <v>1602.20576130066</v>
      </c>
      <c r="O591" s="26" t="n">
        <f aca="false">I591/(I591+J591)</f>
        <v>0.0677966101694915</v>
      </c>
      <c r="P591" s="28" t="n">
        <f aca="false">(I591+K591)/(I591+J591+K591+M591)</f>
        <v>0.398548094373866</v>
      </c>
      <c r="Q591" s="27" t="n">
        <f aca="false">K591/(K591+M591)</f>
        <v>0.405786350148368</v>
      </c>
      <c r="R591" s="27" t="n">
        <f aca="false">P591-(O591-P591)/X591</f>
        <v>0.405785431769837</v>
      </c>
      <c r="S591" s="29" t="n">
        <f aca="false">(K591+M591)/(I591+J591)</f>
        <v>45.6949152542373</v>
      </c>
      <c r="T591" s="31" t="n">
        <f aca="false">(P591-$B$1*O591-$B$2)/(1-$B$1*O591)-($B$3*POWER(P591,2)+$B$4*P591+$B$5)-($B$6*POWER(O591,2)+$B$7*O591+$B$8)</f>
        <v>0.413940129617022</v>
      </c>
      <c r="U591" s="29" t="n">
        <f aca="false">(O591-P591)/(P591-T591)</f>
        <v>21.4884827756253</v>
      </c>
      <c r="V591" s="29" t="n">
        <f aca="false">$B$12+($B$13*E591+$B$14*POWER(E591,2)+$B$15*POWER(E591,3))+($B$16*F591+$B$17*POWER(F591,2)+$B$18*POWER(F591,3))+($B$19*T591+$B$20*POWER(T591,2)+$B$21*POWER(T591,3))+($B$22*P591+$B$23*POWER(P591,2)+$B$24*POWER(P591,3))+($B$25*H591+$B$26*POWER(H591,2)+$B$27*POWER(H591,3))+($B$28*U591+$B$29*POWER(U591,2)+$B$30*POWER(U591,3))</f>
        <v>24.212230913432</v>
      </c>
      <c r="W591" s="71" t="n">
        <f aca="false">S591-U591</f>
        <v>24.206432478612</v>
      </c>
      <c r="X591" s="29" t="n">
        <f aca="false">U591+V591</f>
        <v>45.7007136890573</v>
      </c>
      <c r="Y591" s="16"/>
      <c r="Z591" s="60" t="n">
        <f aca="false">U591*G591</f>
        <v>1267.82048376189</v>
      </c>
      <c r="AA591" s="60" t="n">
        <f aca="false">(K591+M591)-Z591</f>
        <v>1428.17951623811</v>
      </c>
      <c r="AB591" s="16"/>
      <c r="AC591" s="60" t="n">
        <f aca="false">L591+N591</f>
        <v>2696.34210765438</v>
      </c>
      <c r="AD591" s="61" t="n">
        <f aca="false">AC591-Z591</f>
        <v>1428.52162389249</v>
      </c>
      <c r="AE591" s="17"/>
      <c r="AF591" s="84" t="n">
        <v>-470.56647818648</v>
      </c>
      <c r="AG591" s="16" t="n">
        <v>0.797297297297297</v>
      </c>
      <c r="AH591" s="16" t="n">
        <f aca="false">AF591+AH590</f>
        <v>193016.11056123</v>
      </c>
      <c r="AI591" s="63"/>
      <c r="AJ591" s="72" t="n">
        <v>-425.52439221251</v>
      </c>
      <c r="AK591" s="16" t="n">
        <v>0.797297297297297</v>
      </c>
      <c r="AL591" s="63" t="n">
        <f aca="false">AJ591+AL590</f>
        <v>191000.039635848</v>
      </c>
      <c r="AM591" s="35"/>
      <c r="AN591" s="35" t="n">
        <f aca="false">C591/740</f>
        <v>0.797297297297297</v>
      </c>
      <c r="AO591" s="35"/>
      <c r="AP591" s="35"/>
      <c r="AQ591" s="35"/>
      <c r="AR591" s="35"/>
      <c r="AS591" s="35"/>
      <c r="AT591" s="35"/>
    </row>
    <row r="592" customFormat="false" ht="12.75" hidden="false" customHeight="true" outlineLevel="0" collapsed="false">
      <c r="A592" s="36"/>
      <c r="B592" s="36"/>
      <c r="C592" s="2" t="n">
        <v>591</v>
      </c>
      <c r="D592" s="20" t="s">
        <v>640</v>
      </c>
      <c r="E592" s="65" t="n">
        <v>334</v>
      </c>
      <c r="F592" s="66" t="n">
        <v>3506</v>
      </c>
      <c r="G592" s="67" t="n">
        <f aca="false">I592+J592</f>
        <v>297</v>
      </c>
      <c r="H592" s="68" t="n">
        <f aca="false">1/(G592/F592)</f>
        <v>11.8047138047138</v>
      </c>
      <c r="I592" s="22" t="n">
        <v>122</v>
      </c>
      <c r="J592" s="23" t="n">
        <v>175</v>
      </c>
      <c r="K592" s="24" t="n">
        <v>1225</v>
      </c>
      <c r="L592" s="69" t="n">
        <f aca="false">G592*X592*R592</f>
        <v>1286.2517952214</v>
      </c>
      <c r="M592" s="25" t="n">
        <v>949</v>
      </c>
      <c r="N592" s="70" t="n">
        <f aca="false">G592*X592*(1-R592)</f>
        <v>1000.11137181058</v>
      </c>
      <c r="O592" s="26" t="n">
        <f aca="false">I592/(I592+J592)</f>
        <v>0.410774410774411</v>
      </c>
      <c r="P592" s="28" t="n">
        <f aca="false">(I592+K592)/(I592+J592+K592+M592)</f>
        <v>0.545123431808984</v>
      </c>
      <c r="Q592" s="27" t="n">
        <f aca="false">K592/(K592+M592)</f>
        <v>0.563477460901564</v>
      </c>
      <c r="R592" s="27" t="n">
        <f aca="false">P592-(O592-P592)/X592</f>
        <v>0.562575453352467</v>
      </c>
      <c r="S592" s="29" t="n">
        <f aca="false">(K592+M592)/(I592+J592)</f>
        <v>7.31986531986532</v>
      </c>
      <c r="T592" s="31" t="n">
        <f aca="false">(P592-$B$1*O592-$B$2)/(1-$B$1*O592)-($B$3*POWER(P592,2)+$B$4*P592+$B$5)-($B$6*POWER(O592,2)+$B$7*O592+$B$8)</f>
        <v>0.558427205601371</v>
      </c>
      <c r="U592" s="29" t="n">
        <f aca="false">(O592-P592)/(P592-T592)</f>
        <v>10.0985647479558</v>
      </c>
      <c r="V592" s="29" t="n">
        <f aca="false">$B$12+($B$13*E592+$B$14*POWER(E592,2)+$B$15*POWER(E592,3))+($B$16*F592+$B$17*POWER(F592,2)+$B$18*POWER(F592,3))+($B$19*T592+$B$20*POWER(T592,2)+$B$21*POWER(T592,3))+($B$22*P592+$B$23*POWER(P592,2)+$B$24*POWER(P592,3))+($B$25*H592+$B$26*POWER(H592,2)+$B$27*POWER(H592,3))+($B$28*U592+$B$29*POWER(U592,2)+$B$30*POWER(U592,3))</f>
        <v>-2.40037226636666</v>
      </c>
      <c r="W592" s="71" t="n">
        <f aca="false">S592-U592</f>
        <v>-2.7786994280905</v>
      </c>
      <c r="X592" s="29" t="n">
        <f aca="false">U592+V592</f>
        <v>7.69819248158916</v>
      </c>
      <c r="Y592" s="16"/>
      <c r="Z592" s="60" t="n">
        <f aca="false">U592*G592</f>
        <v>2999.27373014288</v>
      </c>
      <c r="AA592" s="60" t="n">
        <f aca="false">(K592+M592)-Z592</f>
        <v>-825.273730142878</v>
      </c>
      <c r="AB592" s="16"/>
      <c r="AC592" s="60" t="n">
        <f aca="false">L592+N592</f>
        <v>2286.36316703198</v>
      </c>
      <c r="AD592" s="61" t="n">
        <f aca="false">AC592-Z592</f>
        <v>-712.910563110899</v>
      </c>
      <c r="AE592" s="17"/>
      <c r="AF592" s="84" t="n">
        <v>-475.788155921499</v>
      </c>
      <c r="AG592" s="16" t="n">
        <v>0.798648648648649</v>
      </c>
      <c r="AH592" s="16" t="n">
        <f aca="false">AF592+AH591</f>
        <v>192540.322405309</v>
      </c>
      <c r="AI592" s="63"/>
      <c r="AJ592" s="72" t="n">
        <v>-426.911318356535</v>
      </c>
      <c r="AK592" s="16" t="n">
        <v>0.798648648648649</v>
      </c>
      <c r="AL592" s="63" t="n">
        <f aca="false">AJ592+AL591</f>
        <v>190573.128317492</v>
      </c>
      <c r="AM592" s="35"/>
      <c r="AN592" s="35" t="n">
        <f aca="false">C592/740</f>
        <v>0.798648648648649</v>
      </c>
      <c r="AO592" s="35"/>
      <c r="AP592" s="35"/>
      <c r="AQ592" s="35"/>
      <c r="AR592" s="35"/>
      <c r="AS592" s="35"/>
      <c r="AT592" s="35"/>
    </row>
    <row r="593" customFormat="false" ht="12.75" hidden="false" customHeight="true" outlineLevel="0" collapsed="false">
      <c r="A593" s="36"/>
      <c r="B593" s="36"/>
      <c r="C593" s="2" t="n">
        <v>592</v>
      </c>
      <c r="D593" s="20" t="s">
        <v>609</v>
      </c>
      <c r="E593" s="65" t="n">
        <v>135</v>
      </c>
      <c r="F593" s="66" t="n">
        <v>1959</v>
      </c>
      <c r="G593" s="67" t="n">
        <f aca="false">I593+J593</f>
        <v>123</v>
      </c>
      <c r="H593" s="68" t="n">
        <f aca="false">1/(G593/F593)</f>
        <v>15.9268292682927</v>
      </c>
      <c r="I593" s="22" t="n">
        <v>35</v>
      </c>
      <c r="J593" s="23" t="n">
        <v>88</v>
      </c>
      <c r="K593" s="24" t="n">
        <v>830</v>
      </c>
      <c r="L593" s="69" t="n">
        <f aca="false">G593*X593*R593</f>
        <v>817.380980882239</v>
      </c>
      <c r="M593" s="25" t="n">
        <v>692</v>
      </c>
      <c r="N593" s="70" t="n">
        <f aca="false">G593*X593*(1-R593)</f>
        <v>680.621000101903</v>
      </c>
      <c r="O593" s="26" t="n">
        <f aca="false">I593/(I593+J593)</f>
        <v>0.284552845528455</v>
      </c>
      <c r="P593" s="28" t="n">
        <f aca="false">(I593+K593)/(I593+J593+K593+M593)</f>
        <v>0.525835866261398</v>
      </c>
      <c r="Q593" s="27" t="n">
        <f aca="false">K593/(K593+M593)</f>
        <v>0.545335085413929</v>
      </c>
      <c r="R593" s="27" t="n">
        <f aca="false">P593-(O593-P593)/X593</f>
        <v>0.545647463259858</v>
      </c>
      <c r="S593" s="29" t="n">
        <f aca="false">(K593+M593)/(I593+J593)</f>
        <v>12.3739837398374</v>
      </c>
      <c r="T593" s="31" t="n">
        <f aca="false">(P593-$B$1*O593-$B$2)/(1-$B$1*O593)-($B$3*POWER(P593,2)+$B$4*P593+$B$5)-($B$6*POWER(O593,2)+$B$7*O593+$B$8)</f>
        <v>0.543335869890306</v>
      </c>
      <c r="U593" s="29" t="n">
        <f aca="false">(O593-P593)/(P593-T593)</f>
        <v>13.7875983256586</v>
      </c>
      <c r="V593" s="29" t="n">
        <f aca="false">$B$12+($B$13*E593+$B$14*POWER(E593,2)+$B$15*POWER(E593,3))+($B$16*F593+$B$17*POWER(F593,2)+$B$18*POWER(F593,3))+($B$19*T593+$B$20*POWER(T593,2)+$B$21*POWER(T593,3))+($B$22*P593+$B$23*POWER(P593,2)+$B$24*POWER(P593,3))+($B$25*H593+$B$26*POWER(H593,2)+$B$27*POWER(H593,3))+($B$28*U593+$B$29*POWER(U593,2)+$B$30*POWER(U593,3))</f>
        <v>-1.60872043147861</v>
      </c>
      <c r="W593" s="71" t="n">
        <f aca="false">S593-U593</f>
        <v>-1.41361458582123</v>
      </c>
      <c r="X593" s="29" t="n">
        <f aca="false">U593+V593</f>
        <v>12.17887789418</v>
      </c>
      <c r="Y593" s="16"/>
      <c r="Z593" s="60" t="n">
        <f aca="false">U593*G593</f>
        <v>1695.87459405601</v>
      </c>
      <c r="AA593" s="60" t="n">
        <f aca="false">(K593+M593)-Z593</f>
        <v>-173.874594056011</v>
      </c>
      <c r="AB593" s="16"/>
      <c r="AC593" s="60" t="n">
        <f aca="false">L593+N593</f>
        <v>1498.00198098414</v>
      </c>
      <c r="AD593" s="61" t="n">
        <f aca="false">AC593-Z593</f>
        <v>-197.872613071869</v>
      </c>
      <c r="AE593" s="17"/>
      <c r="AF593" s="84" t="n">
        <v>-483.482007098555</v>
      </c>
      <c r="AG593" s="16" t="n">
        <v>0.8</v>
      </c>
      <c r="AH593" s="16" t="n">
        <f aca="false">AF593+AH592</f>
        <v>192056.84039821</v>
      </c>
      <c r="AI593" s="63"/>
      <c r="AJ593" s="72" t="n">
        <v>-427.091925439656</v>
      </c>
      <c r="AK593" s="16" t="n">
        <v>0.8</v>
      </c>
      <c r="AL593" s="63" t="n">
        <f aca="false">AJ593+AL592</f>
        <v>190146.036392052</v>
      </c>
      <c r="AM593" s="35"/>
      <c r="AN593" s="35" t="n">
        <f aca="false">C593/740</f>
        <v>0.8</v>
      </c>
      <c r="AO593" s="35"/>
      <c r="AP593" s="35"/>
      <c r="AQ593" s="35"/>
      <c r="AR593" s="35"/>
      <c r="AS593" s="35"/>
      <c r="AT593" s="35"/>
    </row>
    <row r="594" customFormat="false" ht="12.75" hidden="false" customHeight="true" outlineLevel="0" collapsed="false">
      <c r="A594" s="36"/>
      <c r="B594" s="36"/>
      <c r="C594" s="2" t="n">
        <v>593</v>
      </c>
      <c r="D594" s="20" t="s">
        <v>615</v>
      </c>
      <c r="E594" s="65" t="n">
        <v>211</v>
      </c>
      <c r="F594" s="66" t="n">
        <v>3291</v>
      </c>
      <c r="G594" s="67" t="n">
        <f aca="false">I594+J594</f>
        <v>166</v>
      </c>
      <c r="H594" s="68" t="n">
        <f aca="false">1/(G594/F594)</f>
        <v>19.8253012048193</v>
      </c>
      <c r="I594" s="22" t="n">
        <v>37</v>
      </c>
      <c r="J594" s="23" t="n">
        <v>129</v>
      </c>
      <c r="K594" s="24" t="n">
        <v>1427</v>
      </c>
      <c r="L594" s="69" t="n">
        <f aca="false">G594*X594*R594</f>
        <v>1447.44527987305</v>
      </c>
      <c r="M594" s="25" t="n">
        <v>1172</v>
      </c>
      <c r="N594" s="70" t="n">
        <f aca="false">G594*X594*(1-R594)</f>
        <v>1190.16892699101</v>
      </c>
      <c r="O594" s="26" t="n">
        <f aca="false">I594/(I594+J594)</f>
        <v>0.22289156626506</v>
      </c>
      <c r="P594" s="28" t="n">
        <f aca="false">(I594+K594)/(I594+J594+K594+M594)</f>
        <v>0.529475587703436</v>
      </c>
      <c r="Q594" s="27" t="n">
        <f aca="false">K594/(K594+M594)</f>
        <v>0.549057329742209</v>
      </c>
      <c r="R594" s="27" t="n">
        <f aca="false">P594-(O594-P594)/X594</f>
        <v>0.548770656491861</v>
      </c>
      <c r="S594" s="29" t="n">
        <f aca="false">(K594+M594)/(I594+J594)</f>
        <v>15.6566265060241</v>
      </c>
      <c r="T594" s="31" t="n">
        <f aca="false">(P594-$B$1*O594-$B$2)/(1-$B$1*O594)-($B$3*POWER(P594,2)+$B$4*P594+$B$5)-($B$6*POWER(O594,2)+$B$7*O594+$B$8)</f>
        <v>0.548439802207403</v>
      </c>
      <c r="U594" s="29" t="n">
        <f aca="false">(O594-P594)/(P594-T594)</f>
        <v>16.1664497822588</v>
      </c>
      <c r="V594" s="29" t="n">
        <f aca="false">$B$12+($B$13*E594+$B$14*POWER(E594,2)+$B$15*POWER(E594,3))+($B$16*F594+$B$17*POWER(F594,2)+$B$18*POWER(F594,3))+($B$19*T594+$B$20*POWER(T594,2)+$B$21*POWER(T594,3))+($B$22*P594+$B$23*POWER(P594,2)+$B$24*POWER(P594,3))+($B$25*H594+$B$26*POWER(H594,2)+$B$27*POWER(H594,3))+($B$28*U594+$B$29*POWER(U594,2)+$B$30*POWER(U594,3))</f>
        <v>-0.277207572234332</v>
      </c>
      <c r="W594" s="71" t="n">
        <f aca="false">S594-U594</f>
        <v>-0.509823276234698</v>
      </c>
      <c r="X594" s="29" t="n">
        <f aca="false">U594+V594</f>
        <v>15.8892422100245</v>
      </c>
      <c r="Y594" s="16"/>
      <c r="Z594" s="60" t="n">
        <f aca="false">U594*G594</f>
        <v>2683.63066385496</v>
      </c>
      <c r="AA594" s="60" t="n">
        <f aca="false">(K594+M594)-Z594</f>
        <v>-84.63066385496</v>
      </c>
      <c r="AB594" s="16"/>
      <c r="AC594" s="60" t="n">
        <f aca="false">L594+N594</f>
        <v>2637.61420686406</v>
      </c>
      <c r="AD594" s="61" t="n">
        <f aca="false">AC594-Z594</f>
        <v>-46.0164569908989</v>
      </c>
      <c r="AE594" s="17"/>
      <c r="AF594" s="84" t="n">
        <v>-485.560971847033</v>
      </c>
      <c r="AG594" s="16" t="n">
        <v>0.801351351351351</v>
      </c>
      <c r="AH594" s="16" t="n">
        <f aca="false">AF594+AH593</f>
        <v>191571.279426363</v>
      </c>
      <c r="AI594" s="63"/>
      <c r="AJ594" s="72" t="n">
        <v>-428.91783358921</v>
      </c>
      <c r="AK594" s="16" t="n">
        <v>0.801351351351351</v>
      </c>
      <c r="AL594" s="63" t="n">
        <f aca="false">AJ594+AL593</f>
        <v>189717.118558463</v>
      </c>
      <c r="AM594" s="35"/>
      <c r="AN594" s="35" t="n">
        <f aca="false">C594/740</f>
        <v>0.801351351351351</v>
      </c>
      <c r="AO594" s="35"/>
      <c r="AP594" s="35"/>
      <c r="AQ594" s="35"/>
      <c r="AR594" s="35"/>
      <c r="AS594" s="35"/>
      <c r="AT594" s="35"/>
    </row>
    <row r="595" customFormat="false" ht="12.75" hidden="false" customHeight="true" outlineLevel="0" collapsed="false">
      <c r="A595" s="36"/>
      <c r="B595" s="36"/>
      <c r="C595" s="2" t="n">
        <v>594</v>
      </c>
      <c r="D595" s="20" t="s">
        <v>423</v>
      </c>
      <c r="E595" s="65" t="n">
        <v>248</v>
      </c>
      <c r="F595" s="66" t="n">
        <v>3637</v>
      </c>
      <c r="G595" s="67" t="n">
        <f aca="false">I595+J595</f>
        <v>143</v>
      </c>
      <c r="H595" s="68" t="n">
        <f aca="false">1/(G595/F595)</f>
        <v>25.4335664335664</v>
      </c>
      <c r="I595" s="22" t="n">
        <v>27</v>
      </c>
      <c r="J595" s="23" t="n">
        <v>116</v>
      </c>
      <c r="K595" s="24" t="n">
        <v>1419</v>
      </c>
      <c r="L595" s="69" t="n">
        <f aca="false">G595*X595*R595</f>
        <v>1353.06837600109</v>
      </c>
      <c r="M595" s="25" t="n">
        <v>1710</v>
      </c>
      <c r="N595" s="70" t="n">
        <f aca="false">G595*X595*(1-R595)</f>
        <v>1626.7419464578</v>
      </c>
      <c r="O595" s="26" t="n">
        <f aca="false">I595/(I595+J595)</f>
        <v>0.188811188811189</v>
      </c>
      <c r="P595" s="28" t="n">
        <f aca="false">(I595+K595)/(I595+J595+K595+M595)</f>
        <v>0.441931540342298</v>
      </c>
      <c r="Q595" s="27" t="n">
        <f aca="false">K595/(K595+M595)</f>
        <v>0.453499520613615</v>
      </c>
      <c r="R595" s="27" t="n">
        <f aca="false">P595-(O595-P595)/X595</f>
        <v>0.45407869279564</v>
      </c>
      <c r="S595" s="29" t="n">
        <f aca="false">(K595+M595)/(I595+J595)</f>
        <v>21.8811188811189</v>
      </c>
      <c r="T595" s="31" t="n">
        <f aca="false">(P595-$B$1*O595-$B$2)/(1-$B$1*O595)-($B$3*POWER(P595,2)+$B$4*P595+$B$5)-($B$6*POWER(O595,2)+$B$7*O595+$B$8)</f>
        <v>0.458073941807837</v>
      </c>
      <c r="U595" s="29" t="n">
        <f aca="false">(O595-P595)/(P595-T595)</f>
        <v>15.6804644012526</v>
      </c>
      <c r="V595" s="29" t="n">
        <f aca="false">$B$12+($B$13*E595+$B$14*POWER(E595,2)+$B$15*POWER(E595,3))+($B$16*F595+$B$17*POWER(F595,2)+$B$18*POWER(F595,3))+($B$19*T595+$B$20*POWER(T595,2)+$B$21*POWER(T595,3))+($B$22*P595+$B$23*POWER(P595,2)+$B$24*POWER(P595,3))+($B$25*H595+$B$26*POWER(H595,2)+$B$27*POWER(H595,3))+($B$28*U595+$B$29*POWER(U595,2)+$B$30*POWER(U595,3))</f>
        <v>5.15737002153682</v>
      </c>
      <c r="W595" s="71" t="n">
        <f aca="false">S595-U595</f>
        <v>6.20065447986625</v>
      </c>
      <c r="X595" s="29" t="n">
        <f aca="false">U595+V595</f>
        <v>20.8378344227894</v>
      </c>
      <c r="Y595" s="16"/>
      <c r="Z595" s="60" t="n">
        <f aca="false">U595*G595</f>
        <v>2242.30640937913</v>
      </c>
      <c r="AA595" s="60" t="n">
        <f aca="false">(K595+M595)-Z595</f>
        <v>886.693590620874</v>
      </c>
      <c r="AB595" s="16"/>
      <c r="AC595" s="60" t="n">
        <f aca="false">L595+N595</f>
        <v>2979.81032245889</v>
      </c>
      <c r="AD595" s="61" t="n">
        <f aca="false">AC595-Z595</f>
        <v>737.503913079765</v>
      </c>
      <c r="AE595" s="17"/>
      <c r="AF595" s="84" t="n">
        <v>-485.817313218352</v>
      </c>
      <c r="AG595" s="16" t="n">
        <v>0.802702702702703</v>
      </c>
      <c r="AH595" s="16" t="n">
        <f aca="false">AF595+AH594</f>
        <v>191085.462113145</v>
      </c>
      <c r="AI595" s="63"/>
      <c r="AJ595" s="72" t="n">
        <v>-430.329585043937</v>
      </c>
      <c r="AK595" s="16" t="n">
        <v>0.802702702702703</v>
      </c>
      <c r="AL595" s="63" t="n">
        <f aca="false">AJ595+AL594</f>
        <v>189286.788973419</v>
      </c>
      <c r="AM595" s="35"/>
      <c r="AN595" s="35" t="n">
        <f aca="false">C595/740</f>
        <v>0.802702702702703</v>
      </c>
      <c r="AO595" s="35"/>
      <c r="AP595" s="35"/>
      <c r="AQ595" s="35"/>
      <c r="AR595" s="35"/>
      <c r="AS595" s="35"/>
      <c r="AT595" s="35"/>
    </row>
    <row r="596" customFormat="false" ht="12.75" hidden="false" customHeight="true" outlineLevel="0" collapsed="false">
      <c r="A596" s="36"/>
      <c r="B596" s="36"/>
      <c r="C596" s="2" t="n">
        <v>595</v>
      </c>
      <c r="D596" s="20" t="s">
        <v>480</v>
      </c>
      <c r="E596" s="65" t="n">
        <v>243</v>
      </c>
      <c r="F596" s="66" t="n">
        <v>3775</v>
      </c>
      <c r="G596" s="67" t="n">
        <f aca="false">I596+J596</f>
        <v>252</v>
      </c>
      <c r="H596" s="68" t="n">
        <f aca="false">1/(G596/F596)</f>
        <v>14.9801587301587</v>
      </c>
      <c r="I596" s="22" t="n">
        <v>67</v>
      </c>
      <c r="J596" s="23" t="n">
        <v>185</v>
      </c>
      <c r="K596" s="24" t="n">
        <v>1324</v>
      </c>
      <c r="L596" s="69" t="n">
        <f aca="false">G596*X596*R596</f>
        <v>1424.11781394678</v>
      </c>
      <c r="M596" s="25" t="n">
        <v>1402</v>
      </c>
      <c r="N596" s="70" t="n">
        <f aca="false">G596*X596*(1-R596)</f>
        <v>1516.22499693281</v>
      </c>
      <c r="O596" s="26" t="n">
        <f aca="false">I596/(I596+J596)</f>
        <v>0.265873015873016</v>
      </c>
      <c r="P596" s="28" t="n">
        <f aca="false">(I596+K596)/(I596+J596+K596+M596)</f>
        <v>0.4670920080591</v>
      </c>
      <c r="Q596" s="27" t="n">
        <f aca="false">K596/(K596+M596)</f>
        <v>0.48569332355099</v>
      </c>
      <c r="R596" s="27" t="n">
        <f aca="false">P596-(O596-P596)/X596</f>
        <v>0.48433733940049</v>
      </c>
      <c r="S596" s="29" t="n">
        <f aca="false">(K596+M596)/(I596+J596)</f>
        <v>10.8174603174603</v>
      </c>
      <c r="T596" s="31" t="n">
        <f aca="false">(P596-$B$1*O596-$B$2)/(1-$B$1*O596)-($B$3*POWER(P596,2)+$B$4*P596+$B$5)-($B$6*POWER(O596,2)+$B$7*O596+$B$8)</f>
        <v>0.482461626167622</v>
      </c>
      <c r="U596" s="29" t="n">
        <f aca="false">(O596-P596)/(P596-T596)</f>
        <v>13.091996871055</v>
      </c>
      <c r="V596" s="29" t="n">
        <f aca="false">$B$12+($B$13*E596+$B$14*POWER(E596,2)+$B$15*POWER(E596,3))+($B$16*F596+$B$17*POWER(F596,2)+$B$18*POWER(F596,3))+($B$19*T596+$B$20*POWER(T596,2)+$B$21*POWER(T596,3))+($B$22*P596+$B$23*POWER(P596,2)+$B$24*POWER(P596,3))+($B$25*H596+$B$26*POWER(H596,2)+$B$27*POWER(H596,3))+($B$28*U596+$B$29*POWER(U596,2)+$B$30*POWER(U596,3))</f>
        <v>-1.42396984375506</v>
      </c>
      <c r="W596" s="71" t="n">
        <f aca="false">S596-U596</f>
        <v>-2.2745365535947</v>
      </c>
      <c r="X596" s="29" t="n">
        <f aca="false">U596+V596</f>
        <v>11.6680270273</v>
      </c>
      <c r="Y596" s="16"/>
      <c r="Z596" s="60" t="n">
        <f aca="false">U596*G596</f>
        <v>3299.18321150586</v>
      </c>
      <c r="AA596" s="60" t="n">
        <f aca="false">(K596+M596)-Z596</f>
        <v>-573.183211505865</v>
      </c>
      <c r="AB596" s="16"/>
      <c r="AC596" s="60" t="n">
        <f aca="false">L596+N596</f>
        <v>2940.34281087959</v>
      </c>
      <c r="AD596" s="61" t="n">
        <f aca="false">AC596-Z596</f>
        <v>-358.840400626275</v>
      </c>
      <c r="AE596" s="17"/>
      <c r="AF596" s="84" t="n">
        <v>-487.194189962708</v>
      </c>
      <c r="AG596" s="16" t="n">
        <v>0.804054054054054</v>
      </c>
      <c r="AH596" s="16" t="n">
        <f aca="false">AF596+AH595</f>
        <v>190598.267923182</v>
      </c>
      <c r="AI596" s="63"/>
      <c r="AJ596" s="72" t="n">
        <v>-430.549395452323</v>
      </c>
      <c r="AK596" s="16" t="n">
        <v>0.804054054054054</v>
      </c>
      <c r="AL596" s="63" t="n">
        <f aca="false">AJ596+AL595</f>
        <v>188856.239577967</v>
      </c>
      <c r="AM596" s="35"/>
      <c r="AN596" s="35" t="n">
        <f aca="false">C596/740</f>
        <v>0.804054054054054</v>
      </c>
      <c r="AO596" s="35"/>
      <c r="AP596" s="35"/>
      <c r="AQ596" s="35"/>
      <c r="AR596" s="35"/>
      <c r="AS596" s="35"/>
      <c r="AT596" s="35"/>
    </row>
    <row r="597" customFormat="false" ht="12.75" hidden="false" customHeight="true" outlineLevel="0" collapsed="false">
      <c r="A597" s="36"/>
      <c r="B597" s="36"/>
      <c r="C597" s="2" t="n">
        <v>596</v>
      </c>
      <c r="D597" s="20" t="s">
        <v>589</v>
      </c>
      <c r="E597" s="65" t="n">
        <v>328</v>
      </c>
      <c r="F597" s="66" t="n">
        <v>4845</v>
      </c>
      <c r="G597" s="67" t="n">
        <f aca="false">I597+J597</f>
        <v>216</v>
      </c>
      <c r="H597" s="68" t="n">
        <f aca="false">1/(G597/F597)</f>
        <v>22.4305555555556</v>
      </c>
      <c r="I597" s="22" t="n">
        <v>49</v>
      </c>
      <c r="J597" s="23" t="n">
        <v>167</v>
      </c>
      <c r="K597" s="24" t="n">
        <v>2135</v>
      </c>
      <c r="L597" s="69" t="n">
        <f aca="false">G597*X597*R597</f>
        <v>2093.39527729948</v>
      </c>
      <c r="M597" s="25" t="n">
        <v>1893</v>
      </c>
      <c r="N597" s="70" t="n">
        <f aca="false">G597*X597*(1-R597)</f>
        <v>1853.75745020006</v>
      </c>
      <c r="O597" s="26" t="n">
        <f aca="false">I597/(I597+J597)</f>
        <v>0.226851851851852</v>
      </c>
      <c r="P597" s="28" t="n">
        <f aca="false">(I597+K597)/(I597+J597+K597+M597)</f>
        <v>0.514608859566447</v>
      </c>
      <c r="Q597" s="27" t="n">
        <f aca="false">K597/(K597+M597)</f>
        <v>0.530039721946375</v>
      </c>
      <c r="R597" s="27" t="n">
        <f aca="false">P597-(O597-P597)/X597</f>
        <v>0.530355783477781</v>
      </c>
      <c r="S597" s="29" t="n">
        <f aca="false">(K597+M597)/(I597+J597)</f>
        <v>18.6481481481482</v>
      </c>
      <c r="T597" s="31" t="n">
        <f aca="false">(P597-$B$1*O597-$B$2)/(1-$B$1*O597)-($B$3*POWER(P597,2)+$B$4*P597+$B$5)-($B$6*POWER(O597,2)+$B$7*O597+$B$8)</f>
        <v>0.532901163361855</v>
      </c>
      <c r="U597" s="29" t="n">
        <f aca="false">(O597-P597)/(P597-T597)</f>
        <v>15.7310424609736</v>
      </c>
      <c r="V597" s="29" t="n">
        <f aca="false">$B$12+($B$13*E597+$B$14*POWER(E597,2)+$B$15*POWER(E597,3))+($B$16*F597+$B$17*POWER(F597,2)+$B$18*POWER(F597,3))+($B$19*T597+$B$20*POWER(T597,2)+$B$21*POWER(T597,3))+($B$22*P597+$B$23*POWER(P597,2)+$B$24*POWER(P597,3))+($B$25*H597+$B$26*POWER(H597,2)+$B$27*POWER(H597,3))+($B$28*U597+$B$29*POWER(U597,2)+$B$30*POWER(U597,3))</f>
        <v>2.54281275893171</v>
      </c>
      <c r="W597" s="71" t="n">
        <f aca="false">S597-U597</f>
        <v>2.91710568717459</v>
      </c>
      <c r="X597" s="29" t="n">
        <f aca="false">U597+V597</f>
        <v>18.2738552199053</v>
      </c>
      <c r="Y597" s="16"/>
      <c r="Z597" s="60" t="n">
        <f aca="false">U597*G597</f>
        <v>3397.90517157029</v>
      </c>
      <c r="AA597" s="60" t="n">
        <f aca="false">(K597+M597)-Z597</f>
        <v>630.094828429712</v>
      </c>
      <c r="AB597" s="16"/>
      <c r="AC597" s="60" t="n">
        <f aca="false">L597+N597</f>
        <v>3947.15272749954</v>
      </c>
      <c r="AD597" s="61" t="n">
        <f aca="false">AC597-Z597</f>
        <v>549.24755592925</v>
      </c>
      <c r="AE597" s="17"/>
      <c r="AF597" s="84" t="n">
        <v>-492.630301497292</v>
      </c>
      <c r="AG597" s="16" t="n">
        <v>0.805405405405405</v>
      </c>
      <c r="AH597" s="16" t="n">
        <f aca="false">AF597+AH596</f>
        <v>190105.637621685</v>
      </c>
      <c r="AI597" s="63"/>
      <c r="AJ597" s="72" t="n">
        <v>-431.178276678275</v>
      </c>
      <c r="AK597" s="16" t="n">
        <v>0.805405405405405</v>
      </c>
      <c r="AL597" s="63" t="n">
        <f aca="false">AJ597+AL596</f>
        <v>188425.061301288</v>
      </c>
      <c r="AM597" s="35"/>
      <c r="AN597" s="35" t="n">
        <f aca="false">C597/740</f>
        <v>0.805405405405405</v>
      </c>
      <c r="AO597" s="35"/>
      <c r="AP597" s="35"/>
      <c r="AQ597" s="35"/>
      <c r="AR597" s="35"/>
      <c r="AS597" s="35"/>
      <c r="AT597" s="35"/>
    </row>
    <row r="598" customFormat="false" ht="12.75" hidden="false" customHeight="true" outlineLevel="0" collapsed="false">
      <c r="A598" s="36"/>
      <c r="B598" s="36"/>
      <c r="C598" s="2" t="n">
        <v>597</v>
      </c>
      <c r="D598" s="20" t="s">
        <v>431</v>
      </c>
      <c r="E598" s="65" t="n">
        <v>213</v>
      </c>
      <c r="F598" s="66" t="n">
        <v>2227</v>
      </c>
      <c r="G598" s="67" t="n">
        <f aca="false">I598+J598</f>
        <v>145</v>
      </c>
      <c r="H598" s="68" t="n">
        <f aca="false">1/(G598/F598)</f>
        <v>15.3586206896552</v>
      </c>
      <c r="I598" s="22" t="n">
        <v>31</v>
      </c>
      <c r="J598" s="23" t="n">
        <v>114</v>
      </c>
      <c r="K598" s="24" t="n">
        <v>784</v>
      </c>
      <c r="L598" s="69" t="n">
        <f aca="false">G598*X598*R598</f>
        <v>778.78602460987</v>
      </c>
      <c r="M598" s="25" t="n">
        <v>896</v>
      </c>
      <c r="N598" s="70" t="n">
        <f aca="false">G598*X598*(1-R598)</f>
        <v>889.538509025729</v>
      </c>
      <c r="O598" s="26" t="n">
        <f aca="false">I598/(I598+J598)</f>
        <v>0.213793103448276</v>
      </c>
      <c r="P598" s="28" t="n">
        <f aca="false">(I598+K598)/(I598+J598+K598+M598)</f>
        <v>0.446575342465753</v>
      </c>
      <c r="Q598" s="27" t="n">
        <f aca="false">K598/(K598+M598)</f>
        <v>0.466666666666667</v>
      </c>
      <c r="R598" s="27" t="n">
        <f aca="false">P598-(O598-P598)/X598</f>
        <v>0.466807272151508</v>
      </c>
      <c r="S598" s="29" t="n">
        <f aca="false">(K598+M598)/(I598+J598)</f>
        <v>11.5862068965517</v>
      </c>
      <c r="T598" s="31" t="n">
        <f aca="false">(P598-$B$1*O598-$B$2)/(1-$B$1*O598)-($B$3*POWER(P598,2)+$B$4*P598+$B$5)-($B$6*POWER(O598,2)+$B$7*O598+$B$8)</f>
        <v>0.462437189154557</v>
      </c>
      <c r="U598" s="29" t="n">
        <f aca="false">(O598-P598)/(P598-T598)</f>
        <v>14.6756076757316</v>
      </c>
      <c r="V598" s="29" t="n">
        <f aca="false">$B$12+($B$13*E598+$B$14*POWER(E598,2)+$B$15*POWER(E598,3))+($B$16*F598+$B$17*POWER(F598,2)+$B$18*POWER(F598,3))+($B$19*T598+$B$20*POWER(T598,2)+$B$21*POWER(T598,3))+($B$22*P598+$B$23*POWER(P598,2)+$B$24*POWER(P598,3))+($B$25*H598+$B$26*POWER(H598,2)+$B$27*POWER(H598,3))+($B$28*U598+$B$29*POWER(U598,2)+$B$30*POWER(U598,3))</f>
        <v>-3.16992123686542</v>
      </c>
      <c r="W598" s="71" t="n">
        <f aca="false">S598-U598</f>
        <v>-3.0894007791799</v>
      </c>
      <c r="X598" s="29" t="n">
        <f aca="false">U598+V598</f>
        <v>11.5056864388662</v>
      </c>
      <c r="Y598" s="16"/>
      <c r="Z598" s="60" t="n">
        <f aca="false">U598*G598</f>
        <v>2127.96311298109</v>
      </c>
      <c r="AA598" s="60" t="n">
        <f aca="false">(K598+M598)-Z598</f>
        <v>-447.963112981085</v>
      </c>
      <c r="AB598" s="16"/>
      <c r="AC598" s="60" t="n">
        <f aca="false">L598+N598</f>
        <v>1668.3245336356</v>
      </c>
      <c r="AD598" s="61" t="n">
        <f aca="false">AC598-Z598</f>
        <v>-459.638579345486</v>
      </c>
      <c r="AE598" s="17"/>
      <c r="AF598" s="84" t="n">
        <v>-495.33818758089</v>
      </c>
      <c r="AG598" s="16" t="n">
        <v>0.806756756756757</v>
      </c>
      <c r="AH598" s="16" t="n">
        <f aca="false">AF598+AH597</f>
        <v>189610.299434104</v>
      </c>
      <c r="AI598" s="63"/>
      <c r="AJ598" s="72" t="n">
        <v>-431.397586549134</v>
      </c>
      <c r="AK598" s="16" t="n">
        <v>0.806756756756757</v>
      </c>
      <c r="AL598" s="63" t="n">
        <f aca="false">AJ598+AL597</f>
        <v>187993.663714739</v>
      </c>
      <c r="AM598" s="35"/>
      <c r="AN598" s="35" t="n">
        <f aca="false">C598/740</f>
        <v>0.806756756756757</v>
      </c>
      <c r="AO598" s="35"/>
      <c r="AP598" s="35"/>
      <c r="AQ598" s="35"/>
      <c r="AR598" s="35"/>
      <c r="AS598" s="35"/>
      <c r="AT598" s="35"/>
    </row>
    <row r="599" customFormat="false" ht="12.75" hidden="false" customHeight="true" outlineLevel="0" collapsed="false">
      <c r="A599" s="36"/>
      <c r="B599" s="36"/>
      <c r="C599" s="2" t="n">
        <v>598</v>
      </c>
      <c r="D599" s="20" t="s">
        <v>738</v>
      </c>
      <c r="E599" s="65" t="n">
        <v>252</v>
      </c>
      <c r="F599" s="66" t="n">
        <v>3233</v>
      </c>
      <c r="G599" s="67" t="n">
        <f aca="false">I599+J599</f>
        <v>183</v>
      </c>
      <c r="H599" s="68" t="n">
        <f aca="false">1/(G599/F599)</f>
        <v>17.6666666666667</v>
      </c>
      <c r="I599" s="22" t="n">
        <v>113</v>
      </c>
      <c r="J599" s="23" t="n">
        <v>70</v>
      </c>
      <c r="K599" s="24" t="n">
        <v>1641</v>
      </c>
      <c r="L599" s="69" t="n">
        <f aca="false">G599*X599*R599</f>
        <v>1841.48394164667</v>
      </c>
      <c r="M599" s="25" t="n">
        <v>344</v>
      </c>
      <c r="N599" s="70" t="n">
        <f aca="false">G599*X599*(1-R599)</f>
        <v>391.320611084218</v>
      </c>
      <c r="O599" s="26" t="n">
        <f aca="false">I599/(I599+J599)</f>
        <v>0.617486338797814</v>
      </c>
      <c r="P599" s="28" t="n">
        <f aca="false">(I599+K599)/(I599+J599+K599+M599)</f>
        <v>0.809040590405904</v>
      </c>
      <c r="Q599" s="27" t="n">
        <f aca="false">K599/(K599+M599)</f>
        <v>0.826700251889169</v>
      </c>
      <c r="R599" s="27" t="n">
        <f aca="false">P599-(O599-P599)/X599</f>
        <v>0.824740320147769</v>
      </c>
      <c r="S599" s="29" t="n">
        <f aca="false">(K599+M599)/(I599+J599)</f>
        <v>10.8469945355191</v>
      </c>
      <c r="T599" s="31" t="n">
        <f aca="false">(P599-$B$1*O599-$B$2)/(1-$B$1*O599)-($B$3*POWER(P599,2)+$B$4*P599+$B$5)-($B$6*POWER(O599,2)+$B$7*O599+$B$8)</f>
        <v>0.829700428330984</v>
      </c>
      <c r="U599" s="29" t="n">
        <f aca="false">(O599-P599)/(P599-T599)</f>
        <v>9.27181773171376</v>
      </c>
      <c r="V599" s="29" t="n">
        <f aca="false">$B$12+($B$13*E599+$B$14*POWER(E599,2)+$B$15*POWER(E599,3))+($B$16*F599+$B$17*POWER(F599,2)+$B$18*POWER(F599,3))+($B$19*T599+$B$20*POWER(T599,2)+$B$21*POWER(T599,3))+($B$22*P599+$B$23*POWER(P599,2)+$B$24*POWER(P599,3))+($B$25*H599+$B$26*POWER(H599,2)+$B$27*POWER(H599,3))+($B$28*U599+$B$29*POWER(U599,2)+$B$30*POWER(U599,3))</f>
        <v>2.92930004277195</v>
      </c>
      <c r="W599" s="71" t="n">
        <f aca="false">S599-U599</f>
        <v>1.57517680380537</v>
      </c>
      <c r="X599" s="29" t="n">
        <f aca="false">U599+V599</f>
        <v>12.2011177744857</v>
      </c>
      <c r="Y599" s="16"/>
      <c r="Z599" s="60" t="n">
        <f aca="false">U599*G599</f>
        <v>1696.74264490362</v>
      </c>
      <c r="AA599" s="60" t="n">
        <f aca="false">(K599+M599)-Z599</f>
        <v>288.257355096383</v>
      </c>
      <c r="AB599" s="16"/>
      <c r="AC599" s="60" t="n">
        <f aca="false">L599+N599</f>
        <v>2232.80455273088</v>
      </c>
      <c r="AD599" s="61" t="n">
        <f aca="false">AC599-Z599</f>
        <v>536.061907827266</v>
      </c>
      <c r="AE599" s="17"/>
      <c r="AF599" s="84" t="n">
        <v>-495.94181650853</v>
      </c>
      <c r="AG599" s="16" t="n">
        <v>0.808108108108108</v>
      </c>
      <c r="AH599" s="16" t="n">
        <f aca="false">AF599+AH598</f>
        <v>189114.357617595</v>
      </c>
      <c r="AI599" s="63"/>
      <c r="AJ599" s="72" t="n">
        <v>-439.563938467931</v>
      </c>
      <c r="AK599" s="16" t="n">
        <v>0.808108108108108</v>
      </c>
      <c r="AL599" s="63" t="n">
        <f aca="false">AJ599+AL598</f>
        <v>187554.099776271</v>
      </c>
      <c r="AM599" s="35"/>
      <c r="AN599" s="35" t="n">
        <f aca="false">C599/740</f>
        <v>0.808108108108108</v>
      </c>
      <c r="AO599" s="35"/>
      <c r="AP599" s="35"/>
      <c r="AQ599" s="35"/>
      <c r="AR599" s="35"/>
      <c r="AS599" s="35"/>
      <c r="AT599" s="35"/>
    </row>
    <row r="600" customFormat="false" ht="12.75" hidden="false" customHeight="true" outlineLevel="0" collapsed="false">
      <c r="A600" s="36"/>
      <c r="B600" s="36"/>
      <c r="C600" s="2" t="n">
        <v>599</v>
      </c>
      <c r="D600" s="20" t="s">
        <v>414</v>
      </c>
      <c r="E600" s="65" t="n">
        <v>98</v>
      </c>
      <c r="F600" s="66" t="n">
        <v>1568</v>
      </c>
      <c r="G600" s="67" t="n">
        <f aca="false">I600+J600</f>
        <v>87</v>
      </c>
      <c r="H600" s="68" t="n">
        <f aca="false">1/(G600/F600)</f>
        <v>18.0229885057471</v>
      </c>
      <c r="I600" s="22" t="n">
        <v>25</v>
      </c>
      <c r="J600" s="23" t="n">
        <v>62</v>
      </c>
      <c r="K600" s="24" t="n">
        <v>538</v>
      </c>
      <c r="L600" s="69" t="n">
        <f aca="false">G600*X600*R600</f>
        <v>534.824633212204</v>
      </c>
      <c r="M600" s="25" t="n">
        <v>660</v>
      </c>
      <c r="N600" s="70" t="n">
        <f aca="false">G600*X600*(1-R600)</f>
        <v>655.927859998599</v>
      </c>
      <c r="O600" s="26" t="n">
        <f aca="false">I600/(I600+J600)</f>
        <v>0.28735632183908</v>
      </c>
      <c r="P600" s="28" t="n">
        <f aca="false">(I600+K600)/(I600+J600+K600+M600)</f>
        <v>0.438132295719844</v>
      </c>
      <c r="Q600" s="27" t="n">
        <f aca="false">K600/(K600+M600)</f>
        <v>0.449081803005008</v>
      </c>
      <c r="R600" s="27" t="n">
        <f aca="false">P600-(O600-P600)/X600</f>
        <v>0.449148447105138</v>
      </c>
      <c r="S600" s="29" t="n">
        <f aca="false">(K600+M600)/(I600+J600)</f>
        <v>13.7701149425287</v>
      </c>
      <c r="T600" s="31" t="n">
        <f aca="false">(P600-$B$1*O600-$B$2)/(1-$B$1*O600)-($B$3*POWER(P600,2)+$B$4*P600+$B$5)-($B$6*POWER(O600,2)+$B$7*O600+$B$8)</f>
        <v>0.451484804239567</v>
      </c>
      <c r="U600" s="29" t="n">
        <f aca="false">(O600-P600)/(P600-T600)</f>
        <v>11.2919586351927</v>
      </c>
      <c r="V600" s="29" t="n">
        <f aca="false">$B$12+($B$13*E600+$B$14*POWER(E600,2)+$B$15*POWER(E600,3))+($B$16*F600+$B$17*POWER(F600,2)+$B$18*POWER(F600,3))+($B$19*T600+$B$20*POWER(T600,2)+$B$21*POWER(T600,3))+($B$22*P600+$B$23*POWER(P600,2)+$B$24*POWER(P600,3))+($B$25*H600+$B$26*POWER(H600,2)+$B$27*POWER(H600,3))+($B$28*U600+$B$29*POWER(U600,2)+$B$30*POWER(U600,3))</f>
        <v>2.39485163159816</v>
      </c>
      <c r="W600" s="71" t="n">
        <f aca="false">S600-U600</f>
        <v>2.47815630733606</v>
      </c>
      <c r="X600" s="29" t="n">
        <f aca="false">U600+V600</f>
        <v>13.6868102667908</v>
      </c>
      <c r="Y600" s="16"/>
      <c r="Z600" s="60" t="n">
        <f aca="false">U600*G600</f>
        <v>982.400401261763</v>
      </c>
      <c r="AA600" s="60" t="n">
        <f aca="false">(K600+M600)-Z600</f>
        <v>215.599598738237</v>
      </c>
      <c r="AB600" s="16"/>
      <c r="AC600" s="60" t="n">
        <f aca="false">L600+N600</f>
        <v>1190.7524932108</v>
      </c>
      <c r="AD600" s="61" t="n">
        <f aca="false">AC600-Z600</f>
        <v>208.35209194904</v>
      </c>
      <c r="AE600" s="17"/>
      <c r="AF600" s="84" t="n">
        <v>-499.905760552371</v>
      </c>
      <c r="AG600" s="16" t="n">
        <v>0.809459459459459</v>
      </c>
      <c r="AH600" s="16" t="n">
        <f aca="false">AF600+AH599</f>
        <v>188614.451857043</v>
      </c>
      <c r="AI600" s="63"/>
      <c r="AJ600" s="72" t="n">
        <v>-442.381101530289</v>
      </c>
      <c r="AK600" s="16" t="n">
        <v>0.809459459459459</v>
      </c>
      <c r="AL600" s="63" t="n">
        <f aca="false">AJ600+AL599</f>
        <v>187111.718674741</v>
      </c>
      <c r="AM600" s="35"/>
      <c r="AN600" s="35" t="n">
        <f aca="false">C600/740</f>
        <v>0.809459459459459</v>
      </c>
      <c r="AO600" s="35"/>
      <c r="AP600" s="35"/>
      <c r="AQ600" s="35"/>
      <c r="AR600" s="35"/>
      <c r="AS600" s="35"/>
      <c r="AT600" s="35"/>
    </row>
    <row r="601" customFormat="false" ht="12.75" hidden="false" customHeight="true" outlineLevel="0" collapsed="false">
      <c r="A601" s="36"/>
      <c r="B601" s="36"/>
      <c r="C601" s="2" t="n">
        <v>600</v>
      </c>
      <c r="D601" s="20" t="s">
        <v>478</v>
      </c>
      <c r="E601" s="65" t="n">
        <v>360</v>
      </c>
      <c r="F601" s="66" t="n">
        <v>5018</v>
      </c>
      <c r="G601" s="67" t="n">
        <f aca="false">I601+J601</f>
        <v>266</v>
      </c>
      <c r="H601" s="68" t="n">
        <f aca="false">1/(G601/F601)</f>
        <v>18.8646616541353</v>
      </c>
      <c r="I601" s="22" t="n">
        <v>78</v>
      </c>
      <c r="J601" s="23" t="n">
        <v>188</v>
      </c>
      <c r="K601" s="24" t="n">
        <v>1946</v>
      </c>
      <c r="L601" s="69" t="n">
        <f aca="false">G601*X601*R601</f>
        <v>1876.59280236607</v>
      </c>
      <c r="M601" s="25" t="n">
        <v>2129</v>
      </c>
      <c r="N601" s="70" t="n">
        <f aca="false">G601*X601*(1-R601)</f>
        <v>2049.54521891412</v>
      </c>
      <c r="O601" s="26" t="n">
        <f aca="false">I601/(I601+J601)</f>
        <v>0.293233082706767</v>
      </c>
      <c r="P601" s="28" t="n">
        <f aca="false">(I601+K601)/(I601+J601+K601+M601)</f>
        <v>0.466252015664593</v>
      </c>
      <c r="Q601" s="27" t="n">
        <f aca="false">K601/(K601+M601)</f>
        <v>0.477546012269939</v>
      </c>
      <c r="R601" s="27" t="n">
        <f aca="false">P601-(O601-P601)/X601</f>
        <v>0.477974231215175</v>
      </c>
      <c r="S601" s="29" t="n">
        <f aca="false">(K601+M601)/(I601+J601)</f>
        <v>15.3195488721805</v>
      </c>
      <c r="T601" s="31" t="n">
        <f aca="false">(P601-$B$1*O601-$B$2)/(1-$B$1*O601)-($B$3*POWER(P601,2)+$B$4*P601+$B$5)-($B$6*POWER(O601,2)+$B$7*O601+$B$8)</f>
        <v>0.480668965864263</v>
      </c>
      <c r="U601" s="29" t="n">
        <f aca="false">(O601-P601)/(P601-T601)</f>
        <v>12.0010772432156</v>
      </c>
      <c r="V601" s="29" t="n">
        <f aca="false">$B$12+($B$13*E601+$B$14*POWER(E601,2)+$B$15*POWER(E601,3))+($B$16*F601+$B$17*POWER(F601,2)+$B$18*POWER(F601,3))+($B$19*T601+$B$20*POWER(T601,2)+$B$21*POWER(T601,3))+($B$22*P601+$B$23*POWER(P601,2)+$B$24*POWER(P601,3))+($B$25*H601+$B$26*POWER(H601,2)+$B$27*POWER(H601,3))+($B$28*U601+$B$29*POWER(U601,2)+$B$30*POWER(U601,3))</f>
        <v>2.75884013001822</v>
      </c>
      <c r="W601" s="71" t="n">
        <f aca="false">S601-U601</f>
        <v>3.31847162896487</v>
      </c>
      <c r="X601" s="29" t="n">
        <f aca="false">U601+V601</f>
        <v>14.7599173732338</v>
      </c>
      <c r="Y601" s="16"/>
      <c r="Z601" s="60" t="n">
        <f aca="false">U601*G601</f>
        <v>3192.28654669535</v>
      </c>
      <c r="AA601" s="60" t="n">
        <f aca="false">(K601+M601)-Z601</f>
        <v>882.713453304655</v>
      </c>
      <c r="AB601" s="16"/>
      <c r="AC601" s="60" t="n">
        <f aca="false">L601+N601</f>
        <v>3926.13802128019</v>
      </c>
      <c r="AD601" s="61" t="n">
        <f aca="false">AC601-Z601</f>
        <v>733.851474584847</v>
      </c>
      <c r="AE601" s="17"/>
      <c r="AF601" s="84" t="n">
        <v>-500.579759056155</v>
      </c>
      <c r="AG601" s="16" t="n">
        <v>0.810810810810811</v>
      </c>
      <c r="AH601" s="16" t="n">
        <f aca="false">AF601+AH600</f>
        <v>188113.872097987</v>
      </c>
      <c r="AI601" s="63"/>
      <c r="AJ601" s="72" t="n">
        <v>-444.508946544165</v>
      </c>
      <c r="AK601" s="16" t="n">
        <v>0.810810810810811</v>
      </c>
      <c r="AL601" s="63" t="n">
        <f aca="false">AJ601+AL600</f>
        <v>186667.209728197</v>
      </c>
      <c r="AM601" s="35"/>
      <c r="AN601" s="35" t="n">
        <f aca="false">C601/740</f>
        <v>0.810810810810811</v>
      </c>
      <c r="AO601" s="35"/>
      <c r="AP601" s="35"/>
      <c r="AQ601" s="35"/>
      <c r="AR601" s="35"/>
      <c r="AS601" s="35"/>
      <c r="AT601" s="35"/>
    </row>
    <row r="602" customFormat="false" ht="12.75" hidden="false" customHeight="true" outlineLevel="0" collapsed="false">
      <c r="A602" s="36"/>
      <c r="B602" s="36"/>
      <c r="C602" s="2" t="n">
        <v>601</v>
      </c>
      <c r="D602" s="20" t="s">
        <v>739</v>
      </c>
      <c r="E602" s="65" t="n">
        <v>978</v>
      </c>
      <c r="F602" s="66" t="n">
        <v>5459</v>
      </c>
      <c r="G602" s="67" t="n">
        <f aca="false">I602+J602</f>
        <v>356</v>
      </c>
      <c r="H602" s="68" t="n">
        <f aca="false">1/(G602/F602)</f>
        <v>15.3342696629213</v>
      </c>
      <c r="I602" s="22" t="n">
        <v>225</v>
      </c>
      <c r="J602" s="23" t="n">
        <v>131</v>
      </c>
      <c r="K602" s="24" t="n">
        <v>2412</v>
      </c>
      <c r="L602" s="69" t="n">
        <f aca="false">G602*X602*R602</f>
        <v>2430.85197226062</v>
      </c>
      <c r="M602" s="25" t="n">
        <v>789</v>
      </c>
      <c r="N602" s="70" t="n">
        <f aca="false">G602*X602*(1-R602)</f>
        <v>795.577100674924</v>
      </c>
      <c r="O602" s="26" t="n">
        <f aca="false">I602/(I602+J602)</f>
        <v>0.632022471910112</v>
      </c>
      <c r="P602" s="28" t="n">
        <f aca="false">(I602+K602)/(I602+J602+K602+M602)</f>
        <v>0.741355074500984</v>
      </c>
      <c r="Q602" s="27" t="n">
        <f aca="false">K602/(K602+M602)</f>
        <v>0.753514526710403</v>
      </c>
      <c r="R602" s="27" t="n">
        <f aca="false">P602-(O602-P602)/X602</f>
        <v>0.753418692092595</v>
      </c>
      <c r="S602" s="29" t="n">
        <f aca="false">(K602+M602)/(I602+J602)</f>
        <v>8.99157303370787</v>
      </c>
      <c r="T602" s="31" t="n">
        <f aca="false">(P602-$B$1*O602-$B$2)/(1-$B$1*O602)-($B$3*POWER(P602,2)+$B$4*P602+$B$5)-($B$6*POWER(O602,2)+$B$7*O602+$B$8)</f>
        <v>0.75457069468015</v>
      </c>
      <c r="U602" s="29" t="n">
        <f aca="false">(O602-P602)/(P602-T602)</f>
        <v>8.27298311457445</v>
      </c>
      <c r="V602" s="29" t="n">
        <f aca="false">$B$12+($B$13*E602+$B$14*POWER(E602,2)+$B$15*POWER(E602,3))+($B$16*F602+$B$17*POWER(F602,2)+$B$18*POWER(F602,3))+($B$19*T602+$B$20*POWER(T602,2)+$B$21*POWER(T602,3))+($B$22*P602+$B$23*POWER(P602,2)+$B$24*POWER(P602,3))+($B$25*H602+$B$26*POWER(H602,2)+$B$27*POWER(H602,3))+($B$28*U602+$B$29*POWER(U602,2)+$B$30*POWER(U602,3))</f>
        <v>0.790019899289447</v>
      </c>
      <c r="W602" s="71" t="n">
        <f aca="false">S602-U602</f>
        <v>0.718589919133414</v>
      </c>
      <c r="X602" s="29" t="n">
        <f aca="false">U602+V602</f>
        <v>9.0630030138639</v>
      </c>
      <c r="Y602" s="16"/>
      <c r="Z602" s="60" t="n">
        <f aca="false">U602*G602</f>
        <v>2945.1819887885</v>
      </c>
      <c r="AA602" s="60" t="n">
        <f aca="false">(K602+M602)-Z602</f>
        <v>255.818011211496</v>
      </c>
      <c r="AB602" s="16"/>
      <c r="AC602" s="60" t="n">
        <f aca="false">L602+N602</f>
        <v>3226.42907293555</v>
      </c>
      <c r="AD602" s="61" t="n">
        <f aca="false">AC602-Z602</f>
        <v>281.247084147044</v>
      </c>
      <c r="AE602" s="17"/>
      <c r="AF602" s="84" t="n">
        <v>-501.560981797634</v>
      </c>
      <c r="AG602" s="16" t="n">
        <v>0.812162162162162</v>
      </c>
      <c r="AH602" s="16" t="n">
        <f aca="false">AF602+AH601</f>
        <v>187612.311116189</v>
      </c>
      <c r="AI602" s="63"/>
      <c r="AJ602" s="72" t="n">
        <v>-446.313366985899</v>
      </c>
      <c r="AK602" s="16" t="n">
        <v>0.812162162162162</v>
      </c>
      <c r="AL602" s="63" t="n">
        <f aca="false">AJ602+AL601</f>
        <v>186220.896361211</v>
      </c>
      <c r="AM602" s="35"/>
      <c r="AN602" s="35" t="n">
        <f aca="false">C602/740</f>
        <v>0.812162162162162</v>
      </c>
      <c r="AO602" s="35"/>
      <c r="AP602" s="35"/>
      <c r="AQ602" s="35"/>
      <c r="AR602" s="35"/>
      <c r="AS602" s="35"/>
      <c r="AT602" s="35"/>
    </row>
    <row r="603" customFormat="false" ht="12.75" hidden="false" customHeight="true" outlineLevel="0" collapsed="false">
      <c r="A603" s="36"/>
      <c r="B603" s="36"/>
      <c r="C603" s="2" t="n">
        <v>602</v>
      </c>
      <c r="D603" s="20" t="s">
        <v>732</v>
      </c>
      <c r="E603" s="65" t="n">
        <v>252</v>
      </c>
      <c r="F603" s="66" t="n">
        <v>3100</v>
      </c>
      <c r="G603" s="67" t="n">
        <f aca="false">I603+J603</f>
        <v>159</v>
      </c>
      <c r="H603" s="68" t="n">
        <f aca="false">1/(G603/F603)</f>
        <v>19.496855345912</v>
      </c>
      <c r="I603" s="22" t="n">
        <v>54</v>
      </c>
      <c r="J603" s="23" t="n">
        <v>105</v>
      </c>
      <c r="K603" s="24" t="n">
        <v>1680</v>
      </c>
      <c r="L603" s="69" t="n">
        <f aca="false">G603*X603*R603</f>
        <v>1602.79506539775</v>
      </c>
      <c r="M603" s="25" t="n">
        <v>820</v>
      </c>
      <c r="N603" s="70" t="n">
        <f aca="false">G603*X603*(1-R603)</f>
        <v>778.815130042052</v>
      </c>
      <c r="O603" s="26" t="n">
        <f aca="false">I603/(I603+J603)</f>
        <v>0.339622641509434</v>
      </c>
      <c r="P603" s="28" t="n">
        <f aca="false">(I603+K603)/(I603+J603+K603+M603)</f>
        <v>0.652124858969537</v>
      </c>
      <c r="Q603" s="27" t="n">
        <f aca="false">K603/(K603+M603)</f>
        <v>0.672</v>
      </c>
      <c r="R603" s="27" t="n">
        <f aca="false">P603-(O603-P603)/X603</f>
        <v>0.672987992941376</v>
      </c>
      <c r="S603" s="29" t="n">
        <f aca="false">(K603+M603)/(I603+J603)</f>
        <v>15.7232704402516</v>
      </c>
      <c r="T603" s="31" t="n">
        <f aca="false">(P603-$B$1*O603-$B$2)/(1-$B$1*O603)-($B$3*POWER(P603,2)+$B$4*P603+$B$5)-($B$6*POWER(O603,2)+$B$7*O603+$B$8)</f>
        <v>0.674740670608206</v>
      </c>
      <c r="U603" s="29" t="n">
        <f aca="false">(O603-P603)/(P603-T603)</f>
        <v>13.817864353176</v>
      </c>
      <c r="V603" s="29" t="n">
        <f aca="false">$B$12+($B$13*E603+$B$14*POWER(E603,2)+$B$15*POWER(E603,3))+($B$16*F603+$B$17*POWER(F603,2)+$B$18*POWER(F603,3))+($B$19*T603+$B$20*POWER(T603,2)+$B$21*POWER(T603,3))+($B$22*P603+$B$23*POWER(P603,2)+$B$24*POWER(P603,3))+($B$25*H603+$B$26*POWER(H603,2)+$B$27*POWER(H603,3))+($B$28*U603+$B$29*POWER(U603,2)+$B$30*POWER(U603,3))</f>
        <v>1.16081612128811</v>
      </c>
      <c r="W603" s="71" t="n">
        <f aca="false">S603-U603</f>
        <v>1.90540608707553</v>
      </c>
      <c r="X603" s="29" t="n">
        <f aca="false">U603+V603</f>
        <v>14.9786804744642</v>
      </c>
      <c r="Y603" s="16"/>
      <c r="Z603" s="60" t="n">
        <f aca="false">U603*G603</f>
        <v>2197.04043215499</v>
      </c>
      <c r="AA603" s="60" t="n">
        <f aca="false">(K603+M603)-Z603</f>
        <v>302.95956784501</v>
      </c>
      <c r="AB603" s="16"/>
      <c r="AC603" s="60" t="n">
        <f aca="false">L603+N603</f>
        <v>2381.6101954398</v>
      </c>
      <c r="AD603" s="61" t="n">
        <f aca="false">AC603-Z603</f>
        <v>184.56976328481</v>
      </c>
      <c r="AE603" s="17"/>
      <c r="AF603" s="84" t="n">
        <v>-501.573483202106</v>
      </c>
      <c r="AG603" s="16" t="n">
        <v>0.813513513513514</v>
      </c>
      <c r="AH603" s="16" t="n">
        <f aca="false">AF603+AH602</f>
        <v>187110.737632987</v>
      </c>
      <c r="AI603" s="63"/>
      <c r="AJ603" s="72" t="n">
        <v>-453.586298167378</v>
      </c>
      <c r="AK603" s="16" t="n">
        <v>0.813513513513514</v>
      </c>
      <c r="AL603" s="63" t="n">
        <f aca="false">AJ603+AL602</f>
        <v>185767.310063043</v>
      </c>
      <c r="AM603" s="35"/>
      <c r="AN603" s="35" t="n">
        <f aca="false">C603/740</f>
        <v>0.813513513513514</v>
      </c>
      <c r="AO603" s="35"/>
      <c r="AP603" s="35"/>
      <c r="AQ603" s="35"/>
      <c r="AR603" s="35"/>
      <c r="AS603" s="35"/>
      <c r="AT603" s="35"/>
    </row>
    <row r="604" customFormat="false" ht="12.75" hidden="false" customHeight="true" outlineLevel="0" collapsed="false">
      <c r="A604" s="36"/>
      <c r="B604" s="36"/>
      <c r="C604" s="2" t="n">
        <v>603</v>
      </c>
      <c r="D604" s="20" t="s">
        <v>118</v>
      </c>
      <c r="E604" s="65" t="n">
        <v>61</v>
      </c>
      <c r="F604" s="66" t="n">
        <v>1429</v>
      </c>
      <c r="G604" s="67" t="n">
        <f aca="false">I604+J604</f>
        <v>31</v>
      </c>
      <c r="H604" s="68" t="n">
        <f aca="false">1/(G604/F604)</f>
        <v>46.0967741935484</v>
      </c>
      <c r="I604" s="22" t="n">
        <v>0</v>
      </c>
      <c r="J604" s="23" t="n">
        <v>31</v>
      </c>
      <c r="K604" s="24" t="n">
        <v>446</v>
      </c>
      <c r="L604" s="69" t="n">
        <f aca="false">G604*X604*R604</f>
        <v>400.863758678521</v>
      </c>
      <c r="M604" s="25" t="n">
        <v>795</v>
      </c>
      <c r="N604" s="70" t="n">
        <f aca="false">G604*X604*(1-R604)</f>
        <v>711.406871453943</v>
      </c>
      <c r="O604" s="26" t="n">
        <f aca="false">I604/(I604+J604)</f>
        <v>0</v>
      </c>
      <c r="P604" s="28" t="n">
        <f aca="false">(I604+K604)/(I604+J604+K604+M604)</f>
        <v>0.35062893081761</v>
      </c>
      <c r="Q604" s="27" t="n">
        <f aca="false">K604/(K604+M604)</f>
        <v>0.359387590652699</v>
      </c>
      <c r="R604" s="27" t="n">
        <f aca="false">P604-(O604-P604)/X604</f>
        <v>0.360401279885257</v>
      </c>
      <c r="S604" s="29" t="n">
        <f aca="false">(K604+M604)/(I604+J604)</f>
        <v>40.0322580645161</v>
      </c>
      <c r="T604" s="31" t="n">
        <f aca="false">(P604-$B$1*O604-$B$2)/(1-$B$1*O604)-($B$3*POWER(P604,2)+$B$4*P604+$B$5)-($B$6*POWER(O604,2)+$B$7*O604+$B$8)</f>
        <v>0.364330707248192</v>
      </c>
      <c r="U604" s="29" t="n">
        <f aca="false">(O604-P604)/(P604-T604)</f>
        <v>25.5900344450968</v>
      </c>
      <c r="V604" s="29" t="n">
        <f aca="false">$B$12+($B$13*E604+$B$14*POWER(E604,2)+$B$15*POWER(E604,3))+($B$16*F604+$B$17*POWER(F604,2)+$B$18*POWER(F604,3))+($B$19*T604+$B$20*POWER(T604,2)+$B$21*POWER(T604,3))+($B$22*P604+$B$23*POWER(P604,2)+$B$24*POWER(P604,3))+($B$25*H604+$B$26*POWER(H604,2)+$B$27*POWER(H604,3))+($B$28*U604+$B$29*POWER(U604,2)+$B$30*POWER(U604,3))</f>
        <v>10.2896633011118</v>
      </c>
      <c r="W604" s="71" t="n">
        <f aca="false">S604-U604</f>
        <v>14.4422236194194</v>
      </c>
      <c r="X604" s="29" t="n">
        <f aca="false">U604+V604</f>
        <v>35.8796977462085</v>
      </c>
      <c r="Y604" s="16"/>
      <c r="Z604" s="60" t="n">
        <f aca="false">U604*G604</f>
        <v>793.291067798</v>
      </c>
      <c r="AA604" s="60" t="n">
        <f aca="false">(K604+M604)-Z604</f>
        <v>447.708932202001</v>
      </c>
      <c r="AB604" s="16"/>
      <c r="AC604" s="60" t="n">
        <f aca="false">L604+N604</f>
        <v>1112.27063013246</v>
      </c>
      <c r="AD604" s="61" t="n">
        <f aca="false">AC604-Z604</f>
        <v>318.979562334465</v>
      </c>
      <c r="AE604" s="17"/>
      <c r="AF604" s="84" t="n">
        <v>-502.657903631582</v>
      </c>
      <c r="AG604" s="16" t="n">
        <v>0.814864864864865</v>
      </c>
      <c r="AH604" s="16" t="n">
        <f aca="false">AF604+AH603</f>
        <v>186608.079729356</v>
      </c>
      <c r="AI604" s="63"/>
      <c r="AJ604" s="72" t="n">
        <v>-459.245946152919</v>
      </c>
      <c r="AK604" s="16" t="n">
        <v>0.814864864864865</v>
      </c>
      <c r="AL604" s="63" t="n">
        <f aca="false">AJ604+AL603</f>
        <v>185308.064116891</v>
      </c>
      <c r="AM604" s="35"/>
      <c r="AN604" s="35" t="n">
        <f aca="false">C604/740</f>
        <v>0.814864864864865</v>
      </c>
      <c r="AO604" s="35"/>
      <c r="AP604" s="35"/>
      <c r="AQ604" s="35"/>
      <c r="AR604" s="35"/>
      <c r="AS604" s="35"/>
      <c r="AT604" s="35"/>
    </row>
    <row r="605" customFormat="false" ht="12.75" hidden="false" customHeight="true" outlineLevel="0" collapsed="false">
      <c r="A605" s="36"/>
      <c r="B605" s="36"/>
      <c r="C605" s="2" t="n">
        <v>604</v>
      </c>
      <c r="D605" s="20" t="s">
        <v>418</v>
      </c>
      <c r="E605" s="65" t="n">
        <v>175</v>
      </c>
      <c r="F605" s="66" t="n">
        <v>2431</v>
      </c>
      <c r="G605" s="67" t="n">
        <f aca="false">I605+J605</f>
        <v>163</v>
      </c>
      <c r="H605" s="68" t="n">
        <f aca="false">1/(G605/F605)</f>
        <v>14.9141104294479</v>
      </c>
      <c r="I605" s="22" t="n">
        <v>49</v>
      </c>
      <c r="J605" s="23" t="n">
        <v>114</v>
      </c>
      <c r="K605" s="24" t="n">
        <v>759</v>
      </c>
      <c r="L605" s="69" t="n">
        <f aca="false">G605*X605*R605</f>
        <v>805.285398327542</v>
      </c>
      <c r="M605" s="25" t="n">
        <v>915</v>
      </c>
      <c r="N605" s="70" t="n">
        <f aca="false">G605*X605*(1-R605)</f>
        <v>973.945142177031</v>
      </c>
      <c r="O605" s="26" t="n">
        <f aca="false">I605/(I605+J605)</f>
        <v>0.300613496932515</v>
      </c>
      <c r="P605" s="28" t="n">
        <f aca="false">(I605+K605)/(I605+J605+K605+M605)</f>
        <v>0.439847577572128</v>
      </c>
      <c r="Q605" s="27" t="n">
        <f aca="false">K605/(K605+M605)</f>
        <v>0.453405017921147</v>
      </c>
      <c r="R605" s="27" t="n">
        <f aca="false">P605-(O605-P605)/X605</f>
        <v>0.452603178730942</v>
      </c>
      <c r="S605" s="29" t="n">
        <f aca="false">(K605+M605)/(I605+J605)</f>
        <v>10.2699386503068</v>
      </c>
      <c r="T605" s="31" t="n">
        <f aca="false">(P605-$B$1*O605-$B$2)/(1-$B$1*O605)-($B$3*POWER(P605,2)+$B$4*P605+$B$5)-($B$6*POWER(O605,2)+$B$7*O605+$B$8)</f>
        <v>0.452752449894327</v>
      </c>
      <c r="U605" s="29" t="n">
        <f aca="false">(O605-P605)/(P605-T605)</f>
        <v>10.7892644857946</v>
      </c>
      <c r="V605" s="29" t="n">
        <f aca="false">$B$12+($B$13*E605+$B$14*POWER(E605,2)+$B$15*POWER(E605,3))+($B$16*F605+$B$17*POWER(F605,2)+$B$18*POWER(F605,3))+($B$19*T605+$B$20*POWER(T605,2)+$B$21*POWER(T605,3))+($B$22*P605+$B$23*POWER(P605,2)+$B$24*POWER(P605,3))+($B$25*H605+$B$26*POWER(H605,2)+$B$27*POWER(H605,3))+($B$28*U605+$B$29*POWER(U605,2)+$B$30*POWER(U605,3))</f>
        <v>0.126260302577006</v>
      </c>
      <c r="W605" s="71" t="n">
        <f aca="false">S605-U605</f>
        <v>-0.519325835487862</v>
      </c>
      <c r="X605" s="29" t="n">
        <f aca="false">U605+V605</f>
        <v>10.9155247883716</v>
      </c>
      <c r="Y605" s="16"/>
      <c r="Z605" s="60" t="n">
        <f aca="false">U605*G605</f>
        <v>1758.65011118452</v>
      </c>
      <c r="AA605" s="60" t="n">
        <f aca="false">(K605+M605)-Z605</f>
        <v>-84.6501111845216</v>
      </c>
      <c r="AB605" s="16"/>
      <c r="AC605" s="60" t="n">
        <f aca="false">L605+N605</f>
        <v>1779.23054050457</v>
      </c>
      <c r="AD605" s="61" t="n">
        <f aca="false">AC605-Z605</f>
        <v>20.580429320052</v>
      </c>
      <c r="AE605" s="17"/>
      <c r="AF605" s="84" t="n">
        <v>-504.932108141515</v>
      </c>
      <c r="AG605" s="16" t="n">
        <v>0.816216216216216</v>
      </c>
      <c r="AH605" s="16" t="n">
        <f aca="false">AF605+AH604</f>
        <v>186103.147621214</v>
      </c>
      <c r="AI605" s="63"/>
      <c r="AJ605" s="72" t="n">
        <v>-459.638579345486</v>
      </c>
      <c r="AK605" s="16" t="n">
        <v>0.816216216216216</v>
      </c>
      <c r="AL605" s="63" t="n">
        <f aca="false">AJ605+AL604</f>
        <v>184848.425537545</v>
      </c>
      <c r="AM605" s="35"/>
      <c r="AN605" s="35" t="n">
        <f aca="false">C605/740</f>
        <v>0.816216216216216</v>
      </c>
      <c r="AO605" s="35"/>
      <c r="AP605" s="35"/>
      <c r="AQ605" s="35"/>
      <c r="AR605" s="35"/>
      <c r="AS605" s="35"/>
      <c r="AT605" s="35"/>
    </row>
    <row r="606" customFormat="false" ht="12.75" hidden="false" customHeight="true" outlineLevel="0" collapsed="false">
      <c r="A606" s="36"/>
      <c r="B606" s="36"/>
      <c r="C606" s="2" t="n">
        <v>605</v>
      </c>
      <c r="D606" s="20" t="s">
        <v>560</v>
      </c>
      <c r="E606" s="65" t="n">
        <v>0</v>
      </c>
      <c r="F606" s="66" t="n">
        <v>2</v>
      </c>
      <c r="G606" s="67" t="n">
        <f aca="false">I606+J606</f>
        <v>0</v>
      </c>
      <c r="H606" s="68" t="e">
        <f aca="false">1/(G606/F606)</f>
        <v>#DIV/0!</v>
      </c>
      <c r="I606" s="22" t="n">
        <v>0</v>
      </c>
      <c r="J606" s="23" t="n">
        <v>0</v>
      </c>
      <c r="K606" s="24" t="n">
        <v>1</v>
      </c>
      <c r="L606" s="69" t="e">
        <f aca="false">G606*X606*R606</f>
        <v>#DIV/0!</v>
      </c>
      <c r="M606" s="25" t="n">
        <v>1</v>
      </c>
      <c r="N606" s="70" t="e">
        <f aca="false">G606*X606*(1-R606)</f>
        <v>#DIV/0!</v>
      </c>
      <c r="O606" s="26" t="e">
        <f aca="false">I606/(I606+J606)</f>
        <v>#DIV/0!</v>
      </c>
      <c r="P606" s="28" t="n">
        <f aca="false">(I606+K606)/(I606+J606+K606+M606)</f>
        <v>0.5</v>
      </c>
      <c r="Q606" s="27" t="n">
        <f aca="false">K606/(K606+M606)</f>
        <v>0.5</v>
      </c>
      <c r="R606" s="27" t="e">
        <f aca="false">P606-(O606-P606)/X606</f>
        <v>#DIV/0!</v>
      </c>
      <c r="S606" s="29" t="e">
        <f aca="false">(K606+M606)/(I606+J606)</f>
        <v>#DIV/0!</v>
      </c>
      <c r="T606" s="31" t="e">
        <f aca="false">(P606-$B$1*O606-$B$2)/(1-$B$1*O606)-($B$3*POWER(P606,2)+$B$4*P606+$B$5)-($B$6*POWER(O606,2)+$B$7*O606+$B$8)</f>
        <v>#DIV/0!</v>
      </c>
      <c r="U606" s="29" t="e">
        <f aca="false">(O606-P606)/(P606-T606)</f>
        <v>#DIV/0!</v>
      </c>
      <c r="V606" s="29" t="e">
        <f aca="false">$B$12+($B$13*E606+$B$14*POWER(E606,2)+$B$15*POWER(E606,3))+($B$16*F606+$B$17*POWER(F606,2)+$B$18*POWER(F606,3))+($B$19*T606+$B$20*POWER(T606,2)+$B$21*POWER(T606,3))+($B$22*P606+$B$23*POWER(P606,2)+$B$24*POWER(P606,3))+($B$25*H606+$B$26*POWER(H606,2)+$B$27*POWER(H606,3))+($B$28*U606+$B$29*POWER(U606,2)+$B$30*POWER(U606,3))</f>
        <v>#DIV/0!</v>
      </c>
      <c r="W606" s="15" t="e">
        <f aca="false">S606-U606</f>
        <v>#DIV/0!</v>
      </c>
      <c r="X606" s="29" t="e">
        <f aca="false">U606+V606</f>
        <v>#DIV/0!</v>
      </c>
      <c r="Y606" s="16"/>
      <c r="Z606" s="60" t="e">
        <f aca="false">U606*G606</f>
        <v>#DIV/0!</v>
      </c>
      <c r="AA606" s="60" t="e">
        <f aca="false">(K606+M606)-Z606</f>
        <v>#DIV/0!</v>
      </c>
      <c r="AB606" s="16"/>
      <c r="AC606" s="1" t="e">
        <f aca="false">L606+N606</f>
        <v>#DIV/0!</v>
      </c>
      <c r="AD606" s="61" t="e">
        <f aca="false">AC606-Z606</f>
        <v>#DIV/0!</v>
      </c>
      <c r="AE606" s="17"/>
      <c r="AF606" s="84" t="n">
        <v>-510.021399880964</v>
      </c>
      <c r="AG606" s="16" t="n">
        <v>0.817567567567568</v>
      </c>
      <c r="AH606" s="16" t="n">
        <f aca="false">AF606+AH605</f>
        <v>185593.126221333</v>
      </c>
      <c r="AI606" s="63"/>
      <c r="AJ606" s="72" t="n">
        <v>-461.746166440333</v>
      </c>
      <c r="AK606" s="16" t="n">
        <v>0.817567567567568</v>
      </c>
      <c r="AL606" s="63" t="n">
        <f aca="false">AJ606+AL605</f>
        <v>184386.679371105</v>
      </c>
      <c r="AM606" s="35"/>
      <c r="AN606" s="35" t="n">
        <f aca="false">C606/740</f>
        <v>0.817567567567568</v>
      </c>
      <c r="AO606" s="35"/>
      <c r="AP606" s="35"/>
      <c r="AQ606" s="35"/>
      <c r="AR606" s="35"/>
      <c r="AS606" s="35"/>
      <c r="AT606" s="35"/>
    </row>
    <row r="607" customFormat="false" ht="12.75" hidden="false" customHeight="true" outlineLevel="0" collapsed="false">
      <c r="A607" s="36"/>
      <c r="B607" s="36"/>
      <c r="C607" s="2" t="n">
        <v>606</v>
      </c>
      <c r="D607" s="20" t="s">
        <v>697</v>
      </c>
      <c r="E607" s="65" t="n">
        <v>0</v>
      </c>
      <c r="F607" s="66" t="n">
        <v>7</v>
      </c>
      <c r="G607" s="67" t="n">
        <f aca="false">I607+J607</f>
        <v>0</v>
      </c>
      <c r="H607" s="68" t="e">
        <f aca="false">1/(G607/F607)</f>
        <v>#DIV/0!</v>
      </c>
      <c r="I607" s="22" t="n">
        <v>0</v>
      </c>
      <c r="J607" s="23" t="n">
        <v>0</v>
      </c>
      <c r="K607" s="24" t="n">
        <v>3</v>
      </c>
      <c r="L607" s="69" t="e">
        <f aca="false">G607*X607*R607</f>
        <v>#DIV/0!</v>
      </c>
      <c r="M607" s="25" t="n">
        <v>2</v>
      </c>
      <c r="N607" s="70" t="e">
        <f aca="false">G607*X607*(1-R607)</f>
        <v>#DIV/0!</v>
      </c>
      <c r="O607" s="26" t="e">
        <f aca="false">I607/(I607+J607)</f>
        <v>#DIV/0!</v>
      </c>
      <c r="P607" s="28" t="n">
        <f aca="false">(I607+K607)/(I607+J607+K607+M607)</f>
        <v>0.6</v>
      </c>
      <c r="Q607" s="27" t="n">
        <f aca="false">K607/(K607+M607)</f>
        <v>0.6</v>
      </c>
      <c r="R607" s="27" t="e">
        <f aca="false">P607-(O607-P607)/X607</f>
        <v>#DIV/0!</v>
      </c>
      <c r="S607" s="29" t="e">
        <f aca="false">(K607+M607)/(I607+J607)</f>
        <v>#DIV/0!</v>
      </c>
      <c r="T607" s="31" t="e">
        <f aca="false">(P607-$B$1*O607-$B$2)/(1-$B$1*O607)-($B$3*POWER(P607,2)+$B$4*P607+$B$5)-($B$6*POWER(O607,2)+$B$7*O607+$B$8)</f>
        <v>#DIV/0!</v>
      </c>
      <c r="U607" s="29" t="e">
        <f aca="false">(O607-P607)/(P607-T607)</f>
        <v>#DIV/0!</v>
      </c>
      <c r="V607" s="29" t="e">
        <f aca="false">$B$12+($B$13*E607+$B$14*POWER(E607,2)+$B$15*POWER(E607,3))+($B$16*F607+$B$17*POWER(F607,2)+$B$18*POWER(F607,3))+($B$19*T607+$B$20*POWER(T607,2)+$B$21*POWER(T607,3))+($B$22*P607+$B$23*POWER(P607,2)+$B$24*POWER(P607,3))+($B$25*H607+$B$26*POWER(H607,2)+$B$27*POWER(H607,3))+($B$28*U607+$B$29*POWER(U607,2)+$B$30*POWER(U607,3))</f>
        <v>#DIV/0!</v>
      </c>
      <c r="W607" s="15" t="e">
        <f aca="false">S607-U607</f>
        <v>#DIV/0!</v>
      </c>
      <c r="X607" s="29" t="e">
        <f aca="false">U607+V607</f>
        <v>#DIV/0!</v>
      </c>
      <c r="Y607" s="16"/>
      <c r="Z607" s="60" t="e">
        <f aca="false">U607*G607</f>
        <v>#DIV/0!</v>
      </c>
      <c r="AA607" s="60" t="e">
        <f aca="false">(K607+M607)-Z607</f>
        <v>#DIV/0!</v>
      </c>
      <c r="AB607" s="16"/>
      <c r="AC607" s="1" t="e">
        <f aca="false">L607+N607</f>
        <v>#DIV/0!</v>
      </c>
      <c r="AD607" s="61" t="e">
        <f aca="false">AC607-Z607</f>
        <v>#DIV/0!</v>
      </c>
      <c r="AE607" s="17"/>
      <c r="AF607" s="84" t="n">
        <v>-510.193824808209</v>
      </c>
      <c r="AG607" s="16" t="n">
        <v>0.818918918918919</v>
      </c>
      <c r="AH607" s="16" t="n">
        <f aca="false">AF607+AH606</f>
        <v>185082.932396525</v>
      </c>
      <c r="AI607" s="63"/>
      <c r="AJ607" s="72" t="n">
        <v>-462.371520857186</v>
      </c>
      <c r="AK607" s="16" t="n">
        <v>0.818918918918919</v>
      </c>
      <c r="AL607" s="63" t="n">
        <f aca="false">AJ607+AL606</f>
        <v>183924.307850248</v>
      </c>
      <c r="AM607" s="35"/>
      <c r="AN607" s="35" t="n">
        <f aca="false">C607/740</f>
        <v>0.818918918918919</v>
      </c>
      <c r="AO607" s="35"/>
      <c r="AP607" s="35"/>
      <c r="AQ607" s="35"/>
      <c r="AR607" s="35"/>
      <c r="AS607" s="35"/>
      <c r="AT607" s="35"/>
    </row>
    <row r="608" customFormat="false" ht="12.75" hidden="false" customHeight="true" outlineLevel="0" collapsed="false">
      <c r="A608" s="36"/>
      <c r="B608" s="36"/>
      <c r="C608" s="2" t="n">
        <v>607</v>
      </c>
      <c r="D608" s="20" t="s">
        <v>505</v>
      </c>
      <c r="E608" s="65" t="n">
        <v>1</v>
      </c>
      <c r="F608" s="66" t="n">
        <v>24</v>
      </c>
      <c r="G608" s="67" t="n">
        <f aca="false">I608+J608</f>
        <v>0</v>
      </c>
      <c r="H608" s="68" t="e">
        <f aca="false">1/(G608/F608)</f>
        <v>#DIV/0!</v>
      </c>
      <c r="I608" s="22" t="n">
        <v>0</v>
      </c>
      <c r="J608" s="23" t="n">
        <v>0</v>
      </c>
      <c r="K608" s="24" t="n">
        <v>11</v>
      </c>
      <c r="L608" s="69" t="e">
        <f aca="false">G608*X608*R608</f>
        <v>#DIV/0!</v>
      </c>
      <c r="M608" s="25" t="n">
        <v>12</v>
      </c>
      <c r="N608" s="70" t="e">
        <f aca="false">G608*X608*(1-R608)</f>
        <v>#DIV/0!</v>
      </c>
      <c r="O608" s="26" t="e">
        <f aca="false">I608/(I608+J608)</f>
        <v>#DIV/0!</v>
      </c>
      <c r="P608" s="28" t="n">
        <f aca="false">(I608+K608)/(I608+J608+K608+M608)</f>
        <v>0.478260869565217</v>
      </c>
      <c r="Q608" s="27" t="n">
        <f aca="false">K608/(K608+M608)</f>
        <v>0.478260869565217</v>
      </c>
      <c r="R608" s="27" t="e">
        <f aca="false">P608-(O608-P608)/X608</f>
        <v>#DIV/0!</v>
      </c>
      <c r="S608" s="29" t="e">
        <f aca="false">(K608+M608)/(I608+J608)</f>
        <v>#DIV/0!</v>
      </c>
      <c r="T608" s="31" t="e">
        <f aca="false">(P608-$B$1*O608-$B$2)/(1-$B$1*O608)-($B$3*POWER(P608,2)+$B$4*P608+$B$5)-($B$6*POWER(O608,2)+$B$7*O608+$B$8)</f>
        <v>#DIV/0!</v>
      </c>
      <c r="U608" s="29" t="e">
        <f aca="false">(O608-P608)/(P608-T608)</f>
        <v>#DIV/0!</v>
      </c>
      <c r="V608" s="29" t="e">
        <f aca="false">$B$12+($B$13*E608+$B$14*POWER(E608,2)+$B$15*POWER(E608,3))+($B$16*F608+$B$17*POWER(F608,2)+$B$18*POWER(F608,3))+($B$19*T608+$B$20*POWER(T608,2)+$B$21*POWER(T608,3))+($B$22*P608+$B$23*POWER(P608,2)+$B$24*POWER(P608,3))+($B$25*H608+$B$26*POWER(H608,2)+$B$27*POWER(H608,3))+($B$28*U608+$B$29*POWER(U608,2)+$B$30*POWER(U608,3))</f>
        <v>#DIV/0!</v>
      </c>
      <c r="W608" s="15" t="e">
        <f aca="false">S608-U608</f>
        <v>#DIV/0!</v>
      </c>
      <c r="X608" s="29" t="e">
        <f aca="false">U608+V608</f>
        <v>#DIV/0!</v>
      </c>
      <c r="Y608" s="16"/>
      <c r="Z608" s="60" t="e">
        <f aca="false">U608*G608</f>
        <v>#DIV/0!</v>
      </c>
      <c r="AA608" s="60" t="e">
        <f aca="false">(K608+M608)-Z608</f>
        <v>#DIV/0!</v>
      </c>
      <c r="AB608" s="16"/>
      <c r="AC608" s="1" t="e">
        <f aca="false">L608+N608</f>
        <v>#DIV/0!</v>
      </c>
      <c r="AD608" s="61" t="e">
        <f aca="false">AC608-Z608</f>
        <v>#DIV/0!</v>
      </c>
      <c r="AE608" s="17"/>
      <c r="AF608" s="84" t="n">
        <v>-512.691141847001</v>
      </c>
      <c r="AG608" s="16" t="n">
        <v>0.82027027027027</v>
      </c>
      <c r="AH608" s="16" t="n">
        <f aca="false">AF608+AH607</f>
        <v>184570.241254678</v>
      </c>
      <c r="AI608" s="63"/>
      <c r="AJ608" s="72" t="n">
        <v>-464.564692275041</v>
      </c>
      <c r="AK608" s="16" t="n">
        <v>0.82027027027027</v>
      </c>
      <c r="AL608" s="63" t="n">
        <f aca="false">AJ608+AL607</f>
        <v>183459.743157972</v>
      </c>
      <c r="AM608" s="35"/>
      <c r="AN608" s="35" t="n">
        <f aca="false">C608/740</f>
        <v>0.82027027027027</v>
      </c>
      <c r="AO608" s="35"/>
      <c r="AP608" s="35"/>
      <c r="AQ608" s="35"/>
      <c r="AR608" s="35"/>
      <c r="AS608" s="35"/>
      <c r="AT608" s="35"/>
    </row>
    <row r="609" customFormat="false" ht="12.75" hidden="false" customHeight="true" outlineLevel="0" collapsed="false">
      <c r="A609" s="36"/>
      <c r="B609" s="36"/>
      <c r="C609" s="2" t="n">
        <v>608</v>
      </c>
      <c r="D609" s="20" t="s">
        <v>743</v>
      </c>
      <c r="E609" s="65" t="n">
        <v>547</v>
      </c>
      <c r="F609" s="66" t="n">
        <v>3908</v>
      </c>
      <c r="G609" s="67" t="n">
        <f aca="false">I609+J609</f>
        <v>207</v>
      </c>
      <c r="H609" s="68" t="n">
        <f aca="false">1/(G609/F609)</f>
        <v>18.8792270531401</v>
      </c>
      <c r="I609" s="22" t="n">
        <v>115</v>
      </c>
      <c r="J609" s="23" t="n">
        <v>92</v>
      </c>
      <c r="K609" s="24" t="n">
        <v>2074</v>
      </c>
      <c r="L609" s="69" t="n">
        <f aca="false">G609*X609*R609</f>
        <v>1945.04578268471</v>
      </c>
      <c r="M609" s="25" t="n">
        <v>706</v>
      </c>
      <c r="N609" s="70" t="n">
        <f aca="false">G609*X609*(1-R609)</f>
        <v>658.989737132206</v>
      </c>
      <c r="O609" s="26" t="n">
        <f aca="false">I609/(I609+J609)</f>
        <v>0.555555555555556</v>
      </c>
      <c r="P609" s="28" t="n">
        <f aca="false">(I609+K609)/(I609+J609+K609+M609)</f>
        <v>0.732842316705725</v>
      </c>
      <c r="Q609" s="27" t="n">
        <f aca="false">K609/(K609+M609)</f>
        <v>0.746043165467626</v>
      </c>
      <c r="R609" s="27" t="n">
        <f aca="false">P609-(O609-P609)/X609</f>
        <v>0.746935196498956</v>
      </c>
      <c r="S609" s="29" t="n">
        <f aca="false">(K609+M609)/(I609+J609)</f>
        <v>13.4299516908213</v>
      </c>
      <c r="T609" s="31" t="n">
        <f aca="false">(P609-$B$1*O609-$B$2)/(1-$B$1*O609)-($B$3*POWER(P609,2)+$B$4*P609+$B$5)-($B$6*POWER(O609,2)+$B$7*O609+$B$8)</f>
        <v>0.751018093221684</v>
      </c>
      <c r="U609" s="29" t="n">
        <f aca="false">(O609-P609)/(P609-T609)</f>
        <v>9.75401304007576</v>
      </c>
      <c r="V609" s="29" t="n">
        <f aca="false">$B$12+($B$13*E609+$B$14*POWER(E609,2)+$B$15*POWER(E609,3))+($B$16*F609+$B$17*POWER(F609,2)+$B$18*POWER(F609,3))+($B$19*T609+$B$20*POWER(T609,2)+$B$21*POWER(T609,3))+($B$22*P609+$B$23*POWER(P609,2)+$B$24*POWER(P609,3))+($B$25*H609+$B$26*POWER(H609,2)+$B$27*POWER(H609,3))+($B$28*U609+$B$29*POWER(U609,2)+$B$30*POWER(U609,3))</f>
        <v>2.82586869817022</v>
      </c>
      <c r="W609" s="71" t="n">
        <f aca="false">S609-U609</f>
        <v>3.6759386507455</v>
      </c>
      <c r="X609" s="29" t="n">
        <f aca="false">U609+V609</f>
        <v>12.579881738246</v>
      </c>
      <c r="Y609" s="16"/>
      <c r="Z609" s="60" t="n">
        <f aca="false">U609*G609</f>
        <v>2019.08069929568</v>
      </c>
      <c r="AA609" s="60" t="n">
        <f aca="false">(K609+M609)-Z609</f>
        <v>760.919300704318</v>
      </c>
      <c r="AB609" s="16"/>
      <c r="AC609" s="60" t="n">
        <f aca="false">L609+N609</f>
        <v>2604.03551981692</v>
      </c>
      <c r="AD609" s="61" t="n">
        <f aca="false">AC609-Z609</f>
        <v>584.954820521236</v>
      </c>
      <c r="AE609" s="17"/>
      <c r="AF609" s="84" t="n">
        <v>-513.627337023659</v>
      </c>
      <c r="AG609" s="16" t="n">
        <v>0.821621621621622</v>
      </c>
      <c r="AH609" s="16" t="n">
        <f aca="false">AF609+AH608</f>
        <v>184056.613917654</v>
      </c>
      <c r="AI609" s="63"/>
      <c r="AJ609" s="72" t="n">
        <v>-466.96209457577</v>
      </c>
      <c r="AK609" s="16" t="n">
        <v>0.821621621621622</v>
      </c>
      <c r="AL609" s="63" t="n">
        <f aca="false">AJ609+AL608</f>
        <v>182992.781063397</v>
      </c>
      <c r="AM609" s="35"/>
      <c r="AN609" s="35" t="n">
        <f aca="false">C609/740</f>
        <v>0.821621621621622</v>
      </c>
      <c r="AO609" s="35"/>
      <c r="AP609" s="35"/>
      <c r="AQ609" s="35"/>
      <c r="AR609" s="35"/>
      <c r="AS609" s="35"/>
      <c r="AT609" s="35"/>
    </row>
    <row r="610" customFormat="false" ht="12.75" hidden="false" customHeight="true" outlineLevel="0" collapsed="false">
      <c r="A610" s="36"/>
      <c r="B610" s="36"/>
      <c r="C610" s="2" t="n">
        <v>609</v>
      </c>
      <c r="D610" s="20" t="s">
        <v>705</v>
      </c>
      <c r="E610" s="65" t="n">
        <v>86</v>
      </c>
      <c r="F610" s="66" t="n">
        <v>1395</v>
      </c>
      <c r="G610" s="67" t="n">
        <f aca="false">I610+J610</f>
        <v>47</v>
      </c>
      <c r="H610" s="68" t="n">
        <f aca="false">1/(G610/F610)</f>
        <v>29.6808510638298</v>
      </c>
      <c r="I610" s="22" t="n">
        <v>13</v>
      </c>
      <c r="J610" s="23" t="n">
        <v>34</v>
      </c>
      <c r="K610" s="24" t="n">
        <v>757</v>
      </c>
      <c r="L610" s="69" t="n">
        <f aca="false">G610*X610*R610</f>
        <v>709.544341400713</v>
      </c>
      <c r="M610" s="25" t="n">
        <v>459</v>
      </c>
      <c r="N610" s="70" t="n">
        <f aca="false">G610*X610*(1-R610)</f>
        <v>428.616052351366</v>
      </c>
      <c r="O610" s="26" t="n">
        <f aca="false">I610/(I610+J610)</f>
        <v>0.276595744680851</v>
      </c>
      <c r="P610" s="28" t="n">
        <f aca="false">(I610+K610)/(I610+J610+K610+M610)</f>
        <v>0.60965954077593</v>
      </c>
      <c r="Q610" s="27" t="n">
        <f aca="false">K610/(K610+M610)</f>
        <v>0.622532894736842</v>
      </c>
      <c r="R610" s="27" t="n">
        <f aca="false">P610-(O610-P610)/X610</f>
        <v>0.623413312654131</v>
      </c>
      <c r="S610" s="29" t="n">
        <f aca="false">(K610+M610)/(I610+J610)</f>
        <v>25.8723404255319</v>
      </c>
      <c r="T610" s="31" t="n">
        <f aca="false">(P610-$B$1*O610-$B$2)/(1-$B$1*O610)-($B$3*POWER(P610,2)+$B$4*P610+$B$5)-($B$6*POWER(O610,2)+$B$7*O610+$B$8)</f>
        <v>0.631413491268131</v>
      </c>
      <c r="U610" s="29" t="n">
        <f aca="false">(O610-P610)/(P610-T610)</f>
        <v>15.3104971078464</v>
      </c>
      <c r="V610" s="29" t="n">
        <f aca="false">$B$12+($B$13*E610+$B$14*POWER(E610,2)+$B$15*POWER(E610,3))+($B$16*F610+$B$17*POWER(F610,2)+$B$18*POWER(F610,3))+($B$19*T610+$B$20*POWER(T610,2)+$B$21*POWER(T610,3))+($B$22*P610+$B$23*POWER(P610,2)+$B$24*POWER(P610,3))+($B$25*H610+$B$26*POWER(H610,2)+$B$27*POWER(H610,3))+($B$28*U610+$B$29*POWER(U610,2)+$B$30*POWER(U610,3))</f>
        <v>8.90568148262341</v>
      </c>
      <c r="W610" s="71" t="n">
        <f aca="false">S610-U610</f>
        <v>10.5618433176856</v>
      </c>
      <c r="X610" s="29" t="n">
        <f aca="false">U610+V610</f>
        <v>24.2161785904698</v>
      </c>
      <c r="Y610" s="16"/>
      <c r="Z610" s="60" t="n">
        <f aca="false">U610*G610</f>
        <v>719.593364068779</v>
      </c>
      <c r="AA610" s="60" t="n">
        <f aca="false">(K610+M610)-Z610</f>
        <v>496.406635931221</v>
      </c>
      <c r="AB610" s="16"/>
      <c r="AC610" s="60" t="n">
        <f aca="false">L610+N610</f>
        <v>1138.16039375208</v>
      </c>
      <c r="AD610" s="61" t="n">
        <f aca="false">AC610-Z610</f>
        <v>418.5670296833</v>
      </c>
      <c r="AE610" s="17"/>
      <c r="AF610" s="84" t="n">
        <v>-514.467512613799</v>
      </c>
      <c r="AG610" s="16" t="n">
        <v>0.822972972972973</v>
      </c>
      <c r="AH610" s="16" t="n">
        <f aca="false">AF610+AH609</f>
        <v>183542.14640504</v>
      </c>
      <c r="AI610" s="63"/>
      <c r="AJ610" s="72" t="n">
        <v>-467.757515053335</v>
      </c>
      <c r="AK610" s="16" t="n">
        <v>0.822972972972973</v>
      </c>
      <c r="AL610" s="63" t="n">
        <f aca="false">AJ610+AL609</f>
        <v>182525.023548343</v>
      </c>
      <c r="AM610" s="35"/>
      <c r="AN610" s="35" t="n">
        <f aca="false">C610/740</f>
        <v>0.822972972972973</v>
      </c>
      <c r="AO610" s="35"/>
      <c r="AP610" s="35"/>
      <c r="AQ610" s="35"/>
      <c r="AR610" s="35"/>
      <c r="AS610" s="35"/>
      <c r="AT610" s="35"/>
    </row>
    <row r="611" customFormat="false" ht="12.75" hidden="false" customHeight="true" outlineLevel="0" collapsed="false">
      <c r="A611" s="36"/>
      <c r="B611" s="36"/>
      <c r="C611" s="2" t="n">
        <v>610</v>
      </c>
      <c r="D611" s="20" t="s">
        <v>726</v>
      </c>
      <c r="E611" s="65" t="n">
        <v>543</v>
      </c>
      <c r="F611" s="66" t="n">
        <v>4571</v>
      </c>
      <c r="G611" s="67" t="n">
        <f aca="false">I611+J611</f>
        <v>376</v>
      </c>
      <c r="H611" s="68" t="n">
        <f aca="false">1/(G611/F611)</f>
        <v>12.156914893617</v>
      </c>
      <c r="I611" s="22" t="n">
        <v>203</v>
      </c>
      <c r="J611" s="23" t="n">
        <v>173</v>
      </c>
      <c r="K611" s="24" t="n">
        <v>1551</v>
      </c>
      <c r="L611" s="69" t="n">
        <f aca="false">G611*X611*R611</f>
        <v>1750.15030231203</v>
      </c>
      <c r="M611" s="25" t="n">
        <v>820</v>
      </c>
      <c r="N611" s="70" t="n">
        <f aca="false">G611*X611*(1-R611)</f>
        <v>932.745866702306</v>
      </c>
      <c r="O611" s="26" t="n">
        <f aca="false">I611/(I611+J611)</f>
        <v>0.539893617021277</v>
      </c>
      <c r="P611" s="28" t="n">
        <f aca="false">(I611+K611)/(I611+J611+K611+M611)</f>
        <v>0.638514743356389</v>
      </c>
      <c r="Q611" s="27" t="n">
        <f aca="false">K611/(K611+M611)</f>
        <v>0.654154365246731</v>
      </c>
      <c r="R611" s="27" t="n">
        <f aca="false">P611-(O611-P611)/X611</f>
        <v>0.652336203884854</v>
      </c>
      <c r="S611" s="29" t="n">
        <f aca="false">(K611+M611)/(I611+J611)</f>
        <v>6.30585106382979</v>
      </c>
      <c r="T611" s="31" t="n">
        <f aca="false">(P611-$B$1*O611-$B$2)/(1-$B$1*O611)-($B$3*POWER(P611,2)+$B$4*P611+$B$5)-($B$6*POWER(O611,2)+$B$7*O611+$B$8)</f>
        <v>0.650088397319623</v>
      </c>
      <c r="U611" s="29" t="n">
        <f aca="false">(O611-P611)/(P611-T611)</f>
        <v>8.52117461334167</v>
      </c>
      <c r="V611" s="29" t="n">
        <f aca="false">$B$12+($B$13*E611+$B$14*POWER(E611,2)+$B$15*POWER(E611,3))+($B$16*F611+$B$17*POWER(F611,2)+$B$18*POWER(F611,3))+($B$19*T611+$B$20*POWER(T611,2)+$B$21*POWER(T611,3))+($B$22*P611+$B$23*POWER(P611,2)+$B$24*POWER(P611,3))+($B$25*H611+$B$26*POWER(H611,2)+$B$27*POWER(H611,3))+($B$28*U611+$B$29*POWER(U611,2)+$B$30*POWER(U611,3))</f>
        <v>-1.38581246170779</v>
      </c>
      <c r="W611" s="71" t="n">
        <f aca="false">S611-U611</f>
        <v>-2.21532354951188</v>
      </c>
      <c r="X611" s="29" t="n">
        <f aca="false">U611+V611</f>
        <v>7.13536215163387</v>
      </c>
      <c r="Y611" s="16"/>
      <c r="Z611" s="60" t="n">
        <f aca="false">U611*G611</f>
        <v>3203.96165461647</v>
      </c>
      <c r="AA611" s="60" t="n">
        <f aca="false">(K611+M611)-Z611</f>
        <v>-832.961654616466</v>
      </c>
      <c r="AB611" s="16"/>
      <c r="AC611" s="60" t="n">
        <f aca="false">L611+N611</f>
        <v>2682.89616901434</v>
      </c>
      <c r="AD611" s="61" t="n">
        <f aca="false">AC611-Z611</f>
        <v>-521.06548560213</v>
      </c>
      <c r="AE611" s="17"/>
      <c r="AF611" s="84" t="n">
        <v>-515.866584608335</v>
      </c>
      <c r="AG611" s="16" t="n">
        <v>0.824324324324324</v>
      </c>
      <c r="AH611" s="16" t="n">
        <f aca="false">AF611+AH610</f>
        <v>183026.279820432</v>
      </c>
      <c r="AI611" s="63"/>
      <c r="AJ611" s="72" t="n">
        <v>-474.048347323662</v>
      </c>
      <c r="AK611" s="16" t="n">
        <v>0.824324324324324</v>
      </c>
      <c r="AL611" s="63" t="n">
        <f aca="false">AJ611+AL610</f>
        <v>182050.97520102</v>
      </c>
      <c r="AM611" s="35"/>
      <c r="AN611" s="35" t="n">
        <f aca="false">C611/740</f>
        <v>0.824324324324324</v>
      </c>
      <c r="AO611" s="35"/>
      <c r="AP611" s="35"/>
      <c r="AQ611" s="35"/>
      <c r="AR611" s="35"/>
      <c r="AS611" s="35"/>
      <c r="AT611" s="35"/>
    </row>
    <row r="612" customFormat="false" ht="12.75" hidden="false" customHeight="true" outlineLevel="0" collapsed="false">
      <c r="A612" s="36"/>
      <c r="B612" s="36"/>
      <c r="C612" s="2" t="n">
        <v>611</v>
      </c>
      <c r="D612" s="20" t="s">
        <v>49</v>
      </c>
      <c r="E612" s="65" t="n">
        <v>568</v>
      </c>
      <c r="F612" s="66" t="n">
        <v>5785</v>
      </c>
      <c r="G612" s="67" t="n">
        <f aca="false">I612+J612</f>
        <v>329</v>
      </c>
      <c r="H612" s="68" t="n">
        <f aca="false">1/(G612/F612)</f>
        <v>17.5835866261398</v>
      </c>
      <c r="I612" s="22" t="n">
        <v>47</v>
      </c>
      <c r="J612" s="23" t="n">
        <v>282</v>
      </c>
      <c r="K612" s="24" t="n">
        <v>1301</v>
      </c>
      <c r="L612" s="69" t="n">
        <f aca="false">G612*X612*R612</f>
        <v>1214.85935443531</v>
      </c>
      <c r="M612" s="25" t="n">
        <v>3400</v>
      </c>
      <c r="N612" s="70" t="n">
        <f aca="false">G612*X612*(1-R612)</f>
        <v>3164.71078859853</v>
      </c>
      <c r="O612" s="26" t="n">
        <f aca="false">I612/(I612+J612)</f>
        <v>0.142857142857143</v>
      </c>
      <c r="P612" s="28" t="n">
        <f aca="false">(I612+K612)/(I612+J612+K612+M612)</f>
        <v>0.267992047713718</v>
      </c>
      <c r="Q612" s="27" t="n">
        <f aca="false">K612/(K612+M612)</f>
        <v>0.276749627738779</v>
      </c>
      <c r="R612" s="27" t="n">
        <f aca="false">P612-(O612-P612)/X612</f>
        <v>0.277392372940452</v>
      </c>
      <c r="S612" s="29" t="n">
        <f aca="false">(K612+M612)/(I612+J612)</f>
        <v>14.2887537993921</v>
      </c>
      <c r="T612" s="31" t="n">
        <f aca="false">(P612-$B$1*O612-$B$2)/(1-$B$1*O612)-($B$3*POWER(P612,2)+$B$4*P612+$B$5)-($B$6*POWER(O612,2)+$B$7*O612+$B$8)</f>
        <v>0.279906449391658</v>
      </c>
      <c r="U612" s="29" t="n">
        <f aca="false">(O612-P612)/(P612-T612)</f>
        <v>10.5028274385166</v>
      </c>
      <c r="V612" s="29" t="n">
        <f aca="false">$B$12+($B$13*E612+$B$14*POWER(E612,2)+$B$15*POWER(E612,3))+($B$16*F612+$B$17*POWER(F612,2)+$B$18*POWER(F612,3))+($B$19*T612+$B$20*POWER(T612,2)+$B$21*POWER(T612,3))+($B$22*P612+$B$23*POWER(P612,2)+$B$24*POWER(P612,3))+($B$25*H612+$B$26*POWER(H612,2)+$B$27*POWER(H612,3))+($B$28*U612+$B$29*POWER(U612,2)+$B$30*POWER(U612,3))</f>
        <v>2.80893591416982</v>
      </c>
      <c r="W612" s="71" t="n">
        <f aca="false">S612-U612</f>
        <v>3.78592636087548</v>
      </c>
      <c r="X612" s="29" t="n">
        <f aca="false">U612+V612</f>
        <v>13.3117633526864</v>
      </c>
      <c r="Y612" s="16"/>
      <c r="Z612" s="60" t="n">
        <f aca="false">U612*G612</f>
        <v>3455.43022727197</v>
      </c>
      <c r="AA612" s="60" t="n">
        <f aca="false">(K612+M612)-Z612</f>
        <v>1245.56977272803</v>
      </c>
      <c r="AB612" s="16"/>
      <c r="AC612" s="60" t="n">
        <f aca="false">L612+N612</f>
        <v>4379.57014303384</v>
      </c>
      <c r="AD612" s="61" t="n">
        <f aca="false">AC612-Z612</f>
        <v>924.139915761871</v>
      </c>
      <c r="AE612" s="17"/>
      <c r="AF612" s="84" t="n">
        <v>-516.082352450547</v>
      </c>
      <c r="AG612" s="16" t="n">
        <v>0.825675675675676</v>
      </c>
      <c r="AH612" s="16" t="n">
        <f aca="false">AF612+AH611</f>
        <v>182510.197467982</v>
      </c>
      <c r="AI612" s="63"/>
      <c r="AJ612" s="72" t="n">
        <v>-476.127883156244</v>
      </c>
      <c r="AK612" s="16" t="n">
        <v>0.825675675675676</v>
      </c>
      <c r="AL612" s="63" t="n">
        <f aca="false">AJ612+AL611</f>
        <v>181574.847317863</v>
      </c>
      <c r="AM612" s="35"/>
      <c r="AN612" s="35" t="n">
        <f aca="false">C612/740</f>
        <v>0.825675675675676</v>
      </c>
      <c r="AO612" s="35"/>
      <c r="AP612" s="35"/>
      <c r="AQ612" s="35"/>
      <c r="AR612" s="35"/>
      <c r="AS612" s="35"/>
      <c r="AT612" s="35"/>
    </row>
    <row r="613" customFormat="false" ht="12.75" hidden="false" customHeight="true" outlineLevel="0" collapsed="false">
      <c r="A613" s="36"/>
      <c r="B613" s="36"/>
      <c r="C613" s="2" t="n">
        <v>612</v>
      </c>
      <c r="D613" s="20" t="s">
        <v>90</v>
      </c>
      <c r="E613" s="65" t="n">
        <v>770</v>
      </c>
      <c r="F613" s="66" t="n">
        <v>8329</v>
      </c>
      <c r="G613" s="67" t="n">
        <f aca="false">I613+J613</f>
        <v>519</v>
      </c>
      <c r="H613" s="68" t="n">
        <f aca="false">1/(G613/F613)</f>
        <v>16.0481695568401</v>
      </c>
      <c r="I613" s="22" t="n">
        <v>99</v>
      </c>
      <c r="J613" s="23" t="n">
        <v>420</v>
      </c>
      <c r="K613" s="24" t="n">
        <v>2207</v>
      </c>
      <c r="L613" s="69" t="n">
        <f aca="false">G613*X613*R613</f>
        <v>2129.18175103834</v>
      </c>
      <c r="M613" s="25" t="n">
        <v>4409</v>
      </c>
      <c r="N613" s="70" t="n">
        <f aca="false">G613*X613*(1-R613)</f>
        <v>4246.04062262106</v>
      </c>
      <c r="O613" s="26" t="n">
        <f aca="false">I613/(I613+J613)</f>
        <v>0.190751445086705</v>
      </c>
      <c r="P613" s="28" t="n">
        <f aca="false">(I613+K613)/(I613+J613+K613+M613)</f>
        <v>0.323195515066573</v>
      </c>
      <c r="Q613" s="27" t="n">
        <f aca="false">K613/(K613+M613)</f>
        <v>0.333585247883918</v>
      </c>
      <c r="R613" s="27" t="n">
        <f aca="false">P613-(O613-P613)/X613</f>
        <v>0.333977644424689</v>
      </c>
      <c r="S613" s="29" t="n">
        <f aca="false">(K613+M613)/(I613+J613)</f>
        <v>12.747591522158</v>
      </c>
      <c r="T613" s="31" t="n">
        <f aca="false">(P613-$B$1*O613-$B$2)/(1-$B$1*O613)-($B$3*POWER(P613,2)+$B$4*P613+$B$5)-($B$6*POWER(O613,2)+$B$7*O613+$B$8)</f>
        <v>0.335406116783087</v>
      </c>
      <c r="U613" s="29" t="n">
        <f aca="false">(O613-P613)/(P613-T613)</f>
        <v>10.8466456489814</v>
      </c>
      <c r="V613" s="29" t="n">
        <f aca="false">$B$12+($B$13*E613+$B$14*POWER(E613,2)+$B$15*POWER(E613,3))+($B$16*F613+$B$17*POWER(F613,2)+$B$18*POWER(F613,3))+($B$19*T613+$B$20*POWER(T613,2)+$B$21*POWER(T613,3))+($B$22*P613+$B$23*POWER(P613,2)+$B$24*POWER(P613,3))+($B$25*H613+$B$26*POWER(H613,2)+$B$27*POWER(H613,3))+($B$28*U613+$B$29*POWER(U613,2)+$B$30*POWER(U613,3))</f>
        <v>1.43701981086328</v>
      </c>
      <c r="W613" s="71" t="n">
        <f aca="false">S613-U613</f>
        <v>1.90094587317658</v>
      </c>
      <c r="X613" s="29" t="n">
        <f aca="false">U613+V613</f>
        <v>12.2836654598447</v>
      </c>
      <c r="Y613" s="16"/>
      <c r="Z613" s="60" t="n">
        <f aca="false">U613*G613</f>
        <v>5629.40909182136</v>
      </c>
      <c r="AA613" s="60" t="n">
        <f aca="false">(K613+M613)-Z613</f>
        <v>986.590908178643</v>
      </c>
      <c r="AB613" s="16"/>
      <c r="AC613" s="60" t="n">
        <f aca="false">L613+N613</f>
        <v>6375.2223736594</v>
      </c>
      <c r="AD613" s="61" t="n">
        <f aca="false">AC613-Z613</f>
        <v>745.813281838045</v>
      </c>
      <c r="AE613" s="17"/>
      <c r="AF613" s="84" t="n">
        <v>-516.625375879462</v>
      </c>
      <c r="AG613" s="16" t="n">
        <v>0.827027027027027</v>
      </c>
      <c r="AH613" s="16" t="n">
        <f aca="false">AF613+AH612</f>
        <v>181993.572092102</v>
      </c>
      <c r="AI613" s="63"/>
      <c r="AJ613" s="72" t="n">
        <v>-478.719580340945</v>
      </c>
      <c r="AK613" s="16" t="n">
        <v>0.827027027027027</v>
      </c>
      <c r="AL613" s="63" t="n">
        <f aca="false">AJ613+AL612</f>
        <v>181096.127737523</v>
      </c>
      <c r="AM613" s="35"/>
      <c r="AN613" s="35" t="n">
        <f aca="false">C613/740</f>
        <v>0.827027027027027</v>
      </c>
      <c r="AO613" s="35"/>
      <c r="AP613" s="35"/>
      <c r="AQ613" s="35"/>
      <c r="AR613" s="35"/>
      <c r="AS613" s="35"/>
      <c r="AT613" s="35"/>
    </row>
    <row r="614" customFormat="false" ht="12.75" hidden="false" customHeight="true" outlineLevel="0" collapsed="false">
      <c r="A614" s="36"/>
      <c r="B614" s="36"/>
      <c r="C614" s="2" t="n">
        <v>613</v>
      </c>
      <c r="D614" s="20" t="s">
        <v>744</v>
      </c>
      <c r="E614" s="65" t="n">
        <v>373</v>
      </c>
      <c r="F614" s="66" t="n">
        <v>3143</v>
      </c>
      <c r="G614" s="67" t="n">
        <f aca="false">I614+J614</f>
        <v>179</v>
      </c>
      <c r="H614" s="68" t="n">
        <f aca="false">1/(G614/F614)</f>
        <v>17.5586592178771</v>
      </c>
      <c r="I614" s="22" t="n">
        <v>127</v>
      </c>
      <c r="J614" s="23" t="n">
        <v>52</v>
      </c>
      <c r="K614" s="24" t="n">
        <v>1342</v>
      </c>
      <c r="L614" s="69" t="n">
        <f aca="false">G614*X614*R614</f>
        <v>1588.86788323636</v>
      </c>
      <c r="M614" s="25" t="n">
        <v>302</v>
      </c>
      <c r="N614" s="70" t="n">
        <f aca="false">G614*X614*(1-R614)</f>
        <v>361.490286361928</v>
      </c>
      <c r="O614" s="26" t="n">
        <f aca="false">I614/(I614+J614)</f>
        <v>0.709497206703911</v>
      </c>
      <c r="P614" s="28" t="n">
        <f aca="false">(I614+K614)/(I614+J614+K614+M614)</f>
        <v>0.805814591332968</v>
      </c>
      <c r="Q614" s="27" t="n">
        <f aca="false">K614/(K614+M614)</f>
        <v>0.816301703163017</v>
      </c>
      <c r="R614" s="27" t="n">
        <f aca="false">P614-(O614-P614)/X614</f>
        <v>0.814654409637804</v>
      </c>
      <c r="S614" s="29" t="n">
        <f aca="false">(K614+M614)/(I614+J614)</f>
        <v>9.18435754189944</v>
      </c>
      <c r="T614" s="31" t="n">
        <f aca="false">(P614-$B$1*O614-$B$2)/(1-$B$1*O614)-($B$3*POWER(P614,2)+$B$4*P614+$B$5)-($B$6*POWER(O614,2)+$B$7*O614+$B$8)</f>
        <v>0.818592663654767</v>
      </c>
      <c r="U614" s="29" t="n">
        <f aca="false">(O614-P614)/(P614-T614)</f>
        <v>7.53770852155379</v>
      </c>
      <c r="V614" s="29" t="n">
        <f aca="false">$B$12+($B$13*E614+$B$14*POWER(E614,2)+$B$15*POWER(E614,3))+($B$16*F614+$B$17*POWER(F614,2)+$B$18*POWER(F614,3))+($B$19*T614+$B$20*POWER(T614,2)+$B$21*POWER(T614,3))+($B$22*P614+$B$23*POWER(P614,2)+$B$24*POWER(P614,3))+($B$25*H614+$B$26*POWER(H614,2)+$B$27*POWER(H614,3))+($B$28*U614+$B$29*POWER(U614,2)+$B$30*POWER(U614,3))</f>
        <v>3.35814717452604</v>
      </c>
      <c r="W614" s="71" t="n">
        <f aca="false">S614-U614</f>
        <v>1.64664902034566</v>
      </c>
      <c r="X614" s="29" t="n">
        <f aca="false">U614+V614</f>
        <v>10.8958556960798</v>
      </c>
      <c r="Y614" s="16"/>
      <c r="Z614" s="60" t="n">
        <f aca="false">U614*G614</f>
        <v>1349.24982535813</v>
      </c>
      <c r="AA614" s="60" t="n">
        <f aca="false">(K614+M614)-Z614</f>
        <v>294.750174641872</v>
      </c>
      <c r="AB614" s="16"/>
      <c r="AC614" s="60" t="n">
        <f aca="false">L614+N614</f>
        <v>1950.35816959829</v>
      </c>
      <c r="AD614" s="61" t="n">
        <f aca="false">AC614-Z614</f>
        <v>601.108344240162</v>
      </c>
      <c r="AE614" s="17"/>
      <c r="AF614" s="84" t="n">
        <v>-520.811183810491</v>
      </c>
      <c r="AG614" s="16" t="n">
        <v>0.828378378378378</v>
      </c>
      <c r="AH614" s="16" t="n">
        <f aca="false">AF614+AH613</f>
        <v>181472.760908292</v>
      </c>
      <c r="AI614" s="63"/>
      <c r="AJ614" s="72" t="n">
        <v>-480.132792856088</v>
      </c>
      <c r="AK614" s="16" t="n">
        <v>0.828378378378378</v>
      </c>
      <c r="AL614" s="63" t="n">
        <f aca="false">AJ614+AL613</f>
        <v>180615.994944666</v>
      </c>
      <c r="AM614" s="35"/>
      <c r="AN614" s="35" t="n">
        <f aca="false">C614/740</f>
        <v>0.828378378378378</v>
      </c>
      <c r="AO614" s="35"/>
      <c r="AP614" s="35"/>
      <c r="AQ614" s="35"/>
      <c r="AR614" s="35"/>
      <c r="AS614" s="35"/>
      <c r="AT614" s="35"/>
    </row>
    <row r="615" customFormat="false" ht="12.75" hidden="false" customHeight="true" outlineLevel="0" collapsed="false">
      <c r="A615" s="36"/>
      <c r="B615" s="36"/>
      <c r="C615" s="2" t="n">
        <v>614</v>
      </c>
      <c r="D615" s="20" t="s">
        <v>724</v>
      </c>
      <c r="E615" s="65" t="n">
        <v>16</v>
      </c>
      <c r="F615" s="66" t="n">
        <v>296</v>
      </c>
      <c r="G615" s="67" t="n">
        <f aca="false">I615+J615</f>
        <v>8</v>
      </c>
      <c r="H615" s="68" t="n">
        <f aca="false">1/(G615/F615)</f>
        <v>37</v>
      </c>
      <c r="I615" s="22" t="n">
        <v>2</v>
      </c>
      <c r="J615" s="23" t="n">
        <v>6</v>
      </c>
      <c r="K615" s="24" t="n">
        <v>159</v>
      </c>
      <c r="L615" s="69" t="n">
        <f aca="false">G615*X615*R615</f>
        <v>159.135161989324</v>
      </c>
      <c r="M615" s="25" t="n">
        <v>86</v>
      </c>
      <c r="N615" s="70" t="n">
        <f aca="false">G615*X615*(1-R615)</f>
        <v>86.0772354224711</v>
      </c>
      <c r="O615" s="26" t="n">
        <f aca="false">I615/(I615+J615)</f>
        <v>0.25</v>
      </c>
      <c r="P615" s="28" t="n">
        <f aca="false">(I615+K615)/(I615+J615+K615+M615)</f>
        <v>0.636363636363636</v>
      </c>
      <c r="Q615" s="27" t="n">
        <f aca="false">K615/(K615+M615)</f>
        <v>0.648979591836735</v>
      </c>
      <c r="R615" s="27" t="n">
        <f aca="false">P615-(O615-P615)/X615</f>
        <v>0.648968664182513</v>
      </c>
      <c r="S615" s="29" t="n">
        <f aca="false">(K615+M615)/(I615+J615)</f>
        <v>30.625</v>
      </c>
      <c r="T615" s="31" t="n">
        <f aca="false">(P615-$B$1*O615-$B$2)/(1-$B$1*O615)-($B$3*POWER(P615,2)+$B$4*P615+$B$5)-($B$6*POWER(O615,2)+$B$7*O615+$B$8)</f>
        <v>0.659768046288365</v>
      </c>
      <c r="U615" s="29" t="n">
        <f aca="false">(O615-P615)/(P615-T615)</f>
        <v>16.5081554120026</v>
      </c>
      <c r="V615" s="29" t="n">
        <f aca="false">$B$12+($B$13*E615+$B$14*POWER(E615,2)+$B$15*POWER(E615,3))+($B$16*F615+$B$17*POWER(F615,2)+$B$18*POWER(F615,3))+($B$19*T615+$B$20*POWER(T615,2)+$B$21*POWER(T615,3))+($B$22*P615+$B$23*POWER(P615,2)+$B$24*POWER(P615,3))+($B$25*H615+$B$26*POWER(H615,2)+$B$27*POWER(H615,3))+($B$28*U615+$B$29*POWER(U615,2)+$B$30*POWER(U615,3))</f>
        <v>14.1433942644718</v>
      </c>
      <c r="W615" s="71" t="n">
        <f aca="false">S615-U615</f>
        <v>14.1168445879974</v>
      </c>
      <c r="X615" s="29" t="n">
        <f aca="false">U615+V615</f>
        <v>30.6515496764744</v>
      </c>
      <c r="Y615" s="16"/>
      <c r="Z615" s="60" t="n">
        <f aca="false">U615*G615</f>
        <v>132.065243296021</v>
      </c>
      <c r="AA615" s="60" t="n">
        <f aca="false">(K615+M615)-Z615</f>
        <v>112.934756703979</v>
      </c>
      <c r="AB615" s="16"/>
      <c r="AC615" s="60" t="n">
        <f aca="false">L615+N615</f>
        <v>245.212397411796</v>
      </c>
      <c r="AD615" s="61" t="n">
        <f aca="false">AC615-Z615</f>
        <v>113.147154115775</v>
      </c>
      <c r="AE615" s="17"/>
      <c r="AF615" s="84" t="n">
        <v>-523.658125425761</v>
      </c>
      <c r="AG615" s="16" t="n">
        <v>0.82972972972973</v>
      </c>
      <c r="AH615" s="16" t="n">
        <f aca="false">AF615+AH614</f>
        <v>180949.102782866</v>
      </c>
      <c r="AI615" s="63"/>
      <c r="AJ615" s="72" t="n">
        <v>-484.670064237729</v>
      </c>
      <c r="AK615" s="16" t="n">
        <v>0.82972972972973</v>
      </c>
      <c r="AL615" s="63" t="n">
        <f aca="false">AJ615+AL614</f>
        <v>180131.324880429</v>
      </c>
      <c r="AM615" s="35"/>
      <c r="AN615" s="35" t="n">
        <f aca="false">C615/740</f>
        <v>0.82972972972973</v>
      </c>
      <c r="AO615" s="35"/>
      <c r="AP615" s="35"/>
      <c r="AQ615" s="35"/>
      <c r="AR615" s="35"/>
      <c r="AS615" s="35"/>
      <c r="AT615" s="35"/>
    </row>
    <row r="616" customFormat="false" ht="12.75" hidden="false" customHeight="true" outlineLevel="0" collapsed="false">
      <c r="A616" s="36"/>
      <c r="B616" s="36"/>
      <c r="C616" s="2" t="n">
        <v>615</v>
      </c>
      <c r="D616" s="20" t="s">
        <v>745</v>
      </c>
      <c r="E616" s="65" t="n">
        <v>405</v>
      </c>
      <c r="F616" s="66" t="n">
        <v>4060</v>
      </c>
      <c r="G616" s="67" t="n">
        <f aca="false">I616+J616</f>
        <v>262</v>
      </c>
      <c r="H616" s="68" t="n">
        <f aca="false">1/(G616/F616)</f>
        <v>15.4961832061069</v>
      </c>
      <c r="I616" s="22" t="n">
        <v>196</v>
      </c>
      <c r="J616" s="23" t="n">
        <v>66</v>
      </c>
      <c r="K616" s="24" t="n">
        <v>1875</v>
      </c>
      <c r="L616" s="69" t="n">
        <f aca="false">G616*X616*R616</f>
        <v>2037.69610271678</v>
      </c>
      <c r="M616" s="25" t="n">
        <v>346</v>
      </c>
      <c r="N616" s="70" t="n">
        <f aca="false">G616*X616*(1-R616)</f>
        <v>378.366390303869</v>
      </c>
      <c r="O616" s="26" t="n">
        <f aca="false">I616/(I616+J616)</f>
        <v>0.748091603053435</v>
      </c>
      <c r="P616" s="28" t="n">
        <f aca="false">(I616+K616)/(I616+J616+K616+M616)</f>
        <v>0.834071687474829</v>
      </c>
      <c r="Q616" s="27" t="n">
        <f aca="false">K616/(K616+M616)</f>
        <v>0.844214317874831</v>
      </c>
      <c r="R616" s="27" t="n">
        <f aca="false">P616-(O616-P616)/X616</f>
        <v>0.843395445524746</v>
      </c>
      <c r="S616" s="29" t="n">
        <f aca="false">(K616+M616)/(I616+J616)</f>
        <v>8.47709923664122</v>
      </c>
      <c r="T616" s="31" t="n">
        <f aca="false">(P616-$B$1*O616-$B$2)/(1-$B$1*O616)-($B$3*POWER(P616,2)+$B$4*P616+$B$5)-($B$6*POWER(O616,2)+$B$7*O616+$B$8)</f>
        <v>0.846196303852171</v>
      </c>
      <c r="U616" s="29" t="n">
        <f aca="false">(O616-P616)/(P616-T616)</f>
        <v>7.09136534678904</v>
      </c>
      <c r="V616" s="29" t="n">
        <f aca="false">$B$12+($B$13*E616+$B$14*POWER(E616,2)+$B$15*POWER(E616,3))+($B$16*F616+$B$17*POWER(F616,2)+$B$18*POWER(F616,3))+($B$19*T616+$B$20*POWER(T616,2)+$B$21*POWER(T616,3))+($B$22*P616+$B$23*POWER(P616,2)+$B$24*POWER(P616,3))+($B$25*H616+$B$26*POWER(H616,2)+$B$27*POWER(H616,3))+($B$28*U616+$B$29*POWER(U616,2)+$B$30*POWER(U616,3))</f>
        <v>2.13024722199205</v>
      </c>
      <c r="W616" s="71" t="n">
        <f aca="false">S616-U616</f>
        <v>1.38573388985218</v>
      </c>
      <c r="X616" s="29" t="n">
        <f aca="false">U616+V616</f>
        <v>9.22161256878109</v>
      </c>
      <c r="Y616" s="16"/>
      <c r="Z616" s="60" t="n">
        <f aca="false">U616*G616</f>
        <v>1857.93772085873</v>
      </c>
      <c r="AA616" s="60" t="n">
        <f aca="false">(K616+M616)-Z616</f>
        <v>363.062279141271</v>
      </c>
      <c r="AB616" s="16"/>
      <c r="AC616" s="60" t="n">
        <f aca="false">L616+N616</f>
        <v>2416.06249302065</v>
      </c>
      <c r="AD616" s="61" t="n">
        <f aca="false">AC616-Z616</f>
        <v>558.124772161917</v>
      </c>
      <c r="AE616" s="17"/>
      <c r="AF616" s="84" t="n">
        <v>-525.188805192381</v>
      </c>
      <c r="AG616" s="16" t="n">
        <v>0.831081081081081</v>
      </c>
      <c r="AH616" s="16" t="n">
        <f aca="false">AF616+AH615</f>
        <v>180423.913977673</v>
      </c>
      <c r="AI616" s="63"/>
      <c r="AJ616" s="72" t="n">
        <v>-491.66225780091</v>
      </c>
      <c r="AK616" s="16" t="n">
        <v>0.831081081081081</v>
      </c>
      <c r="AL616" s="63" t="n">
        <f aca="false">AJ616+AL615</f>
        <v>179639.662622628</v>
      </c>
      <c r="AM616" s="35"/>
      <c r="AN616" s="35" t="n">
        <f aca="false">C616/740</f>
        <v>0.831081081081081</v>
      </c>
      <c r="AO616" s="35"/>
      <c r="AP616" s="35"/>
      <c r="AQ616" s="35"/>
      <c r="AR616" s="35"/>
      <c r="AS616" s="35"/>
      <c r="AT616" s="35"/>
    </row>
    <row r="617" customFormat="false" ht="12.75" hidden="false" customHeight="true" outlineLevel="0" collapsed="false">
      <c r="A617" s="36"/>
      <c r="B617" s="36"/>
      <c r="C617" s="2" t="n">
        <v>616</v>
      </c>
      <c r="D617" s="20" t="s">
        <v>272</v>
      </c>
      <c r="E617" s="65" t="n">
        <v>202</v>
      </c>
      <c r="F617" s="66" t="n">
        <v>2380</v>
      </c>
      <c r="G617" s="67" t="n">
        <f aca="false">I617+J617</f>
        <v>84</v>
      </c>
      <c r="H617" s="68" t="n">
        <f aca="false">1/(G617/F617)</f>
        <v>28.3333333333333</v>
      </c>
      <c r="I617" s="22" t="n">
        <v>21</v>
      </c>
      <c r="J617" s="23" t="n">
        <v>63</v>
      </c>
      <c r="K617" s="24" t="n">
        <v>774</v>
      </c>
      <c r="L617" s="69" t="n">
        <f aca="false">G617*X617*R617</f>
        <v>765.048892493545</v>
      </c>
      <c r="M617" s="25" t="n">
        <v>1142</v>
      </c>
      <c r="N617" s="70" t="n">
        <f aca="false">G617*X617*(1-R617)</f>
        <v>1128.43259805625</v>
      </c>
      <c r="O617" s="26" t="n">
        <f aca="false">I617/(I617+J617)</f>
        <v>0.25</v>
      </c>
      <c r="P617" s="28" t="n">
        <f aca="false">(I617+K617)/(I617+J617+K617+M617)</f>
        <v>0.3975</v>
      </c>
      <c r="Q617" s="27" t="n">
        <f aca="false">K617/(K617+M617)</f>
        <v>0.403966597077244</v>
      </c>
      <c r="R617" s="27" t="n">
        <f aca="false">P617-(O617-P617)/X617</f>
        <v>0.404043502042052</v>
      </c>
      <c r="S617" s="29" t="n">
        <f aca="false">(K617+M617)/(I617+J617)</f>
        <v>22.8095238095238</v>
      </c>
      <c r="T617" s="31" t="n">
        <f aca="false">(P617-$B$1*O617-$B$2)/(1-$B$1*O617)-($B$3*POWER(P617,2)+$B$4*P617+$B$5)-($B$6*POWER(O617,2)+$B$7*O617+$B$8)</f>
        <v>0.410486006892356</v>
      </c>
      <c r="U617" s="29" t="n">
        <f aca="false">(O617-P617)/(P617-T617)</f>
        <v>11.3583799256127</v>
      </c>
      <c r="V617" s="29" t="n">
        <f aca="false">$B$12+($B$13*E617+$B$14*POWER(E617,2)+$B$15*POWER(E617,3))+($B$16*F617+$B$17*POWER(F617,2)+$B$18*POWER(F617,3))+($B$19*T617+$B$20*POWER(T617,2)+$B$21*POWER(T617,3))+($B$22*P617+$B$23*POWER(P617,2)+$B$24*POWER(P617,3))+($B$25*H617+$B$26*POWER(H617,2)+$B$27*POWER(H617,3))+($B$28*U617+$B$29*POWER(U617,2)+$B$30*POWER(U617,3))</f>
        <v>11.1830663904564</v>
      </c>
      <c r="W617" s="71" t="n">
        <f aca="false">S617-U617</f>
        <v>11.4511438839111</v>
      </c>
      <c r="X617" s="29" t="n">
        <f aca="false">U617+V617</f>
        <v>22.541446316069</v>
      </c>
      <c r="Y617" s="16"/>
      <c r="Z617" s="60" t="n">
        <f aca="false">U617*G617</f>
        <v>954.103913751465</v>
      </c>
      <c r="AA617" s="60" t="n">
        <f aca="false">(K617+M617)-Z617</f>
        <v>961.896086248535</v>
      </c>
      <c r="AB617" s="16"/>
      <c r="AC617" s="60" t="n">
        <f aca="false">L617+N617</f>
        <v>1893.4814905498</v>
      </c>
      <c r="AD617" s="61" t="n">
        <f aca="false">AC617-Z617</f>
        <v>939.377576798334</v>
      </c>
      <c r="AE617" s="17"/>
      <c r="AF617" s="84" t="n">
        <v>-538.47471141817</v>
      </c>
      <c r="AG617" s="16" t="n">
        <v>0.832432432432432</v>
      </c>
      <c r="AH617" s="16" t="n">
        <f aca="false">AF617+AH616</f>
        <v>179885.439266255</v>
      </c>
      <c r="AI617" s="63"/>
      <c r="AJ617" s="72" t="n">
        <v>-496.932156917183</v>
      </c>
      <c r="AK617" s="16" t="n">
        <v>0.832432432432432</v>
      </c>
      <c r="AL617" s="63" t="n">
        <f aca="false">AJ617+AL616</f>
        <v>179142.730465711</v>
      </c>
      <c r="AM617" s="35"/>
      <c r="AN617" s="35" t="n">
        <f aca="false">C617/740</f>
        <v>0.832432432432432</v>
      </c>
      <c r="AO617" s="35"/>
      <c r="AP617" s="35"/>
      <c r="AQ617" s="35"/>
      <c r="AR617" s="35"/>
      <c r="AS617" s="35"/>
      <c r="AT617" s="35"/>
    </row>
    <row r="618" customFormat="false" ht="12.75" hidden="false" customHeight="true" outlineLevel="0" collapsed="false">
      <c r="A618" s="36"/>
      <c r="B618" s="36"/>
      <c r="C618" s="2" t="n">
        <v>617</v>
      </c>
      <c r="D618" s="20" t="s">
        <v>664</v>
      </c>
      <c r="E618" s="65" t="n">
        <v>157</v>
      </c>
      <c r="F618" s="66" t="n">
        <v>1851</v>
      </c>
      <c r="G618" s="67" t="n">
        <f aca="false">I618+J618</f>
        <v>105</v>
      </c>
      <c r="H618" s="68" t="n">
        <f aca="false">1/(G618/F618)</f>
        <v>17.6285714285714</v>
      </c>
      <c r="I618" s="22" t="n">
        <v>42</v>
      </c>
      <c r="J618" s="23" t="n">
        <v>63</v>
      </c>
      <c r="K618" s="24" t="n">
        <v>800</v>
      </c>
      <c r="L618" s="69" t="n">
        <f aca="false">G618*X618*R618</f>
        <v>778.863559133092</v>
      </c>
      <c r="M618" s="25" t="n">
        <v>589</v>
      </c>
      <c r="N618" s="70" t="n">
        <f aca="false">G618*X618*(1-R618)</f>
        <v>572.633064791896</v>
      </c>
      <c r="O618" s="26" t="n">
        <f aca="false">I618/(I618+J618)</f>
        <v>0.4</v>
      </c>
      <c r="P618" s="28" t="n">
        <f aca="false">(I618+K618)/(I618+J618+K618+M618)</f>
        <v>0.563587684069612</v>
      </c>
      <c r="Q618" s="27" t="n">
        <f aca="false">K618/(K618+M618)</f>
        <v>0.575953923686105</v>
      </c>
      <c r="R618" s="27" t="n">
        <f aca="false">P618-(O618-P618)/X618</f>
        <v>0.576297080840005</v>
      </c>
      <c r="S618" s="29" t="n">
        <f aca="false">(K618+M618)/(I618+J618)</f>
        <v>13.2285714285714</v>
      </c>
      <c r="T618" s="31" t="n">
        <f aca="false">(P618-$B$1*O618-$B$2)/(1-$B$1*O618)-($B$3*POWER(P618,2)+$B$4*P618+$B$5)-($B$6*POWER(O618,2)+$B$7*O618+$B$8)</f>
        <v>0.578594179005257</v>
      </c>
      <c r="U618" s="29" t="n">
        <f aca="false">(O618-P618)/(P618-T618)</f>
        <v>10.9011254640845</v>
      </c>
      <c r="V618" s="29" t="n">
        <f aca="false">$B$12+($B$13*E618+$B$14*POWER(E618,2)+$B$15*POWER(E618,3))+($B$16*F618+$B$17*POWER(F618,2)+$B$18*POWER(F618,3))+($B$19*T618+$B$20*POWER(T618,2)+$B$21*POWER(T618,3))+($B$22*P618+$B$23*POWER(P618,2)+$B$24*POWER(P618,3))+($B$25*H618+$B$26*POWER(H618,2)+$B$27*POWER(H618,3))+($B$28*U618+$B$29*POWER(U618,2)+$B$30*POWER(U618,3))</f>
        <v>1.97027095424875</v>
      </c>
      <c r="W618" s="71" t="n">
        <f aca="false">S618-U618</f>
        <v>2.32744596448696</v>
      </c>
      <c r="X618" s="29" t="n">
        <f aca="false">U618+V618</f>
        <v>12.8713964183332</v>
      </c>
      <c r="Y618" s="16"/>
      <c r="Z618" s="60" t="n">
        <f aca="false">U618*G618</f>
        <v>1144.61817372887</v>
      </c>
      <c r="AA618" s="60" t="n">
        <f aca="false">(K618+M618)-Z618</f>
        <v>244.381826271131</v>
      </c>
      <c r="AB618" s="16"/>
      <c r="AC618" s="60" t="n">
        <f aca="false">L618+N618</f>
        <v>1351.49662392499</v>
      </c>
      <c r="AD618" s="61" t="n">
        <f aca="false">AC618-Z618</f>
        <v>206.878450196118</v>
      </c>
      <c r="AE618" s="17"/>
      <c r="AF618" s="84" t="n">
        <v>-543.230314982519</v>
      </c>
      <c r="AG618" s="16" t="n">
        <v>0.833783783783784</v>
      </c>
      <c r="AH618" s="16" t="n">
        <f aca="false">AF618+AH617</f>
        <v>179342.208951273</v>
      </c>
      <c r="AI618" s="63"/>
      <c r="AJ618" s="72" t="n">
        <v>-500.547155426022</v>
      </c>
      <c r="AK618" s="16" t="n">
        <v>0.833783783783784</v>
      </c>
      <c r="AL618" s="63" t="n">
        <f aca="false">AJ618+AL617</f>
        <v>178642.183310285</v>
      </c>
      <c r="AM618" s="35"/>
      <c r="AN618" s="35" t="n">
        <f aca="false">C618/740</f>
        <v>0.833783783783784</v>
      </c>
      <c r="AO618" s="35"/>
      <c r="AP618" s="35"/>
      <c r="AQ618" s="35"/>
      <c r="AR618" s="35"/>
      <c r="AS618" s="35"/>
      <c r="AT618" s="35"/>
    </row>
    <row r="619" customFormat="false" ht="12.75" hidden="false" customHeight="true" outlineLevel="0" collapsed="false">
      <c r="A619" s="36"/>
      <c r="B619" s="36"/>
      <c r="C619" s="2" t="n">
        <v>618</v>
      </c>
      <c r="D619" s="20" t="s">
        <v>727</v>
      </c>
      <c r="E619" s="65" t="n">
        <v>281</v>
      </c>
      <c r="F619" s="66" t="n">
        <v>1364</v>
      </c>
      <c r="G619" s="67" t="n">
        <f aca="false">I619+J619</f>
        <v>91</v>
      </c>
      <c r="H619" s="68" t="n">
        <f aca="false">1/(G619/F619)</f>
        <v>14.989010989011</v>
      </c>
      <c r="I619" s="22" t="n">
        <v>45</v>
      </c>
      <c r="J619" s="23" t="n">
        <v>46</v>
      </c>
      <c r="K619" s="24" t="n">
        <v>443</v>
      </c>
      <c r="L619" s="69" t="n">
        <f aca="false">G619*X619*R619</f>
        <v>549.663231725418</v>
      </c>
      <c r="M619" s="25" t="n">
        <v>228</v>
      </c>
      <c r="N619" s="70" t="n">
        <f aca="false">G619*X619*(1-R619)</f>
        <v>287.888781747468</v>
      </c>
      <c r="O619" s="26" t="n">
        <f aca="false">I619/(I619+J619)</f>
        <v>0.494505494505495</v>
      </c>
      <c r="P619" s="28" t="n">
        <f aca="false">(I619+K619)/(I619+J619+K619+M619)</f>
        <v>0.640419947506562</v>
      </c>
      <c r="Q619" s="27" t="n">
        <f aca="false">K619/(K619+M619)</f>
        <v>0.660208643815201</v>
      </c>
      <c r="R619" s="27" t="n">
        <f aca="false">P619-(O619-P619)/X619</f>
        <v>0.656273548249564</v>
      </c>
      <c r="S619" s="29" t="n">
        <f aca="false">(K619+M619)/(I619+J619)</f>
        <v>7.37362637362637</v>
      </c>
      <c r="T619" s="31" t="n">
        <f aca="false">(P619-$B$1*O619-$B$2)/(1-$B$1*O619)-($B$3*POWER(P619,2)+$B$4*P619+$B$5)-($B$6*POWER(O619,2)+$B$7*O619+$B$8)</f>
        <v>0.655250194657391</v>
      </c>
      <c r="U619" s="29" t="n">
        <f aca="false">(O619-P619)/(P619-T619)</f>
        <v>9.83897648616788</v>
      </c>
      <c r="V619" s="29" t="n">
        <f aca="false">$B$12+($B$13*E619+$B$14*POWER(E619,2)+$B$15*POWER(E619,3))+($B$16*F619+$B$17*POWER(F619,2)+$B$18*POWER(F619,3))+($B$19*T619+$B$20*POWER(T619,2)+$B$21*POWER(T619,3))+($B$22*P619+$B$23*POWER(P619,2)+$B$24*POWER(P619,3))+($B$25*H619+$B$26*POWER(H619,2)+$B$27*POWER(H619,3))+($B$28*U619+$B$29*POWER(U619,2)+$B$30*POWER(U619,3))</f>
        <v>-0.635108206246057</v>
      </c>
      <c r="W619" s="71" t="n">
        <f aca="false">S619-U619</f>
        <v>-2.4653501125415</v>
      </c>
      <c r="X619" s="29" t="n">
        <f aca="false">U619+V619</f>
        <v>9.20386827992182</v>
      </c>
      <c r="Y619" s="16"/>
      <c r="Z619" s="60" t="n">
        <f aca="false">U619*G619</f>
        <v>895.346860241277</v>
      </c>
      <c r="AA619" s="60" t="n">
        <f aca="false">(K619+M619)-Z619</f>
        <v>-224.346860241277</v>
      </c>
      <c r="AB619" s="16"/>
      <c r="AC619" s="60" t="n">
        <f aca="false">L619+N619</f>
        <v>837.552013472886</v>
      </c>
      <c r="AD619" s="61" t="n">
        <f aca="false">AC619-Z619</f>
        <v>-57.7948467683913</v>
      </c>
      <c r="AE619" s="17"/>
      <c r="AF619" s="84" t="n">
        <v>-548.871300314561</v>
      </c>
      <c r="AG619" s="16" t="n">
        <v>0.835135135135135</v>
      </c>
      <c r="AH619" s="16" t="n">
        <f aca="false">AF619+AH618</f>
        <v>178793.337650958</v>
      </c>
      <c r="AI619" s="63"/>
      <c r="AJ619" s="72" t="n">
        <v>-503.053011378165</v>
      </c>
      <c r="AK619" s="16" t="n">
        <v>0.835135135135135</v>
      </c>
      <c r="AL619" s="63" t="n">
        <f aca="false">AJ619+AL618</f>
        <v>178139.130298906</v>
      </c>
      <c r="AM619" s="35"/>
      <c r="AN619" s="35" t="n">
        <f aca="false">C619/740</f>
        <v>0.835135135135135</v>
      </c>
      <c r="AO619" s="35"/>
      <c r="AP619" s="35"/>
      <c r="AQ619" s="35"/>
      <c r="AR619" s="35"/>
      <c r="AS619" s="35"/>
      <c r="AT619" s="35"/>
    </row>
    <row r="620" customFormat="false" ht="12.75" hidden="false" customHeight="true" outlineLevel="0" collapsed="false">
      <c r="A620" s="36"/>
      <c r="B620" s="36"/>
      <c r="C620" s="2" t="n">
        <v>619</v>
      </c>
      <c r="D620" s="20" t="s">
        <v>472</v>
      </c>
      <c r="E620" s="65" t="n">
        <v>421</v>
      </c>
      <c r="F620" s="66" t="n">
        <v>5785</v>
      </c>
      <c r="G620" s="67" t="n">
        <f aca="false">I620+J620</f>
        <v>387</v>
      </c>
      <c r="H620" s="68" t="n">
        <f aca="false">1/(G620/F620)</f>
        <v>14.9483204134367</v>
      </c>
      <c r="I620" s="22" t="n">
        <v>109</v>
      </c>
      <c r="J620" s="23" t="n">
        <v>278</v>
      </c>
      <c r="K620" s="24" t="n">
        <v>2093</v>
      </c>
      <c r="L620" s="69" t="n">
        <f aca="false">G620*X620*R620</f>
        <v>2139.9553717471</v>
      </c>
      <c r="M620" s="25" t="n">
        <v>2275</v>
      </c>
      <c r="N620" s="70" t="n">
        <f aca="false">G620*X620*(1-R620)</f>
        <v>2329.44008359234</v>
      </c>
      <c r="O620" s="26" t="n">
        <f aca="false">I620/(I620+J620)</f>
        <v>0.281653746770026</v>
      </c>
      <c r="P620" s="28" t="n">
        <f aca="false">(I620+K620)/(I620+J620+K620+M620)</f>
        <v>0.463091482649842</v>
      </c>
      <c r="Q620" s="27" t="n">
        <f aca="false">K620/(K620+M620)</f>
        <v>0.479166666666667</v>
      </c>
      <c r="R620" s="27" t="n">
        <f aca="false">P620-(O620-P620)/X620</f>
        <v>0.478801975150926</v>
      </c>
      <c r="S620" s="29" t="n">
        <f aca="false">(K620+M620)/(I620+J620)</f>
        <v>11.2868217054264</v>
      </c>
      <c r="T620" s="31" t="n">
        <f aca="false">(P620-$B$1*O620-$B$2)/(1-$B$1*O620)-($B$3*POWER(P620,2)+$B$4*P620+$B$5)-($B$6*POWER(O620,2)+$B$7*O620+$B$8)</f>
        <v>0.477774168132615</v>
      </c>
      <c r="U620" s="29" t="n">
        <f aca="false">(O620-P620)/(P620-T620)</f>
        <v>12.3572582204191</v>
      </c>
      <c r="V620" s="29" t="n">
        <f aca="false">$B$12+($B$13*E620+$B$14*POWER(E620,2)+$B$15*POWER(E620,3))+($B$16*F620+$B$17*POWER(F620,2)+$B$18*POWER(F620,3))+($B$19*T620+$B$20*POWER(T620,2)+$B$21*POWER(T620,3))+($B$22*P620+$B$23*POWER(P620,2)+$B$24*POWER(P620,3))+($B$25*H620+$B$26*POWER(H620,2)+$B$27*POWER(H620,3))+($B$28*U620+$B$29*POWER(U620,2)+$B$30*POWER(U620,3))</f>
        <v>-0.808432754425729</v>
      </c>
      <c r="W620" s="71" t="n">
        <f aca="false">S620-U620</f>
        <v>-1.07043651499276</v>
      </c>
      <c r="X620" s="29" t="n">
        <f aca="false">U620+V620</f>
        <v>11.5488254659934</v>
      </c>
      <c r="Y620" s="16"/>
      <c r="Z620" s="60" t="n">
        <f aca="false">U620*G620</f>
        <v>4782.2589313022</v>
      </c>
      <c r="AA620" s="60" t="n">
        <f aca="false">(K620+M620)-Z620</f>
        <v>-414.2589313022</v>
      </c>
      <c r="AB620" s="16"/>
      <c r="AC620" s="60" t="n">
        <f aca="false">L620+N620</f>
        <v>4469.39545533944</v>
      </c>
      <c r="AD620" s="61" t="n">
        <f aca="false">AC620-Z620</f>
        <v>-312.863475962758</v>
      </c>
      <c r="AE620" s="17"/>
      <c r="AF620" s="84" t="n">
        <v>-550.899541344083</v>
      </c>
      <c r="AG620" s="16" t="n">
        <v>0.836486486486487</v>
      </c>
      <c r="AH620" s="16" t="n">
        <f aca="false">AF620+AH619</f>
        <v>178242.438109614</v>
      </c>
      <c r="AI620" s="63"/>
      <c r="AJ620" s="72" t="n">
        <v>-507.890446813638</v>
      </c>
      <c r="AK620" s="16" t="n">
        <v>0.836486486486487</v>
      </c>
      <c r="AL620" s="63" t="n">
        <f aca="false">AJ620+AL619</f>
        <v>177631.239852093</v>
      </c>
      <c r="AM620" s="35"/>
      <c r="AN620" s="35" t="n">
        <f aca="false">C620/740</f>
        <v>0.836486486486487</v>
      </c>
      <c r="AO620" s="35"/>
      <c r="AP620" s="35"/>
      <c r="AQ620" s="35"/>
      <c r="AR620" s="35"/>
      <c r="AS620" s="35"/>
      <c r="AT620" s="35"/>
    </row>
    <row r="621" customFormat="false" ht="12.75" hidden="false" customHeight="true" outlineLevel="0" collapsed="false">
      <c r="A621" s="36"/>
      <c r="B621" s="36"/>
      <c r="C621" s="2" t="n">
        <v>620</v>
      </c>
      <c r="D621" s="20" t="s">
        <v>61</v>
      </c>
      <c r="E621" s="65" t="n">
        <v>9</v>
      </c>
      <c r="F621" s="66" t="n">
        <v>110</v>
      </c>
      <c r="G621" s="67" t="n">
        <f aca="false">I621+J621</f>
        <v>4</v>
      </c>
      <c r="H621" s="68" t="n">
        <f aca="false">1/(G621/F621)</f>
        <v>27.5</v>
      </c>
      <c r="I621" s="22" t="n">
        <v>1</v>
      </c>
      <c r="J621" s="23" t="n">
        <v>3</v>
      </c>
      <c r="K621" s="24" t="n">
        <v>26</v>
      </c>
      <c r="L621" s="69" t="n">
        <f aca="false">G621*X621*R621</f>
        <v>23.4614072974978</v>
      </c>
      <c r="M621" s="25" t="n">
        <v>65</v>
      </c>
      <c r="N621" s="70" t="n">
        <f aca="false">G621*X621*(1-R621)</f>
        <v>58.6065072677722</v>
      </c>
      <c r="O621" s="26" t="n">
        <f aca="false">I621/(I621+J621)</f>
        <v>0.25</v>
      </c>
      <c r="P621" s="28" t="n">
        <f aca="false">(I621+K621)/(I621+J621+K621+M621)</f>
        <v>0.284210526315789</v>
      </c>
      <c r="Q621" s="27" t="n">
        <f aca="false">K621/(K621+M621)</f>
        <v>0.285714285714286</v>
      </c>
      <c r="R621" s="27" t="n">
        <f aca="false">P621-(O621-P621)/X621</f>
        <v>0.285877951471991</v>
      </c>
      <c r="S621" s="29" t="n">
        <f aca="false">(K621+M621)/(I621+J621)</f>
        <v>22.75</v>
      </c>
      <c r="T621" s="31" t="n">
        <f aca="false">(P621-$B$1*O621-$B$2)/(1-$B$1*O621)-($B$3*POWER(P621,2)+$B$4*P621+$B$5)-($B$6*POWER(O621,2)+$B$7*O621+$B$8)</f>
        <v>0.292932458257547</v>
      </c>
      <c r="U621" s="29" t="n">
        <f aca="false">(O621-P621)/(P621-T621)</f>
        <v>3.92235648526464</v>
      </c>
      <c r="V621" s="29" t="n">
        <f aca="false">$B$12+($B$13*E621+$B$14*POWER(E621,2)+$B$15*POWER(E621,3))+($B$16*F621+$B$17*POWER(F621,2)+$B$18*POWER(F621,3))+($B$19*T621+$B$20*POWER(T621,2)+$B$21*POWER(T621,3))+($B$22*P621+$B$23*POWER(P621,2)+$B$24*POWER(P621,3))+($B$25*H621+$B$26*POWER(H621,2)+$B$27*POWER(H621,3))+($B$28*U621+$B$29*POWER(U621,2)+$B$30*POWER(U621,3))</f>
        <v>16.5946221560529</v>
      </c>
      <c r="W621" s="71" t="n">
        <f aca="false">S621-U621</f>
        <v>18.8276435147354</v>
      </c>
      <c r="X621" s="29" t="n">
        <f aca="false">U621+V621</f>
        <v>20.5169786413175</v>
      </c>
      <c r="Y621" s="16"/>
      <c r="Z621" s="60" t="n">
        <f aca="false">U621*G621</f>
        <v>15.6894259410586</v>
      </c>
      <c r="AA621" s="60" t="n">
        <f aca="false">(K621+M621)-Z621</f>
        <v>75.3105740589414</v>
      </c>
      <c r="AB621" s="16"/>
      <c r="AC621" s="60" t="n">
        <f aca="false">L621+N621</f>
        <v>82.06791456527</v>
      </c>
      <c r="AD621" s="61" t="n">
        <f aca="false">AC621-Z621</f>
        <v>66.3784886242115</v>
      </c>
      <c r="AE621" s="17"/>
      <c r="AF621" s="84" t="n">
        <v>-554.744135217386</v>
      </c>
      <c r="AG621" s="16" t="n">
        <v>0.837837837837838</v>
      </c>
      <c r="AH621" s="16" t="n">
        <f aca="false">AF621+AH620</f>
        <v>177687.693974397</v>
      </c>
      <c r="AI621" s="63"/>
      <c r="AJ621" s="72" t="n">
        <v>-514.244839333139</v>
      </c>
      <c r="AK621" s="16" t="n">
        <v>0.837837837837838</v>
      </c>
      <c r="AL621" s="63" t="n">
        <f aca="false">AJ621+AL620</f>
        <v>177116.99501276</v>
      </c>
      <c r="AM621" s="35"/>
      <c r="AN621" s="35" t="n">
        <f aca="false">C621/740</f>
        <v>0.837837837837838</v>
      </c>
      <c r="AO621" s="35"/>
      <c r="AP621" s="35"/>
      <c r="AQ621" s="35"/>
      <c r="AR621" s="35"/>
      <c r="AS621" s="35"/>
      <c r="AT621" s="35"/>
    </row>
    <row r="622" customFormat="false" ht="12.75" hidden="false" customHeight="true" outlineLevel="0" collapsed="false">
      <c r="A622" s="36"/>
      <c r="B622" s="36"/>
      <c r="C622" s="2" t="n">
        <v>621</v>
      </c>
      <c r="D622" s="20" t="s">
        <v>370</v>
      </c>
      <c r="E622" s="65" t="n">
        <v>76</v>
      </c>
      <c r="F622" s="66" t="n">
        <v>1414</v>
      </c>
      <c r="G622" s="67" t="n">
        <f aca="false">I622+J622</f>
        <v>59</v>
      </c>
      <c r="H622" s="68" t="n">
        <f aca="false">1/(G622/F622)</f>
        <v>23.9661016949153</v>
      </c>
      <c r="I622" s="22" t="n">
        <v>13</v>
      </c>
      <c r="J622" s="23" t="n">
        <v>46</v>
      </c>
      <c r="K622" s="24" t="n">
        <v>487</v>
      </c>
      <c r="L622" s="69" t="n">
        <f aca="false">G622*X622*R622</f>
        <v>491.895120378093</v>
      </c>
      <c r="M622" s="25" t="n">
        <v>641</v>
      </c>
      <c r="N622" s="70" t="n">
        <f aca="false">G622*X622*(1-R622)</f>
        <v>647.725895399499</v>
      </c>
      <c r="O622" s="26" t="n">
        <f aca="false">I622/(I622+J622)</f>
        <v>0.220338983050847</v>
      </c>
      <c r="P622" s="28" t="n">
        <f aca="false">(I622+K622)/(I622+J622+K622+M622)</f>
        <v>0.4212299915754</v>
      </c>
      <c r="Q622" s="27" t="n">
        <f aca="false">K622/(K622+M622)</f>
        <v>0.431737588652482</v>
      </c>
      <c r="R622" s="27" t="n">
        <f aca="false">P622-(O622-P622)/X622</f>
        <v>0.431630439916432</v>
      </c>
      <c r="S622" s="29" t="n">
        <f aca="false">(K622+M622)/(I622+J622)</f>
        <v>19.1186440677966</v>
      </c>
      <c r="T622" s="31" t="n">
        <f aca="false">(P622-$B$1*O622-$B$2)/(1-$B$1*O622)-($B$3*POWER(P622,2)+$B$4*P622+$B$5)-($B$6*POWER(O622,2)+$B$7*O622+$B$8)</f>
        <v>0.435997290823295</v>
      </c>
      <c r="U622" s="29" t="n">
        <f aca="false">(O622-P622)/(P622-T622)</f>
        <v>13.6037744717062</v>
      </c>
      <c r="V622" s="29" t="n">
        <f aca="false">$B$12+($B$13*E622+$B$14*POWER(E622,2)+$B$15*POWER(E622,3))+($B$16*F622+$B$17*POWER(F622,2)+$B$18*POWER(F622,3))+($B$19*T622+$B$20*POWER(T622,2)+$B$21*POWER(T622,3))+($B$22*P622+$B$23*POWER(P622,2)+$B$24*POWER(P622,3))+($B$25*H622+$B$26*POWER(H622,2)+$B$27*POWER(H622,3))+($B$28*U622+$B$29*POWER(U622,2)+$B$30*POWER(U622,3))</f>
        <v>5.71183596520213</v>
      </c>
      <c r="W622" s="71" t="n">
        <f aca="false">S622-U622</f>
        <v>5.5148695960904</v>
      </c>
      <c r="X622" s="29" t="n">
        <f aca="false">U622+V622</f>
        <v>19.3156104369083</v>
      </c>
      <c r="Y622" s="16"/>
      <c r="Z622" s="60" t="n">
        <f aca="false">U622*G622</f>
        <v>802.622693830666</v>
      </c>
      <c r="AA622" s="60" t="n">
        <f aca="false">(K622+M622)-Z622</f>
        <v>325.377306169334</v>
      </c>
      <c r="AB622" s="16"/>
      <c r="AC622" s="60" t="n">
        <f aca="false">L622+N622</f>
        <v>1139.62101577759</v>
      </c>
      <c r="AD622" s="61" t="n">
        <f aca="false">AC622-Z622</f>
        <v>336.998321946926</v>
      </c>
      <c r="AE622" s="17"/>
      <c r="AF622" s="84" t="n">
        <v>-555.234118332143</v>
      </c>
      <c r="AG622" s="16" t="n">
        <v>0.839189189189189</v>
      </c>
      <c r="AH622" s="16" t="n">
        <f aca="false">AF622+AH621</f>
        <v>177132.459856065</v>
      </c>
      <c r="AI622" s="63"/>
      <c r="AJ622" s="72" t="n">
        <v>-514.57588439751</v>
      </c>
      <c r="AK622" s="16" t="n">
        <v>0.839189189189189</v>
      </c>
      <c r="AL622" s="63" t="n">
        <f aca="false">AJ622+AL621</f>
        <v>176602.419128362</v>
      </c>
      <c r="AM622" s="35"/>
      <c r="AN622" s="35" t="n">
        <f aca="false">C622/740</f>
        <v>0.839189189189189</v>
      </c>
      <c r="AO622" s="35"/>
      <c r="AP622" s="35"/>
      <c r="AQ622" s="35"/>
      <c r="AR622" s="35"/>
      <c r="AS622" s="35"/>
      <c r="AT622" s="35"/>
    </row>
    <row r="623" customFormat="false" ht="12.75" hidden="false" customHeight="true" outlineLevel="0" collapsed="false">
      <c r="A623" s="36"/>
      <c r="B623" s="36"/>
      <c r="C623" s="2" t="n">
        <v>622</v>
      </c>
      <c r="D623" s="20" t="s">
        <v>735</v>
      </c>
      <c r="E623" s="65" t="n">
        <v>254</v>
      </c>
      <c r="F623" s="66" t="n">
        <v>2185</v>
      </c>
      <c r="G623" s="67" t="n">
        <f aca="false">I623+J623</f>
        <v>131</v>
      </c>
      <c r="H623" s="68" t="n">
        <f aca="false">1/(G623/F623)</f>
        <v>16.6793893129771</v>
      </c>
      <c r="I623" s="22" t="n">
        <v>72</v>
      </c>
      <c r="J623" s="23" t="n">
        <v>59</v>
      </c>
      <c r="K623" s="24" t="n">
        <v>993</v>
      </c>
      <c r="L623" s="69" t="n">
        <f aca="false">G623*X623*R623</f>
        <v>960.857849376781</v>
      </c>
      <c r="M623" s="25" t="n">
        <v>496</v>
      </c>
      <c r="N623" s="70" t="n">
        <f aca="false">G623*X623*(1-R623)</f>
        <v>479.249865168181</v>
      </c>
      <c r="O623" s="26" t="n">
        <f aca="false">I623/(I623+J623)</f>
        <v>0.549618320610687</v>
      </c>
      <c r="P623" s="28" t="n">
        <f aca="false">(I623+K623)/(I623+J623+K623+M623)</f>
        <v>0.657407407407407</v>
      </c>
      <c r="Q623" s="27" t="n">
        <f aca="false">K623/(K623+M623)</f>
        <v>0.666890530557421</v>
      </c>
      <c r="R623" s="27" t="n">
        <f aca="false">P623-(O623-P623)/X623</f>
        <v>0.667212486727347</v>
      </c>
      <c r="S623" s="29" t="n">
        <f aca="false">(K623+M623)/(I623+J623)</f>
        <v>11.3664122137405</v>
      </c>
      <c r="T623" s="31" t="n">
        <f aca="false">(P623-$B$1*O623-$B$2)/(1-$B$1*O623)-($B$3*POWER(P623,2)+$B$4*P623+$B$5)-($B$6*POWER(O623,2)+$B$7*O623+$B$8)</f>
        <v>0.669775716058093</v>
      </c>
      <c r="U623" s="29" t="n">
        <f aca="false">(O623-P623)/(P623-T623)</f>
        <v>8.71494153654885</v>
      </c>
      <c r="V623" s="29" t="n">
        <f aca="false">$B$12+($B$13*E623+$B$14*POWER(E623,2)+$B$15*POWER(E623,3))+($B$16*F623+$B$17*POWER(F623,2)+$B$18*POWER(F623,3))+($B$19*T623+$B$20*POWER(T623,2)+$B$21*POWER(T623,3))+($B$22*P623+$B$23*POWER(P623,2)+$B$24*POWER(P623,3))+($B$25*H623+$B$26*POWER(H623,2)+$B$27*POWER(H623,3))+($B$28*U623+$B$29*POWER(U623,2)+$B$30*POWER(U623,3))</f>
        <v>2.27824712409971</v>
      </c>
      <c r="W623" s="71" t="n">
        <f aca="false">S623-U623</f>
        <v>2.65147067719161</v>
      </c>
      <c r="X623" s="29" t="n">
        <f aca="false">U623+V623</f>
        <v>10.9931886606486</v>
      </c>
      <c r="Y623" s="16"/>
      <c r="Z623" s="60" t="n">
        <f aca="false">U623*G623</f>
        <v>1141.6573412879</v>
      </c>
      <c r="AA623" s="60" t="n">
        <f aca="false">(K623+M623)-Z623</f>
        <v>347.3426587121</v>
      </c>
      <c r="AB623" s="16"/>
      <c r="AC623" s="60" t="n">
        <f aca="false">L623+N623</f>
        <v>1440.10771454496</v>
      </c>
      <c r="AD623" s="61" t="n">
        <f aca="false">AC623-Z623</f>
        <v>298.450373257062</v>
      </c>
      <c r="AE623" s="17"/>
      <c r="AF623" s="84" t="n">
        <v>-562.847322881073</v>
      </c>
      <c r="AG623" s="16" t="n">
        <v>0.840540540540541</v>
      </c>
      <c r="AH623" s="16" t="n">
        <f aca="false">AF623+AH622</f>
        <v>176569.612533184</v>
      </c>
      <c r="AI623" s="63"/>
      <c r="AJ623" s="72" t="n">
        <v>-515.697075145997</v>
      </c>
      <c r="AK623" s="16" t="n">
        <v>0.840540540540541</v>
      </c>
      <c r="AL623" s="63" t="n">
        <f aca="false">AJ623+AL622</f>
        <v>176086.722053216</v>
      </c>
      <c r="AM623" s="35"/>
      <c r="AN623" s="35" t="n">
        <f aca="false">C623/740</f>
        <v>0.840540540540541</v>
      </c>
      <c r="AO623" s="35"/>
      <c r="AP623" s="35"/>
      <c r="AQ623" s="35"/>
      <c r="AR623" s="35"/>
      <c r="AS623" s="35"/>
      <c r="AT623" s="35"/>
    </row>
    <row r="624" customFormat="false" ht="12.75" hidden="false" customHeight="true" outlineLevel="0" collapsed="false">
      <c r="A624" s="36"/>
      <c r="B624" s="36"/>
      <c r="C624" s="2" t="n">
        <v>623</v>
      </c>
      <c r="D624" s="20" t="s">
        <v>437</v>
      </c>
      <c r="E624" s="65" t="n">
        <v>283</v>
      </c>
      <c r="F624" s="66" t="n">
        <v>2642</v>
      </c>
      <c r="G624" s="67" t="n">
        <f aca="false">I624+J624</f>
        <v>215</v>
      </c>
      <c r="H624" s="68" t="n">
        <f aca="false">1/(G624/F624)</f>
        <v>12.2883720930233</v>
      </c>
      <c r="I624" s="22" t="n">
        <v>49</v>
      </c>
      <c r="J624" s="23" t="n">
        <v>166</v>
      </c>
      <c r="K624" s="24" t="n">
        <v>850</v>
      </c>
      <c r="L624" s="69" t="n">
        <f aca="false">G624*X624*R624</f>
        <v>885.824123578592</v>
      </c>
      <c r="M624" s="25" t="n">
        <v>942</v>
      </c>
      <c r="N624" s="70" t="n">
        <f aca="false">G624*X624*(1-R624)</f>
        <v>986.152534955596</v>
      </c>
      <c r="O624" s="26" t="n">
        <f aca="false">I624/(I624+J624)</f>
        <v>0.227906976744186</v>
      </c>
      <c r="P624" s="28" t="n">
        <f aca="false">(I624+K624)/(I624+J624+K624+M624)</f>
        <v>0.447932237169905</v>
      </c>
      <c r="Q624" s="27" t="n">
        <f aca="false">K624/(K624+M624)</f>
        <v>0.474330357142857</v>
      </c>
      <c r="R624" s="27" t="n">
        <f aca="false">P624-(O624-P624)/X624</f>
        <v>0.473202547446408</v>
      </c>
      <c r="S624" s="29" t="n">
        <f aca="false">(K624+M624)/(I624+J624)</f>
        <v>8.33488372093023</v>
      </c>
      <c r="T624" s="31" t="n">
        <f aca="false">(P624-$B$1*O624-$B$2)/(1-$B$1*O624)-($B$3*POWER(P624,2)+$B$4*P624+$B$5)-($B$6*POWER(O624,2)+$B$7*O624+$B$8)</f>
        <v>0.463534241289757</v>
      </c>
      <c r="U624" s="29" t="n">
        <f aca="false">(O624-P624)/(P624-T624)</f>
        <v>14.1023716399209</v>
      </c>
      <c r="V624" s="29" t="n">
        <f aca="false">$B$12+($B$13*E624+$B$14*POWER(E624,2)+$B$15*POWER(E624,3))+($B$16*F624+$B$17*POWER(F624,2)+$B$18*POWER(F624,3))+($B$19*T624+$B$20*POWER(T624,2)+$B$21*POWER(T624,3))+($B$22*P624+$B$23*POWER(P624,2)+$B$24*POWER(P624,3))+($B$25*H624+$B$26*POWER(H624,2)+$B$27*POWER(H624,3))+($B$28*U624+$B$29*POWER(U624,2)+$B$30*POWER(U624,3))</f>
        <v>-5.39550346069212</v>
      </c>
      <c r="W624" s="71" t="n">
        <f aca="false">S624-U624</f>
        <v>-5.76748791899067</v>
      </c>
      <c r="X624" s="29" t="n">
        <f aca="false">U624+V624</f>
        <v>8.70686817922878</v>
      </c>
      <c r="Y624" s="16"/>
      <c r="Z624" s="60" t="n">
        <f aca="false">U624*G624</f>
        <v>3032.00990258299</v>
      </c>
      <c r="AA624" s="60" t="n">
        <f aca="false">(K624+M624)-Z624</f>
        <v>-1240.00990258299</v>
      </c>
      <c r="AB624" s="16"/>
      <c r="AC624" s="60" t="n">
        <f aca="false">L624+N624</f>
        <v>1871.97665853419</v>
      </c>
      <c r="AD624" s="61" t="n">
        <f aca="false">AC624-Z624</f>
        <v>-1160.03324404881</v>
      </c>
      <c r="AE624" s="17"/>
      <c r="AF624" s="84" t="n">
        <v>-564.65276481467</v>
      </c>
      <c r="AG624" s="16" t="n">
        <v>0.841891891891892</v>
      </c>
      <c r="AH624" s="16" t="n">
        <f aca="false">AF624+AH623</f>
        <v>176004.959768369</v>
      </c>
      <c r="AI624" s="63"/>
      <c r="AJ624" s="72" t="n">
        <v>-517.058391911161</v>
      </c>
      <c r="AK624" s="16" t="n">
        <v>0.841891891891892</v>
      </c>
      <c r="AL624" s="63" t="n">
        <f aca="false">AJ624+AL623</f>
        <v>175569.663661305</v>
      </c>
      <c r="AM624" s="35"/>
      <c r="AN624" s="35" t="n">
        <f aca="false">C624/740</f>
        <v>0.841891891891892</v>
      </c>
      <c r="AO624" s="35"/>
      <c r="AP624" s="35"/>
      <c r="AQ624" s="35"/>
      <c r="AR624" s="35"/>
      <c r="AS624" s="35"/>
      <c r="AT624" s="35"/>
    </row>
    <row r="625" customFormat="false" ht="12.75" hidden="false" customHeight="true" outlineLevel="0" collapsed="false">
      <c r="A625" s="36"/>
      <c r="B625" s="36"/>
      <c r="C625" s="2" t="n">
        <v>624</v>
      </c>
      <c r="D625" s="20" t="s">
        <v>230</v>
      </c>
      <c r="E625" s="65" t="n">
        <v>49</v>
      </c>
      <c r="F625" s="66" t="n">
        <v>1424</v>
      </c>
      <c r="G625" s="67" t="n">
        <f aca="false">I625+J625</f>
        <v>54</v>
      </c>
      <c r="H625" s="68" t="n">
        <f aca="false">1/(G625/F625)</f>
        <v>26.3703703703704</v>
      </c>
      <c r="I625" s="22" t="n">
        <v>8</v>
      </c>
      <c r="J625" s="23" t="n">
        <v>46</v>
      </c>
      <c r="K625" s="24" t="n">
        <v>478</v>
      </c>
      <c r="L625" s="69" t="n">
        <f aca="false">G625*X625*R625</f>
        <v>473.402279033905</v>
      </c>
      <c r="M625" s="25" t="n">
        <v>714</v>
      </c>
      <c r="N625" s="70" t="n">
        <f aca="false">G625*X625*(1-R625)</f>
        <v>706.810148283473</v>
      </c>
      <c r="O625" s="26" t="n">
        <f aca="false">I625/(I625+J625)</f>
        <v>0.148148148148148</v>
      </c>
      <c r="P625" s="28" t="n">
        <f aca="false">(I625+K625)/(I625+J625+K625+M625)</f>
        <v>0.390048154093098</v>
      </c>
      <c r="Q625" s="27" t="n">
        <f aca="false">K625/(K625+M625)</f>
        <v>0.401006711409396</v>
      </c>
      <c r="R625" s="27" t="n">
        <f aca="false">P625-(O625-P625)/X625</f>
        <v>0.401116161867528</v>
      </c>
      <c r="S625" s="29" t="n">
        <f aca="false">(K625+M625)/(I625+J625)</f>
        <v>22.0740740740741</v>
      </c>
      <c r="T625" s="31" t="n">
        <f aca="false">(P625-$B$1*O625-$B$2)/(1-$B$1*O625)-($B$3*POWER(P625,2)+$B$4*P625+$B$5)-($B$6*POWER(O625,2)+$B$7*O625+$B$8)</f>
        <v>0.405089809683296</v>
      </c>
      <c r="U625" s="29" t="n">
        <f aca="false">(O625-P625)/(P625-T625)</f>
        <v>16.0820066976256</v>
      </c>
      <c r="V625" s="29" t="n">
        <f aca="false">$B$12+($B$13*E625+$B$14*POWER(E625,2)+$B$15*POWER(E625,3))+($B$16*F625+$B$17*POWER(F625,2)+$B$18*POWER(F625,3))+($B$19*T625+$B$20*POWER(T625,2)+$B$21*POWER(T625,3))+($B$22*P625+$B$23*POWER(P625,2)+$B$24*POWER(P625,3))+($B$25*H625+$B$26*POWER(H625,2)+$B$27*POWER(H625,3))+($B$28*U625+$B$29*POWER(U625,2)+$B$30*POWER(U625,3))</f>
        <v>5.77377899343693</v>
      </c>
      <c r="W625" s="71" t="n">
        <f aca="false">S625-U625</f>
        <v>5.99206737644846</v>
      </c>
      <c r="X625" s="29" t="n">
        <f aca="false">U625+V625</f>
        <v>21.8557856910625</v>
      </c>
      <c r="Y625" s="16"/>
      <c r="Z625" s="60" t="n">
        <f aca="false">U625*G625</f>
        <v>868.428361671783</v>
      </c>
      <c r="AA625" s="60" t="n">
        <f aca="false">(K625+M625)-Z625</f>
        <v>323.571638328217</v>
      </c>
      <c r="AB625" s="16"/>
      <c r="AC625" s="60" t="n">
        <f aca="false">L625+N625</f>
        <v>1180.21242731738</v>
      </c>
      <c r="AD625" s="61" t="n">
        <f aca="false">AC625-Z625</f>
        <v>311.784065645595</v>
      </c>
      <c r="AE625" s="17"/>
      <c r="AF625" s="84" t="n">
        <v>-566.073679507283</v>
      </c>
      <c r="AG625" s="16" t="n">
        <v>0.843243243243243</v>
      </c>
      <c r="AH625" s="16" t="n">
        <f aca="false">AF625+AH624</f>
        <v>175438.886088862</v>
      </c>
      <c r="AI625" s="63"/>
      <c r="AJ625" s="72" t="n">
        <v>-518.249400957101</v>
      </c>
      <c r="AK625" s="16" t="n">
        <v>0.843243243243243</v>
      </c>
      <c r="AL625" s="63" t="n">
        <f aca="false">AJ625+AL624</f>
        <v>175051.414260348</v>
      </c>
      <c r="AM625" s="35"/>
      <c r="AN625" s="35" t="n">
        <f aca="false">C625/740</f>
        <v>0.843243243243243</v>
      </c>
      <c r="AO625" s="35"/>
      <c r="AP625" s="35"/>
      <c r="AQ625" s="35"/>
      <c r="AR625" s="35"/>
      <c r="AS625" s="35"/>
      <c r="AT625" s="35"/>
    </row>
    <row r="626" customFormat="false" ht="12.75" hidden="false" customHeight="true" outlineLevel="0" collapsed="false">
      <c r="A626" s="36"/>
      <c r="B626" s="36"/>
      <c r="C626" s="2" t="n">
        <v>625</v>
      </c>
      <c r="D626" s="20" t="s">
        <v>749</v>
      </c>
      <c r="E626" s="65" t="n">
        <v>300</v>
      </c>
      <c r="F626" s="66" t="n">
        <v>2389</v>
      </c>
      <c r="G626" s="67" t="n">
        <f aca="false">I626+J626</f>
        <v>184</v>
      </c>
      <c r="H626" s="68" t="n">
        <f aca="false">1/(G626/F626)</f>
        <v>12.9836956521739</v>
      </c>
      <c r="I626" s="22" t="n">
        <v>123</v>
      </c>
      <c r="J626" s="23" t="n">
        <v>61</v>
      </c>
      <c r="K626" s="24" t="n">
        <v>898</v>
      </c>
      <c r="L626" s="69" t="n">
        <f aca="false">G626*X626*R626</f>
        <v>979.088511891812</v>
      </c>
      <c r="M626" s="25" t="n">
        <v>305</v>
      </c>
      <c r="N626" s="70" t="n">
        <f aca="false">G626*X626*(1-R626)</f>
        <v>334.067968023901</v>
      </c>
      <c r="O626" s="26" t="n">
        <f aca="false">I626/(I626+J626)</f>
        <v>0.668478260869565</v>
      </c>
      <c r="P626" s="28" t="n">
        <f aca="false">(I626+K626)/(I626+J626+K626+M626)</f>
        <v>0.736121124729632</v>
      </c>
      <c r="Q626" s="27" t="n">
        <f aca="false">K626/(K626+M626)</f>
        <v>0.746467165419784</v>
      </c>
      <c r="R626" s="27" t="n">
        <f aca="false">P626-(O626-P626)/X626</f>
        <v>0.745599269292458</v>
      </c>
      <c r="S626" s="29" t="n">
        <f aca="false">(K626+M626)/(I626+J626)</f>
        <v>6.53804347826087</v>
      </c>
      <c r="T626" s="31" t="n">
        <f aca="false">(P626-$B$1*O626-$B$2)/(1-$B$1*O626)-($B$3*POWER(P626,2)+$B$4*P626+$B$5)-($B$6*POWER(O626,2)+$B$7*O626+$B$8)</f>
        <v>0.745663129962696</v>
      </c>
      <c r="U626" s="29" t="n">
        <f aca="false">(O626-P626)/(P626-T626)</f>
        <v>7.08895690244251</v>
      </c>
      <c r="V626" s="29" t="n">
        <f aca="false">$B$12+($B$13*E626+$B$14*POWER(E626,2)+$B$15*POWER(E626,3))+($B$16*F626+$B$17*POWER(F626,2)+$B$18*POWER(F626,3))+($B$19*T626+$B$20*POWER(T626,2)+$B$21*POWER(T626,3))+($B$22*P626+$B$23*POWER(P626,2)+$B$24*POWER(P626,3))+($B$25*H626+$B$26*POWER(H626,2)+$B$27*POWER(H626,3))+($B$28*U626+$B$29*POWER(U626,2)+$B$30*POWER(U626,3))</f>
        <v>0.0477630970994039</v>
      </c>
      <c r="W626" s="71" t="n">
        <f aca="false">S626-U626</f>
        <v>-0.550913424181643</v>
      </c>
      <c r="X626" s="29" t="n">
        <f aca="false">U626+V626</f>
        <v>7.13671999954192</v>
      </c>
      <c r="Y626" s="16"/>
      <c r="Z626" s="60" t="n">
        <f aca="false">U626*G626</f>
        <v>1304.36807004942</v>
      </c>
      <c r="AA626" s="60" t="n">
        <f aca="false">(K626+M626)-Z626</f>
        <v>-101.368070049422</v>
      </c>
      <c r="AB626" s="16"/>
      <c r="AC626" s="60" t="n">
        <f aca="false">L626+N626</f>
        <v>1313.15647991571</v>
      </c>
      <c r="AD626" s="61" t="n">
        <f aca="false">AC626-Z626</f>
        <v>8.78840986629052</v>
      </c>
      <c r="AE626" s="17"/>
      <c r="AF626" s="84" t="n">
        <v>-566.18214490405</v>
      </c>
      <c r="AG626" s="16" t="n">
        <v>0.844594594594595</v>
      </c>
      <c r="AH626" s="16" t="n">
        <f aca="false">AF626+AH625</f>
        <v>174872.703943958</v>
      </c>
      <c r="AI626" s="63"/>
      <c r="AJ626" s="72" t="n">
        <v>-521.06548560213</v>
      </c>
      <c r="AK626" s="16" t="n">
        <v>0.844594594594595</v>
      </c>
      <c r="AL626" s="63" t="n">
        <f aca="false">AJ626+AL625</f>
        <v>174530.348774746</v>
      </c>
      <c r="AM626" s="35"/>
      <c r="AN626" s="35" t="n">
        <f aca="false">C626/740</f>
        <v>0.844594594594595</v>
      </c>
      <c r="AO626" s="35"/>
      <c r="AP626" s="35"/>
      <c r="AQ626" s="35"/>
      <c r="AR626" s="35"/>
      <c r="AS626" s="35"/>
      <c r="AT626" s="35"/>
    </row>
    <row r="627" customFormat="false" ht="12.75" hidden="false" customHeight="true" outlineLevel="0" collapsed="false">
      <c r="A627" s="36"/>
      <c r="B627" s="36"/>
      <c r="C627" s="2" t="n">
        <v>626</v>
      </c>
      <c r="D627" s="20" t="s">
        <v>741</v>
      </c>
      <c r="E627" s="65" t="n">
        <v>502</v>
      </c>
      <c r="F627" s="66" t="n">
        <v>2987</v>
      </c>
      <c r="G627" s="67" t="n">
        <f aca="false">I627+J627</f>
        <v>202</v>
      </c>
      <c r="H627" s="68" t="n">
        <f aca="false">1/(G627/F627)</f>
        <v>14.7871287128713</v>
      </c>
      <c r="I627" s="22" t="n">
        <v>122</v>
      </c>
      <c r="J627" s="23" t="n">
        <v>80</v>
      </c>
      <c r="K627" s="24" t="n">
        <v>1046</v>
      </c>
      <c r="L627" s="69" t="n">
        <f aca="false">G627*X627*R627</f>
        <v>1160.18540179355</v>
      </c>
      <c r="M627" s="25" t="n">
        <v>471</v>
      </c>
      <c r="N627" s="70" t="n">
        <f aca="false">G627*X627*(1-R627)</f>
        <v>524.86657225021</v>
      </c>
      <c r="O627" s="26" t="n">
        <f aca="false">I627/(I627+J627)</f>
        <v>0.603960396039604</v>
      </c>
      <c r="P627" s="28" t="n">
        <f aca="false">(I627+K627)/(I627+J627+K627+M627)</f>
        <v>0.679464805119255</v>
      </c>
      <c r="Q627" s="27" t="n">
        <f aca="false">K627/(K627+M627)</f>
        <v>0.689518787079763</v>
      </c>
      <c r="R627" s="27" t="n">
        <f aca="false">P627-(O627-P627)/X627</f>
        <v>0.688516093072996</v>
      </c>
      <c r="S627" s="29" t="n">
        <f aca="false">(K627+M627)/(I627+J627)</f>
        <v>7.50990099009901</v>
      </c>
      <c r="T627" s="31" t="n">
        <f aca="false">(P627-$B$1*O627-$B$2)/(1-$B$1*O627)-($B$3*POWER(P627,2)+$B$4*P627+$B$5)-($B$6*POWER(O627,2)+$B$7*O627+$B$8)</f>
        <v>0.68941798422467</v>
      </c>
      <c r="U627" s="29" t="n">
        <f aca="false">(O627-P627)/(P627-T627)</f>
        <v>7.58595904685149</v>
      </c>
      <c r="V627" s="29" t="n">
        <f aca="false">$B$12+($B$13*E627+$B$14*POWER(E627,2)+$B$15*POWER(E627,3))+($B$16*F627+$B$17*POWER(F627,2)+$B$18*POWER(F627,3))+($B$19*T627+$B$20*POWER(T627,2)+$B$21*POWER(T627,3))+($B$22*P627+$B$23*POWER(P627,2)+$B$24*POWER(P627,3))+($B$25*H627+$B$26*POWER(H627,2)+$B$27*POWER(H627,3))+($B$28*U627+$B$29*POWER(U627,2)+$B$30*POWER(U627,3))</f>
        <v>0.755882408810678</v>
      </c>
      <c r="W627" s="71" t="n">
        <f aca="false">S627-U627</f>
        <v>-0.0760580567524771</v>
      </c>
      <c r="X627" s="29" t="n">
        <f aca="false">U627+V627</f>
        <v>8.34184145566217</v>
      </c>
      <c r="Y627" s="16"/>
      <c r="Z627" s="60" t="n">
        <f aca="false">U627*G627</f>
        <v>1532.363727464</v>
      </c>
      <c r="AA627" s="60" t="n">
        <f aca="false">(K627+M627)-Z627</f>
        <v>-15.3637274640005</v>
      </c>
      <c r="AB627" s="16"/>
      <c r="AC627" s="60" t="n">
        <f aca="false">L627+N627</f>
        <v>1685.05197404376</v>
      </c>
      <c r="AD627" s="61" t="n">
        <f aca="false">AC627-Z627</f>
        <v>152.688246579757</v>
      </c>
      <c r="AE627" s="17"/>
      <c r="AF627" s="84" t="n">
        <v>-571.779121455752</v>
      </c>
      <c r="AG627" s="16" t="n">
        <v>0.845945945945946</v>
      </c>
      <c r="AH627" s="16" t="n">
        <f aca="false">AF627+AH626</f>
        <v>174300.924822502</v>
      </c>
      <c r="AI627" s="63"/>
      <c r="AJ627" s="72" t="n">
        <v>-523.933021635959</v>
      </c>
      <c r="AK627" s="16" t="n">
        <v>0.845945945945946</v>
      </c>
      <c r="AL627" s="63" t="n">
        <f aca="false">AJ627+AL626</f>
        <v>174006.41575311</v>
      </c>
      <c r="AM627" s="35"/>
      <c r="AN627" s="35" t="n">
        <f aca="false">C627/740</f>
        <v>0.845945945945946</v>
      </c>
      <c r="AO627" s="35"/>
      <c r="AP627" s="35"/>
      <c r="AQ627" s="35"/>
      <c r="AR627" s="35"/>
      <c r="AS627" s="35"/>
      <c r="AT627" s="35"/>
    </row>
    <row r="628" customFormat="false" ht="12.75" hidden="false" customHeight="true" outlineLevel="0" collapsed="false">
      <c r="A628" s="36"/>
      <c r="B628" s="36"/>
      <c r="C628" s="2" t="n">
        <v>627</v>
      </c>
      <c r="D628" s="20" t="s">
        <v>667</v>
      </c>
      <c r="E628" s="65" t="n">
        <v>321</v>
      </c>
      <c r="F628" s="66" t="n">
        <v>4893</v>
      </c>
      <c r="G628" s="67" t="n">
        <f aca="false">I628+J628</f>
        <v>275</v>
      </c>
      <c r="H628" s="68" t="n">
        <f aca="false">1/(G628/F628)</f>
        <v>17.7927272727273</v>
      </c>
      <c r="I628" s="22" t="n">
        <v>89</v>
      </c>
      <c r="J628" s="23" t="n">
        <v>186</v>
      </c>
      <c r="K628" s="24" t="n">
        <v>2215</v>
      </c>
      <c r="L628" s="69" t="n">
        <f aca="false">G628*X628*R628</f>
        <v>2251.35131962968</v>
      </c>
      <c r="M628" s="25" t="n">
        <v>1591</v>
      </c>
      <c r="N628" s="70" t="n">
        <f aca="false">G628*X628*(1-R628)</f>
        <v>1619.03658636369</v>
      </c>
      <c r="O628" s="26" t="n">
        <f aca="false">I628/(I628+J628)</f>
        <v>0.323636363636364</v>
      </c>
      <c r="P628" s="28" t="n">
        <f aca="false">(I628+K628)/(I628+J628+K628+M628)</f>
        <v>0.564567507963734</v>
      </c>
      <c r="Q628" s="27" t="n">
        <f aca="false">K628/(K628+M628)</f>
        <v>0.581975827640568</v>
      </c>
      <c r="R628" s="27" t="n">
        <f aca="false">P628-(O628-P628)/X628</f>
        <v>0.581686222237161</v>
      </c>
      <c r="S628" s="29" t="n">
        <f aca="false">(K628+M628)/(I628+J628)</f>
        <v>13.84</v>
      </c>
      <c r="T628" s="31" t="n">
        <f aca="false">(P628-$B$1*O628-$B$2)/(1-$B$1*O628)-($B$3*POWER(P628,2)+$B$4*P628+$B$5)-($B$6*POWER(O628,2)+$B$7*O628+$B$8)</f>
        <v>0.582816606362146</v>
      </c>
      <c r="U628" s="29" t="n">
        <f aca="false">(O628-P628)/(P628-T628)</f>
        <v>13.2023587723294</v>
      </c>
      <c r="V628" s="29" t="n">
        <f aca="false">$B$12+($B$13*E628+$B$14*POWER(E628,2)+$B$15*POWER(E628,3))+($B$16*F628+$B$17*POWER(F628,2)+$B$18*POWER(F628,3))+($B$19*T628+$B$20*POWER(T628,2)+$B$21*POWER(T628,3))+($B$22*P628+$B$23*POWER(P628,2)+$B$24*POWER(P628,3))+($B$25*H628+$B$26*POWER(H628,2)+$B$27*POWER(H628,3))+($B$28*U628+$B$29*POWER(U628,2)+$B$30*POWER(U628,3))</f>
        <v>0.871779067646481</v>
      </c>
      <c r="W628" s="71" t="n">
        <f aca="false">S628-U628</f>
        <v>0.637641227670578</v>
      </c>
      <c r="X628" s="29" t="n">
        <f aca="false">U628+V628</f>
        <v>14.0741378399759</v>
      </c>
      <c r="Y628" s="16"/>
      <c r="Z628" s="60" t="n">
        <f aca="false">U628*G628</f>
        <v>3630.64866239059</v>
      </c>
      <c r="AA628" s="60" t="n">
        <f aca="false">(K628+M628)-Z628</f>
        <v>175.351337609409</v>
      </c>
      <c r="AB628" s="16"/>
      <c r="AC628" s="60" t="n">
        <f aca="false">L628+N628</f>
        <v>3870.38790599337</v>
      </c>
      <c r="AD628" s="61" t="n">
        <f aca="false">AC628-Z628</f>
        <v>239.739243602782</v>
      </c>
      <c r="AE628" s="17"/>
      <c r="AF628" s="84" t="n">
        <v>-573.183211505865</v>
      </c>
      <c r="AG628" s="16" t="n">
        <v>0.847297297297297</v>
      </c>
      <c r="AH628" s="16" t="n">
        <f aca="false">AF628+AH627</f>
        <v>173727.741610996</v>
      </c>
      <c r="AI628" s="63"/>
      <c r="AJ628" s="72" t="n">
        <v>-524.979970351533</v>
      </c>
      <c r="AK628" s="16" t="n">
        <v>0.847297297297297</v>
      </c>
      <c r="AL628" s="63" t="n">
        <f aca="false">AJ628+AL627</f>
        <v>173481.435782758</v>
      </c>
      <c r="AM628" s="35"/>
      <c r="AN628" s="35" t="n">
        <f aca="false">C628/740</f>
        <v>0.847297297297297</v>
      </c>
      <c r="AO628" s="35"/>
      <c r="AP628" s="35"/>
      <c r="AQ628" s="35"/>
      <c r="AR628" s="35"/>
      <c r="AS628" s="35"/>
      <c r="AT628" s="35"/>
    </row>
    <row r="629" customFormat="false" ht="12.75" hidden="false" customHeight="true" outlineLevel="0" collapsed="false">
      <c r="A629" s="36"/>
      <c r="B629" s="36"/>
      <c r="C629" s="2" t="n">
        <v>628</v>
      </c>
      <c r="D629" s="20" t="s">
        <v>401</v>
      </c>
      <c r="E629" s="65" t="n">
        <v>109</v>
      </c>
      <c r="F629" s="66" t="n">
        <v>2044</v>
      </c>
      <c r="G629" s="67" t="n">
        <f aca="false">I629+J629</f>
        <v>106</v>
      </c>
      <c r="H629" s="68" t="n">
        <f aca="false">1/(G629/F629)</f>
        <v>19.2830188679245</v>
      </c>
      <c r="I629" s="22" t="n">
        <v>18</v>
      </c>
      <c r="J629" s="23" t="n">
        <v>88</v>
      </c>
      <c r="K629" s="24" t="n">
        <v>770</v>
      </c>
      <c r="L629" s="69" t="n">
        <f aca="false">G629*X629*R629</f>
        <v>742.78566916627</v>
      </c>
      <c r="M629" s="25" t="n">
        <v>937</v>
      </c>
      <c r="N629" s="70" t="n">
        <f aca="false">G629*X629*(1-R629)</f>
        <v>901.600648344451</v>
      </c>
      <c r="O629" s="26" t="n">
        <f aca="false">I629/(I629+J629)</f>
        <v>0.169811320754717</v>
      </c>
      <c r="P629" s="28" t="n">
        <f aca="false">(I629+K629)/(I629+J629+K629+M629)</f>
        <v>0.434638720353006</v>
      </c>
      <c r="Q629" s="27" t="n">
        <f aca="false">K629/(K629+M629)</f>
        <v>0.451083772700644</v>
      </c>
      <c r="R629" s="27" t="n">
        <f aca="false">P629-(O629-P629)/X629</f>
        <v>0.451709954805938</v>
      </c>
      <c r="S629" s="29" t="n">
        <f aca="false">(K629+M629)/(I629+J629)</f>
        <v>16.1037735849057</v>
      </c>
      <c r="T629" s="31" t="n">
        <f aca="false">(P629-$B$1*O629-$B$2)/(1-$B$1*O629)-($B$3*POWER(P629,2)+$B$4*P629+$B$5)-($B$6*POWER(O629,2)+$B$7*O629+$B$8)</f>
        <v>0.450793418843631</v>
      </c>
      <c r="U629" s="29" t="n">
        <f aca="false">(O629-P629)/(P629-T629)</f>
        <v>16.3932121513736</v>
      </c>
      <c r="V629" s="29" t="n">
        <f aca="false">$B$12+($B$13*E629+$B$14*POWER(E629,2)+$B$15*POWER(E629,3))+($B$16*F629+$B$17*POWER(F629,2)+$B$18*POWER(F629,3))+($B$19*T629+$B$20*POWER(T629,2)+$B$21*POWER(T629,3))+($B$22*P629+$B$23*POWER(P629,2)+$B$24*POWER(P629,3))+($B$25*H629+$B$26*POWER(H629,2)+$B$27*POWER(H629,3))+($B$28*U629+$B$29*POWER(U629,2)+$B$30*POWER(U629,3))</f>
        <v>-0.880133684291339</v>
      </c>
      <c r="W629" s="71" t="n">
        <f aca="false">S629-U629</f>
        <v>-0.289438566467954</v>
      </c>
      <c r="X629" s="29" t="n">
        <f aca="false">U629+V629</f>
        <v>15.5130784670823</v>
      </c>
      <c r="Y629" s="16"/>
      <c r="Z629" s="60" t="n">
        <f aca="false">U629*G629</f>
        <v>1737.6804880456</v>
      </c>
      <c r="AA629" s="60" t="n">
        <f aca="false">(K629+M629)-Z629</f>
        <v>-30.6804880456032</v>
      </c>
      <c r="AB629" s="16"/>
      <c r="AC629" s="60" t="n">
        <f aca="false">L629+N629</f>
        <v>1644.38631751072</v>
      </c>
      <c r="AD629" s="61" t="n">
        <f aca="false">AC629-Z629</f>
        <v>-93.2941705348819</v>
      </c>
      <c r="AE629" s="17"/>
      <c r="AF629" s="84" t="n">
        <v>-573.655165392166</v>
      </c>
      <c r="AG629" s="16" t="n">
        <v>0.848648648648649</v>
      </c>
      <c r="AH629" s="16" t="n">
        <f aca="false">AF629+AH628</f>
        <v>173154.086445604</v>
      </c>
      <c r="AI629" s="63"/>
      <c r="AJ629" s="72" t="n">
        <v>-529.580552793005</v>
      </c>
      <c r="AK629" s="16" t="n">
        <v>0.848648648648649</v>
      </c>
      <c r="AL629" s="63" t="n">
        <f aca="false">AJ629+AL628</f>
        <v>172951.855229965</v>
      </c>
      <c r="AM629" s="35"/>
      <c r="AN629" s="35" t="n">
        <f aca="false">C629/740</f>
        <v>0.848648648648649</v>
      </c>
      <c r="AO629" s="35"/>
      <c r="AP629" s="35"/>
      <c r="AQ629" s="35"/>
      <c r="AR629" s="35"/>
      <c r="AS629" s="35"/>
      <c r="AT629" s="35"/>
    </row>
    <row r="630" customFormat="false" ht="12.75" hidden="false" customHeight="true" outlineLevel="0" collapsed="false">
      <c r="A630" s="36"/>
      <c r="B630" s="36"/>
      <c r="C630" s="2" t="n">
        <v>629</v>
      </c>
      <c r="D630" s="20" t="s">
        <v>683</v>
      </c>
      <c r="E630" s="65" t="n">
        <v>12</v>
      </c>
      <c r="F630" s="66" t="n">
        <v>95</v>
      </c>
      <c r="G630" s="67" t="n">
        <f aca="false">I630+J630</f>
        <v>1</v>
      </c>
      <c r="H630" s="68" t="n">
        <f aca="false">1/(G630/F630)</f>
        <v>95</v>
      </c>
      <c r="I630" s="22" t="n">
        <v>0</v>
      </c>
      <c r="J630" s="23" t="n">
        <v>1</v>
      </c>
      <c r="K630" s="24" t="n">
        <v>39</v>
      </c>
      <c r="L630" s="69" t="n">
        <f aca="false">G630*X630*R630</f>
        <v>40.6390447662234</v>
      </c>
      <c r="M630" s="25" t="n">
        <v>27</v>
      </c>
      <c r="N630" s="70" t="n">
        <f aca="false">G630*X630*(1-R630)</f>
        <v>28.1767500885707</v>
      </c>
      <c r="O630" s="26" t="n">
        <f aca="false">I630/(I630+J630)</f>
        <v>0</v>
      </c>
      <c r="P630" s="28" t="n">
        <f aca="false">(I630+K630)/(I630+J630+K630+M630)</f>
        <v>0.582089552238806</v>
      </c>
      <c r="Q630" s="27" t="n">
        <f aca="false">K630/(K630+M630)</f>
        <v>0.590909090909091</v>
      </c>
      <c r="R630" s="27" t="n">
        <f aca="false">P630-(O630-P630)/X630</f>
        <v>0.590548214286771</v>
      </c>
      <c r="S630" s="29" t="n">
        <f aca="false">(K630+M630)/(I630+J630)</f>
        <v>66</v>
      </c>
      <c r="T630" s="31" t="n">
        <f aca="false">(P630-$B$1*O630-$B$2)/(1-$B$1*O630)-($B$3*POWER(P630,2)+$B$4*P630+$B$5)-($B$6*POWER(O630,2)+$B$7*O630+$B$8)</f>
        <v>0.599554548084642</v>
      </c>
      <c r="U630" s="29" t="n">
        <f aca="false">(O630-P630)/(P630-T630)</f>
        <v>33.3289258913611</v>
      </c>
      <c r="V630" s="29" t="n">
        <f aca="false">$B$12+($B$13*E630+$B$14*POWER(E630,2)+$B$15*POWER(E630,3))+($B$16*F630+$B$17*POWER(F630,2)+$B$18*POWER(F630,3))+($B$19*T630+$B$20*POWER(T630,2)+$B$21*POWER(T630,3))+($B$22*P630+$B$23*POWER(P630,2)+$B$24*POWER(P630,3))+($B$25*H630+$B$26*POWER(H630,2)+$B$27*POWER(H630,3))+($B$28*U630+$B$29*POWER(U630,2)+$B$30*POWER(U630,3))</f>
        <v>35.486868963433</v>
      </c>
      <c r="W630" s="71" t="n">
        <f aca="false">S630-U630</f>
        <v>32.6710741086389</v>
      </c>
      <c r="X630" s="29" t="n">
        <f aca="false">U630+V630</f>
        <v>68.8157948547941</v>
      </c>
      <c r="Y630" s="16"/>
      <c r="Z630" s="60" t="n">
        <f aca="false">U630*G630</f>
        <v>33.3289258913611</v>
      </c>
      <c r="AA630" s="60" t="n">
        <f aca="false">(K630+M630)-Z630</f>
        <v>32.6710741086389</v>
      </c>
      <c r="AB630" s="16"/>
      <c r="AC630" s="60" t="n">
        <f aca="false">L630+N630</f>
        <v>68.8157948547941</v>
      </c>
      <c r="AD630" s="61" t="n">
        <f aca="false">AC630-Z630</f>
        <v>35.486868963433</v>
      </c>
      <c r="AE630" s="17"/>
      <c r="AF630" s="84" t="n">
        <v>-575.98592685385</v>
      </c>
      <c r="AG630" s="16" t="n">
        <v>0.85</v>
      </c>
      <c r="AH630" s="16" t="n">
        <f aca="false">AF630+AH629</f>
        <v>172578.10051875</v>
      </c>
      <c r="AI630" s="63"/>
      <c r="AJ630" s="72" t="n">
        <v>-532.22657646664</v>
      </c>
      <c r="AK630" s="16" t="n">
        <v>0.85</v>
      </c>
      <c r="AL630" s="63" t="n">
        <f aca="false">AJ630+AL629</f>
        <v>172419.628653499</v>
      </c>
      <c r="AM630" s="35"/>
      <c r="AN630" s="35" t="n">
        <f aca="false">C630/740</f>
        <v>0.85</v>
      </c>
      <c r="AO630" s="35"/>
      <c r="AP630" s="35"/>
      <c r="AQ630" s="35"/>
      <c r="AR630" s="35"/>
      <c r="AS630" s="35"/>
      <c r="AT630" s="35"/>
    </row>
    <row r="631" customFormat="false" ht="12.75" hidden="false" customHeight="true" outlineLevel="0" collapsed="false">
      <c r="A631" s="36"/>
      <c r="B631" s="36"/>
      <c r="C631" s="2" t="n">
        <v>630</v>
      </c>
      <c r="D631" s="20" t="s">
        <v>751</v>
      </c>
      <c r="E631" s="65" t="n">
        <v>955</v>
      </c>
      <c r="F631" s="66" t="n">
        <v>7748</v>
      </c>
      <c r="G631" s="67" t="n">
        <f aca="false">I631+J631</f>
        <v>579</v>
      </c>
      <c r="H631" s="68" t="n">
        <f aca="false">1/(G631/F631)</f>
        <v>13.3816925734024</v>
      </c>
      <c r="I631" s="22" t="n">
        <v>380</v>
      </c>
      <c r="J631" s="23" t="n">
        <v>199</v>
      </c>
      <c r="K631" s="24" t="n">
        <v>3566</v>
      </c>
      <c r="L631" s="69" t="n">
        <f aca="false">G631*X631*R631</f>
        <v>3598.74557174584</v>
      </c>
      <c r="M631" s="25" t="n">
        <v>1113</v>
      </c>
      <c r="N631" s="70" t="n">
        <f aca="false">G631*X631*(1-R631)</f>
        <v>1123.88752917652</v>
      </c>
      <c r="O631" s="26" t="n">
        <f aca="false">I631/(I631+J631)</f>
        <v>0.656303972366149</v>
      </c>
      <c r="P631" s="28" t="n">
        <f aca="false">(I631+K631)/(I631+J631+K631+M631)</f>
        <v>0.750475465956638</v>
      </c>
      <c r="Q631" s="27" t="n">
        <f aca="false">K631/(K631+M631)</f>
        <v>0.762128659970079</v>
      </c>
      <c r="R631" s="27" t="n">
        <f aca="false">P631-(O631-P631)/X631</f>
        <v>0.762020994398863</v>
      </c>
      <c r="S631" s="29" t="n">
        <f aca="false">(K631+M631)/(I631+J631)</f>
        <v>8.08117443868739</v>
      </c>
      <c r="T631" s="31" t="n">
        <f aca="false">(P631-$B$1*O631-$B$2)/(1-$B$1*O631)-($B$3*POWER(P631,2)+$B$4*P631+$B$5)-($B$6*POWER(O631,2)+$B$7*O631+$B$8)</f>
        <v>0.762491298407004</v>
      </c>
      <c r="U631" s="29" t="n">
        <f aca="false">(O631-P631)/(P631-T631)</f>
        <v>7.83728418147333</v>
      </c>
      <c r="V631" s="29" t="n">
        <f aca="false">$B$12+($B$13*E631+$B$14*POWER(E631,2)+$B$15*POWER(E631,3))+($B$16*F631+$B$17*POWER(F631,2)+$B$18*POWER(F631,3))+($B$19*T631+$B$20*POWER(T631,2)+$B$21*POWER(T631,3))+($B$22*P631+$B$23*POWER(P631,2)+$B$24*POWER(P631,3))+($B$25*H631+$B$26*POWER(H631,2)+$B$27*POWER(H631,3))+($B$28*U631+$B$29*POWER(U631,2)+$B$30*POWER(U631,3))</f>
        <v>0.319249671587724</v>
      </c>
      <c r="W631" s="71" t="n">
        <f aca="false">S631-U631</f>
        <v>0.243890257214059</v>
      </c>
      <c r="X631" s="29" t="n">
        <f aca="false">U631+V631</f>
        <v>8.15653385306106</v>
      </c>
      <c r="Y631" s="16"/>
      <c r="Z631" s="60" t="n">
        <f aca="false">U631*G631</f>
        <v>4537.78754107306</v>
      </c>
      <c r="AA631" s="60" t="n">
        <f aca="false">(K631+M631)-Z631</f>
        <v>141.21245892694</v>
      </c>
      <c r="AB631" s="16"/>
      <c r="AC631" s="60" t="n">
        <f aca="false">L631+N631</f>
        <v>4722.63310092235</v>
      </c>
      <c r="AD631" s="61" t="n">
        <f aca="false">AC631-Z631</f>
        <v>184.845559849292</v>
      </c>
      <c r="AE631" s="17"/>
      <c r="AF631" s="84" t="n">
        <v>-579.784484199764</v>
      </c>
      <c r="AG631" s="16" t="n">
        <v>0.851351351351351</v>
      </c>
      <c r="AH631" s="16" t="n">
        <f aca="false">AF631+AH630</f>
        <v>171998.31603455</v>
      </c>
      <c r="AI631" s="63"/>
      <c r="AJ631" s="72" t="n">
        <v>-536.781008093167</v>
      </c>
      <c r="AK631" s="16" t="n">
        <v>0.851351351351351</v>
      </c>
      <c r="AL631" s="63" t="n">
        <f aca="false">AJ631+AL630</f>
        <v>171882.847645405</v>
      </c>
      <c r="AM631" s="35"/>
      <c r="AN631" s="35" t="n">
        <f aca="false">C631/740</f>
        <v>0.851351351351351</v>
      </c>
      <c r="AO631" s="35"/>
      <c r="AP631" s="35"/>
      <c r="AQ631" s="35"/>
      <c r="AR631" s="35"/>
      <c r="AS631" s="35"/>
      <c r="AT631" s="35"/>
    </row>
    <row r="632" customFormat="false" ht="12.75" hidden="false" customHeight="true" outlineLevel="0" collapsed="false">
      <c r="A632" s="36"/>
      <c r="B632" s="36"/>
      <c r="C632" s="2" t="n">
        <v>631</v>
      </c>
      <c r="D632" s="20" t="s">
        <v>390</v>
      </c>
      <c r="E632" s="65" t="n">
        <v>42</v>
      </c>
      <c r="F632" s="66" t="n">
        <v>1388</v>
      </c>
      <c r="G632" s="67" t="n">
        <f aca="false">I632+J632</f>
        <v>28</v>
      </c>
      <c r="H632" s="68" t="n">
        <f aca="false">1/(G632/F632)</f>
        <v>49.5714285714286</v>
      </c>
      <c r="I632" s="22" t="n">
        <v>4</v>
      </c>
      <c r="J632" s="23" t="n">
        <v>24</v>
      </c>
      <c r="K632" s="24" t="n">
        <v>522</v>
      </c>
      <c r="L632" s="69" t="n">
        <f aca="false">G632*X632*R632</f>
        <v>525.429021231404</v>
      </c>
      <c r="M632" s="25" t="n">
        <v>673</v>
      </c>
      <c r="N632" s="70" t="n">
        <f aca="false">G632*X632*(1-R632)</f>
        <v>677.543779084199</v>
      </c>
      <c r="O632" s="26" t="n">
        <f aca="false">I632/(I632+J632)</f>
        <v>0.142857142857143</v>
      </c>
      <c r="P632" s="28" t="n">
        <f aca="false">(I632+K632)/(I632+J632+K632+M632)</f>
        <v>0.430089942763696</v>
      </c>
      <c r="Q632" s="27" t="n">
        <f aca="false">K632/(K632+M632)</f>
        <v>0.436820083682008</v>
      </c>
      <c r="R632" s="27" t="n">
        <f aca="false">P632-(O632-P632)/X632</f>
        <v>0.436775479124346</v>
      </c>
      <c r="S632" s="29" t="n">
        <f aca="false">(K632+M632)/(I632+J632)</f>
        <v>42.6785714285714</v>
      </c>
      <c r="T632" s="31" t="n">
        <f aca="false">(P632-$B$1*O632-$B$2)/(1-$B$1*O632)-($B$3*POWER(P632,2)+$B$4*P632+$B$5)-($B$6*POWER(O632,2)+$B$7*O632+$B$8)</f>
        <v>0.446343443988167</v>
      </c>
      <c r="U632" s="29" t="n">
        <f aca="false">(O632-P632)/(P632-T632)</f>
        <v>17.6720569888103</v>
      </c>
      <c r="V632" s="29" t="n">
        <f aca="false">$B$12+($B$13*E632+$B$14*POWER(E632,2)+$B$15*POWER(E632,3))+($B$16*F632+$B$17*POWER(F632,2)+$B$18*POWER(F632,3))+($B$19*T632+$B$20*POWER(T632,2)+$B$21*POWER(T632,3))+($B$22*P632+$B$23*POWER(P632,2)+$B$24*POWER(P632,3))+($B$25*H632+$B$26*POWER(H632,2)+$B$27*POWER(H632,3))+($B$28*U632+$B$29*POWER(U632,2)+$B$30*POWER(U632,3))</f>
        <v>25.2912573081755</v>
      </c>
      <c r="W632" s="71" t="n">
        <f aca="false">S632-U632</f>
        <v>25.0065144397611</v>
      </c>
      <c r="X632" s="29" t="n">
        <f aca="false">U632+V632</f>
        <v>42.9633142969858</v>
      </c>
      <c r="Y632" s="16"/>
      <c r="Z632" s="60" t="n">
        <f aca="false">U632*G632</f>
        <v>494.817595686689</v>
      </c>
      <c r="AA632" s="60" t="n">
        <f aca="false">(K632+M632)-Z632</f>
        <v>700.182404313311</v>
      </c>
      <c r="AB632" s="16"/>
      <c r="AC632" s="60" t="n">
        <f aca="false">L632+N632</f>
        <v>1202.9728003156</v>
      </c>
      <c r="AD632" s="61" t="n">
        <f aca="false">AC632-Z632</f>
        <v>708.155204628914</v>
      </c>
      <c r="AE632" s="17"/>
      <c r="AF632" s="84" t="n">
        <v>-583.301665360733</v>
      </c>
      <c r="AG632" s="16" t="n">
        <v>0.852702702702703</v>
      </c>
      <c r="AH632" s="16" t="n">
        <f aca="false">AF632+AH631</f>
        <v>171415.014369189</v>
      </c>
      <c r="AI632" s="63"/>
      <c r="AJ632" s="72" t="n">
        <v>-540.265291380993</v>
      </c>
      <c r="AK632" s="16" t="n">
        <v>0.852702702702703</v>
      </c>
      <c r="AL632" s="63" t="n">
        <f aca="false">AJ632+AL631</f>
        <v>171342.582354025</v>
      </c>
      <c r="AM632" s="35"/>
      <c r="AN632" s="35" t="n">
        <f aca="false">C632/740</f>
        <v>0.852702702702703</v>
      </c>
      <c r="AO632" s="35"/>
      <c r="AP632" s="35"/>
      <c r="AQ632" s="35"/>
      <c r="AR632" s="35"/>
      <c r="AS632" s="35"/>
      <c r="AT632" s="35"/>
    </row>
    <row r="633" customFormat="false" ht="12.75" hidden="false" customHeight="true" outlineLevel="0" collapsed="false">
      <c r="A633" s="36"/>
      <c r="B633" s="36"/>
      <c r="C633" s="2" t="n">
        <v>632</v>
      </c>
      <c r="D633" s="20" t="s">
        <v>466</v>
      </c>
      <c r="E633" s="65" t="n">
        <v>381</v>
      </c>
      <c r="F633" s="66" t="n">
        <v>4530</v>
      </c>
      <c r="G633" s="67" t="n">
        <f aca="false">I633+J633</f>
        <v>261</v>
      </c>
      <c r="H633" s="68" t="n">
        <f aca="false">1/(G633/F633)</f>
        <v>17.3563218390805</v>
      </c>
      <c r="I633" s="22" t="n">
        <v>90</v>
      </c>
      <c r="J633" s="23" t="n">
        <v>171</v>
      </c>
      <c r="K633" s="24" t="n">
        <v>1571</v>
      </c>
      <c r="L633" s="69" t="n">
        <f aca="false">G633*X633*R633</f>
        <v>1560.43762486465</v>
      </c>
      <c r="M633" s="25" t="n">
        <v>1760</v>
      </c>
      <c r="N633" s="70" t="n">
        <f aca="false">G633*X633*(1-R633)</f>
        <v>1747.72068248865</v>
      </c>
      <c r="O633" s="26" t="n">
        <f aca="false">I633/(I633+J633)</f>
        <v>0.344827586206897</v>
      </c>
      <c r="P633" s="28" t="n">
        <f aca="false">(I633+K633)/(I633+J633+K633+M633)</f>
        <v>0.462416481069042</v>
      </c>
      <c r="Q633" s="27" t="n">
        <f aca="false">K633/(K633+M633)</f>
        <v>0.471630141098769</v>
      </c>
      <c r="R633" s="27" t="n">
        <f aca="false">P633-(O633-P633)/X633</f>
        <v>0.471693758244926</v>
      </c>
      <c r="S633" s="29" t="n">
        <f aca="false">(K633+M633)/(I633+J633)</f>
        <v>12.7624521072797</v>
      </c>
      <c r="T633" s="31" t="n">
        <f aca="false">(P633-$B$1*O633-$B$2)/(1-$B$1*O633)-($B$3*POWER(P633,2)+$B$4*P633+$B$5)-($B$6*POWER(O633,2)+$B$7*O633+$B$8)</f>
        <v>0.474442088774975</v>
      </c>
      <c r="U633" s="29" t="n">
        <f aca="false">(O633-P633)/(P633-T633)</f>
        <v>9.77820811534854</v>
      </c>
      <c r="V633" s="29" t="n">
        <f aca="false">$B$12+($B$13*E633+$B$14*POWER(E633,2)+$B$15*POWER(E633,3))+($B$16*F633+$B$17*POWER(F633,2)+$B$18*POWER(F633,3))+($B$19*T633+$B$20*POWER(T633,2)+$B$21*POWER(T633,3))+($B$22*P633+$B$23*POWER(P633,2)+$B$24*POWER(P633,3))+($B$25*H633+$B$26*POWER(H633,2)+$B$27*POWER(H633,3))+($B$28*U633+$B$29*POWER(U633,2)+$B$30*POWER(U633,3))</f>
        <v>2.89672792815069</v>
      </c>
      <c r="W633" s="71" t="n">
        <f aca="false">S633-U633</f>
        <v>2.98424399193116</v>
      </c>
      <c r="X633" s="29" t="n">
        <f aca="false">U633+V633</f>
        <v>12.6749360434992</v>
      </c>
      <c r="Y633" s="16"/>
      <c r="Z633" s="60" t="n">
        <f aca="false">U633*G633</f>
        <v>2552.11231810597</v>
      </c>
      <c r="AA633" s="60" t="n">
        <f aca="false">(K633+M633)-Z633</f>
        <v>778.887681894031</v>
      </c>
      <c r="AB633" s="16"/>
      <c r="AC633" s="60" t="n">
        <f aca="false">L633+N633</f>
        <v>3308.1583073533</v>
      </c>
      <c r="AD633" s="61" t="n">
        <f aca="false">AC633-Z633</f>
        <v>756.045989247331</v>
      </c>
      <c r="AE633" s="17"/>
      <c r="AF633" s="84" t="n">
        <v>-587.162083623473</v>
      </c>
      <c r="AG633" s="16" t="n">
        <v>0.854054054054054</v>
      </c>
      <c r="AH633" s="16" t="n">
        <f aca="false">AF633+AH632</f>
        <v>170827.852285566</v>
      </c>
      <c r="AI633" s="63"/>
      <c r="AJ633" s="72" t="n">
        <v>-546.71957840564</v>
      </c>
      <c r="AK633" s="16" t="n">
        <v>0.854054054054054</v>
      </c>
      <c r="AL633" s="63" t="n">
        <f aca="false">AJ633+AL632</f>
        <v>170795.862775619</v>
      </c>
      <c r="AM633" s="35"/>
      <c r="AN633" s="35" t="n">
        <f aca="false">C633/740</f>
        <v>0.854054054054054</v>
      </c>
      <c r="AO633" s="35"/>
      <c r="AP633" s="35"/>
      <c r="AQ633" s="35"/>
      <c r="AR633" s="35"/>
      <c r="AS633" s="35"/>
      <c r="AT633" s="35"/>
    </row>
    <row r="634" customFormat="false" ht="12.75" hidden="false" customHeight="true" outlineLevel="0" collapsed="false">
      <c r="A634" s="36"/>
      <c r="B634" s="36"/>
      <c r="C634" s="2" t="n">
        <v>633</v>
      </c>
      <c r="D634" s="20" t="s">
        <v>297</v>
      </c>
      <c r="E634" s="65" t="n">
        <v>109</v>
      </c>
      <c r="F634" s="66" t="n">
        <v>2966</v>
      </c>
      <c r="G634" s="67" t="n">
        <f aca="false">I634+J634</f>
        <v>80</v>
      </c>
      <c r="H634" s="68" t="n">
        <f aca="false">1/(G634/F634)</f>
        <v>37.075</v>
      </c>
      <c r="I634" s="22" t="n">
        <v>18</v>
      </c>
      <c r="J634" s="23" t="n">
        <v>62</v>
      </c>
      <c r="K634" s="24" t="n">
        <v>998</v>
      </c>
      <c r="L634" s="69" t="n">
        <f aca="false">G634*X634*R634</f>
        <v>1039.62229919548</v>
      </c>
      <c r="M634" s="25" t="n">
        <v>1433</v>
      </c>
      <c r="N634" s="70" t="n">
        <f aca="false">G634*X634*(1-R634)</f>
        <v>1494.24541072564</v>
      </c>
      <c r="O634" s="26" t="n">
        <f aca="false">I634/(I634+J634)</f>
        <v>0.225</v>
      </c>
      <c r="P634" s="28" t="n">
        <f aca="false">(I634+K634)/(I634+J634+K634+M634)</f>
        <v>0.404619673436878</v>
      </c>
      <c r="Q634" s="27" t="n">
        <f aca="false">K634/(K634+M634)</f>
        <v>0.410530645824763</v>
      </c>
      <c r="R634" s="27" t="n">
        <f aca="false">P634-(O634-P634)/X634</f>
        <v>0.410290677419717</v>
      </c>
      <c r="S634" s="29" t="n">
        <f aca="false">(K634+M634)/(I634+J634)</f>
        <v>30.3875</v>
      </c>
      <c r="T634" s="31" t="n">
        <f aca="false">(P634-$B$1*O634-$B$2)/(1-$B$1*O634)-($B$3*POWER(P634,2)+$B$4*P634+$B$5)-($B$6*POWER(O634,2)+$B$7*O634+$B$8)</f>
        <v>0.418647159326233</v>
      </c>
      <c r="U634" s="29" t="n">
        <f aca="false">(O634-P634)/(P634-T634)</f>
        <v>12.8048372212714</v>
      </c>
      <c r="V634" s="29" t="n">
        <f aca="false">$B$12+($B$13*E634+$B$14*POWER(E634,2)+$B$15*POWER(E634,3))+($B$16*F634+$B$17*POWER(F634,2)+$B$18*POWER(F634,3))+($B$19*T634+$B$20*POWER(T634,2)+$B$21*POWER(T634,3))+($B$22*P634+$B$23*POWER(P634,2)+$B$24*POWER(P634,3))+($B$25*H634+$B$26*POWER(H634,2)+$B$27*POWER(H634,3))+($B$28*U634+$B$29*POWER(U634,2)+$B$30*POWER(U634,3))</f>
        <v>18.8685091527426</v>
      </c>
      <c r="W634" s="71" t="n">
        <f aca="false">S634-U634</f>
        <v>17.5826627787286</v>
      </c>
      <c r="X634" s="29" t="n">
        <f aca="false">U634+V634</f>
        <v>31.673346374014</v>
      </c>
      <c r="Y634" s="16"/>
      <c r="Z634" s="60" t="n">
        <f aca="false">U634*G634</f>
        <v>1024.38697770171</v>
      </c>
      <c r="AA634" s="60" t="n">
        <f aca="false">(K634+M634)-Z634</f>
        <v>1406.61302229829</v>
      </c>
      <c r="AB634" s="16"/>
      <c r="AC634" s="60" t="n">
        <f aca="false">L634+N634</f>
        <v>2533.86770992112</v>
      </c>
      <c r="AD634" s="61" t="n">
        <f aca="false">AC634-Z634</f>
        <v>1509.48073221941</v>
      </c>
      <c r="AE634" s="17"/>
      <c r="AF634" s="84" t="n">
        <v>-589.610982679647</v>
      </c>
      <c r="AG634" s="16" t="n">
        <v>0.855405405405405</v>
      </c>
      <c r="AH634" s="16" t="n">
        <f aca="false">AF634+AH633</f>
        <v>170238.241302886</v>
      </c>
      <c r="AI634" s="63"/>
      <c r="AJ634" s="72" t="n">
        <v>-548.67498394627</v>
      </c>
      <c r="AK634" s="16" t="n">
        <v>0.855405405405405</v>
      </c>
      <c r="AL634" s="63" t="n">
        <f aca="false">AJ634+AL633</f>
        <v>170247.187791673</v>
      </c>
      <c r="AM634" s="35"/>
      <c r="AN634" s="35" t="n">
        <f aca="false">C634/740</f>
        <v>0.855405405405405</v>
      </c>
      <c r="AO634" s="35"/>
      <c r="AP634" s="35"/>
      <c r="AQ634" s="35"/>
      <c r="AR634" s="35"/>
      <c r="AS634" s="35"/>
      <c r="AT634" s="35"/>
    </row>
    <row r="635" customFormat="false" ht="12.75" hidden="false" customHeight="true" outlineLevel="0" collapsed="false">
      <c r="A635" s="36"/>
      <c r="B635" s="36"/>
      <c r="C635" s="2" t="n">
        <v>634</v>
      </c>
      <c r="D635" s="20" t="s">
        <v>747</v>
      </c>
      <c r="E635" s="65" t="n">
        <v>1237</v>
      </c>
      <c r="F635" s="66" t="n">
        <v>1820</v>
      </c>
      <c r="G635" s="67" t="n">
        <f aca="false">I635+J635</f>
        <v>223</v>
      </c>
      <c r="H635" s="68" t="n">
        <f aca="false">1/(G635/F635)</f>
        <v>8.16143497757848</v>
      </c>
      <c r="I635" s="22" t="n">
        <v>117</v>
      </c>
      <c r="J635" s="23" t="n">
        <v>106</v>
      </c>
      <c r="K635" s="24" t="n">
        <v>817</v>
      </c>
      <c r="L635" s="69" t="n">
        <f aca="false">G635*X635*R635</f>
        <v>305.767315574821</v>
      </c>
      <c r="M635" s="25" t="n">
        <v>309</v>
      </c>
      <c r="N635" s="70" t="n">
        <f aca="false">G635*X635*(1-R635)</f>
        <v>81.8462911815319</v>
      </c>
      <c r="O635" s="26" t="n">
        <f aca="false">I635/(I635+J635)</f>
        <v>0.524663677130045</v>
      </c>
      <c r="P635" s="28" t="n">
        <f aca="false">(I635+K635)/(I635+J635+K635+M635)</f>
        <v>0.69236471460341</v>
      </c>
      <c r="Q635" s="27" t="n">
        <f aca="false">K635/(K635+M635)</f>
        <v>0.725577264653641</v>
      </c>
      <c r="R635" s="27" t="n">
        <f aca="false">P635-(O635-P635)/X635</f>
        <v>0.788845670650104</v>
      </c>
      <c r="S635" s="29" t="n">
        <f aca="false">(K635+M635)/(I635+J635)</f>
        <v>5.04932735426009</v>
      </c>
      <c r="T635" s="31" t="n">
        <f aca="false">(P635-$B$1*O635-$B$2)/(1-$B$1*O635)-($B$3*POWER(P635,2)+$B$4*P635+$B$5)-($B$6*POWER(O635,2)+$B$7*O635+$B$8)</f>
        <v>0.709256600743482</v>
      </c>
      <c r="U635" s="29" t="n">
        <f aca="false">(O635-P635)/(P635-T635)</f>
        <v>9.9279047989517</v>
      </c>
      <c r="V635" s="29" t="n">
        <f aca="false">$B$12+($B$13*E635+$B$14*POWER(E635,2)+$B$15*POWER(E635,3))+($B$16*F635+$B$17*POWER(F635,2)+$B$18*POWER(F635,3))+($B$19*T635+$B$20*POWER(T635,2)+$B$21*POWER(T635,3))+($B$22*P635+$B$23*POWER(P635,2)+$B$24*POWER(P635,3))+($B$25*H635+$B$26*POWER(H635,2)+$B$27*POWER(H635,3))+($B$28*U635+$B$29*POWER(U635,2)+$B$30*POWER(U635,3))</f>
        <v>-8.18972719017881</v>
      </c>
      <c r="W635" s="71" t="n">
        <f aca="false">S635-U635</f>
        <v>-4.87857744469161</v>
      </c>
      <c r="X635" s="29" t="n">
        <f aca="false">U635+V635</f>
        <v>1.73817760877289</v>
      </c>
      <c r="Y635" s="16"/>
      <c r="Z635" s="60" t="n">
        <f aca="false">U635*G635</f>
        <v>2213.92277016623</v>
      </c>
      <c r="AA635" s="60" t="n">
        <f aca="false">(K635+M635)-Z635</f>
        <v>-1087.92277016623</v>
      </c>
      <c r="AB635" s="16"/>
      <c r="AC635" s="60" t="n">
        <f aca="false">L635+N635</f>
        <v>387.613606756353</v>
      </c>
      <c r="AD635" s="61" t="n">
        <f aca="false">AC635-Z635</f>
        <v>-1826.30916340988</v>
      </c>
      <c r="AE635" s="17"/>
      <c r="AF635" s="84" t="n">
        <v>-593.153806305617</v>
      </c>
      <c r="AG635" s="16" t="n">
        <v>0.856756756756757</v>
      </c>
      <c r="AH635" s="16" t="n">
        <f aca="false">AF635+AH634</f>
        <v>169645.087496581</v>
      </c>
      <c r="AI635" s="63"/>
      <c r="AJ635" s="72" t="n">
        <v>-558.687151939557</v>
      </c>
      <c r="AK635" s="16" t="n">
        <v>0.856756756756757</v>
      </c>
      <c r="AL635" s="63" t="n">
        <f aca="false">AJ635+AL634</f>
        <v>169688.500639733</v>
      </c>
      <c r="AM635" s="35"/>
      <c r="AN635" s="35" t="n">
        <f aca="false">C635/740</f>
        <v>0.856756756756757</v>
      </c>
      <c r="AO635" s="35"/>
      <c r="AP635" s="35"/>
      <c r="AQ635" s="35"/>
      <c r="AR635" s="35"/>
      <c r="AS635" s="35"/>
      <c r="AT635" s="35"/>
    </row>
    <row r="636" customFormat="false" ht="12.75" hidden="false" customHeight="true" outlineLevel="0" collapsed="false">
      <c r="A636" s="36"/>
      <c r="B636" s="36"/>
      <c r="C636" s="2" t="n">
        <v>635</v>
      </c>
      <c r="D636" s="20" t="s">
        <v>498</v>
      </c>
      <c r="E636" s="65" t="n">
        <v>345</v>
      </c>
      <c r="F636" s="66" t="n">
        <v>3896</v>
      </c>
      <c r="G636" s="67" t="n">
        <f aca="false">I636+J636</f>
        <v>280</v>
      </c>
      <c r="H636" s="68" t="n">
        <f aca="false">1/(G636/F636)</f>
        <v>13.9142857142857</v>
      </c>
      <c r="I636" s="22" t="n">
        <v>71</v>
      </c>
      <c r="J636" s="23" t="n">
        <v>209</v>
      </c>
      <c r="K636" s="24" t="n">
        <v>1472</v>
      </c>
      <c r="L636" s="69" t="n">
        <f aca="false">G636*X636*R636</f>
        <v>1439.08437950292</v>
      </c>
      <c r="M636" s="25" t="n">
        <v>1495</v>
      </c>
      <c r="N636" s="70" t="n">
        <f aca="false">G636*X636*(1-R636)</f>
        <v>1458.64989155734</v>
      </c>
      <c r="O636" s="26" t="n">
        <f aca="false">I636/(I636+J636)</f>
        <v>0.253571428571429</v>
      </c>
      <c r="P636" s="28" t="n">
        <f aca="false">(I636+K636)/(I636+J636+K636+M636)</f>
        <v>0.475207884200801</v>
      </c>
      <c r="Q636" s="27" t="n">
        <f aca="false">K636/(K636+M636)</f>
        <v>0.496124031007752</v>
      </c>
      <c r="R636" s="27" t="n">
        <f aca="false">P636-(O636-P636)/X636</f>
        <v>0.496623998230303</v>
      </c>
      <c r="S636" s="29" t="n">
        <f aca="false">(K636+M636)/(I636+J636)</f>
        <v>10.5964285714286</v>
      </c>
      <c r="T636" s="31" t="n">
        <f aca="false">(P636-$B$1*O636-$B$2)/(1-$B$1*O636)-($B$3*POWER(P636,2)+$B$4*P636+$B$5)-($B$6*POWER(O636,2)+$B$7*O636+$B$8)</f>
        <v>0.491277068381289</v>
      </c>
      <c r="U636" s="29" t="n">
        <f aca="false">(O636-P636)/(P636-T636)</f>
        <v>13.7926389504258</v>
      </c>
      <c r="V636" s="29" t="n">
        <f aca="false">$B$12+($B$13*E636+$B$14*POWER(E636,2)+$B$15*POWER(E636,3))+($B$16*F636+$B$17*POWER(F636,2)+$B$18*POWER(F636,3))+($B$19*T636+$B$20*POWER(T636,2)+$B$21*POWER(T636,3))+($B$22*P636+$B$23*POWER(P636,2)+$B$24*POWER(P636,3))+($B$25*H636+$B$26*POWER(H636,2)+$B$27*POWER(H636,3))+($B$28*U636+$B$29*POWER(U636,2)+$B$30*POWER(U636,3))</f>
        <v>-3.44358798235347</v>
      </c>
      <c r="W636" s="71" t="n">
        <f aca="false">S636-U636</f>
        <v>-3.19621037899723</v>
      </c>
      <c r="X636" s="29" t="n">
        <f aca="false">U636+V636</f>
        <v>10.3490509680723</v>
      </c>
      <c r="Y636" s="16"/>
      <c r="Z636" s="60" t="n">
        <f aca="false">U636*G636</f>
        <v>3861.93890611922</v>
      </c>
      <c r="AA636" s="60" t="n">
        <f aca="false">(K636+M636)-Z636</f>
        <v>-894.938906119225</v>
      </c>
      <c r="AB636" s="16"/>
      <c r="AC636" s="60" t="n">
        <f aca="false">L636+N636</f>
        <v>2897.73427106025</v>
      </c>
      <c r="AD636" s="61" t="n">
        <f aca="false">AC636-Z636</f>
        <v>-964.204635058972</v>
      </c>
      <c r="AE636" s="17"/>
      <c r="AF636" s="84" t="n">
        <v>-593.173504778484</v>
      </c>
      <c r="AG636" s="16" t="n">
        <v>0.858108108108108</v>
      </c>
      <c r="AH636" s="16" t="n">
        <f aca="false">AF636+AH635</f>
        <v>169051.913991802</v>
      </c>
      <c r="AI636" s="63"/>
      <c r="AJ636" s="72" t="n">
        <v>-562.710265809885</v>
      </c>
      <c r="AK636" s="16" t="n">
        <v>0.858108108108108</v>
      </c>
      <c r="AL636" s="63" t="n">
        <f aca="false">AJ636+AL635</f>
        <v>169125.790373923</v>
      </c>
      <c r="AM636" s="35"/>
      <c r="AN636" s="35" t="n">
        <f aca="false">C636/740</f>
        <v>0.858108108108108</v>
      </c>
      <c r="AO636" s="35"/>
      <c r="AP636" s="35"/>
      <c r="AQ636" s="35"/>
      <c r="AR636" s="35"/>
      <c r="AS636" s="35"/>
      <c r="AT636" s="35"/>
    </row>
    <row r="637" customFormat="false" ht="12.75" hidden="false" customHeight="true" outlineLevel="0" collapsed="false">
      <c r="A637" s="36"/>
      <c r="B637" s="36"/>
      <c r="C637" s="2" t="n">
        <v>636</v>
      </c>
      <c r="D637" s="20" t="s">
        <v>312</v>
      </c>
      <c r="E637" s="65" t="n">
        <v>113</v>
      </c>
      <c r="F637" s="66" t="n">
        <v>2493</v>
      </c>
      <c r="G637" s="67" t="n">
        <f aca="false">I637+J637</f>
        <v>67</v>
      </c>
      <c r="H637" s="68" t="n">
        <f aca="false">1/(G637/F637)</f>
        <v>37.2089552238806</v>
      </c>
      <c r="I637" s="22" t="n">
        <v>5</v>
      </c>
      <c r="J637" s="23" t="n">
        <v>62</v>
      </c>
      <c r="K637" s="24" t="n">
        <v>861</v>
      </c>
      <c r="L637" s="69" t="n">
        <f aca="false">G637*X637*R637</f>
        <v>859.146918840569</v>
      </c>
      <c r="M637" s="25" t="n">
        <v>1201</v>
      </c>
      <c r="N637" s="70" t="n">
        <f aca="false">G637*X637*(1-R637)</f>
        <v>1198.29741165778</v>
      </c>
      <c r="O637" s="26" t="n">
        <f aca="false">I637/(I637+J637)</f>
        <v>0.0746268656716418</v>
      </c>
      <c r="P637" s="28" t="n">
        <f aca="false">(I637+K637)/(I637+J637+K637+M637)</f>
        <v>0.406763738844528</v>
      </c>
      <c r="Q637" s="27" t="n">
        <f aca="false">K637/(K637+M637)</f>
        <v>0.417555771096023</v>
      </c>
      <c r="R637" s="27" t="n">
        <f aca="false">P637-(O637-P637)/X637</f>
        <v>0.417579667213872</v>
      </c>
      <c r="S637" s="29" t="n">
        <f aca="false">(K637+M637)/(I637+J637)</f>
        <v>30.7761194029851</v>
      </c>
      <c r="T637" s="31" t="n">
        <f aca="false">(P637-$B$1*O637-$B$2)/(1-$B$1*O637)-($B$3*POWER(P637,2)+$B$4*P637+$B$5)-($B$6*POWER(O637,2)+$B$7*O637+$B$8)</f>
        <v>0.422381891625068</v>
      </c>
      <c r="U637" s="29" t="n">
        <f aca="false">(O637-P637)/(P637-T637)</f>
        <v>21.2660791477667</v>
      </c>
      <c r="V637" s="29" t="n">
        <f aca="false">$B$12+($B$13*E637+$B$14*POWER(E637,2)+$B$15*POWER(E637,3))+($B$16*F637+$B$17*POWER(F637,2)+$B$18*POWER(F637,3))+($B$19*T637+$B$20*POWER(T637,2)+$B$21*POWER(T637,3))+($B$22*P637+$B$23*POWER(P637,2)+$B$24*POWER(P637,3))+($B$25*H637+$B$26*POWER(H637,2)+$B$27*POWER(H637,3))+($B$28*U637+$B$29*POWER(U637,2)+$B$30*POWER(U637,3))</f>
        <v>9.44204518802958</v>
      </c>
      <c r="W637" s="71" t="n">
        <f aca="false">S637-U637</f>
        <v>9.51004025521837</v>
      </c>
      <c r="X637" s="29" t="n">
        <f aca="false">U637+V637</f>
        <v>30.7081243357963</v>
      </c>
      <c r="Y637" s="16"/>
      <c r="Z637" s="60" t="n">
        <f aca="false">U637*G637</f>
        <v>1424.82730290037</v>
      </c>
      <c r="AA637" s="60" t="n">
        <f aca="false">(K637+M637)-Z637</f>
        <v>637.172697099631</v>
      </c>
      <c r="AB637" s="16"/>
      <c r="AC637" s="60" t="n">
        <f aca="false">L637+N637</f>
        <v>2057.44433049835</v>
      </c>
      <c r="AD637" s="61" t="n">
        <f aca="false">AC637-Z637</f>
        <v>632.617027597982</v>
      </c>
      <c r="AE637" s="17"/>
      <c r="AF637" s="84" t="n">
        <v>-598.408138748465</v>
      </c>
      <c r="AG637" s="16" t="n">
        <v>0.85945945945946</v>
      </c>
      <c r="AH637" s="16" t="n">
        <f aca="false">AF637+AH636</f>
        <v>168453.505853054</v>
      </c>
      <c r="AI637" s="63"/>
      <c r="AJ637" s="72" t="n">
        <v>-569.512319455097</v>
      </c>
      <c r="AK637" s="16" t="n">
        <v>0.85945945945946</v>
      </c>
      <c r="AL637" s="63" t="n">
        <f aca="false">AJ637+AL636</f>
        <v>168556.278054468</v>
      </c>
      <c r="AM637" s="35"/>
      <c r="AN637" s="35" t="n">
        <f aca="false">C637/740</f>
        <v>0.85945945945946</v>
      </c>
      <c r="AO637" s="35"/>
      <c r="AP637" s="35"/>
      <c r="AQ637" s="35"/>
      <c r="AR637" s="35"/>
      <c r="AS637" s="35"/>
      <c r="AT637" s="35"/>
    </row>
    <row r="638" customFormat="false" ht="12.75" hidden="false" customHeight="true" outlineLevel="0" collapsed="false">
      <c r="A638" s="36"/>
      <c r="B638" s="36"/>
      <c r="C638" s="2" t="n">
        <v>637</v>
      </c>
      <c r="D638" s="20" t="s">
        <v>331</v>
      </c>
      <c r="E638" s="65" t="n">
        <v>405</v>
      </c>
      <c r="F638" s="66" t="n">
        <v>5322</v>
      </c>
      <c r="G638" s="67" t="n">
        <f aca="false">I638+J638</f>
        <v>383</v>
      </c>
      <c r="H638" s="68" t="n">
        <f aca="false">1/(G638/F638)</f>
        <v>13.8955613577024</v>
      </c>
      <c r="I638" s="22" t="n">
        <v>113</v>
      </c>
      <c r="J638" s="23" t="n">
        <v>270</v>
      </c>
      <c r="K638" s="24" t="n">
        <v>1519</v>
      </c>
      <c r="L638" s="69" t="n">
        <f aca="false">G638*X638*R638</f>
        <v>1634.73335794621</v>
      </c>
      <c r="M638" s="25" t="n">
        <v>2065</v>
      </c>
      <c r="N638" s="70" t="n">
        <f aca="false">G638*X638*(1-R638)</f>
        <v>2230.5866365223</v>
      </c>
      <c r="O638" s="26" t="n">
        <f aca="false">I638/(I638+J638)</f>
        <v>0.295039164490862</v>
      </c>
      <c r="P638" s="28" t="n">
        <f aca="false">(I638+K638)/(I638+J638+K638+M638)</f>
        <v>0.411394000504159</v>
      </c>
      <c r="Q638" s="27" t="n">
        <f aca="false">K638/(K638+M638)</f>
        <v>0.423828125</v>
      </c>
      <c r="R638" s="27" t="n">
        <f aca="false">P638-(O638-P638)/X638</f>
        <v>0.422923162968552</v>
      </c>
      <c r="S638" s="29" t="n">
        <f aca="false">(K638+M638)/(I638+J638)</f>
        <v>9.35770234986945</v>
      </c>
      <c r="T638" s="31" t="n">
        <f aca="false">(P638-$B$1*O638-$B$2)/(1-$B$1*O638)-($B$3*POWER(P638,2)+$B$4*P638+$B$5)-($B$6*POWER(O638,2)+$B$7*O638+$B$8)</f>
        <v>0.423236111510572</v>
      </c>
      <c r="U638" s="29" t="n">
        <f aca="false">(O638-P638)/(P638-T638)</f>
        <v>9.82551472033081</v>
      </c>
      <c r="V638" s="29" t="n">
        <f aca="false">$B$12+($B$13*E638+$B$14*POWER(E638,2)+$B$15*POWER(E638,3))+($B$16*F638+$B$17*POWER(F638,2)+$B$18*POWER(F638,3))+($B$19*T638+$B$20*POWER(T638,2)+$B$21*POWER(T638,3))+($B$22*P638+$B$23*POWER(P638,2)+$B$24*POWER(P638,3))+($B$25*H638+$B$26*POWER(H638,2)+$B$27*POWER(H638,3))+($B$28*U638+$B$29*POWER(U638,2)+$B$30*POWER(U638,3))</f>
        <v>0.266704586375484</v>
      </c>
      <c r="W638" s="71" t="n">
        <f aca="false">S638-U638</f>
        <v>-0.467812370461353</v>
      </c>
      <c r="X638" s="29" t="n">
        <f aca="false">U638+V638</f>
        <v>10.0922193067063</v>
      </c>
      <c r="Y638" s="16"/>
      <c r="Z638" s="60" t="n">
        <f aca="false">U638*G638</f>
        <v>3763.1721378867</v>
      </c>
      <c r="AA638" s="60" t="n">
        <f aca="false">(K638+M638)-Z638</f>
        <v>-179.172137886698</v>
      </c>
      <c r="AB638" s="16"/>
      <c r="AC638" s="60" t="n">
        <f aca="false">L638+N638</f>
        <v>3865.31999446851</v>
      </c>
      <c r="AD638" s="61" t="n">
        <f aca="false">AC638-Z638</f>
        <v>102.14785658181</v>
      </c>
      <c r="AE638" s="17"/>
      <c r="AF638" s="84" t="n">
        <v>-606.660430913333</v>
      </c>
      <c r="AG638" s="16" t="n">
        <v>0.860810810810811</v>
      </c>
      <c r="AH638" s="16" t="n">
        <f aca="false">AF638+AH637</f>
        <v>167846.84542214</v>
      </c>
      <c r="AI638" s="63"/>
      <c r="AJ638" s="72" t="n">
        <v>-575.515091514591</v>
      </c>
      <c r="AK638" s="16" t="n">
        <v>0.860810810810811</v>
      </c>
      <c r="AL638" s="63" t="n">
        <f aca="false">AJ638+AL637</f>
        <v>167980.762962953</v>
      </c>
      <c r="AM638" s="35"/>
      <c r="AN638" s="35" t="n">
        <f aca="false">C638/740</f>
        <v>0.860810810810811</v>
      </c>
      <c r="AO638" s="35"/>
      <c r="AP638" s="35"/>
      <c r="AQ638" s="35"/>
      <c r="AR638" s="35"/>
      <c r="AS638" s="35"/>
      <c r="AT638" s="35"/>
    </row>
    <row r="639" customFormat="false" ht="12.75" hidden="false" customHeight="true" outlineLevel="0" collapsed="false">
      <c r="A639" s="36"/>
      <c r="B639" s="36"/>
      <c r="C639" s="2" t="n">
        <v>638</v>
      </c>
      <c r="D639" s="20" t="s">
        <v>512</v>
      </c>
      <c r="E639" s="65" t="n">
        <v>289</v>
      </c>
      <c r="F639" s="66" t="n">
        <v>2335</v>
      </c>
      <c r="G639" s="67" t="n">
        <f aca="false">I639+J639</f>
        <v>163</v>
      </c>
      <c r="H639" s="68" t="n">
        <f aca="false">1/(G639/F639)</f>
        <v>14.3251533742331</v>
      </c>
      <c r="I639" s="22" t="n">
        <v>62</v>
      </c>
      <c r="J639" s="23" t="n">
        <v>101</v>
      </c>
      <c r="K639" s="24" t="n">
        <v>761</v>
      </c>
      <c r="L639" s="69" t="n">
        <f aca="false">G639*X639*R639</f>
        <v>736.359909634074</v>
      </c>
      <c r="M639" s="25" t="n">
        <v>789</v>
      </c>
      <c r="N639" s="70" t="n">
        <f aca="false">G639*X639*(1-R639)</f>
        <v>762.353972751308</v>
      </c>
      <c r="O639" s="26" t="n">
        <f aca="false">I639/(I639+J639)</f>
        <v>0.380368098159509</v>
      </c>
      <c r="P639" s="28" t="n">
        <f aca="false">(I639+K639)/(I639+J639+K639+M639)</f>
        <v>0.480443666082896</v>
      </c>
      <c r="Q639" s="27" t="n">
        <f aca="false">K639/(K639+M639)</f>
        <v>0.490967741935484</v>
      </c>
      <c r="R639" s="27" t="n">
        <f aca="false">P639-(O639-P639)/X639</f>
        <v>0.491327876713913</v>
      </c>
      <c r="S639" s="29" t="n">
        <f aca="false">(K639+M639)/(I639+J639)</f>
        <v>9.50920245398773</v>
      </c>
      <c r="T639" s="31" t="n">
        <f aca="false">(P639-$B$1*O639-$B$2)/(1-$B$1*O639)-($B$3*POWER(P639,2)+$B$4*P639+$B$5)-($B$6*POWER(O639,2)+$B$7*O639+$B$8)</f>
        <v>0.491599933201724</v>
      </c>
      <c r="U639" s="29" t="n">
        <f aca="false">(O639-P639)/(P639-T639)</f>
        <v>8.97034526490363</v>
      </c>
      <c r="V639" s="29" t="n">
        <f aca="false">$B$12+($B$13*E639+$B$14*POWER(E639,2)+$B$15*POWER(E639,3))+($B$16*F639+$B$17*POWER(F639,2)+$B$18*POWER(F639,3))+($B$19*T639+$B$20*POWER(T639,2)+$B$21*POWER(T639,3))+($B$22*P639+$B$23*POWER(P639,2)+$B$24*POWER(P639,3))+($B$25*H639+$B$26*POWER(H639,2)+$B$27*POWER(H639,3))+($B$28*U639+$B$29*POWER(U639,2)+$B$30*POWER(U639,3))</f>
        <v>0.224218430712209</v>
      </c>
      <c r="W639" s="71" t="n">
        <f aca="false">S639-U639</f>
        <v>0.5388571890841</v>
      </c>
      <c r="X639" s="29" t="n">
        <f aca="false">U639+V639</f>
        <v>9.19456369561584</v>
      </c>
      <c r="Y639" s="16"/>
      <c r="Z639" s="60" t="n">
        <f aca="false">U639*G639</f>
        <v>1462.16627817929</v>
      </c>
      <c r="AA639" s="60" t="n">
        <f aca="false">(K639+M639)-Z639</f>
        <v>87.8337218207084</v>
      </c>
      <c r="AB639" s="16"/>
      <c r="AC639" s="60" t="n">
        <f aca="false">L639+N639</f>
        <v>1498.71388238538</v>
      </c>
      <c r="AD639" s="61" t="n">
        <f aca="false">AC639-Z639</f>
        <v>36.5476042060902</v>
      </c>
      <c r="AE639" s="17"/>
      <c r="AF639" s="84" t="n">
        <v>-620.021107385147</v>
      </c>
      <c r="AG639" s="16" t="n">
        <v>0.862162162162162</v>
      </c>
      <c r="AH639" s="16" t="n">
        <f aca="false">AF639+AH638</f>
        <v>167226.824314755</v>
      </c>
      <c r="AI639" s="63"/>
      <c r="AJ639" s="72" t="n">
        <v>-580.498170050147</v>
      </c>
      <c r="AK639" s="16" t="n">
        <v>0.862162162162162</v>
      </c>
      <c r="AL639" s="63" t="n">
        <f aca="false">AJ639+AL638</f>
        <v>167400.264792903</v>
      </c>
      <c r="AM639" s="35"/>
      <c r="AN639" s="35" t="n">
        <f aca="false">C639/740</f>
        <v>0.862162162162162</v>
      </c>
      <c r="AO639" s="35"/>
      <c r="AP639" s="35"/>
      <c r="AQ639" s="35"/>
      <c r="AR639" s="35"/>
      <c r="AS639" s="35"/>
      <c r="AT639" s="35"/>
    </row>
    <row r="640" customFormat="false" ht="12.75" hidden="false" customHeight="true" outlineLevel="0" collapsed="false">
      <c r="A640" s="36"/>
      <c r="B640" s="36"/>
      <c r="C640" s="2" t="n">
        <v>639</v>
      </c>
      <c r="D640" s="20" t="s">
        <v>550</v>
      </c>
      <c r="E640" s="65" t="n">
        <v>446</v>
      </c>
      <c r="F640" s="66" t="n">
        <v>4976</v>
      </c>
      <c r="G640" s="67" t="n">
        <f aca="false">I640+J640</f>
        <v>383</v>
      </c>
      <c r="H640" s="68" t="n">
        <f aca="false">1/(G640/F640)</f>
        <v>12.9921671018277</v>
      </c>
      <c r="I640" s="22" t="n">
        <v>151</v>
      </c>
      <c r="J640" s="23" t="n">
        <v>232</v>
      </c>
      <c r="K640" s="24" t="n">
        <v>1689</v>
      </c>
      <c r="L640" s="69" t="n">
        <f aca="false">G640*X640*R640</f>
        <v>1705.02149023562</v>
      </c>
      <c r="M640" s="25" t="n">
        <v>1619</v>
      </c>
      <c r="N640" s="70" t="n">
        <f aca="false">G640*X640*(1-R640)</f>
        <v>1635.11727088376</v>
      </c>
      <c r="O640" s="26" t="n">
        <f aca="false">I640/(I640+J640)</f>
        <v>0.394255874673629</v>
      </c>
      <c r="P640" s="28" t="n">
        <f aca="false">(I640+K640)/(I640+J640+K640+M640)</f>
        <v>0.498509888918992</v>
      </c>
      <c r="Q640" s="27" t="n">
        <f aca="false">K640/(K640+M640)</f>
        <v>0.510580411124547</v>
      </c>
      <c r="R640" s="27" t="n">
        <f aca="false">P640-(O640-P640)/X640</f>
        <v>0.510464268755174</v>
      </c>
      <c r="S640" s="29" t="n">
        <f aca="false">(K640+M640)/(I640+J640)</f>
        <v>8.63707571801567</v>
      </c>
      <c r="T640" s="31" t="n">
        <f aca="false">(P640-$B$1*O640-$B$2)/(1-$B$1*O640)-($B$3*POWER(P640,2)+$B$4*P640+$B$5)-($B$6*POWER(O640,2)+$B$7*O640+$B$8)</f>
        <v>0.509930245090796</v>
      </c>
      <c r="U640" s="29" t="n">
        <f aca="false">(O640-P640)/(P640-T640)</f>
        <v>9.12878833873521</v>
      </c>
      <c r="V640" s="29" t="n">
        <f aca="false">$B$12+($B$13*E640+$B$14*POWER(E640,2)+$B$15*POWER(E640,3))+($B$16*F640+$B$17*POWER(F640,2)+$B$18*POWER(F640,3))+($B$19*T640+$B$20*POWER(T640,2)+$B$21*POWER(T640,3))+($B$22*P640+$B$23*POWER(P640,2)+$B$24*POWER(P640,3))+($B$25*H640+$B$26*POWER(H640,2)+$B$27*POWER(H640,3))+($B$28*U640+$B$29*POWER(U640,2)+$B$30*POWER(U640,3))</f>
        <v>-0.407799406308639</v>
      </c>
      <c r="W640" s="71" t="n">
        <f aca="false">S640-U640</f>
        <v>-0.491712620719548</v>
      </c>
      <c r="X640" s="29" t="n">
        <f aca="false">U640+V640</f>
        <v>8.72098893242658</v>
      </c>
      <c r="Y640" s="16"/>
      <c r="Z640" s="60" t="n">
        <f aca="false">U640*G640</f>
        <v>3496.32593373559</v>
      </c>
      <c r="AA640" s="60" t="n">
        <f aca="false">(K640+M640)-Z640</f>
        <v>-188.325933735587</v>
      </c>
      <c r="AB640" s="16"/>
      <c r="AC640" s="60" t="n">
        <f aca="false">L640+N640</f>
        <v>3340.13876111938</v>
      </c>
      <c r="AD640" s="61" t="n">
        <f aca="false">AC640-Z640</f>
        <v>-156.187172616209</v>
      </c>
      <c r="AE640" s="17"/>
      <c r="AF640" s="84" t="n">
        <v>-626.006046059312</v>
      </c>
      <c r="AG640" s="16" t="n">
        <v>0.863513513513513</v>
      </c>
      <c r="AH640" s="16" t="n">
        <f aca="false">AF640+AH639</f>
        <v>166600.818268696</v>
      </c>
      <c r="AI640" s="63"/>
      <c r="AJ640" s="72" t="n">
        <v>-586.323765598859</v>
      </c>
      <c r="AK640" s="16" t="n">
        <v>0.863513513513513</v>
      </c>
      <c r="AL640" s="63" t="n">
        <f aca="false">AJ640+AL639</f>
        <v>166813.941027304</v>
      </c>
      <c r="AM640" s="35"/>
      <c r="AN640" s="35" t="n">
        <f aca="false">C640/740</f>
        <v>0.863513513513513</v>
      </c>
      <c r="AO640" s="35"/>
      <c r="AP640" s="35"/>
      <c r="AQ640" s="35"/>
      <c r="AR640" s="35"/>
      <c r="AS640" s="35"/>
      <c r="AT640" s="35"/>
    </row>
    <row r="641" customFormat="false" ht="12.75" hidden="false" customHeight="true" outlineLevel="0" collapsed="false">
      <c r="A641" s="36"/>
      <c r="B641" s="36"/>
      <c r="C641" s="2" t="n">
        <v>640</v>
      </c>
      <c r="D641" s="20" t="s">
        <v>522</v>
      </c>
      <c r="E641" s="65" t="n">
        <v>227</v>
      </c>
      <c r="F641" s="66" t="n">
        <v>2323</v>
      </c>
      <c r="G641" s="67" t="n">
        <f aca="false">I641+J641</f>
        <v>173</v>
      </c>
      <c r="H641" s="68" t="n">
        <f aca="false">1/(G641/F641)</f>
        <v>13.4277456647399</v>
      </c>
      <c r="I641" s="22" t="n">
        <v>61</v>
      </c>
      <c r="J641" s="23" t="n">
        <v>112</v>
      </c>
      <c r="K641" s="24" t="n">
        <v>732</v>
      </c>
      <c r="L641" s="69" t="n">
        <f aca="false">G641*X641*R641</f>
        <v>784.319273983228</v>
      </c>
      <c r="M641" s="25" t="n">
        <v>734</v>
      </c>
      <c r="N641" s="70" t="n">
        <f aca="false">G641*X641*(1-R641)</f>
        <v>789.816022433557</v>
      </c>
      <c r="O641" s="26" t="n">
        <f aca="false">I641/(I641+J641)</f>
        <v>0.352601156069364</v>
      </c>
      <c r="P641" s="28" t="n">
        <f aca="false">(I641+K641)/(I641+J641+K641+M641)</f>
        <v>0.483831604636974</v>
      </c>
      <c r="Q641" s="27" t="n">
        <f aca="false">K641/(K641+M641)</f>
        <v>0.499317871759891</v>
      </c>
      <c r="R641" s="27" t="n">
        <f aca="false">P641-(O641-P641)/X641</f>
        <v>0.498254041929292</v>
      </c>
      <c r="S641" s="29" t="n">
        <f aca="false">(K641+M641)/(I641+J641)</f>
        <v>8.47398843930636</v>
      </c>
      <c r="T641" s="31" t="n">
        <f aca="false">(P641-$B$1*O641-$B$2)/(1-$B$1*O641)-($B$3*POWER(P641,2)+$B$4*P641+$B$5)-($B$6*POWER(O641,2)+$B$7*O641+$B$8)</f>
        <v>0.496606826125757</v>
      </c>
      <c r="U641" s="29" t="n">
        <f aca="false">(O641-P641)/(P641-T641)</f>
        <v>10.2722640607705</v>
      </c>
      <c r="V641" s="29" t="n">
        <f aca="false">$B$12+($B$13*E641+$B$14*POWER(E641,2)+$B$15*POWER(E641,3))+($B$16*F641+$B$17*POWER(F641,2)+$B$18*POWER(F641,3))+($B$19*T641+$B$20*POWER(T641,2)+$B$21*POWER(T641,3))+($B$22*P641+$B$23*POWER(P641,2)+$B$24*POWER(P641,3))+($B$25*H641+$B$26*POWER(H641,2)+$B$27*POWER(H641,3))+($B$28*U641+$B$29*POWER(U641,2)+$B$30*POWER(U641,3))</f>
        <v>-1.17321610460409</v>
      </c>
      <c r="W641" s="71" t="n">
        <f aca="false">S641-U641</f>
        <v>-1.79827562146412</v>
      </c>
      <c r="X641" s="29" t="n">
        <f aca="false">U641+V641</f>
        <v>9.09904795616639</v>
      </c>
      <c r="Y641" s="16"/>
      <c r="Z641" s="60" t="n">
        <f aca="false">U641*G641</f>
        <v>1777.10168251329</v>
      </c>
      <c r="AA641" s="60" t="n">
        <f aca="false">(K641+M641)-Z641</f>
        <v>-311.101682513292</v>
      </c>
      <c r="AB641" s="16"/>
      <c r="AC641" s="60" t="n">
        <f aca="false">L641+N641</f>
        <v>1574.13529641679</v>
      </c>
      <c r="AD641" s="61" t="n">
        <f aca="false">AC641-Z641</f>
        <v>-202.966386096507</v>
      </c>
      <c r="AE641" s="17"/>
      <c r="AF641" s="84" t="n">
        <v>-633.538864617702</v>
      </c>
      <c r="AG641" s="16" t="n">
        <v>0.864864864864865</v>
      </c>
      <c r="AH641" s="16" t="n">
        <f aca="false">AF641+AH640</f>
        <v>165967.279404078</v>
      </c>
      <c r="AI641" s="63"/>
      <c r="AJ641" s="72" t="n">
        <v>-589.583194415806</v>
      </c>
      <c r="AK641" s="16" t="n">
        <v>0.864864864864865</v>
      </c>
      <c r="AL641" s="63" t="n">
        <f aca="false">AJ641+AL640</f>
        <v>166224.357832889</v>
      </c>
      <c r="AM641" s="35"/>
      <c r="AN641" s="35" t="n">
        <f aca="false">C641/740</f>
        <v>0.864864864864865</v>
      </c>
      <c r="AO641" s="35"/>
      <c r="AP641" s="35"/>
      <c r="AQ641" s="35"/>
      <c r="AR641" s="35"/>
      <c r="AS641" s="35"/>
      <c r="AT641" s="35"/>
    </row>
    <row r="642" customFormat="false" ht="12.75" hidden="false" customHeight="true" outlineLevel="0" collapsed="false">
      <c r="A642" s="36"/>
      <c r="B642" s="36"/>
      <c r="C642" s="2" t="n">
        <v>641</v>
      </c>
      <c r="D642" s="20" t="s">
        <v>520</v>
      </c>
      <c r="E642" s="65" t="n">
        <v>511</v>
      </c>
      <c r="F642" s="66" t="n">
        <v>5397</v>
      </c>
      <c r="G642" s="67" t="n">
        <f aca="false">I642+J642</f>
        <v>340</v>
      </c>
      <c r="H642" s="68" t="n">
        <f aca="false">1/(G642/F642)</f>
        <v>15.8735294117647</v>
      </c>
      <c r="I642" s="22" t="n">
        <v>129</v>
      </c>
      <c r="J642" s="23" t="n">
        <v>211</v>
      </c>
      <c r="K642" s="24" t="n">
        <v>1768</v>
      </c>
      <c r="L642" s="69" t="n">
        <f aca="false">G642*X642*R642</f>
        <v>1858.61393885092</v>
      </c>
      <c r="M642" s="25" t="n">
        <v>1817</v>
      </c>
      <c r="N642" s="70" t="n">
        <f aca="false">G642*X642*(1-R642)</f>
        <v>1913.87141169724</v>
      </c>
      <c r="O642" s="26" t="n">
        <f aca="false">I642/(I642+J642)</f>
        <v>0.379411764705882</v>
      </c>
      <c r="P642" s="28" t="n">
        <f aca="false">(I642+K642)/(I642+J642+K642+M642)</f>
        <v>0.483312101910828</v>
      </c>
      <c r="Q642" s="27" t="n">
        <f aca="false">K642/(K642+M642)</f>
        <v>0.493165969316597</v>
      </c>
      <c r="R642" s="27" t="n">
        <f aca="false">P642-(O642-P642)/X642</f>
        <v>0.492676250838417</v>
      </c>
      <c r="S642" s="29" t="n">
        <f aca="false">(K642+M642)/(I642+J642)</f>
        <v>10.5441176470588</v>
      </c>
      <c r="T642" s="31" t="n">
        <f aca="false">(P642-$B$1*O642-$B$2)/(1-$B$1*O642)-($B$3*POWER(P642,2)+$B$4*P642+$B$5)-($B$6*POWER(O642,2)+$B$7*O642+$B$8)</f>
        <v>0.494682100097918</v>
      </c>
      <c r="U642" s="29" t="n">
        <f aca="false">(O642-P642)/(P642-T642)</f>
        <v>9.13811378817301</v>
      </c>
      <c r="V642" s="29" t="n">
        <f aca="false">$B$12+($B$13*E642+$B$14*POWER(E642,2)+$B$15*POWER(E642,3))+($B$16*F642+$B$17*POWER(F642,2)+$B$18*POWER(F642,3))+($B$19*T642+$B$20*POWER(T642,2)+$B$21*POWER(T642,3))+($B$22*P642+$B$23*POWER(P642,2)+$B$24*POWER(P642,3))+($B$25*H642+$B$26*POWER(H642,2)+$B$27*POWER(H642,3))+($B$28*U642+$B$29*POWER(U642,2)+$B$30*POWER(U642,3))</f>
        <v>1.95743136049806</v>
      </c>
      <c r="W642" s="71" t="n">
        <f aca="false">S642-U642</f>
        <v>1.40600385888582</v>
      </c>
      <c r="X642" s="29" t="n">
        <f aca="false">U642+V642</f>
        <v>11.0955451486711</v>
      </c>
      <c r="Y642" s="16"/>
      <c r="Z642" s="60" t="n">
        <f aca="false">U642*G642</f>
        <v>3106.95868797882</v>
      </c>
      <c r="AA642" s="60" t="n">
        <f aca="false">(K642+M642)-Z642</f>
        <v>478.041312021178</v>
      </c>
      <c r="AB642" s="16"/>
      <c r="AC642" s="60" t="n">
        <f aca="false">L642+N642</f>
        <v>3772.48535054816</v>
      </c>
      <c r="AD642" s="61" t="n">
        <f aca="false">AC642-Z642</f>
        <v>665.526662569339</v>
      </c>
      <c r="AE642" s="17"/>
      <c r="AF642" s="84" t="n">
        <v>-647.852363531672</v>
      </c>
      <c r="AG642" s="16" t="n">
        <v>0.866216216216216</v>
      </c>
      <c r="AH642" s="16" t="n">
        <f aca="false">AF642+AH641</f>
        <v>165319.427040547</v>
      </c>
      <c r="AI642" s="63"/>
      <c r="AJ642" s="72" t="n">
        <v>-604.272292867691</v>
      </c>
      <c r="AK642" s="16" t="n">
        <v>0.866216216216216</v>
      </c>
      <c r="AL642" s="63" t="n">
        <f aca="false">AJ642+AL641</f>
        <v>165620.085540021</v>
      </c>
      <c r="AM642" s="35"/>
      <c r="AN642" s="35" t="n">
        <f aca="false">C642/740</f>
        <v>0.866216216216216</v>
      </c>
      <c r="AO642" s="35"/>
      <c r="AP642" s="35"/>
      <c r="AQ642" s="35"/>
      <c r="AR642" s="35"/>
      <c r="AS642" s="35"/>
      <c r="AT642" s="35"/>
    </row>
    <row r="643" customFormat="false" ht="12.75" hidden="false" customHeight="true" outlineLevel="0" collapsed="false">
      <c r="A643" s="36"/>
      <c r="B643" s="36"/>
      <c r="C643" s="2" t="n">
        <v>642</v>
      </c>
      <c r="D643" s="20" t="s">
        <v>532</v>
      </c>
      <c r="E643" s="65" t="n">
        <v>168</v>
      </c>
      <c r="F643" s="66" t="n">
        <v>2589</v>
      </c>
      <c r="G643" s="67" t="n">
        <f aca="false">I643+J643</f>
        <v>120</v>
      </c>
      <c r="H643" s="68" t="n">
        <f aca="false">1/(G643/F643)</f>
        <v>21.575</v>
      </c>
      <c r="I643" s="22" t="n">
        <v>21</v>
      </c>
      <c r="J643" s="23" t="n">
        <v>99</v>
      </c>
      <c r="K643" s="24" t="n">
        <v>1073</v>
      </c>
      <c r="L643" s="69" t="n">
        <f aca="false">G643*X643*R643</f>
        <v>1046.58320862579</v>
      </c>
      <c r="M643" s="25" t="n">
        <v>1053</v>
      </c>
      <c r="N643" s="70" t="n">
        <f aca="false">G643*X643*(1-R643)</f>
        <v>1025.1826840374</v>
      </c>
      <c r="O643" s="26" t="n">
        <f aca="false">I643/(I643+J643)</f>
        <v>0.175</v>
      </c>
      <c r="P643" s="28" t="n">
        <f aca="false">(I643+K643)/(I643+J643+K643+M643)</f>
        <v>0.487088156723063</v>
      </c>
      <c r="Q643" s="27" t="n">
        <f aca="false">K643/(K643+M643)</f>
        <v>0.504703668861712</v>
      </c>
      <c r="R643" s="27" t="n">
        <f aca="false">P643-(O643-P643)/X643</f>
        <v>0.505164802805226</v>
      </c>
      <c r="S643" s="29" t="n">
        <f aca="false">(K643+M643)/(I643+J643)</f>
        <v>17.7166666666667</v>
      </c>
      <c r="T643" s="31" t="n">
        <f aca="false">(P643-$B$1*O643-$B$2)/(1-$B$1*O643)-($B$3*POWER(P643,2)+$B$4*P643+$B$5)-($B$6*POWER(O643,2)+$B$7*O643+$B$8)</f>
        <v>0.504956053844803</v>
      </c>
      <c r="U643" s="29" t="n">
        <f aca="false">(O643-P643)/(P643-T643)</f>
        <v>17.4664178216781</v>
      </c>
      <c r="V643" s="29" t="n">
        <f aca="false">$B$12+($B$13*E643+$B$14*POWER(E643,2)+$B$15*POWER(E643,3))+($B$16*F643+$B$17*POWER(F643,2)+$B$18*POWER(F643,3))+($B$19*T643+$B$20*POWER(T643,2)+$B$21*POWER(T643,3))+($B$22*P643+$B$23*POWER(P643,2)+$B$24*POWER(P643,3))+($B$25*H643+$B$26*POWER(H643,2)+$B$27*POWER(H643,3))+($B$28*U643+$B$29*POWER(U643,2)+$B$30*POWER(U643,3))</f>
        <v>-0.201702049484858</v>
      </c>
      <c r="W643" s="71" t="n">
        <f aca="false">S643-U643</f>
        <v>0.250248844988558</v>
      </c>
      <c r="X643" s="29" t="n">
        <f aca="false">U643+V643</f>
        <v>17.2647157721933</v>
      </c>
      <c r="Y643" s="16"/>
      <c r="Z643" s="60" t="n">
        <f aca="false">U643*G643</f>
        <v>2095.97013860137</v>
      </c>
      <c r="AA643" s="60" t="n">
        <f aca="false">(K643+M643)-Z643</f>
        <v>30.029861398627</v>
      </c>
      <c r="AB643" s="16"/>
      <c r="AC643" s="60" t="n">
        <f aca="false">L643+N643</f>
        <v>2071.76589266319</v>
      </c>
      <c r="AD643" s="61" t="n">
        <f aca="false">AC643-Z643</f>
        <v>-24.2042459381832</v>
      </c>
      <c r="AE643" s="17"/>
      <c r="AF643" s="84" t="n">
        <v>-648.292153266996</v>
      </c>
      <c r="AG643" s="16" t="n">
        <v>0.867567567567568</v>
      </c>
      <c r="AH643" s="16" t="n">
        <f aca="false">AF643+AH642</f>
        <v>164671.13488728</v>
      </c>
      <c r="AI643" s="63"/>
      <c r="AJ643" s="72" t="n">
        <v>-607.390382936736</v>
      </c>
      <c r="AK643" s="16" t="n">
        <v>0.867567567567568</v>
      </c>
      <c r="AL643" s="63" t="n">
        <f aca="false">AJ643+AL642</f>
        <v>165012.695157084</v>
      </c>
      <c r="AM643" s="35"/>
      <c r="AN643" s="35" t="n">
        <f aca="false">C643/740</f>
        <v>0.867567567567568</v>
      </c>
      <c r="AO643" s="35"/>
      <c r="AP643" s="35"/>
      <c r="AQ643" s="35"/>
      <c r="AR643" s="35"/>
      <c r="AS643" s="35"/>
      <c r="AT643" s="35"/>
    </row>
    <row r="644" customFormat="false" ht="12.75" hidden="false" customHeight="true" outlineLevel="0" collapsed="false">
      <c r="A644" s="36"/>
      <c r="B644" s="36"/>
      <c r="C644" s="2" t="n">
        <v>643</v>
      </c>
      <c r="D644" s="20" t="s">
        <v>21</v>
      </c>
      <c r="E644" s="65" t="n">
        <v>2</v>
      </c>
      <c r="F644" s="66" t="n">
        <v>7</v>
      </c>
      <c r="G644" s="67" t="n">
        <f aca="false">I644+J644</f>
        <v>0</v>
      </c>
      <c r="H644" s="68" t="e">
        <f aca="false">1/(G644/F644)</f>
        <v>#DIV/0!</v>
      </c>
      <c r="I644" s="22" t="n">
        <v>0</v>
      </c>
      <c r="J644" s="23" t="n">
        <v>0</v>
      </c>
      <c r="K644" s="24" t="n">
        <v>0</v>
      </c>
      <c r="L644" s="69" t="e">
        <f aca="false">G644*X644*R644</f>
        <v>#DIV/0!</v>
      </c>
      <c r="M644" s="25" t="n">
        <v>7</v>
      </c>
      <c r="N644" s="70" t="e">
        <f aca="false">G644*X644*(1-R644)</f>
        <v>#DIV/0!</v>
      </c>
      <c r="O644" s="26" t="e">
        <f aca="false">I644/(I644+J644)</f>
        <v>#DIV/0!</v>
      </c>
      <c r="P644" s="28" t="n">
        <f aca="false">(I644+K644)/(I644+J644+K644+M644)</f>
        <v>0</v>
      </c>
      <c r="Q644" s="27" t="n">
        <f aca="false">K644/(K644+M644)</f>
        <v>0</v>
      </c>
      <c r="R644" s="27" t="e">
        <f aca="false">P644-(O644-P644)/X644</f>
        <v>#DIV/0!</v>
      </c>
      <c r="S644" s="29" t="e">
        <f aca="false">(K644+M644)/(I644+J644)</f>
        <v>#DIV/0!</v>
      </c>
      <c r="T644" s="31" t="e">
        <f aca="false">(P644-$B$1*O644-$B$2)/(1-$B$1*O644)-($B$3*POWER(P644,2)+$B$4*P644+$B$5)-($B$6*POWER(O644,2)+$B$7*O644+$B$8)</f>
        <v>#DIV/0!</v>
      </c>
      <c r="U644" s="29" t="e">
        <f aca="false">(O644-P644)/(P644-T644)</f>
        <v>#DIV/0!</v>
      </c>
      <c r="V644" s="29" t="e">
        <f aca="false">$B$12+($B$13*E644+$B$14*POWER(E644,2)+$B$15*POWER(E644,3))+($B$16*F644+$B$17*POWER(F644,2)+$B$18*POWER(F644,3))+($B$19*T644+$B$20*POWER(T644,2)+$B$21*POWER(T644,3))+($B$22*P644+$B$23*POWER(P644,2)+$B$24*POWER(P644,3))+($B$25*H644+$B$26*POWER(H644,2)+$B$27*POWER(H644,3))+($B$28*U644+$B$29*POWER(U644,2)+$B$30*POWER(U644,3))</f>
        <v>#DIV/0!</v>
      </c>
      <c r="W644" s="15" t="e">
        <f aca="false">S644-U644</f>
        <v>#DIV/0!</v>
      </c>
      <c r="X644" s="29" t="e">
        <f aca="false">U644+V644</f>
        <v>#DIV/0!</v>
      </c>
      <c r="Y644" s="16"/>
      <c r="Z644" s="60" t="e">
        <f aca="false">U644*G644</f>
        <v>#DIV/0!</v>
      </c>
      <c r="AA644" s="60" t="e">
        <f aca="false">(K644+M644)-Z644</f>
        <v>#DIV/0!</v>
      </c>
      <c r="AB644" s="16"/>
      <c r="AC644" s="1" t="e">
        <f aca="false">L644+N644</f>
        <v>#DIV/0!</v>
      </c>
      <c r="AD644" s="61" t="e">
        <f aca="false">AC644-Z644</f>
        <v>#DIV/0!</v>
      </c>
      <c r="AE644" s="17"/>
      <c r="AF644" s="84" t="n">
        <v>-651.309637463358</v>
      </c>
      <c r="AG644" s="16" t="n">
        <v>0.868918918918919</v>
      </c>
      <c r="AH644" s="16" t="n">
        <f aca="false">AF644+AH643</f>
        <v>164019.825249816</v>
      </c>
      <c r="AI644" s="63"/>
      <c r="AJ644" s="72" t="n">
        <v>-607.501682900073</v>
      </c>
      <c r="AK644" s="16" t="n">
        <v>0.868918918918919</v>
      </c>
      <c r="AL644" s="63" t="n">
        <f aca="false">AJ644+AL643</f>
        <v>164405.193474184</v>
      </c>
      <c r="AM644" s="35"/>
      <c r="AN644" s="35" t="n">
        <f aca="false">C644/740</f>
        <v>0.868918918918919</v>
      </c>
      <c r="AO644" s="35"/>
      <c r="AP644" s="35"/>
      <c r="AQ644" s="35"/>
      <c r="AR644" s="35"/>
      <c r="AS644" s="35"/>
      <c r="AT644" s="35"/>
    </row>
    <row r="645" customFormat="false" ht="12.75" hidden="false" customHeight="true" outlineLevel="0" collapsed="false">
      <c r="A645" s="36"/>
      <c r="B645" s="36"/>
      <c r="C645" s="2" t="n">
        <v>644</v>
      </c>
      <c r="D645" s="20" t="s">
        <v>753</v>
      </c>
      <c r="E645" s="65" t="n">
        <v>386</v>
      </c>
      <c r="F645" s="66" t="n">
        <v>3191</v>
      </c>
      <c r="G645" s="67" t="n">
        <f aca="false">I645+J645</f>
        <v>201</v>
      </c>
      <c r="H645" s="68" t="n">
        <f aca="false">1/(G645/F645)</f>
        <v>15.8756218905473</v>
      </c>
      <c r="I645" s="22" t="n">
        <v>144</v>
      </c>
      <c r="J645" s="23" t="n">
        <v>57</v>
      </c>
      <c r="K645" s="24" t="n">
        <v>1325</v>
      </c>
      <c r="L645" s="69" t="n">
        <f aca="false">G645*X645*R645</f>
        <v>1531.74281749671</v>
      </c>
      <c r="M645" s="25" t="n">
        <v>303</v>
      </c>
      <c r="N645" s="70" t="n">
        <f aca="false">G645*X645*(1-R645)</f>
        <v>353.665360312331</v>
      </c>
      <c r="O645" s="26" t="n">
        <f aca="false">I645/(I645+J645)</f>
        <v>0.716417910447761</v>
      </c>
      <c r="P645" s="28" t="n">
        <f aca="false">(I645+K645)/(I645+J645+K645+M645)</f>
        <v>0.803171131765992</v>
      </c>
      <c r="Q645" s="27" t="n">
        <f aca="false">K645/(K645+M645)</f>
        <v>0.813882063882064</v>
      </c>
      <c r="R645" s="27" t="n">
        <f aca="false">P645-(O645-P645)/X645</f>
        <v>0.812419737818623</v>
      </c>
      <c r="S645" s="29" t="n">
        <f aca="false">(K645+M645)/(I645+J645)</f>
        <v>8.09950248756219</v>
      </c>
      <c r="T645" s="31" t="n">
        <f aca="false">(P645-$B$1*O645-$B$2)/(1-$B$1*O645)-($B$3*POWER(P645,2)+$B$4*P645+$B$5)-($B$6*POWER(O645,2)+$B$7*O645+$B$8)</f>
        <v>0.815026039371571</v>
      </c>
      <c r="U645" s="29" t="n">
        <f aca="false">(O645-P645)/(P645-T645)</f>
        <v>7.31791627607511</v>
      </c>
      <c r="V645" s="29" t="n">
        <f aca="false">$B$12+($B$13*E645+$B$14*POWER(E645,2)+$B$15*POWER(E645,3))+($B$16*F645+$B$17*POWER(F645,2)+$B$18*POWER(F645,3))+($B$19*T645+$B$20*POWER(T645,2)+$B$21*POWER(T645,3))+($B$22*P645+$B$23*POWER(P645,2)+$B$24*POWER(P645,3))+($B$25*H645+$B$26*POWER(H645,2)+$B$27*POWER(H645,3))+($B$28*U645+$B$29*POWER(U645,2)+$B$30*POWER(U645,3))</f>
        <v>2.06222391202956</v>
      </c>
      <c r="W645" s="71" t="n">
        <f aca="false">S645-U645</f>
        <v>0.781586211487079</v>
      </c>
      <c r="X645" s="29" t="n">
        <f aca="false">U645+V645</f>
        <v>9.38014018810467</v>
      </c>
      <c r="Y645" s="16"/>
      <c r="Z645" s="60" t="n">
        <f aca="false">U645*G645</f>
        <v>1470.9011714911</v>
      </c>
      <c r="AA645" s="60" t="n">
        <f aca="false">(K645+M645)-Z645</f>
        <v>157.098828508903</v>
      </c>
      <c r="AB645" s="16"/>
      <c r="AC645" s="60" t="n">
        <f aca="false">L645+N645</f>
        <v>1885.40817780904</v>
      </c>
      <c r="AD645" s="61" t="n">
        <f aca="false">AC645-Z645</f>
        <v>414.507006317942</v>
      </c>
      <c r="AE645" s="17"/>
      <c r="AF645" s="84" t="n">
        <v>-657.492233046886</v>
      </c>
      <c r="AG645" s="16" t="n">
        <v>0.87027027027027</v>
      </c>
      <c r="AH645" s="16" t="n">
        <f aca="false">AF645+AH644</f>
        <v>163362.333016769</v>
      </c>
      <c r="AI645" s="63"/>
      <c r="AJ645" s="72" t="n">
        <v>-608.583265433991</v>
      </c>
      <c r="AK645" s="16" t="n">
        <v>0.87027027027027</v>
      </c>
      <c r="AL645" s="63" t="n">
        <f aca="false">AJ645+AL644</f>
        <v>163796.61020875</v>
      </c>
      <c r="AM645" s="35"/>
      <c r="AN645" s="35" t="n">
        <f aca="false">C645/740</f>
        <v>0.87027027027027</v>
      </c>
      <c r="AO645" s="35"/>
      <c r="AP645" s="35"/>
      <c r="AQ645" s="35"/>
      <c r="AR645" s="35"/>
      <c r="AS645" s="35"/>
      <c r="AT645" s="35"/>
    </row>
    <row r="646" customFormat="false" ht="12.75" hidden="false" customHeight="true" outlineLevel="0" collapsed="false">
      <c r="A646" s="36"/>
      <c r="B646" s="36"/>
      <c r="C646" s="2" t="n">
        <v>645</v>
      </c>
      <c r="D646" s="20" t="s">
        <v>282</v>
      </c>
      <c r="E646" s="65" t="n">
        <v>418</v>
      </c>
      <c r="F646" s="66" t="n">
        <v>6280</v>
      </c>
      <c r="G646" s="67" t="n">
        <f aca="false">I646+J646</f>
        <v>293</v>
      </c>
      <c r="H646" s="68" t="n">
        <f aca="false">1/(G646/F646)</f>
        <v>21.4334470989761</v>
      </c>
      <c r="I646" s="22" t="n">
        <v>79</v>
      </c>
      <c r="J646" s="23" t="n">
        <v>214</v>
      </c>
      <c r="K646" s="24" t="n">
        <v>1975</v>
      </c>
      <c r="L646" s="69" t="n">
        <f aca="false">G646*X646*R646</f>
        <v>2037.23080577925</v>
      </c>
      <c r="M646" s="25" t="n">
        <v>2864</v>
      </c>
      <c r="N646" s="70" t="n">
        <f aca="false">G646*X646*(1-R646)</f>
        <v>2957.25531654749</v>
      </c>
      <c r="O646" s="26" t="n">
        <f aca="false">I646/(I646+J646)</f>
        <v>0.26962457337884</v>
      </c>
      <c r="P646" s="28" t="n">
        <f aca="false">(I646+K646)/(I646+J646+K646+M646)</f>
        <v>0.400233826968044</v>
      </c>
      <c r="Q646" s="27" t="n">
        <f aca="false">K646/(K646+M646)</f>
        <v>0.408142178135978</v>
      </c>
      <c r="R646" s="27" t="n">
        <f aca="false">P646-(O646-P646)/X646</f>
        <v>0.407895978862022</v>
      </c>
      <c r="S646" s="29" t="n">
        <f aca="false">(K646+M646)/(I646+J646)</f>
        <v>16.5153583617747</v>
      </c>
      <c r="T646" s="31" t="n">
        <f aca="false">(P646-$B$1*O646-$B$2)/(1-$B$1*O646)-($B$3*POWER(P646,2)+$B$4*P646+$B$5)-($B$6*POWER(O646,2)+$B$7*O646+$B$8)</f>
        <v>0.41262285594891</v>
      </c>
      <c r="U646" s="29" t="n">
        <f aca="false">(O646-P646)/(P646-T646)</f>
        <v>10.5423317510125</v>
      </c>
      <c r="V646" s="29" t="n">
        <f aca="false">$B$12+($B$13*E646+$B$14*POWER(E646,2)+$B$15*POWER(E646,3))+($B$16*F646+$B$17*POWER(F646,2)+$B$18*POWER(F646,3))+($B$19*T646+$B$20*POWER(T646,2)+$B$21*POWER(T646,3))+($B$22*P646+$B$23*POWER(P646,2)+$B$24*POWER(P646,3))+($B$25*H646+$B$26*POWER(H646,2)+$B$27*POWER(H646,3))+($B$28*U646+$B$29*POWER(U646,2)+$B$30*POWER(U646,3))</f>
        <v>6.50369597023918</v>
      </c>
      <c r="W646" s="71" t="n">
        <f aca="false">S646-U646</f>
        <v>5.97302661076227</v>
      </c>
      <c r="X646" s="29" t="n">
        <f aca="false">U646+V646</f>
        <v>17.0460277212517</v>
      </c>
      <c r="Y646" s="16"/>
      <c r="Z646" s="60" t="n">
        <f aca="false">U646*G646</f>
        <v>3088.90320304666</v>
      </c>
      <c r="AA646" s="60" t="n">
        <f aca="false">(K646+M646)-Z646</f>
        <v>1750.09679695334</v>
      </c>
      <c r="AB646" s="16"/>
      <c r="AC646" s="60" t="n">
        <f aca="false">L646+N646</f>
        <v>4994.48612232674</v>
      </c>
      <c r="AD646" s="61" t="n">
        <f aca="false">AC646-Z646</f>
        <v>1905.58291928008</v>
      </c>
      <c r="AE646" s="17"/>
      <c r="AF646" s="84" t="n">
        <v>-664.024567538841</v>
      </c>
      <c r="AG646" s="16" t="n">
        <v>0.871621621621622</v>
      </c>
      <c r="AH646" s="16" t="n">
        <f aca="false">AF646+AH645</f>
        <v>162698.30844923</v>
      </c>
      <c r="AI646" s="63"/>
      <c r="AJ646" s="72" t="n">
        <v>-612.995364614586</v>
      </c>
      <c r="AK646" s="16" t="n">
        <v>0.871621621621622</v>
      </c>
      <c r="AL646" s="63" t="n">
        <f aca="false">AJ646+AL645</f>
        <v>163183.614844136</v>
      </c>
      <c r="AM646" s="35"/>
      <c r="AN646" s="35" t="n">
        <f aca="false">C646/740</f>
        <v>0.871621621621622</v>
      </c>
      <c r="AO646" s="35"/>
      <c r="AP646" s="35"/>
      <c r="AQ646" s="35"/>
      <c r="AR646" s="35"/>
      <c r="AS646" s="35"/>
      <c r="AT646" s="35"/>
    </row>
    <row r="647" customFormat="false" ht="12.75" hidden="false" customHeight="true" outlineLevel="0" collapsed="false">
      <c r="A647" s="36"/>
      <c r="B647" s="36"/>
      <c r="C647" s="2" t="n">
        <v>646</v>
      </c>
      <c r="D647" s="20" t="s">
        <v>707</v>
      </c>
      <c r="E647" s="65" t="n">
        <v>307</v>
      </c>
      <c r="F647" s="66" t="n">
        <v>4777</v>
      </c>
      <c r="G647" s="67" t="n">
        <f aca="false">I647+J647</f>
        <v>189</v>
      </c>
      <c r="H647" s="68" t="n">
        <f aca="false">1/(G647/F647)</f>
        <v>25.2751322751323</v>
      </c>
      <c r="I647" s="22" t="n">
        <v>73</v>
      </c>
      <c r="J647" s="23" t="n">
        <v>116</v>
      </c>
      <c r="K647" s="24" t="n">
        <v>2399</v>
      </c>
      <c r="L647" s="69" t="n">
        <f aca="false">G647*X647*R647</f>
        <v>2398.28949931735</v>
      </c>
      <c r="M647" s="25" t="n">
        <v>1451</v>
      </c>
      <c r="N647" s="70" t="n">
        <f aca="false">G647*X647*(1-R647)</f>
        <v>1450.5496138472</v>
      </c>
      <c r="O647" s="26" t="n">
        <f aca="false">I647/(I647+J647)</f>
        <v>0.386243386243386</v>
      </c>
      <c r="P647" s="28" t="n">
        <f aca="false">(I647+K647)/(I647+J647+K647+M647)</f>
        <v>0.612032681356771</v>
      </c>
      <c r="Q647" s="27" t="n">
        <f aca="false">K647/(K647+M647)</f>
        <v>0.623116883116883</v>
      </c>
      <c r="R647" s="27" t="n">
        <f aca="false">P647-(O647-P647)/X647</f>
        <v>0.623120226333767</v>
      </c>
      <c r="S647" s="29" t="n">
        <f aca="false">(K647+M647)/(I647+J647)</f>
        <v>20.3703703703704</v>
      </c>
      <c r="T647" s="31" t="n">
        <f aca="false">(P647-$B$1*O647-$B$2)/(1-$B$1*O647)-($B$3*POWER(P647,2)+$B$4*P647+$B$5)-($B$6*POWER(O647,2)+$B$7*O647+$B$8)</f>
        <v>0.630645121492044</v>
      </c>
      <c r="U647" s="29" t="n">
        <f aca="false">(O647-P647)/(P647-T647)</f>
        <v>12.1310958408665</v>
      </c>
      <c r="V647" s="29" t="n">
        <f aca="false">$B$12+($B$13*E647+$B$14*POWER(E647,2)+$B$15*POWER(E647,3))+($B$16*F647+$B$17*POWER(F647,2)+$B$18*POWER(F647,3))+($B$19*T647+$B$20*POWER(T647,2)+$B$21*POWER(T647,3))+($B$22*P647+$B$23*POWER(P647,2)+$B$24*POWER(P647,3))+($B$25*H647+$B$26*POWER(H647,2)+$B$27*POWER(H647,3))+($B$28*U647+$B$29*POWER(U647,2)+$B$30*POWER(U647,3))</f>
        <v>8.23313227111523</v>
      </c>
      <c r="W647" s="71" t="n">
        <f aca="false">S647-U647</f>
        <v>8.23927452950387</v>
      </c>
      <c r="X647" s="29" t="n">
        <f aca="false">U647+V647</f>
        <v>20.3642281119817</v>
      </c>
      <c r="Y647" s="16"/>
      <c r="Z647" s="60" t="n">
        <f aca="false">U647*G647</f>
        <v>2292.77711392377</v>
      </c>
      <c r="AA647" s="60" t="n">
        <f aca="false">(K647+M647)-Z647</f>
        <v>1557.22288607623</v>
      </c>
      <c r="AB647" s="16"/>
      <c r="AC647" s="60" t="n">
        <f aca="false">L647+N647</f>
        <v>3848.83911316455</v>
      </c>
      <c r="AD647" s="61" t="n">
        <f aca="false">AC647-Z647</f>
        <v>1556.06199924078</v>
      </c>
      <c r="AE647" s="17"/>
      <c r="AF647" s="84" t="n">
        <v>-664.165453187878</v>
      </c>
      <c r="AG647" s="16" t="n">
        <v>0.872972972972973</v>
      </c>
      <c r="AH647" s="16" t="n">
        <f aca="false">AF647+AH646</f>
        <v>162034.142996043</v>
      </c>
      <c r="AI647" s="63"/>
      <c r="AJ647" s="72" t="n">
        <v>-617.213352197375</v>
      </c>
      <c r="AK647" s="16" t="n">
        <v>0.872972972972973</v>
      </c>
      <c r="AL647" s="63" t="n">
        <f aca="false">AJ647+AL646</f>
        <v>162566.401491938</v>
      </c>
      <c r="AM647" s="35"/>
      <c r="AN647" s="35" t="n">
        <f aca="false">C647/740</f>
        <v>0.872972972972973</v>
      </c>
      <c r="AO647" s="35"/>
      <c r="AP647" s="35"/>
      <c r="AQ647" s="35"/>
      <c r="AR647" s="35"/>
      <c r="AS647" s="35"/>
      <c r="AT647" s="35"/>
    </row>
    <row r="648" customFormat="false" ht="12.75" hidden="false" customHeight="true" outlineLevel="0" collapsed="false">
      <c r="A648" s="36"/>
      <c r="B648" s="36"/>
      <c r="C648" s="2" t="n">
        <v>647</v>
      </c>
      <c r="D648" s="20" t="s">
        <v>470</v>
      </c>
      <c r="E648" s="65" t="n">
        <v>63</v>
      </c>
      <c r="F648" s="66" t="n">
        <v>1248</v>
      </c>
      <c r="G648" s="67" t="n">
        <f aca="false">I648+J648</f>
        <v>67</v>
      </c>
      <c r="H648" s="68" t="n">
        <f aca="false">1/(G648/F648)</f>
        <v>18.6268656716418</v>
      </c>
      <c r="I648" s="22" t="n">
        <v>17</v>
      </c>
      <c r="J648" s="23" t="n">
        <v>50</v>
      </c>
      <c r="K648" s="24" t="n">
        <v>477</v>
      </c>
      <c r="L648" s="69" t="n">
        <f aca="false">G648*X648*R648</f>
        <v>467.110276802745</v>
      </c>
      <c r="M648" s="25" t="n">
        <v>523</v>
      </c>
      <c r="N648" s="70" t="n">
        <f aca="false">G648*X648*(1-R648)</f>
        <v>511.528721878488</v>
      </c>
      <c r="O648" s="26" t="n">
        <f aca="false">I648/(I648+J648)</f>
        <v>0.253731343283582</v>
      </c>
      <c r="P648" s="28" t="n">
        <f aca="false">(I648+K648)/(I648+J648+K648+M648)</f>
        <v>0.462980318650422</v>
      </c>
      <c r="Q648" s="27" t="n">
        <f aca="false">K648/(K648+M648)</f>
        <v>0.477</v>
      </c>
      <c r="R648" s="27" t="n">
        <f aca="false">P648-(O648-P648)/X648</f>
        <v>0.477306011136078</v>
      </c>
      <c r="S648" s="29" t="n">
        <f aca="false">(K648+M648)/(I648+J648)</f>
        <v>14.9253731343284</v>
      </c>
      <c r="T648" s="31" t="n">
        <f aca="false">(P648-$B$1*O648-$B$2)/(1-$B$1*O648)-($B$3*POWER(P648,2)+$B$4*P648+$B$5)-($B$6*POWER(O648,2)+$B$7*O648+$B$8)</f>
        <v>0.478526977402889</v>
      </c>
      <c r="U648" s="29" t="n">
        <f aca="false">(O648-P648)/(P648-T648)</f>
        <v>13.4594177886377</v>
      </c>
      <c r="V648" s="29" t="n">
        <f aca="false">$B$12+($B$13*E648+$B$14*POWER(E648,2)+$B$15*POWER(E648,3))+($B$16*F648+$B$17*POWER(F648,2)+$B$18*POWER(F648,3))+($B$19*T648+$B$20*POWER(T648,2)+$B$21*POWER(T648,3))+($B$22*P648+$B$23*POWER(P648,2)+$B$24*POWER(P648,3))+($B$25*H648+$B$26*POWER(H648,2)+$B$27*POWER(H648,3))+($B$28*U648+$B$29*POWER(U648,2)+$B$30*POWER(U648,3))</f>
        <v>1.14713443048519</v>
      </c>
      <c r="W648" s="71" t="n">
        <f aca="false">S648-U648</f>
        <v>1.46595534569068</v>
      </c>
      <c r="X648" s="29" t="n">
        <f aca="false">U648+V648</f>
        <v>14.6065522191229</v>
      </c>
      <c r="Y648" s="16"/>
      <c r="Z648" s="60" t="n">
        <f aca="false">U648*G648</f>
        <v>901.780991838725</v>
      </c>
      <c r="AA648" s="60" t="n">
        <f aca="false">(K648+M648)-Z648</f>
        <v>98.2190081612753</v>
      </c>
      <c r="AB648" s="16"/>
      <c r="AC648" s="60" t="n">
        <f aca="false">L648+N648</f>
        <v>978.638998681233</v>
      </c>
      <c r="AD648" s="61" t="n">
        <f aca="false">AC648-Z648</f>
        <v>76.8580068425078</v>
      </c>
      <c r="AE648" s="17"/>
      <c r="AF648" s="84" t="n">
        <v>-665.063015643675</v>
      </c>
      <c r="AG648" s="16" t="n">
        <v>0.874324324324324</v>
      </c>
      <c r="AH648" s="16" t="n">
        <f aca="false">AF648+AH647</f>
        <v>161369.079980399</v>
      </c>
      <c r="AI648" s="63"/>
      <c r="AJ648" s="72" t="n">
        <v>-622.822774398945</v>
      </c>
      <c r="AK648" s="16" t="n">
        <v>0.874324324324324</v>
      </c>
      <c r="AL648" s="63" t="n">
        <f aca="false">AJ648+AL647</f>
        <v>161943.578717539</v>
      </c>
      <c r="AM648" s="35"/>
      <c r="AN648" s="35" t="n">
        <f aca="false">C648/740</f>
        <v>0.874324324324324</v>
      </c>
      <c r="AO648" s="35"/>
      <c r="AP648" s="35"/>
      <c r="AQ648" s="35"/>
      <c r="AR648" s="35"/>
      <c r="AS648" s="35"/>
      <c r="AT648" s="35"/>
    </row>
    <row r="649" customFormat="false" ht="12.75" hidden="false" customHeight="true" outlineLevel="0" collapsed="false">
      <c r="A649" s="36"/>
      <c r="B649" s="36"/>
      <c r="C649" s="2" t="n">
        <v>648</v>
      </c>
      <c r="D649" s="20" t="s">
        <v>731</v>
      </c>
      <c r="E649" s="65" t="n">
        <v>206</v>
      </c>
      <c r="F649" s="66" t="n">
        <v>2015</v>
      </c>
      <c r="G649" s="67" t="n">
        <f aca="false">I649+J649</f>
        <v>129</v>
      </c>
      <c r="H649" s="68" t="n">
        <f aca="false">1/(G649/F649)</f>
        <v>15.6201550387597</v>
      </c>
      <c r="I649" s="22" t="n">
        <v>60</v>
      </c>
      <c r="J649" s="23" t="n">
        <v>69</v>
      </c>
      <c r="K649" s="24" t="n">
        <v>882</v>
      </c>
      <c r="L649" s="69" t="n">
        <f aca="false">G649*X649*R649</f>
        <v>928.078972447596</v>
      </c>
      <c r="M649" s="25" t="n">
        <v>438</v>
      </c>
      <c r="N649" s="70" t="n">
        <f aca="false">G649*X649*(1-R649)</f>
        <v>462.80046606256</v>
      </c>
      <c r="O649" s="26" t="n">
        <f aca="false">I649/(I649+J649)</f>
        <v>0.465116279069767</v>
      </c>
      <c r="P649" s="28" t="n">
        <f aca="false">(I649+K649)/(I649+J649+K649+M649)</f>
        <v>0.650103519668737</v>
      </c>
      <c r="Q649" s="27" t="n">
        <f aca="false">K649/(K649+M649)</f>
        <v>0.668181818181818</v>
      </c>
      <c r="R649" s="27" t="n">
        <f aca="false">P649-(O649-P649)/X649</f>
        <v>0.667260545199885</v>
      </c>
      <c r="S649" s="29" t="n">
        <f aca="false">(K649+M649)/(I649+J649)</f>
        <v>10.2325581395349</v>
      </c>
      <c r="T649" s="31" t="n">
        <f aca="false">(P649-$B$1*O649-$B$2)/(1-$B$1*O649)-($B$3*POWER(P649,2)+$B$4*P649+$B$5)-($B$6*POWER(O649,2)+$B$7*O649+$B$8)</f>
        <v>0.667386289555432</v>
      </c>
      <c r="U649" s="29" t="n">
        <f aca="false">(O649-P649)/(P649-T649)</f>
        <v>10.7035644061536</v>
      </c>
      <c r="V649" s="29" t="n">
        <f aca="false">$B$12+($B$13*E649+$B$14*POWER(E649,2)+$B$15*POWER(E649,3))+($B$16*F649+$B$17*POWER(F649,2)+$B$18*POWER(F649,3))+($B$19*T649+$B$20*POWER(T649,2)+$B$21*POWER(T649,3))+($B$22*P649+$B$23*POWER(P649,2)+$B$24*POWER(P649,3))+($B$25*H649+$B$26*POWER(H649,2)+$B$27*POWER(H649,3))+($B$28*U649+$B$29*POWER(U649,2)+$B$30*POWER(U649,3))</f>
        <v>0.0784467450879625</v>
      </c>
      <c r="W649" s="71" t="n">
        <f aca="false">S649-U649</f>
        <v>-0.471006266618669</v>
      </c>
      <c r="X649" s="29" t="n">
        <f aca="false">U649+V649</f>
        <v>10.7820111512415</v>
      </c>
      <c r="Y649" s="16"/>
      <c r="Z649" s="60" t="n">
        <f aca="false">U649*G649</f>
        <v>1380.75980839381</v>
      </c>
      <c r="AA649" s="60" t="n">
        <f aca="false">(K649+M649)-Z649</f>
        <v>-60.7598083938085</v>
      </c>
      <c r="AB649" s="16"/>
      <c r="AC649" s="60" t="n">
        <f aca="false">L649+N649</f>
        <v>1390.87943851016</v>
      </c>
      <c r="AD649" s="61" t="n">
        <f aca="false">AC649-Z649</f>
        <v>10.119630116347</v>
      </c>
      <c r="AE649" s="17"/>
      <c r="AF649" s="84" t="n">
        <v>-679.529632124</v>
      </c>
      <c r="AG649" s="16" t="n">
        <v>0.875675675675676</v>
      </c>
      <c r="AH649" s="16" t="n">
        <f aca="false">AF649+AH648</f>
        <v>160689.550348275</v>
      </c>
      <c r="AI649" s="63"/>
      <c r="AJ649" s="72" t="n">
        <v>-631.316460622062</v>
      </c>
      <c r="AK649" s="16" t="n">
        <v>0.875675675675676</v>
      </c>
      <c r="AL649" s="63" t="n">
        <f aca="false">AJ649+AL648</f>
        <v>161312.262256917</v>
      </c>
      <c r="AM649" s="35"/>
      <c r="AN649" s="35" t="n">
        <f aca="false">C649/740</f>
        <v>0.875675675675676</v>
      </c>
      <c r="AO649" s="35"/>
      <c r="AP649" s="35"/>
      <c r="AQ649" s="35"/>
      <c r="AR649" s="35"/>
      <c r="AS649" s="35"/>
      <c r="AT649" s="35"/>
    </row>
    <row r="650" customFormat="false" ht="12.75" hidden="false" customHeight="true" outlineLevel="0" collapsed="false">
      <c r="A650" s="36"/>
      <c r="B650" s="36"/>
      <c r="C650" s="2" t="n">
        <v>649</v>
      </c>
      <c r="D650" s="20" t="s">
        <v>146</v>
      </c>
      <c r="E650" s="65" t="n">
        <v>433</v>
      </c>
      <c r="F650" s="66" t="n">
        <v>5254</v>
      </c>
      <c r="G650" s="67" t="n">
        <f aca="false">I650+J650</f>
        <v>376</v>
      </c>
      <c r="H650" s="68" t="n">
        <f aca="false">1/(G650/F650)</f>
        <v>13.9734042553191</v>
      </c>
      <c r="I650" s="22" t="n">
        <v>76</v>
      </c>
      <c r="J650" s="23" t="n">
        <v>300</v>
      </c>
      <c r="K650" s="24" t="n">
        <v>1544</v>
      </c>
      <c r="L650" s="69" t="n">
        <f aca="false">G650*X650*R650</f>
        <v>1520.72629173984</v>
      </c>
      <c r="M650" s="25" t="n">
        <v>2505</v>
      </c>
      <c r="N650" s="70" t="n">
        <f aca="false">G650*X650*(1-R650)</f>
        <v>2464.70200514213</v>
      </c>
      <c r="O650" s="26" t="n">
        <f aca="false">I650/(I650+J650)</f>
        <v>0.202127659574468</v>
      </c>
      <c r="P650" s="28" t="n">
        <f aca="false">(I650+K650)/(I650+J650+K650+M650)</f>
        <v>0.366101694915254</v>
      </c>
      <c r="Q650" s="27" t="n">
        <f aca="false">K650/(K650+M650)</f>
        <v>0.381328723141516</v>
      </c>
      <c r="R650" s="27" t="n">
        <f aca="false">P650-(O650-P650)/X650</f>
        <v>0.38157160998972</v>
      </c>
      <c r="S650" s="29" t="n">
        <f aca="false">(K650+M650)/(I650+J650)</f>
        <v>10.7686170212766</v>
      </c>
      <c r="T650" s="31" t="n">
        <f aca="false">(P650-$B$1*O650-$B$2)/(1-$B$1*O650)-($B$3*POWER(P650,2)+$B$4*P650+$B$5)-($B$6*POWER(O650,2)+$B$7*O650+$B$8)</f>
        <v>0.379383081069325</v>
      </c>
      <c r="U650" s="29" t="n">
        <f aca="false">(O650-P650)/(P650-T650)</f>
        <v>12.3461537401745</v>
      </c>
      <c r="V650" s="29" t="n">
        <f aca="false">$B$12+($B$13*E650+$B$14*POWER(E650,2)+$B$15*POWER(E650,3))+($B$16*F650+$B$17*POWER(F650,2)+$B$18*POWER(F650,3))+($B$19*T650+$B$20*POWER(T650,2)+$B$21*POWER(T650,3))+($B$22*P650+$B$23*POWER(P650,2)+$B$24*POWER(P650,3))+($B$25*H650+$B$26*POWER(H650,2)+$B$27*POWER(H650,3))+($B$28*U650+$B$29*POWER(U650,2)+$B$30*POWER(U650,3))</f>
        <v>-1.74661039740331</v>
      </c>
      <c r="W650" s="71" t="n">
        <f aca="false">S650-U650</f>
        <v>-1.57753671889792</v>
      </c>
      <c r="X650" s="29" t="n">
        <f aca="false">U650+V650</f>
        <v>10.5995433427712</v>
      </c>
      <c r="Y650" s="16"/>
      <c r="Z650" s="60" t="n">
        <f aca="false">U650*G650</f>
        <v>4642.15380630562</v>
      </c>
      <c r="AA650" s="60" t="n">
        <f aca="false">(K650+M650)-Z650</f>
        <v>-593.153806305617</v>
      </c>
      <c r="AB650" s="16"/>
      <c r="AC650" s="60" t="n">
        <f aca="false">L650+N650</f>
        <v>3985.42829688197</v>
      </c>
      <c r="AD650" s="61" t="n">
        <f aca="false">AC650-Z650</f>
        <v>-656.725509423643</v>
      </c>
      <c r="AE650" s="17"/>
      <c r="AF650" s="84" t="n">
        <v>-679.607098507606</v>
      </c>
      <c r="AG650" s="16" t="n">
        <v>0.877027027027027</v>
      </c>
      <c r="AH650" s="16" t="n">
        <f aca="false">AF650+AH649</f>
        <v>160009.943249767</v>
      </c>
      <c r="AI650" s="63"/>
      <c r="AJ650" s="72" t="n">
        <v>-637.158212953752</v>
      </c>
      <c r="AK650" s="16" t="n">
        <v>0.877027027027027</v>
      </c>
      <c r="AL650" s="63" t="n">
        <f aca="false">AJ650+AL649</f>
        <v>160675.104043963</v>
      </c>
      <c r="AM650" s="35"/>
      <c r="AN650" s="35" t="n">
        <f aca="false">C650/740</f>
        <v>0.877027027027027</v>
      </c>
      <c r="AO650" s="35"/>
      <c r="AP650" s="35"/>
      <c r="AQ650" s="35"/>
      <c r="AR650" s="35"/>
      <c r="AS650" s="35"/>
      <c r="AT650" s="35"/>
    </row>
    <row r="651" customFormat="false" ht="12.75" hidden="false" customHeight="true" outlineLevel="0" collapsed="false">
      <c r="A651" s="36"/>
      <c r="B651" s="36"/>
      <c r="C651" s="2" t="n">
        <v>650</v>
      </c>
      <c r="D651" s="20" t="s">
        <v>484</v>
      </c>
      <c r="E651" s="65" t="n">
        <v>425</v>
      </c>
      <c r="F651" s="66" t="n">
        <v>4476</v>
      </c>
      <c r="G651" s="67" t="n">
        <f aca="false">I651+J651</f>
        <v>304</v>
      </c>
      <c r="H651" s="68" t="n">
        <f aca="false">1/(G651/F651)</f>
        <v>14.7236842105263</v>
      </c>
      <c r="I651" s="22" t="n">
        <v>91</v>
      </c>
      <c r="J651" s="23" t="n">
        <v>213</v>
      </c>
      <c r="K651" s="24" t="n">
        <v>1394</v>
      </c>
      <c r="L651" s="69" t="n">
        <f aca="false">G651*X651*R651</f>
        <v>1566.32743594348</v>
      </c>
      <c r="M651" s="25" t="n">
        <v>1474</v>
      </c>
      <c r="N651" s="70" t="n">
        <f aca="false">G651*X651*(1-R651)</f>
        <v>1669.76860904825</v>
      </c>
      <c r="O651" s="26" t="n">
        <f aca="false">I651/(I651+J651)</f>
        <v>0.299342105263158</v>
      </c>
      <c r="P651" s="28" t="n">
        <f aca="false">(I651+K651)/(I651+J651+K651+M651)</f>
        <v>0.468158890290038</v>
      </c>
      <c r="Q651" s="27" t="n">
        <f aca="false">K651/(K651+M651)</f>
        <v>0.4860529986053</v>
      </c>
      <c r="R651" s="27" t="n">
        <f aca="false">P651-(O651-P651)/X651</f>
        <v>0.484017598416948</v>
      </c>
      <c r="S651" s="29" t="n">
        <f aca="false">(K651+M651)/(I651+J651)</f>
        <v>9.43421052631579</v>
      </c>
      <c r="T651" s="31" t="n">
        <f aca="false">(P651-$B$1*O651-$B$2)/(1-$B$1*O651)-($B$3*POWER(P651,2)+$B$4*P651+$B$5)-($B$6*POWER(O651,2)+$B$7*O651+$B$8)</f>
        <v>0.482437876918724</v>
      </c>
      <c r="U651" s="29" t="n">
        <f aca="false">(O651-P651)/(P651-T651)</f>
        <v>11.8227427069459</v>
      </c>
      <c r="V651" s="29" t="n">
        <f aca="false">$B$12+($B$13*E651+$B$14*POWER(E651,2)+$B$15*POWER(E651,3))+($B$16*F651+$B$17*POWER(F651,2)+$B$18*POWER(F651,3))+($B$19*T651+$B$20*POWER(T651,2)+$B$21*POWER(T651,3))+($B$22*P651+$B$23*POWER(P651,2)+$B$24*POWER(P651,3))+($B$25*H651+$B$26*POWER(H651,2)+$B$27*POWER(H651,3))+($B$28*U651+$B$29*POWER(U651,2)+$B$30*POWER(U651,3))</f>
        <v>-1.17768992736777</v>
      </c>
      <c r="W651" s="71" t="n">
        <f aca="false">S651-U651</f>
        <v>-2.38853218063007</v>
      </c>
      <c r="X651" s="29" t="n">
        <f aca="false">U651+V651</f>
        <v>10.6450527795781</v>
      </c>
      <c r="Y651" s="16"/>
      <c r="Z651" s="60" t="n">
        <f aca="false">U651*G651</f>
        <v>3594.11378291154</v>
      </c>
      <c r="AA651" s="60" t="n">
        <f aca="false">(K651+M651)-Z651</f>
        <v>-726.113782911541</v>
      </c>
      <c r="AB651" s="16"/>
      <c r="AC651" s="60" t="n">
        <f aca="false">L651+N651</f>
        <v>3236.09604499174</v>
      </c>
      <c r="AD651" s="61" t="n">
        <f aca="false">AC651-Z651</f>
        <v>-358.017737919804</v>
      </c>
      <c r="AE651" s="17"/>
      <c r="AF651" s="84" t="n">
        <v>-685.130740916553</v>
      </c>
      <c r="AG651" s="16" t="n">
        <v>0.878378378378378</v>
      </c>
      <c r="AH651" s="16" t="n">
        <f aca="false">AF651+AH650</f>
        <v>159324.812508851</v>
      </c>
      <c r="AI651" s="63"/>
      <c r="AJ651" s="72" t="n">
        <v>-638.84639997259</v>
      </c>
      <c r="AK651" s="16" t="n">
        <v>0.878378378378378</v>
      </c>
      <c r="AL651" s="63" t="n">
        <f aca="false">AJ651+AL650</f>
        <v>160036.257643991</v>
      </c>
      <c r="AM651" s="35"/>
      <c r="AN651" s="35" t="n">
        <f aca="false">C651/740</f>
        <v>0.878378378378378</v>
      </c>
      <c r="AO651" s="35"/>
      <c r="AP651" s="35"/>
      <c r="AQ651" s="35"/>
      <c r="AR651" s="35"/>
      <c r="AS651" s="35"/>
      <c r="AT651" s="35"/>
    </row>
    <row r="652" customFormat="false" ht="12.75" hidden="false" customHeight="true" outlineLevel="0" collapsed="false">
      <c r="A652" s="36"/>
      <c r="B652" s="36"/>
      <c r="C652" s="2" t="n">
        <v>651</v>
      </c>
      <c r="D652" s="20" t="s">
        <v>587</v>
      </c>
      <c r="E652" s="65" t="n">
        <v>262</v>
      </c>
      <c r="F652" s="66" t="n">
        <v>2460</v>
      </c>
      <c r="G652" s="67" t="n">
        <f aca="false">I652+J652</f>
        <v>165</v>
      </c>
      <c r="H652" s="68" t="n">
        <f aca="false">1/(G652/F652)</f>
        <v>14.9090909090909</v>
      </c>
      <c r="I652" s="22" t="n">
        <v>66</v>
      </c>
      <c r="J652" s="23" t="n">
        <v>99</v>
      </c>
      <c r="K652" s="24" t="n">
        <v>909</v>
      </c>
      <c r="L652" s="69" t="n">
        <f aca="false">G652*X652*R652</f>
        <v>867.212309858793</v>
      </c>
      <c r="M652" s="25" t="n">
        <v>822</v>
      </c>
      <c r="N652" s="70" t="n">
        <f aca="false">G652*X652*(1-R652)</f>
        <v>782.526705005075</v>
      </c>
      <c r="O652" s="26" t="n">
        <f aca="false">I652/(I652+J652)</f>
        <v>0.4</v>
      </c>
      <c r="P652" s="28" t="n">
        <f aca="false">(I652+K652)/(I652+J652+K652+M652)</f>
        <v>0.514240506329114</v>
      </c>
      <c r="Q652" s="27" t="n">
        <f aca="false">K652/(K652+M652)</f>
        <v>0.525129982668978</v>
      </c>
      <c r="R652" s="27" t="n">
        <f aca="false">P652-(O652-P652)/X652</f>
        <v>0.525666364222072</v>
      </c>
      <c r="S652" s="29" t="n">
        <f aca="false">(K652+M652)/(I652+J652)</f>
        <v>10.4909090909091</v>
      </c>
      <c r="T652" s="31" t="n">
        <f aca="false">(P652-$B$1*O652-$B$2)/(1-$B$1*O652)-($B$3*POWER(P652,2)+$B$4*P652+$B$5)-($B$6*POWER(O652,2)+$B$7*O652+$B$8)</f>
        <v>0.526267000878088</v>
      </c>
      <c r="U652" s="29" t="n">
        <f aca="false">(O652-P652)/(P652-T652)</f>
        <v>9.49906939747951</v>
      </c>
      <c r="V652" s="29" t="n">
        <f aca="false">$B$12+($B$13*E652+$B$14*POWER(E652,2)+$B$15*POWER(E652,3))+($B$16*F652+$B$17*POWER(F652,2)+$B$18*POWER(F652,3))+($B$19*T652+$B$20*POWER(T652,2)+$B$21*POWER(T652,3))+($B$22*P652+$B$23*POWER(P652,2)+$B$24*POWER(P652,3))+($B$25*H652+$B$26*POWER(H652,2)+$B$27*POWER(H652,3))+($B$28*U652+$B$29*POWER(U652,2)+$B$30*POWER(U652,3))</f>
        <v>0.499348874422727</v>
      </c>
      <c r="W652" s="71" t="n">
        <f aca="false">S652-U652</f>
        <v>0.991839693429583</v>
      </c>
      <c r="X652" s="29" t="n">
        <f aca="false">U652+V652</f>
        <v>9.99841827190224</v>
      </c>
      <c r="Y652" s="16"/>
      <c r="Z652" s="60" t="n">
        <f aca="false">U652*G652</f>
        <v>1567.34645058412</v>
      </c>
      <c r="AA652" s="60" t="n">
        <f aca="false">(K652+M652)-Z652</f>
        <v>163.653549415881</v>
      </c>
      <c r="AB652" s="16"/>
      <c r="AC652" s="60" t="n">
        <f aca="false">L652+N652</f>
        <v>1649.73901486387</v>
      </c>
      <c r="AD652" s="61" t="n">
        <f aca="false">AC652-Z652</f>
        <v>82.3925642797501</v>
      </c>
      <c r="AE652" s="17"/>
      <c r="AF652" s="84" t="n">
        <v>-691.353867015786</v>
      </c>
      <c r="AG652" s="16" t="n">
        <v>0.87972972972973</v>
      </c>
      <c r="AH652" s="16" t="n">
        <f aca="false">AF652+AH651</f>
        <v>158633.458641835</v>
      </c>
      <c r="AI652" s="63"/>
      <c r="AJ652" s="72" t="n">
        <v>-640.667361775054</v>
      </c>
      <c r="AK652" s="16" t="n">
        <v>0.87972972972973</v>
      </c>
      <c r="AL652" s="63" t="n">
        <f aca="false">AJ652+AL651</f>
        <v>159395.590282216</v>
      </c>
      <c r="AM652" s="35"/>
      <c r="AN652" s="35" t="n">
        <f aca="false">C652/740</f>
        <v>0.87972972972973</v>
      </c>
      <c r="AO652" s="35"/>
      <c r="AP652" s="35"/>
      <c r="AQ652" s="35"/>
      <c r="AR652" s="35"/>
      <c r="AS652" s="35"/>
      <c r="AT652" s="35"/>
    </row>
    <row r="653" customFormat="false" ht="12.75" hidden="false" customHeight="true" outlineLevel="0" collapsed="false">
      <c r="A653" s="36"/>
      <c r="B653" s="36"/>
      <c r="C653" s="2" t="n">
        <v>652</v>
      </c>
      <c r="D653" s="20" t="s">
        <v>729</v>
      </c>
      <c r="E653" s="65" t="n">
        <v>173</v>
      </c>
      <c r="F653" s="66" t="n">
        <v>1780</v>
      </c>
      <c r="G653" s="67" t="n">
        <f aca="false">I653+J653</f>
        <v>141</v>
      </c>
      <c r="H653" s="68" t="n">
        <f aca="false">1/(G653/F653)</f>
        <v>12.6241134751773</v>
      </c>
      <c r="I653" s="22" t="n">
        <v>78</v>
      </c>
      <c r="J653" s="23" t="n">
        <v>63</v>
      </c>
      <c r="K653" s="24" t="n">
        <v>747</v>
      </c>
      <c r="L653" s="69" t="n">
        <f aca="false">G653*X653*R653</f>
        <v>716.834670095026</v>
      </c>
      <c r="M653" s="25" t="n">
        <v>394</v>
      </c>
      <c r="N653" s="70" t="n">
        <f aca="false">G653*X653*(1-R653)</f>
        <v>377.290235434457</v>
      </c>
      <c r="O653" s="26" t="n">
        <f aca="false">I653/(I653+J653)</f>
        <v>0.553191489361702</v>
      </c>
      <c r="P653" s="28" t="n">
        <f aca="false">(I653+K653)/(I653+J653+K653+M653)</f>
        <v>0.643525741029641</v>
      </c>
      <c r="Q653" s="27" t="n">
        <f aca="false">K653/(K653+M653)</f>
        <v>0.654688869412796</v>
      </c>
      <c r="R653" s="27" t="n">
        <f aca="false">P653-(O653-P653)/X653</f>
        <v>0.65516712623238</v>
      </c>
      <c r="S653" s="29" t="n">
        <f aca="false">(K653+M653)/(I653+J653)</f>
        <v>8.09219858156028</v>
      </c>
      <c r="T653" s="31" t="n">
        <f aca="false">(P653-$B$1*O653-$B$2)/(1-$B$1*O653)-($B$3*POWER(P653,2)+$B$4*P653+$B$5)-($B$6*POWER(O653,2)+$B$7*O653+$B$8)</f>
        <v>0.65450351098545</v>
      </c>
      <c r="U653" s="29" t="n">
        <f aca="false">(O653-P653)/(P653-T653)</f>
        <v>8.22883445650457</v>
      </c>
      <c r="V653" s="29" t="n">
        <f aca="false">$B$12+($B$13*E653+$B$14*POWER(E653,2)+$B$15*POWER(E653,3))+($B$16*F653+$B$17*POWER(F653,2)+$B$18*POWER(F653,3))+($B$19*T653+$B$20*POWER(T653,2)+$B$21*POWER(T653,3))+($B$22*P653+$B$23*POWER(P653,2)+$B$24*POWER(P653,3))+($B$25*H653+$B$26*POWER(H653,2)+$B$27*POWER(H653,3))+($B$28*U653+$B$29*POWER(U653,2)+$B$30*POWER(U653,3))</f>
        <v>-0.469083353458585</v>
      </c>
      <c r="W653" s="71" t="n">
        <f aca="false">S653-U653</f>
        <v>-0.136635874944281</v>
      </c>
      <c r="X653" s="29" t="n">
        <f aca="false">U653+V653</f>
        <v>7.75975110304598</v>
      </c>
      <c r="Y653" s="16"/>
      <c r="Z653" s="60" t="n">
        <f aca="false">U653*G653</f>
        <v>1160.26565836714</v>
      </c>
      <c r="AA653" s="60" t="n">
        <f aca="false">(K653+M653)-Z653</f>
        <v>-19.2656583671437</v>
      </c>
      <c r="AB653" s="16"/>
      <c r="AC653" s="60" t="n">
        <f aca="false">L653+N653</f>
        <v>1094.12490552948</v>
      </c>
      <c r="AD653" s="61" t="n">
        <f aca="false">AC653-Z653</f>
        <v>-66.1407528376606</v>
      </c>
      <c r="AE653" s="17"/>
      <c r="AF653" s="84" t="n">
        <v>-693.393468469865</v>
      </c>
      <c r="AG653" s="16" t="n">
        <v>0.881081081081081</v>
      </c>
      <c r="AH653" s="16" t="n">
        <f aca="false">AF653+AH652</f>
        <v>157940.065173365</v>
      </c>
      <c r="AI653" s="63"/>
      <c r="AJ653" s="72" t="n">
        <v>-651.244842076503</v>
      </c>
      <c r="AK653" s="16" t="n">
        <v>0.881081081081081</v>
      </c>
      <c r="AL653" s="63" t="n">
        <f aca="false">AJ653+AL652</f>
        <v>158744.345440139</v>
      </c>
      <c r="AM653" s="35"/>
      <c r="AN653" s="35" t="n">
        <f aca="false">C653/740</f>
        <v>0.881081081081081</v>
      </c>
      <c r="AO653" s="35"/>
      <c r="AP653" s="35"/>
      <c r="AQ653" s="35"/>
      <c r="AR653" s="35"/>
      <c r="AS653" s="35"/>
      <c r="AT653" s="35"/>
    </row>
    <row r="654" customFormat="false" ht="12.75" hidden="false" customHeight="true" outlineLevel="0" collapsed="false">
      <c r="A654" s="36"/>
      <c r="B654" s="36"/>
      <c r="C654" s="2" t="n">
        <v>653</v>
      </c>
      <c r="D654" s="20" t="s">
        <v>733</v>
      </c>
      <c r="E654" s="65" t="n">
        <v>269</v>
      </c>
      <c r="F654" s="66" t="n">
        <v>2480</v>
      </c>
      <c r="G654" s="67" t="n">
        <f aca="false">I654+J654</f>
        <v>179</v>
      </c>
      <c r="H654" s="68" t="n">
        <f aca="false">1/(G654/F654)</f>
        <v>13.854748603352</v>
      </c>
      <c r="I654" s="22" t="n">
        <v>104</v>
      </c>
      <c r="J654" s="23" t="n">
        <v>75</v>
      </c>
      <c r="K654" s="24" t="n">
        <v>871</v>
      </c>
      <c r="L654" s="69" t="n">
        <f aca="false">G654*X654*R654</f>
        <v>994.736990639363</v>
      </c>
      <c r="M654" s="25" t="n">
        <v>445</v>
      </c>
      <c r="N654" s="70" t="n">
        <f aca="false">G654*X654*(1-R654)</f>
        <v>510.993061674327</v>
      </c>
      <c r="O654" s="26" t="n">
        <f aca="false">I654/(I654+J654)</f>
        <v>0.581005586592179</v>
      </c>
      <c r="P654" s="28" t="n">
        <f aca="false">(I654+K654)/(I654+J654+K654+M654)</f>
        <v>0.652173913043478</v>
      </c>
      <c r="Q654" s="27" t="n">
        <f aca="false">K654/(K654+M654)</f>
        <v>0.661854103343465</v>
      </c>
      <c r="R654" s="27" t="n">
        <f aca="false">P654-(O654-P654)/X654</f>
        <v>0.660634347511933</v>
      </c>
      <c r="S654" s="29" t="n">
        <f aca="false">(K654+M654)/(I654+J654)</f>
        <v>7.35195530726257</v>
      </c>
      <c r="T654" s="31" t="n">
        <f aca="false">(P654-$B$1*O654-$B$2)/(1-$B$1*O654)-($B$3*POWER(P654,2)+$B$4*P654+$B$5)-($B$6*POWER(O654,2)+$B$7*O654+$B$8)</f>
        <v>0.661673356915062</v>
      </c>
      <c r="U654" s="29" t="n">
        <f aca="false">(O654-P654)/(P654-T654)</f>
        <v>7.49184135549147</v>
      </c>
      <c r="V654" s="29" t="n">
        <f aca="false">$B$12+($B$13*E654+$B$14*POWER(E654,2)+$B$15*POWER(E654,3))+($B$16*F654+$B$17*POWER(F654,2)+$B$18*POWER(F654,3))+($B$19*T654+$B$20*POWER(T654,2)+$B$21*POWER(T654,3))+($B$22*P654+$B$23*POWER(P654,2)+$B$24*POWER(P654,3))+($B$25*H654+$B$26*POWER(H654,2)+$B$27*POWER(H654,3))+($B$28*U654+$B$29*POWER(U654,2)+$B$30*POWER(U654,3))</f>
        <v>0.920058378104561</v>
      </c>
      <c r="W654" s="71" t="n">
        <f aca="false">S654-U654</f>
        <v>-0.139886048228901</v>
      </c>
      <c r="X654" s="29" t="n">
        <f aca="false">U654+V654</f>
        <v>8.41189973359603</v>
      </c>
      <c r="Y654" s="16"/>
      <c r="Z654" s="60" t="n">
        <f aca="false">U654*G654</f>
        <v>1341.03960263297</v>
      </c>
      <c r="AA654" s="60" t="n">
        <f aca="false">(K654+M654)-Z654</f>
        <v>-25.0396026329731</v>
      </c>
      <c r="AB654" s="16"/>
      <c r="AC654" s="60" t="n">
        <f aca="false">L654+N654</f>
        <v>1505.73005231369</v>
      </c>
      <c r="AD654" s="61" t="n">
        <f aca="false">AC654-Z654</f>
        <v>164.690449680716</v>
      </c>
      <c r="AE654" s="17"/>
      <c r="AF654" s="84" t="n">
        <v>-695.489763345538</v>
      </c>
      <c r="AG654" s="16" t="n">
        <v>0.882432432432432</v>
      </c>
      <c r="AH654" s="16" t="n">
        <f aca="false">AF654+AH653</f>
        <v>157244.57541002</v>
      </c>
      <c r="AI654" s="63"/>
      <c r="AJ654" s="72" t="n">
        <v>-653.396320186025</v>
      </c>
      <c r="AK654" s="16" t="n">
        <v>0.882432432432432</v>
      </c>
      <c r="AL654" s="63" t="n">
        <f aca="false">AJ654+AL653</f>
        <v>158090.949119953</v>
      </c>
      <c r="AM654" s="35"/>
      <c r="AN654" s="35" t="n">
        <f aca="false">C654/740</f>
        <v>0.882432432432432</v>
      </c>
      <c r="AO654" s="35"/>
      <c r="AP654" s="35"/>
      <c r="AQ654" s="35"/>
      <c r="AR654" s="35"/>
      <c r="AS654" s="35"/>
      <c r="AT654" s="35"/>
    </row>
    <row r="655" customFormat="false" ht="12.75" hidden="false" customHeight="true" outlineLevel="0" collapsed="false">
      <c r="A655" s="36"/>
      <c r="B655" s="36"/>
      <c r="C655" s="2" t="n">
        <v>654</v>
      </c>
      <c r="D655" s="20" t="s">
        <v>210</v>
      </c>
      <c r="E655" s="65" t="n">
        <v>710</v>
      </c>
      <c r="F655" s="66" t="n">
        <v>7251</v>
      </c>
      <c r="G655" s="67" t="n">
        <f aca="false">I655+J655</f>
        <v>474</v>
      </c>
      <c r="H655" s="68" t="n">
        <f aca="false">1/(G655/F655)</f>
        <v>15.2974683544304</v>
      </c>
      <c r="I655" s="22" t="n">
        <v>117</v>
      </c>
      <c r="J655" s="23" t="n">
        <v>357</v>
      </c>
      <c r="K655" s="24" t="n">
        <v>2104</v>
      </c>
      <c r="L655" s="69" t="n">
        <f aca="false">G655*X655*R655</f>
        <v>2124.85431566641</v>
      </c>
      <c r="M655" s="25" t="n">
        <v>3201</v>
      </c>
      <c r="N655" s="70" t="n">
        <f aca="false">G655*X655*(1-R655)</f>
        <v>3234.40821933413</v>
      </c>
      <c r="O655" s="26" t="n">
        <f aca="false">I655/(I655+J655)</f>
        <v>0.246835443037975</v>
      </c>
      <c r="P655" s="28" t="n">
        <f aca="false">(I655+K655)/(I655+J655+K655+M655)</f>
        <v>0.384322547153487</v>
      </c>
      <c r="Q655" s="27" t="n">
        <f aca="false">K655/(K655+M655)</f>
        <v>0.396606974552309</v>
      </c>
      <c r="R655" s="27" t="n">
        <f aca="false">P655-(O655-P655)/X655</f>
        <v>0.396482594720693</v>
      </c>
      <c r="S655" s="29" t="n">
        <f aca="false">(K655+M655)/(I655+J655)</f>
        <v>11.1919831223629</v>
      </c>
      <c r="T655" s="31" t="n">
        <f aca="false">(P655-$B$1*O655-$B$2)/(1-$B$1*O655)-($B$3*POWER(P655,2)+$B$4*P655+$B$5)-($B$6*POWER(O655,2)+$B$7*O655+$B$8)</f>
        <v>0.396900924639432</v>
      </c>
      <c r="U655" s="29" t="n">
        <f aca="false">(O655-P655)/(P655-T655)</f>
        <v>10.9304323446436</v>
      </c>
      <c r="V655" s="29" t="n">
        <f aca="false">$B$12+($B$13*E655+$B$14*POWER(E655,2)+$B$15*POWER(E655,3))+($B$16*F655+$B$17*POWER(F655,2)+$B$18*POWER(F655,3))+($B$19*T655+$B$20*POWER(T655,2)+$B$21*POWER(T655,3))+($B$22*P655+$B$23*POWER(P655,2)+$B$24*POWER(P655,3))+($B$25*H655+$B$26*POWER(H655,2)+$B$27*POWER(H655,3))+($B$28*U655+$B$29*POWER(U655,2)+$B$30*POWER(U655,3))</f>
        <v>0.37602869966131</v>
      </c>
      <c r="W655" s="71" t="n">
        <f aca="false">S655-U655</f>
        <v>0.26155077771924</v>
      </c>
      <c r="X655" s="29" t="n">
        <f aca="false">U655+V655</f>
        <v>11.3064610443049</v>
      </c>
      <c r="Y655" s="16"/>
      <c r="Z655" s="60" t="n">
        <f aca="false">U655*G655</f>
        <v>5181.02493136108</v>
      </c>
      <c r="AA655" s="60" t="n">
        <f aca="false">(K655+M655)-Z655</f>
        <v>123.97506863892</v>
      </c>
      <c r="AB655" s="16"/>
      <c r="AC655" s="60" t="n">
        <f aca="false">L655+N655</f>
        <v>5359.26253500054</v>
      </c>
      <c r="AD655" s="61" t="n">
        <f aca="false">AC655-Z655</f>
        <v>178.237603639462</v>
      </c>
      <c r="AE655" s="17"/>
      <c r="AF655" s="84" t="n">
        <v>-699.829517857747</v>
      </c>
      <c r="AG655" s="16" t="n">
        <v>0.883783783783784</v>
      </c>
      <c r="AH655" s="16" t="n">
        <f aca="false">AF655+AH654</f>
        <v>156544.745892162</v>
      </c>
      <c r="AI655" s="63"/>
      <c r="AJ655" s="72" t="n">
        <v>-655.388600100878</v>
      </c>
      <c r="AK655" s="16" t="n">
        <v>0.883783783783784</v>
      </c>
      <c r="AL655" s="63" t="n">
        <f aca="false">AJ655+AL654</f>
        <v>157435.560519852</v>
      </c>
      <c r="AM655" s="35"/>
      <c r="AN655" s="35" t="n">
        <f aca="false">C655/740</f>
        <v>0.883783783783784</v>
      </c>
      <c r="AO655" s="35"/>
      <c r="AP655" s="35"/>
      <c r="AQ655" s="35"/>
      <c r="AR655" s="35"/>
      <c r="AS655" s="35"/>
      <c r="AT655" s="35"/>
    </row>
    <row r="656" customFormat="false" ht="12.75" hidden="false" customHeight="true" outlineLevel="0" collapsed="false">
      <c r="A656" s="36"/>
      <c r="B656" s="36"/>
      <c r="C656" s="2" t="n">
        <v>655</v>
      </c>
      <c r="D656" s="20" t="s">
        <v>607</v>
      </c>
      <c r="E656" s="65" t="n">
        <v>89</v>
      </c>
      <c r="F656" s="66" t="n">
        <v>2027</v>
      </c>
      <c r="G656" s="67" t="n">
        <f aca="false">I656+J656</f>
        <v>113</v>
      </c>
      <c r="H656" s="68" t="n">
        <f aca="false">1/(G656/F656)</f>
        <v>17.9380530973451</v>
      </c>
      <c r="I656" s="22" t="n">
        <v>25</v>
      </c>
      <c r="J656" s="23" t="n">
        <v>88</v>
      </c>
      <c r="K656" s="24" t="n">
        <v>859</v>
      </c>
      <c r="L656" s="69" t="n">
        <f aca="false">G656*X656*R656</f>
        <v>889.604104868431</v>
      </c>
      <c r="M656" s="25" t="n">
        <v>710</v>
      </c>
      <c r="N656" s="70" t="n">
        <f aca="false">G656*X656*(1-R656)</f>
        <v>737.626782449104</v>
      </c>
      <c r="O656" s="26" t="n">
        <f aca="false">I656/(I656+J656)</f>
        <v>0.221238938053097</v>
      </c>
      <c r="P656" s="28" t="n">
        <f aca="false">(I656+K656)/(I656+J656+K656+M656)</f>
        <v>0.525564803804994</v>
      </c>
      <c r="Q656" s="27" t="n">
        <f aca="false">K656/(K656+M656)</f>
        <v>0.547482472912683</v>
      </c>
      <c r="R656" s="27" t="n">
        <f aca="false">P656-(O656-P656)/X656</f>
        <v>0.546698143331663</v>
      </c>
      <c r="S656" s="29" t="n">
        <f aca="false">(K656+M656)/(I656+J656)</f>
        <v>13.8849557522124</v>
      </c>
      <c r="T656" s="31" t="n">
        <f aca="false">(P656-$B$1*O656-$B$2)/(1-$B$1*O656)-($B$3*POWER(P656,2)+$B$4*P656+$B$5)-($B$6*POWER(O656,2)+$B$7*O656+$B$8)</f>
        <v>0.54439157498913</v>
      </c>
      <c r="U656" s="29" t="n">
        <f aca="false">(O656-P656)/(P656-T656)</f>
        <v>16.1645277767192</v>
      </c>
      <c r="V656" s="29" t="n">
        <f aca="false">$B$12+($B$13*E656+$B$14*POWER(E656,2)+$B$15*POWER(E656,3))+($B$16*F656+$B$17*POWER(F656,2)+$B$18*POWER(F656,3))+($B$19*T656+$B$20*POWER(T656,2)+$B$21*POWER(T656,3))+($B$22*P656+$B$23*POWER(P656,2)+$B$24*POWER(P656,3))+($B$25*H656+$B$26*POWER(H656,2)+$B$27*POWER(H656,3))+($B$28*U656+$B$29*POWER(U656,2)+$B$30*POWER(U656,3))</f>
        <v>-1.76425443762601</v>
      </c>
      <c r="W656" s="71" t="n">
        <f aca="false">S656-U656</f>
        <v>-2.27957202450685</v>
      </c>
      <c r="X656" s="29" t="n">
        <f aca="false">U656+V656</f>
        <v>14.4002733390932</v>
      </c>
      <c r="Y656" s="16"/>
      <c r="Z656" s="60" t="n">
        <f aca="false">U656*G656</f>
        <v>1826.59163876927</v>
      </c>
      <c r="AA656" s="60" t="n">
        <f aca="false">(K656+M656)-Z656</f>
        <v>-257.591638769275</v>
      </c>
      <c r="AB656" s="16"/>
      <c r="AC656" s="60" t="n">
        <f aca="false">L656+N656</f>
        <v>1627.23088731754</v>
      </c>
      <c r="AD656" s="61" t="n">
        <f aca="false">AC656-Z656</f>
        <v>-199.360751451739</v>
      </c>
      <c r="AE656" s="17"/>
      <c r="AF656" s="84" t="n">
        <v>-711.519027285211</v>
      </c>
      <c r="AG656" s="16" t="n">
        <v>0.885135135135135</v>
      </c>
      <c r="AH656" s="16" t="n">
        <f aca="false">AF656+AH655</f>
        <v>155833.226864877</v>
      </c>
      <c r="AI656" s="63"/>
      <c r="AJ656" s="72" t="n">
        <v>-656.654680126149</v>
      </c>
      <c r="AK656" s="16" t="n">
        <v>0.885135135135135</v>
      </c>
      <c r="AL656" s="63" t="n">
        <f aca="false">AJ656+AL655</f>
        <v>156778.905839726</v>
      </c>
      <c r="AM656" s="35"/>
      <c r="AN656" s="35" t="n">
        <f aca="false">C656/740</f>
        <v>0.885135135135135</v>
      </c>
      <c r="AO656" s="35"/>
      <c r="AP656" s="35"/>
      <c r="AQ656" s="35"/>
      <c r="AR656" s="35"/>
      <c r="AS656" s="35"/>
      <c r="AT656" s="35"/>
    </row>
    <row r="657" customFormat="false" ht="12.75" hidden="false" customHeight="true" outlineLevel="0" collapsed="false">
      <c r="A657" s="36"/>
      <c r="B657" s="36"/>
      <c r="C657" s="2" t="n">
        <v>656</v>
      </c>
      <c r="D657" s="20" t="s">
        <v>496</v>
      </c>
      <c r="E657" s="65" t="n">
        <v>266</v>
      </c>
      <c r="F657" s="66" t="n">
        <v>3183</v>
      </c>
      <c r="G657" s="67" t="n">
        <f aca="false">I657+J657</f>
        <v>232</v>
      </c>
      <c r="H657" s="68" t="n">
        <f aca="false">1/(G657/F657)</f>
        <v>13.7198275862069</v>
      </c>
      <c r="I657" s="22" t="n">
        <v>74</v>
      </c>
      <c r="J657" s="23" t="n">
        <v>158</v>
      </c>
      <c r="K657" s="24" t="n">
        <v>1089</v>
      </c>
      <c r="L657" s="69" t="n">
        <f aca="false">G657*X657*R657</f>
        <v>1115.15279548247</v>
      </c>
      <c r="M657" s="25" t="n">
        <v>1134</v>
      </c>
      <c r="N657" s="70" t="n">
        <f aca="false">G657*X657*(1-R657)</f>
        <v>1163.05366445688</v>
      </c>
      <c r="O657" s="26" t="n">
        <f aca="false">I657/(I657+J657)</f>
        <v>0.318965517241379</v>
      </c>
      <c r="P657" s="28" t="n">
        <f aca="false">(I657+K657)/(I657+J657+K657+M657)</f>
        <v>0.473727087576375</v>
      </c>
      <c r="Q657" s="27" t="n">
        <f aca="false">K657/(K657+M657)</f>
        <v>0.489878542510122</v>
      </c>
      <c r="R657" s="27" t="n">
        <f aca="false">P657-(O657-P657)/X657</f>
        <v>0.489487153641096</v>
      </c>
      <c r="S657" s="29" t="n">
        <f aca="false">(K657+M657)/(I657+J657)</f>
        <v>9.58189655172414</v>
      </c>
      <c r="T657" s="31" t="n">
        <f aca="false">(P657-$B$1*O657-$B$2)/(1-$B$1*O657)-($B$3*POWER(P657,2)+$B$4*P657+$B$5)-($B$6*POWER(O657,2)+$B$7*O657+$B$8)</f>
        <v>0.487495352971336</v>
      </c>
      <c r="U657" s="29" t="n">
        <f aca="false">(O657-P657)/(P657-T657)</f>
        <v>11.2404551986358</v>
      </c>
      <c r="V657" s="29" t="n">
        <f aca="false">$B$12+($B$13*E657+$B$14*POWER(E657,2)+$B$15*POWER(E657,3))+($B$16*F657+$B$17*POWER(F657,2)+$B$18*POWER(F657,3))+($B$19*T657+$B$20*POWER(T657,2)+$B$21*POWER(T657,3))+($B$22*P657+$B$23*POWER(P657,2)+$B$24*POWER(P657,3))+($B$25*H657+$B$26*POWER(H657,2)+$B$27*POWER(H657,3))+($B$28*U657+$B$29*POWER(U657,2)+$B$30*POWER(U657,3))</f>
        <v>-1.42059976786276</v>
      </c>
      <c r="W657" s="71" t="n">
        <f aca="false">S657-U657</f>
        <v>-1.65855864691169</v>
      </c>
      <c r="X657" s="29" t="n">
        <f aca="false">U657+V657</f>
        <v>9.81985543077307</v>
      </c>
      <c r="Y657" s="16"/>
      <c r="Z657" s="60" t="n">
        <f aca="false">U657*G657</f>
        <v>2607.78560608351</v>
      </c>
      <c r="AA657" s="60" t="n">
        <f aca="false">(K657+M657)-Z657</f>
        <v>-384.785606083513</v>
      </c>
      <c r="AB657" s="16"/>
      <c r="AC657" s="60" t="n">
        <f aca="false">L657+N657</f>
        <v>2278.20645993935</v>
      </c>
      <c r="AD657" s="61" t="n">
        <f aca="false">AC657-Z657</f>
        <v>-329.579146144161</v>
      </c>
      <c r="AE657" s="17"/>
      <c r="AF657" s="85" t="n">
        <v>-714.000558293105</v>
      </c>
      <c r="AG657" s="16" t="n">
        <v>0.886486486486487</v>
      </c>
      <c r="AH657" s="16" t="n">
        <f aca="false">AF657+AH656</f>
        <v>155119.226306583</v>
      </c>
      <c r="AI657" s="63"/>
      <c r="AJ657" s="72" t="n">
        <v>-656.725509423643</v>
      </c>
      <c r="AK657" s="16" t="n">
        <v>0.886486486486487</v>
      </c>
      <c r="AL657" s="63" t="n">
        <f aca="false">AJ657+AL656</f>
        <v>156122.180330303</v>
      </c>
      <c r="AM657" s="35"/>
      <c r="AN657" s="35" t="n">
        <f aca="false">C657/740</f>
        <v>0.886486486486487</v>
      </c>
      <c r="AO657" s="35"/>
      <c r="AP657" s="35"/>
      <c r="AQ657" s="35"/>
      <c r="AR657" s="35"/>
      <c r="AS657" s="35"/>
      <c r="AT657" s="35"/>
    </row>
    <row r="658" customFormat="false" ht="12.75" hidden="false" customHeight="true" outlineLevel="0" collapsed="false">
      <c r="A658" s="36"/>
      <c r="B658" s="36"/>
      <c r="C658" s="2" t="n">
        <v>657</v>
      </c>
      <c r="D658" s="20" t="s">
        <v>26</v>
      </c>
      <c r="E658" s="65" t="n">
        <v>6</v>
      </c>
      <c r="F658" s="66" t="n">
        <v>57</v>
      </c>
      <c r="G658" s="67" t="n">
        <f aca="false">I658+J658</f>
        <v>5</v>
      </c>
      <c r="H658" s="68" t="n">
        <f aca="false">1/(G658/F658)</f>
        <v>11.4</v>
      </c>
      <c r="I658" s="22" t="n">
        <v>1</v>
      </c>
      <c r="J658" s="23" t="n">
        <v>4</v>
      </c>
      <c r="K658" s="24" t="n">
        <v>6</v>
      </c>
      <c r="L658" s="69" t="n">
        <f aca="false">G658*X658*R658</f>
        <v>6.57820084138012</v>
      </c>
      <c r="M658" s="25" t="n">
        <v>31</v>
      </c>
      <c r="N658" s="70" t="n">
        <f aca="false">G658*X658*(1-R658)</f>
        <v>33.8910042069006</v>
      </c>
      <c r="O658" s="26" t="n">
        <f aca="false">I658/(I658+J658)</f>
        <v>0.2</v>
      </c>
      <c r="P658" s="28" t="n">
        <f aca="false">(I658+K658)/(I658+J658+K658+M658)</f>
        <v>0.166666666666667</v>
      </c>
      <c r="Q658" s="27" t="n">
        <f aca="false">K658/(K658+M658)</f>
        <v>0.162162162162162</v>
      </c>
      <c r="R658" s="27" t="n">
        <f aca="false">P658-(O658-P658)/X658</f>
        <v>0.162548308856875</v>
      </c>
      <c r="S658" s="29" t="n">
        <f aca="false">(K658+M658)/(I658+J658)</f>
        <v>7.4</v>
      </c>
      <c r="T658" s="31" t="n">
        <f aca="false">(P658-$B$1*O658-$B$2)/(1-$B$1*O658)-($B$3*POWER(P658,2)+$B$4*P658+$B$5)-($B$6*POWER(O658,2)+$B$7*O658+$B$8)</f>
        <v>0.17404476544138</v>
      </c>
      <c r="U658" s="29" t="n">
        <f aca="false">(O658-P658)/(P658-T658)</f>
        <v>-4.51787572261492</v>
      </c>
      <c r="V658" s="29" t="n">
        <f aca="false">$B$12+($B$13*E658+$B$14*POWER(E658,2)+$B$15*POWER(E658,3))+($B$16*F658+$B$17*POWER(F658,2)+$B$18*POWER(F658,3))+($B$19*T658+$B$20*POWER(T658,2)+$B$21*POWER(T658,3))+($B$22*P658+$B$23*POWER(P658,2)+$B$24*POWER(P658,3))+($B$25*H658+$B$26*POWER(H658,2)+$B$27*POWER(H658,3))+($B$28*U658+$B$29*POWER(U658,2)+$B$30*POWER(U658,3))</f>
        <v>12.6117167322711</v>
      </c>
      <c r="W658" s="71" t="n">
        <f aca="false">S658-U658</f>
        <v>11.9178757226149</v>
      </c>
      <c r="X658" s="29" t="n">
        <f aca="false">U658+V658</f>
        <v>8.09384100965614</v>
      </c>
      <c r="Y658" s="16"/>
      <c r="Z658" s="60" t="n">
        <f aca="false">U658*G658</f>
        <v>-22.5893786130746</v>
      </c>
      <c r="AA658" s="60" t="n">
        <f aca="false">(K658+M658)-Z658</f>
        <v>59.5893786130746</v>
      </c>
      <c r="AB658" s="16"/>
      <c r="AC658" s="60" t="n">
        <f aca="false">L658+N658</f>
        <v>40.4692050482807</v>
      </c>
      <c r="AD658" s="61" t="n">
        <f aca="false">AC658-Z658</f>
        <v>63.0585836613553</v>
      </c>
      <c r="AE658" s="17"/>
      <c r="AF658" s="84" t="n">
        <v>-714.408491260455</v>
      </c>
      <c r="AG658" s="16" t="n">
        <v>0.887837837837838</v>
      </c>
      <c r="AH658" s="16" t="n">
        <f aca="false">AF658+AH657</f>
        <v>154404.817815323</v>
      </c>
      <c r="AI658" s="63"/>
      <c r="AJ658" s="72" t="n">
        <v>-662.969780156694</v>
      </c>
      <c r="AK658" s="16" t="n">
        <v>0.887837837837838</v>
      </c>
      <c r="AL658" s="63" t="n">
        <f aca="false">AJ658+AL657</f>
        <v>155459.210550146</v>
      </c>
      <c r="AM658" s="35"/>
      <c r="AN658" s="35" t="n">
        <f aca="false">C658/740</f>
        <v>0.887837837837838</v>
      </c>
      <c r="AO658" s="35"/>
      <c r="AP658" s="35"/>
      <c r="AQ658" s="35"/>
      <c r="AR658" s="35"/>
      <c r="AS658" s="35"/>
      <c r="AT658" s="35"/>
    </row>
    <row r="659" customFormat="false" ht="12.75" hidden="false" customHeight="true" outlineLevel="0" collapsed="false">
      <c r="A659" s="36"/>
      <c r="B659" s="36"/>
      <c r="C659" s="2" t="n">
        <v>658</v>
      </c>
      <c r="D659" s="20" t="s">
        <v>454</v>
      </c>
      <c r="E659" s="65" t="n">
        <v>467</v>
      </c>
      <c r="F659" s="66" t="n">
        <v>3779</v>
      </c>
      <c r="G659" s="67" t="n">
        <f aca="false">I659+J659</f>
        <v>326</v>
      </c>
      <c r="H659" s="68" t="n">
        <f aca="false">1/(G659/F659)</f>
        <v>11.5920245398773</v>
      </c>
      <c r="I659" s="22" t="n">
        <v>105</v>
      </c>
      <c r="J659" s="23" t="n">
        <v>221</v>
      </c>
      <c r="K659" s="24" t="n">
        <v>1179</v>
      </c>
      <c r="L659" s="69" t="n">
        <f aca="false">G659*X659*R659</f>
        <v>1115.3800468296</v>
      </c>
      <c r="M659" s="25" t="n">
        <v>1320</v>
      </c>
      <c r="N659" s="70" t="n">
        <f aca="false">G659*X659*(1-R659)</f>
        <v>1243.64614654549</v>
      </c>
      <c r="O659" s="26" t="n">
        <f aca="false">I659/(I659+J659)</f>
        <v>0.322085889570552</v>
      </c>
      <c r="P659" s="28" t="n">
        <f aca="false">(I659+K659)/(I659+J659+K659+M659)</f>
        <v>0.454513274336283</v>
      </c>
      <c r="Q659" s="27" t="n">
        <f aca="false">K659/(K659+M659)</f>
        <v>0.471788715486195</v>
      </c>
      <c r="R659" s="27" t="n">
        <f aca="false">P659-(O659-P659)/X659</f>
        <v>0.472813761017977</v>
      </c>
      <c r="S659" s="29" t="n">
        <f aca="false">(K659+M659)/(I659+J659)</f>
        <v>7.66564417177914</v>
      </c>
      <c r="T659" s="31" t="n">
        <f aca="false">(P659-$B$1*O659-$B$2)/(1-$B$1*O659)-($B$3*POWER(P659,2)+$B$4*P659+$B$5)-($B$6*POWER(O659,2)+$B$7*O659+$B$8)</f>
        <v>0.467200005936548</v>
      </c>
      <c r="U659" s="29" t="n">
        <f aca="false">(O659-P659)/(P659-T659)</f>
        <v>10.4382585632197</v>
      </c>
      <c r="V659" s="29" t="n">
        <f aca="false">$B$12+($B$13*E659+$B$14*POWER(E659,2)+$B$15*POWER(E659,3))+($B$16*F659+$B$17*POWER(F659,2)+$B$18*POWER(F659,3))+($B$19*T659+$B$20*POWER(T659,2)+$B$21*POWER(T659,3))+($B$22*P659+$B$23*POWER(P659,2)+$B$24*POWER(P659,3))+($B$25*H659+$B$26*POWER(H659,2)+$B$27*POWER(H659,3))+($B$28*U659+$B$29*POWER(U659,2)+$B$30*POWER(U659,3))</f>
        <v>-3.20198189642493</v>
      </c>
      <c r="W659" s="71" t="n">
        <f aca="false">S659-U659</f>
        <v>-2.77261439144056</v>
      </c>
      <c r="X659" s="29" t="n">
        <f aca="false">U659+V659</f>
        <v>7.23627666679477</v>
      </c>
      <c r="Y659" s="16"/>
      <c r="Z659" s="60" t="n">
        <f aca="false">U659*G659</f>
        <v>3402.87229160962</v>
      </c>
      <c r="AA659" s="60" t="n">
        <f aca="false">(K659+M659)-Z659</f>
        <v>-903.872291609624</v>
      </c>
      <c r="AB659" s="16"/>
      <c r="AC659" s="60" t="n">
        <f aca="false">L659+N659</f>
        <v>2359.0261933751</v>
      </c>
      <c r="AD659" s="61" t="n">
        <f aca="false">AC659-Z659</f>
        <v>-1043.84609823453</v>
      </c>
      <c r="AE659" s="17"/>
      <c r="AF659" s="84" t="n">
        <v>-716.05154723455</v>
      </c>
      <c r="AG659" s="16" t="n">
        <v>0.889189189189189</v>
      </c>
      <c r="AH659" s="16" t="n">
        <f aca="false">AF659+AH658</f>
        <v>153688.766268088</v>
      </c>
      <c r="AI659" s="63"/>
      <c r="AJ659" s="72" t="n">
        <v>-669.428776390195</v>
      </c>
      <c r="AK659" s="16" t="n">
        <v>0.889189189189189</v>
      </c>
      <c r="AL659" s="63" t="n">
        <f aca="false">AJ659+AL658</f>
        <v>154789.781773756</v>
      </c>
      <c r="AM659" s="35"/>
      <c r="AN659" s="35" t="n">
        <f aca="false">C659/740</f>
        <v>0.889189189189189</v>
      </c>
      <c r="AO659" s="35"/>
      <c r="AP659" s="35"/>
      <c r="AQ659" s="35"/>
      <c r="AR659" s="35"/>
      <c r="AS659" s="35"/>
      <c r="AT659" s="35"/>
    </row>
    <row r="660" customFormat="false" ht="12.75" hidden="false" customHeight="true" outlineLevel="0" collapsed="false">
      <c r="A660" s="36"/>
      <c r="B660" s="36"/>
      <c r="C660" s="2" t="n">
        <v>659</v>
      </c>
      <c r="D660" s="20" t="s">
        <v>154</v>
      </c>
      <c r="E660" s="65" t="n">
        <v>562</v>
      </c>
      <c r="F660" s="66" t="n">
        <v>4457</v>
      </c>
      <c r="G660" s="67" t="n">
        <f aca="false">I660+J660</f>
        <v>349</v>
      </c>
      <c r="H660" s="68" t="n">
        <f aca="false">1/(G660/F660)</f>
        <v>12.7707736389685</v>
      </c>
      <c r="I660" s="22" t="n">
        <v>98</v>
      </c>
      <c r="J660" s="23" t="n">
        <v>251</v>
      </c>
      <c r="K660" s="24" t="n">
        <v>1116</v>
      </c>
      <c r="L660" s="69" t="n">
        <f aca="false">G660*X660*R660</f>
        <v>1049.42083336555</v>
      </c>
      <c r="M660" s="25" t="n">
        <v>1814</v>
      </c>
      <c r="N660" s="70" t="n">
        <f aca="false">G660*X660*(1-R660)</f>
        <v>1700.74960535408</v>
      </c>
      <c r="O660" s="26" t="n">
        <f aca="false">I660/(I660+J660)</f>
        <v>0.28080229226361</v>
      </c>
      <c r="P660" s="28" t="n">
        <f aca="false">(I660+K660)/(I660+J660+K660+M660)</f>
        <v>0.370234827691369</v>
      </c>
      <c r="Q660" s="27" t="n">
        <f aca="false">K660/(K660+M660)</f>
        <v>0.380887372013652</v>
      </c>
      <c r="R660" s="27" t="n">
        <f aca="false">P660-(O660-P660)/X660</f>
        <v>0.381583926069003</v>
      </c>
      <c r="S660" s="29" t="n">
        <f aca="false">(K660+M660)/(I660+J660)</f>
        <v>8.39541547277937</v>
      </c>
      <c r="T660" s="31" t="n">
        <f aca="false">(P660-$B$1*O660-$B$2)/(1-$B$1*O660)-($B$3*POWER(P660,2)+$B$4*P660+$B$5)-($B$6*POWER(O660,2)+$B$7*O660+$B$8)</f>
        <v>0.380910811182388</v>
      </c>
      <c r="U660" s="29" t="n">
        <f aca="false">(O660-P660)/(P660-T660)</f>
        <v>8.37698330116331</v>
      </c>
      <c r="V660" s="29" t="n">
        <f aca="false">$B$12+($B$13*E660+$B$14*POWER(E660,2)+$B$15*POWER(E660,3))+($B$16*F660+$B$17*POWER(F660,2)+$B$18*POWER(F660,3))+($B$19*T660+$B$20*POWER(T660,2)+$B$21*POWER(T660,3))+($B$22*P660+$B$23*POWER(P660,2)+$B$24*POWER(P660,3))+($B$25*H660+$B$26*POWER(H660,2)+$B$27*POWER(H660,3))+($B$28*U660+$B$29*POWER(U660,2)+$B$30*POWER(U660,3))</f>
        <v>-0.496838777611362</v>
      </c>
      <c r="W660" s="71" t="n">
        <f aca="false">S660-U660</f>
        <v>0.0184321716160607</v>
      </c>
      <c r="X660" s="29" t="n">
        <f aca="false">U660+V660</f>
        <v>7.88014452355195</v>
      </c>
      <c r="Y660" s="16"/>
      <c r="Z660" s="60" t="n">
        <f aca="false">U660*G660</f>
        <v>2923.56717210599</v>
      </c>
      <c r="AA660" s="60" t="n">
        <f aca="false">(K660+M660)-Z660</f>
        <v>6.43282789400519</v>
      </c>
      <c r="AB660" s="16"/>
      <c r="AC660" s="60" t="n">
        <f aca="false">L660+N660</f>
        <v>2750.17043871963</v>
      </c>
      <c r="AD660" s="61" t="n">
        <f aca="false">AC660-Z660</f>
        <v>-173.396733386366</v>
      </c>
      <c r="AE660" s="17"/>
      <c r="AF660" s="84" t="n">
        <v>-726.113782911541</v>
      </c>
      <c r="AG660" s="16" t="n">
        <v>0.890540540540541</v>
      </c>
      <c r="AH660" s="16" t="n">
        <f aca="false">AF660+AH659</f>
        <v>152962.652485177</v>
      </c>
      <c r="AI660" s="63"/>
      <c r="AJ660" s="72" t="n">
        <v>-675.123788318791</v>
      </c>
      <c r="AK660" s="16" t="n">
        <v>0.890540540540541</v>
      </c>
      <c r="AL660" s="63" t="n">
        <f aca="false">AJ660+AL659</f>
        <v>154114.657985437</v>
      </c>
      <c r="AM660" s="35"/>
      <c r="AN660" s="35" t="n">
        <f aca="false">C660/740</f>
        <v>0.890540540540541</v>
      </c>
      <c r="AO660" s="35"/>
      <c r="AP660" s="35"/>
      <c r="AQ660" s="35"/>
      <c r="AR660" s="35"/>
      <c r="AS660" s="35"/>
      <c r="AT660" s="35"/>
    </row>
    <row r="661" customFormat="false" ht="12.75" hidden="false" customHeight="true" outlineLevel="0" collapsed="false">
      <c r="A661" s="36"/>
      <c r="B661" s="36"/>
      <c r="C661" s="2" t="n">
        <v>660</v>
      </c>
      <c r="D661" s="20" t="s">
        <v>555</v>
      </c>
      <c r="E661" s="65" t="n">
        <v>927</v>
      </c>
      <c r="F661" s="66" t="n">
        <v>9117</v>
      </c>
      <c r="G661" s="67" t="n">
        <f aca="false">I661+J661</f>
        <v>526</v>
      </c>
      <c r="H661" s="68" t="n">
        <f aca="false">1/(G661/F661)</f>
        <v>17.3326996197719</v>
      </c>
      <c r="I661" s="22" t="n">
        <v>161</v>
      </c>
      <c r="J661" s="23" t="n">
        <v>365</v>
      </c>
      <c r="K661" s="24" t="n">
        <v>3717</v>
      </c>
      <c r="L661" s="69" t="n">
        <f aca="false">G661*X661*R661</f>
        <v>3617.06032662802</v>
      </c>
      <c r="M661" s="25" t="n">
        <v>3516</v>
      </c>
      <c r="N661" s="70" t="n">
        <f aca="false">G661*X661*(1-R661)</f>
        <v>3415.98301383274</v>
      </c>
      <c r="O661" s="26" t="n">
        <f aca="false">I661/(I661+J661)</f>
        <v>0.306083650190114</v>
      </c>
      <c r="P661" s="28" t="n">
        <f aca="false">(I661+K661)/(I661+J661+K661+M661)</f>
        <v>0.499806676118056</v>
      </c>
      <c r="Q661" s="27" t="n">
        <f aca="false">K661/(K661+M661)</f>
        <v>0.513894649523019</v>
      </c>
      <c r="R661" s="27" t="n">
        <f aca="false">P661-(O661-P661)/X661</f>
        <v>0.514295185104185</v>
      </c>
      <c r="S661" s="29" t="n">
        <f aca="false">(K661+M661)/(I661+J661)</f>
        <v>13.7509505703422</v>
      </c>
      <c r="T661" s="31" t="n">
        <f aca="false">(P661-$B$1*O661-$B$2)/(1-$B$1*O661)-($B$3*POWER(P661,2)+$B$4*P661+$B$5)-($B$6*POWER(O661,2)+$B$7*O661+$B$8)</f>
        <v>0.51535844531508</v>
      </c>
      <c r="U661" s="29" t="n">
        <f aca="false">(O661-P661)/(P661-T661)</f>
        <v>12.4566551543869</v>
      </c>
      <c r="V661" s="29" t="n">
        <f aca="false">$B$12+($B$13*E661+$B$14*POWER(E661,2)+$B$15*POWER(E661,3))+($B$16*F661+$B$17*POWER(F661,2)+$B$18*POWER(F661,3))+($B$19*T661+$B$20*POWER(T661,2)+$B$21*POWER(T661,3))+($B$22*P661+$B$23*POWER(P661,2)+$B$24*POWER(P661,3))+($B$25*H661+$B$26*POWER(H661,2)+$B$27*POWER(H661,3))+($B$28*U661+$B$29*POWER(U661,2)+$B$30*POWER(U661,3))</f>
        <v>0.914149675386364</v>
      </c>
      <c r="W661" s="71" t="n">
        <f aca="false">S661-U661</f>
        <v>1.29429541595526</v>
      </c>
      <c r="X661" s="29" t="n">
        <f aca="false">U661+V661</f>
        <v>13.3708048297733</v>
      </c>
      <c r="Y661" s="16"/>
      <c r="Z661" s="60" t="n">
        <f aca="false">U661*G661</f>
        <v>6552.20061120753</v>
      </c>
      <c r="AA661" s="60" t="n">
        <f aca="false">(K661+M661)-Z661</f>
        <v>680.799388792467</v>
      </c>
      <c r="AB661" s="16"/>
      <c r="AC661" s="60" t="n">
        <f aca="false">L661+N661</f>
        <v>7033.04334046076</v>
      </c>
      <c r="AD661" s="61" t="n">
        <f aca="false">AC661-Z661</f>
        <v>480.842729253228</v>
      </c>
      <c r="AE661" s="17"/>
      <c r="AF661" s="84" t="n">
        <v>-734.303678628291</v>
      </c>
      <c r="AG661" s="16" t="n">
        <v>0.891891891891892</v>
      </c>
      <c r="AH661" s="16" t="n">
        <f aca="false">AF661+AH660</f>
        <v>152228.348806549</v>
      </c>
      <c r="AI661" s="63"/>
      <c r="AJ661" s="72" t="n">
        <v>-690.277385030047</v>
      </c>
      <c r="AK661" s="16" t="n">
        <v>0.891891891891892</v>
      </c>
      <c r="AL661" s="63" t="n">
        <f aca="false">AJ661+AL660</f>
        <v>153424.380600407</v>
      </c>
      <c r="AM661" s="35"/>
      <c r="AN661" s="35" t="n">
        <f aca="false">C661/740</f>
        <v>0.891891891891892</v>
      </c>
      <c r="AO661" s="35"/>
      <c r="AP661" s="35"/>
      <c r="AQ661" s="35"/>
      <c r="AR661" s="35"/>
      <c r="AS661" s="35"/>
      <c r="AT661" s="35"/>
    </row>
    <row r="662" customFormat="false" ht="12.75" hidden="false" customHeight="true" outlineLevel="0" collapsed="false">
      <c r="A662" s="36"/>
      <c r="B662" s="36"/>
      <c r="C662" s="2" t="n">
        <v>661</v>
      </c>
      <c r="D662" s="20" t="s">
        <v>188</v>
      </c>
      <c r="E662" s="65" t="n">
        <v>276</v>
      </c>
      <c r="F662" s="66" t="n">
        <v>4888</v>
      </c>
      <c r="G662" s="67" t="n">
        <f aca="false">I662+J662</f>
        <v>164</v>
      </c>
      <c r="H662" s="68" t="n">
        <f aca="false">1/(G662/F662)</f>
        <v>29.8048780487805</v>
      </c>
      <c r="I662" s="22" t="n">
        <v>26</v>
      </c>
      <c r="J662" s="23" t="n">
        <v>138</v>
      </c>
      <c r="K662" s="24" t="n">
        <v>1648</v>
      </c>
      <c r="L662" s="69" t="n">
        <f aca="false">G662*X662*R662</f>
        <v>1599.39378264633</v>
      </c>
      <c r="M662" s="25" t="n">
        <v>2624</v>
      </c>
      <c r="N662" s="70" t="n">
        <f aca="false">G662*X662*(1-R662)</f>
        <v>2543.80264496365</v>
      </c>
      <c r="O662" s="26" t="n">
        <f aca="false">I662/(I662+J662)</f>
        <v>0.158536585365854</v>
      </c>
      <c r="P662" s="28" t="n">
        <f aca="false">(I662+K662)/(I662+J662+K662+M662)</f>
        <v>0.37736699729486</v>
      </c>
      <c r="Q662" s="27" t="n">
        <f aca="false">K662/(K662+M662)</f>
        <v>0.385767790262172</v>
      </c>
      <c r="R662" s="27" t="n">
        <f aca="false">P662-(O662-P662)/X662</f>
        <v>0.386028953874375</v>
      </c>
      <c r="S662" s="29" t="n">
        <f aca="false">(K662+M662)/(I662+J662)</f>
        <v>26.0487804878049</v>
      </c>
      <c r="T662" s="31" t="n">
        <f aca="false">(P662-$B$1*O662-$B$2)/(1-$B$1*O662)-($B$3*POWER(P662,2)+$B$4*P662+$B$5)-($B$6*POWER(O662,2)+$B$7*O662+$B$8)</f>
        <v>0.391903131831282</v>
      </c>
      <c r="U662" s="29" t="n">
        <f aca="false">(O662-P662)/(P662-T662)</f>
        <v>15.0542368317183</v>
      </c>
      <c r="V662" s="29" t="n">
        <f aca="false">$B$12+($B$13*E662+$B$14*POWER(E662,2)+$B$15*POWER(E662,3))+($B$16*F662+$B$17*POWER(F662,2)+$B$18*POWER(F662,3))+($B$19*T662+$B$20*POWER(T662,2)+$B$21*POWER(T662,3))+($B$22*P662+$B$23*POWER(P662,2)+$B$24*POWER(P662,3))+($B$25*H662+$B$26*POWER(H662,2)+$B$27*POWER(H662,3))+($B$28*U662+$B$29*POWER(U662,2)+$B$30*POWER(U662,3))</f>
        <v>10.2091560195621</v>
      </c>
      <c r="W662" s="71" t="n">
        <f aca="false">S662-U662</f>
        <v>10.9945436560866</v>
      </c>
      <c r="X662" s="29" t="n">
        <f aca="false">U662+V662</f>
        <v>25.2633928512804</v>
      </c>
      <c r="Y662" s="16"/>
      <c r="Z662" s="60" t="n">
        <f aca="false">U662*G662</f>
        <v>2468.8948404018</v>
      </c>
      <c r="AA662" s="60" t="n">
        <f aca="false">(K662+M662)-Z662</f>
        <v>1803.1051595982</v>
      </c>
      <c r="AB662" s="16"/>
      <c r="AC662" s="60" t="n">
        <f aca="false">L662+N662</f>
        <v>4143.19642760998</v>
      </c>
      <c r="AD662" s="61" t="n">
        <f aca="false">AC662-Z662</f>
        <v>1674.30158720818</v>
      </c>
      <c r="AE662" s="17"/>
      <c r="AF662" s="84" t="n">
        <v>-745.322304769716</v>
      </c>
      <c r="AG662" s="16" t="n">
        <v>0.893243243243243</v>
      </c>
      <c r="AH662" s="16" t="n">
        <f aca="false">AF662+AH661</f>
        <v>151483.026501779</v>
      </c>
      <c r="AI662" s="63"/>
      <c r="AJ662" s="72" t="n">
        <v>-691.657710263901</v>
      </c>
      <c r="AK662" s="16" t="n">
        <v>0.893243243243243</v>
      </c>
      <c r="AL662" s="63" t="n">
        <f aca="false">AJ662+AL661</f>
        <v>152732.722890143</v>
      </c>
      <c r="AM662" s="35"/>
      <c r="AN662" s="35" t="n">
        <f aca="false">C662/740</f>
        <v>0.893243243243243</v>
      </c>
      <c r="AO662" s="35"/>
      <c r="AP662" s="35"/>
      <c r="AQ662" s="35"/>
      <c r="AR662" s="35"/>
      <c r="AS662" s="35"/>
      <c r="AT662" s="35"/>
    </row>
    <row r="663" customFormat="false" ht="12.75" hidden="false" customHeight="true" outlineLevel="0" collapsed="false">
      <c r="A663" s="36"/>
      <c r="B663" s="36"/>
      <c r="C663" s="2" t="n">
        <v>662</v>
      </c>
      <c r="D663" s="20" t="s">
        <v>728</v>
      </c>
      <c r="E663" s="65" t="n">
        <v>53</v>
      </c>
      <c r="F663" s="66" t="n">
        <v>909</v>
      </c>
      <c r="G663" s="67" t="n">
        <f aca="false">I663+J663</f>
        <v>52</v>
      </c>
      <c r="H663" s="68" t="n">
        <f aca="false">1/(G663/F663)</f>
        <v>17.4807692307692</v>
      </c>
      <c r="I663" s="22" t="n">
        <v>23</v>
      </c>
      <c r="J663" s="23" t="n">
        <v>29</v>
      </c>
      <c r="K663" s="24" t="n">
        <v>422</v>
      </c>
      <c r="L663" s="69" t="n">
        <f aca="false">G663*X663*R663</f>
        <v>440.318343116864</v>
      </c>
      <c r="M663" s="25" t="n">
        <v>219</v>
      </c>
      <c r="N663" s="70" t="n">
        <f aca="false">G663*X663*(1-R663)</f>
        <v>229.208874366252</v>
      </c>
      <c r="O663" s="26" t="n">
        <f aca="false">I663/(I663+J663)</f>
        <v>0.442307692307692</v>
      </c>
      <c r="P663" s="28" t="n">
        <f aca="false">(I663+K663)/(I663+J663+K663+M663)</f>
        <v>0.642135642135642</v>
      </c>
      <c r="Q663" s="27" t="n">
        <f aca="false">K663/(K663+M663)</f>
        <v>0.658346333853354</v>
      </c>
      <c r="R663" s="27" t="n">
        <f aca="false">P663-(O663-P663)/X663</f>
        <v>0.657655628657049</v>
      </c>
      <c r="S663" s="29" t="n">
        <f aca="false">(K663+M663)/(I663+J663)</f>
        <v>12.3269230769231</v>
      </c>
      <c r="T663" s="31" t="n">
        <f aca="false">(P663-$B$1*O663-$B$2)/(1-$B$1*O663)-($B$3*POWER(P663,2)+$B$4*P663+$B$5)-($B$6*POWER(O663,2)+$B$7*O663+$B$8)</f>
        <v>0.660082407194988</v>
      </c>
      <c r="U663" s="29" t="n">
        <f aca="false">(O663-P663)/(P663-T663)</f>
        <v>11.1344829648775</v>
      </c>
      <c r="V663" s="29" t="n">
        <f aca="false">$B$12+($B$13*E663+$B$14*POWER(E663,2)+$B$15*POWER(E663,3))+($B$16*F663+$B$17*POWER(F663,2)+$B$18*POWER(F663,3))+($B$19*T663+$B$20*POWER(T663,2)+$B$21*POWER(T663,3))+($B$22*P663+$B$23*POWER(P663,2)+$B$24*POWER(P663,3))+($B$25*H663+$B$26*POWER(H663,2)+$B$27*POWER(H663,3))+($B$28*U663+$B$29*POWER(U663,2)+$B$30*POWER(U663,3))</f>
        <v>1.74104044825939</v>
      </c>
      <c r="W663" s="71" t="n">
        <f aca="false">S663-U663</f>
        <v>1.19244011204562</v>
      </c>
      <c r="X663" s="29" t="n">
        <f aca="false">U663+V663</f>
        <v>12.8755234131369</v>
      </c>
      <c r="Y663" s="16"/>
      <c r="Z663" s="60" t="n">
        <f aca="false">U663*G663</f>
        <v>578.993114173628</v>
      </c>
      <c r="AA663" s="60" t="n">
        <f aca="false">(K663+M663)-Z663</f>
        <v>62.006885826372</v>
      </c>
      <c r="AB663" s="16"/>
      <c r="AC663" s="60" t="n">
        <f aca="false">L663+N663</f>
        <v>669.527217483117</v>
      </c>
      <c r="AD663" s="61" t="n">
        <f aca="false">AC663-Z663</f>
        <v>90.5341033094885</v>
      </c>
      <c r="AE663" s="17"/>
      <c r="AF663" s="84" t="n">
        <v>-750.032574765633</v>
      </c>
      <c r="AG663" s="16" t="n">
        <v>0.894594594594595</v>
      </c>
      <c r="AH663" s="16" t="n">
        <f aca="false">AF663+AH662</f>
        <v>150732.993927013</v>
      </c>
      <c r="AI663" s="63"/>
      <c r="AJ663" s="72" t="n">
        <v>-695.409672231141</v>
      </c>
      <c r="AK663" s="16" t="n">
        <v>0.894594594594595</v>
      </c>
      <c r="AL663" s="63" t="n">
        <f aca="false">AJ663+AL662</f>
        <v>152037.313217912</v>
      </c>
      <c r="AM663" s="35"/>
      <c r="AN663" s="35" t="n">
        <f aca="false">C663/740</f>
        <v>0.894594594594595</v>
      </c>
      <c r="AO663" s="35"/>
      <c r="AP663" s="35"/>
      <c r="AQ663" s="35"/>
      <c r="AR663" s="35"/>
      <c r="AS663" s="35"/>
      <c r="AT663" s="35"/>
    </row>
    <row r="664" customFormat="false" ht="12.75" hidden="false" customHeight="true" outlineLevel="0" collapsed="false">
      <c r="A664" s="36"/>
      <c r="B664" s="36"/>
      <c r="C664" s="2" t="n">
        <v>663</v>
      </c>
      <c r="D664" s="20" t="s">
        <v>249</v>
      </c>
      <c r="E664" s="65" t="n">
        <v>197</v>
      </c>
      <c r="F664" s="66" t="n">
        <v>2359</v>
      </c>
      <c r="G664" s="67" t="n">
        <f aca="false">I664+J664</f>
        <v>131</v>
      </c>
      <c r="H664" s="68" t="n">
        <f aca="false">1/(G664/F664)</f>
        <v>18.0076335877863</v>
      </c>
      <c r="I664" s="22" t="n">
        <v>37</v>
      </c>
      <c r="J664" s="23" t="n">
        <v>94</v>
      </c>
      <c r="K664" s="24" t="n">
        <v>690</v>
      </c>
      <c r="L664" s="69" t="n">
        <f aca="false">G664*X664*R664</f>
        <v>695.103296401371</v>
      </c>
      <c r="M664" s="25" t="n">
        <v>1022</v>
      </c>
      <c r="N664" s="70" t="n">
        <f aca="false">G664*X664*(1-R664)</f>
        <v>1029.83394605768</v>
      </c>
      <c r="O664" s="26" t="n">
        <f aca="false">I664/(I664+J664)</f>
        <v>0.282442748091603</v>
      </c>
      <c r="P664" s="28" t="n">
        <f aca="false">(I664+K664)/(I664+J664+K664+M664)</f>
        <v>0.394465545306565</v>
      </c>
      <c r="Q664" s="27" t="n">
        <f aca="false">K664/(K664+M664)</f>
        <v>0.40303738317757</v>
      </c>
      <c r="R664" s="27" t="n">
        <f aca="false">P664-(O664-P664)/X664</f>
        <v>0.402973093334365</v>
      </c>
      <c r="S664" s="29" t="n">
        <f aca="false">(K664+M664)/(I664+J664)</f>
        <v>13.0687022900763</v>
      </c>
      <c r="T664" s="31" t="n">
        <f aca="false">(P664-$B$1*O664-$B$2)/(1-$B$1*O664)-($B$3*POWER(P664,2)+$B$4*P664+$B$5)-($B$6*POWER(O664,2)+$B$7*O664+$B$8)</f>
        <v>0.406098271353146</v>
      </c>
      <c r="U664" s="29" t="n">
        <f aca="false">(O664-P664)/(P664-T664)</f>
        <v>9.62996951586324</v>
      </c>
      <c r="V664" s="29" t="n">
        <f aca="false">$B$12+($B$13*E664+$B$14*POWER(E664,2)+$B$15*POWER(E664,3))+($B$16*F664+$B$17*POWER(F664,2)+$B$18*POWER(F664,3))+($B$19*T664+$B$20*POWER(T664,2)+$B$21*POWER(T664,3))+($B$22*P664+$B$23*POWER(P664,2)+$B$24*POWER(P664,3))+($B$25*H664+$B$26*POWER(H664,2)+$B$27*POWER(H664,3))+($B$28*U664+$B$29*POWER(U664,2)+$B$30*POWER(U664,3))</f>
        <v>3.53749035023635</v>
      </c>
      <c r="W664" s="71" t="n">
        <f aca="false">S664-U664</f>
        <v>3.43873277421309</v>
      </c>
      <c r="X664" s="29" t="n">
        <f aca="false">U664+V664</f>
        <v>13.1674598660996</v>
      </c>
      <c r="Y664" s="16"/>
      <c r="Z664" s="60" t="n">
        <f aca="false">U664*G664</f>
        <v>1261.52600657808</v>
      </c>
      <c r="AA664" s="60" t="n">
        <f aca="false">(K664+M664)-Z664</f>
        <v>450.473993421915</v>
      </c>
      <c r="AB664" s="16"/>
      <c r="AC664" s="60" t="n">
        <f aca="false">L664+N664</f>
        <v>1724.93724245905</v>
      </c>
      <c r="AD664" s="61" t="n">
        <f aca="false">AC664-Z664</f>
        <v>463.411235880962</v>
      </c>
      <c r="AE664" s="17"/>
      <c r="AF664" s="84" t="n">
        <v>-751.56529907831</v>
      </c>
      <c r="AG664" s="16" t="n">
        <v>0.895945945945946</v>
      </c>
      <c r="AH664" s="16" t="n">
        <f aca="false">AF664+AH663</f>
        <v>149981.428627935</v>
      </c>
      <c r="AI664" s="63"/>
      <c r="AJ664" s="72" t="n">
        <v>-699.996327226592</v>
      </c>
      <c r="AK664" s="16" t="n">
        <v>0.895945945945946</v>
      </c>
      <c r="AL664" s="63" t="n">
        <f aca="false">AJ664+AL663</f>
        <v>151337.316890685</v>
      </c>
      <c r="AM664" s="35"/>
      <c r="AN664" s="35" t="n">
        <f aca="false">C664/740</f>
        <v>0.895945945945946</v>
      </c>
      <c r="AO664" s="35"/>
      <c r="AP664" s="35"/>
      <c r="AQ664" s="35"/>
      <c r="AR664" s="35"/>
      <c r="AS664" s="35"/>
      <c r="AT664" s="35"/>
    </row>
    <row r="665" customFormat="false" ht="12.75" hidden="false" customHeight="true" outlineLevel="0" collapsed="false">
      <c r="A665" s="36"/>
      <c r="B665" s="36"/>
      <c r="C665" s="2" t="n">
        <v>664</v>
      </c>
      <c r="D665" s="20" t="s">
        <v>226</v>
      </c>
      <c r="E665" s="65" t="n">
        <v>286</v>
      </c>
      <c r="F665" s="66" t="n">
        <v>3560</v>
      </c>
      <c r="G665" s="67" t="n">
        <f aca="false">I665+J665</f>
        <v>166</v>
      </c>
      <c r="H665" s="68" t="n">
        <f aca="false">1/(G665/F665)</f>
        <v>21.4457831325301</v>
      </c>
      <c r="I665" s="22" t="n">
        <v>30</v>
      </c>
      <c r="J665" s="23" t="n">
        <v>136</v>
      </c>
      <c r="K665" s="24" t="n">
        <v>1175</v>
      </c>
      <c r="L665" s="69" t="n">
        <f aca="false">G665*X665*R665</f>
        <v>1137.85697198284</v>
      </c>
      <c r="M665" s="25" t="n">
        <v>1758</v>
      </c>
      <c r="N665" s="70" t="n">
        <f aca="false">G665*X665*(1-R665)</f>
        <v>1699.61917422033</v>
      </c>
      <c r="O665" s="26" t="n">
        <f aca="false">I665/(I665+J665)</f>
        <v>0.180722891566265</v>
      </c>
      <c r="P665" s="28" t="n">
        <f aca="false">(I665+K665)/(I665+J665+K665+M665)</f>
        <v>0.388835108099387</v>
      </c>
      <c r="Q665" s="27" t="n">
        <f aca="false">K665/(K665+M665)</f>
        <v>0.400613706102966</v>
      </c>
      <c r="R665" s="27" t="n">
        <f aca="false">P665-(O665-P665)/X665</f>
        <v>0.401010233515234</v>
      </c>
      <c r="S665" s="29" t="n">
        <f aca="false">(K665+M665)/(I665+J665)</f>
        <v>17.6686746987952</v>
      </c>
      <c r="T665" s="31" t="n">
        <f aca="false">(P665-$B$1*O665-$B$2)/(1-$B$1*O665)-($B$3*POWER(P665,2)+$B$4*P665+$B$5)-($B$6*POWER(O665,2)+$B$7*O665+$B$8)</f>
        <v>0.403345348743677</v>
      </c>
      <c r="U665" s="29" t="n">
        <f aca="false">(O665-P665)/(P665-T665)</f>
        <v>14.3424372920383</v>
      </c>
      <c r="V665" s="29" t="n">
        <f aca="false">$B$12+($B$13*E665+$B$14*POWER(E665,2)+$B$15*POWER(E665,3))+($B$16*F665+$B$17*POWER(F665,2)+$B$18*POWER(F665,3))+($B$19*T665+$B$20*POWER(T665,2)+$B$21*POWER(T665,3))+($B$22*P665+$B$23*POWER(P665,2)+$B$24*POWER(P665,3))+($B$25*H665+$B$26*POWER(H665,2)+$B$27*POWER(H665,3))+($B$28*U665+$B$29*POWER(U665,2)+$B$30*POWER(U665,3))</f>
        <v>2.75079250436627</v>
      </c>
      <c r="W665" s="71" t="n">
        <f aca="false">S665-U665</f>
        <v>3.32623740675685</v>
      </c>
      <c r="X665" s="29" t="n">
        <f aca="false">U665+V665</f>
        <v>17.0932297964046</v>
      </c>
      <c r="Y665" s="16"/>
      <c r="Z665" s="60" t="n">
        <f aca="false">U665*G665</f>
        <v>2380.84459047836</v>
      </c>
      <c r="AA665" s="60" t="n">
        <f aca="false">(K665+M665)-Z665</f>
        <v>552.155409521637</v>
      </c>
      <c r="AB665" s="16"/>
      <c r="AC665" s="60" t="n">
        <f aca="false">L665+N665</f>
        <v>2837.47614620316</v>
      </c>
      <c r="AD665" s="61" t="n">
        <f aca="false">AC665-Z665</f>
        <v>456.631555724801</v>
      </c>
      <c r="AE665" s="17"/>
      <c r="AF665" s="84" t="n">
        <v>-752.347421964325</v>
      </c>
      <c r="AG665" s="16" t="n">
        <v>0.897297297297297</v>
      </c>
      <c r="AH665" s="16" t="n">
        <f aca="false">AF665+AH664</f>
        <v>149229.081205971</v>
      </c>
      <c r="AI665" s="63"/>
      <c r="AJ665" s="72" t="n">
        <v>-712.910563110899</v>
      </c>
      <c r="AK665" s="16" t="n">
        <v>0.897297297297297</v>
      </c>
      <c r="AL665" s="63" t="n">
        <f aca="false">AJ665+AL664</f>
        <v>150624.406327574</v>
      </c>
      <c r="AM665" s="35"/>
      <c r="AN665" s="35" t="n">
        <f aca="false">C665/740</f>
        <v>0.897297297297297</v>
      </c>
      <c r="AO665" s="35"/>
      <c r="AP665" s="35"/>
      <c r="AQ665" s="35"/>
      <c r="AR665" s="35"/>
      <c r="AS665" s="35"/>
      <c r="AT665" s="35"/>
    </row>
    <row r="666" customFormat="false" ht="12.75" hidden="false" customHeight="true" outlineLevel="0" collapsed="false">
      <c r="A666" s="36"/>
      <c r="B666" s="36"/>
      <c r="C666" s="2" t="n">
        <v>665</v>
      </c>
      <c r="D666" s="20" t="s">
        <v>756</v>
      </c>
      <c r="E666" s="65" t="n">
        <v>391</v>
      </c>
      <c r="F666" s="66" t="n">
        <v>3273</v>
      </c>
      <c r="G666" s="67" t="n">
        <f aca="false">I666+J666</f>
        <v>199</v>
      </c>
      <c r="H666" s="68" t="n">
        <f aca="false">1/(G666/F666)</f>
        <v>16.4472361809045</v>
      </c>
      <c r="I666" s="22" t="n">
        <v>134</v>
      </c>
      <c r="J666" s="23" t="n">
        <v>65</v>
      </c>
      <c r="K666" s="24" t="n">
        <v>1537</v>
      </c>
      <c r="L666" s="69" t="n">
        <f aca="false">G666*X666*R666</f>
        <v>1561.90222313984</v>
      </c>
      <c r="M666" s="25" t="n">
        <v>448</v>
      </c>
      <c r="N666" s="70" t="n">
        <f aca="false">G666*X666*(1-R666)</f>
        <v>455.645027211694</v>
      </c>
      <c r="O666" s="26" t="n">
        <f aca="false">I666/(I666+J666)</f>
        <v>0.673366834170854</v>
      </c>
      <c r="P666" s="28" t="n">
        <f aca="false">(I666+K666)/(I666+J666+K666+M666)</f>
        <v>0.76510989010989</v>
      </c>
      <c r="Q666" s="27" t="n">
        <f aca="false">K666/(K666+M666)</f>
        <v>0.774307304785894</v>
      </c>
      <c r="R666" s="27" t="n">
        <f aca="false">P666-(O666-P666)/X666</f>
        <v>0.774158931280394</v>
      </c>
      <c r="S666" s="29" t="n">
        <f aca="false">(K666+M666)/(I666+J666)</f>
        <v>9.9748743718593</v>
      </c>
      <c r="T666" s="31" t="n">
        <f aca="false">(P666-$B$1*O666-$B$2)/(1-$B$1*O666)-($B$3*POWER(P666,2)+$B$4*P666+$B$5)-($B$6*POWER(O666,2)+$B$7*O666+$B$8)</f>
        <v>0.777046015482249</v>
      </c>
      <c r="U666" s="29" t="n">
        <f aca="false">(O666-P666)/(P666-T666)</f>
        <v>7.68616725084758</v>
      </c>
      <c r="V666" s="29" t="n">
        <f aca="false">$B$12+($B$13*E666+$B$14*POWER(E666,2)+$B$15*POWER(E666,3))+($B$16*F666+$B$17*POWER(F666,2)+$B$18*POWER(F666,3))+($B$19*T666+$B$20*POWER(T666,2)+$B$21*POWER(T666,3))+($B$22*P666+$B$23*POWER(P666,2)+$B$24*POWER(P666,3))+($B$25*H666+$B$26*POWER(H666,2)+$B$27*POWER(H666,3))+($B$28*U666+$B$29*POWER(U666,2)+$B$30*POWER(U666,3))</f>
        <v>2.45226114287874</v>
      </c>
      <c r="W666" s="71" t="n">
        <f aca="false">S666-U666</f>
        <v>2.28870712101172</v>
      </c>
      <c r="X666" s="29" t="n">
        <f aca="false">U666+V666</f>
        <v>10.1384283937263</v>
      </c>
      <c r="Y666" s="16"/>
      <c r="Z666" s="60" t="n">
        <f aca="false">U666*G666</f>
        <v>1529.54728291867</v>
      </c>
      <c r="AA666" s="60" t="n">
        <f aca="false">(K666+M666)-Z666</f>
        <v>455.452717081332</v>
      </c>
      <c r="AB666" s="16"/>
      <c r="AC666" s="60" t="n">
        <f aca="false">L666+N666</f>
        <v>2017.54725035154</v>
      </c>
      <c r="AD666" s="61" t="n">
        <f aca="false">AC666-Z666</f>
        <v>487.999967432869</v>
      </c>
      <c r="AE666" s="17"/>
      <c r="AF666" s="84" t="n">
        <v>-757.127194098393</v>
      </c>
      <c r="AG666" s="16" t="n">
        <v>0.898648648648649</v>
      </c>
      <c r="AH666" s="16" t="n">
        <f aca="false">AF666+AH665</f>
        <v>148471.954011872</v>
      </c>
      <c r="AI666" s="63"/>
      <c r="AJ666" s="72" t="n">
        <v>-714.622362576303</v>
      </c>
      <c r="AK666" s="16" t="n">
        <v>0.898648648648649</v>
      </c>
      <c r="AL666" s="63" t="n">
        <f aca="false">AJ666+AL665</f>
        <v>149909.783964998</v>
      </c>
      <c r="AM666" s="35"/>
      <c r="AN666" s="35" t="n">
        <f aca="false">C666/740</f>
        <v>0.898648648648649</v>
      </c>
      <c r="AO666" s="35"/>
      <c r="AP666" s="35"/>
      <c r="AQ666" s="35"/>
      <c r="AR666" s="35"/>
      <c r="AS666" s="35"/>
      <c r="AT666" s="35"/>
    </row>
    <row r="667" customFormat="false" ht="12.75" hidden="false" customHeight="true" outlineLevel="0" collapsed="false">
      <c r="A667" s="36"/>
      <c r="B667" s="36"/>
      <c r="C667" s="2" t="n">
        <v>666</v>
      </c>
      <c r="D667" s="20" t="s">
        <v>59</v>
      </c>
      <c r="E667" s="65" t="n">
        <v>211</v>
      </c>
      <c r="F667" s="66" t="n">
        <v>1877</v>
      </c>
      <c r="G667" s="67" t="n">
        <f aca="false">I667+J667</f>
        <v>299</v>
      </c>
      <c r="H667" s="68" t="n">
        <f aca="false">1/(G667/F667)</f>
        <v>6.27759197324415</v>
      </c>
      <c r="I667" s="22" t="n">
        <v>53</v>
      </c>
      <c r="J667" s="23" t="n">
        <v>246</v>
      </c>
      <c r="K667" s="24" t="n">
        <v>312</v>
      </c>
      <c r="L667" s="69" t="n">
        <f aca="false">G667*X667*R667</f>
        <v>308.946582743073</v>
      </c>
      <c r="M667" s="25" t="n">
        <v>679</v>
      </c>
      <c r="N667" s="70" t="n">
        <f aca="false">G667*X667*(1-R667)</f>
        <v>671.261887773542</v>
      </c>
      <c r="O667" s="26" t="n">
        <f aca="false">I667/(I667+J667)</f>
        <v>0.177257525083612</v>
      </c>
      <c r="P667" s="28" t="n">
        <f aca="false">(I667+K667)/(I667+J667+K667+M667)</f>
        <v>0.282945736434108</v>
      </c>
      <c r="Q667" s="27" t="n">
        <f aca="false">K667/(K667+M667)</f>
        <v>0.314833501513623</v>
      </c>
      <c r="R667" s="27" t="n">
        <f aca="false">P667-(O667-P667)/X667</f>
        <v>0.315184567401508</v>
      </c>
      <c r="S667" s="29" t="n">
        <f aca="false">(K667+M667)/(I667+J667)</f>
        <v>3.31438127090301</v>
      </c>
      <c r="T667" s="31" t="n">
        <f aca="false">(P667-$B$1*O667-$B$2)/(1-$B$1*O667)-($B$3*POWER(P667,2)+$B$4*P667+$B$5)-($B$6*POWER(O667,2)+$B$7*O667+$B$8)</f>
        <v>0.294356954115402</v>
      </c>
      <c r="U667" s="29" t="n">
        <f aca="false">(O667-P667)/(P667-T667)</f>
        <v>9.26178207289444</v>
      </c>
      <c r="V667" s="29" t="n">
        <f aca="false">$B$12+($B$13*E667+$B$14*POWER(E667,2)+$B$15*POWER(E667,3))+($B$16*F667+$B$17*POWER(F667,2)+$B$18*POWER(F667,3))+($B$19*T667+$B$20*POWER(T667,2)+$B$21*POWER(T667,3))+($B$22*P667+$B$23*POWER(P667,2)+$B$24*POWER(P667,3))+($B$25*H667+$B$26*POWER(H667,2)+$B$27*POWER(H667,3))+($B$28*U667+$B$29*POWER(U667,2)+$B$30*POWER(U667,3))</f>
        <v>-5.98349287384221</v>
      </c>
      <c r="W667" s="71" t="n">
        <f aca="false">S667-U667</f>
        <v>-5.94740080199143</v>
      </c>
      <c r="X667" s="29" t="n">
        <f aca="false">U667+V667</f>
        <v>3.27828919905222</v>
      </c>
      <c r="Y667" s="16"/>
      <c r="Z667" s="60" t="n">
        <f aca="false">U667*G667</f>
        <v>2769.27283979544</v>
      </c>
      <c r="AA667" s="60" t="n">
        <f aca="false">(K667+M667)-Z667</f>
        <v>-1778.27283979544</v>
      </c>
      <c r="AB667" s="16"/>
      <c r="AC667" s="60" t="n">
        <f aca="false">L667+N667</f>
        <v>980.208470516615</v>
      </c>
      <c r="AD667" s="61" t="n">
        <f aca="false">AC667-Z667</f>
        <v>-1789.06436927882</v>
      </c>
      <c r="AE667" s="17"/>
      <c r="AF667" s="84" t="n">
        <v>-762.211675455791</v>
      </c>
      <c r="AG667" s="16" t="n">
        <v>0.9</v>
      </c>
      <c r="AH667" s="16" t="n">
        <f aca="false">AF667+AH666</f>
        <v>147709.742336416</v>
      </c>
      <c r="AI667" s="63"/>
      <c r="AJ667" s="72" t="n">
        <v>-725.360850382939</v>
      </c>
      <c r="AK667" s="16" t="n">
        <v>0.9</v>
      </c>
      <c r="AL667" s="63" t="n">
        <f aca="false">AJ667+AL666</f>
        <v>149184.423114615</v>
      </c>
      <c r="AM667" s="35"/>
      <c r="AN667" s="35" t="n">
        <f aca="false">C667/740</f>
        <v>0.9</v>
      </c>
      <c r="AO667" s="35"/>
      <c r="AP667" s="35"/>
      <c r="AQ667" s="35"/>
      <c r="AR667" s="35"/>
      <c r="AS667" s="35"/>
      <c r="AT667" s="35"/>
    </row>
    <row r="668" customFormat="false" ht="12.75" hidden="false" customHeight="true" outlineLevel="0" collapsed="false">
      <c r="A668" s="36"/>
      <c r="B668" s="36"/>
      <c r="C668" s="2" t="n">
        <v>667</v>
      </c>
      <c r="D668" s="20" t="s">
        <v>350</v>
      </c>
      <c r="E668" s="65" t="n">
        <v>355</v>
      </c>
      <c r="F668" s="66" t="n">
        <v>4751</v>
      </c>
      <c r="G668" s="67" t="n">
        <f aca="false">I668+J668</f>
        <v>352</v>
      </c>
      <c r="H668" s="68" t="n">
        <f aca="false">1/(G668/F668)</f>
        <v>13.4971590909091</v>
      </c>
      <c r="I668" s="22" t="n">
        <v>88</v>
      </c>
      <c r="J668" s="23" t="n">
        <v>264</v>
      </c>
      <c r="K668" s="24" t="n">
        <v>1520</v>
      </c>
      <c r="L668" s="69" t="n">
        <f aca="false">G668*X668*R668</f>
        <v>1561.61167376885</v>
      </c>
      <c r="M668" s="25" t="n">
        <v>1974</v>
      </c>
      <c r="N668" s="70" t="n">
        <f aca="false">G668*X668*(1-R668)</f>
        <v>2031.91475490963</v>
      </c>
      <c r="O668" s="26" t="n">
        <f aca="false">I668/(I668+J668)</f>
        <v>0.25</v>
      </c>
      <c r="P668" s="28" t="n">
        <f aca="false">(I668+K668)/(I668+J668+K668+M668)</f>
        <v>0.418096723868955</v>
      </c>
      <c r="Q668" s="27" t="n">
        <f aca="false">K668/(K668+M668)</f>
        <v>0.4350314825415</v>
      </c>
      <c r="R668" s="27" t="n">
        <f aca="false">P668-(O668-P668)/X668</f>
        <v>0.434562456896451</v>
      </c>
      <c r="S668" s="29" t="n">
        <f aca="false">(K668+M668)/(I668+J668)</f>
        <v>9.92613636363636</v>
      </c>
      <c r="T668" s="31" t="n">
        <f aca="false">(P668-$B$1*O668-$B$2)/(1-$B$1*O668)-($B$3*POWER(P668,2)+$B$4*P668+$B$5)-($B$6*POWER(O668,2)+$B$7*O668+$B$8)</f>
        <v>0.43190477619141</v>
      </c>
      <c r="U668" s="29" t="n">
        <f aca="false">(O668-P668)/(P668-T668)</f>
        <v>12.1738185765409</v>
      </c>
      <c r="V668" s="29" t="n">
        <f aca="false">$B$12+($B$13*E668+$B$14*POWER(E668,2)+$B$15*POWER(E668,3))+($B$16*F668+$B$17*POWER(F668,2)+$B$18*POWER(F668,3))+($B$19*T668+$B$20*POWER(T668,2)+$B$21*POWER(T668,3))+($B$22*P668+$B$23*POWER(P668,2)+$B$24*POWER(P668,3))+($B$25*H668+$B$26*POWER(H668,2)+$B$27*POWER(H668,3))+($B$28*U668+$B$29*POWER(U668,2)+$B$30*POWER(U668,3))</f>
        <v>-1.96493667688609</v>
      </c>
      <c r="W668" s="71" t="n">
        <f aca="false">S668-U668</f>
        <v>-2.24768221290451</v>
      </c>
      <c r="X668" s="29" t="n">
        <f aca="false">U668+V668</f>
        <v>10.2088818996548</v>
      </c>
      <c r="Y668" s="16"/>
      <c r="Z668" s="60" t="n">
        <f aca="false">U668*G668</f>
        <v>4285.18413894239</v>
      </c>
      <c r="AA668" s="60" t="n">
        <f aca="false">(K668+M668)-Z668</f>
        <v>-791.184138942389</v>
      </c>
      <c r="AB668" s="16"/>
      <c r="AC668" s="60" t="n">
        <f aca="false">L668+N668</f>
        <v>3593.52642867849</v>
      </c>
      <c r="AD668" s="61" t="n">
        <f aca="false">AC668-Z668</f>
        <v>-691.657710263902</v>
      </c>
      <c r="AE668" s="17"/>
      <c r="AF668" s="84" t="n">
        <v>-762.553296090377</v>
      </c>
      <c r="AG668" s="16" t="n">
        <v>0.901351351351351</v>
      </c>
      <c r="AH668" s="16" t="n">
        <f aca="false">AF668+AH667</f>
        <v>146947.189040326</v>
      </c>
      <c r="AI668" s="63"/>
      <c r="AJ668" s="72" t="n">
        <v>-729.124235851492</v>
      </c>
      <c r="AK668" s="16" t="n">
        <v>0.901351351351351</v>
      </c>
      <c r="AL668" s="63" t="n">
        <f aca="false">AJ668+AL667</f>
        <v>148455.298878764</v>
      </c>
      <c r="AM668" s="35"/>
      <c r="AN668" s="35" t="n">
        <f aca="false">C668/740</f>
        <v>0.901351351351351</v>
      </c>
      <c r="AO668" s="35"/>
      <c r="AP668" s="35"/>
      <c r="AQ668" s="35"/>
      <c r="AR668" s="35"/>
      <c r="AS668" s="35"/>
      <c r="AT668" s="35"/>
    </row>
    <row r="669" customFormat="false" ht="12.75" hidden="false" customHeight="true" outlineLevel="0" collapsed="false">
      <c r="A669" s="36"/>
      <c r="B669" s="36"/>
      <c r="C669" s="2" t="n">
        <v>668</v>
      </c>
      <c r="D669" s="20" t="s">
        <v>39</v>
      </c>
      <c r="E669" s="65" t="n">
        <v>1</v>
      </c>
      <c r="F669" s="66" t="n">
        <v>20</v>
      </c>
      <c r="G669" s="67" t="n">
        <f aca="false">I669+J669</f>
        <v>1</v>
      </c>
      <c r="H669" s="68" t="n">
        <f aca="false">1/(G669/F669)</f>
        <v>20</v>
      </c>
      <c r="I669" s="22" t="n">
        <v>1</v>
      </c>
      <c r="J669" s="23" t="n">
        <v>0</v>
      </c>
      <c r="K669" s="24" t="n">
        <v>1</v>
      </c>
      <c r="L669" s="69" t="n">
        <f aca="false">G669*X669*R669</f>
        <v>1.09916276278587</v>
      </c>
      <c r="M669" s="25" t="n">
        <v>6</v>
      </c>
      <c r="N669" s="70" t="n">
        <f aca="false">G669*X669*(1-R669)</f>
        <v>6.2974882883576</v>
      </c>
      <c r="O669" s="26" t="n">
        <f aca="false">I669/(I669+J669)</f>
        <v>1</v>
      </c>
      <c r="P669" s="28" t="n">
        <f aca="false">(I669+K669)/(I669+J669+K669+M669)</f>
        <v>0.25</v>
      </c>
      <c r="Q669" s="27" t="n">
        <f aca="false">K669/(K669+M669)</f>
        <v>0.142857142857143</v>
      </c>
      <c r="R669" s="27" t="n">
        <f aca="false">P669-(O669-P669)/X669</f>
        <v>0.14860276024728</v>
      </c>
      <c r="S669" s="29" t="n">
        <f aca="false">(K669+M669)/(I669+J669)</f>
        <v>7</v>
      </c>
      <c r="T669" s="31" t="n">
        <f aca="false">(P669-$B$1*O669-$B$2)/(1-$B$1*O669)-($B$3*POWER(P669,2)+$B$4*P669+$B$5)-($B$6*POWER(O669,2)+$B$7*O669+$B$8)</f>
        <v>0.154593630644748</v>
      </c>
      <c r="U669" s="29" t="n">
        <f aca="false">(O669-P669)/(P669-T669)</f>
        <v>7.86111037521323</v>
      </c>
      <c r="V669" s="29" t="n">
        <f aca="false">$B$12+($B$13*E669+$B$14*POWER(E669,2)+$B$15*POWER(E669,3))+($B$16*F669+$B$17*POWER(F669,2)+$B$18*POWER(F669,3))+($B$19*T669+$B$20*POWER(T669,2)+$B$21*POWER(T669,3))+($B$22*P669+$B$23*POWER(P669,2)+$B$24*POWER(P669,3))+($B$25*H669+$B$26*POWER(H669,2)+$B$27*POWER(H669,3))+($B$28*U669+$B$29*POWER(U669,2)+$B$30*POWER(U669,3))</f>
        <v>-0.464459324069766</v>
      </c>
      <c r="W669" s="71" t="n">
        <f aca="false">S669-U669</f>
        <v>-0.86111037521323</v>
      </c>
      <c r="X669" s="29" t="n">
        <f aca="false">U669+V669</f>
        <v>7.39665105114346</v>
      </c>
      <c r="Y669" s="16"/>
      <c r="Z669" s="60" t="n">
        <f aca="false">U669*G669</f>
        <v>7.86111037521323</v>
      </c>
      <c r="AA669" s="60" t="n">
        <f aca="false">(K669+M669)-Z669</f>
        <v>-0.86111037521323</v>
      </c>
      <c r="AB669" s="16"/>
      <c r="AC669" s="60" t="n">
        <f aca="false">L669+N669</f>
        <v>7.39665105114346</v>
      </c>
      <c r="AD669" s="61" t="n">
        <f aca="false">AC669-Z669</f>
        <v>-0.464459324069766</v>
      </c>
      <c r="AE669" s="17"/>
      <c r="AF669" s="84" t="n">
        <v>-766.405012457498</v>
      </c>
      <c r="AG669" s="16" t="n">
        <v>0.902702702702703</v>
      </c>
      <c r="AH669" s="16" t="n">
        <f aca="false">AF669+AH668</f>
        <v>146180.784027869</v>
      </c>
      <c r="AI669" s="63"/>
      <c r="AJ669" s="72" t="n">
        <v>-738.539020414258</v>
      </c>
      <c r="AK669" s="16" t="n">
        <v>0.902702702702703</v>
      </c>
      <c r="AL669" s="63" t="n">
        <f aca="false">AJ669+AL668</f>
        <v>147716.759858349</v>
      </c>
      <c r="AM669" s="35"/>
      <c r="AN669" s="35" t="n">
        <f aca="false">C669/740</f>
        <v>0.902702702702703</v>
      </c>
      <c r="AO669" s="35"/>
      <c r="AP669" s="35"/>
      <c r="AQ669" s="35"/>
      <c r="AR669" s="35"/>
      <c r="AS669" s="35"/>
      <c r="AT669" s="35"/>
    </row>
    <row r="670" customFormat="false" ht="12.75" hidden="false" customHeight="true" outlineLevel="0" collapsed="false">
      <c r="A670" s="36"/>
      <c r="B670" s="36"/>
      <c r="C670" s="2" t="n">
        <v>669</v>
      </c>
      <c r="D670" s="20" t="s">
        <v>385</v>
      </c>
      <c r="E670" s="65" t="n">
        <v>251</v>
      </c>
      <c r="F670" s="66" t="n">
        <v>3132</v>
      </c>
      <c r="G670" s="67" t="n">
        <f aca="false">I670+J670</f>
        <v>231</v>
      </c>
      <c r="H670" s="68" t="n">
        <f aca="false">1/(G670/F670)</f>
        <v>13.5584415584416</v>
      </c>
      <c r="I670" s="22" t="n">
        <v>42</v>
      </c>
      <c r="J670" s="23" t="n">
        <v>189</v>
      </c>
      <c r="K670" s="24" t="n">
        <v>1107</v>
      </c>
      <c r="L670" s="69" t="n">
        <f aca="false">G670*X670*R670</f>
        <v>1078.1770186507</v>
      </c>
      <c r="M670" s="25" t="n">
        <v>1351</v>
      </c>
      <c r="N670" s="70" t="n">
        <f aca="false">G670*X670*(1-R670)</f>
        <v>1312.36867599833</v>
      </c>
      <c r="O670" s="26" t="n">
        <f aca="false">I670/(I670+J670)</f>
        <v>0.181818181818182</v>
      </c>
      <c r="P670" s="28" t="n">
        <f aca="false">(I670+K670)/(I670+J670+K670+M670)</f>
        <v>0.427296392711045</v>
      </c>
      <c r="Q670" s="27" t="n">
        <f aca="false">K670/(K670+M670)</f>
        <v>0.450366151342555</v>
      </c>
      <c r="R670" s="27" t="n">
        <f aca="false">P670-(O670-P670)/X670</f>
        <v>0.451017113399706</v>
      </c>
      <c r="S670" s="29" t="n">
        <f aca="false">(K670+M670)/(I670+J670)</f>
        <v>10.6406926406926</v>
      </c>
      <c r="T670" s="31" t="n">
        <f aca="false">(P670-$B$1*O670-$B$2)/(1-$B$1*O670)-($B$3*POWER(P670,2)+$B$4*P670+$B$5)-($B$6*POWER(O670,2)+$B$7*O670+$B$8)</f>
        <v>0.44304715989744</v>
      </c>
      <c r="U670" s="29" t="n">
        <f aca="false">(O670-P670)/(P670-T670)</f>
        <v>15.5851589949792</v>
      </c>
      <c r="V670" s="29" t="n">
        <f aca="false">$B$12+($B$13*E670+$B$14*POWER(E670,2)+$B$15*POWER(E670,3))+($B$16*F670+$B$17*POWER(F670,2)+$B$18*POWER(F670,3))+($B$19*T670+$B$20*POWER(T670,2)+$B$21*POWER(T670,3))+($B$22*P670+$B$23*POWER(P670,2)+$B$24*POWER(P670,3))+($B$25*H670+$B$26*POWER(H670,2)+$B$27*POWER(H670,3))+($B$28*U670+$B$29*POWER(U670,2)+$B$30*POWER(U670,3))</f>
        <v>-5.23647633416081</v>
      </c>
      <c r="W670" s="71" t="n">
        <f aca="false">S670-U670</f>
        <v>-4.94446635428651</v>
      </c>
      <c r="X670" s="29" t="n">
        <f aca="false">U670+V670</f>
        <v>10.3486826608183</v>
      </c>
      <c r="Y670" s="16"/>
      <c r="Z670" s="60" t="n">
        <f aca="false">U670*G670</f>
        <v>3600.17172784018</v>
      </c>
      <c r="AA670" s="60" t="n">
        <f aca="false">(K670+M670)-Z670</f>
        <v>-1142.17172784018</v>
      </c>
      <c r="AB670" s="16"/>
      <c r="AC670" s="60" t="n">
        <f aca="false">L670+N670</f>
        <v>2390.54569464904</v>
      </c>
      <c r="AD670" s="61" t="n">
        <f aca="false">AC670-Z670</f>
        <v>-1209.62603319115</v>
      </c>
      <c r="AE670" s="17"/>
      <c r="AF670" s="84" t="n">
        <v>-775.56380360497</v>
      </c>
      <c r="AG670" s="16" t="n">
        <v>0.904054054054054</v>
      </c>
      <c r="AH670" s="16" t="n">
        <f aca="false">AF670+AH669</f>
        <v>145405.220224264</v>
      </c>
      <c r="AI670" s="63"/>
      <c r="AJ670" s="72" t="n">
        <v>-744.256251904772</v>
      </c>
      <c r="AK670" s="16" t="n">
        <v>0.904054054054054</v>
      </c>
      <c r="AL670" s="63" t="n">
        <f aca="false">AJ670+AL669</f>
        <v>146972.503606445</v>
      </c>
      <c r="AM670" s="35"/>
      <c r="AN670" s="35" t="n">
        <f aca="false">C670/740</f>
        <v>0.904054054054054</v>
      </c>
      <c r="AO670" s="35"/>
      <c r="AP670" s="35"/>
      <c r="AQ670" s="35"/>
      <c r="AR670" s="35"/>
      <c r="AS670" s="35"/>
      <c r="AT670" s="35"/>
    </row>
    <row r="671" customFormat="false" ht="12.75" hidden="false" customHeight="true" outlineLevel="0" collapsed="false">
      <c r="A671" s="36"/>
      <c r="B671" s="36"/>
      <c r="C671" s="2" t="n">
        <v>670</v>
      </c>
      <c r="D671" s="20" t="s">
        <v>748</v>
      </c>
      <c r="E671" s="65" t="n">
        <v>258</v>
      </c>
      <c r="F671" s="66" t="n">
        <v>1401</v>
      </c>
      <c r="G671" s="67" t="n">
        <f aca="false">I671+J671</f>
        <v>115</v>
      </c>
      <c r="H671" s="68" t="n">
        <f aca="false">1/(G671/F671)</f>
        <v>12.1826086956522</v>
      </c>
      <c r="I671" s="22" t="n">
        <v>65</v>
      </c>
      <c r="J671" s="23" t="n">
        <v>50</v>
      </c>
      <c r="K671" s="24" t="n">
        <v>539</v>
      </c>
      <c r="L671" s="69" t="n">
        <f aca="false">G671*X671*R671</f>
        <v>553.669741040906</v>
      </c>
      <c r="M671" s="25" t="n">
        <v>213</v>
      </c>
      <c r="N671" s="70" t="n">
        <f aca="false">G671*X671*(1-R671)</f>
        <v>219.387652141984</v>
      </c>
      <c r="O671" s="26" t="n">
        <f aca="false">I671/(I671+J671)</f>
        <v>0.565217391304348</v>
      </c>
      <c r="P671" s="28" t="n">
        <f aca="false">(I671+K671)/(I671+J671+K671+M671)</f>
        <v>0.696655132641292</v>
      </c>
      <c r="Q671" s="27" t="n">
        <f aca="false">K671/(K671+M671)</f>
        <v>0.716755319148936</v>
      </c>
      <c r="R671" s="27" t="n">
        <f aca="false">P671-(O671-P671)/X671</f>
        <v>0.716207808014481</v>
      </c>
      <c r="S671" s="29" t="n">
        <f aca="false">(K671+M671)/(I671+J671)</f>
        <v>6.53913043478261</v>
      </c>
      <c r="T671" s="31" t="n">
        <f aca="false">(P671-$B$1*O671-$B$2)/(1-$B$1*O671)-($B$3*POWER(P671,2)+$B$4*P671+$B$5)-($B$6*POWER(O671,2)+$B$7*O671+$B$8)</f>
        <v>0.711114746144445</v>
      </c>
      <c r="U671" s="29" t="n">
        <f aca="false">(O671-P671)/(P671-T671)</f>
        <v>9.08998994394143</v>
      </c>
      <c r="V671" s="29" t="n">
        <f aca="false">$B$12+($B$13*E671+$B$14*POWER(E671,2)+$B$15*POWER(E671,3))+($B$16*F671+$B$17*POWER(F671,2)+$B$18*POWER(F671,3))+($B$19*T671+$B$20*POWER(T671,2)+$B$21*POWER(T671,3))+($B$22*P671+$B$23*POWER(P671,2)+$B$24*POWER(P671,3))+($B$25*H671+$B$26*POWER(H671,2)+$B$27*POWER(H671,3))+($B$28*U671+$B$29*POWER(U671,2)+$B$30*POWER(U671,3))</f>
        <v>-2.36775174235109</v>
      </c>
      <c r="W671" s="71" t="n">
        <f aca="false">S671-U671</f>
        <v>-2.55085950915883</v>
      </c>
      <c r="X671" s="29" t="n">
        <f aca="false">U671+V671</f>
        <v>6.72223820159035</v>
      </c>
      <c r="Y671" s="16"/>
      <c r="Z671" s="60" t="n">
        <f aca="false">U671*G671</f>
        <v>1045.34884355327</v>
      </c>
      <c r="AA671" s="60" t="n">
        <f aca="false">(K671+M671)-Z671</f>
        <v>-293.348843553265</v>
      </c>
      <c r="AB671" s="16"/>
      <c r="AC671" s="60" t="n">
        <f aca="false">L671+N671</f>
        <v>773.05739318289</v>
      </c>
      <c r="AD671" s="61" t="n">
        <f aca="false">AC671-Z671</f>
        <v>-272.291450370375</v>
      </c>
      <c r="AE671" s="17"/>
      <c r="AF671" s="84" t="n">
        <v>-776.268417288654</v>
      </c>
      <c r="AG671" s="16" t="n">
        <v>0.905405405405405</v>
      </c>
      <c r="AH671" s="16" t="n">
        <f aca="false">AF671+AH670</f>
        <v>144628.951806975</v>
      </c>
      <c r="AI671" s="63"/>
      <c r="AJ671" s="72" t="n">
        <v>-746.872253508466</v>
      </c>
      <c r="AK671" s="16" t="n">
        <v>0.905405405405405</v>
      </c>
      <c r="AL671" s="63" t="n">
        <f aca="false">AJ671+AL670</f>
        <v>146225.631352936</v>
      </c>
      <c r="AM671" s="35"/>
      <c r="AN671" s="35" t="n">
        <f aca="false">C671/740</f>
        <v>0.905405405405405</v>
      </c>
      <c r="AO671" s="35"/>
      <c r="AP671" s="35"/>
      <c r="AQ671" s="35"/>
      <c r="AR671" s="35"/>
      <c r="AS671" s="35"/>
      <c r="AT671" s="35"/>
    </row>
    <row r="672" customFormat="false" ht="12.75" hidden="false" customHeight="true" outlineLevel="0" collapsed="false">
      <c r="A672" s="36"/>
      <c r="B672" s="36"/>
      <c r="C672" s="2" t="n">
        <v>671</v>
      </c>
      <c r="D672" s="20" t="s">
        <v>195</v>
      </c>
      <c r="E672" s="65" t="n">
        <v>176</v>
      </c>
      <c r="F672" s="66" t="n">
        <v>2891</v>
      </c>
      <c r="G672" s="67" t="n">
        <f aca="false">I672+J672</f>
        <v>110</v>
      </c>
      <c r="H672" s="68" t="n">
        <f aca="false">1/(G672/F672)</f>
        <v>26.2818181818182</v>
      </c>
      <c r="I672" s="22" t="n">
        <v>31</v>
      </c>
      <c r="J672" s="23" t="n">
        <v>79</v>
      </c>
      <c r="K672" s="24" t="n">
        <v>914</v>
      </c>
      <c r="L672" s="69" t="n">
        <f aca="false">G672*X672*R672</f>
        <v>873.167637323134</v>
      </c>
      <c r="M672" s="25" t="n">
        <v>1467</v>
      </c>
      <c r="N672" s="70" t="n">
        <f aca="false">G672*X672*(1-R672)</f>
        <v>1400.19911883764</v>
      </c>
      <c r="O672" s="26" t="n">
        <f aca="false">I672/(I672+J672)</f>
        <v>0.281818181818182</v>
      </c>
      <c r="P672" s="28" t="n">
        <f aca="false">(I672+K672)/(I672+J672+K672+M672)</f>
        <v>0.379365716579687</v>
      </c>
      <c r="Q672" s="27" t="n">
        <f aca="false">K672/(K672+M672)</f>
        <v>0.383872322553549</v>
      </c>
      <c r="R672" s="27" t="n">
        <f aca="false">P672-(O672-P672)/X672</f>
        <v>0.384085689190656</v>
      </c>
      <c r="S672" s="29" t="n">
        <f aca="false">(K672+M672)/(I672+J672)</f>
        <v>21.6454545454545</v>
      </c>
      <c r="T672" s="31" t="n">
        <f aca="false">(P672-$B$1*O672-$B$2)/(1-$B$1*O672)-($B$3*POWER(P672,2)+$B$4*P672+$B$5)-($B$6*POWER(O672,2)+$B$7*O672+$B$8)</f>
        <v>0.390381812081345</v>
      </c>
      <c r="U672" s="29" t="n">
        <f aca="false">(O672-P672)/(P672-T672)</f>
        <v>8.85500082554894</v>
      </c>
      <c r="V672" s="29" t="n">
        <f aca="false">$B$12+($B$13*E672+$B$14*POWER(E672,2)+$B$15*POWER(E672,3))+($B$16*F672+$B$17*POWER(F672,2)+$B$18*POWER(F672,3))+($B$19*T672+$B$20*POWER(T672,2)+$B$21*POWER(T672,3))+($B$22*P672+$B$23*POWER(P672,2)+$B$24*POWER(P672,3))+($B$25*H672+$B$26*POWER(H672,2)+$B$27*POWER(H672,3))+($B$28*U672+$B$29*POWER(U672,2)+$B$30*POWER(U672,3))</f>
        <v>11.8119696850035</v>
      </c>
      <c r="W672" s="71" t="n">
        <f aca="false">S672-U672</f>
        <v>12.7904537199056</v>
      </c>
      <c r="X672" s="29" t="n">
        <f aca="false">U672+V672</f>
        <v>20.6669705105524</v>
      </c>
      <c r="Y672" s="16"/>
      <c r="Z672" s="60" t="n">
        <f aca="false">U672*G672</f>
        <v>974.050090810383</v>
      </c>
      <c r="AA672" s="60" t="n">
        <f aca="false">(K672+M672)-Z672</f>
        <v>1406.94990918962</v>
      </c>
      <c r="AB672" s="16"/>
      <c r="AC672" s="60" t="n">
        <f aca="false">L672+N672</f>
        <v>2273.36675616077</v>
      </c>
      <c r="AD672" s="61" t="n">
        <f aca="false">AC672-Z672</f>
        <v>1299.31666535039</v>
      </c>
      <c r="AE672" s="17"/>
      <c r="AF672" s="84" t="n">
        <v>-791.184138942389</v>
      </c>
      <c r="AG672" s="16" t="n">
        <v>0.906756756756757</v>
      </c>
      <c r="AH672" s="16" t="n">
        <f aca="false">AF672+AH671</f>
        <v>143837.767668033</v>
      </c>
      <c r="AI672" s="63"/>
      <c r="AJ672" s="72" t="n">
        <v>-768.005298630442</v>
      </c>
      <c r="AK672" s="16" t="n">
        <v>0.906756756756757</v>
      </c>
      <c r="AL672" s="63" t="n">
        <f aca="false">AJ672+AL671</f>
        <v>145457.626054306</v>
      </c>
      <c r="AM672" s="35"/>
      <c r="AN672" s="35" t="n">
        <f aca="false">C672/740</f>
        <v>0.906756756756757</v>
      </c>
      <c r="AO672" s="35"/>
      <c r="AP672" s="35"/>
      <c r="AQ672" s="35"/>
      <c r="AR672" s="35"/>
      <c r="AS672" s="35"/>
      <c r="AT672" s="35"/>
    </row>
    <row r="673" customFormat="false" ht="12.75" hidden="false" customHeight="true" outlineLevel="0" collapsed="false">
      <c r="A673" s="36"/>
      <c r="B673" s="36"/>
      <c r="C673" s="2" t="n">
        <v>672</v>
      </c>
      <c r="D673" s="20" t="s">
        <v>353</v>
      </c>
      <c r="E673" s="65" t="n">
        <v>742</v>
      </c>
      <c r="F673" s="66" t="n">
        <v>7059</v>
      </c>
      <c r="G673" s="67" t="n">
        <f aca="false">I673+J673</f>
        <v>528</v>
      </c>
      <c r="H673" s="68" t="n">
        <f aca="false">1/(G673/F673)</f>
        <v>13.3693181818182</v>
      </c>
      <c r="I673" s="22" t="n">
        <v>114</v>
      </c>
      <c r="J673" s="23" t="n">
        <v>414</v>
      </c>
      <c r="K673" s="24" t="n">
        <v>2353</v>
      </c>
      <c r="L673" s="69" t="n">
        <f aca="false">G673*X673*R673</f>
        <v>2308.96487425546</v>
      </c>
      <c r="M673" s="25" t="n">
        <v>3014</v>
      </c>
      <c r="N673" s="70" t="n">
        <f aca="false">G673*X673*(1-R673)</f>
        <v>2952.81134533754</v>
      </c>
      <c r="O673" s="26" t="n">
        <f aca="false">I673/(I673+J673)</f>
        <v>0.215909090909091</v>
      </c>
      <c r="P673" s="28" t="n">
        <f aca="false">(I673+K673)/(I673+J673+K673+M673)</f>
        <v>0.418490245971162</v>
      </c>
      <c r="Q673" s="27" t="n">
        <f aca="false">K673/(K673+M673)</f>
        <v>0.438419973914664</v>
      </c>
      <c r="R673" s="27" t="n">
        <f aca="false">P673-(O673-P673)/X673</f>
        <v>0.438818523991516</v>
      </c>
      <c r="S673" s="29" t="n">
        <f aca="false">(K673+M673)/(I673+J673)</f>
        <v>10.1647727272727</v>
      </c>
      <c r="T673" s="31" t="n">
        <f aca="false">(P673-$B$1*O673-$B$2)/(1-$B$1*O673)-($B$3*POWER(P673,2)+$B$4*P673+$B$5)-($B$6*POWER(O673,2)+$B$7*O673+$B$8)</f>
        <v>0.433263980349626</v>
      </c>
      <c r="U673" s="29" t="n">
        <f aca="false">(O673-P673)/(P673-T673)</f>
        <v>13.7122510715627</v>
      </c>
      <c r="V673" s="29" t="n">
        <f aca="false">$B$12+($B$13*E673+$B$14*POWER(E673,2)+$B$15*POWER(E673,3))+($B$16*F673+$B$17*POWER(F673,2)+$B$18*POWER(F673,3))+($B$19*T673+$B$20*POWER(T673,2)+$B$21*POWER(T673,3))+($B$22*P673+$B$23*POWER(P673,2)+$B$24*POWER(P673,3))+($B$25*H673+$B$26*POWER(H673,2)+$B$27*POWER(H673,3))+($B$28*U673+$B$29*POWER(U673,2)+$B$30*POWER(U673,3))</f>
        <v>-3.74676580718204</v>
      </c>
      <c r="W673" s="71" t="n">
        <f aca="false">S673-U673</f>
        <v>-3.54747834429</v>
      </c>
      <c r="X673" s="29" t="n">
        <f aca="false">U673+V673</f>
        <v>9.96548526438069</v>
      </c>
      <c r="Y673" s="16"/>
      <c r="Z673" s="60" t="n">
        <f aca="false">U673*G673</f>
        <v>7240.06856578512</v>
      </c>
      <c r="AA673" s="60" t="n">
        <f aca="false">(K673+M673)-Z673</f>
        <v>-1873.06856578512</v>
      </c>
      <c r="AB673" s="16"/>
      <c r="AC673" s="60" t="n">
        <f aca="false">L673+N673</f>
        <v>5261.77621959301</v>
      </c>
      <c r="AD673" s="61" t="n">
        <f aca="false">AC673-Z673</f>
        <v>-1978.29234619212</v>
      </c>
      <c r="AE673" s="17"/>
      <c r="AF673" s="84" t="n">
        <v>-793.364809101758</v>
      </c>
      <c r="AG673" s="16" t="n">
        <v>0.908108108108108</v>
      </c>
      <c r="AH673" s="16" t="n">
        <f aca="false">AF673+AH672</f>
        <v>143044.402858931</v>
      </c>
      <c r="AI673" s="63"/>
      <c r="AJ673" s="72" t="n">
        <v>-772.608144796578</v>
      </c>
      <c r="AK673" s="16" t="n">
        <v>0.908108108108108</v>
      </c>
      <c r="AL673" s="63" t="n">
        <f aca="false">AJ673+AL672</f>
        <v>144685.017909509</v>
      </c>
      <c r="AM673" s="35"/>
      <c r="AN673" s="35" t="n">
        <f aca="false">C673/740</f>
        <v>0.908108108108108</v>
      </c>
      <c r="AO673" s="35"/>
      <c r="AP673" s="35"/>
      <c r="AQ673" s="35"/>
      <c r="AR673" s="35"/>
      <c r="AS673" s="35"/>
      <c r="AT673" s="35"/>
    </row>
    <row r="674" customFormat="false" ht="12.75" hidden="false" customHeight="true" outlineLevel="0" collapsed="false">
      <c r="A674" s="36"/>
      <c r="B674" s="36"/>
      <c r="C674" s="2" t="n">
        <v>673</v>
      </c>
      <c r="D674" s="20" t="s">
        <v>759</v>
      </c>
      <c r="E674" s="65" t="n">
        <v>297</v>
      </c>
      <c r="F674" s="66" t="n">
        <v>2283</v>
      </c>
      <c r="G674" s="67" t="n">
        <f aca="false">I674+J674</f>
        <v>148</v>
      </c>
      <c r="H674" s="68" t="n">
        <f aca="false">1/(G674/F674)</f>
        <v>15.4256756756757</v>
      </c>
      <c r="I674" s="22" t="n">
        <v>106</v>
      </c>
      <c r="J674" s="23" t="n">
        <v>42</v>
      </c>
      <c r="K674" s="24" t="n">
        <v>899</v>
      </c>
      <c r="L674" s="69" t="n">
        <f aca="false">G674*X674*R674</f>
        <v>1028.09686695197</v>
      </c>
      <c r="M674" s="25" t="n">
        <v>248</v>
      </c>
      <c r="N674" s="70" t="n">
        <f aca="false">G674*X674*(1-R674)</f>
        <v>285.251832254799</v>
      </c>
      <c r="O674" s="26" t="n">
        <f aca="false">I674/(I674+J674)</f>
        <v>0.716216216216216</v>
      </c>
      <c r="P674" s="28" t="n">
        <f aca="false">(I674+K674)/(I674+J674+K674+M674)</f>
        <v>0.776061776061776</v>
      </c>
      <c r="Q674" s="27" t="n">
        <f aca="false">K674/(K674+M674)</f>
        <v>0.783783783783784</v>
      </c>
      <c r="R674" s="27" t="n">
        <f aca="false">P674-(O674-P674)/X674</f>
        <v>0.782805714562261</v>
      </c>
      <c r="S674" s="29" t="n">
        <f aca="false">(K674+M674)/(I674+J674)</f>
        <v>7.75</v>
      </c>
      <c r="T674" s="31" t="n">
        <f aca="false">(P674-$B$1*O674-$B$2)/(1-$B$1*O674)-($B$3*POWER(P674,2)+$B$4*P674+$B$5)-($B$6*POWER(O674,2)+$B$7*O674+$B$8)</f>
        <v>0.785106039726722</v>
      </c>
      <c r="U674" s="29" t="n">
        <f aca="false">(O674-P674)/(P674-T674)</f>
        <v>6.61696320038886</v>
      </c>
      <c r="V674" s="29" t="n">
        <f aca="false">$B$12+($B$13*E674+$B$14*POWER(E674,2)+$B$15*POWER(E674,3))+($B$16*F674+$B$17*POWER(F674,2)+$B$18*POWER(F674,3))+($B$19*T674+$B$20*POWER(T674,2)+$B$21*POWER(T674,3))+($B$22*P674+$B$23*POWER(P674,2)+$B$24*POWER(P674,3))+($B$25*H674+$B$26*POWER(H674,2)+$B$27*POWER(H674,3))+($B$28*U674+$B$29*POWER(U674,2)+$B$30*POWER(U674,3))</f>
        <v>2.2570144969542</v>
      </c>
      <c r="W674" s="71" t="n">
        <f aca="false">S674-U674</f>
        <v>1.13303679961114</v>
      </c>
      <c r="X674" s="29" t="n">
        <f aca="false">U674+V674</f>
        <v>8.87397769734306</v>
      </c>
      <c r="Y674" s="16"/>
      <c r="Z674" s="60" t="n">
        <f aca="false">U674*G674</f>
        <v>979.310553657552</v>
      </c>
      <c r="AA674" s="60" t="n">
        <f aca="false">(K674+M674)-Z674</f>
        <v>167.689446342448</v>
      </c>
      <c r="AB674" s="16"/>
      <c r="AC674" s="60" t="n">
        <f aca="false">L674+N674</f>
        <v>1313.34869920677</v>
      </c>
      <c r="AD674" s="61" t="n">
        <f aca="false">AC674-Z674</f>
        <v>334.038145549221</v>
      </c>
      <c r="AE674" s="17"/>
      <c r="AF674" s="84" t="n">
        <v>-795.322496697247</v>
      </c>
      <c r="AG674" s="16" t="n">
        <v>0.90945945945946</v>
      </c>
      <c r="AH674" s="16" t="n">
        <f aca="false">AF674+AH673</f>
        <v>142249.080362234</v>
      </c>
      <c r="AI674" s="63"/>
      <c r="AJ674" s="72" t="n">
        <v>-773.61885871425</v>
      </c>
      <c r="AK674" s="16" t="n">
        <v>0.90945945945946</v>
      </c>
      <c r="AL674" s="63" t="n">
        <f aca="false">AJ674+AL673</f>
        <v>143911.399050795</v>
      </c>
      <c r="AM674" s="35"/>
      <c r="AN674" s="35" t="n">
        <f aca="false">C674/740</f>
        <v>0.90945945945946</v>
      </c>
      <c r="AO674" s="35"/>
      <c r="AP674" s="35"/>
      <c r="AQ674" s="35"/>
      <c r="AR674" s="35"/>
      <c r="AS674" s="35"/>
      <c r="AT674" s="35"/>
    </row>
    <row r="675" customFormat="false" ht="12.75" hidden="false" customHeight="true" outlineLevel="0" collapsed="false">
      <c r="A675" s="36"/>
      <c r="B675" s="36"/>
      <c r="C675" s="2" t="n">
        <v>674</v>
      </c>
      <c r="D675" s="20" t="s">
        <v>325</v>
      </c>
      <c r="E675" s="65" t="n">
        <v>694</v>
      </c>
      <c r="F675" s="66" t="n">
        <v>9627</v>
      </c>
      <c r="G675" s="67" t="n">
        <f aca="false">I675+J675</f>
        <v>546</v>
      </c>
      <c r="H675" s="68" t="n">
        <f aca="false">1/(G675/F675)</f>
        <v>17.6318681318681</v>
      </c>
      <c r="I675" s="22" t="n">
        <v>113</v>
      </c>
      <c r="J675" s="23" t="n">
        <v>433</v>
      </c>
      <c r="K675" s="24" t="n">
        <v>3266</v>
      </c>
      <c r="L675" s="69" t="n">
        <f aca="false">G675*X675*R675</f>
        <v>3332.33803060441</v>
      </c>
      <c r="M675" s="25" t="n">
        <v>4441</v>
      </c>
      <c r="N675" s="70" t="n">
        <f aca="false">G675*X675*(1-R675)</f>
        <v>4536.68853541459</v>
      </c>
      <c r="O675" s="26" t="n">
        <f aca="false">I675/(I675+J675)</f>
        <v>0.206959706959707</v>
      </c>
      <c r="P675" s="28" t="n">
        <f aca="false">(I675+K675)/(I675+J675+K675+M675)</f>
        <v>0.40942687507573</v>
      </c>
      <c r="Q675" s="27" t="n">
        <f aca="false">K675/(K675+M675)</f>
        <v>0.423770598157519</v>
      </c>
      <c r="R675" s="27" t="n">
        <f aca="false">P675-(O675-P675)/X675</f>
        <v>0.423475254867549</v>
      </c>
      <c r="S675" s="29" t="n">
        <f aca="false">(K675+M675)/(I675+J675)</f>
        <v>14.1153846153846</v>
      </c>
      <c r="T675" s="31" t="n">
        <f aca="false">(P675-$B$1*O675-$B$2)/(1-$B$1*O675)-($B$3*POWER(P675,2)+$B$4*P675+$B$5)-($B$6*POWER(O675,2)+$B$7*O675+$B$8)</f>
        <v>0.424083086759675</v>
      </c>
      <c r="U675" s="29" t="n">
        <f aca="false">(O675-P675)/(P675-T675)</f>
        <v>13.8144271167848</v>
      </c>
      <c r="V675" s="29" t="n">
        <f aca="false">$B$12+($B$13*E675+$B$14*POWER(E675,2)+$B$15*POWER(E675,3))+($B$16*F675+$B$17*POWER(F675,2)+$B$18*POWER(F675,3))+($B$19*T675+$B$20*POWER(T675,2)+$B$21*POWER(T675,3))+($B$22*P675+$B$23*POWER(P675,2)+$B$24*POWER(P675,3))+($B$25*H675+$B$26*POWER(H675,2)+$B$27*POWER(H675,3))+($B$28*U675+$B$29*POWER(U675,2)+$B$30*POWER(U675,3))</f>
        <v>0.597709451015524</v>
      </c>
      <c r="W675" s="71" t="n">
        <f aca="false">S675-U675</f>
        <v>0.300957498599772</v>
      </c>
      <c r="X675" s="29" t="n">
        <f aca="false">U675+V675</f>
        <v>14.4121365678004</v>
      </c>
      <c r="Y675" s="16"/>
      <c r="Z675" s="60" t="n">
        <f aca="false">U675*G675</f>
        <v>7542.67720576453</v>
      </c>
      <c r="AA675" s="60" t="n">
        <f aca="false">(K675+M675)-Z675</f>
        <v>164.322794235475</v>
      </c>
      <c r="AB675" s="16"/>
      <c r="AC675" s="60" t="n">
        <f aca="false">L675+N675</f>
        <v>7869.026566019</v>
      </c>
      <c r="AD675" s="61" t="n">
        <f aca="false">AC675-Z675</f>
        <v>326.349360254476</v>
      </c>
      <c r="AE675" s="17"/>
      <c r="AF675" s="84" t="n">
        <v>-797.095268388517</v>
      </c>
      <c r="AG675" s="16" t="n">
        <v>0.910810810810811</v>
      </c>
      <c r="AH675" s="16" t="n">
        <f aca="false">AF675+AH674</f>
        <v>141451.985093845</v>
      </c>
      <c r="AI675" s="63"/>
      <c r="AJ675" s="72" t="n">
        <v>-784.488362387722</v>
      </c>
      <c r="AK675" s="16" t="n">
        <v>0.910810810810811</v>
      </c>
      <c r="AL675" s="63" t="n">
        <f aca="false">AJ675+AL674</f>
        <v>143126.910688407</v>
      </c>
      <c r="AM675" s="35"/>
      <c r="AN675" s="35" t="n">
        <f aca="false">C675/740</f>
        <v>0.910810810810811</v>
      </c>
      <c r="AO675" s="35"/>
      <c r="AP675" s="35"/>
      <c r="AQ675" s="35"/>
      <c r="AR675" s="35"/>
      <c r="AS675" s="35"/>
      <c r="AT675" s="35"/>
    </row>
    <row r="676" customFormat="false" ht="12.75" hidden="false" customHeight="true" outlineLevel="0" collapsed="false">
      <c r="A676" s="36"/>
      <c r="B676" s="36"/>
      <c r="C676" s="2" t="n">
        <v>675</v>
      </c>
      <c r="D676" s="20" t="s">
        <v>752</v>
      </c>
      <c r="E676" s="65" t="n">
        <v>351</v>
      </c>
      <c r="F676" s="66" t="n">
        <v>1969</v>
      </c>
      <c r="G676" s="67" t="n">
        <f aca="false">I676+J676</f>
        <v>134</v>
      </c>
      <c r="H676" s="68" t="n">
        <f aca="false">1/(G676/F676)</f>
        <v>14.6940298507463</v>
      </c>
      <c r="I676" s="22" t="n">
        <v>84</v>
      </c>
      <c r="J676" s="23" t="n">
        <v>50</v>
      </c>
      <c r="K676" s="24" t="n">
        <v>613</v>
      </c>
      <c r="L676" s="69" t="n">
        <f aca="false">G676*X676*R676</f>
        <v>815.229539788757</v>
      </c>
      <c r="M676" s="25" t="n">
        <v>221</v>
      </c>
      <c r="N676" s="70" t="n">
        <f aca="false">G676*X676*(1-R676)</f>
        <v>299.628701983864</v>
      </c>
      <c r="O676" s="26" t="n">
        <f aca="false">I676/(I676+J676)</f>
        <v>0.626865671641791</v>
      </c>
      <c r="P676" s="28" t="n">
        <f aca="false">(I676+K676)/(I676+J676+K676+M676)</f>
        <v>0.72004132231405</v>
      </c>
      <c r="Q676" s="27" t="n">
        <f aca="false">K676/(K676+M676)</f>
        <v>0.735011990407674</v>
      </c>
      <c r="R676" s="27" t="n">
        <f aca="false">P676-(O676-P676)/X676</f>
        <v>0.731240537355265</v>
      </c>
      <c r="S676" s="29" t="n">
        <f aca="false">(K676+M676)/(I676+J676)</f>
        <v>6.22388059701493</v>
      </c>
      <c r="T676" s="31" t="n">
        <f aca="false">(P676-$B$1*O676-$B$2)/(1-$B$1*O676)-($B$3*POWER(P676,2)+$B$4*P676+$B$5)-($B$6*POWER(O676,2)+$B$7*O676+$B$8)</f>
        <v>0.731717520747972</v>
      </c>
      <c r="U676" s="29" t="n">
        <f aca="false">(O676-P676)/(P676-T676)</f>
        <v>7.97996464342029</v>
      </c>
      <c r="V676" s="29" t="n">
        <f aca="false">$B$12+($B$13*E676+$B$14*POWER(E676,2)+$B$15*POWER(E676,3))+($B$16*F676+$B$17*POWER(F676,2)+$B$18*POWER(F676,3))+($B$19*T676+$B$20*POWER(T676,2)+$B$21*POWER(T676,3))+($B$22*P676+$B$23*POWER(P676,2)+$B$24*POWER(P676,3))+($B$25*H676+$B$26*POWER(H676,2)+$B$27*POWER(H676,3))+($B$28*U676+$B$29*POWER(U676,2)+$B$30*POWER(U676,3))</f>
        <v>0.33987298174852</v>
      </c>
      <c r="W676" s="71" t="n">
        <f aca="false">S676-U676</f>
        <v>-1.75608404640536</v>
      </c>
      <c r="X676" s="29" t="n">
        <f aca="false">U676+V676</f>
        <v>8.31983762516881</v>
      </c>
      <c r="Y676" s="16"/>
      <c r="Z676" s="60" t="n">
        <f aca="false">U676*G676</f>
        <v>1069.31526221832</v>
      </c>
      <c r="AA676" s="60" t="n">
        <f aca="false">(K676+M676)-Z676</f>
        <v>-235.315262218319</v>
      </c>
      <c r="AB676" s="16"/>
      <c r="AC676" s="60" t="n">
        <f aca="false">L676+N676</f>
        <v>1114.85824177262</v>
      </c>
      <c r="AD676" s="61" t="n">
        <f aca="false">AC676-Z676</f>
        <v>45.5429795543016</v>
      </c>
      <c r="AE676" s="17"/>
      <c r="AF676" s="84" t="n">
        <v>-814.996417286581</v>
      </c>
      <c r="AG676" s="16" t="n">
        <v>0.912162162162162</v>
      </c>
      <c r="AH676" s="16" t="n">
        <f aca="false">AF676+AH675</f>
        <v>140636.988676558</v>
      </c>
      <c r="AI676" s="63"/>
      <c r="AJ676" s="72" t="n">
        <v>-787.427530723859</v>
      </c>
      <c r="AK676" s="16" t="n">
        <v>0.912162162162162</v>
      </c>
      <c r="AL676" s="63" t="n">
        <f aca="false">AJ676+AL675</f>
        <v>142339.483157683</v>
      </c>
      <c r="AM676" s="35"/>
      <c r="AN676" s="35" t="n">
        <f aca="false">C676/740</f>
        <v>0.912162162162162</v>
      </c>
      <c r="AO676" s="35"/>
      <c r="AP676" s="35"/>
      <c r="AQ676" s="35"/>
      <c r="AR676" s="35"/>
      <c r="AS676" s="35"/>
      <c r="AT676" s="35"/>
    </row>
    <row r="677" customFormat="false" ht="12.75" hidden="false" customHeight="true" outlineLevel="0" collapsed="false">
      <c r="A677" s="36"/>
      <c r="B677" s="36"/>
      <c r="C677" s="2" t="n">
        <v>676</v>
      </c>
      <c r="D677" s="20" t="s">
        <v>740</v>
      </c>
      <c r="E677" s="65" t="n">
        <v>303</v>
      </c>
      <c r="F677" s="66" t="n">
        <v>3407</v>
      </c>
      <c r="G677" s="67" t="n">
        <f aca="false">I677+J677</f>
        <v>185</v>
      </c>
      <c r="H677" s="68" t="n">
        <f aca="false">1/(G677/F677)</f>
        <v>18.4162162162162</v>
      </c>
      <c r="I677" s="22" t="n">
        <v>80</v>
      </c>
      <c r="J677" s="23" t="n">
        <v>105</v>
      </c>
      <c r="K677" s="24" t="n">
        <v>1781</v>
      </c>
      <c r="L677" s="69" t="n">
        <f aca="false">G677*X677*R677</f>
        <v>1749.20978513188</v>
      </c>
      <c r="M677" s="25" t="n">
        <v>775</v>
      </c>
      <c r="N677" s="70" t="n">
        <f aca="false">G677*X677*(1-R677)</f>
        <v>759.9675501967</v>
      </c>
      <c r="O677" s="26" t="n">
        <f aca="false">I677/(I677+J677)</f>
        <v>0.432432432432432</v>
      </c>
      <c r="P677" s="28" t="n">
        <f aca="false">(I677+K677)/(I677+J677+K677+M677)</f>
        <v>0.67894928858081</v>
      </c>
      <c r="Q677" s="27" t="n">
        <f aca="false">K677/(K677+M677)</f>
        <v>0.69679186228482</v>
      </c>
      <c r="R677" s="27" t="n">
        <f aca="false">P677-(O677-P677)/X677</f>
        <v>0.697124814776322</v>
      </c>
      <c r="S677" s="29" t="n">
        <f aca="false">(K677+M677)/(I677+J677)</f>
        <v>13.8162162162162</v>
      </c>
      <c r="T677" s="31" t="n">
        <f aca="false">(P677-$B$1*O677-$B$2)/(1-$B$1*O677)-($B$3*POWER(P677,2)+$B$4*P677+$B$5)-($B$6*POWER(O677,2)+$B$7*O677+$B$8)</f>
        <v>0.699897829427782</v>
      </c>
      <c r="U677" s="29" t="n">
        <f aca="false">(O677-P677)/(P677-T677)</f>
        <v>11.7677339891677</v>
      </c>
      <c r="V677" s="29" t="n">
        <f aca="false">$B$12+($B$13*E677+$B$14*POWER(E677,2)+$B$15*POWER(E677,3))+($B$16*F677+$B$17*POWER(F677,2)+$B$18*POWER(F677,3))+($B$19*T677+$B$20*POWER(T677,2)+$B$21*POWER(T677,3))+($B$22*P677+$B$23*POWER(P677,2)+$B$24*POWER(P677,3))+($B$25*H677+$B$26*POWER(H677,2)+$B$27*POWER(H677,3))+($B$28*U677+$B$29*POWER(U677,2)+$B$30*POWER(U677,3))</f>
        <v>1.79538674233814</v>
      </c>
      <c r="W677" s="71" t="n">
        <f aca="false">S677-U677</f>
        <v>2.0484822270485</v>
      </c>
      <c r="X677" s="29" t="n">
        <f aca="false">U677+V677</f>
        <v>13.5631207315059</v>
      </c>
      <c r="Y677" s="16"/>
      <c r="Z677" s="60" t="n">
        <f aca="false">U677*G677</f>
        <v>2177.03078799603</v>
      </c>
      <c r="AA677" s="60" t="n">
        <f aca="false">(K677+M677)-Z677</f>
        <v>378.969212003973</v>
      </c>
      <c r="AB677" s="16"/>
      <c r="AC677" s="60" t="n">
        <f aca="false">L677+N677</f>
        <v>2509.17733532858</v>
      </c>
      <c r="AD677" s="61" t="n">
        <f aca="false">AC677-Z677</f>
        <v>332.146547332557</v>
      </c>
      <c r="AE677" s="17"/>
      <c r="AF677" s="84" t="n">
        <v>-825.273730142878</v>
      </c>
      <c r="AG677" s="16" t="n">
        <v>0.913513513513514</v>
      </c>
      <c r="AH677" s="16" t="n">
        <f aca="false">AF677+AH676</f>
        <v>139811.714946416</v>
      </c>
      <c r="AI677" s="63"/>
      <c r="AJ677" s="72" t="n">
        <v>-791.109164626802</v>
      </c>
      <c r="AK677" s="16" t="n">
        <v>0.913513513513514</v>
      </c>
      <c r="AL677" s="63" t="n">
        <f aca="false">AJ677+AL676</f>
        <v>141548.373993056</v>
      </c>
      <c r="AM677" s="35"/>
      <c r="AN677" s="35" t="n">
        <f aca="false">C677/740</f>
        <v>0.913513513513514</v>
      </c>
      <c r="AO677" s="35"/>
      <c r="AP677" s="35"/>
      <c r="AQ677" s="35"/>
      <c r="AR677" s="35"/>
      <c r="AS677" s="35"/>
      <c r="AT677" s="35"/>
    </row>
    <row r="678" customFormat="false" ht="12.75" hidden="false" customHeight="true" outlineLevel="0" collapsed="false">
      <c r="A678" s="36"/>
      <c r="B678" s="36"/>
      <c r="C678" s="2" t="n">
        <v>677</v>
      </c>
      <c r="D678" s="20" t="s">
        <v>760</v>
      </c>
      <c r="E678" s="65" t="n">
        <v>658</v>
      </c>
      <c r="F678" s="66" t="n">
        <v>4272</v>
      </c>
      <c r="G678" s="67" t="n">
        <f aca="false">I678+J678</f>
        <v>332</v>
      </c>
      <c r="H678" s="68" t="n">
        <f aca="false">1/(G678/F678)</f>
        <v>12.8674698795181</v>
      </c>
      <c r="I678" s="22" t="n">
        <v>237</v>
      </c>
      <c r="J678" s="23" t="n">
        <v>95</v>
      </c>
      <c r="K678" s="24" t="n">
        <v>1675</v>
      </c>
      <c r="L678" s="69" t="n">
        <f aca="false">G678*X678*R678</f>
        <v>1711.36445074759</v>
      </c>
      <c r="M678" s="25" t="n">
        <v>417</v>
      </c>
      <c r="N678" s="70" t="n">
        <f aca="false">G678*X678*(1-R678)</f>
        <v>426.737760869646</v>
      </c>
      <c r="O678" s="26" t="n">
        <f aca="false">I678/(I678+J678)</f>
        <v>0.713855421686747</v>
      </c>
      <c r="P678" s="28" t="n">
        <f aca="false">(I678+K678)/(I678+J678+K678+M678)</f>
        <v>0.788778877887789</v>
      </c>
      <c r="Q678" s="27" t="n">
        <f aca="false">K678/(K678+M678)</f>
        <v>0.800669216061185</v>
      </c>
      <c r="R678" s="27" t="n">
        <f aca="false">P678-(O678-P678)/X678</f>
        <v>0.800412834077344</v>
      </c>
      <c r="S678" s="29" t="n">
        <f aca="false">(K678+M678)/(I678+J678)</f>
        <v>6.30120481927711</v>
      </c>
      <c r="T678" s="31" t="n">
        <f aca="false">(P678-$B$1*O678-$B$2)/(1-$B$1*O678)-($B$3*POWER(P678,2)+$B$4*P678+$B$5)-($B$6*POWER(O678,2)+$B$7*O678+$B$8)</f>
        <v>0.799373508373817</v>
      </c>
      <c r="U678" s="29" t="n">
        <f aca="false">(O678-P678)/(P678-T678)</f>
        <v>7.07183287797043</v>
      </c>
      <c r="V678" s="29" t="n">
        <f aca="false">$B$12+($B$13*E678+$B$14*POWER(E678,2)+$B$15*POWER(E678,3))+($B$16*F678+$B$17*POWER(F678,2)+$B$18*POWER(F678,3))+($B$19*T678+$B$20*POWER(T678,2)+$B$21*POWER(T678,3))+($B$22*P678+$B$23*POWER(P678,2)+$B$24*POWER(P678,3))+($B$25*H678+$B$26*POWER(H678,2)+$B$27*POWER(H678,3))+($B$28*U678+$B$29*POWER(U678,2)+$B$30*POWER(U678,3))</f>
        <v>-0.631765975508895</v>
      </c>
      <c r="W678" s="71" t="n">
        <f aca="false">S678-U678</f>
        <v>-0.770628058693325</v>
      </c>
      <c r="X678" s="29" t="n">
        <f aca="false">U678+V678</f>
        <v>6.44006690246154</v>
      </c>
      <c r="Y678" s="16"/>
      <c r="Z678" s="60" t="n">
        <f aca="false">U678*G678</f>
        <v>2347.84851548618</v>
      </c>
      <c r="AA678" s="60" t="n">
        <f aca="false">(K678+M678)-Z678</f>
        <v>-255.848515486184</v>
      </c>
      <c r="AB678" s="16"/>
      <c r="AC678" s="60" t="n">
        <f aca="false">L678+N678</f>
        <v>2138.10221161723</v>
      </c>
      <c r="AD678" s="61" t="n">
        <f aca="false">AC678-Z678</f>
        <v>-209.746303868953</v>
      </c>
      <c r="AE678" s="17"/>
      <c r="AF678" s="84" t="n">
        <v>-825.999780419254</v>
      </c>
      <c r="AG678" s="16" t="n">
        <v>0.914864864864865</v>
      </c>
      <c r="AH678" s="16" t="n">
        <f aca="false">AF678+AH677</f>
        <v>138985.715165996</v>
      </c>
      <c r="AI678" s="63"/>
      <c r="AJ678" s="72" t="n">
        <v>-805.266925513823</v>
      </c>
      <c r="AK678" s="16" t="n">
        <v>0.914864864864865</v>
      </c>
      <c r="AL678" s="63" t="n">
        <f aca="false">AJ678+AL677</f>
        <v>140743.107067543</v>
      </c>
      <c r="AM678" s="35"/>
      <c r="AN678" s="35" t="n">
        <f aca="false">C678/740</f>
        <v>0.914864864864865</v>
      </c>
      <c r="AO678" s="35"/>
      <c r="AP678" s="35"/>
      <c r="AQ678" s="35"/>
      <c r="AR678" s="35"/>
      <c r="AS678" s="35"/>
      <c r="AT678" s="35"/>
    </row>
    <row r="679" customFormat="false" ht="12.75" hidden="false" customHeight="true" outlineLevel="0" collapsed="false">
      <c r="A679" s="36"/>
      <c r="B679" s="36"/>
      <c r="C679" s="2" t="n">
        <v>678</v>
      </c>
      <c r="D679" s="20" t="s">
        <v>628</v>
      </c>
      <c r="E679" s="65" t="n">
        <v>127</v>
      </c>
      <c r="F679" s="66" t="n">
        <v>1359</v>
      </c>
      <c r="G679" s="67" t="n">
        <f aca="false">I679+J679</f>
        <v>72</v>
      </c>
      <c r="H679" s="68" t="n">
        <f aca="false">1/(G679/F679)</f>
        <v>18.875</v>
      </c>
      <c r="I679" s="22" t="n">
        <v>17</v>
      </c>
      <c r="J679" s="23" t="n">
        <v>55</v>
      </c>
      <c r="K679" s="24" t="n">
        <v>556</v>
      </c>
      <c r="L679" s="69" t="n">
        <f aca="false">G679*X679*R679</f>
        <v>584.771665180972</v>
      </c>
      <c r="M679" s="25" t="n">
        <v>434</v>
      </c>
      <c r="N679" s="70" t="n">
        <f aca="false">G679*X679*(1-R679)</f>
        <v>458.553829447636</v>
      </c>
      <c r="O679" s="26" t="n">
        <f aca="false">I679/(I679+J679)</f>
        <v>0.236111111111111</v>
      </c>
      <c r="P679" s="28" t="n">
        <f aca="false">(I679+K679)/(I679+J679+K679+M679)</f>
        <v>0.53954802259887</v>
      </c>
      <c r="Q679" s="27" t="n">
        <f aca="false">K679/(K679+M679)</f>
        <v>0.561616161616162</v>
      </c>
      <c r="R679" s="27" t="n">
        <f aca="false">P679-(O679-P679)/X679</f>
        <v>0.560488235159185</v>
      </c>
      <c r="S679" s="29" t="n">
        <f aca="false">(K679+M679)/(I679+J679)</f>
        <v>13.75</v>
      </c>
      <c r="T679" s="31" t="n">
        <f aca="false">(P679-$B$1*O679-$B$2)/(1-$B$1*O679)-($B$3*POWER(P679,2)+$B$4*P679+$B$5)-($B$6*POWER(O679,2)+$B$7*O679+$B$8)</f>
        <v>0.558738703521651</v>
      </c>
      <c r="U679" s="29" t="n">
        <f aca="false">(O679-P679)/(P679-T679)</f>
        <v>15.8116802998665</v>
      </c>
      <c r="V679" s="29" t="n">
        <f aca="false">$B$12+($B$13*E679+$B$14*POWER(E679,2)+$B$15*POWER(E679,3))+($B$16*F679+$B$17*POWER(F679,2)+$B$18*POWER(F679,3))+($B$19*T679+$B$20*POWER(T679,2)+$B$21*POWER(T679,3))+($B$22*P679+$B$23*POWER(P679,2)+$B$24*POWER(P679,3))+($B$25*H679+$B$26*POWER(H679,2)+$B$27*POWER(H679,3))+($B$28*U679+$B$29*POWER(U679,2)+$B$30*POWER(U679,3))</f>
        <v>-1.32104843002468</v>
      </c>
      <c r="W679" s="71" t="n">
        <f aca="false">S679-U679</f>
        <v>-2.06168029986645</v>
      </c>
      <c r="X679" s="29" t="n">
        <f aca="false">U679+V679</f>
        <v>14.4906318698418</v>
      </c>
      <c r="Y679" s="16"/>
      <c r="Z679" s="60" t="n">
        <f aca="false">U679*G679</f>
        <v>1138.44098159038</v>
      </c>
      <c r="AA679" s="60" t="n">
        <f aca="false">(K679+M679)-Z679</f>
        <v>-148.440981590384</v>
      </c>
      <c r="AB679" s="16"/>
      <c r="AC679" s="60" t="n">
        <f aca="false">L679+N679</f>
        <v>1043.32549462861</v>
      </c>
      <c r="AD679" s="61" t="n">
        <f aca="false">AC679-Z679</f>
        <v>-95.1154869617772</v>
      </c>
      <c r="AE679" s="17"/>
      <c r="AF679" s="84" t="n">
        <v>-826.533227960834</v>
      </c>
      <c r="AG679" s="16" t="n">
        <v>0.916216216216216</v>
      </c>
      <c r="AH679" s="16" t="n">
        <f aca="false">AF679+AH678</f>
        <v>138159.181938035</v>
      </c>
      <c r="AI679" s="63"/>
      <c r="AJ679" s="72" t="n">
        <v>-809.630156090467</v>
      </c>
      <c r="AK679" s="16" t="n">
        <v>0.916216216216216</v>
      </c>
      <c r="AL679" s="63" t="n">
        <f aca="false">AJ679+AL678</f>
        <v>139933.476911452</v>
      </c>
      <c r="AM679" s="35"/>
      <c r="AN679" s="35" t="n">
        <f aca="false">C679/740</f>
        <v>0.916216216216216</v>
      </c>
      <c r="AO679" s="35"/>
      <c r="AP679" s="35"/>
      <c r="AQ679" s="35"/>
      <c r="AR679" s="35"/>
      <c r="AS679" s="35"/>
      <c r="AT679" s="35"/>
    </row>
    <row r="680" customFormat="false" ht="12.75" hidden="false" customHeight="true" outlineLevel="0" collapsed="false">
      <c r="A680" s="36"/>
      <c r="B680" s="36"/>
      <c r="C680" s="2" t="n">
        <v>679</v>
      </c>
      <c r="D680" s="20" t="s">
        <v>761</v>
      </c>
      <c r="E680" s="65" t="n">
        <v>521</v>
      </c>
      <c r="F680" s="66" t="n">
        <v>4586</v>
      </c>
      <c r="G680" s="67" t="n">
        <f aca="false">I680+J680</f>
        <v>246</v>
      </c>
      <c r="H680" s="68" t="n">
        <f aca="false">1/(G680/F680)</f>
        <v>18.6422764227642</v>
      </c>
      <c r="I680" s="22" t="n">
        <v>154</v>
      </c>
      <c r="J680" s="23" t="n">
        <v>92</v>
      </c>
      <c r="K680" s="24" t="n">
        <v>2748</v>
      </c>
      <c r="L680" s="69" t="n">
        <f aca="false">G680*X680*R680</f>
        <v>2462.71150294251</v>
      </c>
      <c r="M680" s="25" t="n">
        <v>671</v>
      </c>
      <c r="N680" s="70" t="n">
        <f aca="false">G680*X680*(1-R680)</f>
        <v>595.991342779165</v>
      </c>
      <c r="O680" s="26" t="n">
        <f aca="false">I680/(I680+J680)</f>
        <v>0.626016260162602</v>
      </c>
      <c r="P680" s="28" t="n">
        <f aca="false">(I680+K680)/(I680+J680+K680+M680)</f>
        <v>0.79181446111869</v>
      </c>
      <c r="Q680" s="27" t="n">
        <f aca="false">K680/(K680+M680)</f>
        <v>0.803743784732378</v>
      </c>
      <c r="R680" s="27" t="n">
        <f aca="false">P680-(O680-P680)/X680</f>
        <v>0.805148988692118</v>
      </c>
      <c r="S680" s="29" t="n">
        <f aca="false">(K680+M680)/(I680+J680)</f>
        <v>13.8983739837398</v>
      </c>
      <c r="T680" s="31" t="n">
        <f aca="false">(P680-$B$1*O680-$B$2)/(1-$B$1*O680)-($B$3*POWER(P680,2)+$B$4*P680+$B$5)-($B$6*POWER(O680,2)+$B$7*O680+$B$8)</f>
        <v>0.810227656266448</v>
      </c>
      <c r="U680" s="29" t="n">
        <f aca="false">(O680-P680)/(P680-T680)</f>
        <v>9.00431454865028</v>
      </c>
      <c r="V680" s="29" t="n">
        <f aca="false">$B$12+($B$13*E680+$B$14*POWER(E680,2)+$B$15*POWER(E680,3))+($B$16*F680+$B$17*POWER(F680,2)+$B$18*POWER(F680,3))+($B$19*T680+$B$20*POWER(T680,2)+$B$21*POWER(T680,3))+($B$22*P680+$B$23*POWER(P680,2)+$B$24*POWER(P680,3))+($B$25*H680+$B$26*POWER(H680,2)+$B$27*POWER(H680,3))+($B$28*U680+$B$29*POWER(U680,2)+$B$30*POWER(U680,3))</f>
        <v>3.4294368567224</v>
      </c>
      <c r="W680" s="71" t="n">
        <f aca="false">S680-U680</f>
        <v>4.89405943508956</v>
      </c>
      <c r="X680" s="29" t="n">
        <f aca="false">U680+V680</f>
        <v>12.4337514053727</v>
      </c>
      <c r="Y680" s="16"/>
      <c r="Z680" s="60" t="n">
        <f aca="false">U680*G680</f>
        <v>2215.06137896797</v>
      </c>
      <c r="AA680" s="60" t="n">
        <f aca="false">(K680+M680)-Z680</f>
        <v>1203.93862103203</v>
      </c>
      <c r="AB680" s="16"/>
      <c r="AC680" s="60" t="n">
        <f aca="false">L680+N680</f>
        <v>3058.70284572168</v>
      </c>
      <c r="AD680" s="61" t="n">
        <f aca="false">AC680-Z680</f>
        <v>843.641466753711</v>
      </c>
      <c r="AE680" s="17"/>
      <c r="AF680" s="84" t="n">
        <v>-832.961654616466</v>
      </c>
      <c r="AG680" s="16" t="n">
        <v>0.917567567567568</v>
      </c>
      <c r="AH680" s="16" t="n">
        <f aca="false">AF680+AH679</f>
        <v>137326.220283419</v>
      </c>
      <c r="AI680" s="63"/>
      <c r="AJ680" s="72" t="n">
        <v>-812.432764562568</v>
      </c>
      <c r="AK680" s="16" t="n">
        <v>0.917567567567568</v>
      </c>
      <c r="AL680" s="63" t="n">
        <f aca="false">AJ680+AL679</f>
        <v>139121.04414689</v>
      </c>
      <c r="AM680" s="35"/>
      <c r="AN680" s="35" t="n">
        <f aca="false">C680/740</f>
        <v>0.917567567567568</v>
      </c>
      <c r="AO680" s="35"/>
      <c r="AP680" s="35"/>
      <c r="AQ680" s="35"/>
      <c r="AR680" s="35"/>
      <c r="AS680" s="35"/>
      <c r="AT680" s="35"/>
    </row>
    <row r="681" customFormat="false" ht="12.75" hidden="false" customHeight="true" outlineLevel="0" collapsed="false">
      <c r="A681" s="36"/>
      <c r="B681" s="36"/>
      <c r="C681" s="2" t="n">
        <v>680</v>
      </c>
      <c r="D681" s="20" t="s">
        <v>192</v>
      </c>
      <c r="E681" s="65" t="n">
        <v>1203</v>
      </c>
      <c r="F681" s="66" t="n">
        <v>13045</v>
      </c>
      <c r="G681" s="67" t="n">
        <f aca="false">I681+J681</f>
        <v>808</v>
      </c>
      <c r="H681" s="68" t="n">
        <f aca="false">1/(G681/F681)</f>
        <v>16.144801980198</v>
      </c>
      <c r="I681" s="22" t="n">
        <v>176</v>
      </c>
      <c r="J681" s="23" t="n">
        <v>632</v>
      </c>
      <c r="K681" s="24" t="n">
        <v>4041</v>
      </c>
      <c r="L681" s="69" t="n">
        <f aca="false">G681*X681*R681</f>
        <v>4071.79746172715</v>
      </c>
      <c r="M681" s="25" t="n">
        <v>6274</v>
      </c>
      <c r="N681" s="70" t="n">
        <f aca="false">G681*X681*(1-R681)</f>
        <v>6324.43568192737</v>
      </c>
      <c r="O681" s="26" t="n">
        <f aca="false">I681/(I681+J681)</f>
        <v>0.217821782178218</v>
      </c>
      <c r="P681" s="28" t="n">
        <f aca="false">(I681+K681)/(I681+J681+K681+M681)</f>
        <v>0.379124336959453</v>
      </c>
      <c r="Q681" s="27" t="n">
        <f aca="false">K681/(K681+M681)</f>
        <v>0.391759573436743</v>
      </c>
      <c r="R681" s="27" t="n">
        <f aca="false">P681-(O681-P681)/X681</f>
        <v>0.391660845371906</v>
      </c>
      <c r="S681" s="29" t="n">
        <f aca="false">(K681+M681)/(I681+J681)</f>
        <v>12.7660891089109</v>
      </c>
      <c r="T681" s="31" t="n">
        <f aca="false">(P681-$B$1*O681-$B$2)/(1-$B$1*O681)-($B$3*POWER(P681,2)+$B$4*P681+$B$5)-($B$6*POWER(O681,2)+$B$7*O681+$B$8)</f>
        <v>0.39242550515256</v>
      </c>
      <c r="U681" s="29" t="n">
        <f aca="false">(O681-P681)/(P681-T681)</f>
        <v>12.1269464786433</v>
      </c>
      <c r="V681" s="29" t="n">
        <f aca="false">$B$12+($B$13*E681+$B$14*POWER(E681,2)+$B$15*POWER(E681,3))+($B$16*F681+$B$17*POWER(F681,2)+$B$18*POWER(F681,3))+($B$19*T681+$B$20*POWER(T681,2)+$B$21*POWER(T681,3))+($B$22*P681+$B$23*POWER(P681,2)+$B$24*POWER(P681,3))+($B$25*H681+$B$26*POWER(H681,2)+$B$27*POWER(H681,3))+($B$28*U681+$B$29*POWER(U681,2)+$B$30*POWER(U681,3))</f>
        <v>0.739678699146973</v>
      </c>
      <c r="W681" s="71" t="n">
        <f aca="false">S681-U681</f>
        <v>0.639142630267614</v>
      </c>
      <c r="X681" s="29" t="n">
        <f aca="false">U681+V681</f>
        <v>12.8666251777903</v>
      </c>
      <c r="Y681" s="16"/>
      <c r="Z681" s="60" t="n">
        <f aca="false">U681*G681</f>
        <v>9798.57275474377</v>
      </c>
      <c r="AA681" s="60" t="n">
        <f aca="false">(K681+M681)-Z681</f>
        <v>516.427245256231</v>
      </c>
      <c r="AB681" s="16"/>
      <c r="AC681" s="60" t="n">
        <f aca="false">L681+N681</f>
        <v>10396.2331436545</v>
      </c>
      <c r="AD681" s="61" t="n">
        <f aca="false">AC681-Z681</f>
        <v>597.660388910754</v>
      </c>
      <c r="AE681" s="17"/>
      <c r="AF681" s="84" t="n">
        <v>-834.084062736511</v>
      </c>
      <c r="AG681" s="16" t="n">
        <v>0.918918918918919</v>
      </c>
      <c r="AH681" s="16" t="n">
        <f aca="false">AF681+AH680</f>
        <v>136492.136220683</v>
      </c>
      <c r="AI681" s="63"/>
      <c r="AJ681" s="72" t="n">
        <v>-822.649763572717</v>
      </c>
      <c r="AK681" s="16" t="n">
        <v>0.918918918918919</v>
      </c>
      <c r="AL681" s="63" t="n">
        <f aca="false">AJ681+AL680</f>
        <v>138298.394383317</v>
      </c>
      <c r="AM681" s="35"/>
      <c r="AN681" s="35" t="n">
        <f aca="false">C681/740</f>
        <v>0.918918918918919</v>
      </c>
      <c r="AO681" s="35"/>
      <c r="AP681" s="35"/>
      <c r="AQ681" s="35"/>
      <c r="AR681" s="35"/>
      <c r="AS681" s="35"/>
      <c r="AT681" s="35"/>
    </row>
    <row r="682" customFormat="false" ht="12.75" hidden="false" customHeight="true" outlineLevel="0" collapsed="false">
      <c r="A682" s="36"/>
      <c r="B682" s="36"/>
      <c r="C682" s="2" t="n">
        <v>681</v>
      </c>
      <c r="D682" s="20" t="s">
        <v>755</v>
      </c>
      <c r="E682" s="65" t="n">
        <v>413</v>
      </c>
      <c r="F682" s="66" t="n">
        <v>3046</v>
      </c>
      <c r="G682" s="67" t="n">
        <f aca="false">I682+J682</f>
        <v>200</v>
      </c>
      <c r="H682" s="68" t="n">
        <f aca="false">1/(G682/F682)</f>
        <v>15.23</v>
      </c>
      <c r="I682" s="22" t="n">
        <v>122</v>
      </c>
      <c r="J682" s="23" t="n">
        <v>78</v>
      </c>
      <c r="K682" s="24" t="n">
        <v>1578</v>
      </c>
      <c r="L682" s="69" t="n">
        <f aca="false">G682*X682*R682</f>
        <v>1395.18269150766</v>
      </c>
      <c r="M682" s="25" t="n">
        <v>519</v>
      </c>
      <c r="N682" s="70" t="n">
        <f aca="false">G682*X682*(1-R682)</f>
        <v>454.79886284122</v>
      </c>
      <c r="O682" s="26" t="n">
        <f aca="false">I682/(I682+J682)</f>
        <v>0.61</v>
      </c>
      <c r="P682" s="28" t="n">
        <f aca="false">(I682+K682)/(I682+J682+K682+M682)</f>
        <v>0.740095777100566</v>
      </c>
      <c r="Q682" s="27" t="n">
        <f aca="false">K682/(K682+M682)</f>
        <v>0.752503576537911</v>
      </c>
      <c r="R682" s="27" t="n">
        <f aca="false">P682-(O682-P682)/X682</f>
        <v>0.754160325668063</v>
      </c>
      <c r="S682" s="29" t="n">
        <f aca="false">(K682+M682)/(I682+J682)</f>
        <v>10.485</v>
      </c>
      <c r="T682" s="31" t="n">
        <f aca="false">(P682-$B$1*O682-$B$2)/(1-$B$1*O682)-($B$3*POWER(P682,2)+$B$4*P682+$B$5)-($B$6*POWER(O682,2)+$B$7*O682+$B$8)</f>
        <v>0.754966008397649</v>
      </c>
      <c r="U682" s="29" t="n">
        <f aca="false">(O682-P682)/(P682-T682)</f>
        <v>8.74873931020085</v>
      </c>
      <c r="V682" s="29" t="n">
        <f aca="false">$B$12+($B$13*E682+$B$14*POWER(E682,2)+$B$15*POWER(E682,3))+($B$16*F682+$B$17*POWER(F682,2)+$B$18*POWER(F682,3))+($B$19*T682+$B$20*POWER(T682,2)+$B$21*POWER(T682,3))+($B$22*P682+$B$23*POWER(P682,2)+$B$24*POWER(P682,3))+($B$25*H682+$B$26*POWER(H682,2)+$B$27*POWER(H682,3))+($B$28*U682+$B$29*POWER(U682,2)+$B$30*POWER(U682,3))</f>
        <v>0.501168461543556</v>
      </c>
      <c r="W682" s="71" t="n">
        <f aca="false">S682-U682</f>
        <v>1.73626068979915</v>
      </c>
      <c r="X682" s="29" t="n">
        <f aca="false">U682+V682</f>
        <v>9.24990777174441</v>
      </c>
      <c r="Y682" s="16"/>
      <c r="Z682" s="60" t="n">
        <f aca="false">U682*G682</f>
        <v>1749.74786204017</v>
      </c>
      <c r="AA682" s="60" t="n">
        <f aca="false">(K682+M682)-Z682</f>
        <v>347.252137959829</v>
      </c>
      <c r="AB682" s="16"/>
      <c r="AC682" s="60" t="n">
        <f aca="false">L682+N682</f>
        <v>1849.98155434888</v>
      </c>
      <c r="AD682" s="61" t="n">
        <f aca="false">AC682-Z682</f>
        <v>100.233692308711</v>
      </c>
      <c r="AE682" s="17"/>
      <c r="AF682" s="84" t="n">
        <v>-868.962392542321</v>
      </c>
      <c r="AG682" s="16" t="n">
        <v>0.92027027027027</v>
      </c>
      <c r="AH682" s="16" t="n">
        <f aca="false">AF682+AH681</f>
        <v>135623.17382814</v>
      </c>
      <c r="AI682" s="63"/>
      <c r="AJ682" s="72" t="n">
        <v>-838.352087759858</v>
      </c>
      <c r="AK682" s="16" t="n">
        <v>0.92027027027027</v>
      </c>
      <c r="AL682" s="63" t="n">
        <f aca="false">AJ682+AL681</f>
        <v>137460.042295557</v>
      </c>
      <c r="AM682" s="35"/>
      <c r="AN682" s="35" t="n">
        <f aca="false">C682/740</f>
        <v>0.92027027027027</v>
      </c>
      <c r="AO682" s="35"/>
      <c r="AP682" s="35"/>
      <c r="AQ682" s="35"/>
      <c r="AR682" s="35"/>
      <c r="AS682" s="35"/>
      <c r="AT682" s="35"/>
    </row>
    <row r="683" customFormat="false" ht="12.75" hidden="false" customHeight="true" outlineLevel="0" collapsed="false">
      <c r="A683" s="36"/>
      <c r="B683" s="36"/>
      <c r="C683" s="2" t="n">
        <v>682</v>
      </c>
      <c r="D683" s="20" t="s">
        <v>644</v>
      </c>
      <c r="E683" s="65" t="n">
        <v>84</v>
      </c>
      <c r="F683" s="66" t="n">
        <v>651</v>
      </c>
      <c r="G683" s="67" t="n">
        <f aca="false">I683+J683</f>
        <v>42</v>
      </c>
      <c r="H683" s="68" t="n">
        <f aca="false">1/(G683/F683)</f>
        <v>15.5</v>
      </c>
      <c r="I683" s="22" t="n">
        <v>18</v>
      </c>
      <c r="J683" s="23" t="n">
        <v>24</v>
      </c>
      <c r="K683" s="24" t="n">
        <v>201</v>
      </c>
      <c r="L683" s="69" t="n">
        <f aca="false">G683*X683*R683</f>
        <v>247.445991628842</v>
      </c>
      <c r="M683" s="25" t="n">
        <v>157</v>
      </c>
      <c r="N683" s="70" t="n">
        <f aca="false">G683*X683*(1-R683)</f>
        <v>195.3868697937</v>
      </c>
      <c r="O683" s="26" t="n">
        <f aca="false">I683/(I683+J683)</f>
        <v>0.428571428571429</v>
      </c>
      <c r="P683" s="28" t="n">
        <f aca="false">(I683+K683)/(I683+J683+K683+M683)</f>
        <v>0.5475</v>
      </c>
      <c r="Q683" s="27" t="n">
        <f aca="false">K683/(K683+M683)</f>
        <v>0.56145251396648</v>
      </c>
      <c r="R683" s="27" t="n">
        <f aca="false">P683-(O683-P683)/X683</f>
        <v>0.558779650710551</v>
      </c>
      <c r="S683" s="29" t="n">
        <f aca="false">(K683+M683)/(I683+J683)</f>
        <v>8.52380952380952</v>
      </c>
      <c r="T683" s="31" t="n">
        <f aca="false">(P683-$B$1*O683-$B$2)/(1-$B$1*O683)-($B$3*POWER(P683,2)+$B$4*P683+$B$5)-($B$6*POWER(O683,2)+$B$7*O683+$B$8)</f>
        <v>0.559942860833913</v>
      </c>
      <c r="U683" s="29" t="n">
        <f aca="false">(O683-P683)/(P683-T683)</f>
        <v>9.55797649881578</v>
      </c>
      <c r="V683" s="29" t="n">
        <f aca="false">$B$12+($B$13*E683+$B$14*POWER(E683,2)+$B$15*POWER(E683,3))+($B$16*F683+$B$17*POWER(F683,2)+$B$18*POWER(F683,3))+($B$19*T683+$B$20*POWER(T683,2)+$B$21*POWER(T683,3))+($B$22*P683+$B$23*POWER(P683,2)+$B$24*POWER(P683,3))+($B$25*H683+$B$26*POWER(H683,2)+$B$27*POWER(H683,3))+($B$28*U683+$B$29*POWER(U683,2)+$B$30*POWER(U683,3))</f>
        <v>0.985663058863796</v>
      </c>
      <c r="W683" s="71" t="n">
        <f aca="false">S683-U683</f>
        <v>-1.03416697500625</v>
      </c>
      <c r="X683" s="29" t="n">
        <f aca="false">U683+V683</f>
        <v>10.5436395576796</v>
      </c>
      <c r="Y683" s="16"/>
      <c r="Z683" s="60" t="n">
        <f aca="false">U683*G683</f>
        <v>401.435012950263</v>
      </c>
      <c r="AA683" s="60" t="n">
        <f aca="false">(K683+M683)-Z683</f>
        <v>-43.4350129502627</v>
      </c>
      <c r="AB683" s="16"/>
      <c r="AC683" s="60" t="n">
        <f aca="false">L683+N683</f>
        <v>442.832861422542</v>
      </c>
      <c r="AD683" s="61" t="n">
        <f aca="false">AC683-Z683</f>
        <v>41.3978484722795</v>
      </c>
      <c r="AE683" s="17"/>
      <c r="AF683" s="84" t="n">
        <v>-880.656836350513</v>
      </c>
      <c r="AG683" s="16" t="n">
        <v>0.921621621621622</v>
      </c>
      <c r="AH683" s="16" t="n">
        <f aca="false">AF683+AH682</f>
        <v>134742.51699179</v>
      </c>
      <c r="AI683" s="63"/>
      <c r="AJ683" s="72" t="n">
        <v>-852.787320890618</v>
      </c>
      <c r="AK683" s="16" t="n">
        <v>0.921621621621622</v>
      </c>
      <c r="AL683" s="63" t="n">
        <f aca="false">AJ683+AL682</f>
        <v>136607.254974666</v>
      </c>
      <c r="AM683" s="35"/>
      <c r="AN683" s="35" t="n">
        <f aca="false">C683/740</f>
        <v>0.921621621621622</v>
      </c>
      <c r="AO683" s="35"/>
      <c r="AP683" s="35"/>
      <c r="AQ683" s="35"/>
      <c r="AR683" s="35"/>
      <c r="AS683" s="35"/>
      <c r="AT683" s="35"/>
    </row>
    <row r="684" customFormat="false" ht="12.75" hidden="false" customHeight="true" outlineLevel="0" collapsed="false">
      <c r="A684" s="36"/>
      <c r="B684" s="36"/>
      <c r="C684" s="2" t="n">
        <v>683</v>
      </c>
      <c r="D684" s="20" t="s">
        <v>258</v>
      </c>
      <c r="E684" s="65" t="n">
        <v>262</v>
      </c>
      <c r="F684" s="66" t="n">
        <v>3495</v>
      </c>
      <c r="G684" s="67" t="n">
        <f aca="false">I684+J684</f>
        <v>266</v>
      </c>
      <c r="H684" s="68" t="n">
        <f aca="false">1/(G684/F684)</f>
        <v>13.1390977443609</v>
      </c>
      <c r="I684" s="22" t="n">
        <v>71</v>
      </c>
      <c r="J684" s="23" t="n">
        <v>195</v>
      </c>
      <c r="K684" s="24" t="n">
        <v>1008</v>
      </c>
      <c r="L684" s="69" t="n">
        <f aca="false">G684*X684*R684</f>
        <v>1033.87889557491</v>
      </c>
      <c r="M684" s="25" t="n">
        <v>1449</v>
      </c>
      <c r="N684" s="70" t="n">
        <f aca="false">G684*X684*(1-R684)</f>
        <v>1488.4299391336</v>
      </c>
      <c r="O684" s="26" t="n">
        <f aca="false">I684/(I684+J684)</f>
        <v>0.266917293233083</v>
      </c>
      <c r="P684" s="28" t="n">
        <f aca="false">(I684+K684)/(I684+J684+K684+M684)</f>
        <v>0.39625413147264</v>
      </c>
      <c r="Q684" s="27" t="n">
        <f aca="false">K684/(K684+M684)</f>
        <v>0.41025641025641</v>
      </c>
      <c r="R684" s="27" t="n">
        <f aca="false">P684-(O684-P684)/X684</f>
        <v>0.409893856512773</v>
      </c>
      <c r="S684" s="29" t="n">
        <f aca="false">(K684+M684)/(I684+J684)</f>
        <v>9.23684210526316</v>
      </c>
      <c r="T684" s="31" t="n">
        <f aca="false">(P684-$B$1*O684-$B$2)/(1-$B$1*O684)-($B$3*POWER(P684,2)+$B$4*P684+$B$5)-($B$6*POWER(O684,2)+$B$7*O684+$B$8)</f>
        <v>0.408581069854818</v>
      </c>
      <c r="U684" s="29" t="n">
        <f aca="false">(O684-P684)/(P684-T684)</f>
        <v>10.4922109796992</v>
      </c>
      <c r="V684" s="29" t="n">
        <f aca="false">$B$12+($B$13*E684+$B$14*POWER(E684,2)+$B$15*POWER(E684,3))+($B$16*F684+$B$17*POWER(F684,2)+$B$18*POWER(F684,3))+($B$19*T684+$B$20*POWER(T684,2)+$B$21*POWER(T684,3))+($B$22*P684+$B$23*POWER(P684,2)+$B$24*POWER(P684,3))+($B$25*H684+$B$26*POWER(H684,2)+$B$27*POWER(H684,3))+($B$28*U684+$B$29*POWER(U684,2)+$B$30*POWER(U684,3))</f>
        <v>-1.00984693944161</v>
      </c>
      <c r="W684" s="71" t="n">
        <f aca="false">S684-U684</f>
        <v>-1.25536887443603</v>
      </c>
      <c r="X684" s="29" t="n">
        <f aca="false">U684+V684</f>
        <v>9.48236404025758</v>
      </c>
      <c r="Y684" s="16"/>
      <c r="Z684" s="60" t="n">
        <f aca="false">U684*G684</f>
        <v>2790.92812059998</v>
      </c>
      <c r="AA684" s="60" t="n">
        <f aca="false">(K684+M684)-Z684</f>
        <v>-333.928120599985</v>
      </c>
      <c r="AB684" s="16"/>
      <c r="AC684" s="60" t="n">
        <f aca="false">L684+N684</f>
        <v>2522.30883470851</v>
      </c>
      <c r="AD684" s="61" t="n">
        <f aca="false">AC684-Z684</f>
        <v>-268.61928589147</v>
      </c>
      <c r="AE684" s="17"/>
      <c r="AF684" s="84" t="n">
        <v>-882.290662299406</v>
      </c>
      <c r="AG684" s="16" t="n">
        <v>0.922972972972973</v>
      </c>
      <c r="AH684" s="16" t="n">
        <f aca="false">AF684+AH683</f>
        <v>133860.22632949</v>
      </c>
      <c r="AI684" s="63"/>
      <c r="AJ684" s="72" t="n">
        <v>-869.905619532897</v>
      </c>
      <c r="AK684" s="16" t="n">
        <v>0.922972972972973</v>
      </c>
      <c r="AL684" s="63" t="n">
        <f aca="false">AJ684+AL683</f>
        <v>135737.349355134</v>
      </c>
      <c r="AM684" s="35"/>
      <c r="AN684" s="35" t="n">
        <f aca="false">C684/740</f>
        <v>0.922972972972973</v>
      </c>
      <c r="AO684" s="35"/>
      <c r="AP684" s="35"/>
      <c r="AQ684" s="35"/>
      <c r="AR684" s="35"/>
      <c r="AS684" s="35"/>
      <c r="AT684" s="35"/>
    </row>
    <row r="685" customFormat="false" ht="12.75" hidden="false" customHeight="true" outlineLevel="0" collapsed="false">
      <c r="A685" s="36"/>
      <c r="B685" s="36"/>
      <c r="C685" s="2" t="n">
        <v>684</v>
      </c>
      <c r="D685" s="20" t="s">
        <v>718</v>
      </c>
      <c r="E685" s="65" t="n">
        <v>221</v>
      </c>
      <c r="F685" s="66" t="n">
        <v>2121</v>
      </c>
      <c r="G685" s="67" t="n">
        <f aca="false">I685+J685</f>
        <v>154</v>
      </c>
      <c r="H685" s="68" t="n">
        <f aca="false">1/(G685/F685)</f>
        <v>13.7727272727273</v>
      </c>
      <c r="I685" s="22" t="n">
        <v>66</v>
      </c>
      <c r="J685" s="23" t="n">
        <v>88</v>
      </c>
      <c r="K685" s="24" t="n">
        <v>957</v>
      </c>
      <c r="L685" s="69" t="n">
        <f aca="false">G685*X685*R685</f>
        <v>933.968614524932</v>
      </c>
      <c r="M685" s="25" t="n">
        <v>520</v>
      </c>
      <c r="N685" s="70" t="n">
        <f aca="false">G685*X685*(1-R685)</f>
        <v>506.311747440038</v>
      </c>
      <c r="O685" s="26" t="n">
        <f aca="false">I685/(I685+J685)</f>
        <v>0.428571428571429</v>
      </c>
      <c r="P685" s="28" t="n">
        <f aca="false">(I685+K685)/(I685+J685+K685+M685)</f>
        <v>0.62722256284488</v>
      </c>
      <c r="Q685" s="27" t="n">
        <f aca="false">K685/(K685+M685)</f>
        <v>0.64793500338524</v>
      </c>
      <c r="R685" s="27" t="n">
        <f aca="false">P685-(O685-P685)/X685</f>
        <v>0.64846306260173</v>
      </c>
      <c r="S685" s="29" t="n">
        <f aca="false">(K685+M685)/(I685+J685)</f>
        <v>9.59090909090909</v>
      </c>
      <c r="T685" s="31" t="n">
        <f aca="false">(P685-$B$1*O685-$B$2)/(1-$B$1*O685)-($B$3*POWER(P685,2)+$B$4*P685+$B$5)-($B$6*POWER(O685,2)+$B$7*O685+$B$8)</f>
        <v>0.644858766203778</v>
      </c>
      <c r="U685" s="29" t="n">
        <f aca="false">(O685-P685)/(P685-T685)</f>
        <v>11.2638264727898</v>
      </c>
      <c r="V685" s="29" t="n">
        <f aca="false">$B$12+($B$13*E685+$B$14*POWER(E685,2)+$B$15*POWER(E685,3))+($B$16*F685+$B$17*POWER(F685,2)+$B$18*POWER(F685,3))+($B$19*T685+$B$20*POWER(T685,2)+$B$21*POWER(T685,3))+($B$22*P685+$B$23*POWER(P685,2)+$B$24*POWER(P685,3))+($B$25*H685+$B$26*POWER(H685,2)+$B$27*POWER(H685,3))+($B$28*U685+$B$29*POWER(U685,2)+$B$30*POWER(U685,3))</f>
        <v>-1.91135658990035</v>
      </c>
      <c r="W685" s="71" t="n">
        <f aca="false">S685-U685</f>
        <v>-1.67291738188067</v>
      </c>
      <c r="X685" s="29" t="n">
        <f aca="false">U685+V685</f>
        <v>9.35246988288941</v>
      </c>
      <c r="Y685" s="16"/>
      <c r="Z685" s="60" t="n">
        <f aca="false">U685*G685</f>
        <v>1734.62927680962</v>
      </c>
      <c r="AA685" s="60" t="n">
        <f aca="false">(K685+M685)-Z685</f>
        <v>-257.629276809623</v>
      </c>
      <c r="AB685" s="16"/>
      <c r="AC685" s="60" t="n">
        <f aca="false">L685+N685</f>
        <v>1440.28036196497</v>
      </c>
      <c r="AD685" s="61" t="n">
        <f aca="false">AC685-Z685</f>
        <v>-294.348914844654</v>
      </c>
      <c r="AE685" s="17"/>
      <c r="AF685" s="84" t="n">
        <v>-885.921074935616</v>
      </c>
      <c r="AG685" s="16" t="n">
        <v>0.924324324324324</v>
      </c>
      <c r="AH685" s="16" t="n">
        <f aca="false">AF685+AH684</f>
        <v>132974.305254555</v>
      </c>
      <c r="AI685" s="63"/>
      <c r="AJ685" s="72" t="n">
        <v>-870.812140005979</v>
      </c>
      <c r="AK685" s="16" t="n">
        <v>0.924324324324324</v>
      </c>
      <c r="AL685" s="63" t="n">
        <f aca="false">AJ685+AL684</f>
        <v>134866.537215128</v>
      </c>
      <c r="AM685" s="35"/>
      <c r="AN685" s="35" t="n">
        <f aca="false">C685/740</f>
        <v>0.924324324324324</v>
      </c>
      <c r="AO685" s="35"/>
      <c r="AP685" s="35"/>
      <c r="AQ685" s="35"/>
      <c r="AR685" s="35"/>
      <c r="AS685" s="35"/>
      <c r="AT685" s="35"/>
    </row>
    <row r="686" customFormat="false" ht="12.75" hidden="false" customHeight="true" outlineLevel="0" collapsed="false">
      <c r="A686" s="36"/>
      <c r="B686" s="36"/>
      <c r="C686" s="2" t="n">
        <v>685</v>
      </c>
      <c r="D686" s="20" t="s">
        <v>553</v>
      </c>
      <c r="E686" s="65" t="n">
        <v>443</v>
      </c>
      <c r="F686" s="66" t="n">
        <v>4435</v>
      </c>
      <c r="G686" s="67" t="n">
        <f aca="false">I686+J686</f>
        <v>291</v>
      </c>
      <c r="H686" s="68" t="n">
        <f aca="false">1/(G686/F686)</f>
        <v>15.2405498281787</v>
      </c>
      <c r="I686" s="22" t="n">
        <v>107</v>
      </c>
      <c r="J686" s="23" t="n">
        <v>184</v>
      </c>
      <c r="K686" s="24" t="n">
        <v>1527</v>
      </c>
      <c r="L686" s="69" t="n">
        <f aca="false">G686*X686*R686</f>
        <v>1579.30563697556</v>
      </c>
      <c r="M686" s="25" t="n">
        <v>1456</v>
      </c>
      <c r="N686" s="70" t="n">
        <f aca="false">G686*X686*(1-R686)</f>
        <v>1508.49770173801</v>
      </c>
      <c r="O686" s="26" t="n">
        <f aca="false">I686/(I686+J686)</f>
        <v>0.367697594501718</v>
      </c>
      <c r="P686" s="28" t="n">
        <f aca="false">(I686+K686)/(I686+J686+K686+M686)</f>
        <v>0.499083689676237</v>
      </c>
      <c r="Q686" s="27" t="n">
        <f aca="false">K686/(K686+M686)</f>
        <v>0.51190077103587</v>
      </c>
      <c r="R686" s="27" t="n">
        <f aca="false">P686-(O686-P686)/X686</f>
        <v>0.511465745624047</v>
      </c>
      <c r="S686" s="29" t="n">
        <f aca="false">(K686+M686)/(I686+J686)</f>
        <v>10.2508591065292</v>
      </c>
      <c r="T686" s="31" t="n">
        <f aca="false">(P686-$B$1*O686-$B$2)/(1-$B$1*O686)-($B$3*POWER(P686,2)+$B$4*P686+$B$5)-($B$6*POWER(O686,2)+$B$7*O686+$B$8)</f>
        <v>0.51194748507134</v>
      </c>
      <c r="U686" s="29" t="n">
        <f aca="false">(O686-P686)/(P686-T686)</f>
        <v>10.2136337790738</v>
      </c>
      <c r="V686" s="29" t="n">
        <f aca="false">$B$12+($B$13*E686+$B$14*POWER(E686,2)+$B$15*POWER(E686,3))+($B$16*F686+$B$17*POWER(F686,2)+$B$18*POWER(F686,3))+($B$19*T686+$B$20*POWER(T686,2)+$B$21*POWER(T686,3))+($B$22*P686+$B$23*POWER(P686,2)+$B$24*POWER(P686,3))+($B$25*H686+$B$26*POWER(H686,2)+$B$27*POWER(H686,3))+($B$28*U686+$B$29*POWER(U686,2)+$B$30*POWER(U686,3))</f>
        <v>0.397374257742547</v>
      </c>
      <c r="W686" s="71" t="n">
        <f aca="false">S686-U686</f>
        <v>0.0372253274553636</v>
      </c>
      <c r="X686" s="29" t="n">
        <f aca="false">U686+V686</f>
        <v>10.6110080368164</v>
      </c>
      <c r="Y686" s="16"/>
      <c r="Z686" s="60" t="n">
        <f aca="false">U686*G686</f>
        <v>2972.16742971049</v>
      </c>
      <c r="AA686" s="60" t="n">
        <f aca="false">(K686+M686)-Z686</f>
        <v>10.8325702895104</v>
      </c>
      <c r="AB686" s="16"/>
      <c r="AC686" s="60" t="n">
        <f aca="false">L686+N686</f>
        <v>3087.80333871357</v>
      </c>
      <c r="AD686" s="61" t="n">
        <f aca="false">AC686-Z686</f>
        <v>115.635909003081</v>
      </c>
      <c r="AE686" s="17"/>
      <c r="AF686" s="84" t="n">
        <v>-894.938906119225</v>
      </c>
      <c r="AG686" s="16" t="n">
        <v>0.925675675675676</v>
      </c>
      <c r="AH686" s="16" t="n">
        <f aca="false">AF686+AH685</f>
        <v>132079.366348435</v>
      </c>
      <c r="AI686" s="63"/>
      <c r="AJ686" s="72" t="n">
        <v>-899.173455652743</v>
      </c>
      <c r="AK686" s="16" t="n">
        <v>0.925675675675676</v>
      </c>
      <c r="AL686" s="63" t="n">
        <f aca="false">AJ686+AL685</f>
        <v>133967.363759475</v>
      </c>
      <c r="AM686" s="35"/>
      <c r="AN686" s="35" t="n">
        <f aca="false">C686/740</f>
        <v>0.925675675675676</v>
      </c>
      <c r="AO686" s="35"/>
      <c r="AP686" s="35"/>
      <c r="AQ686" s="35"/>
      <c r="AR686" s="35"/>
      <c r="AS686" s="35"/>
      <c r="AT686" s="35"/>
    </row>
    <row r="687" customFormat="false" ht="12.75" hidden="false" customHeight="true" outlineLevel="0" collapsed="false">
      <c r="A687" s="36"/>
      <c r="B687" s="36"/>
      <c r="C687" s="2" t="n">
        <v>686</v>
      </c>
      <c r="D687" s="20" t="s">
        <v>646</v>
      </c>
      <c r="E687" s="65" t="n">
        <v>121</v>
      </c>
      <c r="F687" s="66" t="n">
        <v>1588</v>
      </c>
      <c r="G687" s="67" t="n">
        <f aca="false">I687+J687</f>
        <v>103</v>
      </c>
      <c r="H687" s="68" t="n">
        <f aca="false">1/(G687/F687)</f>
        <v>15.4174757281553</v>
      </c>
      <c r="I687" s="22" t="n">
        <v>39</v>
      </c>
      <c r="J687" s="23" t="n">
        <v>64</v>
      </c>
      <c r="K687" s="24" t="n">
        <v>695</v>
      </c>
      <c r="L687" s="69" t="n">
        <f aca="false">G687*X687*R687</f>
        <v>649.308023967578</v>
      </c>
      <c r="M687" s="25" t="n">
        <v>539</v>
      </c>
      <c r="N687" s="70" t="n">
        <f aca="false">G687*X687*(1-R687)</f>
        <v>501.462858927043</v>
      </c>
      <c r="O687" s="26" t="n">
        <f aca="false">I687/(I687+J687)</f>
        <v>0.378640776699029</v>
      </c>
      <c r="P687" s="28" t="n">
        <f aca="false">(I687+K687)/(I687+J687+K687+M687)</f>
        <v>0.548990276738968</v>
      </c>
      <c r="Q687" s="27" t="n">
        <f aca="false">K687/(K687+M687)</f>
        <v>0.563209076175041</v>
      </c>
      <c r="R687" s="27" t="n">
        <f aca="false">P687-(O687-P687)/X687</f>
        <v>0.564237446062525</v>
      </c>
      <c r="S687" s="29" t="n">
        <f aca="false">(K687+M687)/(I687+J687)</f>
        <v>11.9805825242718</v>
      </c>
      <c r="T687" s="31" t="n">
        <f aca="false">(P687-$B$1*O687-$B$2)/(1-$B$1*O687)-($B$3*POWER(P687,2)+$B$4*P687+$B$5)-($B$6*POWER(O687,2)+$B$7*O687+$B$8)</f>
        <v>0.564165745238844</v>
      </c>
      <c r="U687" s="29" t="n">
        <f aca="false">(O687-P687)/(P687-T687)</f>
        <v>11.2253206575682</v>
      </c>
      <c r="V687" s="29" t="n">
        <f aca="false">$B$12+($B$13*E687+$B$14*POWER(E687,2)+$B$15*POWER(E687,3))+($B$16*F687+$B$17*POWER(F687,2)+$B$18*POWER(F687,3))+($B$19*T687+$B$20*POWER(T687,2)+$B$21*POWER(T687,3))+($B$22*P687+$B$23*POWER(P687,2)+$B$24*POWER(P687,3))+($B$25*H687+$B$26*POWER(H687,2)+$B$27*POWER(H687,3))+($B$28*U687+$B$29*POWER(U687,2)+$B$30*POWER(U687,3))</f>
        <v>-0.052787813931074</v>
      </c>
      <c r="W687" s="71" t="n">
        <f aca="false">S687-U687</f>
        <v>0.755261866703673</v>
      </c>
      <c r="X687" s="29" t="n">
        <f aca="false">U687+V687</f>
        <v>11.1725328436371</v>
      </c>
      <c r="Y687" s="16"/>
      <c r="Z687" s="60" t="n">
        <f aca="false">U687*G687</f>
        <v>1156.20802772952</v>
      </c>
      <c r="AA687" s="60" t="n">
        <f aca="false">(K687+M687)-Z687</f>
        <v>77.7919722704785</v>
      </c>
      <c r="AB687" s="16"/>
      <c r="AC687" s="60" t="n">
        <f aca="false">L687+N687</f>
        <v>1150.77088289462</v>
      </c>
      <c r="AD687" s="61" t="n">
        <f aca="false">AC687-Z687</f>
        <v>-5.43714483490066</v>
      </c>
      <c r="AE687" s="17"/>
      <c r="AF687" s="84" t="n">
        <v>-903.872291609624</v>
      </c>
      <c r="AG687" s="16" t="n">
        <v>0.927027027027027</v>
      </c>
      <c r="AH687" s="16" t="n">
        <f aca="false">AF687+AH686</f>
        <v>131175.494056826</v>
      </c>
      <c r="AI687" s="63"/>
      <c r="AJ687" s="72" t="n">
        <v>-920.733777101757</v>
      </c>
      <c r="AK687" s="16" t="n">
        <v>0.927027027027027</v>
      </c>
      <c r="AL687" s="63" t="n">
        <f aca="false">AJ687+AL686</f>
        <v>133046.629982373</v>
      </c>
      <c r="AM687" s="35"/>
      <c r="AN687" s="35" t="n">
        <f aca="false">C687/740</f>
        <v>0.927027027027027</v>
      </c>
      <c r="AO687" s="35"/>
      <c r="AP687" s="35"/>
      <c r="AQ687" s="35"/>
      <c r="AR687" s="35"/>
      <c r="AS687" s="35"/>
      <c r="AT687" s="35"/>
    </row>
    <row r="688" customFormat="false" ht="12.75" hidden="false" customHeight="true" outlineLevel="0" collapsed="false">
      <c r="A688" s="36"/>
      <c r="B688" s="36"/>
      <c r="C688" s="2" t="n">
        <v>687</v>
      </c>
      <c r="D688" s="20" t="s">
        <v>671</v>
      </c>
      <c r="E688" s="65" t="n">
        <v>253</v>
      </c>
      <c r="F688" s="66" t="n">
        <v>3351</v>
      </c>
      <c r="G688" s="67" t="n">
        <f aca="false">I688+J688</f>
        <v>211</v>
      </c>
      <c r="H688" s="68" t="n">
        <f aca="false">1/(G688/F688)</f>
        <v>15.8815165876777</v>
      </c>
      <c r="I688" s="22" t="n">
        <v>91</v>
      </c>
      <c r="J688" s="23" t="n">
        <v>120</v>
      </c>
      <c r="K688" s="24" t="n">
        <v>1450</v>
      </c>
      <c r="L688" s="69" t="n">
        <f aca="false">G688*X688*R688</f>
        <v>1400.80253817964</v>
      </c>
      <c r="M688" s="25" t="n">
        <v>1051</v>
      </c>
      <c r="N688" s="70" t="n">
        <f aca="false">G688*X688*(1-R688)</f>
        <v>1013.61503712418</v>
      </c>
      <c r="O688" s="26" t="n">
        <f aca="false">I688/(I688+J688)</f>
        <v>0.431279620853081</v>
      </c>
      <c r="P688" s="28" t="n">
        <f aca="false">(I688+K688)/(I688+J688+K688+M688)</f>
        <v>0.568215339233038</v>
      </c>
      <c r="Q688" s="27" t="n">
        <f aca="false">K688/(K688+M688)</f>
        <v>0.579768092762895</v>
      </c>
      <c r="R688" s="27" t="n">
        <f aca="false">P688-(O688-P688)/X688</f>
        <v>0.580182381253322</v>
      </c>
      <c r="S688" s="29" t="n">
        <f aca="false">(K688+M688)/(I688+J688)</f>
        <v>11.8530805687204</v>
      </c>
      <c r="T688" s="31" t="n">
        <f aca="false">(P688-$B$1*O688-$B$2)/(1-$B$1*O688)-($B$3*POWER(P688,2)+$B$4*P688+$B$5)-($B$6*POWER(O688,2)+$B$7*O688+$B$8)</f>
        <v>0.581833373092319</v>
      </c>
      <c r="U688" s="29" t="n">
        <f aca="false">(O688-P688)/(P688-T688)</f>
        <v>10.0554690783528</v>
      </c>
      <c r="V688" s="29" t="n">
        <f aca="false">$B$12+($B$13*E688+$B$14*POWER(E688,2)+$B$15*POWER(E688,3))+($B$16*F688+$B$17*POWER(F688,2)+$B$18*POWER(F688,3))+($B$19*T688+$B$20*POWER(T688,2)+$B$21*POWER(T688,3))+($B$22*P688+$B$23*POWER(P688,2)+$B$24*POWER(P688,3))+($B$25*H688+$B$26*POWER(H688,2)+$B$27*POWER(H688,3))+($B$28*U688+$B$29*POWER(U688,2)+$B$30*POWER(U688,3))</f>
        <v>1.38726824536197</v>
      </c>
      <c r="W688" s="71" t="n">
        <f aca="false">S688-U688</f>
        <v>1.79761149036758</v>
      </c>
      <c r="X688" s="29" t="n">
        <f aca="false">U688+V688</f>
        <v>11.4427373237148</v>
      </c>
      <c r="Y688" s="16"/>
      <c r="Z688" s="60" t="n">
        <f aca="false">U688*G688</f>
        <v>2121.70397553244</v>
      </c>
      <c r="AA688" s="60" t="n">
        <f aca="false">(K688+M688)-Z688</f>
        <v>379.296024467558</v>
      </c>
      <c r="AB688" s="16"/>
      <c r="AC688" s="60" t="n">
        <f aca="false">L688+N688</f>
        <v>2414.41757530382</v>
      </c>
      <c r="AD688" s="61" t="n">
        <f aca="false">AC688-Z688</f>
        <v>292.713599771375</v>
      </c>
      <c r="AE688" s="17"/>
      <c r="AF688" s="84" t="n">
        <v>-945.36746273276</v>
      </c>
      <c r="AG688" s="16" t="n">
        <v>0.928378378378378</v>
      </c>
      <c r="AH688" s="16" t="n">
        <f aca="false">AF688+AH687</f>
        <v>130230.126594093</v>
      </c>
      <c r="AI688" s="63"/>
      <c r="AJ688" s="72" t="n">
        <v>-923.375114363272</v>
      </c>
      <c r="AK688" s="16" t="n">
        <v>0.928378378378378</v>
      </c>
      <c r="AL688" s="63" t="n">
        <f aca="false">AJ688+AL687</f>
        <v>132123.25486801</v>
      </c>
      <c r="AM688" s="35"/>
      <c r="AN688" s="35" t="n">
        <f aca="false">C688/740</f>
        <v>0.928378378378378</v>
      </c>
      <c r="AO688" s="35"/>
      <c r="AP688" s="35"/>
      <c r="AQ688" s="35"/>
      <c r="AR688" s="35"/>
      <c r="AS688" s="35"/>
      <c r="AT688" s="35"/>
    </row>
    <row r="689" customFormat="false" ht="12.75" hidden="false" customHeight="true" outlineLevel="0" collapsed="false">
      <c r="A689" s="36"/>
      <c r="B689" s="36"/>
      <c r="C689" s="2" t="n">
        <v>688</v>
      </c>
      <c r="D689" s="20" t="s">
        <v>698</v>
      </c>
      <c r="E689" s="65" t="n">
        <v>294</v>
      </c>
      <c r="F689" s="66" t="n">
        <v>3188</v>
      </c>
      <c r="G689" s="67" t="n">
        <f aca="false">I689+J689</f>
        <v>233</v>
      </c>
      <c r="H689" s="68" t="n">
        <f aca="false">1/(G689/F689)</f>
        <v>13.6824034334764</v>
      </c>
      <c r="I689" s="22" t="n">
        <v>115</v>
      </c>
      <c r="J689" s="23" t="n">
        <v>118</v>
      </c>
      <c r="K689" s="24" t="n">
        <v>1269</v>
      </c>
      <c r="L689" s="69" t="n">
        <f aca="false">G689*X689*R689</f>
        <v>1289.17826223737</v>
      </c>
      <c r="M689" s="25" t="n">
        <v>790</v>
      </c>
      <c r="N689" s="70" t="n">
        <f aca="false">G689*X689*(1-R689)</f>
        <v>803.238339675961</v>
      </c>
      <c r="O689" s="26" t="n">
        <f aca="false">I689/(I689+J689)</f>
        <v>0.493562231759657</v>
      </c>
      <c r="P689" s="28" t="n">
        <f aca="false">(I689+K689)/(I689+J689+K689+M689)</f>
        <v>0.603839441535777</v>
      </c>
      <c r="Q689" s="27" t="n">
        <f aca="false">K689/(K689+M689)</f>
        <v>0.616318601262749</v>
      </c>
      <c r="R689" s="27" t="n">
        <f aca="false">P689-(O689-P689)/X689</f>
        <v>0.616119304854745</v>
      </c>
      <c r="S689" s="29" t="n">
        <f aca="false">(K689+M689)/(I689+J689)</f>
        <v>8.83690987124464</v>
      </c>
      <c r="T689" s="31" t="n">
        <f aca="false">(P689-$B$1*O689-$B$2)/(1-$B$1*O689)-($B$3*POWER(P689,2)+$B$4*P689+$B$5)-($B$6*POWER(O689,2)+$B$7*O689+$B$8)</f>
        <v>0.616041905698431</v>
      </c>
      <c r="U689" s="29" t="n">
        <f aca="false">(O689-P689)/(P689-T689)</f>
        <v>9.03729019861639</v>
      </c>
      <c r="V689" s="29" t="n">
        <f aca="false">$B$12+($B$13*E689+$B$14*POWER(E689,2)+$B$15*POWER(E689,3))+($B$16*F689+$B$17*POWER(F689,2)+$B$18*POWER(F689,3))+($B$19*T689+$B$20*POWER(T689,2)+$B$21*POWER(T689,3))+($B$22*P689+$B$23*POWER(P689,2)+$B$24*POWER(P689,3))+($B$25*H689+$B$26*POWER(H689,2)+$B$27*POWER(H689,3))+($B$28*U689+$B$29*POWER(U689,2)+$B$30*POWER(U689,3))</f>
        <v>-0.0569614350398702</v>
      </c>
      <c r="W689" s="71" t="n">
        <f aca="false">S689-U689</f>
        <v>-0.200380327371755</v>
      </c>
      <c r="X689" s="29" t="n">
        <f aca="false">U689+V689</f>
        <v>8.98032876357652</v>
      </c>
      <c r="Y689" s="16"/>
      <c r="Z689" s="60" t="n">
        <f aca="false">U689*G689</f>
        <v>2105.68861627762</v>
      </c>
      <c r="AA689" s="60" t="n">
        <f aca="false">(K689+M689)-Z689</f>
        <v>-46.6886162776191</v>
      </c>
      <c r="AB689" s="16"/>
      <c r="AC689" s="60" t="n">
        <f aca="false">L689+N689</f>
        <v>2092.41660191333</v>
      </c>
      <c r="AD689" s="61" t="n">
        <f aca="false">AC689-Z689</f>
        <v>-13.2720143642896</v>
      </c>
      <c r="AE689" s="17"/>
      <c r="AF689" s="84" t="n">
        <v>-955.721885320963</v>
      </c>
      <c r="AG689" s="16" t="n">
        <v>0.92972972972973</v>
      </c>
      <c r="AH689" s="16" t="n">
        <f aca="false">AF689+AH688</f>
        <v>129274.404708772</v>
      </c>
      <c r="AI689" s="63"/>
      <c r="AJ689" s="72" t="n">
        <v>-934.798958175549</v>
      </c>
      <c r="AK689" s="16" t="n">
        <v>0.92972972972973</v>
      </c>
      <c r="AL689" s="63" t="n">
        <f aca="false">AJ689+AL688</f>
        <v>131188.455909834</v>
      </c>
      <c r="AM689" s="35"/>
      <c r="AN689" s="35" t="n">
        <f aca="false">C689/740</f>
        <v>0.92972972972973</v>
      </c>
      <c r="AO689" s="35"/>
      <c r="AP689" s="35"/>
      <c r="AQ689" s="35"/>
      <c r="AR689" s="35"/>
      <c r="AS689" s="35"/>
      <c r="AT689" s="35"/>
    </row>
    <row r="690" customFormat="false" ht="12.75" hidden="false" customHeight="true" outlineLevel="0" collapsed="false">
      <c r="A690" s="36"/>
      <c r="B690" s="36"/>
      <c r="C690" s="2" t="n">
        <v>689</v>
      </c>
      <c r="D690" s="20" t="s">
        <v>737</v>
      </c>
      <c r="E690" s="65" t="n">
        <v>430</v>
      </c>
      <c r="F690" s="66" t="n">
        <v>2771</v>
      </c>
      <c r="G690" s="67" t="n">
        <f aca="false">I690+J690</f>
        <v>233</v>
      </c>
      <c r="H690" s="68" t="n">
        <f aca="false">1/(G690/F690)</f>
        <v>11.8927038626609</v>
      </c>
      <c r="I690" s="22" t="n">
        <v>119</v>
      </c>
      <c r="J690" s="23" t="n">
        <v>114</v>
      </c>
      <c r="K690" s="24" t="n">
        <v>1210</v>
      </c>
      <c r="L690" s="69" t="n">
        <f aca="false">G690*X690*R690</f>
        <v>1064.98622061512</v>
      </c>
      <c r="M690" s="25" t="n">
        <v>565</v>
      </c>
      <c r="N690" s="70" t="n">
        <f aca="false">G690*X690*(1-R690)</f>
        <v>490.910943414348</v>
      </c>
      <c r="O690" s="26" t="n">
        <f aca="false">I690/(I690+J690)</f>
        <v>0.510729613733906</v>
      </c>
      <c r="P690" s="28" t="n">
        <f aca="false">(I690+K690)/(I690+J690+K690+M690)</f>
        <v>0.661852589641434</v>
      </c>
      <c r="Q690" s="27" t="n">
        <f aca="false">K690/(K690+M690)</f>
        <v>0.68169014084507</v>
      </c>
      <c r="R690" s="27" t="n">
        <f aca="false">P690-(O690-P690)/X690</f>
        <v>0.684483682621425</v>
      </c>
      <c r="S690" s="29" t="n">
        <f aca="false">(K690+M690)/(I690+J690)</f>
        <v>7.61802575107296</v>
      </c>
      <c r="T690" s="31" t="n">
        <f aca="false">(P690-$B$1*O690-$B$2)/(1-$B$1*O690)-($B$3*POWER(P690,2)+$B$4*P690+$B$5)-($B$6*POWER(O690,2)+$B$7*O690+$B$8)</f>
        <v>0.677262359277854</v>
      </c>
      <c r="U690" s="29" t="n">
        <f aca="false">(O690-P690)/(P690-T690)</f>
        <v>9.80695879777238</v>
      </c>
      <c r="V690" s="29" t="n">
        <f aca="false">$B$12+($B$13*E690+$B$14*POWER(E690,2)+$B$15*POWER(E690,3))+($B$16*F690+$B$17*POWER(F690,2)+$B$18*POWER(F690,3))+($B$19*T690+$B$20*POWER(T690,2)+$B$21*POWER(T690,3))+($B$22*P690+$B$23*POWER(P690,2)+$B$24*POWER(P690,3))+($B$25*H690+$B$26*POWER(H690,2)+$B$27*POWER(H690,3))+($B$28*U690+$B$29*POWER(U690,2)+$B$30*POWER(U690,3))</f>
        <v>-3.12928856588623</v>
      </c>
      <c r="W690" s="71" t="n">
        <f aca="false">S690-U690</f>
        <v>-2.18893304669941</v>
      </c>
      <c r="X690" s="29" t="n">
        <f aca="false">U690+V690</f>
        <v>6.67767023188614</v>
      </c>
      <c r="Y690" s="16"/>
      <c r="Z690" s="60" t="n">
        <f aca="false">U690*G690</f>
        <v>2285.02139988096</v>
      </c>
      <c r="AA690" s="60" t="n">
        <f aca="false">(K690+M690)-Z690</f>
        <v>-510.021399880964</v>
      </c>
      <c r="AB690" s="16"/>
      <c r="AC690" s="60" t="n">
        <f aca="false">L690+N690</f>
        <v>1555.89716402947</v>
      </c>
      <c r="AD690" s="61" t="n">
        <f aca="false">AC690-Z690</f>
        <v>-729.124235851492</v>
      </c>
      <c r="AE690" s="17"/>
      <c r="AF690" s="84" t="n">
        <v>-966.490353232704</v>
      </c>
      <c r="AG690" s="16" t="n">
        <v>0.931081081081081</v>
      </c>
      <c r="AH690" s="16" t="n">
        <f aca="false">AF690+AH689</f>
        <v>128307.914355539</v>
      </c>
      <c r="AI690" s="63"/>
      <c r="AJ690" s="72" t="n">
        <v>-941.234207270514</v>
      </c>
      <c r="AK690" s="16" t="n">
        <v>0.931081081081081</v>
      </c>
      <c r="AL690" s="63" t="n">
        <f aca="false">AJ690+AL689</f>
        <v>130247.221702564</v>
      </c>
      <c r="AM690" s="35"/>
      <c r="AN690" s="35" t="n">
        <f aca="false">C690/740</f>
        <v>0.931081081081081</v>
      </c>
      <c r="AO690" s="35"/>
      <c r="AP690" s="35"/>
      <c r="AQ690" s="35"/>
      <c r="AR690" s="35"/>
      <c r="AS690" s="35"/>
      <c r="AT690" s="35"/>
    </row>
    <row r="691" customFormat="false" ht="12.75" hidden="false" customHeight="true" outlineLevel="0" collapsed="false">
      <c r="A691" s="36"/>
      <c r="B691" s="36"/>
      <c r="C691" s="2" t="n">
        <v>690</v>
      </c>
      <c r="D691" s="20" t="s">
        <v>703</v>
      </c>
      <c r="E691" s="65" t="n">
        <v>351</v>
      </c>
      <c r="F691" s="66" t="n">
        <v>2651</v>
      </c>
      <c r="G691" s="67" t="n">
        <f aca="false">I691+J691</f>
        <v>218</v>
      </c>
      <c r="H691" s="68" t="n">
        <f aca="false">1/(G691/F691)</f>
        <v>12.1605504587156</v>
      </c>
      <c r="I691" s="22" t="n">
        <v>97</v>
      </c>
      <c r="J691" s="23" t="n">
        <v>121</v>
      </c>
      <c r="K691" s="24" t="n">
        <v>1087</v>
      </c>
      <c r="L691" s="69" t="n">
        <f aca="false">G691*X691*R691</f>
        <v>1022.2527239842</v>
      </c>
      <c r="M691" s="25" t="n">
        <v>644</v>
      </c>
      <c r="N691" s="70" t="n">
        <f aca="false">G691*X691*(1-R691)</f>
        <v>602.165822506681</v>
      </c>
      <c r="O691" s="26" t="n">
        <f aca="false">I691/(I691+J691)</f>
        <v>0.444954128440367</v>
      </c>
      <c r="P691" s="28" t="n">
        <f aca="false">(I691+K691)/(I691+J691+K691+M691)</f>
        <v>0.607491021036429</v>
      </c>
      <c r="Q691" s="27" t="n">
        <f aca="false">K691/(K691+M691)</f>
        <v>0.627960716348931</v>
      </c>
      <c r="R691" s="27" t="n">
        <f aca="false">P691-(O691-P691)/X691</f>
        <v>0.629303775306248</v>
      </c>
      <c r="S691" s="29" t="n">
        <f aca="false">(K691+M691)/(I691+J691)</f>
        <v>7.94036697247706</v>
      </c>
      <c r="T691" s="31" t="n">
        <f aca="false">(P691-$B$1*O691-$B$2)/(1-$B$1*O691)-($B$3*POWER(P691,2)+$B$4*P691+$B$5)-($B$6*POWER(O691,2)+$B$7*O691+$B$8)</f>
        <v>0.622938013620677</v>
      </c>
      <c r="U691" s="29" t="n">
        <f aca="false">(O691-P691)/(P691-T691)</f>
        <v>10.52223542606</v>
      </c>
      <c r="V691" s="29" t="n">
        <f aca="false">$B$12+($B$13*E691+$B$14*POWER(E691,2)+$B$15*POWER(E691,3))+($B$16*F691+$B$17*POWER(F691,2)+$B$18*POWER(F691,3))+($B$19*T691+$B$20*POWER(T691,2)+$B$21*POWER(T691,3))+($B$22*P691+$B$23*POWER(P691,2)+$B$24*POWER(P691,3))+($B$25*H691+$B$26*POWER(H691,2)+$B$27*POWER(H691,3))+($B$28*U691+$B$29*POWER(U691,2)+$B$30*POWER(U691,3))</f>
        <v>-3.07077420362475</v>
      </c>
      <c r="W691" s="71" t="n">
        <f aca="false">S691-U691</f>
        <v>-2.5818684535829</v>
      </c>
      <c r="X691" s="29" t="n">
        <f aca="false">U691+V691</f>
        <v>7.45146122243522</v>
      </c>
      <c r="Y691" s="16"/>
      <c r="Z691" s="60" t="n">
        <f aca="false">U691*G691</f>
        <v>2293.84732288107</v>
      </c>
      <c r="AA691" s="60" t="n">
        <f aca="false">(K691+M691)-Z691</f>
        <v>-562.847322881073</v>
      </c>
      <c r="AB691" s="16"/>
      <c r="AC691" s="60" t="n">
        <f aca="false">L691+N691</f>
        <v>1624.41854649088</v>
      </c>
      <c r="AD691" s="61" t="n">
        <f aca="false">AC691-Z691</f>
        <v>-669.428776390195</v>
      </c>
      <c r="AE691" s="17"/>
      <c r="AF691" s="84" t="n">
        <v>-974.95324492967</v>
      </c>
      <c r="AG691" s="16" t="n">
        <v>0.932432432432432</v>
      </c>
      <c r="AH691" s="16" t="n">
        <f aca="false">AF691+AH690</f>
        <v>127332.96111061</v>
      </c>
      <c r="AI691" s="63"/>
      <c r="AJ691" s="72" t="n">
        <v>-959.001512644742</v>
      </c>
      <c r="AK691" s="16" t="n">
        <v>0.932432432432432</v>
      </c>
      <c r="AL691" s="63" t="n">
        <f aca="false">AJ691+AL690</f>
        <v>129288.220189919</v>
      </c>
      <c r="AM691" s="35"/>
      <c r="AN691" s="35" t="n">
        <f aca="false">C691/740</f>
        <v>0.932432432432432</v>
      </c>
      <c r="AO691" s="35"/>
      <c r="AP691" s="35"/>
      <c r="AQ691" s="35"/>
      <c r="AR691" s="35"/>
      <c r="AS691" s="35"/>
      <c r="AT691" s="35"/>
    </row>
    <row r="692" customFormat="false" ht="12.75" hidden="false" customHeight="true" outlineLevel="0" collapsed="false">
      <c r="A692" s="36"/>
      <c r="B692" s="36"/>
      <c r="C692" s="2" t="n">
        <v>691</v>
      </c>
      <c r="D692" s="20" t="s">
        <v>595</v>
      </c>
      <c r="E692" s="65" t="n">
        <v>220</v>
      </c>
      <c r="F692" s="66" t="n">
        <v>2445</v>
      </c>
      <c r="G692" s="67" t="n">
        <f aca="false">I692+J692</f>
        <v>127</v>
      </c>
      <c r="H692" s="68" t="n">
        <f aca="false">1/(G692/F692)</f>
        <v>19.251968503937</v>
      </c>
      <c r="I692" s="22" t="n">
        <v>34</v>
      </c>
      <c r="J692" s="23" t="n">
        <v>93</v>
      </c>
      <c r="K692" s="24" t="n">
        <v>1005</v>
      </c>
      <c r="L692" s="69" t="n">
        <f aca="false">G692*X692*R692</f>
        <v>1004.083470573</v>
      </c>
      <c r="M692" s="25" t="n">
        <v>875</v>
      </c>
      <c r="N692" s="70" t="n">
        <f aca="false">G692*X692*(1-R692)</f>
        <v>874.146101554051</v>
      </c>
      <c r="O692" s="26" t="n">
        <f aca="false">I692/(I692+J692)</f>
        <v>0.267716535433071</v>
      </c>
      <c r="P692" s="28" t="n">
        <f aca="false">(I692+K692)/(I692+J692+K692+M692)</f>
        <v>0.517688091679123</v>
      </c>
      <c r="Q692" s="27" t="n">
        <f aca="false">K692/(K692+M692)</f>
        <v>0.534574468085106</v>
      </c>
      <c r="R692" s="27" t="n">
        <f aca="false">P692-(O692-P692)/X692</f>
        <v>0.534590385261529</v>
      </c>
      <c r="S692" s="29" t="n">
        <f aca="false">(K692+M692)/(I692+J692)</f>
        <v>14.8031496062992</v>
      </c>
      <c r="T692" s="31" t="n">
        <f aca="false">(P692-$B$1*O692-$B$2)/(1-$B$1*O692)-($B$3*POWER(P692,2)+$B$4*P692+$B$5)-($B$6*POWER(O692,2)+$B$7*O692+$B$8)</f>
        <v>0.535260650109314</v>
      </c>
      <c r="U692" s="29" t="n">
        <f aca="false">(O692-P692)/(P692-T692)</f>
        <v>14.2251088388238</v>
      </c>
      <c r="V692" s="29" t="n">
        <f aca="false">$B$12+($B$13*E692+$B$14*POWER(E692,2)+$B$15*POWER(E692,3))+($B$16*F692+$B$17*POWER(F692,2)+$B$18*POWER(F692,3))+($B$19*T692+$B$20*POWER(T692,2)+$B$21*POWER(T692,3))+($B$22*P692+$B$23*POWER(P692,2)+$B$24*POWER(P692,3))+($B$25*H692+$B$26*POWER(H692,2)+$B$27*POWER(H692,3))+($B$28*U692+$B$29*POWER(U692,2)+$B$30*POWER(U692,3))</f>
        <v>0.564100390522981</v>
      </c>
      <c r="W692" s="71" t="n">
        <f aca="false">S692-U692</f>
        <v>0.578040767475372</v>
      </c>
      <c r="X692" s="29" t="n">
        <f aca="false">U692+V692</f>
        <v>14.7892092293468</v>
      </c>
      <c r="Y692" s="16"/>
      <c r="Z692" s="60" t="n">
        <f aca="false">U692*G692</f>
        <v>1806.58882253063</v>
      </c>
      <c r="AA692" s="60" t="n">
        <f aca="false">(K692+M692)-Z692</f>
        <v>73.4111774693722</v>
      </c>
      <c r="AB692" s="16"/>
      <c r="AC692" s="60" t="n">
        <f aca="false">L692+N692</f>
        <v>1878.22957212705</v>
      </c>
      <c r="AD692" s="61" t="n">
        <f aca="false">AC692-Z692</f>
        <v>71.6407495964186</v>
      </c>
      <c r="AE692" s="17"/>
      <c r="AF692" s="84" t="n">
        <v>-978.572076875571</v>
      </c>
      <c r="AG692" s="16" t="n">
        <v>0.933783783783784</v>
      </c>
      <c r="AH692" s="16" t="n">
        <f aca="false">AF692+AH691</f>
        <v>126354.389033734</v>
      </c>
      <c r="AI692" s="63"/>
      <c r="AJ692" s="72" t="n">
        <v>-964.204635058972</v>
      </c>
      <c r="AK692" s="16" t="n">
        <v>0.933783783783784</v>
      </c>
      <c r="AL692" s="63" t="n">
        <f aca="false">AJ692+AL691</f>
        <v>128324.01555486</v>
      </c>
      <c r="AM692" s="35"/>
      <c r="AN692" s="35" t="n">
        <f aca="false">C692/740</f>
        <v>0.933783783783784</v>
      </c>
      <c r="AO692" s="35"/>
      <c r="AP692" s="35"/>
      <c r="AQ692" s="35"/>
      <c r="AR692" s="35"/>
      <c r="AS692" s="35"/>
      <c r="AT692" s="35"/>
    </row>
    <row r="693" customFormat="false" ht="12.75" hidden="false" customHeight="true" outlineLevel="0" collapsed="false">
      <c r="A693" s="36"/>
      <c r="B693" s="36"/>
      <c r="C693" s="2" t="n">
        <v>692</v>
      </c>
      <c r="D693" s="20" t="s">
        <v>750</v>
      </c>
      <c r="E693" s="65" t="n">
        <v>533</v>
      </c>
      <c r="F693" s="66" t="n">
        <v>4002</v>
      </c>
      <c r="G693" s="67" t="n">
        <f aca="false">I693+J693</f>
        <v>239</v>
      </c>
      <c r="H693" s="68" t="n">
        <f aca="false">1/(G693/F693)</f>
        <v>16.744769874477</v>
      </c>
      <c r="I693" s="22" t="n">
        <v>138</v>
      </c>
      <c r="J693" s="23" t="n">
        <v>101</v>
      </c>
      <c r="K693" s="24" t="n">
        <v>2003</v>
      </c>
      <c r="L693" s="69" t="n">
        <f aca="false">G693*X693*R693</f>
        <v>1824.55109204418</v>
      </c>
      <c r="M693" s="25" t="n">
        <v>809</v>
      </c>
      <c r="N693" s="70" t="n">
        <f aca="false">G693*X693*(1-R693)</f>
        <v>733.152962989353</v>
      </c>
      <c r="O693" s="26" t="n">
        <f aca="false">I693/(I693+J693)</f>
        <v>0.577405857740586</v>
      </c>
      <c r="P693" s="28" t="n">
        <f aca="false">(I693+K693)/(I693+J693+K693+M693)</f>
        <v>0.701737135365454</v>
      </c>
      <c r="Q693" s="27" t="n">
        <f aca="false">K693/(K693+M693)</f>
        <v>0.712304409672831</v>
      </c>
      <c r="R693" s="27" t="n">
        <f aca="false">P693-(O693-P693)/X693</f>
        <v>0.713355045300681</v>
      </c>
      <c r="S693" s="29" t="n">
        <f aca="false">(K693+M693)/(I693+J693)</f>
        <v>11.765690376569</v>
      </c>
      <c r="T693" s="31" t="n">
        <f aca="false">(P693-$B$1*O693-$B$2)/(1-$B$1*O693)-($B$3*POWER(P693,2)+$B$4*P693+$B$5)-($B$6*POWER(O693,2)+$B$7*O693+$B$8)</f>
        <v>0.715725704288988</v>
      </c>
      <c r="U693" s="29" t="n">
        <f aca="false">(O693-P693)/(P693-T693)</f>
        <v>8.88806269637053</v>
      </c>
      <c r="V693" s="29" t="n">
        <f aca="false">$B$12+($B$13*E693+$B$14*POWER(E693,2)+$B$15*POWER(E693,3))+($B$16*F693+$B$17*POWER(F693,2)+$B$18*POWER(F693,3))+($B$19*T693+$B$20*POWER(T693,2)+$B$21*POWER(T693,3))+($B$22*P693+$B$23*POWER(P693,2)+$B$24*POWER(P693,3))+($B$25*H693+$B$26*POWER(H693,2)+$B$27*POWER(H693,3))+($B$28*U693+$B$29*POWER(U693,2)+$B$30*POWER(U693,3))</f>
        <v>1.81362791046435</v>
      </c>
      <c r="W693" s="71" t="n">
        <f aca="false">S693-U693</f>
        <v>2.87762768019851</v>
      </c>
      <c r="X693" s="29" t="n">
        <f aca="false">U693+V693</f>
        <v>10.7016906068349</v>
      </c>
      <c r="Y693" s="16"/>
      <c r="Z693" s="60" t="n">
        <f aca="false">U693*G693</f>
        <v>2124.24698443256</v>
      </c>
      <c r="AA693" s="60" t="n">
        <f aca="false">(K693+M693)-Z693</f>
        <v>687.753015567444</v>
      </c>
      <c r="AB693" s="16"/>
      <c r="AC693" s="60" t="n">
        <f aca="false">L693+N693</f>
        <v>2557.70405503354</v>
      </c>
      <c r="AD693" s="61" t="n">
        <f aca="false">AC693-Z693</f>
        <v>433.457070600979</v>
      </c>
      <c r="AE693" s="17"/>
      <c r="AF693" s="84" t="n">
        <v>-986.731379448645</v>
      </c>
      <c r="AG693" s="16" t="n">
        <v>0.935135135135135</v>
      </c>
      <c r="AH693" s="16" t="n">
        <f aca="false">AF693+AH692</f>
        <v>125367.657654286</v>
      </c>
      <c r="AI693" s="63"/>
      <c r="AJ693" s="72" t="n">
        <v>-985.222174432512</v>
      </c>
      <c r="AK693" s="16" t="n">
        <v>0.935135135135135</v>
      </c>
      <c r="AL693" s="63" t="n">
        <f aca="false">AJ693+AL692</f>
        <v>127338.793380427</v>
      </c>
      <c r="AM693" s="35"/>
      <c r="AN693" s="35" t="n">
        <f aca="false">C693/740</f>
        <v>0.935135135135135</v>
      </c>
      <c r="AO693" s="35"/>
      <c r="AP693" s="35"/>
      <c r="AQ693" s="35"/>
      <c r="AR693" s="35"/>
      <c r="AS693" s="35"/>
      <c r="AT693" s="35"/>
    </row>
    <row r="694" customFormat="false" ht="12.75" hidden="false" customHeight="true" outlineLevel="0" collapsed="false">
      <c r="A694" s="36"/>
      <c r="B694" s="36"/>
      <c r="C694" s="2" t="n">
        <v>693</v>
      </c>
      <c r="D694" s="20" t="s">
        <v>706</v>
      </c>
      <c r="E694" s="65" t="n">
        <v>232</v>
      </c>
      <c r="F694" s="66" t="n">
        <v>3153</v>
      </c>
      <c r="G694" s="67" t="n">
        <f aca="false">I694+J694</f>
        <v>197</v>
      </c>
      <c r="H694" s="68" t="n">
        <f aca="false">1/(G694/F694)</f>
        <v>16.005076142132</v>
      </c>
      <c r="I694" s="22" t="n">
        <v>75</v>
      </c>
      <c r="J694" s="23" t="n">
        <v>122</v>
      </c>
      <c r="K694" s="24" t="n">
        <v>1380</v>
      </c>
      <c r="L694" s="69" t="n">
        <f aca="false">G694*X694*R694</f>
        <v>1484.13562065629</v>
      </c>
      <c r="M694" s="25" t="n">
        <v>808</v>
      </c>
      <c r="N694" s="70" t="n">
        <f aca="false">G694*X694*(1-R694)</f>
        <v>874.560912172064</v>
      </c>
      <c r="O694" s="26" t="n">
        <f aca="false">I694/(I694+J694)</f>
        <v>0.380710659898477</v>
      </c>
      <c r="P694" s="28" t="n">
        <f aca="false">(I694+K694)/(I694+J694+K694+M694)</f>
        <v>0.610062893081761</v>
      </c>
      <c r="Q694" s="27" t="n">
        <f aca="false">K694/(K694+M694)</f>
        <v>0.630712979890311</v>
      </c>
      <c r="R694" s="27" t="n">
        <f aca="false">P694-(O694-P694)/X694</f>
        <v>0.629218553552813</v>
      </c>
      <c r="S694" s="29" t="n">
        <f aca="false">(K694+M694)/(I694+J694)</f>
        <v>11.1065989847716</v>
      </c>
      <c r="T694" s="31" t="n">
        <f aca="false">(P694-$B$1*O694-$B$2)/(1-$B$1*O694)-($B$3*POWER(P694,2)+$B$4*P694+$B$5)-($B$6*POWER(O694,2)+$B$7*O694+$B$8)</f>
        <v>0.62878496806392</v>
      </c>
      <c r="U694" s="29" t="n">
        <f aca="false">(O694-P694)/(P694-T694)</f>
        <v>12.2503639902013</v>
      </c>
      <c r="V694" s="29" t="n">
        <f aca="false">$B$12+($B$13*E694+$B$14*POWER(E694,2)+$B$15*POWER(E694,3))+($B$16*F694+$B$17*POWER(F694,2)+$B$18*POWER(F694,3))+($B$19*T694+$B$20*POWER(T694,2)+$B$21*POWER(T694,3))+($B$22*P694+$B$23*POWER(P694,2)+$B$24*POWER(P694,3))+($B$25*H694+$B$26*POWER(H694,2)+$B$27*POWER(H694,3))+($B$28*U694+$B$29*POWER(U694,2)+$B$30*POWER(U694,3))</f>
        <v>-0.27728514335681</v>
      </c>
      <c r="W694" s="71" t="n">
        <f aca="false">S694-U694</f>
        <v>-1.14376500542969</v>
      </c>
      <c r="X694" s="29" t="n">
        <f aca="false">U694+V694</f>
        <v>11.9730788468445</v>
      </c>
      <c r="Y694" s="16"/>
      <c r="Z694" s="60" t="n">
        <f aca="false">U694*G694</f>
        <v>2413.32170606965</v>
      </c>
      <c r="AA694" s="60" t="n">
        <f aca="false">(K694+M694)-Z694</f>
        <v>-225.32170606965</v>
      </c>
      <c r="AB694" s="16"/>
      <c r="AC694" s="60" t="n">
        <f aca="false">L694+N694</f>
        <v>2358.69653282836</v>
      </c>
      <c r="AD694" s="61" t="n">
        <f aca="false">AC694-Z694</f>
        <v>-54.6251732412916</v>
      </c>
      <c r="AE694" s="17"/>
      <c r="AF694" s="84" t="n">
        <v>-992.699319926496</v>
      </c>
      <c r="AG694" s="16" t="n">
        <v>0.936486486486487</v>
      </c>
      <c r="AH694" s="16" t="n">
        <f aca="false">AF694+AH693</f>
        <v>124374.958334359</v>
      </c>
      <c r="AI694" s="63"/>
      <c r="AJ694" s="72" t="n">
        <v>-986.576014759836</v>
      </c>
      <c r="AK694" s="16" t="n">
        <v>0.936486486486487</v>
      </c>
      <c r="AL694" s="63" t="n">
        <f aca="false">AJ694+AL693</f>
        <v>126352.217365668</v>
      </c>
      <c r="AM694" s="35"/>
      <c r="AN694" s="35" t="n">
        <f aca="false">C694/740</f>
        <v>0.936486486486487</v>
      </c>
      <c r="AO694" s="35"/>
      <c r="AP694" s="35"/>
      <c r="AQ694" s="35"/>
      <c r="AR694" s="35"/>
      <c r="AS694" s="35"/>
      <c r="AT694" s="35"/>
    </row>
    <row r="695" customFormat="false" ht="12.75" hidden="false" customHeight="true" outlineLevel="0" collapsed="false">
      <c r="A695" s="36"/>
      <c r="B695" s="36"/>
      <c r="C695" s="2" t="n">
        <v>694</v>
      </c>
      <c r="D695" s="20" t="s">
        <v>574</v>
      </c>
      <c r="E695" s="65" t="n">
        <v>246</v>
      </c>
      <c r="F695" s="66" t="n">
        <v>3446</v>
      </c>
      <c r="G695" s="67" t="n">
        <f aca="false">I695+J695</f>
        <v>205</v>
      </c>
      <c r="H695" s="68" t="n">
        <f aca="false">1/(G695/F695)</f>
        <v>16.809756097561</v>
      </c>
      <c r="I695" s="22" t="n">
        <v>65</v>
      </c>
      <c r="J695" s="23" t="n">
        <v>140</v>
      </c>
      <c r="K695" s="24" t="n">
        <v>1346</v>
      </c>
      <c r="L695" s="69" t="n">
        <f aca="false">G695*X695*R695</f>
        <v>1378.48214409904</v>
      </c>
      <c r="M695" s="25" t="n">
        <v>1224</v>
      </c>
      <c r="N695" s="70" t="n">
        <f aca="false">G695*X695*(1-R695)</f>
        <v>1255.40017331757</v>
      </c>
      <c r="O695" s="26" t="n">
        <f aca="false">I695/(I695+J695)</f>
        <v>0.317073170731707</v>
      </c>
      <c r="P695" s="28" t="n">
        <f aca="false">(I695+K695)/(I695+J695+K695+M695)</f>
        <v>0.508468468468468</v>
      </c>
      <c r="Q695" s="27" t="n">
        <f aca="false">K695/(K695+M695)</f>
        <v>0.523735408560311</v>
      </c>
      <c r="R695" s="27" t="n">
        <f aca="false">P695-(O695-P695)/X695</f>
        <v>0.523365123408815</v>
      </c>
      <c r="S695" s="29" t="n">
        <f aca="false">(K695+M695)/(I695+J695)</f>
        <v>12.5365853658537</v>
      </c>
      <c r="T695" s="31" t="n">
        <f aca="false">(P695-$B$1*O695-$B$2)/(1-$B$1*O695)-($B$3*POWER(P695,2)+$B$4*P695+$B$5)-($B$6*POWER(O695,2)+$B$7*O695+$B$8)</f>
        <v>0.524046844295298</v>
      </c>
      <c r="U695" s="29" t="n">
        <f aca="false">(O695-P695)/(P695-T695)</f>
        <v>12.2859597087867</v>
      </c>
      <c r="V695" s="29" t="n">
        <f aca="false">$B$12+($B$13*E695+$B$14*POWER(E695,2)+$B$15*POWER(E695,3))+($B$16*F695+$B$17*POWER(F695,2)+$B$18*POWER(F695,3))+($B$19*T695+$B$20*POWER(T695,2)+$B$21*POWER(T695,3))+($B$22*P695+$B$23*POWER(P695,2)+$B$24*POWER(P695,3))+($B$25*H695+$B$26*POWER(H695,2)+$B$27*POWER(H695,3))+($B$28*U695+$B$29*POWER(U695,2)+$B$30*POWER(U695,3))</f>
        <v>0.562246717635828</v>
      </c>
      <c r="W695" s="71" t="n">
        <f aca="false">S695-U695</f>
        <v>0.250625657066982</v>
      </c>
      <c r="X695" s="29" t="n">
        <f aca="false">U695+V695</f>
        <v>12.8482064264225</v>
      </c>
      <c r="Y695" s="16"/>
      <c r="Z695" s="60" t="n">
        <f aca="false">U695*G695</f>
        <v>2518.62174030127</v>
      </c>
      <c r="AA695" s="60" t="n">
        <f aca="false">(K695+M695)-Z695</f>
        <v>51.3782596987312</v>
      </c>
      <c r="AB695" s="16"/>
      <c r="AC695" s="60" t="n">
        <f aca="false">L695+N695</f>
        <v>2633.88231741661</v>
      </c>
      <c r="AD695" s="61" t="n">
        <f aca="false">AC695-Z695</f>
        <v>115.260577115345</v>
      </c>
      <c r="AE695" s="17"/>
      <c r="AF695" s="84" t="n">
        <v>-994.444606028112</v>
      </c>
      <c r="AG695" s="16" t="n">
        <v>0.937837837837838</v>
      </c>
      <c r="AH695" s="16" t="n">
        <f aca="false">AF695+AH694</f>
        <v>123380.513728331</v>
      </c>
      <c r="AI695" s="63"/>
      <c r="AJ695" s="72" t="n">
        <v>-995.509758909918</v>
      </c>
      <c r="AK695" s="16" t="n">
        <v>0.937837837837838</v>
      </c>
      <c r="AL695" s="63" t="n">
        <f aca="false">AJ695+AL694</f>
        <v>125356.707606758</v>
      </c>
      <c r="AM695" s="35"/>
      <c r="AN695" s="35" t="n">
        <f aca="false">C695/740</f>
        <v>0.937837837837838</v>
      </c>
      <c r="AO695" s="35"/>
      <c r="AP695" s="35"/>
      <c r="AQ695" s="35"/>
      <c r="AR695" s="35"/>
      <c r="AS695" s="35"/>
      <c r="AT695" s="35"/>
    </row>
    <row r="696" customFormat="false" ht="12.75" hidden="false" customHeight="true" outlineLevel="0" collapsed="false">
      <c r="A696" s="36"/>
      <c r="B696" s="36"/>
      <c r="C696" s="2" t="n">
        <v>695</v>
      </c>
      <c r="D696" s="20" t="s">
        <v>43</v>
      </c>
      <c r="E696" s="65" t="n">
        <v>33</v>
      </c>
      <c r="F696" s="66" t="n">
        <v>452</v>
      </c>
      <c r="G696" s="67" t="n">
        <f aca="false">I696+J696</f>
        <v>53</v>
      </c>
      <c r="H696" s="68" t="n">
        <f aca="false">1/(G696/F696)</f>
        <v>8.52830188679245</v>
      </c>
      <c r="I696" s="22" t="n">
        <v>4</v>
      </c>
      <c r="J696" s="23" t="n">
        <v>49</v>
      </c>
      <c r="K696" s="24" t="n">
        <v>98</v>
      </c>
      <c r="L696" s="69" t="n">
        <f aca="false">G696*X696*R696</f>
        <v>99.4611096089597</v>
      </c>
      <c r="M696" s="25" t="n">
        <v>238</v>
      </c>
      <c r="N696" s="70" t="n">
        <f aca="false">G696*X696*(1-R696)</f>
        <v>242.1111613507</v>
      </c>
      <c r="O696" s="26" t="n">
        <f aca="false">I696/(I696+J696)</f>
        <v>0.0754716981132075</v>
      </c>
      <c r="P696" s="28" t="n">
        <f aca="false">(I696+K696)/(I696+J696+K696+M696)</f>
        <v>0.262210796915167</v>
      </c>
      <c r="Q696" s="27" t="n">
        <f aca="false">K696/(K696+M696)</f>
        <v>0.291666666666667</v>
      </c>
      <c r="R696" s="27" t="n">
        <f aca="false">P696-(O696-P696)/X696</f>
        <v>0.291186135600293</v>
      </c>
      <c r="S696" s="29" t="n">
        <f aca="false">(K696+M696)/(I696+J696)</f>
        <v>6.33962264150943</v>
      </c>
      <c r="T696" s="31" t="n">
        <f aca="false">(P696-$B$1*O696-$B$2)/(1-$B$1*O696)-($B$3*POWER(P696,2)+$B$4*P696+$B$5)-($B$6*POWER(O696,2)+$B$7*O696+$B$8)</f>
        <v>0.275032598235538</v>
      </c>
      <c r="U696" s="29" t="n">
        <f aca="false">(O696-P696)/(P696-T696)</f>
        <v>14.564185962332</v>
      </c>
      <c r="V696" s="29" t="n">
        <f aca="false">$B$12+($B$13*E696+$B$14*POWER(E696,2)+$B$15*POWER(E696,3))+($B$16*F696+$B$17*POWER(F696,2)+$B$18*POWER(F696,3))+($B$19*T696+$B$20*POWER(T696,2)+$B$21*POWER(T696,3))+($B$22*P696+$B$23*POWER(P696,2)+$B$24*POWER(P696,3))+($B$25*H696+$B$26*POWER(H696,2)+$B$27*POWER(H696,3))+($B$28*U696+$B$29*POWER(U696,2)+$B$30*POWER(U696,3))</f>
        <v>-8.11942613290448</v>
      </c>
      <c r="W696" s="71" t="n">
        <f aca="false">S696-U696</f>
        <v>-8.22456332082259</v>
      </c>
      <c r="X696" s="29" t="n">
        <f aca="false">U696+V696</f>
        <v>6.44475982942755</v>
      </c>
      <c r="Y696" s="16"/>
      <c r="Z696" s="60" t="n">
        <f aca="false">U696*G696</f>
        <v>771.901856003597</v>
      </c>
      <c r="AA696" s="60" t="n">
        <f aca="false">(K696+M696)-Z696</f>
        <v>-435.901856003597</v>
      </c>
      <c r="AB696" s="16"/>
      <c r="AC696" s="60" t="n">
        <f aca="false">L696+N696</f>
        <v>341.57227095966</v>
      </c>
      <c r="AD696" s="61" t="n">
        <f aca="false">AC696-Z696</f>
        <v>-430.329585043937</v>
      </c>
      <c r="AE696" s="17"/>
      <c r="AF696" s="84" t="n">
        <v>-1001.45554601301</v>
      </c>
      <c r="AG696" s="16" t="n">
        <v>0.939189189189189</v>
      </c>
      <c r="AH696" s="16" t="n">
        <f aca="false">AF696+AH695</f>
        <v>122379.058182318</v>
      </c>
      <c r="AI696" s="63"/>
      <c r="AJ696" s="72" t="n">
        <v>-1012.90781463884</v>
      </c>
      <c r="AK696" s="16" t="n">
        <v>0.939189189189189</v>
      </c>
      <c r="AL696" s="63" t="n">
        <f aca="false">AJ696+AL695</f>
        <v>124343.799792119</v>
      </c>
      <c r="AM696" s="35"/>
      <c r="AN696" s="35" t="n">
        <f aca="false">C696/740</f>
        <v>0.939189189189189</v>
      </c>
      <c r="AO696" s="35"/>
      <c r="AP696" s="35"/>
      <c r="AQ696" s="35"/>
      <c r="AR696" s="35"/>
      <c r="AS696" s="35"/>
      <c r="AT696" s="35"/>
    </row>
    <row r="697" customFormat="false" ht="12.75" hidden="false" customHeight="true" outlineLevel="0" collapsed="false">
      <c r="A697" s="36"/>
      <c r="B697" s="36"/>
      <c r="C697" s="2" t="n">
        <v>696</v>
      </c>
      <c r="D697" s="20" t="s">
        <v>360</v>
      </c>
      <c r="E697" s="65" t="n">
        <v>523</v>
      </c>
      <c r="F697" s="66" t="n">
        <v>6754</v>
      </c>
      <c r="G697" s="67" t="n">
        <f aca="false">I697+J697</f>
        <v>281</v>
      </c>
      <c r="H697" s="68" t="n">
        <f aca="false">1/(G697/F697)</f>
        <v>24.0355871886121</v>
      </c>
      <c r="I697" s="22" t="n">
        <v>49</v>
      </c>
      <c r="J697" s="23" t="n">
        <v>232</v>
      </c>
      <c r="K697" s="24" t="n">
        <v>2512</v>
      </c>
      <c r="L697" s="69" t="n">
        <f aca="false">G697*X697*R697</f>
        <v>2398.52130443161</v>
      </c>
      <c r="M697" s="25" t="n">
        <v>3304</v>
      </c>
      <c r="N697" s="70" t="n">
        <f aca="false">G697*X697*(1-R697)</f>
        <v>3147.31875535735</v>
      </c>
      <c r="O697" s="26" t="n">
        <f aca="false">I697/(I697+J697)</f>
        <v>0.174377224199288</v>
      </c>
      <c r="P697" s="28" t="n">
        <f aca="false">(I697+K697)/(I697+J697+K697+M697)</f>
        <v>0.420042643923241</v>
      </c>
      <c r="Q697" s="27" t="n">
        <f aca="false">K697/(K697+M697)</f>
        <v>0.43191196698762</v>
      </c>
      <c r="R697" s="27" t="n">
        <f aca="false">P697-(O697-P697)/X697</f>
        <v>0.432490168950686</v>
      </c>
      <c r="S697" s="29" t="n">
        <f aca="false">(K697+M697)/(I697+J697)</f>
        <v>20.6975088967972</v>
      </c>
      <c r="T697" s="31" t="n">
        <f aca="false">(P697-$B$1*O697-$B$2)/(1-$B$1*O697)-($B$3*POWER(P697,2)+$B$4*P697+$B$5)-($B$6*POWER(O697,2)+$B$7*O697+$B$8)</f>
        <v>0.435664348863092</v>
      </c>
      <c r="U697" s="29" t="n">
        <f aca="false">(O697-P697)/(P697-T697)</f>
        <v>15.725903201337</v>
      </c>
      <c r="V697" s="29" t="n">
        <f aca="false">$B$12+($B$13*E697+$B$14*POWER(E697,2)+$B$15*POWER(E697,3))+($B$16*F697+$B$17*POWER(F697,2)+$B$18*POWER(F697,3))+($B$19*T697+$B$20*POWER(T697,2)+$B$21*POWER(T697,3))+($B$22*P697+$B$23*POWER(P697,2)+$B$24*POWER(P697,3))+($B$25*H697+$B$26*POWER(H697,2)+$B$27*POWER(H697,3))+($B$28*U697+$B$29*POWER(U697,2)+$B$30*POWER(U697,3))</f>
        <v>4.01018242068784</v>
      </c>
      <c r="W697" s="71" t="n">
        <f aca="false">S697-U697</f>
        <v>4.9716056954602</v>
      </c>
      <c r="X697" s="29" t="n">
        <f aca="false">U697+V697</f>
        <v>19.7360856220248</v>
      </c>
      <c r="Y697" s="16"/>
      <c r="Z697" s="60" t="n">
        <f aca="false">U697*G697</f>
        <v>4418.97879957568</v>
      </c>
      <c r="AA697" s="60" t="n">
        <f aca="false">(K697+M697)-Z697</f>
        <v>1397.02120042432</v>
      </c>
      <c r="AB697" s="16"/>
      <c r="AC697" s="60" t="n">
        <f aca="false">L697+N697</f>
        <v>5545.84005978897</v>
      </c>
      <c r="AD697" s="61" t="n">
        <f aca="false">AC697-Z697</f>
        <v>1126.86126021328</v>
      </c>
      <c r="AE697" s="17"/>
      <c r="AF697" s="84" t="n">
        <v>-1009.46840166047</v>
      </c>
      <c r="AG697" s="16" t="n">
        <v>0.940540540540541</v>
      </c>
      <c r="AH697" s="16" t="n">
        <f aca="false">AF697+AH696</f>
        <v>121369.589780657</v>
      </c>
      <c r="AI697" s="63"/>
      <c r="AJ697" s="72" t="n">
        <v>-1016.88358114792</v>
      </c>
      <c r="AK697" s="16" t="n">
        <v>0.940540540540541</v>
      </c>
      <c r="AL697" s="63" t="n">
        <f aca="false">AJ697+AL696</f>
        <v>123326.916210971</v>
      </c>
      <c r="AM697" s="35"/>
      <c r="AN697" s="35" t="n">
        <f aca="false">C697/740</f>
        <v>0.940540540540541</v>
      </c>
      <c r="AO697" s="35"/>
      <c r="AP697" s="35"/>
      <c r="AQ697" s="35"/>
      <c r="AR697" s="35"/>
      <c r="AS697" s="35"/>
      <c r="AT697" s="35"/>
    </row>
    <row r="698" customFormat="false" ht="12.75" hidden="false" customHeight="true" outlineLevel="0" collapsed="false">
      <c r="A698" s="36"/>
      <c r="B698" s="36"/>
      <c r="C698" s="2" t="n">
        <v>697</v>
      </c>
      <c r="D698" s="20" t="s">
        <v>578</v>
      </c>
      <c r="E698" s="65" t="n">
        <v>431</v>
      </c>
      <c r="F698" s="66" t="n">
        <v>4991</v>
      </c>
      <c r="G698" s="67" t="n">
        <f aca="false">I698+J698</f>
        <v>350</v>
      </c>
      <c r="H698" s="68" t="n">
        <f aca="false">1/(G698/F698)</f>
        <v>14.26</v>
      </c>
      <c r="I698" s="22" t="n">
        <v>129</v>
      </c>
      <c r="J698" s="23" t="n">
        <v>221</v>
      </c>
      <c r="K698" s="24" t="n">
        <v>1632</v>
      </c>
      <c r="L698" s="69" t="n">
        <f aca="false">G698*X698*R698</f>
        <v>1866.00547200684</v>
      </c>
      <c r="M698" s="25" t="n">
        <v>1467</v>
      </c>
      <c r="N698" s="70" t="n">
        <f aca="false">G698*X698*(1-R698)</f>
        <v>1691.30507481405</v>
      </c>
      <c r="O698" s="26" t="n">
        <f aca="false">I698/(I698+J698)</f>
        <v>0.368571428571429</v>
      </c>
      <c r="P698" s="28" t="n">
        <f aca="false">(I698+K698)/(I698+J698+K698+M698)</f>
        <v>0.5105827776167</v>
      </c>
      <c r="Q698" s="27" t="n">
        <f aca="false">K698/(K698+M698)</f>
        <v>0.526621490803485</v>
      </c>
      <c r="R698" s="27" t="n">
        <f aca="false">P698-(O698-P698)/X698</f>
        <v>0.524555123160236</v>
      </c>
      <c r="S698" s="29" t="n">
        <f aca="false">(K698+M698)/(I698+J698)</f>
        <v>8.85428571428571</v>
      </c>
      <c r="T698" s="31" t="n">
        <f aca="false">(P698-$B$1*O698-$B$2)/(1-$B$1*O698)-($B$3*POWER(P698,2)+$B$4*P698+$B$5)-($B$6*POWER(O698,2)+$B$7*O698+$B$8)</f>
        <v>0.524044759319759</v>
      </c>
      <c r="U698" s="29" t="n">
        <f aca="false">(O698-P698)/(P698-T698)</f>
        <v>10.54906715651</v>
      </c>
      <c r="V698" s="29" t="n">
        <f aca="false">$B$12+($B$13*E698+$B$14*POWER(E698,2)+$B$15*POWER(E698,3))+($B$16*F698+$B$17*POWER(F698,2)+$B$18*POWER(F698,3))+($B$19*T698+$B$20*POWER(T698,2)+$B$21*POWER(T698,3))+($B$22*P698+$B$23*POWER(P698,2)+$B$24*POWER(P698,3))+($B$25*H698+$B$26*POWER(H698,2)+$B$27*POWER(H698,3))+($B$28*U698+$B$29*POWER(U698,2)+$B$30*POWER(U698,3))</f>
        <v>-0.385322737021713</v>
      </c>
      <c r="W698" s="71" t="n">
        <f aca="false">S698-U698</f>
        <v>-1.69478144222424</v>
      </c>
      <c r="X698" s="29" t="n">
        <f aca="false">U698+V698</f>
        <v>10.1637444194882</v>
      </c>
      <c r="Y698" s="16"/>
      <c r="Z698" s="60" t="n">
        <f aca="false">U698*G698</f>
        <v>3692.17350477848</v>
      </c>
      <c r="AA698" s="60" t="n">
        <f aca="false">(K698+M698)-Z698</f>
        <v>-593.173504778484</v>
      </c>
      <c r="AB698" s="16"/>
      <c r="AC698" s="60" t="n">
        <f aca="false">L698+N698</f>
        <v>3557.31054682088</v>
      </c>
      <c r="AD698" s="61" t="n">
        <f aca="false">AC698-Z698</f>
        <v>-134.8629579576</v>
      </c>
      <c r="AE698" s="17"/>
      <c r="AF698" s="84" t="n">
        <v>-1026.99118923581</v>
      </c>
      <c r="AG698" s="16" t="n">
        <v>0.941891891891892</v>
      </c>
      <c r="AH698" s="16" t="n">
        <f aca="false">AF698+AH697</f>
        <v>120342.598591422</v>
      </c>
      <c r="AI698" s="63"/>
      <c r="AJ698" s="72" t="n">
        <v>-1023.55384370588</v>
      </c>
      <c r="AK698" s="16" t="n">
        <v>0.941891891891892</v>
      </c>
      <c r="AL698" s="63" t="n">
        <f aca="false">AJ698+AL697</f>
        <v>122303.362367265</v>
      </c>
      <c r="AM698" s="35"/>
      <c r="AN698" s="35" t="n">
        <f aca="false">C698/740</f>
        <v>0.941891891891892</v>
      </c>
      <c r="AO698" s="35"/>
      <c r="AP698" s="35"/>
      <c r="AQ698" s="35"/>
      <c r="AR698" s="35"/>
      <c r="AS698" s="35"/>
      <c r="AT698" s="35"/>
    </row>
    <row r="699" customFormat="false" ht="12.75" hidden="false" customHeight="true" outlineLevel="0" collapsed="false">
      <c r="A699" s="36"/>
      <c r="B699" s="36"/>
      <c r="C699" s="2" t="n">
        <v>698</v>
      </c>
      <c r="D699" s="20" t="s">
        <v>243</v>
      </c>
      <c r="E699" s="65" t="n">
        <v>215</v>
      </c>
      <c r="F699" s="66" t="n">
        <v>3129</v>
      </c>
      <c r="G699" s="67" t="n">
        <f aca="false">I699+J699</f>
        <v>221</v>
      </c>
      <c r="H699" s="68" t="n">
        <f aca="false">1/(G699/F699)</f>
        <v>14.158371040724</v>
      </c>
      <c r="I699" s="22" t="n">
        <v>54</v>
      </c>
      <c r="J699" s="23" t="n">
        <v>167</v>
      </c>
      <c r="K699" s="24" t="n">
        <v>914</v>
      </c>
      <c r="L699" s="69" t="n">
        <f aca="false">G699*X699*R699</f>
        <v>954.660444378538</v>
      </c>
      <c r="M699" s="25" t="n">
        <v>1330</v>
      </c>
      <c r="N699" s="70" t="n">
        <f aca="false">G699*X699*(1-R699)</f>
        <v>1392.88087317631</v>
      </c>
      <c r="O699" s="26" t="n">
        <f aca="false">I699/(I699+J699)</f>
        <v>0.244343891402715</v>
      </c>
      <c r="P699" s="28" t="n">
        <f aca="false">(I699+K699)/(I699+J699+K699+M699)</f>
        <v>0.392697768762677</v>
      </c>
      <c r="Q699" s="27" t="n">
        <f aca="false">K699/(K699+M699)</f>
        <v>0.407308377896613</v>
      </c>
      <c r="R699" s="27" t="n">
        <f aca="false">P699-(O699-P699)/X699</f>
        <v>0.406663958261187</v>
      </c>
      <c r="S699" s="29" t="n">
        <f aca="false">(K699+M699)/(I699+J699)</f>
        <v>10.1538461538462</v>
      </c>
      <c r="T699" s="31" t="n">
        <f aca="false">(P699-$B$1*O699-$B$2)/(1-$B$1*O699)-($B$3*POWER(P699,2)+$B$4*P699+$B$5)-($B$6*POWER(O699,2)+$B$7*O699+$B$8)</f>
        <v>0.405685524544858</v>
      </c>
      <c r="U699" s="29" t="n">
        <f aca="false">(O699-P699)/(P699-T699)</f>
        <v>11.4225952387789</v>
      </c>
      <c r="V699" s="29" t="n">
        <f aca="false">$B$12+($B$13*E699+$B$14*POWER(E699,2)+$B$15*POWER(E699,3))+($B$16*F699+$B$17*POWER(F699,2)+$B$18*POWER(F699,3))+($B$19*T699+$B$20*POWER(T699,2)+$B$21*POWER(T699,3))+($B$22*P699+$B$23*POWER(P699,2)+$B$24*POWER(P699,3))+($B$25*H699+$B$26*POWER(H699,2)+$B$27*POWER(H699,3))+($B$28*U699+$B$29*POWER(U699,2)+$B$30*POWER(U699,3))</f>
        <v>-0.800236335815798</v>
      </c>
      <c r="W699" s="71" t="n">
        <f aca="false">S699-U699</f>
        <v>-1.26874908493277</v>
      </c>
      <c r="X699" s="29" t="n">
        <f aca="false">U699+V699</f>
        <v>10.6223589029631</v>
      </c>
      <c r="Y699" s="16"/>
      <c r="Z699" s="60" t="n">
        <f aca="false">U699*G699</f>
        <v>2524.39354777014</v>
      </c>
      <c r="AA699" s="60" t="n">
        <f aca="false">(K699+M699)-Z699</f>
        <v>-280.393547770142</v>
      </c>
      <c r="AB699" s="16"/>
      <c r="AC699" s="60" t="n">
        <f aca="false">L699+N699</f>
        <v>2347.54131755485</v>
      </c>
      <c r="AD699" s="61" t="n">
        <f aca="false">AC699-Z699</f>
        <v>-176.852230215291</v>
      </c>
      <c r="AE699" s="17"/>
      <c r="AF699" s="84" t="n">
        <v>-1062.68568711406</v>
      </c>
      <c r="AG699" s="16" t="n">
        <v>0.943243243243243</v>
      </c>
      <c r="AH699" s="16" t="n">
        <f aca="false">AF699+AH698</f>
        <v>119279.912904308</v>
      </c>
      <c r="AI699" s="63"/>
      <c r="AJ699" s="72" t="n">
        <v>-1043.84609823453</v>
      </c>
      <c r="AK699" s="16" t="n">
        <v>0.943243243243243</v>
      </c>
      <c r="AL699" s="63" t="n">
        <f aca="false">AJ699+AL698</f>
        <v>121259.516269031</v>
      </c>
      <c r="AM699" s="35"/>
      <c r="AN699" s="35" t="n">
        <f aca="false">C699/740</f>
        <v>0.943243243243243</v>
      </c>
      <c r="AO699" s="35"/>
      <c r="AP699" s="35"/>
      <c r="AQ699" s="35"/>
      <c r="AR699" s="35"/>
      <c r="AS699" s="35"/>
      <c r="AT699" s="35"/>
    </row>
    <row r="700" customFormat="false" ht="12.75" hidden="false" customHeight="true" outlineLevel="0" collapsed="false">
      <c r="A700" s="36"/>
      <c r="B700" s="36"/>
      <c r="C700" s="2" t="n">
        <v>699</v>
      </c>
      <c r="D700" s="20" t="s">
        <v>78</v>
      </c>
      <c r="E700" s="65" t="n">
        <v>919</v>
      </c>
      <c r="F700" s="66" t="n">
        <v>10131</v>
      </c>
      <c r="G700" s="67" t="n">
        <f aca="false">I700+J700</f>
        <v>837</v>
      </c>
      <c r="H700" s="68" t="n">
        <f aca="false">1/(G700/F700)</f>
        <v>12.1039426523297</v>
      </c>
      <c r="I700" s="22" t="n">
        <v>125</v>
      </c>
      <c r="J700" s="23" t="n">
        <v>712</v>
      </c>
      <c r="K700" s="24" t="n">
        <v>2554</v>
      </c>
      <c r="L700" s="69" t="n">
        <f aca="false">G700*X700*R700</f>
        <v>2648.45553666677</v>
      </c>
      <c r="M700" s="25" t="n">
        <v>5145</v>
      </c>
      <c r="N700" s="70" t="n">
        <f aca="false">G700*X700*(1-R700)</f>
        <v>5351.50469513149</v>
      </c>
      <c r="O700" s="26" t="n">
        <f aca="false">I700/(I700+J700)</f>
        <v>0.149342891278375</v>
      </c>
      <c r="P700" s="28" t="n">
        <f aca="false">(I700+K700)/(I700+J700+K700+M700)</f>
        <v>0.313847235238988</v>
      </c>
      <c r="Q700" s="27" t="n">
        <f aca="false">K700/(K700+M700)</f>
        <v>0.331731393687492</v>
      </c>
      <c r="R700" s="27" t="n">
        <f aca="false">P700-(O700-P700)/X700</f>
        <v>0.331058587783934</v>
      </c>
      <c r="S700" s="29" t="n">
        <f aca="false">(K700+M700)/(I700+J700)</f>
        <v>9.19832735961768</v>
      </c>
      <c r="T700" s="31" t="n">
        <f aca="false">(P700-$B$1*O700-$B$2)/(1-$B$1*O700)-($B$3*POWER(P700,2)+$B$4*P700+$B$5)-($B$6*POWER(O700,2)+$B$7*O700+$B$8)</f>
        <v>0.326776931063914</v>
      </c>
      <c r="U700" s="29" t="n">
        <f aca="false">(O700-P700)/(P700-T700)</f>
        <v>12.7229863863834</v>
      </c>
      <c r="V700" s="29" t="n">
        <f aca="false">$B$12+($B$13*E700+$B$14*POWER(E700,2)+$B$15*POWER(E700,3))+($B$16*F700+$B$17*POWER(F700,2)+$B$18*POWER(F700,3))+($B$19*T700+$B$20*POWER(T700,2)+$B$21*POWER(T700,3))+($B$22*P700+$B$23*POWER(P700,2)+$B$24*POWER(P700,3))+($B$25*H700+$B$26*POWER(H700,2)+$B$27*POWER(H700,3))+($B$28*U700+$B$29*POWER(U700,2)+$B$30*POWER(U700,3))</f>
        <v>-3.16508885735326</v>
      </c>
      <c r="W700" s="71" t="n">
        <f aca="false">S700-U700</f>
        <v>-3.52465902676575</v>
      </c>
      <c r="X700" s="29" t="n">
        <f aca="false">U700+V700</f>
        <v>9.55789752903018</v>
      </c>
      <c r="Y700" s="16"/>
      <c r="Z700" s="60" t="n">
        <f aca="false">U700*G700</f>
        <v>10649.1396054029</v>
      </c>
      <c r="AA700" s="60" t="n">
        <f aca="false">(K700+M700)-Z700</f>
        <v>-2950.13960540293</v>
      </c>
      <c r="AB700" s="16"/>
      <c r="AC700" s="60" t="n">
        <f aca="false">L700+N700</f>
        <v>7999.96023179826</v>
      </c>
      <c r="AD700" s="61" t="n">
        <f aca="false">AC700-Z700</f>
        <v>-2649.17937360467</v>
      </c>
      <c r="AE700" s="17"/>
      <c r="AF700" s="84" t="n">
        <v>-1069.91691754793</v>
      </c>
      <c r="AG700" s="16" t="n">
        <v>0.944594594594595</v>
      </c>
      <c r="AH700" s="16" t="n">
        <f aca="false">AF700+AH699</f>
        <v>118209.99598676</v>
      </c>
      <c r="AI700" s="63"/>
      <c r="AJ700" s="72" t="n">
        <v>-1047.19479307799</v>
      </c>
      <c r="AK700" s="16" t="n">
        <v>0.944594594594595</v>
      </c>
      <c r="AL700" s="63" t="n">
        <f aca="false">AJ700+AL699</f>
        <v>120212.321475953</v>
      </c>
      <c r="AM700" s="35"/>
      <c r="AN700" s="35" t="n">
        <f aca="false">C700/740</f>
        <v>0.944594594594595</v>
      </c>
      <c r="AO700" s="35"/>
      <c r="AP700" s="35"/>
      <c r="AQ700" s="35"/>
      <c r="AR700" s="35"/>
      <c r="AS700" s="35"/>
      <c r="AT700" s="35"/>
    </row>
    <row r="701" customFormat="false" ht="12.75" hidden="false" customHeight="true" outlineLevel="0" collapsed="false">
      <c r="A701" s="36"/>
      <c r="B701" s="36"/>
      <c r="C701" s="2" t="n">
        <v>700</v>
      </c>
      <c r="D701" s="20" t="s">
        <v>696</v>
      </c>
      <c r="E701" s="65" t="n">
        <v>179</v>
      </c>
      <c r="F701" s="66" t="n">
        <v>3718</v>
      </c>
      <c r="G701" s="67" t="n">
        <f aca="false">I701+J701</f>
        <v>136</v>
      </c>
      <c r="H701" s="68" t="n">
        <f aca="false">1/(G701/F701)</f>
        <v>27.3382352941176</v>
      </c>
      <c r="I701" s="22" t="n">
        <v>38</v>
      </c>
      <c r="J701" s="23" t="n">
        <v>98</v>
      </c>
      <c r="K701" s="24" t="n">
        <v>1904</v>
      </c>
      <c r="L701" s="69" t="n">
        <f aca="false">G701*X701*R701</f>
        <v>1883.04383046967</v>
      </c>
      <c r="M701" s="25" t="n">
        <v>1234</v>
      </c>
      <c r="N701" s="70" t="n">
        <f aca="false">G701*X701*(1-R701)</f>
        <v>1219.62635539938</v>
      </c>
      <c r="O701" s="26" t="n">
        <f aca="false">I701/(I701+J701)</f>
        <v>0.279411764705882</v>
      </c>
      <c r="P701" s="28" t="n">
        <f aca="false">(I701+K701)/(I701+J701+K701+M701)</f>
        <v>0.593158216249236</v>
      </c>
      <c r="Q701" s="27" t="n">
        <f aca="false">K701/(K701+M701)</f>
        <v>0.606755895474825</v>
      </c>
      <c r="R701" s="27" t="n">
        <f aca="false">P701-(O701-P701)/X701</f>
        <v>0.60691073097163</v>
      </c>
      <c r="S701" s="29" t="n">
        <f aca="false">(K701+M701)/(I701+J701)</f>
        <v>23.0735294117647</v>
      </c>
      <c r="T701" s="31" t="n">
        <f aca="false">(P701-$B$1*O701-$B$2)/(1-$B$1*O701)-($B$3*POWER(P701,2)+$B$4*P701+$B$5)-($B$6*POWER(O701,2)+$B$7*O701+$B$8)</f>
        <v>0.614043339253564</v>
      </c>
      <c r="U701" s="29" t="n">
        <f aca="false">(O701-P701)/(P701-T701)</f>
        <v>15.0224852148748</v>
      </c>
      <c r="V701" s="29" t="n">
        <f aca="false">$B$12+($B$13*E701+$B$14*POWER(E701,2)+$B$15*POWER(E701,3))+($B$16*F701+$B$17*POWER(F701,2)+$B$18*POWER(F701,3))+($B$19*T701+$B$20*POWER(T701,2)+$B$21*POWER(T701,3))+($B$22*P701+$B$23*POWER(P701,2)+$B$24*POWER(P701,3))+($B$25*H701+$B$26*POWER(H701,2)+$B$27*POWER(H701,3))+($B$28*U701+$B$29*POWER(U701,2)+$B$30*POWER(U701,3))</f>
        <v>7.79126615180937</v>
      </c>
      <c r="W701" s="71" t="n">
        <f aca="false">S701-U701</f>
        <v>8.05104419688989</v>
      </c>
      <c r="X701" s="29" t="n">
        <f aca="false">U701+V701</f>
        <v>22.8137513666842</v>
      </c>
      <c r="Y701" s="16"/>
      <c r="Z701" s="60" t="n">
        <f aca="false">U701*G701</f>
        <v>2043.05798922297</v>
      </c>
      <c r="AA701" s="60" t="n">
        <f aca="false">(K701+M701)-Z701</f>
        <v>1094.94201077703</v>
      </c>
      <c r="AB701" s="16"/>
      <c r="AC701" s="60" t="n">
        <f aca="false">L701+N701</f>
        <v>3102.67018586905</v>
      </c>
      <c r="AD701" s="61" t="n">
        <f aca="false">AC701-Z701</f>
        <v>1059.61219664607</v>
      </c>
      <c r="AE701" s="17"/>
      <c r="AF701" s="84" t="n">
        <v>-1077.55203021322</v>
      </c>
      <c r="AG701" s="16" t="n">
        <v>0.945945945945946</v>
      </c>
      <c r="AH701" s="16" t="n">
        <f aca="false">AF701+AH700</f>
        <v>117132.443956546</v>
      </c>
      <c r="AI701" s="63"/>
      <c r="AJ701" s="72" t="n">
        <v>-1061.84547857305</v>
      </c>
      <c r="AK701" s="16" t="n">
        <v>0.945945945945946</v>
      </c>
      <c r="AL701" s="63" t="n">
        <f aca="false">AJ701+AL700</f>
        <v>119150.47599738</v>
      </c>
      <c r="AM701" s="35"/>
      <c r="AN701" s="35" t="n">
        <f aca="false">C701/740</f>
        <v>0.945945945945946</v>
      </c>
      <c r="AO701" s="35"/>
      <c r="AP701" s="35"/>
      <c r="AQ701" s="35"/>
      <c r="AR701" s="35"/>
      <c r="AS701" s="35"/>
      <c r="AT701" s="35"/>
    </row>
    <row r="702" customFormat="false" ht="12.75" hidden="false" customHeight="true" outlineLevel="0" collapsed="false">
      <c r="A702" s="36"/>
      <c r="B702" s="36"/>
      <c r="C702" s="2" t="n">
        <v>701</v>
      </c>
      <c r="D702" s="20" t="s">
        <v>448</v>
      </c>
      <c r="E702" s="65" t="n">
        <v>268</v>
      </c>
      <c r="F702" s="66" t="n">
        <v>3879</v>
      </c>
      <c r="G702" s="67" t="n">
        <f aca="false">I702+J702</f>
        <v>259</v>
      </c>
      <c r="H702" s="68" t="n">
        <f aca="false">1/(G702/F702)</f>
        <v>14.976833976834</v>
      </c>
      <c r="I702" s="22" t="n">
        <v>60</v>
      </c>
      <c r="J702" s="23" t="n">
        <v>199</v>
      </c>
      <c r="K702" s="24" t="n">
        <v>1352</v>
      </c>
      <c r="L702" s="69" t="n">
        <f aca="false">G702*X702*R702</f>
        <v>1427.79111216991</v>
      </c>
      <c r="M702" s="25" t="n">
        <v>1513</v>
      </c>
      <c r="N702" s="70" t="n">
        <f aca="false">G702*X702*(1-R702)</f>
        <v>1604.89403968476</v>
      </c>
      <c r="O702" s="26" t="n">
        <f aca="false">I702/(I702+J702)</f>
        <v>0.231660231660232</v>
      </c>
      <c r="P702" s="28" t="n">
        <f aca="false">(I702+K702)/(I702+J702+K702+M702)</f>
        <v>0.451984635083227</v>
      </c>
      <c r="Q702" s="27" t="n">
        <f aca="false">K702/(K702+M702)</f>
        <v>0.471902268760908</v>
      </c>
      <c r="R702" s="27" t="n">
        <f aca="false">P702-(O702-P702)/X702</f>
        <v>0.470800970320552</v>
      </c>
      <c r="S702" s="29" t="n">
        <f aca="false">(K702+M702)/(I702+J702)</f>
        <v>11.0617760617761</v>
      </c>
      <c r="T702" s="31" t="n">
        <f aca="false">(P702-$B$1*O702-$B$2)/(1-$B$1*O702)-($B$3*POWER(P702,2)+$B$4*P702+$B$5)-($B$6*POWER(O702,2)+$B$7*O702+$B$8)</f>
        <v>0.467656102810137</v>
      </c>
      <c r="U702" s="29" t="n">
        <f aca="false">(O702-P702)/(P702-T702)</f>
        <v>14.0589514181029</v>
      </c>
      <c r="V702" s="29" t="n">
        <f aca="false">$B$12+($B$13*E702+$B$14*POWER(E702,2)+$B$15*POWER(E702,3))+($B$16*F702+$B$17*POWER(F702,2)+$B$18*POWER(F702,3))+($B$19*T702+$B$20*POWER(T702,2)+$B$21*POWER(T702,3))+($B$22*P702+$B$23*POWER(P702,2)+$B$24*POWER(P702,3))+($B$25*H702+$B$26*POWER(H702,2)+$B$27*POWER(H702,3))+($B$28*U702+$B$29*POWER(U702,2)+$B$30*POWER(U702,3))</f>
        <v>-2.34974233758298</v>
      </c>
      <c r="W702" s="71" t="n">
        <f aca="false">S702-U702</f>
        <v>-2.99717535632685</v>
      </c>
      <c r="X702" s="29" t="n">
        <f aca="false">U702+V702</f>
        <v>11.7092090805199</v>
      </c>
      <c r="Y702" s="16"/>
      <c r="Z702" s="60" t="n">
        <f aca="false">U702*G702</f>
        <v>3641.26841728865</v>
      </c>
      <c r="AA702" s="60" t="n">
        <f aca="false">(K702+M702)-Z702</f>
        <v>-776.268417288654</v>
      </c>
      <c r="AB702" s="16"/>
      <c r="AC702" s="60" t="n">
        <f aca="false">L702+N702</f>
        <v>3032.68515185466</v>
      </c>
      <c r="AD702" s="61" t="n">
        <f aca="false">AC702-Z702</f>
        <v>-608.583265433991</v>
      </c>
      <c r="AE702" s="17"/>
      <c r="AF702" s="84" t="n">
        <v>-1087.92277016623</v>
      </c>
      <c r="AG702" s="16" t="n">
        <v>0.947297297297297</v>
      </c>
      <c r="AH702" s="16" t="n">
        <f aca="false">AF702+AH701</f>
        <v>116044.52118638</v>
      </c>
      <c r="AI702" s="63"/>
      <c r="AJ702" s="72" t="n">
        <v>-1071.10755689097</v>
      </c>
      <c r="AK702" s="16" t="n">
        <v>0.947297297297297</v>
      </c>
      <c r="AL702" s="63" t="n">
        <f aca="false">AJ702+AL701</f>
        <v>118079.368440489</v>
      </c>
      <c r="AM702" s="35"/>
      <c r="AN702" s="35" t="n">
        <f aca="false">C702/740</f>
        <v>0.947297297297297</v>
      </c>
      <c r="AO702" s="35"/>
      <c r="AP702" s="35"/>
      <c r="AQ702" s="35"/>
      <c r="AR702" s="35"/>
      <c r="AS702" s="35"/>
      <c r="AT702" s="35"/>
    </row>
    <row r="703" customFormat="false" ht="12.75" hidden="false" customHeight="true" outlineLevel="0" collapsed="false">
      <c r="A703" s="36"/>
      <c r="B703" s="36"/>
      <c r="C703" s="2" t="n">
        <v>702</v>
      </c>
      <c r="D703" s="20" t="s">
        <v>742</v>
      </c>
      <c r="E703" s="65" t="n">
        <v>787</v>
      </c>
      <c r="F703" s="66" t="n">
        <v>5693</v>
      </c>
      <c r="G703" s="67" t="n">
        <f aca="false">I703+J703</f>
        <v>440</v>
      </c>
      <c r="H703" s="68" t="n">
        <f aca="false">1/(G703/F703)</f>
        <v>12.9386363636364</v>
      </c>
      <c r="I703" s="22" t="n">
        <v>271</v>
      </c>
      <c r="J703" s="23" t="n">
        <v>169</v>
      </c>
      <c r="K703" s="24" t="n">
        <v>2171</v>
      </c>
      <c r="L703" s="69" t="n">
        <f aca="false">G703*X703*R703</f>
        <v>2197.63691389258</v>
      </c>
      <c r="M703" s="25" t="n">
        <v>983</v>
      </c>
      <c r="N703" s="70" t="n">
        <f aca="false">G703*X703*(1-R703)</f>
        <v>995.565816873157</v>
      </c>
      <c r="O703" s="26" t="n">
        <f aca="false">I703/(I703+J703)</f>
        <v>0.615909090909091</v>
      </c>
      <c r="P703" s="28" t="n">
        <f aca="false">(I703+K703)/(I703+J703+K703+M703)</f>
        <v>0.679465776293823</v>
      </c>
      <c r="Q703" s="27" t="n">
        <f aca="false">K703/(K703+M703)</f>
        <v>0.688332276474318</v>
      </c>
      <c r="R703" s="27" t="n">
        <f aca="false">P703-(O703-P703)/X703</f>
        <v>0.688223423060139</v>
      </c>
      <c r="S703" s="29" t="n">
        <f aca="false">(K703+M703)/(I703+J703)</f>
        <v>7.16818181818182</v>
      </c>
      <c r="T703" s="31" t="n">
        <f aca="false">(P703-$B$1*O703-$B$2)/(1-$B$1*O703)-($B$3*POWER(P703,2)+$B$4*P703+$B$5)-($B$6*POWER(O703,2)+$B$7*O703+$B$8)</f>
        <v>0.688405046852178</v>
      </c>
      <c r="U703" s="29" t="n">
        <f aca="false">(O703-P703)/(P703-T703)</f>
        <v>7.10982903692651</v>
      </c>
      <c r="V703" s="29" t="n">
        <f aca="false">$B$12+($B$13*E703+$B$14*POWER(E703,2)+$B$15*POWER(E703,3))+($B$16*F703+$B$17*POWER(F703,2)+$B$18*POWER(F703,3))+($B$19*T703+$B$20*POWER(T703,2)+$B$21*POWER(T703,3))+($B$22*P703+$B$23*POWER(P703,2)+$B$24*POWER(P703,3))+($B$25*H703+$B$26*POWER(H703,2)+$B$27*POWER(H703,3))+($B$28*U703+$B$29*POWER(U703,2)+$B$30*POWER(U703,3))</f>
        <v>0.147449896631985</v>
      </c>
      <c r="W703" s="71" t="n">
        <f aca="false">S703-U703</f>
        <v>0.0583527812553131</v>
      </c>
      <c r="X703" s="29" t="n">
        <f aca="false">U703+V703</f>
        <v>7.25727893355849</v>
      </c>
      <c r="Y703" s="16"/>
      <c r="Z703" s="60" t="n">
        <f aca="false">U703*G703</f>
        <v>3128.32477624766</v>
      </c>
      <c r="AA703" s="60" t="n">
        <f aca="false">(K703+M703)-Z703</f>
        <v>25.6752237523378</v>
      </c>
      <c r="AB703" s="16"/>
      <c r="AC703" s="60" t="n">
        <f aca="false">L703+N703</f>
        <v>3193.20273076574</v>
      </c>
      <c r="AD703" s="61" t="n">
        <f aca="false">AC703-Z703</f>
        <v>64.8779545180732</v>
      </c>
      <c r="AE703" s="17"/>
      <c r="AF703" s="84" t="n">
        <v>-1092.88064701907</v>
      </c>
      <c r="AG703" s="16" t="n">
        <v>0.948648648648649</v>
      </c>
      <c r="AH703" s="16" t="n">
        <f aca="false">AF703+AH702</f>
        <v>114951.640539361</v>
      </c>
      <c r="AI703" s="63"/>
      <c r="AJ703" s="72" t="n">
        <v>-1088.82530468577</v>
      </c>
      <c r="AK703" s="16" t="n">
        <v>0.948648648648649</v>
      </c>
      <c r="AL703" s="63" t="n">
        <f aca="false">AJ703+AL702</f>
        <v>116990.543135803</v>
      </c>
      <c r="AM703" s="35"/>
      <c r="AN703" s="35" t="n">
        <f aca="false">C703/740</f>
        <v>0.948648648648649</v>
      </c>
      <c r="AO703" s="35"/>
      <c r="AP703" s="35"/>
      <c r="AQ703" s="35"/>
      <c r="AR703" s="35"/>
      <c r="AS703" s="35"/>
      <c r="AT703" s="35"/>
    </row>
    <row r="704" customFormat="false" ht="12.75" hidden="false" customHeight="true" outlineLevel="0" collapsed="false">
      <c r="A704" s="36"/>
      <c r="B704" s="36"/>
      <c r="C704" s="2" t="n">
        <v>703</v>
      </c>
      <c r="D704" s="20" t="s">
        <v>675</v>
      </c>
      <c r="E704" s="65" t="n">
        <v>283</v>
      </c>
      <c r="F704" s="66" t="n">
        <v>3661</v>
      </c>
      <c r="G704" s="67" t="n">
        <f aca="false">I704+J704</f>
        <v>263</v>
      </c>
      <c r="H704" s="68" t="n">
        <f aca="false">1/(G704/F704)</f>
        <v>13.9201520912548</v>
      </c>
      <c r="I704" s="22" t="n">
        <v>96</v>
      </c>
      <c r="J704" s="23" t="n">
        <v>167</v>
      </c>
      <c r="K704" s="24" t="n">
        <v>1567</v>
      </c>
      <c r="L704" s="69" t="n">
        <f aca="false">G704*X704*R704</f>
        <v>1586.13994106145</v>
      </c>
      <c r="M704" s="25" t="n">
        <v>1083</v>
      </c>
      <c r="N704" s="70" t="n">
        <f aca="false">G704*X704*(1-R704)</f>
        <v>1097.38660633002</v>
      </c>
      <c r="O704" s="26" t="n">
        <f aca="false">I704/(I704+J704)</f>
        <v>0.365019011406844</v>
      </c>
      <c r="P704" s="28" t="n">
        <f aca="false">(I704+K704)/(I704+J704+K704+M704)</f>
        <v>0.570889117748026</v>
      </c>
      <c r="Q704" s="27" t="n">
        <f aca="false">K704/(K704+M704)</f>
        <v>0.591320754716981</v>
      </c>
      <c r="R704" s="27" t="n">
        <f aca="false">P704-(O704-P704)/X704</f>
        <v>0.591065492757381</v>
      </c>
      <c r="S704" s="29" t="n">
        <f aca="false">(K704+M704)/(I704+J704)</f>
        <v>10.0760456273764</v>
      </c>
      <c r="T704" s="31" t="n">
        <f aca="false">(P704-$B$1*O704-$B$2)/(1-$B$1*O704)-($B$3*POWER(P704,2)+$B$4*P704+$B$5)-($B$6*POWER(O704,2)+$B$7*O704+$B$8)</f>
        <v>0.587941281033305</v>
      </c>
      <c r="U704" s="29" t="n">
        <f aca="false">(O704-P704)/(P704-T704)</f>
        <v>12.0729612364729</v>
      </c>
      <c r="V704" s="29" t="n">
        <f aca="false">$B$12+($B$13*E704+$B$14*POWER(E704,2)+$B$15*POWER(E704,3))+($B$16*F704+$B$17*POWER(F704,2)+$B$18*POWER(F704,3))+($B$19*T704+$B$20*POWER(T704,2)+$B$21*POWER(T704,3))+($B$22*P704+$B$23*POWER(P704,2)+$B$24*POWER(P704,3))+($B$25*H704+$B$26*POWER(H704,2)+$B$27*POWER(H704,3))+($B$28*U704+$B$29*POWER(U704,2)+$B$30*POWER(U704,3))</f>
        <v>-1.86943824258901</v>
      </c>
      <c r="W704" s="71" t="n">
        <f aca="false">S704-U704</f>
        <v>-1.9969156090965</v>
      </c>
      <c r="X704" s="29" t="n">
        <f aca="false">U704+V704</f>
        <v>10.2035229938839</v>
      </c>
      <c r="Y704" s="16"/>
      <c r="Z704" s="60" t="n">
        <f aca="false">U704*G704</f>
        <v>3175.18880519238</v>
      </c>
      <c r="AA704" s="60" t="n">
        <f aca="false">(K704+M704)-Z704</f>
        <v>-525.188805192381</v>
      </c>
      <c r="AB704" s="16"/>
      <c r="AC704" s="60" t="n">
        <f aca="false">L704+N704</f>
        <v>2683.52654739147</v>
      </c>
      <c r="AD704" s="61" t="n">
        <f aca="false">AC704-Z704</f>
        <v>-491.66225780091</v>
      </c>
      <c r="AE704" s="17"/>
      <c r="AF704" s="84" t="n">
        <v>-1120.71594413015</v>
      </c>
      <c r="AG704" s="16" t="n">
        <v>0.95</v>
      </c>
      <c r="AH704" s="16" t="n">
        <f aca="false">AF704+AH703</f>
        <v>113830.924595231</v>
      </c>
      <c r="AI704" s="63"/>
      <c r="AJ704" s="72" t="n">
        <v>-1091.35028709945</v>
      </c>
      <c r="AK704" s="16" t="n">
        <v>0.95</v>
      </c>
      <c r="AL704" s="63" t="n">
        <f aca="false">AJ704+AL703</f>
        <v>115899.192848703</v>
      </c>
      <c r="AM704" s="35"/>
      <c r="AN704" s="35" t="n">
        <f aca="false">C704/740</f>
        <v>0.95</v>
      </c>
      <c r="AO704" s="35"/>
      <c r="AP704" s="35"/>
      <c r="AQ704" s="35"/>
      <c r="AR704" s="35"/>
      <c r="AS704" s="35"/>
      <c r="AT704" s="35"/>
    </row>
    <row r="705" customFormat="false" ht="12.75" hidden="false" customHeight="true" outlineLevel="0" collapsed="false">
      <c r="A705" s="36"/>
      <c r="B705" s="36"/>
      <c r="C705" s="2" t="n">
        <v>704</v>
      </c>
      <c r="D705" s="20" t="s">
        <v>55</v>
      </c>
      <c r="E705" s="65" t="n">
        <v>64</v>
      </c>
      <c r="F705" s="66" t="n">
        <v>1053</v>
      </c>
      <c r="G705" s="67" t="n">
        <f aca="false">I705+J705</f>
        <v>52</v>
      </c>
      <c r="H705" s="68" t="n">
        <f aca="false">1/(G705/F705)</f>
        <v>20.25</v>
      </c>
      <c r="I705" s="22" t="n">
        <v>5</v>
      </c>
      <c r="J705" s="23" t="n">
        <v>47</v>
      </c>
      <c r="K705" s="24" t="n">
        <v>226</v>
      </c>
      <c r="L705" s="69" t="n">
        <f aca="false">G705*X705*R705</f>
        <v>245.504635887986</v>
      </c>
      <c r="M705" s="25" t="n">
        <v>553</v>
      </c>
      <c r="N705" s="70" t="n">
        <f aca="false">G705*X705*(1-R705)</f>
        <v>603.661391916847</v>
      </c>
      <c r="O705" s="26" t="n">
        <f aca="false">I705/(I705+J705)</f>
        <v>0.0961538461538462</v>
      </c>
      <c r="P705" s="28" t="n">
        <f aca="false">(I705+K705)/(I705+J705+K705+M705)</f>
        <v>0.27797833935018</v>
      </c>
      <c r="Q705" s="27" t="n">
        <f aca="false">K705/(K705+M705)</f>
        <v>0.290115532734275</v>
      </c>
      <c r="R705" s="27" t="n">
        <f aca="false">P705-(O705-P705)/X705</f>
        <v>0.289112644464401</v>
      </c>
      <c r="S705" s="29" t="n">
        <f aca="false">(K705+M705)/(I705+J705)</f>
        <v>14.9807692307692</v>
      </c>
      <c r="T705" s="31" t="n">
        <f aca="false">(P705-$B$1*O705-$B$2)/(1-$B$1*O705)-($B$3*POWER(P705,2)+$B$4*P705+$B$5)-($B$6*POWER(O705,2)+$B$7*O705+$B$8)</f>
        <v>0.290895509221402</v>
      </c>
      <c r="U705" s="29" t="n">
        <f aca="false">(O705-P705)/(P705-T705)</f>
        <v>14.0761865802678</v>
      </c>
      <c r="V705" s="29" t="n">
        <f aca="false">$B$12+($B$13*E705+$B$14*POWER(E705,2)+$B$15*POWER(E705,3))+($B$16*F705+$B$17*POWER(F705,2)+$B$18*POWER(F705,3))+($B$19*T705+$B$20*POWER(T705,2)+$B$21*POWER(T705,3))+($B$22*P705+$B$23*POWER(P705,2)+$B$24*POWER(P705,3))+($B$25*H705+$B$26*POWER(H705,2)+$B$27*POWER(H705,3))+($B$28*U705+$B$29*POWER(U705,2)+$B$30*POWER(U705,3))</f>
        <v>2.25392933905592</v>
      </c>
      <c r="W705" s="71" t="n">
        <f aca="false">S705-U705</f>
        <v>0.904582650501441</v>
      </c>
      <c r="X705" s="29" t="n">
        <f aca="false">U705+V705</f>
        <v>16.3301159193237</v>
      </c>
      <c r="Y705" s="16"/>
      <c r="Z705" s="60" t="n">
        <f aca="false">U705*G705</f>
        <v>731.961702173925</v>
      </c>
      <c r="AA705" s="60" t="n">
        <f aca="false">(K705+M705)-Z705</f>
        <v>47.038297826075</v>
      </c>
      <c r="AB705" s="16"/>
      <c r="AC705" s="60" t="n">
        <f aca="false">L705+N705</f>
        <v>849.166027804833</v>
      </c>
      <c r="AD705" s="61" t="n">
        <f aca="false">AC705-Z705</f>
        <v>117.204325630908</v>
      </c>
      <c r="AE705" s="17"/>
      <c r="AF705" s="84" t="n">
        <v>-1125.59050434182</v>
      </c>
      <c r="AG705" s="16" t="n">
        <v>0.951351351351351</v>
      </c>
      <c r="AH705" s="16" t="n">
        <f aca="false">AF705+AH704</f>
        <v>112705.334090889</v>
      </c>
      <c r="AI705" s="63"/>
      <c r="AJ705" s="72" t="n">
        <v>-1103.71272912135</v>
      </c>
      <c r="AK705" s="16" t="n">
        <v>0.951351351351351</v>
      </c>
      <c r="AL705" s="63" t="n">
        <f aca="false">AJ705+AL704</f>
        <v>114795.480119582</v>
      </c>
      <c r="AM705" s="35"/>
      <c r="AN705" s="35" t="n">
        <f aca="false">C705/740</f>
        <v>0.951351351351351</v>
      </c>
      <c r="AO705" s="35"/>
      <c r="AP705" s="35"/>
      <c r="AQ705" s="35"/>
      <c r="AR705" s="35"/>
      <c r="AS705" s="35"/>
      <c r="AT705" s="35"/>
    </row>
    <row r="706" customFormat="false" ht="12.75" hidden="false" customHeight="true" outlineLevel="0" collapsed="false">
      <c r="A706" s="36"/>
      <c r="B706" s="36"/>
      <c r="C706" s="2" t="n">
        <v>705</v>
      </c>
      <c r="D706" s="20" t="s">
        <v>754</v>
      </c>
      <c r="E706" s="65" t="n">
        <v>247</v>
      </c>
      <c r="F706" s="66" t="n">
        <v>1998</v>
      </c>
      <c r="G706" s="67" t="n">
        <f aca="false">I706+J706</f>
        <v>170</v>
      </c>
      <c r="H706" s="68" t="n">
        <f aca="false">1/(G706/F706)</f>
        <v>11.7529411764706</v>
      </c>
      <c r="I706" s="22" t="n">
        <v>120</v>
      </c>
      <c r="J706" s="23" t="n">
        <v>50</v>
      </c>
      <c r="K706" s="24" t="n">
        <v>740</v>
      </c>
      <c r="L706" s="69" t="n">
        <f aca="false">G706*X706*R706</f>
        <v>696.118401372369</v>
      </c>
      <c r="M706" s="25" t="n">
        <v>276</v>
      </c>
      <c r="N706" s="70" t="n">
        <f aca="false">G706*X706*(1-R706)</f>
        <v>259.365812613247</v>
      </c>
      <c r="O706" s="26" t="n">
        <f aca="false">I706/(I706+J706)</f>
        <v>0.705882352941176</v>
      </c>
      <c r="P706" s="28" t="n">
        <f aca="false">(I706+K706)/(I706+J706+K706+M706)</f>
        <v>0.725126475548061</v>
      </c>
      <c r="Q706" s="27" t="n">
        <f aca="false">K706/(K706+M706)</f>
        <v>0.728346456692913</v>
      </c>
      <c r="R706" s="27" t="n">
        <f aca="false">P706-(O706-P706)/X706</f>
        <v>0.728550394850216</v>
      </c>
      <c r="S706" s="29" t="n">
        <f aca="false">(K706+M706)/(I706+J706)</f>
        <v>5.97647058823529</v>
      </c>
      <c r="T706" s="31" t="n">
        <f aca="false">(P706-$B$1*O706-$B$2)/(1-$B$1*O706)-($B$3*POWER(P706,2)+$B$4*P706+$B$5)-($B$6*POWER(O706,2)+$B$7*O706+$B$8)</f>
        <v>0.729978218997859</v>
      </c>
      <c r="U706" s="29" t="n">
        <f aca="false">(O706-P706)/(P706-T706)</f>
        <v>3.96643450050612</v>
      </c>
      <c r="V706" s="29" t="n">
        <f aca="false">$B$12+($B$13*E706+$B$14*POWER(E706,2)+$B$15*POWER(E706,3))+($B$16*F706+$B$17*POWER(F706,2)+$B$18*POWER(F706,3))+($B$19*T706+$B$20*POWER(T706,2)+$B$21*POWER(T706,3))+($B$22*P706+$B$23*POWER(P706,2)+$B$24*POWER(P706,3))+($B$25*H706+$B$26*POWER(H706,2)+$B$27*POWER(H706,3))+($B$28*U706+$B$29*POWER(U706,2)+$B$30*POWER(U706,3))</f>
        <v>1.65406087587985</v>
      </c>
      <c r="W706" s="71" t="n">
        <f aca="false">S706-U706</f>
        <v>2.01003608772917</v>
      </c>
      <c r="X706" s="29" t="n">
        <f aca="false">U706+V706</f>
        <v>5.62049537638597</v>
      </c>
      <c r="Y706" s="16"/>
      <c r="Z706" s="60" t="n">
        <f aca="false">U706*G706</f>
        <v>674.293865086041</v>
      </c>
      <c r="AA706" s="60" t="n">
        <f aca="false">(K706+M706)-Z706</f>
        <v>341.706134913959</v>
      </c>
      <c r="AB706" s="16"/>
      <c r="AC706" s="60" t="n">
        <f aca="false">L706+N706</f>
        <v>955.484213985615</v>
      </c>
      <c r="AD706" s="61" t="n">
        <f aca="false">AC706-Z706</f>
        <v>281.190348899575</v>
      </c>
      <c r="AE706" s="17"/>
      <c r="AF706" s="84" t="n">
        <v>-1127.39444751976</v>
      </c>
      <c r="AG706" s="16" t="n">
        <v>0.952702702702703</v>
      </c>
      <c r="AH706" s="16" t="n">
        <f aca="false">AF706+AH705</f>
        <v>111577.939643369</v>
      </c>
      <c r="AI706" s="63"/>
      <c r="AJ706" s="72" t="n">
        <v>-1144.34986954069</v>
      </c>
      <c r="AK706" s="16" t="n">
        <v>0.952702702702703</v>
      </c>
      <c r="AL706" s="63" t="n">
        <f aca="false">AJ706+AL705</f>
        <v>113651.130250041</v>
      </c>
      <c r="AM706" s="35"/>
      <c r="AN706" s="35" t="n">
        <f aca="false">C706/740</f>
        <v>0.952702702702703</v>
      </c>
      <c r="AO706" s="35"/>
      <c r="AP706" s="35"/>
      <c r="AQ706" s="35"/>
      <c r="AR706" s="35"/>
      <c r="AS706" s="35"/>
      <c r="AT706" s="35"/>
    </row>
    <row r="707" customFormat="false" ht="12.75" hidden="false" customHeight="true" outlineLevel="0" collapsed="false">
      <c r="A707" s="36"/>
      <c r="B707" s="36"/>
      <c r="C707" s="2" t="n">
        <v>706</v>
      </c>
      <c r="D707" s="20" t="s">
        <v>657</v>
      </c>
      <c r="E707" s="65" t="n">
        <v>134</v>
      </c>
      <c r="F707" s="66" t="n">
        <v>1816</v>
      </c>
      <c r="G707" s="67" t="n">
        <f aca="false">I707+J707</f>
        <v>113</v>
      </c>
      <c r="H707" s="68" t="n">
        <f aca="false">1/(G707/F707)</f>
        <v>16.070796460177</v>
      </c>
      <c r="I707" s="22" t="n">
        <v>40</v>
      </c>
      <c r="J707" s="23" t="n">
        <v>73</v>
      </c>
      <c r="K707" s="24" t="n">
        <v>800</v>
      </c>
      <c r="L707" s="69" t="n">
        <f aca="false">G707*X707*R707</f>
        <v>777.026619169723</v>
      </c>
      <c r="M707" s="25" t="n">
        <v>591</v>
      </c>
      <c r="N707" s="70" t="n">
        <f aca="false">G707*X707*(1-R707)</f>
        <v>572.840089438924</v>
      </c>
      <c r="O707" s="26" t="n">
        <f aca="false">I707/(I707+J707)</f>
        <v>0.353982300884956</v>
      </c>
      <c r="P707" s="28" t="n">
        <f aca="false">(I707+K707)/(I707+J707+K707+M707)</f>
        <v>0.558510638297872</v>
      </c>
      <c r="Q707" s="27" t="n">
        <f aca="false">K707/(K707+M707)</f>
        <v>0.575125808770669</v>
      </c>
      <c r="R707" s="27" t="n">
        <f aca="false">P707-(O707-P707)/X707</f>
        <v>0.575632108129128</v>
      </c>
      <c r="S707" s="29" t="n">
        <f aca="false">(K707+M707)/(I707+J707)</f>
        <v>12.3097345132743</v>
      </c>
      <c r="T707" s="31" t="n">
        <f aca="false">(P707-$B$1*O707-$B$2)/(1-$B$1*O707)-($B$3*POWER(P707,2)+$B$4*P707+$B$5)-($B$6*POWER(O707,2)+$B$7*O707+$B$8)</f>
        <v>0.57531263664134</v>
      </c>
      <c r="U707" s="29" t="n">
        <f aca="false">(O707-P707)/(P707-T707)</f>
        <v>12.1728578489254</v>
      </c>
      <c r="V707" s="29" t="n">
        <f aca="false">$B$12+($B$13*E707+$B$14*POWER(E707,2)+$B$15*POWER(E707,3))+($B$16*F707+$B$17*POWER(F707,2)+$B$18*POWER(F707,3))+($B$19*T707+$B$20*POWER(T707,2)+$B$21*POWER(T707,3))+($B$22*P707+$B$23*POWER(P707,2)+$B$24*POWER(P707,3))+($B$25*H707+$B$26*POWER(H707,2)+$B$27*POWER(H707,3))+($B$28*U707+$B$29*POWER(U707,2)+$B$30*POWER(U707,3))</f>
        <v>-0.227134763893098</v>
      </c>
      <c r="W707" s="71" t="n">
        <f aca="false">S707-U707</f>
        <v>0.136876664348957</v>
      </c>
      <c r="X707" s="29" t="n">
        <f aca="false">U707+V707</f>
        <v>11.9457230850323</v>
      </c>
      <c r="Y707" s="16"/>
      <c r="Z707" s="60" t="n">
        <f aca="false">U707*G707</f>
        <v>1375.53293692857</v>
      </c>
      <c r="AA707" s="60" t="n">
        <f aca="false">(K707+M707)-Z707</f>
        <v>15.4670630714322</v>
      </c>
      <c r="AB707" s="16"/>
      <c r="AC707" s="60" t="n">
        <f aca="false">L707+N707</f>
        <v>1349.86670860865</v>
      </c>
      <c r="AD707" s="61" t="n">
        <f aca="false">AC707-Z707</f>
        <v>-25.66622831992</v>
      </c>
      <c r="AE707" s="17"/>
      <c r="AF707" s="84" t="n">
        <v>-1135.89381510675</v>
      </c>
      <c r="AG707" s="16" t="n">
        <v>0.954054054054054</v>
      </c>
      <c r="AH707" s="16" t="n">
        <f aca="false">AF707+AH706</f>
        <v>110442.045828263</v>
      </c>
      <c r="AI707" s="63"/>
      <c r="AJ707" s="72" t="n">
        <v>-1156.42021142063</v>
      </c>
      <c r="AK707" s="16" t="n">
        <v>0.954054054054054</v>
      </c>
      <c r="AL707" s="63" t="n">
        <f aca="false">AJ707+AL706</f>
        <v>112494.710038621</v>
      </c>
      <c r="AM707" s="35"/>
      <c r="AN707" s="35" t="n">
        <f aca="false">C707/740</f>
        <v>0.954054054054054</v>
      </c>
      <c r="AO707" s="35"/>
      <c r="AP707" s="35"/>
      <c r="AQ707" s="35"/>
      <c r="AR707" s="35"/>
      <c r="AS707" s="35"/>
      <c r="AT707" s="35"/>
    </row>
    <row r="708" customFormat="false" ht="12.75" hidden="false" customHeight="true" outlineLevel="0" collapsed="false">
      <c r="A708" s="36"/>
      <c r="B708" s="36"/>
      <c r="C708" s="2" t="n">
        <v>707</v>
      </c>
      <c r="D708" s="20" t="s">
        <v>746</v>
      </c>
      <c r="E708" s="65" t="n">
        <v>558</v>
      </c>
      <c r="F708" s="66" t="n">
        <v>3799</v>
      </c>
      <c r="G708" s="67" t="n">
        <f aca="false">I708+J708</f>
        <v>286</v>
      </c>
      <c r="H708" s="68" t="n">
        <f aca="false">1/(G708/F708)</f>
        <v>13.2832167832168</v>
      </c>
      <c r="I708" s="22" t="n">
        <v>174</v>
      </c>
      <c r="J708" s="23" t="n">
        <v>112</v>
      </c>
      <c r="K708" s="24" t="n">
        <v>1350</v>
      </c>
      <c r="L708" s="69" t="n">
        <f aca="false">G708*X708*R708</f>
        <v>1478.98080326864</v>
      </c>
      <c r="M708" s="25" t="n">
        <v>566</v>
      </c>
      <c r="N708" s="70" t="n">
        <f aca="false">G708*X708*(1-R708)</f>
        <v>623.381223501403</v>
      </c>
      <c r="O708" s="26" t="n">
        <f aca="false">I708/(I708+J708)</f>
        <v>0.608391608391608</v>
      </c>
      <c r="P708" s="28" t="n">
        <f aca="false">(I708+K708)/(I708+J708+K708+M708)</f>
        <v>0.692098092643052</v>
      </c>
      <c r="Q708" s="27" t="n">
        <f aca="false">K708/(K708+M708)</f>
        <v>0.704592901878914</v>
      </c>
      <c r="R708" s="27" t="n">
        <f aca="false">P708-(O708-P708)/X708</f>
        <v>0.703485310539435</v>
      </c>
      <c r="S708" s="29" t="n">
        <f aca="false">(K708+M708)/(I708+J708)</f>
        <v>6.6993006993007</v>
      </c>
      <c r="T708" s="31" t="n">
        <f aca="false">(P708-$B$1*O708-$B$2)/(1-$B$1*O708)-($B$3*POWER(P708,2)+$B$4*P708+$B$5)-($B$6*POWER(O708,2)+$B$7*O708+$B$8)</f>
        <v>0.702796859906843</v>
      </c>
      <c r="U708" s="29" t="n">
        <f aca="false">(O708-P708)/(P708-T708)</f>
        <v>7.82393729927518</v>
      </c>
      <c r="V708" s="29" t="n">
        <f aca="false">$B$12+($B$13*E708+$B$14*POWER(E708,2)+$B$15*POWER(E708,3))+($B$16*F708+$B$17*POWER(F708,2)+$B$18*POWER(F708,3))+($B$19*T708+$B$20*POWER(T708,2)+$B$21*POWER(T708,3))+($B$22*P708+$B$23*POWER(P708,2)+$B$24*POWER(P708,3))+($B$25*H708+$B$26*POWER(H708,2)+$B$27*POWER(H708,3))+($B$28*U708+$B$29*POWER(U708,2)+$B$30*POWER(U708,3))</f>
        <v>-0.47302112175755</v>
      </c>
      <c r="W708" s="71" t="n">
        <f aca="false">S708-U708</f>
        <v>-1.12463659997448</v>
      </c>
      <c r="X708" s="29" t="n">
        <f aca="false">U708+V708</f>
        <v>7.35091617751763</v>
      </c>
      <c r="Y708" s="16"/>
      <c r="Z708" s="60" t="n">
        <f aca="false">U708*G708</f>
        <v>2237.6460675927</v>
      </c>
      <c r="AA708" s="60" t="n">
        <f aca="false">(K708+M708)-Z708</f>
        <v>-321.646067592701</v>
      </c>
      <c r="AB708" s="16"/>
      <c r="AC708" s="60" t="n">
        <f aca="false">L708+N708</f>
        <v>2102.36202677004</v>
      </c>
      <c r="AD708" s="61" t="n">
        <f aca="false">AC708-Z708</f>
        <v>-135.284040822659</v>
      </c>
      <c r="AE708" s="17"/>
      <c r="AF708" s="84" t="n">
        <v>-1142.17172784018</v>
      </c>
      <c r="AG708" s="16" t="n">
        <v>0.955405405405405</v>
      </c>
      <c r="AH708" s="16" t="n">
        <f aca="false">AF708+AH707</f>
        <v>109299.874100422</v>
      </c>
      <c r="AI708" s="63"/>
      <c r="AJ708" s="72" t="n">
        <v>-1160.03324404881</v>
      </c>
      <c r="AK708" s="16" t="n">
        <v>0.955405405405405</v>
      </c>
      <c r="AL708" s="63" t="n">
        <f aca="false">AJ708+AL707</f>
        <v>111334.676794572</v>
      </c>
      <c r="AM708" s="35"/>
      <c r="AN708" s="35" t="n">
        <f aca="false">C708/740</f>
        <v>0.955405405405405</v>
      </c>
      <c r="AO708" s="35"/>
      <c r="AP708" s="35"/>
      <c r="AQ708" s="35"/>
      <c r="AR708" s="35"/>
      <c r="AS708" s="35"/>
      <c r="AT708" s="35"/>
    </row>
    <row r="709" customFormat="false" ht="12.75" hidden="false" customHeight="true" outlineLevel="0" collapsed="false">
      <c r="A709" s="36"/>
      <c r="B709" s="36"/>
      <c r="C709" s="2" t="n">
        <v>708</v>
      </c>
      <c r="D709" s="20" t="s">
        <v>412</v>
      </c>
      <c r="E709" s="65" t="n">
        <v>736</v>
      </c>
      <c r="F709" s="66" t="n">
        <v>7427</v>
      </c>
      <c r="G709" s="67" t="n">
        <f aca="false">I709+J709</f>
        <v>454</v>
      </c>
      <c r="H709" s="68" t="n">
        <f aca="false">1/(G709/F709)</f>
        <v>16.3590308370044</v>
      </c>
      <c r="I709" s="22" t="n">
        <v>126</v>
      </c>
      <c r="J709" s="23" t="n">
        <v>328</v>
      </c>
      <c r="K709" s="24" t="n">
        <v>2400</v>
      </c>
      <c r="L709" s="69" t="n">
        <f aca="false">G709*X709*R709</f>
        <v>2511.30119244725</v>
      </c>
      <c r="M709" s="25" t="n">
        <v>2918</v>
      </c>
      <c r="N709" s="70" t="n">
        <f aca="false">G709*X709*(1-R709)</f>
        <v>3061.0259978954</v>
      </c>
      <c r="O709" s="26" t="n">
        <f aca="false">I709/(I709+J709)</f>
        <v>0.277533039647577</v>
      </c>
      <c r="P709" s="28" t="n">
        <f aca="false">(I709+K709)/(I709+J709+K709+M709)</f>
        <v>0.437629937629938</v>
      </c>
      <c r="Q709" s="27" t="n">
        <f aca="false">K709/(K709+M709)</f>
        <v>0.451297480255735</v>
      </c>
      <c r="R709" s="27" t="n">
        <f aca="false">P709-(O709-P709)/X709</f>
        <v>0.450673678458717</v>
      </c>
      <c r="S709" s="29" t="n">
        <f aca="false">(K709+M709)/(I709+J709)</f>
        <v>11.7136563876652</v>
      </c>
      <c r="T709" s="31" t="n">
        <f aca="false">(P709-$B$1*O709-$B$2)/(1-$B$1*O709)-($B$3*POWER(P709,2)+$B$4*P709+$B$5)-($B$6*POWER(O709,2)+$B$7*O709+$B$8)</f>
        <v>0.451325054355543</v>
      </c>
      <c r="U709" s="29" t="n">
        <f aca="false">(O709-P709)/(P709-T709)</f>
        <v>11.6900718110009</v>
      </c>
      <c r="V709" s="29" t="n">
        <f aca="false">$B$12+($B$13*E709+$B$14*POWER(E709,2)+$B$15*POWER(E709,3))+($B$16*F709+$B$17*POWER(F709,2)+$B$18*POWER(F709,3))+($B$19*T709+$B$20*POWER(T709,2)+$B$21*POWER(T709,3))+($B$22*P709+$B$23*POWER(P709,2)+$B$24*POWER(P709,3))+($B$25*H709+$B$26*POWER(H709,2)+$B$27*POWER(H709,3))+($B$28*U709+$B$29*POWER(U709,2)+$B$30*POWER(U709,3))</f>
        <v>0.583776625877203</v>
      </c>
      <c r="W709" s="71" t="n">
        <f aca="false">S709-U709</f>
        <v>0.0235845766643301</v>
      </c>
      <c r="X709" s="29" t="n">
        <f aca="false">U709+V709</f>
        <v>12.2738484368781</v>
      </c>
      <c r="Y709" s="16"/>
      <c r="Z709" s="60" t="n">
        <f aca="false">U709*G709</f>
        <v>5307.29260219439</v>
      </c>
      <c r="AA709" s="60" t="n">
        <f aca="false">(K709+M709)-Z709</f>
        <v>10.707397805606</v>
      </c>
      <c r="AB709" s="16"/>
      <c r="AC709" s="60" t="n">
        <f aca="false">L709+N709</f>
        <v>5572.32719034264</v>
      </c>
      <c r="AD709" s="61" t="n">
        <f aca="false">AC709-Z709</f>
        <v>265.03458814825</v>
      </c>
      <c r="AE709" s="17"/>
      <c r="AF709" s="84" t="n">
        <v>-1143.74637930474</v>
      </c>
      <c r="AG709" s="16" t="n">
        <v>0.956756756756757</v>
      </c>
      <c r="AH709" s="16" t="n">
        <f aca="false">AF709+AH708</f>
        <v>108156.127721118</v>
      </c>
      <c r="AI709" s="63"/>
      <c r="AJ709" s="72" t="n">
        <v>-1208.29035868234</v>
      </c>
      <c r="AK709" s="16" t="n">
        <v>0.956756756756757</v>
      </c>
      <c r="AL709" s="63" t="n">
        <f aca="false">AJ709+AL708</f>
        <v>110126.38643589</v>
      </c>
      <c r="AM709" s="35"/>
      <c r="AN709" s="35" t="n">
        <f aca="false">C709/740</f>
        <v>0.956756756756757</v>
      </c>
      <c r="AO709" s="35"/>
      <c r="AP709" s="35"/>
      <c r="AQ709" s="35"/>
      <c r="AR709" s="35"/>
      <c r="AS709" s="35"/>
      <c r="AT709" s="35"/>
    </row>
    <row r="710" customFormat="false" ht="12.75" hidden="false" customHeight="true" outlineLevel="0" collapsed="false">
      <c r="A710" s="36"/>
      <c r="B710" s="36"/>
      <c r="C710" s="2" t="n">
        <v>709</v>
      </c>
      <c r="D710" s="20" t="s">
        <v>143</v>
      </c>
      <c r="E710" s="65" t="n">
        <v>770</v>
      </c>
      <c r="F710" s="66" t="n">
        <v>9128</v>
      </c>
      <c r="G710" s="67" t="n">
        <f aca="false">I710+J710</f>
        <v>589</v>
      </c>
      <c r="H710" s="68" t="n">
        <f aca="false">1/(G710/F710)</f>
        <v>15.4974533106961</v>
      </c>
      <c r="I710" s="22" t="n">
        <v>111</v>
      </c>
      <c r="J710" s="23" t="n">
        <v>478</v>
      </c>
      <c r="K710" s="24" t="n">
        <v>2795</v>
      </c>
      <c r="L710" s="69" t="n">
        <f aca="false">G710*X710*R710</f>
        <v>2742.79368919515</v>
      </c>
      <c r="M710" s="25" t="n">
        <v>4596</v>
      </c>
      <c r="N710" s="70" t="n">
        <f aca="false">G710*X710*(1-R710)</f>
        <v>4504.84555367384</v>
      </c>
      <c r="O710" s="26" t="n">
        <f aca="false">I710/(I710+J710)</f>
        <v>0.188455008488964</v>
      </c>
      <c r="P710" s="28" t="n">
        <f aca="false">(I710+K710)/(I710+J710+K710+M710)</f>
        <v>0.364160401002506</v>
      </c>
      <c r="Q710" s="27" t="n">
        <f aca="false">K710/(K710+M710)</f>
        <v>0.37816263022595</v>
      </c>
      <c r="R710" s="27" t="n">
        <f aca="false">P710-(O710-P710)/X710</f>
        <v>0.378439599058936</v>
      </c>
      <c r="S710" s="29" t="n">
        <f aca="false">(K710+M710)/(I710+J710)</f>
        <v>12.5483870967742</v>
      </c>
      <c r="T710" s="31" t="n">
        <f aca="false">(P710-$B$1*O710-$B$2)/(1-$B$1*O710)-($B$3*POWER(P710,2)+$B$4*P710+$B$5)-($B$6*POWER(O710,2)+$B$7*O710+$B$8)</f>
        <v>0.37771717744189</v>
      </c>
      <c r="U710" s="29" t="n">
        <f aca="false">(O710-P710)/(P710-T710)</f>
        <v>12.9607059096368</v>
      </c>
      <c r="V710" s="29" t="n">
        <f aca="false">$B$12+($B$13*E710+$B$14*POWER(E710,2)+$B$15*POWER(E710,3))+($B$16*F710+$B$17*POWER(F710,2)+$B$18*POWER(F710,3))+($B$19*T710+$B$20*POWER(T710,2)+$B$21*POWER(T710,3))+($B$22*P710+$B$23*POWER(P710,2)+$B$24*POWER(P710,3))+($B$25*H710+$B$26*POWER(H710,2)+$B$27*POWER(H710,3))+($B$28*U710+$B$29*POWER(U710,2)+$B$30*POWER(U710,3))</f>
        <v>-0.655715684052799</v>
      </c>
      <c r="W710" s="71" t="n">
        <f aca="false">S710-U710</f>
        <v>-0.412318812862633</v>
      </c>
      <c r="X710" s="29" t="n">
        <f aca="false">U710+V710</f>
        <v>12.304990225584</v>
      </c>
      <c r="Y710" s="16"/>
      <c r="Z710" s="60" t="n">
        <f aca="false">U710*G710</f>
        <v>7633.85578077609</v>
      </c>
      <c r="AA710" s="60" t="n">
        <f aca="false">(K710+M710)-Z710</f>
        <v>-242.855780776091</v>
      </c>
      <c r="AB710" s="16"/>
      <c r="AC710" s="60" t="n">
        <f aca="false">L710+N710</f>
        <v>7247.63924286899</v>
      </c>
      <c r="AD710" s="61" t="n">
        <f aca="false">AC710-Z710</f>
        <v>-386.216537907098</v>
      </c>
      <c r="AE710" s="17"/>
      <c r="AF710" s="84" t="n">
        <v>-1145.93651527385</v>
      </c>
      <c r="AG710" s="16" t="n">
        <v>0.958108108108108</v>
      </c>
      <c r="AH710" s="16" t="n">
        <f aca="false">AF710+AH709</f>
        <v>107010.191205844</v>
      </c>
      <c r="AI710" s="63"/>
      <c r="AJ710" s="72" t="n">
        <v>-1209.62603319115</v>
      </c>
      <c r="AK710" s="16" t="n">
        <v>0.958108108108108</v>
      </c>
      <c r="AL710" s="63" t="n">
        <f aca="false">AJ710+AL709</f>
        <v>108916.760402698</v>
      </c>
      <c r="AM710" s="35"/>
      <c r="AN710" s="35" t="n">
        <f aca="false">C710/740</f>
        <v>0.958108108108108</v>
      </c>
      <c r="AO710" s="35"/>
      <c r="AP710" s="35"/>
      <c r="AQ710" s="35"/>
      <c r="AR710" s="35"/>
      <c r="AS710" s="35"/>
      <c r="AT710" s="35"/>
    </row>
    <row r="711" customFormat="false" ht="12.75" hidden="false" customHeight="true" outlineLevel="0" collapsed="false">
      <c r="A711" s="36"/>
      <c r="B711" s="36"/>
      <c r="C711" s="2" t="n">
        <v>710</v>
      </c>
      <c r="D711" s="20" t="s">
        <v>246</v>
      </c>
      <c r="E711" s="65" t="n">
        <v>301</v>
      </c>
      <c r="F711" s="66" t="n">
        <v>3599</v>
      </c>
      <c r="G711" s="67" t="n">
        <f aca="false">I711+J711</f>
        <v>321</v>
      </c>
      <c r="H711" s="68" t="n">
        <f aca="false">1/(G711/F711)</f>
        <v>11.2118380062305</v>
      </c>
      <c r="I711" s="22" t="n">
        <v>66</v>
      </c>
      <c r="J711" s="23" t="n">
        <v>255</v>
      </c>
      <c r="K711" s="24" t="n">
        <v>1156</v>
      </c>
      <c r="L711" s="69" t="n">
        <f aca="false">G711*X711*R711</f>
        <v>1101.5497824054</v>
      </c>
      <c r="M711" s="25" t="n">
        <v>1625</v>
      </c>
      <c r="N711" s="70" t="n">
        <f aca="false">G711*X711*(1-R711)</f>
        <v>1541.23043446984</v>
      </c>
      <c r="O711" s="26" t="n">
        <f aca="false">I711/(I711+J711)</f>
        <v>0.205607476635514</v>
      </c>
      <c r="P711" s="28" t="n">
        <f aca="false">(I711+K711)/(I711+J711+K711+M711)</f>
        <v>0.393939393939394</v>
      </c>
      <c r="Q711" s="27" t="n">
        <f aca="false">K711/(K711+M711)</f>
        <v>0.415677813736066</v>
      </c>
      <c r="R711" s="27" t="n">
        <f aca="false">P711-(O711-P711)/X711</f>
        <v>0.416814752650087</v>
      </c>
      <c r="S711" s="29" t="n">
        <f aca="false">(K711+M711)/(I711+J711)</f>
        <v>8.66355140186916</v>
      </c>
      <c r="T711" s="31" t="n">
        <f aca="false">(P711-$B$1*O711-$B$2)/(1-$B$1*O711)-($B$3*POWER(P711,2)+$B$4*P711+$B$5)-($B$6*POWER(O711,2)+$B$7*O711+$B$8)</f>
        <v>0.408083385193578</v>
      </c>
      <c r="U711" s="29" t="n">
        <f aca="false">(O711-P711)/(P711-T711)</f>
        <v>13.315330440986</v>
      </c>
      <c r="V711" s="29" t="n">
        <f aca="false">$B$12+($B$13*E711+$B$14*POWER(E711,2)+$B$15*POWER(E711,3))+($B$16*F711+$B$17*POWER(F711,2)+$B$18*POWER(F711,3))+($B$19*T711+$B$20*POWER(T711,2)+$B$21*POWER(T711,3))+($B$22*P711+$B$23*POWER(P711,2)+$B$24*POWER(P711,3))+($B$25*H711+$B$26*POWER(H711,2)+$B$27*POWER(H711,3))+($B$28*U711+$B$29*POWER(U711,2)+$B$30*POWER(U711,3))</f>
        <v>-5.08237026380455</v>
      </c>
      <c r="W711" s="71" t="n">
        <f aca="false">S711-U711</f>
        <v>-4.65177903911683</v>
      </c>
      <c r="X711" s="29" t="n">
        <f aca="false">U711+V711</f>
        <v>8.23296017718144</v>
      </c>
      <c r="Y711" s="16"/>
      <c r="Z711" s="60" t="n">
        <f aca="false">U711*G711</f>
        <v>4274.2210715565</v>
      </c>
      <c r="AA711" s="60" t="n">
        <f aca="false">(K711+M711)-Z711</f>
        <v>-1493.2210715565</v>
      </c>
      <c r="AB711" s="16"/>
      <c r="AC711" s="60" t="n">
        <f aca="false">L711+N711</f>
        <v>2642.78021687524</v>
      </c>
      <c r="AD711" s="61" t="n">
        <f aca="false">AC711-Z711</f>
        <v>-1631.44085468126</v>
      </c>
      <c r="AE711" s="17"/>
      <c r="AF711" s="84" t="n">
        <v>-1206.55316578367</v>
      </c>
      <c r="AG711" s="16" t="n">
        <v>0.959459459459459</v>
      </c>
      <c r="AH711" s="16" t="n">
        <f aca="false">AF711+AH710</f>
        <v>105803.63804006</v>
      </c>
      <c r="AI711" s="63"/>
      <c r="AJ711" s="72" t="n">
        <v>-1211.93422294212</v>
      </c>
      <c r="AK711" s="16" t="n">
        <v>0.959459459459459</v>
      </c>
      <c r="AL711" s="63" t="n">
        <f aca="false">AJ711+AL710</f>
        <v>107704.826179756</v>
      </c>
      <c r="AM711" s="35"/>
      <c r="AN711" s="35" t="n">
        <f aca="false">C711/740</f>
        <v>0.959459459459459</v>
      </c>
      <c r="AO711" s="35"/>
      <c r="AP711" s="35"/>
      <c r="AQ711" s="35"/>
      <c r="AR711" s="35"/>
      <c r="AS711" s="35"/>
      <c r="AT711" s="35"/>
    </row>
    <row r="712" customFormat="false" ht="12.75" hidden="false" customHeight="true" outlineLevel="0" collapsed="false">
      <c r="A712" s="36"/>
      <c r="B712" s="36"/>
      <c r="C712" s="2" t="n">
        <v>711</v>
      </c>
      <c r="D712" s="20" t="s">
        <v>152</v>
      </c>
      <c r="E712" s="65" t="n">
        <v>172</v>
      </c>
      <c r="F712" s="66" t="n">
        <v>3657</v>
      </c>
      <c r="G712" s="67" t="n">
        <f aca="false">I712+J712</f>
        <v>138</v>
      </c>
      <c r="H712" s="68" t="n">
        <f aca="false">1/(G712/F712)</f>
        <v>26.5</v>
      </c>
      <c r="I712" s="22" t="n">
        <v>16</v>
      </c>
      <c r="J712" s="23" t="n">
        <v>122</v>
      </c>
      <c r="K712" s="24" t="n">
        <v>1181</v>
      </c>
      <c r="L712" s="69" t="n">
        <f aca="false">G712*X712*R712</f>
        <v>1173.58990375924</v>
      </c>
      <c r="M712" s="25" t="n">
        <v>1923</v>
      </c>
      <c r="N712" s="70" t="n">
        <f aca="false">G712*X712*(1-R712)</f>
        <v>1910.34031176912</v>
      </c>
      <c r="O712" s="26" t="n">
        <f aca="false">I712/(I712+J712)</f>
        <v>0.115942028985507</v>
      </c>
      <c r="P712" s="28" t="n">
        <f aca="false">(I712+K712)/(I712+J712+K712+M712)</f>
        <v>0.369216533004318</v>
      </c>
      <c r="Q712" s="27" t="n">
        <f aca="false">K712/(K712+M712)</f>
        <v>0.380476804123711</v>
      </c>
      <c r="R712" s="27" t="n">
        <f aca="false">P712-(O712-P712)/X712</f>
        <v>0.3805500843858</v>
      </c>
      <c r="S712" s="29" t="n">
        <f aca="false">(K712+M712)/(I712+J712)</f>
        <v>22.4927536231884</v>
      </c>
      <c r="T712" s="31" t="n">
        <f aca="false">(P712-$B$1*O712-$B$2)/(1-$B$1*O712)-($B$3*POWER(P712,2)+$B$4*P712+$B$5)-($B$6*POWER(O712,2)+$B$7*O712+$B$8)</f>
        <v>0.383984251969238</v>
      </c>
      <c r="U712" s="29" t="n">
        <f aca="false">(O712-P712)/(P712-T712)</f>
        <v>17.1505501032657</v>
      </c>
      <c r="V712" s="29" t="n">
        <f aca="false">$B$12+($B$13*E712+$B$14*POWER(E712,2)+$B$15*POWER(E712,3))+($B$16*F712+$B$17*POWER(F712,2)+$B$18*POWER(F712,3))+($B$19*T712+$B$20*POWER(T712,2)+$B$21*POWER(T712,3))+($B$22*P712+$B$23*POWER(P712,2)+$B$24*POWER(P712,3))+($B$25*H712+$B$26*POWER(H712,2)+$B$27*POWER(H712,3))+($B$28*U712+$B$29*POWER(U712,2)+$B$30*POWER(U712,3))</f>
        <v>5.19677029911367</v>
      </c>
      <c r="W712" s="71" t="n">
        <f aca="false">S712-U712</f>
        <v>5.34220351992268</v>
      </c>
      <c r="X712" s="29" t="n">
        <f aca="false">U712+V712</f>
        <v>22.3473204023794</v>
      </c>
      <c r="Y712" s="16"/>
      <c r="Z712" s="60" t="n">
        <f aca="false">U712*G712</f>
        <v>2366.77591425067</v>
      </c>
      <c r="AA712" s="60" t="n">
        <f aca="false">(K712+M712)-Z712</f>
        <v>737.22408574933</v>
      </c>
      <c r="AB712" s="16"/>
      <c r="AC712" s="60" t="n">
        <f aca="false">L712+N712</f>
        <v>3083.93021552836</v>
      </c>
      <c r="AD712" s="61" t="n">
        <f aca="false">AC712-Z712</f>
        <v>717.154301277687</v>
      </c>
      <c r="AE712" s="17"/>
      <c r="AF712" s="84" t="n">
        <v>-1235.5820735345</v>
      </c>
      <c r="AG712" s="16" t="n">
        <v>0.960810810810811</v>
      </c>
      <c r="AH712" s="16" t="n">
        <f aca="false">AF712+AH711</f>
        <v>104568.055966526</v>
      </c>
      <c r="AI712" s="63"/>
      <c r="AJ712" s="72" t="n">
        <v>-1222.21507885033</v>
      </c>
      <c r="AK712" s="16" t="n">
        <v>0.960810810810811</v>
      </c>
      <c r="AL712" s="63" t="n">
        <f aca="false">AJ712+AL711</f>
        <v>106482.611100906</v>
      </c>
      <c r="AM712" s="35"/>
      <c r="AN712" s="35" t="n">
        <f aca="false">C712/740</f>
        <v>0.960810810810811</v>
      </c>
      <c r="AO712" s="35"/>
      <c r="AP712" s="35"/>
      <c r="AQ712" s="35"/>
      <c r="AR712" s="35"/>
      <c r="AS712" s="35"/>
      <c r="AT712" s="35"/>
    </row>
    <row r="713" customFormat="false" ht="12.75" hidden="false" customHeight="true" outlineLevel="0" collapsed="false">
      <c r="A713" s="36"/>
      <c r="B713" s="36"/>
      <c r="C713" s="2" t="n">
        <v>712</v>
      </c>
      <c r="D713" s="20" t="s">
        <v>725</v>
      </c>
      <c r="E713" s="65" t="n">
        <v>276</v>
      </c>
      <c r="F713" s="66" t="n">
        <v>3497</v>
      </c>
      <c r="G713" s="67" t="n">
        <f aca="false">I713+J713</f>
        <v>191</v>
      </c>
      <c r="H713" s="68" t="n">
        <f aca="false">1/(G713/F713)</f>
        <v>18.3089005235602</v>
      </c>
      <c r="I713" s="22" t="n">
        <v>85</v>
      </c>
      <c r="J713" s="23" t="n">
        <v>106</v>
      </c>
      <c r="K713" s="24" t="n">
        <v>1709</v>
      </c>
      <c r="L713" s="69" t="n">
        <f aca="false">G713*X713*R713</f>
        <v>1687.91481557345</v>
      </c>
      <c r="M713" s="25" t="n">
        <v>917</v>
      </c>
      <c r="N713" s="70" t="n">
        <f aca="false">G713*X713*(1-R713)</f>
        <v>904.976508546067</v>
      </c>
      <c r="O713" s="26" t="n">
        <f aca="false">I713/(I713+J713)</f>
        <v>0.445026178010471</v>
      </c>
      <c r="P713" s="28" t="n">
        <f aca="false">(I713+K713)/(I713+J713+K713+M713)</f>
        <v>0.636847710330138</v>
      </c>
      <c r="Q713" s="27" t="n">
        <f aca="false">K713/(K713+M713)</f>
        <v>0.650799695354151</v>
      </c>
      <c r="R713" s="27" t="n">
        <f aca="false">P713-(O713-P713)/X713</f>
        <v>0.65097784850147</v>
      </c>
      <c r="S713" s="29" t="n">
        <f aca="false">(K713+M713)/(I713+J713)</f>
        <v>13.7486910994764</v>
      </c>
      <c r="T713" s="31" t="n">
        <f aca="false">(P713-$B$1*O713-$B$2)/(1-$B$1*O713)-($B$3*POWER(P713,2)+$B$4*P713+$B$5)-($B$6*POWER(O713,2)+$B$7*O713+$B$8)</f>
        <v>0.654290567341084</v>
      </c>
      <c r="U713" s="29" t="n">
        <f aca="false">(O713-P713)/(P713-T713)</f>
        <v>10.9971395281921</v>
      </c>
      <c r="V713" s="29" t="n">
        <f aca="false">$B$12+($B$13*E713+$B$14*POWER(E713,2)+$B$15*POWER(E713,3))+($B$16*F713+$B$17*POWER(F713,2)+$B$18*POWER(F713,3))+($B$19*T713+$B$20*POWER(T713,2)+$B$21*POWER(T713,3))+($B$22*P713+$B$23*POWER(P713,2)+$B$24*POWER(P713,3))+($B$25*H713+$B$26*POWER(H713,2)+$B$27*POWER(H713,3))+($B$28*U713+$B$29*POWER(U713,2)+$B$30*POWER(U713,3))</f>
        <v>2.57820771850693</v>
      </c>
      <c r="W713" s="71" t="n">
        <f aca="false">S713-U713</f>
        <v>2.7515515712843</v>
      </c>
      <c r="X713" s="29" t="n">
        <f aca="false">U713+V713</f>
        <v>13.5753472466991</v>
      </c>
      <c r="Y713" s="16"/>
      <c r="Z713" s="60" t="n">
        <f aca="false">U713*G713</f>
        <v>2100.4536498847</v>
      </c>
      <c r="AA713" s="60" t="n">
        <f aca="false">(K713+M713)-Z713</f>
        <v>525.546350115302</v>
      </c>
      <c r="AB713" s="16"/>
      <c r="AC713" s="60" t="n">
        <f aca="false">L713+N713</f>
        <v>2592.89132411952</v>
      </c>
      <c r="AD713" s="61" t="n">
        <f aca="false">AC713-Z713</f>
        <v>492.437674234823</v>
      </c>
      <c r="AE713" s="17"/>
      <c r="AF713" s="84" t="n">
        <v>-1240.00990258299</v>
      </c>
      <c r="AG713" s="16" t="n">
        <v>0.962162162162162</v>
      </c>
      <c r="AH713" s="16" t="n">
        <f aca="false">AF713+AH712</f>
        <v>103328.046063943</v>
      </c>
      <c r="AI713" s="63"/>
      <c r="AJ713" s="72" t="n">
        <v>-1259.70441908361</v>
      </c>
      <c r="AK713" s="16" t="n">
        <v>0.962162162162162</v>
      </c>
      <c r="AL713" s="63" t="n">
        <f aca="false">AJ713+AL712</f>
        <v>105222.906681822</v>
      </c>
      <c r="AM713" s="35"/>
      <c r="AN713" s="35" t="n">
        <f aca="false">C713/740</f>
        <v>0.962162162162162</v>
      </c>
      <c r="AO713" s="35"/>
      <c r="AP713" s="35"/>
      <c r="AQ713" s="35"/>
      <c r="AR713" s="35"/>
      <c r="AS713" s="35"/>
      <c r="AT713" s="35"/>
    </row>
    <row r="714" customFormat="false" ht="12.75" hidden="false" customHeight="true" outlineLevel="0" collapsed="false">
      <c r="A714" s="36"/>
      <c r="B714" s="36"/>
      <c r="C714" s="2" t="n">
        <v>713</v>
      </c>
      <c r="D714" s="20" t="s">
        <v>571</v>
      </c>
      <c r="E714" s="65" t="n">
        <v>296</v>
      </c>
      <c r="F714" s="66" t="n">
        <v>3267</v>
      </c>
      <c r="G714" s="67" t="n">
        <f aca="false">I714+J714</f>
        <v>192</v>
      </c>
      <c r="H714" s="68" t="n">
        <f aca="false">1/(G714/F714)</f>
        <v>17.015625</v>
      </c>
      <c r="I714" s="22" t="n">
        <v>80</v>
      </c>
      <c r="J714" s="23" t="n">
        <v>112</v>
      </c>
      <c r="K714" s="24" t="n">
        <v>1167</v>
      </c>
      <c r="L714" s="69" t="n">
        <f aca="false">G714*X714*R714</f>
        <v>1171.0363447511</v>
      </c>
      <c r="M714" s="25" t="n">
        <v>1096</v>
      </c>
      <c r="N714" s="70" t="n">
        <f aca="false">G714*X714*(1-R714)</f>
        <v>1099.91010782624</v>
      </c>
      <c r="O714" s="26" t="n">
        <f aca="false">I714/(I714+J714)</f>
        <v>0.416666666666667</v>
      </c>
      <c r="P714" s="28" t="n">
        <f aca="false">(I714+K714)/(I714+J714+K714+M714)</f>
        <v>0.507942973523422</v>
      </c>
      <c r="Q714" s="27" t="n">
        <f aca="false">K714/(K714+M714)</f>
        <v>0.515687140963323</v>
      </c>
      <c r="R714" s="27" t="n">
        <f aca="false">P714-(O714-P714)/X714</f>
        <v>0.515660042720103</v>
      </c>
      <c r="S714" s="29" t="n">
        <f aca="false">(K714+M714)/(I714+J714)</f>
        <v>11.7864583333333</v>
      </c>
      <c r="T714" s="31" t="n">
        <f aca="false">(P714-$B$1*O714-$B$2)/(1-$B$1*O714)-($B$3*POWER(P714,2)+$B$4*P714+$B$5)-($B$6*POWER(O714,2)+$B$7*O714+$B$8)</f>
        <v>0.518622511623821</v>
      </c>
      <c r="U714" s="29" t="n">
        <f aca="false">(O714-P714)/(P714-T714)</f>
        <v>8.54684032199303</v>
      </c>
      <c r="V714" s="29" t="n">
        <f aca="false">$B$12+($B$13*E714+$B$14*POWER(E714,2)+$B$15*POWER(E714,3))+($B$16*F714+$B$17*POWER(F714,2)+$B$18*POWER(F714,3))+($B$19*T714+$B$20*POWER(T714,2)+$B$21*POWER(T714,3))+($B$22*P714+$B$23*POWER(P714,2)+$B$24*POWER(P714,3))+($B$25*H714+$B$26*POWER(H714,2)+$B$27*POWER(H714,3))+($B$28*U714+$B$29*POWER(U714,2)+$B$30*POWER(U714,3))</f>
        <v>3.2810057851806</v>
      </c>
      <c r="W714" s="71" t="n">
        <f aca="false">S714-U714</f>
        <v>3.23961801134031</v>
      </c>
      <c r="X714" s="29" t="n">
        <f aca="false">U714+V714</f>
        <v>11.8278461071736</v>
      </c>
      <c r="Y714" s="16"/>
      <c r="Z714" s="60" t="n">
        <f aca="false">U714*G714</f>
        <v>1640.99334182266</v>
      </c>
      <c r="AA714" s="60" t="n">
        <f aca="false">(K714+M714)-Z714</f>
        <v>622.006658177339</v>
      </c>
      <c r="AB714" s="16"/>
      <c r="AC714" s="60" t="n">
        <f aca="false">L714+N714</f>
        <v>2270.94645257734</v>
      </c>
      <c r="AD714" s="61" t="n">
        <f aca="false">AC714-Z714</f>
        <v>629.953110754676</v>
      </c>
      <c r="AE714" s="17"/>
      <c r="AF714" s="84" t="n">
        <v>-1283.89405558746</v>
      </c>
      <c r="AG714" s="16" t="n">
        <v>0.963513513513514</v>
      </c>
      <c r="AH714" s="16" t="n">
        <f aca="false">AF714+AH713</f>
        <v>102044.152008355</v>
      </c>
      <c r="AI714" s="63"/>
      <c r="AJ714" s="72" t="n">
        <v>-1314.75306318123</v>
      </c>
      <c r="AK714" s="16" t="n">
        <v>0.963513513513514</v>
      </c>
      <c r="AL714" s="63" t="n">
        <f aca="false">AJ714+AL713</f>
        <v>103908.153618641</v>
      </c>
      <c r="AM714" s="35"/>
      <c r="AN714" s="35" t="n">
        <f aca="false">C714/740</f>
        <v>0.963513513513514</v>
      </c>
      <c r="AO714" s="35"/>
      <c r="AP714" s="35"/>
      <c r="AQ714" s="35"/>
      <c r="AR714" s="35"/>
      <c r="AS714" s="35"/>
      <c r="AT714" s="35"/>
    </row>
    <row r="715" customFormat="false" ht="12.75" hidden="false" customHeight="true" outlineLevel="0" collapsed="false">
      <c r="A715" s="36"/>
      <c r="B715" s="36"/>
      <c r="C715" s="2" t="n">
        <v>714</v>
      </c>
      <c r="D715" s="20" t="s">
        <v>757</v>
      </c>
      <c r="E715" s="65" t="n">
        <v>535</v>
      </c>
      <c r="F715" s="66" t="n">
        <v>3545</v>
      </c>
      <c r="G715" s="67" t="n">
        <f aca="false">I715+J715</f>
        <v>314</v>
      </c>
      <c r="H715" s="68" t="n">
        <f aca="false">1/(G715/F715)</f>
        <v>11.2898089171975</v>
      </c>
      <c r="I715" s="22" t="n">
        <v>223</v>
      </c>
      <c r="J715" s="23" t="n">
        <v>91</v>
      </c>
      <c r="K715" s="24" t="n">
        <v>1247</v>
      </c>
      <c r="L715" s="69" t="n">
        <f aca="false">G715*X715*R715</f>
        <v>1183.23486664884</v>
      </c>
      <c r="M715" s="25" t="n">
        <v>400</v>
      </c>
      <c r="N715" s="70" t="n">
        <f aca="false">G715*X715*(1-R715)</f>
        <v>378.701577907879</v>
      </c>
      <c r="O715" s="26" t="n">
        <f aca="false">I715/(I715+J715)</f>
        <v>0.710191082802548</v>
      </c>
      <c r="P715" s="28" t="n">
        <f aca="false">(I715+K715)/(I715+J715+K715+M715)</f>
        <v>0.749617542070372</v>
      </c>
      <c r="Q715" s="27" t="n">
        <f aca="false">K715/(K715+M715)</f>
        <v>0.757134183363692</v>
      </c>
      <c r="R715" s="27" t="n">
        <f aca="false">P715-(O715-P715)/X715</f>
        <v>0.757543542038707</v>
      </c>
      <c r="S715" s="29" t="n">
        <f aca="false">(K715+M715)/(I715+J715)</f>
        <v>5.24522292993631</v>
      </c>
      <c r="T715" s="31" t="n">
        <f aca="false">(P715-$B$1*O715-$B$2)/(1-$B$1*O715)-($B$3*POWER(P715,2)+$B$4*P715+$B$5)-($B$6*POWER(O715,2)+$B$7*O715+$B$8)</f>
        <v>0.756527448918432</v>
      </c>
      <c r="U715" s="29" t="n">
        <f aca="false">(O715-P715)/(P715-T715)</f>
        <v>5.70578737669847</v>
      </c>
      <c r="V715" s="29" t="n">
        <f aca="false">$B$12+($B$13*E715+$B$14*POWER(E715,2)+$B$15*POWER(E715,3))+($B$16*F715+$B$17*POWER(F715,2)+$B$18*POWER(F715,3))+($B$19*T715+$B$20*POWER(T715,2)+$B$21*POWER(T715,3))+($B$22*P715+$B$23*POWER(P715,2)+$B$24*POWER(P715,3))+($B$25*H715+$B$26*POWER(H715,2)+$B$27*POWER(H715,3))+($B$28*U715+$B$29*POWER(U715,2)+$B$30*POWER(U715,3))</f>
        <v>-0.731467489575153</v>
      </c>
      <c r="W715" s="71" t="n">
        <f aca="false">S715-U715</f>
        <v>-0.460564446762164</v>
      </c>
      <c r="X715" s="29" t="n">
        <f aca="false">U715+V715</f>
        <v>4.97431988712332</v>
      </c>
      <c r="Y715" s="16"/>
      <c r="Z715" s="60" t="n">
        <f aca="false">U715*G715</f>
        <v>1791.61723628332</v>
      </c>
      <c r="AA715" s="60" t="n">
        <f aca="false">(K715+M715)-Z715</f>
        <v>-144.617236283319</v>
      </c>
      <c r="AB715" s="16"/>
      <c r="AC715" s="60" t="n">
        <f aca="false">L715+N715</f>
        <v>1561.93644455672</v>
      </c>
      <c r="AD715" s="61" t="n">
        <f aca="false">AC715-Z715</f>
        <v>-229.680791726598</v>
      </c>
      <c r="AE715" s="17"/>
      <c r="AF715" s="84" t="n">
        <v>-1291.49691268058</v>
      </c>
      <c r="AG715" s="16" t="n">
        <v>0.964864864864865</v>
      </c>
      <c r="AH715" s="16" t="n">
        <f aca="false">AF715+AH714</f>
        <v>100752.655095675</v>
      </c>
      <c r="AI715" s="63"/>
      <c r="AJ715" s="72" t="n">
        <v>-1324.34037889224</v>
      </c>
      <c r="AK715" s="16" t="n">
        <v>0.964864864864865</v>
      </c>
      <c r="AL715" s="63" t="n">
        <f aca="false">AJ715+AL714</f>
        <v>102583.813239749</v>
      </c>
      <c r="AM715" s="35"/>
      <c r="AN715" s="35" t="n">
        <f aca="false">C715/740</f>
        <v>0.964864864864865</v>
      </c>
      <c r="AO715" s="35"/>
      <c r="AP715" s="35"/>
      <c r="AQ715" s="35"/>
      <c r="AR715" s="35"/>
      <c r="AS715" s="35"/>
      <c r="AT715" s="35"/>
    </row>
    <row r="716" customFormat="false" ht="12.75" hidden="false" customHeight="true" outlineLevel="0" collapsed="false">
      <c r="A716" s="36"/>
      <c r="B716" s="36"/>
      <c r="C716" s="2" t="n">
        <v>715</v>
      </c>
      <c r="D716" s="20" t="s">
        <v>762</v>
      </c>
      <c r="E716" s="65" t="n">
        <v>1164</v>
      </c>
      <c r="F716" s="66" t="n">
        <v>5163</v>
      </c>
      <c r="G716" s="67" t="n">
        <f aca="false">I716+J716</f>
        <v>317</v>
      </c>
      <c r="H716" s="68" t="n">
        <f aca="false">1/(G716/F716)</f>
        <v>16.2870662460568</v>
      </c>
      <c r="I716" s="22" t="n">
        <v>203</v>
      </c>
      <c r="J716" s="23" t="n">
        <v>114</v>
      </c>
      <c r="K716" s="24" t="n">
        <v>2784</v>
      </c>
      <c r="L716" s="69" t="n">
        <f aca="false">G716*X716*R716</f>
        <v>2565.13869353351</v>
      </c>
      <c r="M716" s="25" t="n">
        <v>539</v>
      </c>
      <c r="N716" s="70" t="n">
        <f aca="false">G716*X716*(1-R716)</f>
        <v>491.153855667017</v>
      </c>
      <c r="O716" s="26" t="n">
        <f aca="false">I716/(I716+J716)</f>
        <v>0.640378548895899</v>
      </c>
      <c r="P716" s="28" t="n">
        <f aca="false">(I716+K716)/(I716+J716+K716+M716)</f>
        <v>0.820604395604395</v>
      </c>
      <c r="Q716" s="27" t="n">
        <f aca="false">K716/(K716+M716)</f>
        <v>0.837797171230815</v>
      </c>
      <c r="R716" s="27" t="n">
        <f aca="false">P716-(O716-P716)/X716</f>
        <v>0.839297499254286</v>
      </c>
      <c r="S716" s="29" t="n">
        <f aca="false">(K716+M716)/(I716+J716)</f>
        <v>10.4826498422713</v>
      </c>
      <c r="T716" s="31" t="n">
        <f aca="false">(P716-$B$1*O716-$B$2)/(1-$B$1*O716)-($B$3*POWER(P716,2)+$B$4*P716+$B$5)-($B$6*POWER(O716,2)+$B$7*O716+$B$8)</f>
        <v>0.840677822271168</v>
      </c>
      <c r="U716" s="29" t="n">
        <f aca="false">(O716-P716)/(P716-T716)</f>
        <v>8.97832989356153</v>
      </c>
      <c r="V716" s="29" t="n">
        <f aca="false">$B$12+($B$13*E716+$B$14*POWER(E716,2)+$B$15*POWER(E716,3))+($B$16*F716+$B$17*POWER(F716,2)+$B$18*POWER(F716,3))+($B$19*T716+$B$20*POWER(T716,2)+$B$21*POWER(T716,3))+($B$22*P716+$B$23*POWER(P716,2)+$B$24*POWER(P716,3))+($B$25*H716+$B$26*POWER(H716,2)+$B$27*POWER(H716,3))+($B$28*U716+$B$29*POWER(U716,2)+$B$30*POWER(U716,3))</f>
        <v>0.662971523474824</v>
      </c>
      <c r="W716" s="71" t="n">
        <f aca="false">S716-U716</f>
        <v>1.50431994870976</v>
      </c>
      <c r="X716" s="29" t="n">
        <f aca="false">U716+V716</f>
        <v>9.64130141703635</v>
      </c>
      <c r="Y716" s="16"/>
      <c r="Z716" s="60" t="n">
        <f aca="false">U716*G716</f>
        <v>2846.130576259</v>
      </c>
      <c r="AA716" s="60" t="n">
        <f aca="false">(K716+M716)-Z716</f>
        <v>476.869423740996</v>
      </c>
      <c r="AB716" s="16"/>
      <c r="AC716" s="60" t="n">
        <f aca="false">L716+N716</f>
        <v>3056.29254920052</v>
      </c>
      <c r="AD716" s="61" t="n">
        <f aca="false">AC716-Z716</f>
        <v>210.161972941519</v>
      </c>
      <c r="AE716" s="17"/>
      <c r="AF716" s="84" t="n">
        <v>-1300.12002000552</v>
      </c>
      <c r="AG716" s="16" t="n">
        <v>0.966216216216216</v>
      </c>
      <c r="AH716" s="16" t="n">
        <f aca="false">AF716+AH715</f>
        <v>99452.5350756691</v>
      </c>
      <c r="AI716" s="63"/>
      <c r="AJ716" s="72" t="n">
        <v>-1403.9634548677</v>
      </c>
      <c r="AK716" s="16" t="n">
        <v>0.966216216216216</v>
      </c>
      <c r="AL716" s="63" t="n">
        <f aca="false">AJ716+AL715</f>
        <v>101179.849784881</v>
      </c>
      <c r="AM716" s="35"/>
      <c r="AN716" s="35" t="n">
        <f aca="false">C716/740</f>
        <v>0.966216216216216</v>
      </c>
      <c r="AO716" s="35"/>
      <c r="AP716" s="35"/>
      <c r="AQ716" s="35"/>
      <c r="AR716" s="35"/>
      <c r="AS716" s="35"/>
      <c r="AT716" s="35"/>
    </row>
    <row r="717" customFormat="false" ht="12.75" hidden="false" customHeight="true" outlineLevel="0" collapsed="false">
      <c r="A717" s="36"/>
      <c r="B717" s="36"/>
      <c r="C717" s="2" t="n">
        <v>716</v>
      </c>
      <c r="D717" s="20" t="s">
        <v>435</v>
      </c>
      <c r="E717" s="65" t="n">
        <v>384</v>
      </c>
      <c r="F717" s="66" t="n">
        <v>3235</v>
      </c>
      <c r="G717" s="67" t="n">
        <f aca="false">I717+J717</f>
        <v>195</v>
      </c>
      <c r="H717" s="68" t="n">
        <f aca="false">1/(G717/F717)</f>
        <v>16.5897435897436</v>
      </c>
      <c r="I717" s="22" t="n">
        <v>75</v>
      </c>
      <c r="J717" s="23" t="n">
        <v>120</v>
      </c>
      <c r="K717" s="24" t="n">
        <v>916</v>
      </c>
      <c r="L717" s="69" t="n">
        <f aca="false">G717*X717*R717</f>
        <v>946.322775105437</v>
      </c>
      <c r="M717" s="25" t="n">
        <v>1103</v>
      </c>
      <c r="N717" s="70" t="n">
        <f aca="false">G717*X717*(1-R717)</f>
        <v>1140.42154788491</v>
      </c>
      <c r="O717" s="26" t="n">
        <f aca="false">I717/(I717+J717)</f>
        <v>0.384615384615385</v>
      </c>
      <c r="P717" s="28" t="n">
        <f aca="false">(I717+K717)/(I717+J717+K717+M717)</f>
        <v>0.447606142728094</v>
      </c>
      <c r="Q717" s="27" t="n">
        <f aca="false">K717/(K717+M717)</f>
        <v>0.453689945517583</v>
      </c>
      <c r="R717" s="27" t="n">
        <f aca="false">P717-(O717-P717)/X717</f>
        <v>0.453492440199543</v>
      </c>
      <c r="S717" s="29" t="n">
        <f aca="false">(K717+M717)/(I717+J717)</f>
        <v>10.3538461538462</v>
      </c>
      <c r="T717" s="31" t="n">
        <f aca="false">(P717-$B$1*O717-$B$2)/(1-$B$1*O717)-($B$3*POWER(P717,2)+$B$4*P717+$B$5)-($B$6*POWER(O717,2)+$B$7*O717+$B$8)</f>
        <v>0.456682115665909</v>
      </c>
      <c r="U717" s="29" t="n">
        <f aca="false">(O717-P717)/(P717-T717)</f>
        <v>6.94038628632952</v>
      </c>
      <c r="V717" s="29" t="n">
        <f aca="false">$B$12+($B$13*E717+$B$14*POWER(E717,2)+$B$15*POWER(E717,3))+($B$16*F717+$B$17*POWER(F717,2)+$B$18*POWER(F717,3))+($B$19*T717+$B$20*POWER(T717,2)+$B$21*POWER(T717,3))+($B$22*P717+$B$23*POWER(P717,2)+$B$24*POWER(P717,3))+($B$25*H717+$B$26*POWER(H717,2)+$B$27*POWER(H717,3))+($B$28*U717+$B$29*POWER(U717,2)+$B$30*POWER(U717,3))</f>
        <v>3.76086665208254</v>
      </c>
      <c r="W717" s="71" t="n">
        <f aca="false">S717-U717</f>
        <v>3.41345986751663</v>
      </c>
      <c r="X717" s="29" t="n">
        <f aca="false">U717+V717</f>
        <v>10.7012529384121</v>
      </c>
      <c r="Y717" s="16"/>
      <c r="Z717" s="60" t="n">
        <f aca="false">U717*G717</f>
        <v>1353.37532583426</v>
      </c>
      <c r="AA717" s="60" t="n">
        <f aca="false">(K717+M717)-Z717</f>
        <v>665.624674165744</v>
      </c>
      <c r="AB717" s="16"/>
      <c r="AC717" s="60" t="n">
        <f aca="false">L717+N717</f>
        <v>2086.74432299035</v>
      </c>
      <c r="AD717" s="61" t="n">
        <f aca="false">AC717-Z717</f>
        <v>733.368997156095</v>
      </c>
      <c r="AE717" s="17"/>
      <c r="AF717" s="84" t="n">
        <v>-1304.59183077701</v>
      </c>
      <c r="AG717" s="16" t="n">
        <v>0.967567567567568</v>
      </c>
      <c r="AH717" s="16" t="n">
        <f aca="false">AF717+AH716</f>
        <v>98147.9432448921</v>
      </c>
      <c r="AI717" s="63"/>
      <c r="AJ717" s="72" t="n">
        <v>-1418.61331352668</v>
      </c>
      <c r="AK717" s="16" t="n">
        <v>0.967567567567568</v>
      </c>
      <c r="AL717" s="63" t="n">
        <f aca="false">AJ717+AL716</f>
        <v>99761.2364713544</v>
      </c>
      <c r="AM717" s="35"/>
      <c r="AN717" s="35" t="n">
        <f aca="false">C717/740</f>
        <v>0.967567567567568</v>
      </c>
      <c r="AO717" s="35"/>
      <c r="AP717" s="35"/>
      <c r="AQ717" s="35"/>
      <c r="AR717" s="35"/>
      <c r="AS717" s="35"/>
      <c r="AT717" s="35"/>
    </row>
    <row r="718" customFormat="false" ht="12.75" hidden="false" customHeight="true" outlineLevel="0" collapsed="false">
      <c r="A718" s="36"/>
      <c r="B718" s="36"/>
      <c r="C718" s="2" t="n">
        <v>717</v>
      </c>
      <c r="D718" s="20" t="s">
        <v>509</v>
      </c>
      <c r="E718" s="65" t="n">
        <v>371</v>
      </c>
      <c r="F718" s="66" t="n">
        <v>6607</v>
      </c>
      <c r="G718" s="67" t="n">
        <f aca="false">I718+J718</f>
        <v>246</v>
      </c>
      <c r="H718" s="68" t="n">
        <f aca="false">1/(G718/F718)</f>
        <v>26.8577235772358</v>
      </c>
      <c r="I718" s="22" t="n">
        <v>48</v>
      </c>
      <c r="J718" s="23" t="n">
        <v>198</v>
      </c>
      <c r="K718" s="24" t="n">
        <v>2724</v>
      </c>
      <c r="L718" s="69" t="n">
        <f aca="false">G718*X718*R718</f>
        <v>2751.26475137797</v>
      </c>
      <c r="M718" s="25" t="n">
        <v>2811</v>
      </c>
      <c r="N718" s="70" t="n">
        <f aca="false">G718*X718*(1-R718)</f>
        <v>2840.59582860618</v>
      </c>
      <c r="O718" s="26" t="n">
        <f aca="false">I718/(I718+J718)</f>
        <v>0.195121951219512</v>
      </c>
      <c r="P718" s="28" t="n">
        <f aca="false">(I718+K718)/(I718+J718+K718+M718)</f>
        <v>0.479501816294759</v>
      </c>
      <c r="Q718" s="27" t="n">
        <f aca="false">K718/(K718+M718)</f>
        <v>0.492140921409214</v>
      </c>
      <c r="R718" s="27" t="n">
        <f aca="false">P718-(O718-P718)/X718</f>
        <v>0.492012401243697</v>
      </c>
      <c r="S718" s="29" t="n">
        <f aca="false">(K718+M718)/(I718+J718)</f>
        <v>22.5</v>
      </c>
      <c r="T718" s="31" t="n">
        <f aca="false">(P718-$B$1*O718-$B$2)/(1-$B$1*O718)-($B$3*POWER(P718,2)+$B$4*P718+$B$5)-($B$6*POWER(O718,2)+$B$7*O718+$B$8)</f>
        <v>0.496894289495446</v>
      </c>
      <c r="U718" s="29" t="n">
        <f aca="false">(O718-P718)/(P718-T718)</f>
        <v>16.3507433240721</v>
      </c>
      <c r="V718" s="29" t="n">
        <f aca="false">$B$12+($B$13*E718+$B$14*POWER(E718,2)+$B$15*POWER(E718,3))+($B$16*F718+$B$17*POWER(F718,2)+$B$18*POWER(F718,3))+($B$19*T718+$B$20*POWER(T718,2)+$B$21*POWER(T718,3))+($B$22*P718+$B$23*POWER(P718,2)+$B$24*POWER(P718,3))+($B$25*H718+$B$26*POWER(H718,2)+$B$27*POWER(H718,3))+($B$28*U718+$B$29*POWER(U718,2)+$B$30*POWER(U718,3))</f>
        <v>6.38039724496916</v>
      </c>
      <c r="W718" s="71" t="n">
        <f aca="false">S718-U718</f>
        <v>6.14925667592791</v>
      </c>
      <c r="X718" s="29" t="n">
        <f aca="false">U718+V718</f>
        <v>22.7311405690412</v>
      </c>
      <c r="Y718" s="16"/>
      <c r="Z718" s="60" t="n">
        <f aca="false">U718*G718</f>
        <v>4022.28285772174</v>
      </c>
      <c r="AA718" s="60" t="n">
        <f aca="false">(K718+M718)-Z718</f>
        <v>1512.71714227826</v>
      </c>
      <c r="AB718" s="16"/>
      <c r="AC718" s="60" t="n">
        <f aca="false">L718+N718</f>
        <v>5591.86057998415</v>
      </c>
      <c r="AD718" s="61" t="n">
        <f aca="false">AC718-Z718</f>
        <v>1569.57772226241</v>
      </c>
      <c r="AE718" s="17"/>
      <c r="AF718" s="84" t="n">
        <v>-1317.52245908925</v>
      </c>
      <c r="AG718" s="16" t="n">
        <v>0.968918918918919</v>
      </c>
      <c r="AH718" s="16" t="n">
        <f aca="false">AF718+AH717</f>
        <v>96830.4207858029</v>
      </c>
      <c r="AI718" s="63"/>
      <c r="AJ718" s="72" t="n">
        <v>-1435.47972913033</v>
      </c>
      <c r="AK718" s="16" t="n">
        <v>0.968918918918919</v>
      </c>
      <c r="AL718" s="63" t="n">
        <f aca="false">AJ718+AL717</f>
        <v>98325.7567422241</v>
      </c>
      <c r="AM718" s="35"/>
      <c r="AN718" s="35" t="n">
        <f aca="false">C718/740</f>
        <v>0.968918918918919</v>
      </c>
      <c r="AO718" s="35"/>
      <c r="AP718" s="35"/>
      <c r="AQ718" s="35"/>
      <c r="AR718" s="35"/>
      <c r="AS718" s="35"/>
      <c r="AT718" s="35"/>
    </row>
    <row r="719" customFormat="false" ht="12.75" hidden="false" customHeight="true" outlineLevel="0" collapsed="false">
      <c r="A719" s="36"/>
      <c r="B719" s="36"/>
      <c r="C719" s="2" t="n">
        <v>718</v>
      </c>
      <c r="D719" s="20" t="s">
        <v>173</v>
      </c>
      <c r="E719" s="65" t="n">
        <v>88</v>
      </c>
      <c r="F719" s="66" t="n">
        <v>898</v>
      </c>
      <c r="G719" s="67" t="n">
        <f aca="false">I719+J719</f>
        <v>69</v>
      </c>
      <c r="H719" s="68" t="n">
        <f aca="false">1/(G719/F719)</f>
        <v>13.0144927536232</v>
      </c>
      <c r="I719" s="22" t="n">
        <v>19</v>
      </c>
      <c r="J719" s="23" t="n">
        <v>50</v>
      </c>
      <c r="K719" s="24" t="n">
        <v>249</v>
      </c>
      <c r="L719" s="69" t="n">
        <f aca="false">G719*X719*R719</f>
        <v>232.257566103751</v>
      </c>
      <c r="M719" s="25" t="n">
        <v>396</v>
      </c>
      <c r="N719" s="70" t="n">
        <f aca="false">G719*X719*(1-R719)</f>
        <v>368.137591351765</v>
      </c>
      <c r="O719" s="26" t="n">
        <f aca="false">I719/(I719+J719)</f>
        <v>0.27536231884058</v>
      </c>
      <c r="P719" s="28" t="n">
        <f aca="false">(I719+K719)/(I719+J719+K719+M719)</f>
        <v>0.375350140056022</v>
      </c>
      <c r="Q719" s="27" t="n">
        <f aca="false">K719/(K719+M719)</f>
        <v>0.386046511627907</v>
      </c>
      <c r="R719" s="27" t="n">
        <f aca="false">P719-(O719-P719)/X719</f>
        <v>0.386841171551187</v>
      </c>
      <c r="S719" s="29" t="n">
        <f aca="false">(K719+M719)/(I719+J719)</f>
        <v>9.34782608695652</v>
      </c>
      <c r="T719" s="31" t="n">
        <f aca="false">(P719-$B$1*O719-$B$2)/(1-$B$1*O719)-($B$3*POWER(P719,2)+$B$4*P719+$B$5)-($B$6*POWER(O719,2)+$B$7*O719+$B$8)</f>
        <v>0.386473464201059</v>
      </c>
      <c r="U719" s="29" t="n">
        <f aca="false">(O719-P719)/(P719-T719)</f>
        <v>8.98902341707451</v>
      </c>
      <c r="V719" s="29" t="n">
        <f aca="false">$B$12+($B$13*E719+$B$14*POWER(E719,2)+$B$15*POWER(E719,3))+($B$16*F719+$B$17*POWER(F719,2)+$B$18*POWER(F719,3))+($B$19*T719+$B$20*POWER(T719,2)+$B$21*POWER(T719,3))+($B$22*P719+$B$23*POWER(P719,2)+$B$24*POWER(P719,3))+($B$25*H719+$B$26*POWER(H719,2)+$B$27*POWER(H719,3))+($B$28*U719+$B$29*POWER(U719,2)+$B$30*POWER(U719,3))</f>
        <v>-0.287644323516298</v>
      </c>
      <c r="W719" s="71" t="n">
        <f aca="false">S719-U719</f>
        <v>0.358802669882008</v>
      </c>
      <c r="X719" s="29" t="n">
        <f aca="false">U719+V719</f>
        <v>8.70137909355822</v>
      </c>
      <c r="Y719" s="16"/>
      <c r="Z719" s="60" t="n">
        <f aca="false">U719*G719</f>
        <v>620.242615778141</v>
      </c>
      <c r="AA719" s="60" t="n">
        <f aca="false">(K719+M719)-Z719</f>
        <v>24.7573842218586</v>
      </c>
      <c r="AB719" s="16"/>
      <c r="AC719" s="60" t="n">
        <f aca="false">L719+N719</f>
        <v>600.395157455517</v>
      </c>
      <c r="AD719" s="61" t="n">
        <f aca="false">AC719-Z719</f>
        <v>-19.8474583226246</v>
      </c>
      <c r="AE719" s="17"/>
      <c r="AF719" s="84" t="n">
        <v>-1323.41700716868</v>
      </c>
      <c r="AG719" s="16" t="n">
        <v>0.97027027027027</v>
      </c>
      <c r="AH719" s="16" t="n">
        <f aca="false">AF719+AH718</f>
        <v>95507.0037786342</v>
      </c>
      <c r="AI719" s="63"/>
      <c r="AJ719" s="72" t="n">
        <v>-1449.87611157035</v>
      </c>
      <c r="AK719" s="16" t="n">
        <v>0.97027027027027</v>
      </c>
      <c r="AL719" s="63" t="n">
        <f aca="false">AJ719+AL718</f>
        <v>96875.8806306538</v>
      </c>
      <c r="AM719" s="35"/>
      <c r="AN719" s="35" t="n">
        <f aca="false">C719/740</f>
        <v>0.97027027027027</v>
      </c>
      <c r="AO719" s="35"/>
      <c r="AP719" s="35"/>
      <c r="AQ719" s="35"/>
      <c r="AR719" s="35"/>
      <c r="AS719" s="35"/>
      <c r="AT719" s="35"/>
    </row>
    <row r="720" customFormat="false" ht="12.75" hidden="false" customHeight="true" outlineLevel="0" collapsed="false">
      <c r="A720" s="36"/>
      <c r="B720" s="36"/>
      <c r="C720" s="2" t="n">
        <v>719</v>
      </c>
      <c r="D720" s="20" t="s">
        <v>363</v>
      </c>
      <c r="E720" s="65" t="n">
        <v>434</v>
      </c>
      <c r="F720" s="66" t="n">
        <v>4581</v>
      </c>
      <c r="G720" s="67" t="n">
        <f aca="false">I720+J720</f>
        <v>347</v>
      </c>
      <c r="H720" s="68" t="n">
        <f aca="false">1/(G720/F720)</f>
        <v>13.2017291066282</v>
      </c>
      <c r="I720" s="22" t="n">
        <v>69</v>
      </c>
      <c r="J720" s="23" t="n">
        <v>278</v>
      </c>
      <c r="K720" s="24" t="n">
        <v>1626</v>
      </c>
      <c r="L720" s="69" t="n">
        <f aca="false">G720*X720*R720</f>
        <v>1508.46420736827</v>
      </c>
      <c r="M720" s="25" t="n">
        <v>2062</v>
      </c>
      <c r="N720" s="70" t="n">
        <f aca="false">G720*X720*(1-R720)</f>
        <v>1899.73819778275</v>
      </c>
      <c r="O720" s="26" t="n">
        <f aca="false">I720/(I720+J720)</f>
        <v>0.198847262247839</v>
      </c>
      <c r="P720" s="28" t="n">
        <f aca="false">(I720+K720)/(I720+J720+K720+M720)</f>
        <v>0.420074349442379</v>
      </c>
      <c r="Q720" s="27" t="n">
        <f aca="false">K720/(K720+M720)</f>
        <v>0.440889370932755</v>
      </c>
      <c r="R720" s="27" t="n">
        <f aca="false">P720-(O720-P720)/X720</f>
        <v>0.442598187563168</v>
      </c>
      <c r="S720" s="29" t="n">
        <f aca="false">(K720+M720)/(I720+J720)</f>
        <v>10.628242074928</v>
      </c>
      <c r="T720" s="31" t="n">
        <f aca="false">(P720-$B$1*O720-$B$2)/(1-$B$1*O720)-($B$3*POWER(P720,2)+$B$4*P720+$B$5)-($B$6*POWER(O720,2)+$B$7*O720+$B$8)</f>
        <v>0.435278910543297</v>
      </c>
      <c r="U720" s="29" t="n">
        <f aca="false">(O720-P720)/(P720-T720)</f>
        <v>14.550047563108</v>
      </c>
      <c r="V720" s="29" t="n">
        <f aca="false">$B$12+($B$13*E720+$B$14*POWER(E720,2)+$B$15*POWER(E720,3))+($B$16*F720+$B$17*POWER(F720,2)+$B$18*POWER(F720,3))+($B$19*T720+$B$20*POWER(T720,2)+$B$21*POWER(T720,3))+($B$22*P720+$B$23*POWER(P720,2)+$B$24*POWER(P720,3))+($B$25*H720+$B$26*POWER(H720,2)+$B$27*POWER(H720,3))+($B$28*U720+$B$29*POWER(U720,2)+$B$30*POWER(U720,3))</f>
        <v>-4.72813861454601</v>
      </c>
      <c r="W720" s="71" t="n">
        <f aca="false">S720-U720</f>
        <v>-3.92180548818007</v>
      </c>
      <c r="X720" s="29" t="n">
        <f aca="false">U720+V720</f>
        <v>9.82190894856201</v>
      </c>
      <c r="Y720" s="16"/>
      <c r="Z720" s="60" t="n">
        <f aca="false">U720*G720</f>
        <v>5048.86650439848</v>
      </c>
      <c r="AA720" s="60" t="n">
        <f aca="false">(K720+M720)-Z720</f>
        <v>-1360.86650439848</v>
      </c>
      <c r="AB720" s="16"/>
      <c r="AC720" s="60" t="n">
        <f aca="false">L720+N720</f>
        <v>3408.20240515102</v>
      </c>
      <c r="AD720" s="61" t="n">
        <f aca="false">AC720-Z720</f>
        <v>-1640.66409924747</v>
      </c>
      <c r="AE720" s="17"/>
      <c r="AF720" s="84" t="n">
        <v>-1341.53700639505</v>
      </c>
      <c r="AG720" s="16" t="n">
        <v>0.971621621621622</v>
      </c>
      <c r="AH720" s="16" t="n">
        <f aca="false">AF720+AH719</f>
        <v>94165.4667722391</v>
      </c>
      <c r="AI720" s="63"/>
      <c r="AJ720" s="72" t="n">
        <v>-1493.94272622946</v>
      </c>
      <c r="AK720" s="16" t="n">
        <v>0.971621621621622</v>
      </c>
      <c r="AL720" s="63" t="n">
        <f aca="false">AJ720+AL719</f>
        <v>95381.9379044243</v>
      </c>
      <c r="AM720" s="35"/>
      <c r="AN720" s="35" t="n">
        <f aca="false">C720/740</f>
        <v>0.971621621621622</v>
      </c>
      <c r="AO720" s="35"/>
      <c r="AP720" s="35"/>
      <c r="AQ720" s="35"/>
      <c r="AR720" s="35"/>
      <c r="AS720" s="35"/>
      <c r="AT720" s="35"/>
    </row>
    <row r="721" customFormat="false" ht="12.75" hidden="false" customHeight="true" outlineLevel="0" collapsed="false">
      <c r="A721" s="36"/>
      <c r="B721" s="36"/>
      <c r="C721" s="2" t="n">
        <v>720</v>
      </c>
      <c r="D721" s="20" t="s">
        <v>763</v>
      </c>
      <c r="E721" s="65" t="n">
        <v>194</v>
      </c>
      <c r="F721" s="66" t="n">
        <v>1885</v>
      </c>
      <c r="G721" s="67" t="n">
        <f aca="false">I721+J721</f>
        <v>80</v>
      </c>
      <c r="H721" s="68" t="n">
        <f aca="false">1/(G721/F721)</f>
        <v>23.5625</v>
      </c>
      <c r="I721" s="22" t="n">
        <v>56</v>
      </c>
      <c r="J721" s="23" t="n">
        <v>24</v>
      </c>
      <c r="K721" s="24" t="n">
        <v>1121</v>
      </c>
      <c r="L721" s="69" t="n">
        <f aca="false">G721*X721*R721</f>
        <v>1151.21063021517</v>
      </c>
      <c r="M721" s="25" t="n">
        <v>153</v>
      </c>
      <c r="N721" s="70" t="n">
        <f aca="false">G721*X721*(1-R721)</f>
        <v>157.543144900667</v>
      </c>
      <c r="O721" s="26" t="n">
        <f aca="false">I721/(I721+J721)</f>
        <v>0.7</v>
      </c>
      <c r="P721" s="28" t="n">
        <f aca="false">(I721+K721)/(I721+J721+K721+M721)</f>
        <v>0.869276218611521</v>
      </c>
      <c r="Q721" s="27" t="n">
        <f aca="false">K721/(K721+M721)</f>
        <v>0.879905808477237</v>
      </c>
      <c r="R721" s="27" t="n">
        <f aca="false">P721-(O721-P721)/X721</f>
        <v>0.879623541191526</v>
      </c>
      <c r="S721" s="29" t="n">
        <f aca="false">(K721+M721)/(I721+J721)</f>
        <v>15.925</v>
      </c>
      <c r="T721" s="31" t="n">
        <f aca="false">(P721-$B$1*O721-$B$2)/(1-$B$1*O721)-($B$3*POWER(P721,2)+$B$4*P721+$B$5)-($B$6*POWER(O721,2)+$B$7*O721+$B$8)</f>
        <v>0.889531527619454</v>
      </c>
      <c r="U721" s="29" t="n">
        <f aca="false">(O721-P721)/(P721-T721)</f>
        <v>8.35712842224379</v>
      </c>
      <c r="V721" s="29" t="n">
        <f aca="false">$B$12+($B$13*E721+$B$14*POWER(E721,2)+$B$15*POWER(E721,3))+($B$16*F721+$B$17*POWER(F721,2)+$B$18*POWER(F721,3))+($B$19*T721+$B$20*POWER(T721,2)+$B$21*POWER(T721,3))+($B$22*P721+$B$23*POWER(P721,2)+$B$24*POWER(P721,3))+($B$25*H721+$B$26*POWER(H721,2)+$B$27*POWER(H721,3))+($B$28*U721+$B$29*POWER(U721,2)+$B$30*POWER(U721,3))</f>
        <v>8.00229376670414</v>
      </c>
      <c r="W721" s="71" t="n">
        <f aca="false">S721-U721</f>
        <v>7.56787157775621</v>
      </c>
      <c r="X721" s="29" t="n">
        <f aca="false">U721+V721</f>
        <v>16.3594221889479</v>
      </c>
      <c r="Y721" s="16"/>
      <c r="Z721" s="60" t="n">
        <f aca="false">U721*G721</f>
        <v>668.570273779503</v>
      </c>
      <c r="AA721" s="60" t="n">
        <f aca="false">(K721+M721)-Z721</f>
        <v>605.429726220497</v>
      </c>
      <c r="AB721" s="16"/>
      <c r="AC721" s="60" t="n">
        <f aca="false">L721+N721</f>
        <v>1308.75377511583</v>
      </c>
      <c r="AD721" s="61" t="n">
        <f aca="false">AC721-Z721</f>
        <v>640.183501336331</v>
      </c>
      <c r="AE721" s="17"/>
      <c r="AF721" s="84" t="n">
        <v>-1360.86650439848</v>
      </c>
      <c r="AG721" s="16" t="n">
        <v>0.972972972972973</v>
      </c>
      <c r="AH721" s="16" t="n">
        <f aca="false">AF721+AH720</f>
        <v>92804.6002678407</v>
      </c>
      <c r="AI721" s="63"/>
      <c r="AJ721" s="72" t="n">
        <v>-1531.64423729447</v>
      </c>
      <c r="AK721" s="16" t="n">
        <v>0.972972972972973</v>
      </c>
      <c r="AL721" s="63" t="n">
        <f aca="false">AJ721+AL720</f>
        <v>93850.2936671298</v>
      </c>
      <c r="AM721" s="35"/>
      <c r="AN721" s="35" t="n">
        <f aca="false">C721/740</f>
        <v>0.972972972972973</v>
      </c>
      <c r="AO721" s="35"/>
      <c r="AP721" s="35"/>
      <c r="AQ721" s="35"/>
      <c r="AR721" s="35"/>
      <c r="AS721" s="35"/>
      <c r="AT721" s="35"/>
    </row>
    <row r="722" customFormat="false" ht="12.75" hidden="false" customHeight="true" outlineLevel="0" collapsed="false">
      <c r="A722" s="36"/>
      <c r="B722" s="36"/>
      <c r="C722" s="2" t="n">
        <v>721</v>
      </c>
      <c r="D722" s="20" t="s">
        <v>629</v>
      </c>
      <c r="E722" s="65" t="n">
        <v>21</v>
      </c>
      <c r="F722" s="66" t="n">
        <v>402</v>
      </c>
      <c r="G722" s="67" t="n">
        <f aca="false">I722+J722</f>
        <v>23</v>
      </c>
      <c r="H722" s="68" t="n">
        <f aca="false">1/(G722/F722)</f>
        <v>17.4782608695652</v>
      </c>
      <c r="I722" s="22" t="n">
        <v>3</v>
      </c>
      <c r="J722" s="23" t="n">
        <v>20</v>
      </c>
      <c r="K722" s="24" t="n">
        <v>181</v>
      </c>
      <c r="L722" s="69" t="n">
        <f aca="false">G722*X722*R722</f>
        <v>165.918201271637</v>
      </c>
      <c r="M722" s="25" t="n">
        <v>137</v>
      </c>
      <c r="N722" s="70" t="n">
        <f aca="false">G722*X722*(1-R722)</f>
        <v>124.131291302429</v>
      </c>
      <c r="O722" s="26" t="n">
        <f aca="false">I722/(I722+J722)</f>
        <v>0.130434782608696</v>
      </c>
      <c r="P722" s="28" t="n">
        <f aca="false">(I722+K722)/(I722+J722+K722+M722)</f>
        <v>0.539589442815249</v>
      </c>
      <c r="Q722" s="27" t="n">
        <f aca="false">K722/(K722+M722)</f>
        <v>0.569182389937107</v>
      </c>
      <c r="R722" s="27" t="n">
        <f aca="false">P722-(O722-P722)/X722</f>
        <v>0.572034102867008</v>
      </c>
      <c r="S722" s="29" t="n">
        <f aca="false">(K722+M722)/(I722+J722)</f>
        <v>13.8260869565217</v>
      </c>
      <c r="T722" s="31" t="n">
        <f aca="false">(P722-$B$1*O722-$B$2)/(1-$B$1*O722)-($B$3*POWER(P722,2)+$B$4*P722+$B$5)-($B$6*POWER(O722,2)+$B$7*O722+$B$8)</f>
        <v>0.559196623101036</v>
      </c>
      <c r="U722" s="29" t="n">
        <f aca="false">(O722-P722)/(P722-T722)</f>
        <v>20.8675931083856</v>
      </c>
      <c r="V722" s="29" t="n">
        <f aca="false">$B$12+($B$13*E722+$B$14*POWER(E722,2)+$B$15*POWER(E722,3))+($B$16*F722+$B$17*POWER(F722,2)+$B$18*POWER(F722,3))+($B$19*T722+$B$20*POWER(T722,2)+$B$21*POWER(T722,3))+($B$22*P722+$B$23*POWER(P722,2)+$B$24*POWER(P722,3))+($B$25*H722+$B$26*POWER(H722,2)+$B$27*POWER(H722,3))+($B$28*U722+$B$29*POWER(U722,2)+$B$30*POWER(U722,3))</f>
        <v>-8.25674560516535</v>
      </c>
      <c r="W722" s="71" t="n">
        <f aca="false">S722-U722</f>
        <v>-7.04150615186386</v>
      </c>
      <c r="X722" s="29" t="n">
        <f aca="false">U722+V722</f>
        <v>12.6108475032202</v>
      </c>
      <c r="Y722" s="16"/>
      <c r="Z722" s="60" t="n">
        <f aca="false">U722*G722</f>
        <v>479.954641492869</v>
      </c>
      <c r="AA722" s="60" t="n">
        <f aca="false">(K722+M722)-Z722</f>
        <v>-161.954641492869</v>
      </c>
      <c r="AB722" s="16"/>
      <c r="AC722" s="60" t="n">
        <f aca="false">L722+N722</f>
        <v>290.049492574066</v>
      </c>
      <c r="AD722" s="61" t="n">
        <f aca="false">AC722-Z722</f>
        <v>-189.905148918803</v>
      </c>
      <c r="AE722" s="17"/>
      <c r="AF722" s="84" t="n">
        <v>-1407.10639244135</v>
      </c>
      <c r="AG722" s="16" t="n">
        <v>0.974324324324324</v>
      </c>
      <c r="AH722" s="16" t="n">
        <f aca="false">AF722+AH721</f>
        <v>91397.4938753993</v>
      </c>
      <c r="AI722" s="63"/>
      <c r="AJ722" s="72" t="n">
        <v>-1531.73545456117</v>
      </c>
      <c r="AK722" s="16" t="n">
        <v>0.974324324324324</v>
      </c>
      <c r="AL722" s="63" t="n">
        <f aca="false">AJ722+AL721</f>
        <v>92318.5582125686</v>
      </c>
      <c r="AM722" s="35"/>
      <c r="AN722" s="35" t="n">
        <f aca="false">C722/740</f>
        <v>0.974324324324324</v>
      </c>
      <c r="AO722" s="35"/>
      <c r="AP722" s="35"/>
      <c r="AQ722" s="35"/>
      <c r="AR722" s="35"/>
      <c r="AS722" s="35"/>
      <c r="AT722" s="35"/>
    </row>
    <row r="723" customFormat="false" ht="12.75" hidden="false" customHeight="true" outlineLevel="0" collapsed="false">
      <c r="A723" s="36"/>
      <c r="B723" s="36"/>
      <c r="C723" s="2" t="n">
        <v>722</v>
      </c>
      <c r="D723" s="20" t="s">
        <v>543</v>
      </c>
      <c r="E723" s="65" t="n">
        <v>692</v>
      </c>
      <c r="F723" s="66" t="n">
        <v>5769</v>
      </c>
      <c r="G723" s="67" t="n">
        <f aca="false">I723+J723</f>
        <v>468</v>
      </c>
      <c r="H723" s="68" t="n">
        <f aca="false">1/(G723/F723)</f>
        <v>12.3269230769231</v>
      </c>
      <c r="I723" s="22" t="n">
        <v>166</v>
      </c>
      <c r="J723" s="23" t="n">
        <v>302</v>
      </c>
      <c r="K723" s="24" t="n">
        <v>1800</v>
      </c>
      <c r="L723" s="69" t="n">
        <f aca="false">G723*X723*R723</f>
        <v>1923.70708631695</v>
      </c>
      <c r="M723" s="25" t="n">
        <v>1716</v>
      </c>
      <c r="N723" s="70" t="n">
        <f aca="false">G723*X723*(1-R723)</f>
        <v>1842.97909470376</v>
      </c>
      <c r="O723" s="26" t="n">
        <f aca="false">I723/(I723+J723)</f>
        <v>0.354700854700855</v>
      </c>
      <c r="P723" s="28" t="n">
        <f aca="false">(I723+K723)/(I723+J723+K723+M723)</f>
        <v>0.493473895582329</v>
      </c>
      <c r="Q723" s="27" t="n">
        <f aca="false">K723/(K723+M723)</f>
        <v>0.511945392491467</v>
      </c>
      <c r="R723" s="27" t="n">
        <f aca="false">P723-(O723-P723)/X723</f>
        <v>0.510716049563665</v>
      </c>
      <c r="S723" s="29" t="n">
        <f aca="false">(K723+M723)/(I723+J723)</f>
        <v>7.51282051282051</v>
      </c>
      <c r="T723" s="31" t="n">
        <f aca="false">(P723-$B$1*O723-$B$2)/(1-$B$1*O723)-($B$3*POWER(P723,2)+$B$4*P723+$B$5)-($B$6*POWER(O723,2)+$B$7*O723+$B$8)</f>
        <v>0.50666592881408</v>
      </c>
      <c r="U723" s="29" t="n">
        <f aca="false">(O723-P723)/(P723-T723)</f>
        <v>10.5194581035071</v>
      </c>
      <c r="V723" s="29" t="n">
        <f aca="false">$B$12+($B$13*E723+$B$14*POWER(E723,2)+$B$15*POWER(E723,3))+($B$16*F723+$B$17*POWER(F723,2)+$B$18*POWER(F723,3))+($B$19*T723+$B$20*POWER(T723,2)+$B$21*POWER(T723,3))+($B$22*P723+$B$23*POWER(P723,2)+$B$24*POWER(P723,3))+($B$25*H723+$B$26*POWER(H723,2)+$B$27*POWER(H723,3))+($B$28*U723+$B$29*POWER(U723,2)+$B$30*POWER(U723,3))</f>
        <v>-2.4709833577364</v>
      </c>
      <c r="W723" s="71" t="n">
        <f aca="false">S723-U723</f>
        <v>-3.00663759068664</v>
      </c>
      <c r="X723" s="29" t="n">
        <f aca="false">U723+V723</f>
        <v>8.04847474577075</v>
      </c>
      <c r="Y723" s="16"/>
      <c r="Z723" s="60" t="n">
        <f aca="false">U723*G723</f>
        <v>4923.10639244135</v>
      </c>
      <c r="AA723" s="60" t="n">
        <f aca="false">(K723+M723)-Z723</f>
        <v>-1407.10639244135</v>
      </c>
      <c r="AB723" s="16"/>
      <c r="AC723" s="60" t="n">
        <f aca="false">L723+N723</f>
        <v>3766.68618102071</v>
      </c>
      <c r="AD723" s="61" t="n">
        <f aca="false">AC723-Z723</f>
        <v>-1156.42021142063</v>
      </c>
      <c r="AE723" s="17"/>
      <c r="AF723" s="84" t="n">
        <v>-1410.75367026234</v>
      </c>
      <c r="AG723" s="16" t="n">
        <v>0.975675675675676</v>
      </c>
      <c r="AH723" s="16" t="n">
        <f aca="false">AF723+AH722</f>
        <v>89986.740205137</v>
      </c>
      <c r="AI723" s="63"/>
      <c r="AJ723" s="72" t="n">
        <v>-1563.01764093049</v>
      </c>
      <c r="AK723" s="16" t="n">
        <v>0.975675675675676</v>
      </c>
      <c r="AL723" s="63" t="n">
        <f aca="false">AJ723+AL722</f>
        <v>90755.5405716382</v>
      </c>
      <c r="AM723" s="35"/>
      <c r="AN723" s="35" t="n">
        <f aca="false">C723/740</f>
        <v>0.975675675675676</v>
      </c>
      <c r="AO723" s="35"/>
      <c r="AP723" s="35"/>
      <c r="AQ723" s="35"/>
      <c r="AR723" s="35"/>
      <c r="AS723" s="35"/>
      <c r="AT723" s="35"/>
    </row>
    <row r="724" customFormat="false" ht="12.75" hidden="false" customHeight="true" outlineLevel="0" collapsed="false">
      <c r="A724" s="36"/>
      <c r="B724" s="36"/>
      <c r="C724" s="2" t="n">
        <v>723</v>
      </c>
      <c r="D724" s="20" t="s">
        <v>41</v>
      </c>
      <c r="E724" s="65" t="n">
        <v>479</v>
      </c>
      <c r="F724" s="66" t="n">
        <v>5359</v>
      </c>
      <c r="G724" s="67" t="n">
        <f aca="false">I724+J724</f>
        <v>569</v>
      </c>
      <c r="H724" s="68" t="n">
        <f aca="false">1/(G724/F724)</f>
        <v>9.4182776801406</v>
      </c>
      <c r="I724" s="22" t="n">
        <v>70</v>
      </c>
      <c r="J724" s="23" t="n">
        <v>499</v>
      </c>
      <c r="K724" s="24" t="n">
        <v>1028</v>
      </c>
      <c r="L724" s="69" t="n">
        <f aca="false">G724*X724*R724</f>
        <v>1050.29427499637</v>
      </c>
      <c r="M724" s="25" t="n">
        <v>2731</v>
      </c>
      <c r="N724" s="70" t="n">
        <f aca="false">G724*X724*(1-R724)</f>
        <v>2796.5833408363</v>
      </c>
      <c r="O724" s="26" t="n">
        <f aca="false">I724/(I724+J724)</f>
        <v>0.123022847100176</v>
      </c>
      <c r="P724" s="28" t="n">
        <f aca="false">(I724+K724)/(I724+J724+K724+M724)</f>
        <v>0.25369685767098</v>
      </c>
      <c r="Q724" s="27" t="n">
        <f aca="false">K724/(K724+M724)</f>
        <v>0.273476988560787</v>
      </c>
      <c r="R724" s="27" t="n">
        <f aca="false">P724-(O724-P724)/X724</f>
        <v>0.273025133597609</v>
      </c>
      <c r="S724" s="29" t="n">
        <f aca="false">(K724+M724)/(I724+J724)</f>
        <v>6.60632688927944</v>
      </c>
      <c r="T724" s="31" t="n">
        <f aca="false">(P724-$B$1*O724-$B$2)/(1-$B$1*O724)-($B$3*POWER(P724,2)+$B$4*P724+$B$5)-($B$6*POWER(O724,2)+$B$7*O724+$B$8)</f>
        <v>0.265705846349846</v>
      </c>
      <c r="U724" s="29" t="n">
        <f aca="false">(O724-P724)/(P724-T724)</f>
        <v>10.8813501340678</v>
      </c>
      <c r="V724" s="29" t="n">
        <f aca="false">$B$12+($B$13*E724+$B$14*POWER(E724,2)+$B$15*POWER(E724,3))+($B$16*F724+$B$17*POWER(F724,2)+$B$18*POWER(F724,3))+($B$19*T724+$B$20*POWER(T724,2)+$B$21*POWER(T724,3))+($B$22*P724+$B$23*POWER(P724,2)+$B$24*POWER(P724,3))+($B$25*H724+$B$26*POWER(H724,2)+$B$27*POWER(H724,3))+($B$28*U724+$B$29*POWER(U724,2)+$B$30*POWER(U724,3))</f>
        <v>-4.12058103770111</v>
      </c>
      <c r="W724" s="71" t="n">
        <f aca="false">S724-U724</f>
        <v>-4.2750232447884</v>
      </c>
      <c r="X724" s="29" t="n">
        <f aca="false">U724+V724</f>
        <v>6.76076909636673</v>
      </c>
      <c r="Y724" s="16"/>
      <c r="Z724" s="60" t="n">
        <f aca="false">U724*G724</f>
        <v>6191.4882262846</v>
      </c>
      <c r="AA724" s="60" t="n">
        <f aca="false">(K724+M724)-Z724</f>
        <v>-2432.4882262846</v>
      </c>
      <c r="AB724" s="16"/>
      <c r="AC724" s="60" t="n">
        <f aca="false">L724+N724</f>
        <v>3846.87761583267</v>
      </c>
      <c r="AD724" s="61" t="n">
        <f aca="false">AC724-Z724</f>
        <v>-2344.61061045193</v>
      </c>
      <c r="AE724" s="17"/>
      <c r="AF724" s="84" t="n">
        <v>-1477.29421623227</v>
      </c>
      <c r="AG724" s="16" t="n">
        <v>0.977027027027027</v>
      </c>
      <c r="AH724" s="16" t="n">
        <f aca="false">AF724+AH723</f>
        <v>88509.4459889047</v>
      </c>
      <c r="AI724" s="63"/>
      <c r="AJ724" s="72" t="n">
        <v>-1583.58367445353</v>
      </c>
      <c r="AK724" s="16" t="n">
        <v>0.977027027027027</v>
      </c>
      <c r="AL724" s="63" t="n">
        <f aca="false">AJ724+AL723</f>
        <v>89171.9568971846</v>
      </c>
      <c r="AM724" s="35"/>
      <c r="AN724" s="35" t="n">
        <f aca="false">C724/740</f>
        <v>0.977027027027027</v>
      </c>
      <c r="AO724" s="35"/>
      <c r="AP724" s="35"/>
      <c r="AQ724" s="35"/>
      <c r="AR724" s="35"/>
      <c r="AS724" s="35"/>
      <c r="AT724" s="35"/>
    </row>
    <row r="725" customFormat="false" ht="12.75" hidden="false" customHeight="true" outlineLevel="0" collapsed="false">
      <c r="A725" s="36"/>
      <c r="B725" s="36"/>
      <c r="C725" s="2" t="n">
        <v>724</v>
      </c>
      <c r="D725" s="20" t="s">
        <v>475</v>
      </c>
      <c r="E725" s="65" t="n">
        <v>178</v>
      </c>
      <c r="F725" s="66" t="n">
        <v>2185</v>
      </c>
      <c r="G725" s="67" t="n">
        <f aca="false">I725+J725</f>
        <v>82</v>
      </c>
      <c r="H725" s="68" t="n">
        <f aca="false">1/(G725/F725)</f>
        <v>26.6463414634146</v>
      </c>
      <c r="I725" s="22" t="n">
        <v>22</v>
      </c>
      <c r="J725" s="23" t="n">
        <v>60</v>
      </c>
      <c r="K725" s="24" t="n">
        <v>777</v>
      </c>
      <c r="L725" s="69" t="n">
        <f aca="false">G725*X725*R725</f>
        <v>827.673773007019</v>
      </c>
      <c r="M725" s="25" t="n">
        <v>858</v>
      </c>
      <c r="N725" s="70" t="n">
        <f aca="false">G725*X725*(1-R725)</f>
        <v>916.220930688915</v>
      </c>
      <c r="O725" s="26" t="n">
        <f aca="false">I725/(I725+J725)</f>
        <v>0.268292682926829</v>
      </c>
      <c r="P725" s="28" t="n">
        <f aca="false">(I725+K725)/(I725+J725+K725+M725)</f>
        <v>0.465346534653465</v>
      </c>
      <c r="Q725" s="27" t="n">
        <f aca="false">K725/(K725+M725)</f>
        <v>0.475229357798165</v>
      </c>
      <c r="R725" s="27" t="n">
        <f aca="false">P725-(O725-P725)/X725</f>
        <v>0.47461224078087</v>
      </c>
      <c r="S725" s="29" t="n">
        <f aca="false">(K725+M725)/(I725+J725)</f>
        <v>19.9390243902439</v>
      </c>
      <c r="T725" s="31" t="n">
        <f aca="false">(P725-$B$1*O725-$B$2)/(1-$B$1*O725)-($B$3*POWER(P725,2)+$B$4*P725+$B$5)-($B$6*POWER(O725,2)+$B$7*O725+$B$8)</f>
        <v>0.480565744517992</v>
      </c>
      <c r="U725" s="29" t="n">
        <f aca="false">(O725-P725)/(P725-T725)</f>
        <v>12.9477057929225</v>
      </c>
      <c r="V725" s="29" t="n">
        <f aca="false">$B$12+($B$13*E725+$B$14*POWER(E725,2)+$B$15*POWER(E725,3))+($B$16*F725+$B$17*POWER(F725,2)+$B$18*POWER(F725,3))+($B$19*T725+$B$20*POWER(T725,2)+$B$21*POWER(T725,3))+($B$22*P725+$B$23*POWER(P725,2)+$B$24*POWER(P725,3))+($B$25*H725+$B$26*POWER(H725,2)+$B$27*POWER(H725,3))+($B$28*U725+$B$29*POWER(U725,2)+$B$30*POWER(U725,3))</f>
        <v>8.31930278873528</v>
      </c>
      <c r="W725" s="71" t="n">
        <f aca="false">S725-U725</f>
        <v>6.99131859732145</v>
      </c>
      <c r="X725" s="29" t="n">
        <f aca="false">U725+V725</f>
        <v>21.2670085816577</v>
      </c>
      <c r="Y725" s="16"/>
      <c r="Z725" s="60" t="n">
        <f aca="false">U725*G725</f>
        <v>1061.71187501964</v>
      </c>
      <c r="AA725" s="60" t="n">
        <f aca="false">(K725+M725)-Z725</f>
        <v>573.288124980359</v>
      </c>
      <c r="AB725" s="16"/>
      <c r="AC725" s="60" t="n">
        <f aca="false">L725+N725</f>
        <v>1743.89470369593</v>
      </c>
      <c r="AD725" s="61" t="n">
        <f aca="false">AC725-Z725</f>
        <v>682.182828676293</v>
      </c>
      <c r="AE725" s="17"/>
      <c r="AF725" s="84" t="n">
        <v>-1493.2210715565</v>
      </c>
      <c r="AG725" s="16" t="n">
        <v>0.978378378378378</v>
      </c>
      <c r="AH725" s="16" t="n">
        <f aca="false">AF725+AH724</f>
        <v>87016.2249173482</v>
      </c>
      <c r="AI725" s="63"/>
      <c r="AJ725" s="72" t="n">
        <v>-1600.4490888358</v>
      </c>
      <c r="AK725" s="16" t="n">
        <v>0.978378378378378</v>
      </c>
      <c r="AL725" s="63" t="n">
        <f aca="false">AJ725+AL724</f>
        <v>87571.5078083488</v>
      </c>
      <c r="AM725" s="35"/>
      <c r="AN725" s="35" t="n">
        <f aca="false">C725/740</f>
        <v>0.978378378378378</v>
      </c>
      <c r="AO725" s="35"/>
      <c r="AP725" s="35"/>
      <c r="AQ725" s="35"/>
      <c r="AR725" s="35"/>
      <c r="AS725" s="35"/>
      <c r="AT725" s="35"/>
    </row>
    <row r="726" customFormat="false" ht="12.75" hidden="false" customHeight="true" outlineLevel="0" collapsed="false">
      <c r="A726" s="36"/>
      <c r="B726" s="36"/>
      <c r="C726" s="2" t="n">
        <v>725</v>
      </c>
      <c r="D726" s="20" t="s">
        <v>493</v>
      </c>
      <c r="E726" s="65" t="n">
        <v>628</v>
      </c>
      <c r="F726" s="66" t="n">
        <v>8779</v>
      </c>
      <c r="G726" s="67" t="n">
        <f aca="false">I726+J726</f>
        <v>535</v>
      </c>
      <c r="H726" s="68" t="n">
        <f aca="false">1/(G726/F726)</f>
        <v>16.4093457943925</v>
      </c>
      <c r="I726" s="22" t="n">
        <v>159</v>
      </c>
      <c r="J726" s="23" t="n">
        <v>376</v>
      </c>
      <c r="K726" s="24" t="n">
        <v>3409</v>
      </c>
      <c r="L726" s="69" t="n">
        <f aca="false">G726*X726*R726</f>
        <v>3375.60286969803</v>
      </c>
      <c r="M726" s="25" t="n">
        <v>3612</v>
      </c>
      <c r="N726" s="70" t="n">
        <f aca="false">G726*X726*(1-R726)</f>
        <v>3574.67159314903</v>
      </c>
      <c r="O726" s="26" t="n">
        <f aca="false">I726/(I726+J726)</f>
        <v>0.297196261682243</v>
      </c>
      <c r="P726" s="28" t="n">
        <f aca="false">(I726+K726)/(I726+J726+K726+M726)</f>
        <v>0.47220751720487</v>
      </c>
      <c r="Q726" s="27" t="n">
        <f aca="false">K726/(K726+M726)</f>
        <v>0.485543369890329</v>
      </c>
      <c r="R726" s="27" t="n">
        <f aca="false">P726-(O726-P726)/X726</f>
        <v>0.485679074652726</v>
      </c>
      <c r="S726" s="29" t="n">
        <f aca="false">(K726+M726)/(I726+J726)</f>
        <v>13.1233644859813</v>
      </c>
      <c r="T726" s="31" t="n">
        <f aca="false">(P726-$B$1*O726-$B$2)/(1-$B$1*O726)-($B$3*POWER(P726,2)+$B$4*P726+$B$5)-($B$6*POWER(O726,2)+$B$7*O726+$B$8)</f>
        <v>0.486757437987162</v>
      </c>
      <c r="U726" s="29" t="n">
        <f aca="false">(O726-P726)/(P726-T726)</f>
        <v>12.0283304728114</v>
      </c>
      <c r="V726" s="29" t="n">
        <f aca="false">$B$12+($B$13*E726+$B$14*POWER(E726,2)+$B$15*POWER(E726,3))+($B$16*F726+$B$17*POWER(F726,2)+$B$18*POWER(F726,3))+($B$19*T726+$B$20*POWER(T726,2)+$B$21*POWER(T726,3))+($B$22*P726+$B$23*POWER(P726,2)+$B$24*POWER(P726,3))+($B$25*H726+$B$26*POWER(H726,2)+$B$27*POWER(H726,3))+($B$28*U726+$B$29*POWER(U726,2)+$B$30*POWER(U726,3))</f>
        <v>0.962836747463452</v>
      </c>
      <c r="W726" s="71" t="n">
        <f aca="false">S726-U726</f>
        <v>1.09503401316987</v>
      </c>
      <c r="X726" s="29" t="n">
        <f aca="false">U726+V726</f>
        <v>12.9911672202749</v>
      </c>
      <c r="Y726" s="16"/>
      <c r="Z726" s="60" t="n">
        <f aca="false">U726*G726</f>
        <v>6435.15680295412</v>
      </c>
      <c r="AA726" s="60" t="n">
        <f aca="false">(K726+M726)-Z726</f>
        <v>585.843197045881</v>
      </c>
      <c r="AB726" s="16"/>
      <c r="AC726" s="60" t="n">
        <f aca="false">L726+N726</f>
        <v>6950.27446284707</v>
      </c>
      <c r="AD726" s="61" t="n">
        <f aca="false">AC726-Z726</f>
        <v>515.117659892948</v>
      </c>
      <c r="AE726" s="17"/>
      <c r="AF726" s="84" t="n">
        <v>-1506.85046447233</v>
      </c>
      <c r="AG726" s="16" t="n">
        <v>0.97972972972973</v>
      </c>
      <c r="AH726" s="16" t="n">
        <f aca="false">AF726+AH725</f>
        <v>85509.3744528759</v>
      </c>
      <c r="AI726" s="63"/>
      <c r="AJ726" s="72" t="n">
        <v>-1609.41721183304</v>
      </c>
      <c r="AK726" s="16" t="n">
        <v>0.97972972972973</v>
      </c>
      <c r="AL726" s="63" t="n">
        <f aca="false">AJ726+AL725</f>
        <v>85962.0905965158</v>
      </c>
      <c r="AM726" s="35"/>
      <c r="AN726" s="35" t="n">
        <f aca="false">C726/740</f>
        <v>0.97972972972973</v>
      </c>
      <c r="AO726" s="35"/>
      <c r="AP726" s="35"/>
      <c r="AQ726" s="35"/>
      <c r="AR726" s="35"/>
      <c r="AS726" s="35"/>
      <c r="AT726" s="35"/>
    </row>
    <row r="727" customFormat="false" ht="12.75" hidden="false" customHeight="true" outlineLevel="0" collapsed="false">
      <c r="A727" s="36"/>
      <c r="B727" s="36"/>
      <c r="C727" s="2" t="n">
        <v>726</v>
      </c>
      <c r="D727" s="20" t="s">
        <v>518</v>
      </c>
      <c r="E727" s="65" t="n">
        <v>305</v>
      </c>
      <c r="F727" s="66" t="n">
        <v>3466</v>
      </c>
      <c r="G727" s="67" t="n">
        <f aca="false">I727+J727</f>
        <v>230</v>
      </c>
      <c r="H727" s="68" t="n">
        <f aca="false">1/(G727/F727)</f>
        <v>15.0695652173913</v>
      </c>
      <c r="I727" s="22" t="n">
        <v>87</v>
      </c>
      <c r="J727" s="23" t="n">
        <v>143</v>
      </c>
      <c r="K727" s="24" t="n">
        <v>1269</v>
      </c>
      <c r="L727" s="69" t="n">
        <f aca="false">G727*X727*R727</f>
        <v>1180.85294677569</v>
      </c>
      <c r="M727" s="25" t="n">
        <v>1309</v>
      </c>
      <c r="N727" s="70" t="n">
        <f aca="false">G727*X727*(1-R727)</f>
        <v>1214.61244743237</v>
      </c>
      <c r="O727" s="26" t="n">
        <f aca="false">I727/(I727+J727)</f>
        <v>0.378260869565217</v>
      </c>
      <c r="P727" s="28" t="n">
        <f aca="false">(I727+K727)/(I727+J727+K727+M727)</f>
        <v>0.482905982905983</v>
      </c>
      <c r="Q727" s="27" t="n">
        <f aca="false">K727/(K727+M727)</f>
        <v>0.492242048099302</v>
      </c>
      <c r="R727" s="27" t="n">
        <f aca="false">P727-(O727-P727)/X727</f>
        <v>0.492953456823398</v>
      </c>
      <c r="S727" s="29" t="n">
        <f aca="false">(K727+M727)/(I727+J727)</f>
        <v>11.2086956521739</v>
      </c>
      <c r="T727" s="31" t="n">
        <f aca="false">(P727-$B$1*O727-$B$2)/(1-$B$1*O727)-($B$3*POWER(P727,2)+$B$4*P727+$B$5)-($B$6*POWER(O727,2)+$B$7*O727+$B$8)</f>
        <v>0.494315679985161</v>
      </c>
      <c r="U727" s="29" t="n">
        <f aca="false">(O727-P727)/(P727-T727)</f>
        <v>9.17159435649992</v>
      </c>
      <c r="V727" s="29" t="n">
        <f aca="false">$B$12+($B$13*E727+$B$14*POWER(E727,2)+$B$15*POWER(E727,3))+($B$16*F727+$B$17*POWER(F727,2)+$B$18*POWER(F727,3))+($B$19*T727+$B$20*POWER(T727,2)+$B$21*POWER(T727,3))+($B$22*P727+$B$23*POWER(P727,2)+$B$24*POWER(P727,3))+($B$25*H727+$B$26*POWER(H727,2)+$B$27*POWER(H727,3))+($B$28*U727+$B$29*POWER(U727,2)+$B$30*POWER(U727,3))</f>
        <v>1.24347257483946</v>
      </c>
      <c r="W727" s="71" t="n">
        <f aca="false">S727-U727</f>
        <v>2.037101295674</v>
      </c>
      <c r="X727" s="29" t="n">
        <f aca="false">U727+V727</f>
        <v>10.4150669313394</v>
      </c>
      <c r="Y727" s="16"/>
      <c r="Z727" s="60" t="n">
        <f aca="false">U727*G727</f>
        <v>2109.46670199498</v>
      </c>
      <c r="AA727" s="60" t="n">
        <f aca="false">(K727+M727)-Z727</f>
        <v>468.533298005019</v>
      </c>
      <c r="AB727" s="16"/>
      <c r="AC727" s="60" t="n">
        <f aca="false">L727+N727</f>
        <v>2395.46539420806</v>
      </c>
      <c r="AD727" s="61" t="n">
        <f aca="false">AC727-Z727</f>
        <v>285.998692213075</v>
      </c>
      <c r="AE727" s="17"/>
      <c r="AF727" s="84" t="n">
        <v>-1513.88211206928</v>
      </c>
      <c r="AG727" s="16" t="n">
        <v>0.981081081081081</v>
      </c>
      <c r="AH727" s="16" t="n">
        <f aca="false">AF727+AH726</f>
        <v>83995.4923408066</v>
      </c>
      <c r="AI727" s="63"/>
      <c r="AJ727" s="72" t="n">
        <v>-1622.73165421292</v>
      </c>
      <c r="AK727" s="16" t="n">
        <v>0.981081081081081</v>
      </c>
      <c r="AL727" s="63" t="n">
        <f aca="false">AJ727+AL726</f>
        <v>84339.3589423029</v>
      </c>
      <c r="AM727" s="35"/>
      <c r="AN727" s="35" t="n">
        <f aca="false">C727/740</f>
        <v>0.981081081081081</v>
      </c>
      <c r="AO727" s="35"/>
      <c r="AP727" s="35"/>
      <c r="AQ727" s="35"/>
      <c r="AR727" s="35"/>
      <c r="AS727" s="35"/>
      <c r="AT727" s="35"/>
    </row>
    <row r="728" customFormat="false" ht="12.75" hidden="false" customHeight="true" outlineLevel="0" collapsed="false">
      <c r="A728" s="36"/>
      <c r="B728" s="36"/>
      <c r="C728" s="2" t="n">
        <v>727</v>
      </c>
      <c r="D728" s="20" t="s">
        <v>433</v>
      </c>
      <c r="E728" s="65" t="n">
        <v>126</v>
      </c>
      <c r="F728" s="66" t="n">
        <v>1869</v>
      </c>
      <c r="G728" s="67" t="n">
        <f aca="false">I728+J728</f>
        <v>156</v>
      </c>
      <c r="H728" s="68" t="n">
        <f aca="false">1/(G728/F728)</f>
        <v>11.9807692307692</v>
      </c>
      <c r="I728" s="22" t="n">
        <v>42</v>
      </c>
      <c r="J728" s="23" t="n">
        <v>114</v>
      </c>
      <c r="K728" s="24" t="n">
        <v>629</v>
      </c>
      <c r="L728" s="69" t="n">
        <f aca="false">G728*X728*R728</f>
        <v>638.424973333288</v>
      </c>
      <c r="M728" s="25" t="n">
        <v>717</v>
      </c>
      <c r="N728" s="70" t="n">
        <f aca="false">G728*X728*(1-R728)</f>
        <v>728.672358926918</v>
      </c>
      <c r="O728" s="26" t="n">
        <f aca="false">I728/(I728+J728)</f>
        <v>0.269230769230769</v>
      </c>
      <c r="P728" s="28" t="n">
        <f aca="false">(I728+K728)/(I728+J728+K728+M728)</f>
        <v>0.446737683089214</v>
      </c>
      <c r="Q728" s="27" t="n">
        <f aca="false">K728/(K728+M728)</f>
        <v>0.467310549777117</v>
      </c>
      <c r="R728" s="27" t="n">
        <f aca="false">P728-(O728-P728)/X728</f>
        <v>0.466993064991055</v>
      </c>
      <c r="S728" s="29" t="n">
        <f aca="false">(K728+M728)/(I728+J728)</f>
        <v>8.62820512820513</v>
      </c>
      <c r="T728" s="31" t="n">
        <f aca="false">(P728-$B$1*O728-$B$2)/(1-$B$1*O728)-($B$3*POWER(P728,2)+$B$4*P728+$B$5)-($B$6*POWER(O728,2)+$B$7*O728+$B$8)</f>
        <v>0.461116799126918</v>
      </c>
      <c r="U728" s="29" t="n">
        <f aca="false">(O728-P728)/(P728-T728)</f>
        <v>12.3447723346139</v>
      </c>
      <c r="V728" s="29" t="n">
        <f aca="false">$B$12+($B$13*E728+$B$14*POWER(E728,2)+$B$15*POWER(E728,3))+($B$16*F728+$B$17*POWER(F728,2)+$B$18*POWER(F728,3))+($B$19*T728+$B$20*POWER(T728,2)+$B$21*POWER(T728,3))+($B$22*P728+$B$23*POWER(P728,2)+$B$24*POWER(P728,3))+($B$25*H728+$B$26*POWER(H728,2)+$B$27*POWER(H728,3))+($B$28*U728+$B$29*POWER(U728,2)+$B$30*POWER(U728,3))</f>
        <v>-3.58132789704844</v>
      </c>
      <c r="W728" s="71" t="n">
        <f aca="false">S728-U728</f>
        <v>-3.71656720640874</v>
      </c>
      <c r="X728" s="29" t="n">
        <f aca="false">U728+V728</f>
        <v>8.76344443756542</v>
      </c>
      <c r="Y728" s="16"/>
      <c r="Z728" s="60" t="n">
        <f aca="false">U728*G728</f>
        <v>1925.78448419976</v>
      </c>
      <c r="AA728" s="60" t="n">
        <f aca="false">(K728+M728)-Z728</f>
        <v>-579.784484199764</v>
      </c>
      <c r="AB728" s="16"/>
      <c r="AC728" s="60" t="n">
        <f aca="false">L728+N728</f>
        <v>1367.09733226021</v>
      </c>
      <c r="AD728" s="61" t="n">
        <f aca="false">AC728-Z728</f>
        <v>-558.687151939557</v>
      </c>
      <c r="AE728" s="17"/>
      <c r="AF728" s="84" t="n">
        <v>-1515.31409797741</v>
      </c>
      <c r="AG728" s="16" t="n">
        <v>0.982432432432432</v>
      </c>
      <c r="AH728" s="16" t="n">
        <f aca="false">AF728+AH727</f>
        <v>82480.1782428292</v>
      </c>
      <c r="AI728" s="63"/>
      <c r="AJ728" s="72" t="n">
        <v>-1623.53589636504</v>
      </c>
      <c r="AK728" s="16" t="n">
        <v>0.982432432432432</v>
      </c>
      <c r="AL728" s="63" t="n">
        <f aca="false">AJ728+AL727</f>
        <v>82715.8230459378</v>
      </c>
      <c r="AM728" s="35"/>
      <c r="AN728" s="35" t="n">
        <f aca="false">C728/740</f>
        <v>0.982432432432432</v>
      </c>
      <c r="AO728" s="35"/>
      <c r="AP728" s="35"/>
      <c r="AQ728" s="35"/>
      <c r="AR728" s="35"/>
      <c r="AS728" s="35"/>
      <c r="AT728" s="35"/>
    </row>
    <row r="729" customFormat="false" ht="12.75" hidden="false" customHeight="true" outlineLevel="0" collapsed="false">
      <c r="A729" s="36"/>
      <c r="B729" s="36"/>
      <c r="C729" s="2" t="n">
        <v>728</v>
      </c>
      <c r="D729" s="20" t="s">
        <v>694</v>
      </c>
      <c r="E729" s="65" t="n">
        <v>158</v>
      </c>
      <c r="F729" s="66" t="n">
        <v>3324</v>
      </c>
      <c r="G729" s="67" t="n">
        <f aca="false">I729+J729</f>
        <v>100</v>
      </c>
      <c r="H729" s="68" t="n">
        <f aca="false">1/(G729/F729)</f>
        <v>33.24</v>
      </c>
      <c r="I729" s="22" t="n">
        <v>30</v>
      </c>
      <c r="J729" s="23" t="n">
        <v>70</v>
      </c>
      <c r="K729" s="24" t="n">
        <v>1723</v>
      </c>
      <c r="L729" s="69" t="n">
        <f aca="false">G729*X729*R729</f>
        <v>1679.68317726194</v>
      </c>
      <c r="M729" s="25" t="n">
        <v>1150</v>
      </c>
      <c r="N729" s="70" t="n">
        <f aca="false">G729*X729*(1-R729)</f>
        <v>1119.85366586398</v>
      </c>
      <c r="O729" s="26" t="n">
        <f aca="false">I729/(I729+J729)</f>
        <v>0.3</v>
      </c>
      <c r="P729" s="28" t="n">
        <f aca="false">(I729+K729)/(I729+J729+K729+M729)</f>
        <v>0.589640094180962</v>
      </c>
      <c r="Q729" s="27" t="n">
        <f aca="false">K729/(K729+M729)</f>
        <v>0.599721545422903</v>
      </c>
      <c r="R729" s="27" t="n">
        <f aca="false">P729-(O729-P729)/X729</f>
        <v>0.599986094623576</v>
      </c>
      <c r="S729" s="29" t="n">
        <f aca="false">(K729+M729)/(I729+J729)</f>
        <v>28.73</v>
      </c>
      <c r="T729" s="31" t="n">
        <f aca="false">(P729-$B$1*O729-$B$2)/(1-$B$1*O729)-($B$3*POWER(P729,2)+$B$4*P729+$B$5)-($B$6*POWER(O729,2)+$B$7*O729+$B$8)</f>
        <v>0.609884361538319</v>
      </c>
      <c r="U729" s="29" t="n">
        <f aca="false">(O729-P729)/(P729-T729)</f>
        <v>14.3072648206109</v>
      </c>
      <c r="V729" s="29" t="n">
        <f aca="false">$B$12+($B$13*E729+$B$14*POWER(E729,2)+$B$15*POWER(E729,3))+($B$16*F729+$B$17*POWER(F729,2)+$B$18*POWER(F729,3))+($B$19*T729+$B$20*POWER(T729,2)+$B$21*POWER(T729,3))+($B$22*P729+$B$23*POWER(P729,2)+$B$24*POWER(P729,3))+($B$25*H729+$B$26*POWER(H729,2)+$B$27*POWER(H729,3))+($B$28*U729+$B$29*POWER(U729,2)+$B$30*POWER(U729,3))</f>
        <v>13.6881036106484</v>
      </c>
      <c r="W729" s="71" t="n">
        <f aca="false">S729-U729</f>
        <v>14.4227351793891</v>
      </c>
      <c r="X729" s="29" t="n">
        <f aca="false">U729+V729</f>
        <v>27.9953684312592</v>
      </c>
      <c r="Y729" s="16"/>
      <c r="Z729" s="60" t="n">
        <f aca="false">U729*G729</f>
        <v>1430.72648206109</v>
      </c>
      <c r="AA729" s="60" t="n">
        <f aca="false">(K729+M729)-Z729</f>
        <v>1442.27351793891</v>
      </c>
      <c r="AB729" s="16"/>
      <c r="AC729" s="60" t="n">
        <f aca="false">L729+N729</f>
        <v>2799.53684312592</v>
      </c>
      <c r="AD729" s="61" t="n">
        <f aca="false">AC729-Z729</f>
        <v>1368.81036106484</v>
      </c>
      <c r="AE729" s="17"/>
      <c r="AF729" s="84" t="n">
        <v>-1542.4042540458</v>
      </c>
      <c r="AG729" s="16" t="n">
        <v>0.983783783783784</v>
      </c>
      <c r="AH729" s="16" t="n">
        <f aca="false">AF729+AH728</f>
        <v>80937.7739887834</v>
      </c>
      <c r="AI729" s="63"/>
      <c r="AJ729" s="72" t="n">
        <v>-1630.35189396178</v>
      </c>
      <c r="AK729" s="16" t="n">
        <v>0.983783783783784</v>
      </c>
      <c r="AL729" s="63" t="n">
        <f aca="false">AJ729+AL728</f>
        <v>81085.471151976</v>
      </c>
      <c r="AM729" s="35"/>
      <c r="AN729" s="35" t="n">
        <f aca="false">C729/740</f>
        <v>0.983783783783784</v>
      </c>
      <c r="AO729" s="35"/>
      <c r="AP729" s="35"/>
      <c r="AQ729" s="35"/>
      <c r="AR729" s="35"/>
      <c r="AS729" s="35"/>
      <c r="AT729" s="35"/>
    </row>
    <row r="730" customFormat="false" ht="12.75" hidden="false" customHeight="true" outlineLevel="0" collapsed="false">
      <c r="A730" s="36"/>
      <c r="B730" s="36"/>
      <c r="C730" s="2" t="n">
        <v>729</v>
      </c>
      <c r="D730" s="20" t="s">
        <v>673</v>
      </c>
      <c r="E730" s="65" t="n">
        <v>529</v>
      </c>
      <c r="F730" s="66" t="n">
        <v>4249</v>
      </c>
      <c r="G730" s="67" t="n">
        <f aca="false">I730+J730</f>
        <v>311</v>
      </c>
      <c r="H730" s="68" t="n">
        <f aca="false">1/(G730/F730)</f>
        <v>13.6623794212219</v>
      </c>
      <c r="I730" s="22" t="n">
        <v>132</v>
      </c>
      <c r="J730" s="23" t="n">
        <v>179</v>
      </c>
      <c r="K730" s="24" t="n">
        <v>1680</v>
      </c>
      <c r="L730" s="69" t="n">
        <f aca="false">G730*X730*R730</f>
        <v>1601.63036110124</v>
      </c>
      <c r="M730" s="25" t="n">
        <v>1194</v>
      </c>
      <c r="N730" s="70" t="n">
        <f aca="false">G730*X730*(1-R730)</f>
        <v>1134.61726588963</v>
      </c>
      <c r="O730" s="26" t="n">
        <f aca="false">I730/(I730+J730)</f>
        <v>0.42443729903537</v>
      </c>
      <c r="P730" s="28" t="n">
        <f aca="false">(I730+K730)/(I730+J730+K730+M730)</f>
        <v>0.568916797488226</v>
      </c>
      <c r="Q730" s="27" t="n">
        <f aca="false">K730/(K730+M730)</f>
        <v>0.58455114822547</v>
      </c>
      <c r="R730" s="27" t="n">
        <f aca="false">P730-(O730-P730)/X730</f>
        <v>0.585338236679478</v>
      </c>
      <c r="S730" s="29" t="n">
        <f aca="false">(K730+M730)/(I730+J730)</f>
        <v>9.2411575562701</v>
      </c>
      <c r="T730" s="31" t="n">
        <f aca="false">(P730-$B$1*O730-$B$2)/(1-$B$1*O730)-($B$3*POWER(P730,2)+$B$4*P730+$B$5)-($B$6*POWER(O730,2)+$B$7*O730+$B$8)</f>
        <v>0.582964460539661</v>
      </c>
      <c r="U730" s="29" t="n">
        <f aca="false">(O730-P730)/(P730-T730)</f>
        <v>10.2849490284503</v>
      </c>
      <c r="V730" s="29" t="n">
        <f aca="false">$B$12+($B$13*E730+$B$14*POWER(E730,2)+$B$15*POWER(E730,3))+($B$16*F730+$B$17*POWER(F730,2)+$B$18*POWER(F730,3))+($B$19*T730+$B$20*POWER(T730,2)+$B$21*POWER(T730,3))+($B$22*P730+$B$23*POWER(P730,2)+$B$24*POWER(P730,3))+($B$25*H730+$B$26*POWER(H730,2)+$B$27*POWER(H730,3))+($B$28*U730+$B$29*POWER(U730,2)+$B$30*POWER(U730,3))</f>
        <v>-1.48672514745076</v>
      </c>
      <c r="W730" s="71" t="n">
        <f aca="false">S730-U730</f>
        <v>-1.04379147218023</v>
      </c>
      <c r="X730" s="29" t="n">
        <f aca="false">U730+V730</f>
        <v>8.79822388099957</v>
      </c>
      <c r="Y730" s="16"/>
      <c r="Z730" s="60" t="n">
        <f aca="false">U730*G730</f>
        <v>3198.61914784805</v>
      </c>
      <c r="AA730" s="60" t="n">
        <f aca="false">(K730+M730)-Z730</f>
        <v>-324.619147848051</v>
      </c>
      <c r="AB730" s="16"/>
      <c r="AC730" s="60" t="n">
        <f aca="false">L730+N730</f>
        <v>2736.24762699086</v>
      </c>
      <c r="AD730" s="61" t="n">
        <f aca="false">AC730-Z730</f>
        <v>-462.371520857186</v>
      </c>
      <c r="AE730" s="17"/>
      <c r="AF730" s="84" t="n">
        <v>-1583.33298128573</v>
      </c>
      <c r="AG730" s="16" t="n">
        <v>0.985135135135135</v>
      </c>
      <c r="AH730" s="16" t="n">
        <f aca="false">AF730+AH729</f>
        <v>79354.4410074977</v>
      </c>
      <c r="AI730" s="63"/>
      <c r="AJ730" s="72" t="n">
        <v>-1631.44085468126</v>
      </c>
      <c r="AK730" s="16" t="n">
        <v>0.985135135135135</v>
      </c>
      <c r="AL730" s="63" t="n">
        <f aca="false">AJ730+AL729</f>
        <v>79454.0302972948</v>
      </c>
      <c r="AM730" s="35"/>
      <c r="AN730" s="35" t="n">
        <f aca="false">C730/740</f>
        <v>0.985135135135135</v>
      </c>
      <c r="AO730" s="35"/>
      <c r="AP730" s="35"/>
      <c r="AQ730" s="35"/>
      <c r="AR730" s="35"/>
      <c r="AS730" s="35"/>
      <c r="AT730" s="35"/>
    </row>
    <row r="731" customFormat="false" ht="12.75" hidden="false" customHeight="true" outlineLevel="0" collapsed="false">
      <c r="A731" s="36"/>
      <c r="B731" s="36"/>
      <c r="C731" s="2" t="n">
        <v>730</v>
      </c>
      <c r="D731" s="20" t="s">
        <v>222</v>
      </c>
      <c r="E731" s="65" t="n">
        <v>345</v>
      </c>
      <c r="F731" s="66" t="n">
        <v>3211</v>
      </c>
      <c r="G731" s="67" t="n">
        <f aca="false">I731+J731</f>
        <v>231</v>
      </c>
      <c r="H731" s="68" t="n">
        <f aca="false">1/(G731/F731)</f>
        <v>13.9004329004329</v>
      </c>
      <c r="I731" s="22" t="n">
        <v>59</v>
      </c>
      <c r="J731" s="23" t="n">
        <v>172</v>
      </c>
      <c r="K731" s="24" t="n">
        <v>954</v>
      </c>
      <c r="L731" s="69" t="n">
        <f aca="false">G731*X731*R731</f>
        <v>887.320730812837</v>
      </c>
      <c r="M731" s="25" t="n">
        <v>1427</v>
      </c>
      <c r="N731" s="70" t="n">
        <f aca="false">G731*X731*(1-R731)</f>
        <v>1321.7481229711</v>
      </c>
      <c r="O731" s="26" t="n">
        <f aca="false">I731/(I731+J731)</f>
        <v>0.255411255411255</v>
      </c>
      <c r="P731" s="28" t="n">
        <f aca="false">(I731+K731)/(I731+J731+K731+M731)</f>
        <v>0.387825421133231</v>
      </c>
      <c r="Q731" s="27" t="n">
        <f aca="false">K731/(K731+M731)</f>
        <v>0.400671986560269</v>
      </c>
      <c r="R731" s="27" t="n">
        <f aca="false">P731-(O731-P731)/X731</f>
        <v>0.40167183077745</v>
      </c>
      <c r="S731" s="29" t="n">
        <f aca="false">(K731+M731)/(I731+J731)</f>
        <v>10.3073593073593</v>
      </c>
      <c r="T731" s="31" t="n">
        <f aca="false">(P731-$B$1*O731-$B$2)/(1-$B$1*O731)-($B$3*POWER(P731,2)+$B$4*P731+$B$5)-($B$6*POWER(O731,2)+$B$7*O731+$B$8)</f>
        <v>0.400237562900857</v>
      </c>
      <c r="U731" s="29" t="n">
        <f aca="false">(O731-P731)/(P731-T731)</f>
        <v>10.668115801525</v>
      </c>
      <c r="V731" s="29" t="n">
        <f aca="false">$B$12+($B$13*E731+$B$14*POWER(E731,2)+$B$15*POWER(E731,3))+($B$16*F731+$B$17*POWER(F731,2)+$B$18*POWER(F731,3))+($B$19*T731+$B$20*POWER(T731,2)+$B$21*POWER(T731,3))+($B$22*P731+$B$23*POWER(P731,2)+$B$24*POWER(P731,3))+($B$25*H731+$B$26*POWER(H731,2)+$B$27*POWER(H731,3))+($B$28*U731+$B$29*POWER(U731,2)+$B$30*POWER(U731,3))</f>
        <v>-1.10504717042574</v>
      </c>
      <c r="W731" s="71" t="n">
        <f aca="false">S731-U731</f>
        <v>-0.360756494165736</v>
      </c>
      <c r="X731" s="29" t="n">
        <f aca="false">U731+V731</f>
        <v>9.5630686310993</v>
      </c>
      <c r="Y731" s="16"/>
      <c r="Z731" s="60" t="n">
        <f aca="false">U731*G731</f>
        <v>2464.33475015229</v>
      </c>
      <c r="AA731" s="60" t="n">
        <f aca="false">(K731+M731)-Z731</f>
        <v>-83.3347501522853</v>
      </c>
      <c r="AB731" s="16"/>
      <c r="AC731" s="60" t="n">
        <f aca="false">L731+N731</f>
        <v>2209.06885378394</v>
      </c>
      <c r="AD731" s="61" t="n">
        <f aca="false">AC731-Z731</f>
        <v>-255.265896368347</v>
      </c>
      <c r="AE731" s="17"/>
      <c r="AF731" s="84" t="n">
        <v>-1606.09532641209</v>
      </c>
      <c r="AG731" s="16" t="n">
        <v>0.986486486486487</v>
      </c>
      <c r="AH731" s="16" t="n">
        <f aca="false">AF731+AH730</f>
        <v>77748.3456810856</v>
      </c>
      <c r="AI731" s="63"/>
      <c r="AJ731" s="72" t="n">
        <v>-1640.66409924747</v>
      </c>
      <c r="AK731" s="16" t="n">
        <v>0.986486486486487</v>
      </c>
      <c r="AL731" s="63" t="n">
        <f aca="false">AJ731+AL730</f>
        <v>77813.3661980473</v>
      </c>
      <c r="AM731" s="35"/>
      <c r="AN731" s="35" t="n">
        <f aca="false">C731/740</f>
        <v>0.986486486486487</v>
      </c>
      <c r="AO731" s="35"/>
      <c r="AP731" s="35"/>
      <c r="AQ731" s="35"/>
      <c r="AR731" s="35"/>
      <c r="AS731" s="35"/>
      <c r="AT731" s="35"/>
    </row>
    <row r="732" customFormat="false" ht="12.75" hidden="false" customHeight="true" outlineLevel="0" collapsed="false">
      <c r="A732" s="36"/>
      <c r="B732" s="36"/>
      <c r="C732" s="2" t="n">
        <v>731</v>
      </c>
      <c r="D732" s="20" t="s">
        <v>591</v>
      </c>
      <c r="E732" s="65" t="n">
        <v>127</v>
      </c>
      <c r="F732" s="66" t="n">
        <v>2313</v>
      </c>
      <c r="G732" s="67" t="n">
        <f aca="false">I732+J732</f>
        <v>141</v>
      </c>
      <c r="H732" s="68" t="n">
        <f aca="false">1/(G732/F732)</f>
        <v>16.4042553191489</v>
      </c>
      <c r="I732" s="22" t="n">
        <v>38</v>
      </c>
      <c r="J732" s="23" t="n">
        <v>103</v>
      </c>
      <c r="K732" s="24" t="n">
        <v>936</v>
      </c>
      <c r="L732" s="69" t="n">
        <f aca="false">G732*X732*R732</f>
        <v>973.111384869005</v>
      </c>
      <c r="M732" s="25" t="n">
        <v>811</v>
      </c>
      <c r="N732" s="70" t="n">
        <f aca="false">G732*X732*(1-R732)</f>
        <v>845.825262597814</v>
      </c>
      <c r="O732" s="26" t="n">
        <f aca="false">I732/(I732+J732)</f>
        <v>0.269503546099291</v>
      </c>
      <c r="P732" s="28" t="n">
        <f aca="false">(I732+K732)/(I732+J732+K732+M732)</f>
        <v>0.515889830508475</v>
      </c>
      <c r="Q732" s="27" t="n">
        <f aca="false">K732/(K732+M732)</f>
        <v>0.535775615340584</v>
      </c>
      <c r="R732" s="27" t="n">
        <f aca="false">P732-(O732-P732)/X732</f>
        <v>0.534989157662104</v>
      </c>
      <c r="S732" s="29" t="n">
        <f aca="false">(K732+M732)/(I732+J732)</f>
        <v>12.3900709219858</v>
      </c>
      <c r="T732" s="31" t="n">
        <f aca="false">(P732-$B$1*O732-$B$2)/(1-$B$1*O732)-($B$3*POWER(P732,2)+$B$4*P732+$B$5)-($B$6*POWER(O732,2)+$B$7*O732+$B$8)</f>
        <v>0.533334601919083</v>
      </c>
      <c r="U732" s="29" t="n">
        <f aca="false">(O732-P732)/(P732-T732)</f>
        <v>14.1237897940783</v>
      </c>
      <c r="V732" s="29" t="n">
        <f aca="false">$B$12+($B$13*E732+$B$14*POWER(E732,2)+$B$15*POWER(E732,3))+($B$16*F732+$B$17*POWER(F732,2)+$B$18*POWER(F732,3))+($B$19*T732+$B$20*POWER(T732,2)+$B$21*POWER(T732,3))+($B$22*P732+$B$23*POWER(P732,2)+$B$24*POWER(P732,3))+($B$25*H732+$B$26*POWER(H732,2)+$B$27*POWER(H732,3))+($B$28*U732+$B$29*POWER(U732,2)+$B$30*POWER(U732,3))</f>
        <v>-1.22352988296606</v>
      </c>
      <c r="W732" s="71" t="n">
        <f aca="false">S732-U732</f>
        <v>-1.73371887209244</v>
      </c>
      <c r="X732" s="29" t="n">
        <f aca="false">U732+V732</f>
        <v>12.9002599111122</v>
      </c>
      <c r="Y732" s="16"/>
      <c r="Z732" s="60" t="n">
        <f aca="false">U732*G732</f>
        <v>1991.45436096503</v>
      </c>
      <c r="AA732" s="60" t="n">
        <f aca="false">(K732+M732)-Z732</f>
        <v>-244.454360965034</v>
      </c>
      <c r="AB732" s="16"/>
      <c r="AC732" s="60" t="n">
        <f aca="false">L732+N732</f>
        <v>1818.93664746682</v>
      </c>
      <c r="AD732" s="61" t="n">
        <f aca="false">AC732-Z732</f>
        <v>-172.517713498215</v>
      </c>
      <c r="AE732" s="17"/>
      <c r="AF732" s="84" t="n">
        <v>-1686.2471541159</v>
      </c>
      <c r="AG732" s="16" t="n">
        <v>0.987837837837838</v>
      </c>
      <c r="AH732" s="16" t="n">
        <f aca="false">AF732+AH731</f>
        <v>76062.0985269697</v>
      </c>
      <c r="AI732" s="63"/>
      <c r="AJ732" s="72" t="n">
        <v>-1659.17473758436</v>
      </c>
      <c r="AK732" s="16" t="n">
        <v>0.987837837837838</v>
      </c>
      <c r="AL732" s="63" t="n">
        <f aca="false">AJ732+AL731</f>
        <v>76154.191460463</v>
      </c>
      <c r="AM732" s="35"/>
      <c r="AN732" s="35" t="n">
        <f aca="false">C732/740</f>
        <v>0.987837837837838</v>
      </c>
      <c r="AO732" s="35"/>
      <c r="AP732" s="35"/>
      <c r="AQ732" s="35"/>
      <c r="AR732" s="35"/>
      <c r="AS732" s="35"/>
      <c r="AT732" s="35"/>
    </row>
    <row r="733" customFormat="false" ht="12.75" hidden="false" customHeight="true" outlineLevel="0" collapsed="false">
      <c r="A733" s="36"/>
      <c r="B733" s="36"/>
      <c r="C733" s="2" t="n">
        <v>732</v>
      </c>
      <c r="D733" s="20" t="s">
        <v>309</v>
      </c>
      <c r="E733" s="65" t="n">
        <v>406</v>
      </c>
      <c r="F733" s="66" t="n">
        <v>4324</v>
      </c>
      <c r="G733" s="67" t="n">
        <f aca="false">I733+J733</f>
        <v>291</v>
      </c>
      <c r="H733" s="68" t="n">
        <f aca="false">1/(G733/F733)</f>
        <v>14.8591065292096</v>
      </c>
      <c r="I733" s="22" t="n">
        <v>73</v>
      </c>
      <c r="J733" s="23" t="n">
        <v>218</v>
      </c>
      <c r="K733" s="24" t="n">
        <v>1369</v>
      </c>
      <c r="L733" s="69" t="n">
        <f aca="false">G733*X733*R733</f>
        <v>1325.63366398375</v>
      </c>
      <c r="M733" s="25" t="n">
        <v>1889</v>
      </c>
      <c r="N733" s="70" t="n">
        <f aca="false">G733*X733*(1-R733)</f>
        <v>1825.63462552965</v>
      </c>
      <c r="O733" s="26" t="n">
        <f aca="false">I733/(I733+J733)</f>
        <v>0.25085910652921</v>
      </c>
      <c r="P733" s="28" t="n">
        <f aca="false">(I733+K733)/(I733+J733+K733+M733)</f>
        <v>0.406311637080868</v>
      </c>
      <c r="Q733" s="27" t="n">
        <f aca="false">K733/(K733+M733)</f>
        <v>0.420196439533456</v>
      </c>
      <c r="R733" s="27" t="n">
        <f aca="false">P733-(O733-P733)/X733</f>
        <v>0.420666710097364</v>
      </c>
      <c r="S733" s="29" t="n">
        <f aca="false">(K733+M733)/(I733+J733)</f>
        <v>11.1958762886598</v>
      </c>
      <c r="T733" s="31" t="n">
        <f aca="false">(P733-$B$1*O733-$B$2)/(1-$B$1*O733)-($B$3*POWER(P733,2)+$B$4*P733+$B$5)-($B$6*POWER(O733,2)+$B$7*O733+$B$8)</f>
        <v>0.419619091375793</v>
      </c>
      <c r="U733" s="29" t="n">
        <f aca="false">(O733-P733)/(P733-T733)</f>
        <v>11.6816129596584</v>
      </c>
      <c r="V733" s="29" t="n">
        <f aca="false">$B$12+($B$13*E733+$B$14*POWER(E733,2)+$B$15*POWER(E733,3))+($B$16*F733+$B$17*POWER(F733,2)+$B$18*POWER(F733,3))+($B$19*T733+$B$20*POWER(T733,2)+$B$21*POWER(T733,3))+($B$22*P733+$B$23*POWER(P733,2)+$B$24*POWER(P733,3))+($B$25*H733+$B$26*POWER(H733,2)+$B$27*POWER(H733,3))+($B$28*U733+$B$29*POWER(U733,2)+$B$30*POWER(U733,3))</f>
        <v>-0.852512308409606</v>
      </c>
      <c r="W733" s="71" t="n">
        <f aca="false">S733-U733</f>
        <v>-0.485736670998625</v>
      </c>
      <c r="X733" s="29" t="n">
        <f aca="false">U733+V733</f>
        <v>10.8291006512488</v>
      </c>
      <c r="Y733" s="16"/>
      <c r="Z733" s="60" t="n">
        <f aca="false">U733*G733</f>
        <v>3399.3493712606</v>
      </c>
      <c r="AA733" s="60" t="n">
        <f aca="false">(K733+M733)-Z733</f>
        <v>-141.3493712606</v>
      </c>
      <c r="AB733" s="16"/>
      <c r="AC733" s="60" t="n">
        <f aca="false">L733+N733</f>
        <v>3151.2682895134</v>
      </c>
      <c r="AD733" s="61" t="n">
        <f aca="false">AC733-Z733</f>
        <v>-248.081081747195</v>
      </c>
      <c r="AE733" s="17"/>
      <c r="AF733" s="84" t="n">
        <v>-1695.09494765654</v>
      </c>
      <c r="AG733" s="16" t="n">
        <v>0.989189189189189</v>
      </c>
      <c r="AH733" s="16" t="n">
        <f aca="false">AF733+AH732</f>
        <v>74367.0035793131</v>
      </c>
      <c r="AI733" s="63"/>
      <c r="AJ733" s="72" t="n">
        <v>-1667.31751733661</v>
      </c>
      <c r="AK733" s="16" t="n">
        <v>0.989189189189189</v>
      </c>
      <c r="AL733" s="63" t="n">
        <f aca="false">AJ733+AL732</f>
        <v>74486.8739431264</v>
      </c>
      <c r="AM733" s="35"/>
      <c r="AN733" s="35" t="n">
        <f aca="false">C733/740</f>
        <v>0.989189189189189</v>
      </c>
      <c r="AO733" s="35"/>
      <c r="AP733" s="35"/>
      <c r="AQ733" s="35"/>
      <c r="AR733" s="35"/>
      <c r="AS733" s="35"/>
      <c r="AT733" s="35"/>
    </row>
    <row r="734" customFormat="false" ht="12.75" hidden="false" customHeight="true" outlineLevel="0" collapsed="false">
      <c r="A734" s="36"/>
      <c r="B734" s="36"/>
      <c r="C734" s="2" t="n">
        <v>733</v>
      </c>
      <c r="D734" s="20" t="s">
        <v>764</v>
      </c>
      <c r="E734" s="65" t="n">
        <v>266</v>
      </c>
      <c r="F734" s="66" t="n">
        <v>3695</v>
      </c>
      <c r="G734" s="67" t="n">
        <f aca="false">I734+J734</f>
        <v>132</v>
      </c>
      <c r="H734" s="68" t="n">
        <f aca="false">1/(G734/F734)</f>
        <v>27.9924242424242</v>
      </c>
      <c r="I734" s="22" t="n">
        <v>75</v>
      </c>
      <c r="J734" s="23" t="n">
        <v>57</v>
      </c>
      <c r="K734" s="24" t="n">
        <v>2529</v>
      </c>
      <c r="L734" s="69" t="n">
        <f aca="false">G734*X734*R734</f>
        <v>2354.50274554805</v>
      </c>
      <c r="M734" s="25" t="n">
        <v>537</v>
      </c>
      <c r="N734" s="70" t="n">
        <f aca="false">G734*X734*(1-R734)</f>
        <v>497.19532674944</v>
      </c>
      <c r="O734" s="26" t="n">
        <f aca="false">I734/(I734+J734)</f>
        <v>0.568181818181818</v>
      </c>
      <c r="P734" s="28" t="n">
        <f aca="false">(I734+K734)/(I734+J734+K734+M734)</f>
        <v>0.814258911819887</v>
      </c>
      <c r="Q734" s="27" t="n">
        <f aca="false">K734/(K734+M734)</f>
        <v>0.824853228962818</v>
      </c>
      <c r="R734" s="27" t="n">
        <f aca="false">P734-(O734-P734)/X734</f>
        <v>0.82564938007309</v>
      </c>
      <c r="S734" s="29" t="n">
        <f aca="false">(K734+M734)/(I734+J734)</f>
        <v>23.2272727272727</v>
      </c>
      <c r="T734" s="31" t="n">
        <f aca="false">(P734-$B$1*O734-$B$2)/(1-$B$1*O734)-($B$3*POWER(P734,2)+$B$4*P734+$B$5)-($B$6*POWER(O734,2)+$B$7*O734+$B$8)</f>
        <v>0.838652304908322</v>
      </c>
      <c r="U734" s="29" t="n">
        <f aca="false">(O734-P734)/(P734-T734)</f>
        <v>10.0878583289315</v>
      </c>
      <c r="V734" s="29" t="n">
        <f aca="false">$B$12+($B$13*E734+$B$14*POWER(E734,2)+$B$15*POWER(E734,3))+($B$16*F734+$B$17*POWER(F734,2)+$B$18*POWER(F734,3))+($B$19*T734+$B$20*POWER(T734,2)+$B$21*POWER(T734,3))+($B$22*P734+$B$23*POWER(P734,2)+$B$24*POWER(P734,3))+($B$25*H734+$B$26*POWER(H734,2)+$B$27*POWER(H734,3))+($B$28*U734+$B$29*POWER(U734,2)+$B$30*POWER(U734,3))</f>
        <v>11.5159149460494</v>
      </c>
      <c r="W734" s="71" t="n">
        <f aca="false">S734-U734</f>
        <v>13.1394143983412</v>
      </c>
      <c r="X734" s="29" t="n">
        <f aca="false">U734+V734</f>
        <v>21.603773274981</v>
      </c>
      <c r="Y734" s="16"/>
      <c r="Z734" s="60" t="n">
        <f aca="false">U734*G734</f>
        <v>1331.59729941896</v>
      </c>
      <c r="AA734" s="60" t="n">
        <f aca="false">(K734+M734)-Z734</f>
        <v>1734.40270058104</v>
      </c>
      <c r="AB734" s="16"/>
      <c r="AC734" s="60" t="n">
        <f aca="false">L734+N734</f>
        <v>2851.69807229749</v>
      </c>
      <c r="AD734" s="61" t="n">
        <f aca="false">AC734-Z734</f>
        <v>1520.10077287853</v>
      </c>
      <c r="AE734" s="17"/>
      <c r="AF734" s="84" t="n">
        <v>-1727.66485353733</v>
      </c>
      <c r="AG734" s="16" t="n">
        <v>0.990540540540541</v>
      </c>
      <c r="AH734" s="16" t="n">
        <f aca="false">AF734+AH733</f>
        <v>72639.3387257758</v>
      </c>
      <c r="AI734" s="63"/>
      <c r="AJ734" s="72" t="n">
        <v>-1789.06436927882</v>
      </c>
      <c r="AK734" s="16" t="n">
        <v>0.990540540540541</v>
      </c>
      <c r="AL734" s="63" t="n">
        <f aca="false">AJ734+AL733</f>
        <v>72697.8095738475</v>
      </c>
      <c r="AM734" s="35"/>
      <c r="AN734" s="35" t="n">
        <f aca="false">C734/740</f>
        <v>0.990540540540541</v>
      </c>
      <c r="AO734" s="35"/>
      <c r="AP734" s="35"/>
      <c r="AQ734" s="35"/>
      <c r="AR734" s="35"/>
      <c r="AS734" s="35"/>
      <c r="AT734" s="35"/>
    </row>
    <row r="735" customFormat="false" ht="12.75" hidden="false" customHeight="true" outlineLevel="0" collapsed="false">
      <c r="A735" s="36"/>
      <c r="B735" s="36"/>
      <c r="C735" s="2" t="n">
        <v>734</v>
      </c>
      <c r="D735" s="20" t="s">
        <v>693</v>
      </c>
      <c r="E735" s="65" t="n">
        <v>683</v>
      </c>
      <c r="F735" s="66" t="n">
        <v>7243</v>
      </c>
      <c r="G735" s="67" t="n">
        <f aca="false">I735+J735</f>
        <v>466</v>
      </c>
      <c r="H735" s="68" t="n">
        <f aca="false">1/(G735/F735)</f>
        <v>15.5429184549356</v>
      </c>
      <c r="I735" s="22" t="n">
        <v>184</v>
      </c>
      <c r="J735" s="23" t="n">
        <v>282</v>
      </c>
      <c r="K735" s="24" t="n">
        <v>3308</v>
      </c>
      <c r="L735" s="69" t="n">
        <f aca="false">G735*X735*R735</f>
        <v>3229.96757580793</v>
      </c>
      <c r="M735" s="25" t="n">
        <v>2154</v>
      </c>
      <c r="N735" s="70" t="n">
        <f aca="false">G735*X735*(1-R735)</f>
        <v>2099.56500992787</v>
      </c>
      <c r="O735" s="26" t="n">
        <f aca="false">I735/(I735+J735)</f>
        <v>0.394849785407725</v>
      </c>
      <c r="P735" s="28" t="n">
        <f aca="false">(I735+K735)/(I735+J735+K735+M735)</f>
        <v>0.589068825910931</v>
      </c>
      <c r="Q735" s="27" t="n">
        <f aca="false">K735/(K735+M735)</f>
        <v>0.60563896008788</v>
      </c>
      <c r="R735" s="27" t="n">
        <f aca="false">P735-(O735-P735)/X735</f>
        <v>0.606050816623724</v>
      </c>
      <c r="S735" s="29" t="n">
        <f aca="false">(K735+M735)/(I735+J735)</f>
        <v>11.7210300429185</v>
      </c>
      <c r="T735" s="31" t="n">
        <f aca="false">(P735-$B$1*O735-$B$2)/(1-$B$1*O735)-($B$3*POWER(P735,2)+$B$4*P735+$B$5)-($B$6*POWER(O735,2)+$B$7*O735+$B$8)</f>
        <v>0.605888903074194</v>
      </c>
      <c r="U735" s="29" t="n">
        <f aca="false">(O735-P735)/(P735-T735)</f>
        <v>11.5468578781202</v>
      </c>
      <c r="V735" s="29" t="n">
        <f aca="false">$B$12+($B$13*E735+$B$14*POWER(E735,2)+$B$15*POWER(E735,3))+($B$16*F735+$B$17*POWER(F735,2)+$B$18*POWER(F735,3))+($B$19*T735+$B$20*POWER(T735,2)+$B$21*POWER(T735,3))+($B$22*P735+$B$23*POWER(P735,2)+$B$24*POWER(P735,3))+($B$25*H735+$B$26*POWER(H735,2)+$B$27*POWER(H735,3))+($B$28*U735+$B$29*POWER(U735,2)+$B$30*POWER(U735,3))</f>
        <v>-0.110092672678556</v>
      </c>
      <c r="W735" s="71" t="n">
        <f aca="false">S735-U735</f>
        <v>0.174172164798268</v>
      </c>
      <c r="X735" s="29" t="n">
        <f aca="false">U735+V735</f>
        <v>11.4367652054416</v>
      </c>
      <c r="Y735" s="16"/>
      <c r="Z735" s="60" t="n">
        <f aca="false">U735*G735</f>
        <v>5380.83577120401</v>
      </c>
      <c r="AA735" s="60" t="n">
        <f aca="false">(K735+M735)-Z735</f>
        <v>81.164228795993</v>
      </c>
      <c r="AB735" s="16"/>
      <c r="AC735" s="60" t="n">
        <f aca="false">L735+N735</f>
        <v>5329.5325857358</v>
      </c>
      <c r="AD735" s="61" t="n">
        <f aca="false">AC735-Z735</f>
        <v>-51.3031854682067</v>
      </c>
      <c r="AE735" s="17"/>
      <c r="AF735" s="84" t="n">
        <v>-1755.36349545257</v>
      </c>
      <c r="AG735" s="16" t="n">
        <v>0.991891891891892</v>
      </c>
      <c r="AH735" s="16" t="n">
        <f aca="false">AF735+AH734</f>
        <v>70883.9752303233</v>
      </c>
      <c r="AI735" s="63"/>
      <c r="AJ735" s="72" t="n">
        <v>-1826.30916340988</v>
      </c>
      <c r="AK735" s="16" t="n">
        <v>0.991891891891892</v>
      </c>
      <c r="AL735" s="63" t="n">
        <f aca="false">AJ735+AL734</f>
        <v>70871.5004104377</v>
      </c>
      <c r="AM735" s="35"/>
      <c r="AN735" s="35" t="n">
        <f aca="false">C735/740</f>
        <v>0.991891891891892</v>
      </c>
      <c r="AO735" s="35"/>
      <c r="AP735" s="35"/>
      <c r="AQ735" s="35"/>
      <c r="AR735" s="35"/>
      <c r="AS735" s="35"/>
      <c r="AT735" s="35"/>
    </row>
    <row r="736" customFormat="false" ht="12.75" hidden="false" customHeight="true" outlineLevel="0" collapsed="false">
      <c r="A736" s="36"/>
      <c r="B736" s="36"/>
      <c r="C736" s="2" t="n">
        <v>735</v>
      </c>
      <c r="D736" s="20" t="s">
        <v>35</v>
      </c>
      <c r="E736" s="65" t="n">
        <v>286</v>
      </c>
      <c r="F736" s="66" t="n">
        <v>3168</v>
      </c>
      <c r="G736" s="67" t="n">
        <f aca="false">I736+J736</f>
        <v>266</v>
      </c>
      <c r="H736" s="68" t="n">
        <f aca="false">1/(G736/F736)</f>
        <v>11.9097744360902</v>
      </c>
      <c r="I736" s="22" t="n">
        <v>36</v>
      </c>
      <c r="J736" s="23" t="n">
        <v>230</v>
      </c>
      <c r="K736" s="24" t="n">
        <v>546</v>
      </c>
      <c r="L736" s="69" t="n">
        <f aca="false">G736*X736*R736</f>
        <v>546.405267572003</v>
      </c>
      <c r="M736" s="25" t="n">
        <v>1655</v>
      </c>
      <c r="N736" s="70" t="n">
        <f aca="false">G736*X736*(1-R736)</f>
        <v>1656.31259342479</v>
      </c>
      <c r="O736" s="26" t="n">
        <f aca="false">I736/(I736+J736)</f>
        <v>0.135338345864662</v>
      </c>
      <c r="P736" s="28" t="n">
        <f aca="false">(I736+K736)/(I736+J736+K736+M736)</f>
        <v>0.235914065666802</v>
      </c>
      <c r="Q736" s="27" t="n">
        <f aca="false">K736/(K736+M736)</f>
        <v>0.248069059518401</v>
      </c>
      <c r="R736" s="27" t="n">
        <f aca="false">P736-(O736-P736)/X736</f>
        <v>0.248059580052045</v>
      </c>
      <c r="S736" s="29" t="n">
        <f aca="false">(K736+M736)/(I736+J736)</f>
        <v>8.27443609022556</v>
      </c>
      <c r="T736" s="31" t="n">
        <f aca="false">(P736-$B$1*O736-$B$2)/(1-$B$1*O736)-($B$3*POWER(P736,2)+$B$4*P736+$B$5)-($B$6*POWER(O736,2)+$B$7*O736+$B$8)</f>
        <v>0.247264708084755</v>
      </c>
      <c r="U736" s="29" t="n">
        <f aca="false">(O736-P736)/(P736-T736)</f>
        <v>8.86079537164009</v>
      </c>
      <c r="V736" s="29" t="n">
        <f aca="false">$B$12+($B$13*E736+$B$14*POWER(E736,2)+$B$15*POWER(E736,3))+($B$16*F736+$B$17*POWER(F736,2)+$B$18*POWER(F736,3))+($B$19*T736+$B$20*POWER(T736,2)+$B$21*POWER(T736,3))+($B$22*P736+$B$23*POWER(P736,2)+$B$24*POWER(P736,3))+($B$25*H736+$B$26*POWER(H736,2)+$B$27*POWER(H736,3))+($B$28*U736+$B$29*POWER(U736,2)+$B$30*POWER(U736,3))</f>
        <v>-0.57990115736645</v>
      </c>
      <c r="W736" s="71" t="n">
        <f aca="false">S736-U736</f>
        <v>-0.586359281414529</v>
      </c>
      <c r="X736" s="29" t="n">
        <f aca="false">U736+V736</f>
        <v>8.28089421427364</v>
      </c>
      <c r="Y736" s="16"/>
      <c r="Z736" s="60" t="n">
        <f aca="false">U736*G736</f>
        <v>2356.97156885626</v>
      </c>
      <c r="AA736" s="60" t="n">
        <f aca="false">(K736+M736)-Z736</f>
        <v>-155.971568856265</v>
      </c>
      <c r="AB736" s="16"/>
      <c r="AC736" s="60" t="n">
        <f aca="false">L736+N736</f>
        <v>2202.71786099679</v>
      </c>
      <c r="AD736" s="61" t="n">
        <f aca="false">AC736-Z736</f>
        <v>-154.253707859476</v>
      </c>
      <c r="AE736" s="17"/>
      <c r="AF736" s="84" t="n">
        <v>-1778.27283979544</v>
      </c>
      <c r="AG736" s="16" t="n">
        <v>0.993243243243243</v>
      </c>
      <c r="AH736" s="16" t="n">
        <f aca="false">AF736+AH735</f>
        <v>69105.7023905278</v>
      </c>
      <c r="AI736" s="63"/>
      <c r="AJ736" s="72" t="n">
        <v>-1854.67594674916</v>
      </c>
      <c r="AK736" s="16" t="n">
        <v>0.993243243243243</v>
      </c>
      <c r="AL736" s="63" t="n">
        <f aca="false">AJ736+AL735</f>
        <v>69016.8244636885</v>
      </c>
      <c r="AM736" s="35"/>
      <c r="AN736" s="35" t="n">
        <f aca="false">C736/740</f>
        <v>0.993243243243243</v>
      </c>
      <c r="AO736" s="35"/>
      <c r="AP736" s="35"/>
      <c r="AQ736" s="35"/>
      <c r="AR736" s="35"/>
      <c r="AS736" s="35"/>
      <c r="AT736" s="35"/>
    </row>
    <row r="737" customFormat="false" ht="12.75" hidden="false" customHeight="true" outlineLevel="0" collapsed="false">
      <c r="A737" s="36"/>
      <c r="B737" s="36"/>
      <c r="C737" s="2" t="n">
        <v>736</v>
      </c>
      <c r="D737" s="20" t="s">
        <v>108</v>
      </c>
      <c r="E737" s="65" t="n">
        <v>278</v>
      </c>
      <c r="F737" s="66" t="n">
        <v>3908</v>
      </c>
      <c r="G737" s="67" t="n">
        <f aca="false">I737+J737</f>
        <v>123</v>
      </c>
      <c r="H737" s="68" t="n">
        <f aca="false">1/(G737/F737)</f>
        <v>31.7723577235772</v>
      </c>
      <c r="I737" s="22" t="n">
        <v>20</v>
      </c>
      <c r="J737" s="23" t="n">
        <v>103</v>
      </c>
      <c r="K737" s="24" t="n">
        <v>1175</v>
      </c>
      <c r="L737" s="69" t="n">
        <f aca="false">G737*X737*R737</f>
        <v>1135.34601780122</v>
      </c>
      <c r="M737" s="25" t="n">
        <v>2195</v>
      </c>
      <c r="N737" s="70" t="n">
        <f aca="false">G737*X737*(1-R737)</f>
        <v>2118.74489448301</v>
      </c>
      <c r="O737" s="26" t="n">
        <f aca="false">I737/(I737+J737)</f>
        <v>0.16260162601626</v>
      </c>
      <c r="P737" s="28" t="n">
        <f aca="false">(I737+K737)/(I737+J737+K737+M737)</f>
        <v>0.342112797022617</v>
      </c>
      <c r="Q737" s="27" t="n">
        <f aca="false">K737/(K737+M737)</f>
        <v>0.3486646884273</v>
      </c>
      <c r="R737" s="27" t="n">
        <f aca="false">P737-(O737-P737)/X737</f>
        <v>0.348898063516073</v>
      </c>
      <c r="S737" s="29" t="n">
        <f aca="false">(K737+M737)/(I737+J737)</f>
        <v>27.3983739837398</v>
      </c>
      <c r="T737" s="31" t="n">
        <f aca="false">(P737-$B$1*O737-$B$2)/(1-$B$1*O737)-($B$3*POWER(P737,2)+$B$4*P737+$B$5)-($B$6*POWER(O737,2)+$B$7*O737+$B$8)</f>
        <v>0.355557461217608</v>
      </c>
      <c r="U737" s="29" t="n">
        <f aca="false">(O737-P737)/(P737-T737)</f>
        <v>13.351852333599</v>
      </c>
      <c r="V737" s="29" t="n">
        <f aca="false">$B$12+($B$13*E737+$B$14*POWER(E737,2)+$B$15*POWER(E737,3))+($B$16*F737+$B$17*POWER(F737,2)+$B$18*POWER(F737,3))+($B$19*T737+$B$20*POWER(T737,2)+$B$21*POWER(T737,3))+($B$22*P737+$B$23*POWER(P737,2)+$B$24*POWER(P737,3))+($B$25*H737+$B$26*POWER(H737,2)+$B$27*POWER(H737,3))+($B$28*U737+$B$29*POWER(U737,2)+$B$30*POWER(U737,3))</f>
        <v>13.1041713435085</v>
      </c>
      <c r="W737" s="71" t="n">
        <f aca="false">S737-U737</f>
        <v>14.0465216501408</v>
      </c>
      <c r="X737" s="29" t="n">
        <f aca="false">U737+V737</f>
        <v>26.4560236771075</v>
      </c>
      <c r="Y737" s="16"/>
      <c r="Z737" s="60" t="n">
        <f aca="false">U737*G737</f>
        <v>1642.27783703268</v>
      </c>
      <c r="AA737" s="60" t="n">
        <f aca="false">(K737+M737)-Z737</f>
        <v>1727.72216296732</v>
      </c>
      <c r="AB737" s="16"/>
      <c r="AC737" s="60" t="n">
        <f aca="false">L737+N737</f>
        <v>3254.09091228422</v>
      </c>
      <c r="AD737" s="61" t="n">
        <f aca="false">AC737-Z737</f>
        <v>1611.81307525154</v>
      </c>
      <c r="AE737" s="17"/>
      <c r="AF737" s="84" t="n">
        <v>-1798.19666452522</v>
      </c>
      <c r="AG737" s="16" t="n">
        <v>0.994594594594595</v>
      </c>
      <c r="AH737" s="16" t="n">
        <f aca="false">AF737+AH736</f>
        <v>67307.5057260026</v>
      </c>
      <c r="AI737" s="63"/>
      <c r="AJ737" s="72" t="n">
        <v>-1978.29234619212</v>
      </c>
      <c r="AK737" s="16" t="n">
        <v>0.994594594594595</v>
      </c>
      <c r="AL737" s="63" t="n">
        <f aca="false">AJ737+AL736</f>
        <v>67038.5321174964</v>
      </c>
      <c r="AM737" s="35"/>
      <c r="AN737" s="35" t="n">
        <f aca="false">C737/740</f>
        <v>0.994594594594595</v>
      </c>
      <c r="AO737" s="35"/>
      <c r="AP737" s="35"/>
      <c r="AQ737" s="35"/>
      <c r="AR737" s="35"/>
      <c r="AS737" s="35"/>
      <c r="AT737" s="35"/>
    </row>
    <row r="738" customFormat="false" ht="12.75" hidden="false" customHeight="true" outlineLevel="0" collapsed="false">
      <c r="A738" s="36"/>
      <c r="B738" s="36"/>
      <c r="C738" s="2" t="n">
        <v>737</v>
      </c>
      <c r="D738" s="20" t="s">
        <v>564</v>
      </c>
      <c r="E738" s="65" t="n">
        <v>283</v>
      </c>
      <c r="F738" s="66" t="n">
        <v>3203</v>
      </c>
      <c r="G738" s="67" t="n">
        <f aca="false">I738+J738</f>
        <v>243</v>
      </c>
      <c r="H738" s="68" t="n">
        <f aca="false">1/(G738/F738)</f>
        <v>13.1810699588477</v>
      </c>
      <c r="I738" s="22" t="n">
        <v>91</v>
      </c>
      <c r="J738" s="23" t="n">
        <v>152</v>
      </c>
      <c r="K738" s="24" t="n">
        <v>1051</v>
      </c>
      <c r="L738" s="69" t="n">
        <f aca="false">G738*X738*R738</f>
        <v>1126.48792161235</v>
      </c>
      <c r="M738" s="25" t="n">
        <v>983</v>
      </c>
      <c r="N738" s="70" t="n">
        <f aca="false">G738*X738*(1-R738)</f>
        <v>1058.02521105955</v>
      </c>
      <c r="O738" s="26" t="n">
        <f aca="false">I738/(I738+J738)</f>
        <v>0.374485596707819</v>
      </c>
      <c r="P738" s="28" t="n">
        <f aca="false">(I738+K738)/(I738+J738+K738+M738)</f>
        <v>0.501537110232762</v>
      </c>
      <c r="Q738" s="27" t="n">
        <f aca="false">K738/(K738+M738)</f>
        <v>0.516715830875123</v>
      </c>
      <c r="R738" s="27" t="n">
        <f aca="false">P738-(O738-P738)/X738</f>
        <v>0.515670015787237</v>
      </c>
      <c r="S738" s="29" t="n">
        <f aca="false">(K738+M738)/(I738+J738)</f>
        <v>8.37037037037037</v>
      </c>
      <c r="T738" s="31" t="n">
        <f aca="false">(P738-$B$1*O738-$B$2)/(1-$B$1*O738)-($B$3*POWER(P738,2)+$B$4*P738+$B$5)-($B$6*POWER(O738,2)+$B$7*O738+$B$8)</f>
        <v>0.514193993255584</v>
      </c>
      <c r="U738" s="29" t="n">
        <f aca="false">(O738-P738)/(P738-T738)</f>
        <v>10.0381360320594</v>
      </c>
      <c r="V738" s="29" t="n">
        <f aca="false">$B$12+($B$13*E738+$B$14*POWER(E738,2)+$B$15*POWER(E738,3))+($B$16*F738+$B$17*POWER(F738,2)+$B$18*POWER(F738,3))+($B$19*T738+$B$20*POWER(T738,2)+$B$21*POWER(T738,3))+($B$22*P738+$B$23*POWER(P738,2)+$B$24*POWER(P738,3))+($B$25*H738+$B$26*POWER(H738,2)+$B$27*POWER(H738,3))+($B$28*U738+$B$29*POWER(U738,2)+$B$30*POWER(U738,3))</f>
        <v>-1.04837005398574</v>
      </c>
      <c r="W738" s="71" t="n">
        <f aca="false">S738-U738</f>
        <v>-1.66776566168903</v>
      </c>
      <c r="X738" s="29" t="n">
        <f aca="false">U738+V738</f>
        <v>8.98976597807366</v>
      </c>
      <c r="Y738" s="16"/>
      <c r="Z738" s="60" t="n">
        <f aca="false">U738*G738</f>
        <v>2439.26705579043</v>
      </c>
      <c r="AA738" s="60" t="n">
        <f aca="false">(K738+M738)-Z738</f>
        <v>-405.267055790433</v>
      </c>
      <c r="AB738" s="16"/>
      <c r="AC738" s="60" t="n">
        <f aca="false">L738+N738</f>
        <v>2184.5131326719</v>
      </c>
      <c r="AD738" s="61" t="n">
        <f aca="false">AC738-Z738</f>
        <v>-254.753923118534</v>
      </c>
      <c r="AE738" s="17"/>
      <c r="AF738" s="84" t="n">
        <v>-1873.06856578512</v>
      </c>
      <c r="AG738" s="16" t="n">
        <v>0.995945945945946</v>
      </c>
      <c r="AH738" s="16" t="n">
        <f aca="false">AF738+AH737</f>
        <v>65434.4371602175</v>
      </c>
      <c r="AI738" s="63"/>
      <c r="AJ738" s="72" t="n">
        <v>-2276.58398249545</v>
      </c>
      <c r="AK738" s="16" t="n">
        <v>0.995945945945946</v>
      </c>
      <c r="AL738" s="63" t="n">
        <f aca="false">AJ738+AL737</f>
        <v>64761.9481350009</v>
      </c>
      <c r="AM738" s="35"/>
      <c r="AN738" s="35" t="n">
        <f aca="false">C738/740</f>
        <v>0.995945945945946</v>
      </c>
      <c r="AO738" s="35"/>
      <c r="AP738" s="35"/>
      <c r="AQ738" s="35"/>
      <c r="AR738" s="35"/>
      <c r="AS738" s="35"/>
      <c r="AT738" s="35"/>
    </row>
    <row r="739" customFormat="false" ht="12.75" hidden="false" customHeight="true" outlineLevel="0" collapsed="false">
      <c r="A739" s="36"/>
      <c r="B739" s="36"/>
      <c r="C739" s="2" t="n">
        <v>738</v>
      </c>
      <c r="D739" s="20" t="s">
        <v>702</v>
      </c>
      <c r="E739" s="65" t="n">
        <v>398</v>
      </c>
      <c r="F739" s="66" t="n">
        <v>4171</v>
      </c>
      <c r="G739" s="67" t="n">
        <f aca="false">I739+J739</f>
        <v>282</v>
      </c>
      <c r="H739" s="68" t="n">
        <f aca="false">1/(G739/F739)</f>
        <v>14.790780141844</v>
      </c>
      <c r="I739" s="22" t="n">
        <v>120</v>
      </c>
      <c r="J739" s="23" t="n">
        <v>162</v>
      </c>
      <c r="K739" s="24" t="n">
        <v>1787</v>
      </c>
      <c r="L739" s="69" t="n">
        <f aca="false">G739*X739*R739</f>
        <v>1823.53584710791</v>
      </c>
      <c r="M739" s="25" t="n">
        <v>1073</v>
      </c>
      <c r="N739" s="70" t="n">
        <f aca="false">G739*X739*(1-R739)</f>
        <v>1096.66112804314</v>
      </c>
      <c r="O739" s="26" t="n">
        <f aca="false">I739/(I739+J739)</f>
        <v>0.425531914893617</v>
      </c>
      <c r="P739" s="28" t="n">
        <f aca="false">(I739+K739)/(I739+J739+K739+M739)</f>
        <v>0.606938255887969</v>
      </c>
      <c r="Q739" s="27" t="n">
        <f aca="false">K739/(K739+M739)</f>
        <v>0.624825174825175</v>
      </c>
      <c r="R739" s="27" t="n">
        <f aca="false">P739-(O739-P739)/X739</f>
        <v>0.624456453665625</v>
      </c>
      <c r="S739" s="29" t="n">
        <f aca="false">(K739+M739)/(I739+J739)</f>
        <v>10.1418439716312</v>
      </c>
      <c r="T739" s="31" t="n">
        <f aca="false">(P739-$B$1*O739-$B$2)/(1-$B$1*O739)-($B$3*POWER(P739,2)+$B$4*P739+$B$5)-($B$6*POWER(O739,2)+$B$7*O739+$B$8)</f>
        <v>0.623390112036217</v>
      </c>
      <c r="U739" s="29" t="n">
        <f aca="false">(O739-P739)/(P739-T739)</f>
        <v>11.0264969107254</v>
      </c>
      <c r="V739" s="29" t="n">
        <f aca="false">$B$12+($B$13*E739+$B$14*POWER(E739,2)+$B$15*POWER(E739,3))+($B$16*F739+$B$17*POWER(F739,2)+$B$18*POWER(F739,3))+($B$19*T739+$B$20*POWER(T739,2)+$B$21*POWER(T739,3))+($B$22*P739+$B$23*POWER(P739,2)+$B$24*POWER(P739,3))+($B$25*H739+$B$26*POWER(H739,2)+$B$27*POWER(H739,3))+($B$28*U739+$B$29*POWER(U739,2)+$B$30*POWER(U739,3))</f>
        <v>-0.671188488203978</v>
      </c>
      <c r="W739" s="71" t="n">
        <f aca="false">S739-U739</f>
        <v>-0.884652939094201</v>
      </c>
      <c r="X739" s="29" t="n">
        <f aca="false">U739+V739</f>
        <v>10.3553084225214</v>
      </c>
      <c r="Y739" s="16"/>
      <c r="Z739" s="60" t="n">
        <f aca="false">U739*G739</f>
        <v>3109.47212882456</v>
      </c>
      <c r="AA739" s="60" t="n">
        <f aca="false">(K739+M739)-Z739</f>
        <v>-249.472128824565</v>
      </c>
      <c r="AB739" s="16"/>
      <c r="AC739" s="60" t="n">
        <f aca="false">L739+N739</f>
        <v>2920.19697515104</v>
      </c>
      <c r="AD739" s="61" t="n">
        <f aca="false">AC739-Z739</f>
        <v>-189.275153673522</v>
      </c>
      <c r="AE739" s="17"/>
      <c r="AF739" s="84" t="n">
        <v>-2225.90983677877</v>
      </c>
      <c r="AG739" s="16" t="n">
        <v>0.997297297297297</v>
      </c>
      <c r="AH739" s="16" t="n">
        <f aca="false">AF739+AH738</f>
        <v>63208.5273234387</v>
      </c>
      <c r="AI739" s="63"/>
      <c r="AJ739" s="72" t="n">
        <v>-2325.68502151027</v>
      </c>
      <c r="AK739" s="16" t="n">
        <v>0.997297297297297</v>
      </c>
      <c r="AL739" s="63" t="n">
        <f aca="false">AJ739+AL738</f>
        <v>62436.2631134907</v>
      </c>
      <c r="AM739" s="35"/>
      <c r="AN739" s="35" t="n">
        <f aca="false">C739/740</f>
        <v>0.997297297297297</v>
      </c>
      <c r="AO739" s="35"/>
      <c r="AP739" s="35"/>
      <c r="AQ739" s="35"/>
      <c r="AR739" s="35"/>
      <c r="AS739" s="35"/>
      <c r="AT739" s="35"/>
    </row>
    <row r="740" customFormat="false" ht="12.75" hidden="false" customHeight="true" outlineLevel="0" collapsed="false">
      <c r="A740" s="36"/>
      <c r="B740" s="36"/>
      <c r="C740" s="2" t="n">
        <v>739</v>
      </c>
      <c r="D740" s="20" t="s">
        <v>758</v>
      </c>
      <c r="E740" s="65" t="n">
        <v>412</v>
      </c>
      <c r="F740" s="66" t="n">
        <v>3459</v>
      </c>
      <c r="G740" s="67" t="n">
        <f aca="false">I740+J740</f>
        <v>250</v>
      </c>
      <c r="H740" s="68" t="n">
        <f aca="false">1/(G740/F740)</f>
        <v>13.836</v>
      </c>
      <c r="I740" s="22" t="n">
        <v>137</v>
      </c>
      <c r="J740" s="23" t="n">
        <v>113</v>
      </c>
      <c r="K740" s="24" t="n">
        <v>1833</v>
      </c>
      <c r="L740" s="69" t="n">
        <f aca="false">G740*X740*R740</f>
        <v>1668.05587019898</v>
      </c>
      <c r="M740" s="25" t="n">
        <v>545</v>
      </c>
      <c r="N740" s="70" t="n">
        <f aca="false">G740*X740*(1-R740)</f>
        <v>489.906986086766</v>
      </c>
      <c r="O740" s="26" t="n">
        <f aca="false">I740/(I740+J740)</f>
        <v>0.548</v>
      </c>
      <c r="P740" s="28" t="n">
        <f aca="false">(I740+K740)/(I740+J740+K740+M740)</f>
        <v>0.749619482496195</v>
      </c>
      <c r="Q740" s="27" t="n">
        <f aca="false">K740/(K740+M740)</f>
        <v>0.770815811606392</v>
      </c>
      <c r="R740" s="27" t="n">
        <f aca="false">P740-(O740-P740)/X740</f>
        <v>0.772977099832948</v>
      </c>
      <c r="S740" s="29" t="n">
        <f aca="false">(K740+M740)/(I740+J740)</f>
        <v>9.512</v>
      </c>
      <c r="T740" s="31" t="n">
        <f aca="false">(P740-$B$1*O740-$B$2)/(1-$B$1*O740)-($B$3*POWER(P740,2)+$B$4*P740+$B$5)-($B$6*POWER(O740,2)+$B$7*O740+$B$8)</f>
        <v>0.76969481457841</v>
      </c>
      <c r="U740" s="29" t="n">
        <f aca="false">(O740-P740)/(P740-T740)</f>
        <v>10.0431455714155</v>
      </c>
      <c r="V740" s="29" t="n">
        <f aca="false">$B$12+($B$13*E740+$B$14*POWER(E740,2)+$B$15*POWER(E740,3))+($B$16*F740+$B$17*POWER(F740,2)+$B$18*POWER(F740,3))+($B$19*T740+$B$20*POWER(T740,2)+$B$21*POWER(T740,3))+($B$22*P740+$B$23*POWER(P740,2)+$B$24*POWER(P740,3))+($B$25*H740+$B$26*POWER(H740,2)+$B$27*POWER(H740,3))+($B$28*U740+$B$29*POWER(U740,2)+$B$30*POWER(U740,3))</f>
        <v>-1.41129414627254</v>
      </c>
      <c r="W740" s="71" t="n">
        <f aca="false">S740-U740</f>
        <v>-0.531145571415522</v>
      </c>
      <c r="X740" s="29" t="n">
        <f aca="false">U740+V740</f>
        <v>8.63185142514298</v>
      </c>
      <c r="Y740" s="16"/>
      <c r="Z740" s="60" t="n">
        <f aca="false">U740*G740</f>
        <v>2510.78639285388</v>
      </c>
      <c r="AA740" s="60" t="n">
        <f aca="false">(K740+M740)-Z740</f>
        <v>-132.78639285388</v>
      </c>
      <c r="AB740" s="16"/>
      <c r="AC740" s="60" t="n">
        <f aca="false">L740+N740</f>
        <v>2157.96285628575</v>
      </c>
      <c r="AD740" s="61" t="n">
        <f aca="false">AC740-Z740</f>
        <v>-352.823536568135</v>
      </c>
      <c r="AE740" s="17"/>
      <c r="AF740" s="84" t="n">
        <v>-2432.4882262846</v>
      </c>
      <c r="AG740" s="16" t="n">
        <v>0.998648648648649</v>
      </c>
      <c r="AH740" s="16" t="n">
        <f aca="false">AF740+AH739</f>
        <v>60776.0390971541</v>
      </c>
      <c r="AI740" s="63"/>
      <c r="AJ740" s="72" t="n">
        <v>-2344.61061045193</v>
      </c>
      <c r="AK740" s="16" t="n">
        <v>0.998648648648649</v>
      </c>
      <c r="AL740" s="63" t="n">
        <f aca="false">AJ740+AL739</f>
        <v>60091.6525030387</v>
      </c>
      <c r="AM740" s="35"/>
      <c r="AN740" s="35" t="n">
        <f aca="false">C740/740</f>
        <v>0.998648648648649</v>
      </c>
      <c r="AO740" s="35"/>
      <c r="AP740" s="35"/>
      <c r="AQ740" s="35"/>
      <c r="AR740" s="35"/>
      <c r="AS740" s="35"/>
      <c r="AT740" s="35"/>
    </row>
    <row r="741" customFormat="false" ht="12.75" hidden="false" customHeight="true" outlineLevel="0" collapsed="false">
      <c r="A741" s="36"/>
      <c r="B741" s="36"/>
      <c r="C741" s="2" t="n">
        <v>740</v>
      </c>
      <c r="D741" s="20" t="s">
        <v>502</v>
      </c>
      <c r="E741" s="65" t="n">
        <v>333</v>
      </c>
      <c r="F741" s="66" t="n">
        <v>3659</v>
      </c>
      <c r="G741" s="67" t="n">
        <f aca="false">I741+J741</f>
        <v>333</v>
      </c>
      <c r="H741" s="68" t="n">
        <f aca="false">1/(G741/F741)</f>
        <v>10.987987987988</v>
      </c>
      <c r="I741" s="22" t="n">
        <v>118</v>
      </c>
      <c r="J741" s="23" t="n">
        <v>215</v>
      </c>
      <c r="K741" s="24" t="n">
        <v>1114</v>
      </c>
      <c r="L741" s="69" t="n">
        <f aca="false">G741*X741*R741</f>
        <v>1178.49644554311</v>
      </c>
      <c r="M741" s="25" t="n">
        <v>1134</v>
      </c>
      <c r="N741" s="70" t="n">
        <f aca="false">G741*X741*(1-R741)</f>
        <v>1204.62151382927</v>
      </c>
      <c r="O741" s="26" t="n">
        <f aca="false">I741/(I741+J741)</f>
        <v>0.354354354354354</v>
      </c>
      <c r="P741" s="28" t="n">
        <f aca="false">(I741+K741)/(I741+J741+K741+M741)</f>
        <v>0.477334366524603</v>
      </c>
      <c r="Q741" s="27" t="n">
        <f aca="false">K741/(K741+M741)</f>
        <v>0.495551601423488</v>
      </c>
      <c r="R741" s="27" t="n">
        <f aca="false">P741-(O741-P741)/X741</f>
        <v>0.494518721118396</v>
      </c>
      <c r="S741" s="29" t="n">
        <f aca="false">(K741+M741)/(I741+J741)</f>
        <v>6.75075075075075</v>
      </c>
      <c r="T741" s="31" t="n">
        <f aca="false">(P741-$B$1*O741-$B$2)/(1-$B$1*O741)-($B$3*POWER(P741,2)+$B$4*P741+$B$5)-($B$6*POWER(O741,2)+$B$7*O741+$B$8)</f>
        <v>0.489677154204458</v>
      </c>
      <c r="U741" s="29" t="n">
        <f aca="false">(O741-P741)/(P741-T741)</f>
        <v>9.96371446711089</v>
      </c>
      <c r="V741" s="29" t="n">
        <f aca="false">$B$12+($B$13*E741+$B$14*POWER(E741,2)+$B$15*POWER(E741,3))+($B$16*F741+$B$17*POWER(F741,2)+$B$18*POWER(F741,3))+($B$19*T741+$B$20*POWER(T741,2)+$B$21*POWER(T741,3))+($B$22*P741+$B$23*POWER(P741,2)+$B$24*POWER(P741,3))+($B$25*H741+$B$26*POWER(H741,2)+$B$27*POWER(H741,3))+($B$28*U741+$B$29*POWER(U741,2)+$B$30*POWER(U741,3))</f>
        <v>-2.80720407860525</v>
      </c>
      <c r="W741" s="71" t="n">
        <f aca="false">S741-U741</f>
        <v>-3.21296371636014</v>
      </c>
      <c r="X741" s="29" t="n">
        <f aca="false">U741+V741</f>
        <v>7.15651038850564</v>
      </c>
      <c r="Y741" s="16"/>
      <c r="Z741" s="60" t="n">
        <f aca="false">U741*G741</f>
        <v>3317.91691754793</v>
      </c>
      <c r="AA741" s="60" t="n">
        <f aca="false">(K741+M741)-Z741</f>
        <v>-1069.91691754793</v>
      </c>
      <c r="AB741" s="16"/>
      <c r="AC741" s="60" t="n">
        <f aca="false">L741+N741</f>
        <v>2383.11795937238</v>
      </c>
      <c r="AD741" s="61" t="n">
        <f aca="false">AC741-Z741</f>
        <v>-934.798958175549</v>
      </c>
      <c r="AE741" s="17"/>
      <c r="AF741" s="84" t="n">
        <v>-2950.13960540293</v>
      </c>
      <c r="AG741" s="16" t="n">
        <v>1</v>
      </c>
      <c r="AH741" s="16" t="n">
        <f aca="false">AF741+AH740</f>
        <v>57825.8994917512</v>
      </c>
      <c r="AI741" s="63"/>
      <c r="AJ741" s="72" t="n">
        <v>-2649.17937360467</v>
      </c>
      <c r="AK741" s="16" t="n">
        <v>1</v>
      </c>
      <c r="AL741" s="63" t="n">
        <f aca="false">AJ741+AL740</f>
        <v>57442.4731294341</v>
      </c>
      <c r="AM741" s="35"/>
      <c r="AN741" s="35" t="n">
        <f aca="false">C741/740</f>
        <v>1</v>
      </c>
      <c r="AO741" s="35"/>
      <c r="AP741" s="35"/>
      <c r="AQ741" s="35"/>
      <c r="AR741" s="35"/>
      <c r="AS741" s="35"/>
      <c r="AT741" s="35"/>
    </row>
    <row r="742" customFormat="false" ht="12.75" hidden="false" customHeight="true" outlineLevel="0" collapsed="false">
      <c r="A742" s="36"/>
      <c r="B742" s="36"/>
      <c r="C742" s="2" t="n">
        <v>741</v>
      </c>
      <c r="D742" s="20" t="s">
        <v>689</v>
      </c>
      <c r="E742" s="65" t="n">
        <v>134</v>
      </c>
      <c r="F742" s="66" t="n">
        <v>2465</v>
      </c>
      <c r="G742" s="67" t="n">
        <f aca="false">I742+J742</f>
        <v>160</v>
      </c>
      <c r="H742" s="68" t="n">
        <f aca="false">1/(G742/F742)</f>
        <v>15.40625</v>
      </c>
      <c r="I742" s="22" t="n">
        <v>54</v>
      </c>
      <c r="J742" s="23" t="n">
        <v>106</v>
      </c>
      <c r="K742" s="24" t="n">
        <v>1165</v>
      </c>
      <c r="L742" s="69" t="n">
        <f aca="false">G742*X742*R742</f>
        <v>1152.29894826056</v>
      </c>
      <c r="M742" s="25" t="n">
        <v>760</v>
      </c>
      <c r="N742" s="70" t="n">
        <f aca="false">G742*X742*(1-R742)</f>
        <v>750.976939453357</v>
      </c>
      <c r="O742" s="26" t="n">
        <f aca="false">I742/(I742+J742)</f>
        <v>0.3375</v>
      </c>
      <c r="P742" s="28" t="n">
        <f aca="false">(I742+K742)/(I742+J742+K742+M742)</f>
        <v>0.584652278177458</v>
      </c>
      <c r="Q742" s="27" t="n">
        <f aca="false">K742/(K742+M742)</f>
        <v>0.605194805194805</v>
      </c>
      <c r="R742" s="27" t="n">
        <f aca="false">P742-(O742-P742)/X742</f>
        <v>0.605429278907442</v>
      </c>
      <c r="S742" s="29" t="n">
        <f aca="false">(K742+M742)/(I742+J742)</f>
        <v>12.03125</v>
      </c>
      <c r="T742" s="31" t="n">
        <f aca="false">(P742-$B$1*O742-$B$2)/(1-$B$1*O742)-($B$3*POWER(P742,2)+$B$4*P742+$B$5)-($B$6*POWER(O742,2)+$B$7*O742+$B$8)</f>
        <v>0.603523478547287</v>
      </c>
      <c r="U742" s="29" t="n">
        <f aca="false">(O742-P742)/(P742-T742)</f>
        <v>13.0967968827568</v>
      </c>
      <c r="V742" s="29" t="n">
        <f aca="false">$B$12+($B$13*E742+$B$14*POWER(E742,2)+$B$15*POWER(E742,3))+($B$16*F742+$B$17*POWER(F742,2)+$B$18*POWER(F742,3))+($B$19*T742+$B$20*POWER(T742,2)+$B$21*POWER(T742,3))+($B$22*P742+$B$23*POWER(P742,2)+$B$24*POWER(P742,3))+($B$25*H742+$B$26*POWER(H742,2)+$B$27*POWER(H742,3))+($B$28*U742+$B$29*POWER(U742,2)+$B$30*POWER(U742,3))</f>
        <v>-1.20132258454479</v>
      </c>
      <c r="W742" s="71" t="n">
        <f aca="false">S742-U742</f>
        <v>-1.06554688275676</v>
      </c>
      <c r="X742" s="29" t="n">
        <f aca="false">U742+V742</f>
        <v>11.895474298212</v>
      </c>
      <c r="Y742" s="16"/>
      <c r="Z742" s="60" t="n">
        <f aca="false">U742*G742</f>
        <v>2095.48750124108</v>
      </c>
      <c r="AA742" s="60" t="n">
        <f aca="false">(K742+M742)-Z742</f>
        <v>-170.487501241082</v>
      </c>
      <c r="AB742" s="16"/>
      <c r="AC742" s="60" t="n">
        <f aca="false">L742+N742</f>
        <v>1903.27588771391</v>
      </c>
      <c r="AD742" s="61" t="n">
        <f aca="false">AC742-Z742</f>
        <v>-192.211613527167</v>
      </c>
      <c r="AE742" s="17"/>
      <c r="AF742" s="84"/>
      <c r="AG742" s="16"/>
      <c r="AH742" s="16"/>
      <c r="AI742" s="63"/>
      <c r="AJ742" s="72"/>
      <c r="AK742" s="16"/>
      <c r="AL742" s="16"/>
      <c r="AM742" s="35"/>
      <c r="AN742" s="35"/>
      <c r="AO742" s="35"/>
      <c r="AP742" s="35"/>
      <c r="AQ742" s="35"/>
      <c r="AR742" s="35"/>
      <c r="AS742" s="35"/>
      <c r="AT742" s="35"/>
    </row>
    <row r="743" customFormat="false" ht="12.75" hidden="false" customHeight="true" outlineLevel="0" collapsed="false">
      <c r="A743" s="36"/>
      <c r="B743" s="36"/>
      <c r="C743" s="2" t="n">
        <v>742</v>
      </c>
      <c r="D743" s="20" t="s">
        <v>691</v>
      </c>
      <c r="E743" s="65" t="n">
        <v>144</v>
      </c>
      <c r="F743" s="66" t="n">
        <v>2251</v>
      </c>
      <c r="G743" s="67" t="n">
        <f aca="false">I743+J743</f>
        <v>123</v>
      </c>
      <c r="H743" s="68" t="n">
        <f aca="false">1/(G743/F743)</f>
        <v>18.3008130081301</v>
      </c>
      <c r="I743" s="22" t="n">
        <v>40</v>
      </c>
      <c r="J743" s="23" t="n">
        <v>83</v>
      </c>
      <c r="K743" s="24" t="n">
        <v>998</v>
      </c>
      <c r="L743" s="69" t="n">
        <f aca="false">G743*X743*R743</f>
        <v>1055.22520227243</v>
      </c>
      <c r="M743" s="25" t="n">
        <v>652</v>
      </c>
      <c r="N743" s="70" t="n">
        <f aca="false">G743*X743*(1-R743)</f>
        <v>692.520735713136</v>
      </c>
      <c r="O743" s="26" t="n">
        <f aca="false">I743/(I743+J743)</f>
        <v>0.32520325203252</v>
      </c>
      <c r="P743" s="28" t="n">
        <f aca="false">(I743+K743)/(I743+J743+K743+M743)</f>
        <v>0.585448392554992</v>
      </c>
      <c r="Q743" s="27" t="n">
        <f aca="false">K743/(K743+M743)</f>
        <v>0.604848484848485</v>
      </c>
      <c r="R743" s="27" t="n">
        <f aca="false">P743-(O743-P743)/X743</f>
        <v>0.603763498651681</v>
      </c>
      <c r="S743" s="29" t="n">
        <f aca="false">(K743+M743)/(I743+J743)</f>
        <v>13.4146341463415</v>
      </c>
      <c r="T743" s="31" t="n">
        <f aca="false">(P743-$B$1*O743-$B$2)/(1-$B$1*O743)-($B$3*POWER(P743,2)+$B$4*P743+$B$5)-($B$6*POWER(O743,2)+$B$7*O743+$B$8)</f>
        <v>0.604763835007385</v>
      </c>
      <c r="U743" s="29" t="n">
        <f aca="false">(O743-P743)/(P743-T743)</f>
        <v>13.4734237211438</v>
      </c>
      <c r="V743" s="29" t="n">
        <f aca="false">$B$12+($B$13*E743+$B$14*POWER(E743,2)+$B$15*POWER(E743,3))+($B$16*F743+$B$17*POWER(F743,2)+$B$18*POWER(F743,3))+($B$19*T743+$B$20*POWER(T743,2)+$B$21*POWER(T743,3))+($B$22*P743+$B$23*POWER(P743,2)+$B$24*POWER(P743,3))+($B$25*H743+$B$26*POWER(H743,2)+$B$27*POWER(H743,3))+($B$28*U743+$B$29*POWER(U743,2)+$B$30*POWER(U743,3))</f>
        <v>0.735892847844495</v>
      </c>
      <c r="W743" s="71" t="n">
        <f aca="false">S743-U743</f>
        <v>-0.0587895748023684</v>
      </c>
      <c r="X743" s="29" t="n">
        <f aca="false">U743+V743</f>
        <v>14.2093165689883</v>
      </c>
      <c r="Y743" s="16"/>
      <c r="Z743" s="60" t="n">
        <f aca="false">U743*G743</f>
        <v>1657.23111770069</v>
      </c>
      <c r="AA743" s="60" t="n">
        <f aca="false">(K743+M743)-Z743</f>
        <v>-7.23111770069136</v>
      </c>
      <c r="AB743" s="16"/>
      <c r="AC743" s="60" t="n">
        <f aca="false">L743+N743</f>
        <v>1747.74593798556</v>
      </c>
      <c r="AD743" s="61" t="n">
        <f aca="false">AC743-Z743</f>
        <v>90.5148202848727</v>
      </c>
      <c r="AE743" s="17"/>
      <c r="AF743" s="84"/>
      <c r="AG743" s="16"/>
      <c r="AH743" s="16"/>
      <c r="AI743" s="63"/>
      <c r="AJ743" s="72"/>
      <c r="AK743" s="16"/>
      <c r="AL743" s="16"/>
      <c r="AM743" s="35"/>
      <c r="AN743" s="35"/>
      <c r="AO743" s="35"/>
      <c r="AP743" s="35"/>
      <c r="AQ743" s="35"/>
      <c r="AR743" s="35"/>
      <c r="AS743" s="35"/>
      <c r="AT743" s="35"/>
    </row>
    <row r="744" customFormat="false" ht="12.75" hidden="false" customHeight="true" outlineLevel="0" collapsed="false">
      <c r="A744" s="36"/>
      <c r="B744" s="36"/>
      <c r="C744" s="2" t="n">
        <v>743</v>
      </c>
      <c r="D744" s="20" t="s">
        <v>69</v>
      </c>
      <c r="E744" s="65" t="n">
        <v>520</v>
      </c>
      <c r="F744" s="66" t="n">
        <v>6174</v>
      </c>
      <c r="G744" s="67" t="n">
        <f aca="false">I744+J744</f>
        <v>420</v>
      </c>
      <c r="H744" s="68" t="n">
        <f aca="false">1/(G744/F744)</f>
        <v>14.7</v>
      </c>
      <c r="I744" s="22" t="n">
        <v>53</v>
      </c>
      <c r="J744" s="23" t="n">
        <v>367</v>
      </c>
      <c r="K744" s="24" t="n">
        <v>1604</v>
      </c>
      <c r="L744" s="69" t="n">
        <f aca="false">G744*X744*R744</f>
        <v>1572.1154272764</v>
      </c>
      <c r="M744" s="25" t="n">
        <v>3373</v>
      </c>
      <c r="N744" s="70" t="n">
        <f aca="false">G744*X744*(1-R744)</f>
        <v>3301.0336137681</v>
      </c>
      <c r="O744" s="26" t="n">
        <f aca="false">I744/(I744+J744)</f>
        <v>0.126190476190476</v>
      </c>
      <c r="P744" s="28" t="n">
        <f aca="false">(I744+K744)/(I744+J744+K744+M744)</f>
        <v>0.307022419862887</v>
      </c>
      <c r="Q744" s="27" t="n">
        <f aca="false">K744/(K744+M744)</f>
        <v>0.322282499497689</v>
      </c>
      <c r="R744" s="27" t="n">
        <f aca="false">P744-(O744-P744)/X744</f>
        <v>0.322607704799326</v>
      </c>
      <c r="S744" s="29" t="n">
        <f aca="false">(K744+M744)/(I744+J744)</f>
        <v>11.85</v>
      </c>
      <c r="T744" s="31" t="n">
        <f aca="false">(P744-$B$1*O744-$B$2)/(1-$B$1*O744)-($B$3*POWER(P744,2)+$B$4*P744+$B$5)-($B$6*POWER(O744,2)+$B$7*O744+$B$8)</f>
        <v>0.320179934257806</v>
      </c>
      <c r="U744" s="29" t="n">
        <f aca="false">(O744-P744)/(P744-T744)</f>
        <v>13.7436249921363</v>
      </c>
      <c r="V744" s="29" t="n">
        <f aca="false">$B$12+($B$13*E744+$B$14*POWER(E744,2)+$B$15*POWER(E744,3))+($B$16*F744+$B$17*POWER(F744,2)+$B$18*POWER(F744,3))+($B$19*T744+$B$20*POWER(T744,2)+$B$21*POWER(T744,3))+($B$22*P744+$B$23*POWER(P744,2)+$B$24*POWER(P744,3))+($B$25*H744+$B$26*POWER(H744,2)+$B$27*POWER(H744,3))+($B$28*U744+$B$29*POWER(U744,2)+$B$30*POWER(U744,3))</f>
        <v>-2.14088918012558</v>
      </c>
      <c r="W744" s="71" t="n">
        <f aca="false">S744-U744</f>
        <v>-1.8936249921363</v>
      </c>
      <c r="X744" s="29" t="n">
        <f aca="false">U744+V744</f>
        <v>11.6027358120107</v>
      </c>
      <c r="Y744" s="16"/>
      <c r="Z744" s="60" t="n">
        <f aca="false">U744*G744</f>
        <v>5772.32249669725</v>
      </c>
      <c r="AA744" s="60" t="n">
        <f aca="false">(K744+M744)-Z744</f>
        <v>-795.322496697247</v>
      </c>
      <c r="AB744" s="16"/>
      <c r="AC744" s="60" t="n">
        <f aca="false">L744+N744</f>
        <v>4873.1490410445</v>
      </c>
      <c r="AD744" s="61" t="n">
        <f aca="false">AC744-Z744</f>
        <v>-899.173455652743</v>
      </c>
      <c r="AE744" s="17"/>
      <c r="AF744" s="84"/>
      <c r="AG744" s="16"/>
      <c r="AH744" s="16"/>
      <c r="AI744" s="63"/>
      <c r="AJ744" s="72"/>
      <c r="AK744" s="16"/>
      <c r="AL744" s="16"/>
      <c r="AM744" s="35"/>
      <c r="AN744" s="35"/>
      <c r="AO744" s="35"/>
      <c r="AP744" s="35"/>
      <c r="AQ744" s="35"/>
      <c r="AR744" s="35"/>
      <c r="AS744" s="35"/>
      <c r="AT744" s="35"/>
    </row>
    <row r="745" customFormat="false" ht="12.75" hidden="false" customHeight="true" outlineLevel="0" collapsed="false">
      <c r="A745" s="36"/>
      <c r="B745" s="36"/>
      <c r="C745" s="16"/>
      <c r="D745" s="16"/>
      <c r="E745" s="80"/>
      <c r="F745" s="1"/>
      <c r="G745" s="1"/>
      <c r="H745" s="81"/>
      <c r="I745" s="16"/>
      <c r="J745" s="16"/>
      <c r="K745" s="16"/>
      <c r="L745" s="82"/>
      <c r="M745" s="16"/>
      <c r="N745" s="82"/>
      <c r="O745" s="37"/>
      <c r="P745" s="39"/>
      <c r="Q745" s="38"/>
      <c r="R745" s="38"/>
      <c r="S745" s="40"/>
      <c r="T745" s="42"/>
      <c r="U745" s="40"/>
      <c r="V745" s="40"/>
      <c r="W745" s="15"/>
      <c r="X745" s="40"/>
      <c r="Y745" s="16"/>
      <c r="Z745" s="60"/>
      <c r="AA745" s="60"/>
      <c r="AB745" s="16"/>
      <c r="AC745" s="1"/>
      <c r="AD745" s="61"/>
      <c r="AE745" s="17"/>
      <c r="AF745" s="84"/>
      <c r="AG745" s="16"/>
      <c r="AH745" s="16"/>
      <c r="AI745" s="63"/>
      <c r="AJ745" s="72"/>
      <c r="AK745" s="16"/>
      <c r="AL745" s="16"/>
      <c r="AM745" s="17"/>
      <c r="AN745" s="17"/>
      <c r="AO745" s="17"/>
      <c r="AP745" s="17"/>
      <c r="AQ745" s="17"/>
      <c r="AR745" s="17"/>
      <c r="AS745" s="17"/>
      <c r="AT745" s="17"/>
    </row>
    <row r="746" customFormat="false" ht="12.75" hidden="false" customHeight="true" outlineLevel="0" collapsed="false">
      <c r="A746" s="36"/>
      <c r="B746" s="36"/>
      <c r="C746" s="16"/>
      <c r="D746" s="16"/>
      <c r="E746" s="80"/>
      <c r="F746" s="1"/>
      <c r="G746" s="1"/>
      <c r="H746" s="81"/>
      <c r="I746" s="16"/>
      <c r="J746" s="16"/>
      <c r="K746" s="16"/>
      <c r="L746" s="82"/>
      <c r="M746" s="16"/>
      <c r="N746" s="82"/>
      <c r="O746" s="37"/>
      <c r="P746" s="39"/>
      <c r="Q746" s="38"/>
      <c r="R746" s="38"/>
      <c r="S746" s="40"/>
      <c r="T746" s="42"/>
      <c r="U746" s="40"/>
      <c r="V746" s="40"/>
      <c r="W746" s="15"/>
      <c r="X746" s="40"/>
      <c r="Y746" s="16"/>
      <c r="Z746" s="60"/>
      <c r="AA746" s="60"/>
      <c r="AB746" s="16"/>
      <c r="AC746" s="1"/>
      <c r="AD746" s="61"/>
      <c r="AE746" s="17"/>
      <c r="AF746" s="84"/>
      <c r="AG746" s="16"/>
      <c r="AH746" s="16"/>
      <c r="AI746" s="63"/>
      <c r="AJ746" s="72"/>
      <c r="AK746" s="16"/>
      <c r="AL746" s="16"/>
      <c r="AM746" s="17"/>
      <c r="AN746" s="17"/>
      <c r="AO746" s="17"/>
      <c r="AP746" s="17"/>
      <c r="AQ746" s="17"/>
      <c r="AR746" s="17"/>
      <c r="AS746" s="17"/>
      <c r="AT746" s="17"/>
    </row>
    <row r="747" customFormat="false" ht="12.75" hidden="false" customHeight="true" outlineLevel="0" collapsed="false">
      <c r="A747" s="36"/>
      <c r="B747" s="36"/>
      <c r="C747" s="16"/>
      <c r="D747" s="16"/>
      <c r="E747" s="80"/>
      <c r="F747" s="1"/>
      <c r="G747" s="1"/>
      <c r="H747" s="81"/>
      <c r="I747" s="16"/>
      <c r="J747" s="16"/>
      <c r="K747" s="16"/>
      <c r="L747" s="82"/>
      <c r="M747" s="16"/>
      <c r="N747" s="82"/>
      <c r="O747" s="37"/>
      <c r="P747" s="39"/>
      <c r="Q747" s="38"/>
      <c r="R747" s="38"/>
      <c r="S747" s="40"/>
      <c r="T747" s="42"/>
      <c r="U747" s="40"/>
      <c r="V747" s="40"/>
      <c r="W747" s="15"/>
      <c r="X747" s="40"/>
      <c r="Y747" s="16"/>
      <c r="Z747" s="60"/>
      <c r="AA747" s="60"/>
      <c r="AB747" s="16"/>
      <c r="AC747" s="1"/>
      <c r="AD747" s="61"/>
      <c r="AE747" s="17"/>
      <c r="AF747" s="84"/>
      <c r="AG747" s="16"/>
      <c r="AH747" s="16"/>
      <c r="AI747" s="63"/>
      <c r="AJ747" s="72"/>
      <c r="AK747" s="16"/>
      <c r="AL747" s="16"/>
      <c r="AM747" s="17"/>
      <c r="AN747" s="17"/>
      <c r="AO747" s="17"/>
      <c r="AP747" s="17"/>
      <c r="AQ747" s="17"/>
      <c r="AR747" s="17"/>
      <c r="AS747" s="17"/>
      <c r="AT747" s="17"/>
    </row>
    <row r="748" customFormat="false" ht="12.75" hidden="false" customHeight="true" outlineLevel="0" collapsed="false">
      <c r="A748" s="36"/>
      <c r="B748" s="36"/>
      <c r="C748" s="16"/>
      <c r="D748" s="16"/>
      <c r="E748" s="80"/>
      <c r="F748" s="1"/>
      <c r="G748" s="1"/>
      <c r="H748" s="81"/>
      <c r="I748" s="16"/>
      <c r="J748" s="16"/>
      <c r="K748" s="16"/>
      <c r="L748" s="82"/>
      <c r="M748" s="16"/>
      <c r="N748" s="82"/>
      <c r="O748" s="37"/>
      <c r="P748" s="39"/>
      <c r="Q748" s="38"/>
      <c r="R748" s="38"/>
      <c r="S748" s="40"/>
      <c r="T748" s="42"/>
      <c r="U748" s="40"/>
      <c r="V748" s="40"/>
      <c r="W748" s="15"/>
      <c r="X748" s="40"/>
      <c r="Y748" s="16"/>
      <c r="Z748" s="60"/>
      <c r="AA748" s="60"/>
      <c r="AB748" s="16"/>
      <c r="AC748" s="1"/>
      <c r="AD748" s="61"/>
      <c r="AE748" s="17"/>
      <c r="AF748" s="84"/>
      <c r="AG748" s="16"/>
      <c r="AH748" s="16"/>
      <c r="AI748" s="63"/>
      <c r="AJ748" s="72"/>
      <c r="AK748" s="16"/>
      <c r="AL748" s="16"/>
      <c r="AM748" s="17"/>
      <c r="AN748" s="17"/>
      <c r="AO748" s="17"/>
      <c r="AP748" s="17"/>
      <c r="AQ748" s="17"/>
      <c r="AR748" s="17"/>
      <c r="AS748" s="17"/>
      <c r="AT748" s="17"/>
    </row>
    <row r="749" customFormat="false" ht="12.75" hidden="false" customHeight="true" outlineLevel="0" collapsed="false">
      <c r="A749" s="36"/>
      <c r="B749" s="36"/>
      <c r="C749" s="16"/>
      <c r="D749" s="16"/>
      <c r="E749" s="80"/>
      <c r="F749" s="1"/>
      <c r="G749" s="1"/>
      <c r="H749" s="81"/>
      <c r="I749" s="16"/>
      <c r="J749" s="16"/>
      <c r="K749" s="16"/>
      <c r="L749" s="82"/>
      <c r="M749" s="16"/>
      <c r="N749" s="82"/>
      <c r="O749" s="37"/>
      <c r="P749" s="39"/>
      <c r="Q749" s="38"/>
      <c r="R749" s="38"/>
      <c r="S749" s="40"/>
      <c r="T749" s="42"/>
      <c r="U749" s="40"/>
      <c r="V749" s="40"/>
      <c r="W749" s="15"/>
      <c r="X749" s="40"/>
      <c r="Y749" s="16"/>
      <c r="Z749" s="60"/>
      <c r="AA749" s="60"/>
      <c r="AB749" s="16"/>
      <c r="AC749" s="1"/>
      <c r="AD749" s="61"/>
      <c r="AE749" s="17"/>
      <c r="AF749" s="84"/>
      <c r="AG749" s="16"/>
      <c r="AH749" s="16"/>
      <c r="AI749" s="63"/>
      <c r="AJ749" s="72"/>
      <c r="AK749" s="16"/>
      <c r="AL749" s="16"/>
      <c r="AM749" s="17"/>
      <c r="AN749" s="17"/>
      <c r="AO749" s="17"/>
      <c r="AP749" s="17"/>
      <c r="AQ749" s="17"/>
      <c r="AR749" s="17"/>
      <c r="AS749" s="17"/>
      <c r="AT749" s="17"/>
    </row>
    <row r="750" customFormat="false" ht="12.75" hidden="false" customHeight="true" outlineLevel="0" collapsed="false">
      <c r="A750" s="36"/>
      <c r="B750" s="36"/>
      <c r="C750" s="16"/>
      <c r="D750" s="16"/>
      <c r="E750" s="80"/>
      <c r="F750" s="1"/>
      <c r="G750" s="1"/>
      <c r="H750" s="81"/>
      <c r="I750" s="16"/>
      <c r="J750" s="16"/>
      <c r="K750" s="16"/>
      <c r="L750" s="82"/>
      <c r="M750" s="16"/>
      <c r="N750" s="82"/>
      <c r="O750" s="37"/>
      <c r="P750" s="39"/>
      <c r="Q750" s="38"/>
      <c r="R750" s="38"/>
      <c r="S750" s="40"/>
      <c r="T750" s="42"/>
      <c r="U750" s="40"/>
      <c r="V750" s="40"/>
      <c r="W750" s="15"/>
      <c r="X750" s="40"/>
      <c r="Y750" s="16"/>
      <c r="Z750" s="60"/>
      <c r="AA750" s="60"/>
      <c r="AB750" s="16"/>
      <c r="AC750" s="1"/>
      <c r="AD750" s="61"/>
      <c r="AE750" s="17"/>
      <c r="AF750" s="84"/>
      <c r="AG750" s="16"/>
      <c r="AH750" s="16"/>
      <c r="AI750" s="63"/>
      <c r="AJ750" s="72"/>
      <c r="AK750" s="16"/>
      <c r="AL750" s="16"/>
      <c r="AM750" s="17"/>
      <c r="AN750" s="17"/>
      <c r="AO750" s="17"/>
      <c r="AP750" s="17"/>
      <c r="AQ750" s="17"/>
      <c r="AR750" s="17"/>
      <c r="AS750" s="17"/>
      <c r="AT750" s="17"/>
    </row>
    <row r="751" customFormat="false" ht="12.75" hidden="false" customHeight="true" outlineLevel="0" collapsed="false">
      <c r="A751" s="36"/>
      <c r="B751" s="36"/>
      <c r="C751" s="16"/>
      <c r="D751" s="16"/>
      <c r="E751" s="80"/>
      <c r="F751" s="1"/>
      <c r="G751" s="1"/>
      <c r="H751" s="81"/>
      <c r="I751" s="16"/>
      <c r="J751" s="16"/>
      <c r="K751" s="16"/>
      <c r="L751" s="82"/>
      <c r="M751" s="16"/>
      <c r="N751" s="82"/>
      <c r="O751" s="37"/>
      <c r="P751" s="39"/>
      <c r="Q751" s="38"/>
      <c r="R751" s="38"/>
      <c r="S751" s="40"/>
      <c r="T751" s="42"/>
      <c r="U751" s="40"/>
      <c r="V751" s="40"/>
      <c r="W751" s="15"/>
      <c r="X751" s="40"/>
      <c r="Y751" s="16"/>
      <c r="Z751" s="60"/>
      <c r="AA751" s="60"/>
      <c r="AB751" s="16"/>
      <c r="AC751" s="1"/>
      <c r="AD751" s="61"/>
      <c r="AE751" s="17"/>
      <c r="AF751" s="84"/>
      <c r="AG751" s="16"/>
      <c r="AH751" s="16"/>
      <c r="AI751" s="63"/>
      <c r="AJ751" s="72"/>
      <c r="AK751" s="16"/>
      <c r="AL751" s="16"/>
      <c r="AM751" s="17"/>
      <c r="AN751" s="17"/>
      <c r="AO751" s="17"/>
      <c r="AP751" s="17"/>
      <c r="AQ751" s="17"/>
      <c r="AR751" s="17"/>
      <c r="AS751" s="17"/>
      <c r="AT751" s="17"/>
    </row>
    <row r="752" customFormat="false" ht="12.75" hidden="false" customHeight="true" outlineLevel="0" collapsed="false">
      <c r="A752" s="36"/>
      <c r="B752" s="36"/>
      <c r="C752" s="16"/>
      <c r="D752" s="16"/>
      <c r="E752" s="80"/>
      <c r="F752" s="1"/>
      <c r="G752" s="1"/>
      <c r="H752" s="81"/>
      <c r="I752" s="16"/>
      <c r="J752" s="16"/>
      <c r="K752" s="16"/>
      <c r="L752" s="82"/>
      <c r="M752" s="16"/>
      <c r="N752" s="82"/>
      <c r="O752" s="37"/>
      <c r="P752" s="39"/>
      <c r="Q752" s="38"/>
      <c r="R752" s="38"/>
      <c r="S752" s="40"/>
      <c r="T752" s="42"/>
      <c r="U752" s="40"/>
      <c r="V752" s="40"/>
      <c r="W752" s="15"/>
      <c r="X752" s="40"/>
      <c r="Y752" s="16"/>
      <c r="Z752" s="60"/>
      <c r="AA752" s="60"/>
      <c r="AB752" s="16"/>
      <c r="AC752" s="1"/>
      <c r="AD752" s="61"/>
      <c r="AE752" s="17"/>
      <c r="AF752" s="84"/>
      <c r="AG752" s="16"/>
      <c r="AH752" s="16"/>
      <c r="AI752" s="63"/>
      <c r="AJ752" s="72"/>
      <c r="AK752" s="16"/>
      <c r="AL752" s="16"/>
      <c r="AM752" s="17"/>
      <c r="AN752" s="17"/>
      <c r="AO752" s="17"/>
      <c r="AP752" s="17"/>
      <c r="AQ752" s="17"/>
      <c r="AR752" s="17"/>
      <c r="AS752" s="17"/>
      <c r="AT752" s="17"/>
    </row>
    <row r="753" customFormat="false" ht="12.75" hidden="false" customHeight="true" outlineLevel="0" collapsed="false">
      <c r="A753" s="36"/>
      <c r="B753" s="36"/>
      <c r="C753" s="16"/>
      <c r="D753" s="16"/>
      <c r="E753" s="80"/>
      <c r="F753" s="1"/>
      <c r="G753" s="1"/>
      <c r="H753" s="81"/>
      <c r="I753" s="16"/>
      <c r="J753" s="16"/>
      <c r="K753" s="16"/>
      <c r="L753" s="82"/>
      <c r="M753" s="16"/>
      <c r="N753" s="82"/>
      <c r="O753" s="37"/>
      <c r="P753" s="39"/>
      <c r="Q753" s="38"/>
      <c r="R753" s="38"/>
      <c r="S753" s="40"/>
      <c r="T753" s="42"/>
      <c r="U753" s="40"/>
      <c r="V753" s="40"/>
      <c r="W753" s="15"/>
      <c r="X753" s="40"/>
      <c r="Y753" s="16"/>
      <c r="Z753" s="60"/>
      <c r="AA753" s="60"/>
      <c r="AB753" s="16"/>
      <c r="AC753" s="1"/>
      <c r="AD753" s="61"/>
      <c r="AE753" s="17"/>
      <c r="AF753" s="84"/>
      <c r="AG753" s="16"/>
      <c r="AH753" s="16"/>
      <c r="AI753" s="63"/>
      <c r="AJ753" s="72"/>
      <c r="AK753" s="16"/>
      <c r="AL753" s="16"/>
      <c r="AM753" s="17"/>
      <c r="AN753" s="17"/>
      <c r="AO753" s="17"/>
      <c r="AP753" s="17"/>
      <c r="AQ753" s="17"/>
      <c r="AR753" s="17"/>
      <c r="AS753" s="17"/>
      <c r="AT753" s="17"/>
    </row>
    <row r="754" customFormat="false" ht="12.75" hidden="false" customHeight="true" outlineLevel="0" collapsed="false">
      <c r="A754" s="36"/>
      <c r="B754" s="36"/>
      <c r="C754" s="16"/>
      <c r="D754" s="16"/>
      <c r="E754" s="80"/>
      <c r="F754" s="1"/>
      <c r="G754" s="1"/>
      <c r="H754" s="81"/>
      <c r="I754" s="16"/>
      <c r="J754" s="16"/>
      <c r="K754" s="16"/>
      <c r="L754" s="82"/>
      <c r="M754" s="16"/>
      <c r="N754" s="82"/>
      <c r="O754" s="37"/>
      <c r="P754" s="39"/>
      <c r="Q754" s="38"/>
      <c r="R754" s="38"/>
      <c r="S754" s="40"/>
      <c r="T754" s="42"/>
      <c r="U754" s="40"/>
      <c r="V754" s="40"/>
      <c r="W754" s="15"/>
      <c r="X754" s="40"/>
      <c r="Y754" s="16"/>
      <c r="Z754" s="60"/>
      <c r="AA754" s="60"/>
      <c r="AB754" s="16"/>
      <c r="AC754" s="1"/>
      <c r="AD754" s="61"/>
      <c r="AE754" s="17"/>
      <c r="AF754" s="84"/>
      <c r="AG754" s="16"/>
      <c r="AH754" s="16"/>
      <c r="AI754" s="63"/>
      <c r="AJ754" s="72"/>
      <c r="AK754" s="16"/>
      <c r="AL754" s="16"/>
      <c r="AM754" s="17"/>
      <c r="AN754" s="17"/>
      <c r="AO754" s="17"/>
      <c r="AP754" s="17"/>
      <c r="AQ754" s="17"/>
      <c r="AR754" s="17"/>
      <c r="AS754" s="17"/>
      <c r="AT754" s="17"/>
    </row>
    <row r="755" customFormat="false" ht="12.75" hidden="false" customHeight="true" outlineLevel="0" collapsed="false">
      <c r="A755" s="36"/>
      <c r="B755" s="36"/>
      <c r="C755" s="16"/>
      <c r="D755" s="16"/>
      <c r="E755" s="80"/>
      <c r="F755" s="1"/>
      <c r="G755" s="1"/>
      <c r="H755" s="81"/>
      <c r="I755" s="16"/>
      <c r="J755" s="16"/>
      <c r="K755" s="16"/>
      <c r="L755" s="82"/>
      <c r="M755" s="16"/>
      <c r="N755" s="82"/>
      <c r="O755" s="37"/>
      <c r="P755" s="39"/>
      <c r="Q755" s="38"/>
      <c r="R755" s="38"/>
      <c r="S755" s="40"/>
      <c r="T755" s="42"/>
      <c r="U755" s="40"/>
      <c r="V755" s="40"/>
      <c r="W755" s="15"/>
      <c r="X755" s="40"/>
      <c r="Y755" s="16"/>
      <c r="Z755" s="60"/>
      <c r="AA755" s="60"/>
      <c r="AB755" s="16"/>
      <c r="AC755" s="1"/>
      <c r="AD755" s="61"/>
      <c r="AE755" s="17"/>
      <c r="AF755" s="84"/>
      <c r="AG755" s="16"/>
      <c r="AH755" s="16"/>
      <c r="AI755" s="63"/>
      <c r="AJ755" s="72"/>
      <c r="AK755" s="16"/>
      <c r="AL755" s="16"/>
      <c r="AM755" s="17"/>
      <c r="AN755" s="17"/>
      <c r="AO755" s="17"/>
      <c r="AP755" s="17"/>
      <c r="AQ755" s="17"/>
      <c r="AR755" s="17"/>
      <c r="AS755" s="17"/>
      <c r="AT755" s="17"/>
    </row>
    <row r="756" customFormat="false" ht="12.75" hidden="false" customHeight="true" outlineLevel="0" collapsed="false">
      <c r="A756" s="36"/>
      <c r="B756" s="36"/>
      <c r="C756" s="16"/>
      <c r="D756" s="16"/>
      <c r="E756" s="80"/>
      <c r="F756" s="1"/>
      <c r="G756" s="1"/>
      <c r="H756" s="81"/>
      <c r="I756" s="16"/>
      <c r="J756" s="16"/>
      <c r="K756" s="16"/>
      <c r="L756" s="82"/>
      <c r="M756" s="16"/>
      <c r="N756" s="82"/>
      <c r="O756" s="37"/>
      <c r="P756" s="39"/>
      <c r="Q756" s="38"/>
      <c r="R756" s="38"/>
      <c r="S756" s="40"/>
      <c r="T756" s="42"/>
      <c r="U756" s="40"/>
      <c r="V756" s="40"/>
      <c r="W756" s="15"/>
      <c r="X756" s="40"/>
      <c r="Y756" s="16"/>
      <c r="Z756" s="60"/>
      <c r="AA756" s="60"/>
      <c r="AB756" s="16"/>
      <c r="AC756" s="1"/>
      <c r="AD756" s="61"/>
      <c r="AE756" s="17"/>
      <c r="AF756" s="84"/>
      <c r="AG756" s="16"/>
      <c r="AH756" s="16"/>
      <c r="AI756" s="63"/>
      <c r="AJ756" s="72"/>
      <c r="AK756" s="16"/>
      <c r="AL756" s="16"/>
      <c r="AM756" s="17"/>
      <c r="AN756" s="17"/>
      <c r="AO756" s="17"/>
      <c r="AP756" s="17"/>
      <c r="AQ756" s="17"/>
      <c r="AR756" s="17"/>
      <c r="AS756" s="17"/>
      <c r="AT756" s="17"/>
    </row>
    <row r="757" customFormat="false" ht="12.75" hidden="false" customHeight="true" outlineLevel="0" collapsed="false">
      <c r="A757" s="36"/>
      <c r="B757" s="36"/>
      <c r="C757" s="16"/>
      <c r="D757" s="16"/>
      <c r="E757" s="80"/>
      <c r="F757" s="1"/>
      <c r="G757" s="1"/>
      <c r="H757" s="81"/>
      <c r="I757" s="16"/>
      <c r="J757" s="16"/>
      <c r="K757" s="16"/>
      <c r="L757" s="82"/>
      <c r="M757" s="16"/>
      <c r="N757" s="82"/>
      <c r="O757" s="37"/>
      <c r="P757" s="39"/>
      <c r="Q757" s="38"/>
      <c r="R757" s="38"/>
      <c r="S757" s="40"/>
      <c r="T757" s="42"/>
      <c r="U757" s="40"/>
      <c r="V757" s="40"/>
      <c r="W757" s="15"/>
      <c r="X757" s="40"/>
      <c r="Y757" s="16"/>
      <c r="Z757" s="60"/>
      <c r="AA757" s="60"/>
      <c r="AB757" s="16"/>
      <c r="AC757" s="1"/>
      <c r="AD757" s="61"/>
      <c r="AE757" s="17"/>
      <c r="AF757" s="84"/>
      <c r="AG757" s="16"/>
      <c r="AH757" s="16"/>
      <c r="AI757" s="63"/>
      <c r="AJ757" s="72"/>
      <c r="AK757" s="16"/>
      <c r="AL757" s="16"/>
      <c r="AM757" s="17"/>
      <c r="AN757" s="17"/>
      <c r="AO757" s="17"/>
      <c r="AP757" s="17"/>
      <c r="AQ757" s="17"/>
      <c r="AR757" s="17"/>
      <c r="AS757" s="17"/>
      <c r="AT757" s="17"/>
    </row>
    <row r="758" customFormat="false" ht="12.75" hidden="false" customHeight="true" outlineLevel="0" collapsed="false">
      <c r="A758" s="36"/>
      <c r="B758" s="36"/>
      <c r="C758" s="16"/>
      <c r="D758" s="16"/>
      <c r="E758" s="80"/>
      <c r="F758" s="1"/>
      <c r="G758" s="1"/>
      <c r="H758" s="81"/>
      <c r="I758" s="16"/>
      <c r="J758" s="16"/>
      <c r="K758" s="16"/>
      <c r="L758" s="82"/>
      <c r="M758" s="16"/>
      <c r="N758" s="82"/>
      <c r="O758" s="37"/>
      <c r="P758" s="39"/>
      <c r="Q758" s="38"/>
      <c r="R758" s="38"/>
      <c r="S758" s="40"/>
      <c r="T758" s="42"/>
      <c r="U758" s="40"/>
      <c r="V758" s="40"/>
      <c r="W758" s="15"/>
      <c r="X758" s="40"/>
      <c r="Y758" s="16"/>
      <c r="Z758" s="60"/>
      <c r="AA758" s="60"/>
      <c r="AB758" s="16"/>
      <c r="AC758" s="1"/>
      <c r="AD758" s="61"/>
      <c r="AE758" s="17"/>
      <c r="AF758" s="84"/>
      <c r="AG758" s="16"/>
      <c r="AH758" s="16"/>
      <c r="AI758" s="63"/>
      <c r="AJ758" s="72"/>
      <c r="AK758" s="16"/>
      <c r="AL758" s="16"/>
      <c r="AM758" s="17"/>
      <c r="AN758" s="17"/>
      <c r="AO758" s="17"/>
      <c r="AP758" s="17"/>
      <c r="AQ758" s="17"/>
      <c r="AR758" s="17"/>
      <c r="AS758" s="17"/>
      <c r="AT758" s="17"/>
    </row>
    <row r="759" customFormat="false" ht="12.75" hidden="false" customHeight="true" outlineLevel="0" collapsed="false">
      <c r="A759" s="36"/>
      <c r="B759" s="36"/>
      <c r="C759" s="16"/>
      <c r="D759" s="16"/>
      <c r="E759" s="80"/>
      <c r="F759" s="1"/>
      <c r="G759" s="1"/>
      <c r="H759" s="81"/>
      <c r="I759" s="16"/>
      <c r="J759" s="16"/>
      <c r="K759" s="16"/>
      <c r="L759" s="82"/>
      <c r="M759" s="16"/>
      <c r="N759" s="82"/>
      <c r="O759" s="37"/>
      <c r="P759" s="39"/>
      <c r="Q759" s="38"/>
      <c r="R759" s="38"/>
      <c r="S759" s="40"/>
      <c r="T759" s="42"/>
      <c r="U759" s="40"/>
      <c r="V759" s="40"/>
      <c r="W759" s="15"/>
      <c r="X759" s="40"/>
      <c r="Y759" s="16"/>
      <c r="Z759" s="60"/>
      <c r="AA759" s="60"/>
      <c r="AB759" s="16"/>
      <c r="AC759" s="1"/>
      <c r="AD759" s="61"/>
      <c r="AE759" s="17"/>
      <c r="AF759" s="84"/>
      <c r="AG759" s="16"/>
      <c r="AH759" s="16"/>
      <c r="AI759" s="63"/>
      <c r="AJ759" s="72"/>
      <c r="AK759" s="16"/>
      <c r="AL759" s="16"/>
      <c r="AM759" s="17"/>
      <c r="AN759" s="17"/>
      <c r="AO759" s="17"/>
      <c r="AP759" s="17"/>
      <c r="AQ759" s="17"/>
      <c r="AR759" s="17"/>
      <c r="AS759" s="17"/>
      <c r="AT759" s="17"/>
    </row>
    <row r="760" customFormat="false" ht="12.75" hidden="false" customHeight="true" outlineLevel="0" collapsed="false">
      <c r="A760" s="36"/>
      <c r="B760" s="36"/>
      <c r="C760" s="16"/>
      <c r="D760" s="16"/>
      <c r="E760" s="80"/>
      <c r="F760" s="1"/>
      <c r="G760" s="1"/>
      <c r="H760" s="81"/>
      <c r="I760" s="16"/>
      <c r="J760" s="16"/>
      <c r="K760" s="16"/>
      <c r="L760" s="82"/>
      <c r="M760" s="16"/>
      <c r="N760" s="82"/>
      <c r="O760" s="37"/>
      <c r="P760" s="39"/>
      <c r="Q760" s="38"/>
      <c r="R760" s="38"/>
      <c r="S760" s="40"/>
      <c r="T760" s="42"/>
      <c r="U760" s="40"/>
      <c r="V760" s="40"/>
      <c r="W760" s="15"/>
      <c r="X760" s="40"/>
      <c r="Y760" s="16"/>
      <c r="Z760" s="60"/>
      <c r="AA760" s="60"/>
      <c r="AB760" s="16"/>
      <c r="AC760" s="1"/>
      <c r="AD760" s="61"/>
      <c r="AE760" s="17"/>
      <c r="AF760" s="84"/>
      <c r="AG760" s="16"/>
      <c r="AH760" s="16"/>
      <c r="AI760" s="63"/>
      <c r="AJ760" s="72"/>
      <c r="AK760" s="16"/>
      <c r="AL760" s="16"/>
      <c r="AM760" s="17"/>
      <c r="AN760" s="17"/>
      <c r="AO760" s="17"/>
      <c r="AP760" s="17"/>
      <c r="AQ760" s="17"/>
      <c r="AR760" s="17"/>
      <c r="AS760" s="17"/>
      <c r="AT760" s="17"/>
    </row>
    <row r="761" customFormat="false" ht="12.75" hidden="false" customHeight="true" outlineLevel="0" collapsed="false">
      <c r="A761" s="36"/>
      <c r="B761" s="36"/>
      <c r="C761" s="16"/>
      <c r="D761" s="16"/>
      <c r="E761" s="80"/>
      <c r="F761" s="1"/>
      <c r="G761" s="1"/>
      <c r="H761" s="81"/>
      <c r="I761" s="16"/>
      <c r="J761" s="16"/>
      <c r="K761" s="16"/>
      <c r="L761" s="82"/>
      <c r="M761" s="16"/>
      <c r="N761" s="82"/>
      <c r="O761" s="37"/>
      <c r="P761" s="39"/>
      <c r="Q761" s="38"/>
      <c r="R761" s="38"/>
      <c r="S761" s="40"/>
      <c r="T761" s="42"/>
      <c r="U761" s="40"/>
      <c r="V761" s="40"/>
      <c r="W761" s="15"/>
      <c r="X761" s="40"/>
      <c r="Y761" s="16"/>
      <c r="Z761" s="60"/>
      <c r="AA761" s="60"/>
      <c r="AB761" s="16"/>
      <c r="AC761" s="1"/>
      <c r="AD761" s="61"/>
      <c r="AE761" s="17"/>
      <c r="AF761" s="84"/>
      <c r="AG761" s="16"/>
      <c r="AH761" s="16"/>
      <c r="AI761" s="63"/>
      <c r="AJ761" s="72"/>
      <c r="AK761" s="16"/>
      <c r="AL761" s="16"/>
      <c r="AM761" s="17"/>
      <c r="AN761" s="17"/>
      <c r="AO761" s="17"/>
      <c r="AP761" s="17"/>
      <c r="AQ761" s="17"/>
      <c r="AR761" s="17"/>
      <c r="AS761" s="17"/>
      <c r="AT761" s="17"/>
    </row>
    <row r="762" customFormat="false" ht="12.75" hidden="false" customHeight="true" outlineLevel="0" collapsed="false">
      <c r="A762" s="36"/>
      <c r="B762" s="36"/>
      <c r="C762" s="16"/>
      <c r="D762" s="16"/>
      <c r="E762" s="80"/>
      <c r="F762" s="1"/>
      <c r="G762" s="1"/>
      <c r="H762" s="81"/>
      <c r="I762" s="16"/>
      <c r="J762" s="16"/>
      <c r="K762" s="16"/>
      <c r="L762" s="82"/>
      <c r="M762" s="16"/>
      <c r="N762" s="82"/>
      <c r="O762" s="37"/>
      <c r="P762" s="39"/>
      <c r="Q762" s="38"/>
      <c r="R762" s="38"/>
      <c r="S762" s="40"/>
      <c r="T762" s="42"/>
      <c r="U762" s="40"/>
      <c r="V762" s="40"/>
      <c r="W762" s="15"/>
      <c r="X762" s="40"/>
      <c r="Y762" s="16"/>
      <c r="Z762" s="60"/>
      <c r="AA762" s="60"/>
      <c r="AB762" s="16"/>
      <c r="AC762" s="1"/>
      <c r="AD762" s="61"/>
      <c r="AE762" s="17"/>
      <c r="AF762" s="84"/>
      <c r="AG762" s="16"/>
      <c r="AH762" s="16"/>
      <c r="AI762" s="63"/>
      <c r="AJ762" s="72"/>
      <c r="AK762" s="16"/>
      <c r="AL762" s="16"/>
      <c r="AM762" s="17"/>
      <c r="AN762" s="17"/>
      <c r="AO762" s="17"/>
      <c r="AP762" s="17"/>
      <c r="AQ762" s="17"/>
      <c r="AR762" s="17"/>
      <c r="AS762" s="17"/>
      <c r="AT762" s="17"/>
    </row>
    <row r="763" customFormat="false" ht="12.75" hidden="false" customHeight="true" outlineLevel="0" collapsed="false">
      <c r="A763" s="36"/>
      <c r="B763" s="36"/>
      <c r="C763" s="16"/>
      <c r="D763" s="16"/>
      <c r="E763" s="80"/>
      <c r="F763" s="1"/>
      <c r="G763" s="1"/>
      <c r="H763" s="81"/>
      <c r="I763" s="16"/>
      <c r="J763" s="16"/>
      <c r="K763" s="16"/>
      <c r="L763" s="82"/>
      <c r="M763" s="16"/>
      <c r="N763" s="82"/>
      <c r="O763" s="37"/>
      <c r="P763" s="39"/>
      <c r="Q763" s="38"/>
      <c r="R763" s="38"/>
      <c r="S763" s="40"/>
      <c r="T763" s="42"/>
      <c r="U763" s="40"/>
      <c r="V763" s="40"/>
      <c r="W763" s="15"/>
      <c r="X763" s="40"/>
      <c r="Y763" s="16"/>
      <c r="Z763" s="60"/>
      <c r="AA763" s="60"/>
      <c r="AB763" s="16"/>
      <c r="AC763" s="1"/>
      <c r="AD763" s="61"/>
      <c r="AE763" s="17"/>
      <c r="AF763" s="84"/>
      <c r="AG763" s="16"/>
      <c r="AH763" s="16"/>
      <c r="AI763" s="63"/>
      <c r="AJ763" s="72"/>
      <c r="AK763" s="16"/>
      <c r="AL763" s="16"/>
      <c r="AM763" s="17"/>
      <c r="AN763" s="17"/>
      <c r="AO763" s="17"/>
      <c r="AP763" s="17"/>
      <c r="AQ763" s="17"/>
      <c r="AR763" s="17"/>
      <c r="AS763" s="17"/>
      <c r="AT763" s="17"/>
    </row>
    <row r="764" customFormat="false" ht="12.75" hidden="false" customHeight="true" outlineLevel="0" collapsed="false">
      <c r="A764" s="36"/>
      <c r="B764" s="36"/>
      <c r="C764" s="16"/>
      <c r="D764" s="16"/>
      <c r="E764" s="80"/>
      <c r="F764" s="1"/>
      <c r="G764" s="1"/>
      <c r="H764" s="81"/>
      <c r="I764" s="16"/>
      <c r="J764" s="16"/>
      <c r="K764" s="16"/>
      <c r="L764" s="82"/>
      <c r="M764" s="16"/>
      <c r="N764" s="82"/>
      <c r="O764" s="37"/>
      <c r="P764" s="39"/>
      <c r="Q764" s="38"/>
      <c r="R764" s="38"/>
      <c r="S764" s="40"/>
      <c r="T764" s="42"/>
      <c r="U764" s="40"/>
      <c r="V764" s="40"/>
      <c r="W764" s="15"/>
      <c r="X764" s="40"/>
      <c r="Y764" s="16"/>
      <c r="Z764" s="60"/>
      <c r="AA764" s="60"/>
      <c r="AB764" s="16"/>
      <c r="AC764" s="1"/>
      <c r="AD764" s="61"/>
      <c r="AE764" s="17"/>
      <c r="AF764" s="84"/>
      <c r="AG764" s="16"/>
      <c r="AH764" s="16"/>
      <c r="AI764" s="63"/>
      <c r="AJ764" s="72"/>
      <c r="AK764" s="16"/>
      <c r="AL764" s="16"/>
      <c r="AM764" s="17"/>
      <c r="AN764" s="17"/>
      <c r="AO764" s="17"/>
      <c r="AP764" s="17"/>
      <c r="AQ764" s="17"/>
      <c r="AR764" s="17"/>
      <c r="AS764" s="17"/>
      <c r="AT764" s="17"/>
    </row>
    <row r="765" customFormat="false" ht="12.75" hidden="false" customHeight="true" outlineLevel="0" collapsed="false">
      <c r="A765" s="36"/>
      <c r="B765" s="36"/>
      <c r="C765" s="16"/>
      <c r="D765" s="16"/>
      <c r="E765" s="80"/>
      <c r="F765" s="1"/>
      <c r="G765" s="1"/>
      <c r="H765" s="81"/>
      <c r="I765" s="16"/>
      <c r="J765" s="16"/>
      <c r="K765" s="16"/>
      <c r="L765" s="82"/>
      <c r="M765" s="16"/>
      <c r="N765" s="82"/>
      <c r="O765" s="37"/>
      <c r="P765" s="39"/>
      <c r="Q765" s="38"/>
      <c r="R765" s="38"/>
      <c r="S765" s="40"/>
      <c r="T765" s="42"/>
      <c r="U765" s="40"/>
      <c r="V765" s="40"/>
      <c r="W765" s="15"/>
      <c r="X765" s="40"/>
      <c r="Y765" s="16"/>
      <c r="Z765" s="60"/>
      <c r="AA765" s="60"/>
      <c r="AB765" s="16"/>
      <c r="AC765" s="1"/>
      <c r="AD765" s="61"/>
      <c r="AE765" s="17"/>
      <c r="AF765" s="84"/>
      <c r="AG765" s="16"/>
      <c r="AH765" s="16"/>
      <c r="AI765" s="63"/>
      <c r="AJ765" s="72"/>
      <c r="AK765" s="16"/>
      <c r="AL765" s="16"/>
      <c r="AM765" s="17"/>
      <c r="AN765" s="17"/>
      <c r="AO765" s="17"/>
      <c r="AP765" s="17"/>
      <c r="AQ765" s="17"/>
      <c r="AR765" s="17"/>
      <c r="AS765" s="17"/>
      <c r="AT765" s="17"/>
    </row>
    <row r="766" customFormat="false" ht="12.75" hidden="false" customHeight="true" outlineLevel="0" collapsed="false">
      <c r="A766" s="36"/>
      <c r="B766" s="36"/>
      <c r="C766" s="16"/>
      <c r="D766" s="16"/>
      <c r="E766" s="80"/>
      <c r="F766" s="1"/>
      <c r="G766" s="1"/>
      <c r="H766" s="81"/>
      <c r="I766" s="16"/>
      <c r="J766" s="16"/>
      <c r="K766" s="16"/>
      <c r="L766" s="82"/>
      <c r="M766" s="16"/>
      <c r="N766" s="82"/>
      <c r="O766" s="37"/>
      <c r="P766" s="39"/>
      <c r="Q766" s="38"/>
      <c r="R766" s="38"/>
      <c r="S766" s="40"/>
      <c r="T766" s="42"/>
      <c r="U766" s="40"/>
      <c r="V766" s="40"/>
      <c r="W766" s="15"/>
      <c r="X766" s="40"/>
      <c r="Y766" s="16"/>
      <c r="Z766" s="60"/>
      <c r="AA766" s="60"/>
      <c r="AB766" s="16"/>
      <c r="AC766" s="1"/>
      <c r="AD766" s="61"/>
      <c r="AE766" s="17"/>
      <c r="AF766" s="84"/>
      <c r="AG766" s="16"/>
      <c r="AH766" s="16"/>
      <c r="AI766" s="63"/>
      <c r="AJ766" s="72"/>
      <c r="AK766" s="16"/>
      <c r="AL766" s="16"/>
      <c r="AM766" s="17"/>
      <c r="AN766" s="17"/>
      <c r="AO766" s="17"/>
      <c r="AP766" s="17"/>
      <c r="AQ766" s="17"/>
      <c r="AR766" s="17"/>
      <c r="AS766" s="17"/>
      <c r="AT766" s="17"/>
    </row>
    <row r="767" customFormat="false" ht="12.75" hidden="false" customHeight="true" outlineLevel="0" collapsed="false">
      <c r="A767" s="36"/>
      <c r="B767" s="36"/>
      <c r="C767" s="16"/>
      <c r="D767" s="16"/>
      <c r="E767" s="80"/>
      <c r="F767" s="1"/>
      <c r="G767" s="1"/>
      <c r="H767" s="81"/>
      <c r="I767" s="16"/>
      <c r="J767" s="16"/>
      <c r="K767" s="16"/>
      <c r="L767" s="82"/>
      <c r="M767" s="16"/>
      <c r="N767" s="82"/>
      <c r="O767" s="37"/>
      <c r="P767" s="39"/>
      <c r="Q767" s="38"/>
      <c r="R767" s="38"/>
      <c r="S767" s="40"/>
      <c r="T767" s="42"/>
      <c r="U767" s="40"/>
      <c r="V767" s="40"/>
      <c r="W767" s="15"/>
      <c r="X767" s="40"/>
      <c r="Y767" s="16"/>
      <c r="Z767" s="60"/>
      <c r="AA767" s="60"/>
      <c r="AB767" s="16"/>
      <c r="AC767" s="1"/>
      <c r="AD767" s="61"/>
      <c r="AE767" s="17"/>
      <c r="AF767" s="84"/>
      <c r="AG767" s="16"/>
      <c r="AH767" s="16"/>
      <c r="AI767" s="63"/>
      <c r="AJ767" s="72"/>
      <c r="AK767" s="16"/>
      <c r="AL767" s="16"/>
      <c r="AM767" s="17"/>
      <c r="AN767" s="17"/>
      <c r="AO767" s="17"/>
      <c r="AP767" s="17"/>
      <c r="AQ767" s="17"/>
      <c r="AR767" s="17"/>
      <c r="AS767" s="17"/>
      <c r="AT767" s="17"/>
    </row>
    <row r="768" customFormat="false" ht="12.75" hidden="false" customHeight="true" outlineLevel="0" collapsed="false">
      <c r="A768" s="36"/>
      <c r="B768" s="36"/>
      <c r="C768" s="16"/>
      <c r="D768" s="16"/>
      <c r="E768" s="80"/>
      <c r="F768" s="1"/>
      <c r="G768" s="1"/>
      <c r="H768" s="81"/>
      <c r="I768" s="16"/>
      <c r="J768" s="16"/>
      <c r="K768" s="16"/>
      <c r="L768" s="82"/>
      <c r="M768" s="16"/>
      <c r="N768" s="82"/>
      <c r="O768" s="37"/>
      <c r="P768" s="39"/>
      <c r="Q768" s="38"/>
      <c r="R768" s="38"/>
      <c r="S768" s="40"/>
      <c r="T768" s="42"/>
      <c r="U768" s="40"/>
      <c r="V768" s="40"/>
      <c r="W768" s="15"/>
      <c r="X768" s="40"/>
      <c r="Y768" s="16"/>
      <c r="Z768" s="60"/>
      <c r="AA768" s="60"/>
      <c r="AB768" s="16"/>
      <c r="AC768" s="1"/>
      <c r="AD768" s="61"/>
      <c r="AE768" s="17"/>
      <c r="AF768" s="84"/>
      <c r="AG768" s="16"/>
      <c r="AH768" s="16"/>
      <c r="AI768" s="63"/>
      <c r="AJ768" s="72"/>
      <c r="AK768" s="16"/>
      <c r="AL768" s="16"/>
      <c r="AM768" s="17"/>
      <c r="AN768" s="17"/>
      <c r="AO768" s="17"/>
      <c r="AP768" s="17"/>
      <c r="AQ768" s="17"/>
      <c r="AR768" s="17"/>
      <c r="AS768" s="17"/>
      <c r="AT768" s="17"/>
    </row>
    <row r="769" customFormat="false" ht="12.75" hidden="false" customHeight="true" outlineLevel="0" collapsed="false">
      <c r="A769" s="36"/>
      <c r="B769" s="36"/>
      <c r="C769" s="16"/>
      <c r="D769" s="16"/>
      <c r="E769" s="80"/>
      <c r="F769" s="1"/>
      <c r="G769" s="1"/>
      <c r="H769" s="81"/>
      <c r="I769" s="16"/>
      <c r="J769" s="16"/>
      <c r="K769" s="16"/>
      <c r="L769" s="82"/>
      <c r="M769" s="16"/>
      <c r="N769" s="82"/>
      <c r="O769" s="37"/>
      <c r="P769" s="39"/>
      <c r="Q769" s="38"/>
      <c r="R769" s="38"/>
      <c r="S769" s="40"/>
      <c r="T769" s="42"/>
      <c r="U769" s="40"/>
      <c r="V769" s="40"/>
      <c r="W769" s="15"/>
      <c r="X769" s="40"/>
      <c r="Y769" s="16"/>
      <c r="Z769" s="60"/>
      <c r="AA769" s="60"/>
      <c r="AB769" s="16"/>
      <c r="AC769" s="1"/>
      <c r="AD769" s="61"/>
      <c r="AE769" s="17"/>
      <c r="AF769" s="84"/>
      <c r="AG769" s="16"/>
      <c r="AH769" s="16"/>
      <c r="AI769" s="63"/>
      <c r="AJ769" s="72"/>
      <c r="AK769" s="16"/>
      <c r="AL769" s="16"/>
      <c r="AM769" s="17"/>
      <c r="AN769" s="17"/>
      <c r="AO769" s="17"/>
      <c r="AP769" s="17"/>
      <c r="AQ769" s="17"/>
      <c r="AR769" s="17"/>
      <c r="AS769" s="17"/>
      <c r="AT769" s="17"/>
    </row>
    <row r="770" customFormat="false" ht="12.75" hidden="false" customHeight="true" outlineLevel="0" collapsed="false">
      <c r="A770" s="36"/>
      <c r="B770" s="36"/>
      <c r="C770" s="16"/>
      <c r="D770" s="16"/>
      <c r="E770" s="80"/>
      <c r="F770" s="1"/>
      <c r="G770" s="1"/>
      <c r="H770" s="81"/>
      <c r="I770" s="16"/>
      <c r="J770" s="16"/>
      <c r="K770" s="16"/>
      <c r="L770" s="82"/>
      <c r="M770" s="16"/>
      <c r="N770" s="82"/>
      <c r="O770" s="37"/>
      <c r="P770" s="39"/>
      <c r="Q770" s="38"/>
      <c r="R770" s="38"/>
      <c r="S770" s="40"/>
      <c r="T770" s="42"/>
      <c r="U770" s="40"/>
      <c r="V770" s="40"/>
      <c r="W770" s="15"/>
      <c r="X770" s="40"/>
      <c r="Y770" s="16"/>
      <c r="Z770" s="60"/>
      <c r="AA770" s="60"/>
      <c r="AB770" s="16"/>
      <c r="AC770" s="1"/>
      <c r="AD770" s="61"/>
      <c r="AE770" s="17"/>
      <c r="AF770" s="84"/>
      <c r="AG770" s="16"/>
      <c r="AH770" s="16"/>
      <c r="AI770" s="63"/>
      <c r="AJ770" s="72"/>
      <c r="AK770" s="16"/>
      <c r="AL770" s="16"/>
      <c r="AM770" s="17"/>
      <c r="AN770" s="17"/>
      <c r="AO770" s="17"/>
      <c r="AP770" s="17"/>
      <c r="AQ770" s="17"/>
      <c r="AR770" s="17"/>
      <c r="AS770" s="17"/>
      <c r="AT770" s="17"/>
    </row>
    <row r="771" customFormat="false" ht="12.75" hidden="false" customHeight="true" outlineLevel="0" collapsed="false">
      <c r="A771" s="36"/>
      <c r="B771" s="36"/>
      <c r="C771" s="16"/>
      <c r="D771" s="16"/>
      <c r="E771" s="80"/>
      <c r="F771" s="1"/>
      <c r="G771" s="1"/>
      <c r="H771" s="81"/>
      <c r="I771" s="16"/>
      <c r="J771" s="16"/>
      <c r="K771" s="16"/>
      <c r="L771" s="82"/>
      <c r="M771" s="16"/>
      <c r="N771" s="82"/>
      <c r="O771" s="37"/>
      <c r="P771" s="39"/>
      <c r="Q771" s="38"/>
      <c r="R771" s="38"/>
      <c r="S771" s="40"/>
      <c r="T771" s="42"/>
      <c r="U771" s="40"/>
      <c r="V771" s="40"/>
      <c r="W771" s="15"/>
      <c r="X771" s="40"/>
      <c r="Y771" s="16"/>
      <c r="Z771" s="60"/>
      <c r="AA771" s="60"/>
      <c r="AB771" s="16"/>
      <c r="AC771" s="1"/>
      <c r="AD771" s="61"/>
      <c r="AE771" s="17"/>
      <c r="AF771" s="84"/>
      <c r="AG771" s="16"/>
      <c r="AH771" s="16"/>
      <c r="AI771" s="63"/>
      <c r="AJ771" s="72"/>
      <c r="AK771" s="16"/>
      <c r="AL771" s="16"/>
      <c r="AM771" s="17"/>
      <c r="AN771" s="17"/>
      <c r="AO771" s="17"/>
      <c r="AP771" s="17"/>
      <c r="AQ771" s="17"/>
      <c r="AR771" s="17"/>
      <c r="AS771" s="17"/>
      <c r="AT771" s="17"/>
    </row>
    <row r="772" customFormat="false" ht="12.75" hidden="false" customHeight="true" outlineLevel="0" collapsed="false">
      <c r="A772" s="36"/>
      <c r="B772" s="36"/>
      <c r="C772" s="16"/>
      <c r="D772" s="16"/>
      <c r="E772" s="80"/>
      <c r="F772" s="1"/>
      <c r="G772" s="1"/>
      <c r="H772" s="81"/>
      <c r="I772" s="16"/>
      <c r="J772" s="16"/>
      <c r="K772" s="16"/>
      <c r="L772" s="82"/>
      <c r="M772" s="16"/>
      <c r="N772" s="82"/>
      <c r="O772" s="37"/>
      <c r="P772" s="39"/>
      <c r="Q772" s="38"/>
      <c r="R772" s="38"/>
      <c r="S772" s="40"/>
      <c r="T772" s="42"/>
      <c r="U772" s="40"/>
      <c r="V772" s="40"/>
      <c r="W772" s="15"/>
      <c r="X772" s="40"/>
      <c r="Y772" s="16"/>
      <c r="Z772" s="60"/>
      <c r="AA772" s="60"/>
      <c r="AB772" s="16"/>
      <c r="AC772" s="1"/>
      <c r="AD772" s="61"/>
      <c r="AE772" s="17"/>
      <c r="AF772" s="84"/>
      <c r="AG772" s="16"/>
      <c r="AH772" s="16"/>
      <c r="AI772" s="63"/>
      <c r="AJ772" s="72"/>
      <c r="AK772" s="16"/>
      <c r="AL772" s="16"/>
      <c r="AM772" s="17"/>
      <c r="AN772" s="17"/>
      <c r="AO772" s="17"/>
      <c r="AP772" s="17"/>
      <c r="AQ772" s="17"/>
      <c r="AR772" s="17"/>
      <c r="AS772" s="17"/>
      <c r="AT772" s="17"/>
    </row>
    <row r="773" customFormat="false" ht="12.75" hidden="false" customHeight="true" outlineLevel="0" collapsed="false">
      <c r="A773" s="36"/>
      <c r="B773" s="36"/>
      <c r="C773" s="16"/>
      <c r="D773" s="16"/>
      <c r="E773" s="80"/>
      <c r="F773" s="1"/>
      <c r="G773" s="1"/>
      <c r="H773" s="81"/>
      <c r="I773" s="16"/>
      <c r="J773" s="16"/>
      <c r="K773" s="16"/>
      <c r="L773" s="82"/>
      <c r="M773" s="16"/>
      <c r="N773" s="82"/>
      <c r="O773" s="37"/>
      <c r="P773" s="39"/>
      <c r="Q773" s="38"/>
      <c r="R773" s="38"/>
      <c r="S773" s="40"/>
      <c r="T773" s="42"/>
      <c r="U773" s="40"/>
      <c r="V773" s="40"/>
      <c r="W773" s="15"/>
      <c r="X773" s="40"/>
      <c r="Y773" s="16"/>
      <c r="Z773" s="60"/>
      <c r="AA773" s="60"/>
      <c r="AB773" s="16"/>
      <c r="AC773" s="1"/>
      <c r="AD773" s="61"/>
      <c r="AE773" s="17"/>
      <c r="AF773" s="84"/>
      <c r="AG773" s="16"/>
      <c r="AH773" s="16"/>
      <c r="AI773" s="63"/>
      <c r="AJ773" s="72"/>
      <c r="AK773" s="16"/>
      <c r="AL773" s="16"/>
      <c r="AM773" s="17"/>
      <c r="AN773" s="17"/>
      <c r="AO773" s="17"/>
      <c r="AP773" s="17"/>
      <c r="AQ773" s="17"/>
      <c r="AR773" s="17"/>
      <c r="AS773" s="17"/>
      <c r="AT773" s="17"/>
    </row>
    <row r="774" customFormat="false" ht="12.75" hidden="false" customHeight="true" outlineLevel="0" collapsed="false">
      <c r="A774" s="36"/>
      <c r="B774" s="36"/>
      <c r="C774" s="16"/>
      <c r="D774" s="16"/>
      <c r="E774" s="80"/>
      <c r="F774" s="1"/>
      <c r="G774" s="1"/>
      <c r="H774" s="81"/>
      <c r="I774" s="16"/>
      <c r="J774" s="16"/>
      <c r="K774" s="16"/>
      <c r="L774" s="82"/>
      <c r="M774" s="16"/>
      <c r="N774" s="82"/>
      <c r="O774" s="37"/>
      <c r="P774" s="39"/>
      <c r="Q774" s="38"/>
      <c r="R774" s="38"/>
      <c r="S774" s="40"/>
      <c r="T774" s="42"/>
      <c r="U774" s="40"/>
      <c r="V774" s="40"/>
      <c r="W774" s="15"/>
      <c r="X774" s="40"/>
      <c r="Y774" s="16"/>
      <c r="Z774" s="60"/>
      <c r="AA774" s="60"/>
      <c r="AB774" s="16"/>
      <c r="AC774" s="1"/>
      <c r="AD774" s="61"/>
      <c r="AE774" s="17"/>
      <c r="AF774" s="84"/>
      <c r="AG774" s="16"/>
      <c r="AH774" s="16"/>
      <c r="AI774" s="63"/>
      <c r="AJ774" s="72"/>
      <c r="AK774" s="16"/>
      <c r="AL774" s="16"/>
      <c r="AM774" s="17"/>
      <c r="AN774" s="17"/>
      <c r="AO774" s="17"/>
      <c r="AP774" s="17"/>
      <c r="AQ774" s="17"/>
      <c r="AR774" s="17"/>
      <c r="AS774" s="17"/>
      <c r="AT774" s="17"/>
    </row>
    <row r="775" customFormat="false" ht="12.75" hidden="false" customHeight="true" outlineLevel="0" collapsed="false">
      <c r="A775" s="36"/>
      <c r="B775" s="36"/>
      <c r="C775" s="16"/>
      <c r="D775" s="16"/>
      <c r="E775" s="80"/>
      <c r="F775" s="1"/>
      <c r="G775" s="1"/>
      <c r="H775" s="81"/>
      <c r="I775" s="16"/>
      <c r="J775" s="16"/>
      <c r="K775" s="16"/>
      <c r="L775" s="82"/>
      <c r="M775" s="16"/>
      <c r="N775" s="82"/>
      <c r="O775" s="37"/>
      <c r="P775" s="39"/>
      <c r="Q775" s="38"/>
      <c r="R775" s="38"/>
      <c r="S775" s="40"/>
      <c r="T775" s="42"/>
      <c r="U775" s="40"/>
      <c r="V775" s="40"/>
      <c r="W775" s="15"/>
      <c r="X775" s="40"/>
      <c r="Y775" s="16"/>
      <c r="Z775" s="60"/>
      <c r="AA775" s="60"/>
      <c r="AB775" s="16"/>
      <c r="AC775" s="1"/>
      <c r="AD775" s="61"/>
      <c r="AE775" s="17"/>
      <c r="AF775" s="84"/>
      <c r="AG775" s="16"/>
      <c r="AH775" s="16"/>
      <c r="AI775" s="63"/>
      <c r="AJ775" s="72"/>
      <c r="AK775" s="16"/>
      <c r="AL775" s="16"/>
      <c r="AM775" s="17"/>
      <c r="AN775" s="17"/>
      <c r="AO775" s="17"/>
      <c r="AP775" s="17"/>
      <c r="AQ775" s="17"/>
      <c r="AR775" s="17"/>
      <c r="AS775" s="17"/>
      <c r="AT775" s="17"/>
    </row>
    <row r="776" customFormat="false" ht="12.75" hidden="false" customHeight="true" outlineLevel="0" collapsed="false">
      <c r="A776" s="36"/>
      <c r="B776" s="36"/>
      <c r="C776" s="16"/>
      <c r="D776" s="16"/>
      <c r="E776" s="80"/>
      <c r="F776" s="1"/>
      <c r="G776" s="1"/>
      <c r="H776" s="81"/>
      <c r="I776" s="16"/>
      <c r="J776" s="16"/>
      <c r="K776" s="16"/>
      <c r="L776" s="82"/>
      <c r="M776" s="16"/>
      <c r="N776" s="82"/>
      <c r="O776" s="37"/>
      <c r="P776" s="39"/>
      <c r="Q776" s="38"/>
      <c r="R776" s="38"/>
      <c r="S776" s="40"/>
      <c r="T776" s="42"/>
      <c r="U776" s="40"/>
      <c r="V776" s="40"/>
      <c r="W776" s="15"/>
      <c r="X776" s="40"/>
      <c r="Y776" s="16"/>
      <c r="Z776" s="60"/>
      <c r="AA776" s="60"/>
      <c r="AB776" s="16"/>
      <c r="AC776" s="1"/>
      <c r="AD776" s="61"/>
      <c r="AE776" s="17"/>
      <c r="AF776" s="84"/>
      <c r="AG776" s="16"/>
      <c r="AH776" s="16"/>
      <c r="AI776" s="63"/>
      <c r="AJ776" s="72"/>
      <c r="AK776" s="16"/>
      <c r="AL776" s="16"/>
      <c r="AM776" s="17"/>
      <c r="AN776" s="17"/>
      <c r="AO776" s="17"/>
      <c r="AP776" s="17"/>
      <c r="AQ776" s="17"/>
      <c r="AR776" s="17"/>
      <c r="AS776" s="17"/>
      <c r="AT776" s="17"/>
    </row>
    <row r="777" customFormat="false" ht="12.75" hidden="false" customHeight="true" outlineLevel="0" collapsed="false">
      <c r="A777" s="36"/>
      <c r="B777" s="36"/>
      <c r="C777" s="16"/>
      <c r="D777" s="16"/>
      <c r="E777" s="80"/>
      <c r="F777" s="1"/>
      <c r="G777" s="1"/>
      <c r="H777" s="81"/>
      <c r="I777" s="16"/>
      <c r="J777" s="16"/>
      <c r="K777" s="16"/>
      <c r="L777" s="82"/>
      <c r="M777" s="16"/>
      <c r="N777" s="82"/>
      <c r="O777" s="37"/>
      <c r="P777" s="39"/>
      <c r="Q777" s="38"/>
      <c r="R777" s="38"/>
      <c r="S777" s="40"/>
      <c r="T777" s="42"/>
      <c r="U777" s="40"/>
      <c r="V777" s="40"/>
      <c r="W777" s="15"/>
      <c r="X777" s="40"/>
      <c r="Y777" s="16"/>
      <c r="Z777" s="60"/>
      <c r="AA777" s="60"/>
      <c r="AB777" s="16"/>
      <c r="AC777" s="1"/>
      <c r="AD777" s="61"/>
      <c r="AE777" s="17"/>
      <c r="AF777" s="84"/>
      <c r="AG777" s="16"/>
      <c r="AH777" s="16"/>
      <c r="AI777" s="63"/>
      <c r="AJ777" s="72"/>
      <c r="AK777" s="16"/>
      <c r="AL777" s="16"/>
      <c r="AM777" s="17"/>
      <c r="AN777" s="17"/>
      <c r="AO777" s="17"/>
      <c r="AP777" s="17"/>
      <c r="AQ777" s="17"/>
      <c r="AR777" s="17"/>
      <c r="AS777" s="17"/>
      <c r="AT777" s="17"/>
    </row>
    <row r="778" customFormat="false" ht="12.75" hidden="false" customHeight="true" outlineLevel="0" collapsed="false">
      <c r="A778" s="36"/>
      <c r="B778" s="36"/>
      <c r="C778" s="16"/>
      <c r="D778" s="16"/>
      <c r="E778" s="80"/>
      <c r="F778" s="1"/>
      <c r="G778" s="1"/>
      <c r="H778" s="81"/>
      <c r="I778" s="16"/>
      <c r="J778" s="16"/>
      <c r="K778" s="16"/>
      <c r="L778" s="82"/>
      <c r="M778" s="16"/>
      <c r="N778" s="82"/>
      <c r="O778" s="37"/>
      <c r="P778" s="39"/>
      <c r="Q778" s="38"/>
      <c r="R778" s="38"/>
      <c r="S778" s="40"/>
      <c r="T778" s="42"/>
      <c r="U778" s="40"/>
      <c r="V778" s="40"/>
      <c r="W778" s="15"/>
      <c r="X778" s="40"/>
      <c r="Y778" s="16"/>
      <c r="Z778" s="60"/>
      <c r="AA778" s="60"/>
      <c r="AB778" s="16"/>
      <c r="AC778" s="1"/>
      <c r="AD778" s="61"/>
      <c r="AE778" s="17"/>
      <c r="AF778" s="84"/>
      <c r="AG778" s="16"/>
      <c r="AH778" s="16"/>
      <c r="AI778" s="63"/>
      <c r="AJ778" s="72"/>
      <c r="AK778" s="16"/>
      <c r="AL778" s="16"/>
      <c r="AM778" s="17"/>
      <c r="AN778" s="17"/>
      <c r="AO778" s="17"/>
      <c r="AP778" s="17"/>
      <c r="AQ778" s="17"/>
      <c r="AR778" s="17"/>
      <c r="AS778" s="17"/>
      <c r="AT778" s="17"/>
    </row>
    <row r="779" customFormat="false" ht="12.75" hidden="false" customHeight="true" outlineLevel="0" collapsed="false">
      <c r="A779" s="36"/>
      <c r="B779" s="36"/>
      <c r="C779" s="16"/>
      <c r="D779" s="16"/>
      <c r="E779" s="80"/>
      <c r="F779" s="1"/>
      <c r="G779" s="1"/>
      <c r="H779" s="81"/>
      <c r="I779" s="16"/>
      <c r="J779" s="16"/>
      <c r="K779" s="16"/>
      <c r="L779" s="82"/>
      <c r="M779" s="16"/>
      <c r="N779" s="82"/>
      <c r="O779" s="37"/>
      <c r="P779" s="39"/>
      <c r="Q779" s="38"/>
      <c r="R779" s="38"/>
      <c r="S779" s="40"/>
      <c r="T779" s="42"/>
      <c r="U779" s="40"/>
      <c r="V779" s="40"/>
      <c r="W779" s="15"/>
      <c r="X779" s="40"/>
      <c r="Y779" s="16"/>
      <c r="Z779" s="60"/>
      <c r="AA779" s="60"/>
      <c r="AB779" s="16"/>
      <c r="AC779" s="1"/>
      <c r="AD779" s="61"/>
      <c r="AE779" s="17"/>
      <c r="AF779" s="84"/>
      <c r="AG779" s="16"/>
      <c r="AH779" s="16"/>
      <c r="AI779" s="63"/>
      <c r="AJ779" s="72"/>
      <c r="AK779" s="16"/>
      <c r="AL779" s="16"/>
      <c r="AM779" s="17"/>
      <c r="AN779" s="17"/>
      <c r="AO779" s="17"/>
      <c r="AP779" s="17"/>
      <c r="AQ779" s="17"/>
      <c r="AR779" s="17"/>
      <c r="AS779" s="17"/>
      <c r="AT779" s="17"/>
    </row>
    <row r="780" customFormat="false" ht="12.75" hidden="false" customHeight="true" outlineLevel="0" collapsed="false">
      <c r="A780" s="36"/>
      <c r="B780" s="36"/>
      <c r="C780" s="16"/>
      <c r="D780" s="16"/>
      <c r="E780" s="80"/>
      <c r="F780" s="1"/>
      <c r="G780" s="1"/>
      <c r="H780" s="81"/>
      <c r="I780" s="16"/>
      <c r="J780" s="16"/>
      <c r="K780" s="16"/>
      <c r="L780" s="82"/>
      <c r="M780" s="16"/>
      <c r="N780" s="82"/>
      <c r="O780" s="37"/>
      <c r="P780" s="39"/>
      <c r="Q780" s="38"/>
      <c r="R780" s="38"/>
      <c r="S780" s="40"/>
      <c r="T780" s="42"/>
      <c r="U780" s="40"/>
      <c r="V780" s="40"/>
      <c r="W780" s="15"/>
      <c r="X780" s="40"/>
      <c r="Y780" s="16"/>
      <c r="Z780" s="60"/>
      <c r="AA780" s="60"/>
      <c r="AB780" s="16"/>
      <c r="AC780" s="1"/>
      <c r="AD780" s="61"/>
      <c r="AE780" s="17"/>
      <c r="AF780" s="84"/>
      <c r="AG780" s="16"/>
      <c r="AH780" s="16"/>
      <c r="AI780" s="63"/>
      <c r="AJ780" s="63"/>
      <c r="AK780" s="16"/>
      <c r="AL780" s="16"/>
      <c r="AM780" s="17"/>
      <c r="AN780" s="17"/>
      <c r="AO780" s="17"/>
      <c r="AP780" s="17"/>
      <c r="AQ780" s="17"/>
      <c r="AR780" s="17"/>
      <c r="AS780" s="17"/>
      <c r="AT780" s="17"/>
    </row>
    <row r="781" customFormat="false" ht="12.75" hidden="false" customHeight="true" outlineLevel="0" collapsed="false">
      <c r="A781" s="36"/>
      <c r="B781" s="36"/>
      <c r="C781" s="16"/>
      <c r="D781" s="16"/>
      <c r="E781" s="80"/>
      <c r="F781" s="1"/>
      <c r="G781" s="1"/>
      <c r="H781" s="81"/>
      <c r="I781" s="16"/>
      <c r="J781" s="16"/>
      <c r="K781" s="16"/>
      <c r="L781" s="82"/>
      <c r="M781" s="16"/>
      <c r="N781" s="82"/>
      <c r="O781" s="37"/>
      <c r="P781" s="39"/>
      <c r="Q781" s="38"/>
      <c r="R781" s="38"/>
      <c r="S781" s="40"/>
      <c r="T781" s="42"/>
      <c r="U781" s="40"/>
      <c r="V781" s="40"/>
      <c r="W781" s="15"/>
      <c r="X781" s="40"/>
      <c r="Y781" s="16"/>
      <c r="Z781" s="60"/>
      <c r="AA781" s="60"/>
      <c r="AB781" s="16"/>
      <c r="AC781" s="1"/>
      <c r="AD781" s="61"/>
      <c r="AE781" s="17"/>
      <c r="AF781" s="84"/>
      <c r="AG781" s="16"/>
      <c r="AH781" s="16"/>
      <c r="AI781" s="63"/>
      <c r="AJ781" s="63"/>
      <c r="AK781" s="16"/>
      <c r="AL781" s="16"/>
      <c r="AM781" s="17"/>
      <c r="AN781" s="17"/>
      <c r="AO781" s="17"/>
      <c r="AP781" s="17"/>
      <c r="AQ781" s="17"/>
      <c r="AR781" s="17"/>
      <c r="AS781" s="17"/>
      <c r="AT781" s="17"/>
    </row>
    <row r="782" customFormat="false" ht="12.75" hidden="false" customHeight="true" outlineLevel="0" collapsed="false">
      <c r="A782" s="36"/>
      <c r="B782" s="36"/>
      <c r="C782" s="16"/>
      <c r="D782" s="16"/>
      <c r="E782" s="80"/>
      <c r="F782" s="1"/>
      <c r="G782" s="1"/>
      <c r="H782" s="81"/>
      <c r="I782" s="16"/>
      <c r="J782" s="16"/>
      <c r="K782" s="16"/>
      <c r="L782" s="82"/>
      <c r="M782" s="16"/>
      <c r="N782" s="82"/>
      <c r="O782" s="37"/>
      <c r="P782" s="39"/>
      <c r="Q782" s="38"/>
      <c r="R782" s="38"/>
      <c r="S782" s="40"/>
      <c r="T782" s="42"/>
      <c r="U782" s="40"/>
      <c r="V782" s="40"/>
      <c r="W782" s="15"/>
      <c r="X782" s="40"/>
      <c r="Y782" s="16"/>
      <c r="Z782" s="60"/>
      <c r="AA782" s="60"/>
      <c r="AB782" s="16"/>
      <c r="AC782" s="1"/>
      <c r="AD782" s="61"/>
      <c r="AE782" s="17"/>
      <c r="AF782" s="84"/>
      <c r="AG782" s="16"/>
      <c r="AH782" s="16"/>
      <c r="AI782" s="63"/>
      <c r="AJ782" s="63"/>
      <c r="AK782" s="16"/>
      <c r="AL782" s="16"/>
      <c r="AM782" s="17"/>
      <c r="AN782" s="17"/>
      <c r="AO782" s="17"/>
      <c r="AP782" s="17"/>
      <c r="AQ782" s="17"/>
      <c r="AR782" s="17"/>
      <c r="AS782" s="17"/>
      <c r="AT782" s="17"/>
    </row>
    <row r="783" customFormat="false" ht="12.75" hidden="false" customHeight="true" outlineLevel="0" collapsed="false">
      <c r="A783" s="36"/>
      <c r="B783" s="36"/>
      <c r="C783" s="16"/>
      <c r="D783" s="16"/>
      <c r="E783" s="80"/>
      <c r="F783" s="1"/>
      <c r="G783" s="1"/>
      <c r="H783" s="81"/>
      <c r="I783" s="16"/>
      <c r="J783" s="16"/>
      <c r="K783" s="16"/>
      <c r="L783" s="82"/>
      <c r="M783" s="16"/>
      <c r="N783" s="82"/>
      <c r="O783" s="37"/>
      <c r="P783" s="39"/>
      <c r="Q783" s="38"/>
      <c r="R783" s="38"/>
      <c r="S783" s="40"/>
      <c r="T783" s="42"/>
      <c r="U783" s="40"/>
      <c r="V783" s="40"/>
      <c r="W783" s="15"/>
      <c r="X783" s="40"/>
      <c r="Y783" s="16"/>
      <c r="Z783" s="60"/>
      <c r="AA783" s="60"/>
      <c r="AB783" s="16"/>
      <c r="AC783" s="1"/>
      <c r="AD783" s="61"/>
      <c r="AE783" s="17"/>
      <c r="AF783" s="84"/>
      <c r="AG783" s="16"/>
      <c r="AH783" s="16"/>
      <c r="AI783" s="63"/>
      <c r="AJ783" s="63"/>
      <c r="AK783" s="16"/>
      <c r="AL783" s="16"/>
      <c r="AM783" s="17"/>
      <c r="AN783" s="17"/>
      <c r="AO783" s="17"/>
      <c r="AP783" s="17"/>
      <c r="AQ783" s="17"/>
      <c r="AR783" s="17"/>
      <c r="AS783" s="17"/>
      <c r="AT783" s="17"/>
    </row>
    <row r="784" customFormat="false" ht="12.75" hidden="false" customHeight="true" outlineLevel="0" collapsed="false">
      <c r="A784" s="36"/>
      <c r="B784" s="36"/>
      <c r="C784" s="16"/>
      <c r="D784" s="16"/>
      <c r="E784" s="80"/>
      <c r="F784" s="1"/>
      <c r="G784" s="1"/>
      <c r="H784" s="81"/>
      <c r="I784" s="16"/>
      <c r="J784" s="16"/>
      <c r="K784" s="16"/>
      <c r="L784" s="82"/>
      <c r="M784" s="16"/>
      <c r="N784" s="82"/>
      <c r="O784" s="37"/>
      <c r="P784" s="39"/>
      <c r="Q784" s="38"/>
      <c r="R784" s="38"/>
      <c r="S784" s="40"/>
      <c r="T784" s="42"/>
      <c r="U784" s="40"/>
      <c r="V784" s="40"/>
      <c r="W784" s="15"/>
      <c r="X784" s="40"/>
      <c r="Y784" s="16"/>
      <c r="Z784" s="60"/>
      <c r="AA784" s="60"/>
      <c r="AB784" s="16"/>
      <c r="AC784" s="1"/>
      <c r="AD784" s="61"/>
      <c r="AE784" s="17"/>
      <c r="AF784" s="84"/>
      <c r="AG784" s="16"/>
      <c r="AH784" s="16"/>
      <c r="AI784" s="63"/>
      <c r="AJ784" s="63"/>
      <c r="AK784" s="16"/>
      <c r="AL784" s="16"/>
      <c r="AM784" s="17"/>
      <c r="AN784" s="17"/>
      <c r="AO784" s="17"/>
      <c r="AP784" s="17"/>
      <c r="AQ784" s="17"/>
      <c r="AR784" s="17"/>
      <c r="AS784" s="17"/>
      <c r="AT784" s="17"/>
    </row>
    <row r="785" customFormat="false" ht="12.75" hidden="false" customHeight="true" outlineLevel="0" collapsed="false">
      <c r="A785" s="36"/>
      <c r="B785" s="36"/>
      <c r="C785" s="16"/>
      <c r="D785" s="16"/>
      <c r="E785" s="80"/>
      <c r="F785" s="1"/>
      <c r="G785" s="1"/>
      <c r="H785" s="81"/>
      <c r="I785" s="16"/>
      <c r="J785" s="16"/>
      <c r="K785" s="16"/>
      <c r="L785" s="82"/>
      <c r="M785" s="16"/>
      <c r="N785" s="82"/>
      <c r="O785" s="37"/>
      <c r="P785" s="39"/>
      <c r="Q785" s="38"/>
      <c r="R785" s="38"/>
      <c r="S785" s="40"/>
      <c r="T785" s="42"/>
      <c r="U785" s="40"/>
      <c r="V785" s="40"/>
      <c r="W785" s="15"/>
      <c r="X785" s="40"/>
      <c r="Y785" s="16"/>
      <c r="Z785" s="60"/>
      <c r="AA785" s="60"/>
      <c r="AB785" s="16"/>
      <c r="AC785" s="1"/>
      <c r="AD785" s="61"/>
      <c r="AE785" s="17"/>
      <c r="AF785" s="84"/>
      <c r="AG785" s="16"/>
      <c r="AH785" s="16"/>
      <c r="AI785" s="63"/>
      <c r="AJ785" s="63"/>
      <c r="AK785" s="16"/>
      <c r="AL785" s="16"/>
      <c r="AM785" s="17"/>
      <c r="AN785" s="17"/>
      <c r="AO785" s="17"/>
      <c r="AP785" s="17"/>
      <c r="AQ785" s="17"/>
      <c r="AR785" s="17"/>
      <c r="AS785" s="17"/>
      <c r="AT785" s="17"/>
    </row>
    <row r="786" customFormat="false" ht="12.75" hidden="false" customHeight="true" outlineLevel="0" collapsed="false">
      <c r="A786" s="36"/>
      <c r="B786" s="36"/>
      <c r="C786" s="16"/>
      <c r="D786" s="16"/>
      <c r="E786" s="80"/>
      <c r="F786" s="1"/>
      <c r="G786" s="1"/>
      <c r="H786" s="81"/>
      <c r="I786" s="16"/>
      <c r="J786" s="16"/>
      <c r="K786" s="16"/>
      <c r="L786" s="82"/>
      <c r="M786" s="16"/>
      <c r="N786" s="82"/>
      <c r="O786" s="37"/>
      <c r="P786" s="39"/>
      <c r="Q786" s="38"/>
      <c r="R786" s="38"/>
      <c r="S786" s="40"/>
      <c r="T786" s="42"/>
      <c r="U786" s="40"/>
      <c r="V786" s="40"/>
      <c r="W786" s="15"/>
      <c r="X786" s="40"/>
      <c r="Y786" s="16"/>
      <c r="Z786" s="60"/>
      <c r="AA786" s="60"/>
      <c r="AB786" s="16"/>
      <c r="AC786" s="1"/>
      <c r="AD786" s="61"/>
      <c r="AE786" s="17"/>
      <c r="AF786" s="84"/>
      <c r="AG786" s="16"/>
      <c r="AH786" s="16"/>
      <c r="AI786" s="63"/>
      <c r="AJ786" s="63"/>
      <c r="AK786" s="16"/>
      <c r="AL786" s="16"/>
      <c r="AM786" s="17"/>
      <c r="AN786" s="17"/>
      <c r="AO786" s="17"/>
      <c r="AP786" s="17"/>
      <c r="AQ786" s="17"/>
      <c r="AR786" s="17"/>
      <c r="AS786" s="17"/>
      <c r="AT786" s="17"/>
    </row>
    <row r="787" customFormat="false" ht="12.75" hidden="false" customHeight="true" outlineLevel="0" collapsed="false">
      <c r="A787" s="36"/>
      <c r="B787" s="36"/>
      <c r="C787" s="16"/>
      <c r="D787" s="16"/>
      <c r="E787" s="80"/>
      <c r="F787" s="1"/>
      <c r="G787" s="1"/>
      <c r="H787" s="81"/>
      <c r="I787" s="16"/>
      <c r="J787" s="16"/>
      <c r="K787" s="16"/>
      <c r="L787" s="82"/>
      <c r="M787" s="16"/>
      <c r="N787" s="82"/>
      <c r="O787" s="37"/>
      <c r="P787" s="39"/>
      <c r="Q787" s="38"/>
      <c r="R787" s="38"/>
      <c r="S787" s="40"/>
      <c r="T787" s="42"/>
      <c r="U787" s="40"/>
      <c r="V787" s="40"/>
      <c r="W787" s="15"/>
      <c r="X787" s="40"/>
      <c r="Y787" s="16"/>
      <c r="Z787" s="60"/>
      <c r="AA787" s="60"/>
      <c r="AB787" s="16"/>
      <c r="AC787" s="1"/>
      <c r="AD787" s="61"/>
      <c r="AE787" s="17"/>
      <c r="AF787" s="84"/>
      <c r="AG787" s="16"/>
      <c r="AH787" s="16"/>
      <c r="AI787" s="63"/>
      <c r="AJ787" s="63"/>
      <c r="AK787" s="16"/>
      <c r="AL787" s="16"/>
      <c r="AM787" s="17"/>
      <c r="AN787" s="17"/>
      <c r="AO787" s="17"/>
      <c r="AP787" s="17"/>
      <c r="AQ787" s="17"/>
      <c r="AR787" s="17"/>
      <c r="AS787" s="17"/>
      <c r="AT787" s="17"/>
    </row>
    <row r="788" customFormat="false" ht="12.75" hidden="false" customHeight="true" outlineLevel="0" collapsed="false">
      <c r="A788" s="36"/>
      <c r="B788" s="36"/>
      <c r="C788" s="16"/>
      <c r="D788" s="16"/>
      <c r="E788" s="80"/>
      <c r="F788" s="1"/>
      <c r="G788" s="1"/>
      <c r="H788" s="81"/>
      <c r="I788" s="16"/>
      <c r="J788" s="16"/>
      <c r="K788" s="16"/>
      <c r="L788" s="82"/>
      <c r="M788" s="16"/>
      <c r="N788" s="82"/>
      <c r="O788" s="37"/>
      <c r="P788" s="39"/>
      <c r="Q788" s="38"/>
      <c r="R788" s="38"/>
      <c r="S788" s="40"/>
      <c r="T788" s="42"/>
      <c r="U788" s="40"/>
      <c r="V788" s="40"/>
      <c r="W788" s="15"/>
      <c r="X788" s="40"/>
      <c r="Y788" s="16"/>
      <c r="Z788" s="60"/>
      <c r="AA788" s="60"/>
      <c r="AB788" s="16"/>
      <c r="AC788" s="1"/>
      <c r="AD788" s="61"/>
      <c r="AE788" s="17"/>
      <c r="AF788" s="84"/>
      <c r="AG788" s="16"/>
      <c r="AH788" s="16"/>
      <c r="AI788" s="63"/>
      <c r="AJ788" s="63"/>
      <c r="AK788" s="16"/>
      <c r="AL788" s="16"/>
      <c r="AM788" s="17"/>
      <c r="AN788" s="17"/>
      <c r="AO788" s="17"/>
      <c r="AP788" s="17"/>
      <c r="AQ788" s="17"/>
      <c r="AR788" s="17"/>
      <c r="AS788" s="17"/>
      <c r="AT788" s="17"/>
    </row>
    <row r="789" customFormat="false" ht="12.75" hidden="false" customHeight="true" outlineLevel="0" collapsed="false">
      <c r="A789" s="36"/>
      <c r="B789" s="36"/>
      <c r="C789" s="16"/>
      <c r="D789" s="16"/>
      <c r="E789" s="80"/>
      <c r="F789" s="1"/>
      <c r="G789" s="1"/>
      <c r="H789" s="81"/>
      <c r="I789" s="16"/>
      <c r="J789" s="16"/>
      <c r="K789" s="16"/>
      <c r="L789" s="82"/>
      <c r="M789" s="16"/>
      <c r="N789" s="82"/>
      <c r="O789" s="37"/>
      <c r="P789" s="39"/>
      <c r="Q789" s="38"/>
      <c r="R789" s="38"/>
      <c r="S789" s="40"/>
      <c r="T789" s="42"/>
      <c r="U789" s="40"/>
      <c r="V789" s="40"/>
      <c r="W789" s="15"/>
      <c r="X789" s="40"/>
      <c r="Y789" s="16"/>
      <c r="Z789" s="60"/>
      <c r="AA789" s="60"/>
      <c r="AB789" s="16"/>
      <c r="AC789" s="1"/>
      <c r="AD789" s="61"/>
      <c r="AE789" s="17"/>
      <c r="AF789" s="84"/>
      <c r="AG789" s="16"/>
      <c r="AH789" s="16"/>
      <c r="AI789" s="63"/>
      <c r="AJ789" s="63"/>
      <c r="AK789" s="16"/>
      <c r="AL789" s="16"/>
      <c r="AM789" s="17"/>
      <c r="AN789" s="17"/>
      <c r="AO789" s="17"/>
      <c r="AP789" s="17"/>
      <c r="AQ789" s="17"/>
      <c r="AR789" s="17"/>
      <c r="AS789" s="17"/>
      <c r="AT789" s="17"/>
    </row>
    <row r="790" customFormat="false" ht="12.75" hidden="false" customHeight="true" outlineLevel="0" collapsed="false">
      <c r="A790" s="36"/>
      <c r="B790" s="36"/>
      <c r="C790" s="16"/>
      <c r="D790" s="16"/>
      <c r="E790" s="80"/>
      <c r="F790" s="1"/>
      <c r="G790" s="1"/>
      <c r="H790" s="81"/>
      <c r="I790" s="16"/>
      <c r="J790" s="16"/>
      <c r="K790" s="16"/>
      <c r="L790" s="82"/>
      <c r="M790" s="16"/>
      <c r="N790" s="82"/>
      <c r="O790" s="37"/>
      <c r="P790" s="39"/>
      <c r="Q790" s="38"/>
      <c r="R790" s="38"/>
      <c r="S790" s="40"/>
      <c r="T790" s="42"/>
      <c r="U790" s="40"/>
      <c r="V790" s="40"/>
      <c r="W790" s="15"/>
      <c r="X790" s="40"/>
      <c r="Y790" s="16"/>
      <c r="Z790" s="60"/>
      <c r="AA790" s="60"/>
      <c r="AB790" s="16"/>
      <c r="AC790" s="1"/>
      <c r="AD790" s="61"/>
      <c r="AE790" s="17"/>
      <c r="AF790" s="84"/>
      <c r="AG790" s="16"/>
      <c r="AH790" s="16"/>
      <c r="AI790" s="63"/>
      <c r="AJ790" s="63"/>
      <c r="AK790" s="16"/>
      <c r="AL790" s="16"/>
      <c r="AM790" s="17"/>
      <c r="AN790" s="17"/>
      <c r="AO790" s="17"/>
      <c r="AP790" s="17"/>
      <c r="AQ790" s="17"/>
      <c r="AR790" s="17"/>
      <c r="AS790" s="17"/>
      <c r="AT790" s="17"/>
    </row>
    <row r="791" customFormat="false" ht="12.75" hidden="false" customHeight="true" outlineLevel="0" collapsed="false">
      <c r="A791" s="36"/>
      <c r="B791" s="36"/>
      <c r="C791" s="16"/>
      <c r="D791" s="16"/>
      <c r="E791" s="80"/>
      <c r="F791" s="1"/>
      <c r="G791" s="1"/>
      <c r="H791" s="81"/>
      <c r="I791" s="16"/>
      <c r="J791" s="16"/>
      <c r="K791" s="16"/>
      <c r="L791" s="82"/>
      <c r="M791" s="16"/>
      <c r="N791" s="82"/>
      <c r="O791" s="37"/>
      <c r="P791" s="39"/>
      <c r="Q791" s="38"/>
      <c r="R791" s="38"/>
      <c r="S791" s="40"/>
      <c r="T791" s="42"/>
      <c r="U791" s="40"/>
      <c r="V791" s="40"/>
      <c r="W791" s="15"/>
      <c r="X791" s="40"/>
      <c r="Y791" s="16"/>
      <c r="Z791" s="60"/>
      <c r="AA791" s="60"/>
      <c r="AB791" s="16"/>
      <c r="AC791" s="1"/>
      <c r="AD791" s="61"/>
      <c r="AE791" s="17"/>
      <c r="AF791" s="84"/>
      <c r="AG791" s="16"/>
      <c r="AH791" s="16"/>
      <c r="AI791" s="63"/>
      <c r="AJ791" s="63"/>
      <c r="AK791" s="16"/>
      <c r="AL791" s="16"/>
      <c r="AM791" s="17"/>
      <c r="AN791" s="17"/>
      <c r="AO791" s="17"/>
      <c r="AP791" s="17"/>
      <c r="AQ791" s="17"/>
      <c r="AR791" s="17"/>
      <c r="AS791" s="17"/>
      <c r="AT791" s="17"/>
    </row>
    <row r="792" customFormat="false" ht="12.75" hidden="false" customHeight="true" outlineLevel="0" collapsed="false">
      <c r="A792" s="36"/>
      <c r="B792" s="36"/>
      <c r="C792" s="16"/>
      <c r="D792" s="16"/>
      <c r="E792" s="80"/>
      <c r="F792" s="1"/>
      <c r="G792" s="1"/>
      <c r="H792" s="81"/>
      <c r="I792" s="16"/>
      <c r="J792" s="16"/>
      <c r="K792" s="16"/>
      <c r="L792" s="82"/>
      <c r="M792" s="16"/>
      <c r="N792" s="82"/>
      <c r="O792" s="37"/>
      <c r="P792" s="39"/>
      <c r="Q792" s="38"/>
      <c r="R792" s="38"/>
      <c r="S792" s="40"/>
      <c r="T792" s="42"/>
      <c r="U792" s="40"/>
      <c r="V792" s="40"/>
      <c r="W792" s="15"/>
      <c r="X792" s="40"/>
      <c r="Y792" s="16"/>
      <c r="Z792" s="60"/>
      <c r="AA792" s="60"/>
      <c r="AB792" s="16"/>
      <c r="AC792" s="1"/>
      <c r="AD792" s="61"/>
      <c r="AE792" s="17"/>
      <c r="AF792" s="84"/>
      <c r="AG792" s="16"/>
      <c r="AH792" s="16"/>
      <c r="AI792" s="63"/>
      <c r="AJ792" s="63"/>
      <c r="AK792" s="16"/>
      <c r="AL792" s="16"/>
      <c r="AM792" s="17"/>
      <c r="AN792" s="17"/>
      <c r="AO792" s="17"/>
      <c r="AP792" s="17"/>
      <c r="AQ792" s="17"/>
      <c r="AR792" s="17"/>
      <c r="AS792" s="17"/>
      <c r="AT792" s="17"/>
    </row>
    <row r="793" customFormat="false" ht="12.75" hidden="false" customHeight="true" outlineLevel="0" collapsed="false">
      <c r="A793" s="36"/>
      <c r="B793" s="36"/>
      <c r="C793" s="16"/>
      <c r="D793" s="16"/>
      <c r="E793" s="80"/>
      <c r="F793" s="1"/>
      <c r="G793" s="1"/>
      <c r="H793" s="81"/>
      <c r="I793" s="16"/>
      <c r="J793" s="16"/>
      <c r="K793" s="16"/>
      <c r="L793" s="82"/>
      <c r="M793" s="16"/>
      <c r="N793" s="82"/>
      <c r="O793" s="37"/>
      <c r="P793" s="39"/>
      <c r="Q793" s="38"/>
      <c r="R793" s="38"/>
      <c r="S793" s="40"/>
      <c r="T793" s="42"/>
      <c r="U793" s="40"/>
      <c r="V793" s="40"/>
      <c r="W793" s="15"/>
      <c r="X793" s="40"/>
      <c r="Y793" s="16"/>
      <c r="Z793" s="60"/>
      <c r="AA793" s="60"/>
      <c r="AB793" s="16"/>
      <c r="AC793" s="1"/>
      <c r="AD793" s="61"/>
      <c r="AE793" s="17"/>
      <c r="AF793" s="84"/>
      <c r="AG793" s="16"/>
      <c r="AH793" s="16"/>
      <c r="AI793" s="63"/>
      <c r="AJ793" s="63"/>
      <c r="AK793" s="16"/>
      <c r="AL793" s="16"/>
      <c r="AM793" s="17"/>
      <c r="AN793" s="17"/>
      <c r="AO793" s="17"/>
      <c r="AP793" s="17"/>
      <c r="AQ793" s="17"/>
      <c r="AR793" s="17"/>
      <c r="AS793" s="17"/>
      <c r="AT793" s="17"/>
    </row>
    <row r="794" customFormat="false" ht="12.75" hidden="false" customHeight="true" outlineLevel="0" collapsed="false">
      <c r="A794" s="36"/>
      <c r="B794" s="36"/>
      <c r="C794" s="16"/>
      <c r="D794" s="16"/>
      <c r="E794" s="80"/>
      <c r="F794" s="1"/>
      <c r="G794" s="1"/>
      <c r="H794" s="81"/>
      <c r="I794" s="16"/>
      <c r="J794" s="16"/>
      <c r="K794" s="16"/>
      <c r="L794" s="82"/>
      <c r="M794" s="16"/>
      <c r="N794" s="82"/>
      <c r="O794" s="37"/>
      <c r="P794" s="39"/>
      <c r="Q794" s="38"/>
      <c r="R794" s="38"/>
      <c r="S794" s="40"/>
      <c r="T794" s="42"/>
      <c r="U794" s="40"/>
      <c r="V794" s="40"/>
      <c r="W794" s="15"/>
      <c r="X794" s="40"/>
      <c r="Y794" s="16"/>
      <c r="Z794" s="60"/>
      <c r="AA794" s="60"/>
      <c r="AB794" s="16"/>
      <c r="AC794" s="1"/>
      <c r="AD794" s="61"/>
      <c r="AE794" s="17"/>
      <c r="AF794" s="84"/>
      <c r="AG794" s="16"/>
      <c r="AH794" s="16"/>
      <c r="AI794" s="63"/>
      <c r="AJ794" s="63"/>
      <c r="AK794" s="16"/>
      <c r="AL794" s="16"/>
      <c r="AM794" s="17"/>
      <c r="AN794" s="17"/>
      <c r="AO794" s="17"/>
      <c r="AP794" s="17"/>
      <c r="AQ794" s="17"/>
      <c r="AR794" s="17"/>
      <c r="AS794" s="17"/>
      <c r="AT794" s="17"/>
    </row>
    <row r="795" customFormat="false" ht="12.75" hidden="false" customHeight="true" outlineLevel="0" collapsed="false">
      <c r="A795" s="36"/>
      <c r="B795" s="36"/>
      <c r="C795" s="16"/>
      <c r="D795" s="16"/>
      <c r="E795" s="80"/>
      <c r="F795" s="1"/>
      <c r="G795" s="1"/>
      <c r="H795" s="81"/>
      <c r="I795" s="16"/>
      <c r="J795" s="16"/>
      <c r="K795" s="16"/>
      <c r="L795" s="82"/>
      <c r="M795" s="16"/>
      <c r="N795" s="82"/>
      <c r="O795" s="37"/>
      <c r="P795" s="39"/>
      <c r="Q795" s="38"/>
      <c r="R795" s="38"/>
      <c r="S795" s="40"/>
      <c r="T795" s="42"/>
      <c r="U795" s="40"/>
      <c r="V795" s="40"/>
      <c r="W795" s="15"/>
      <c r="X795" s="40"/>
      <c r="Y795" s="16"/>
      <c r="Z795" s="60"/>
      <c r="AA795" s="60"/>
      <c r="AB795" s="16"/>
      <c r="AC795" s="1"/>
      <c r="AD795" s="61"/>
      <c r="AE795" s="17"/>
      <c r="AF795" s="84"/>
      <c r="AG795" s="16"/>
      <c r="AH795" s="16"/>
      <c r="AI795" s="63"/>
      <c r="AJ795" s="63"/>
      <c r="AK795" s="16"/>
      <c r="AL795" s="16"/>
      <c r="AM795" s="17"/>
      <c r="AN795" s="17"/>
      <c r="AO795" s="17"/>
      <c r="AP795" s="17"/>
      <c r="AQ795" s="17"/>
      <c r="AR795" s="17"/>
      <c r="AS795" s="17"/>
      <c r="AT795" s="17"/>
    </row>
    <row r="796" customFormat="false" ht="12.75" hidden="false" customHeight="true" outlineLevel="0" collapsed="false">
      <c r="A796" s="36"/>
      <c r="B796" s="36"/>
      <c r="C796" s="16"/>
      <c r="D796" s="16"/>
      <c r="E796" s="80"/>
      <c r="F796" s="1"/>
      <c r="G796" s="1"/>
      <c r="H796" s="81"/>
      <c r="I796" s="16"/>
      <c r="J796" s="16"/>
      <c r="K796" s="16"/>
      <c r="L796" s="82"/>
      <c r="M796" s="16"/>
      <c r="N796" s="82"/>
      <c r="O796" s="37"/>
      <c r="P796" s="39"/>
      <c r="Q796" s="38"/>
      <c r="R796" s="38"/>
      <c r="S796" s="40"/>
      <c r="T796" s="42"/>
      <c r="U796" s="40"/>
      <c r="V796" s="40"/>
      <c r="W796" s="15"/>
      <c r="X796" s="40"/>
      <c r="Y796" s="16"/>
      <c r="Z796" s="60"/>
      <c r="AA796" s="60"/>
      <c r="AB796" s="16"/>
      <c r="AC796" s="1"/>
      <c r="AD796" s="61"/>
      <c r="AE796" s="17"/>
      <c r="AF796" s="84"/>
      <c r="AG796" s="16"/>
      <c r="AH796" s="16"/>
      <c r="AI796" s="63"/>
      <c r="AJ796" s="63"/>
      <c r="AK796" s="16"/>
      <c r="AL796" s="16"/>
      <c r="AM796" s="17"/>
      <c r="AN796" s="17"/>
      <c r="AO796" s="17"/>
      <c r="AP796" s="17"/>
      <c r="AQ796" s="17"/>
      <c r="AR796" s="17"/>
      <c r="AS796" s="17"/>
      <c r="AT796" s="17"/>
    </row>
    <row r="797" customFormat="false" ht="12.75" hidden="false" customHeight="true" outlineLevel="0" collapsed="false">
      <c r="A797" s="36"/>
      <c r="B797" s="36"/>
      <c r="C797" s="16"/>
      <c r="D797" s="16"/>
      <c r="E797" s="80"/>
      <c r="F797" s="1"/>
      <c r="G797" s="1"/>
      <c r="H797" s="81"/>
      <c r="I797" s="16"/>
      <c r="J797" s="16"/>
      <c r="K797" s="16"/>
      <c r="L797" s="82"/>
      <c r="M797" s="16"/>
      <c r="N797" s="82"/>
      <c r="O797" s="37"/>
      <c r="P797" s="39"/>
      <c r="Q797" s="38"/>
      <c r="R797" s="38"/>
      <c r="S797" s="40"/>
      <c r="T797" s="42"/>
      <c r="U797" s="40"/>
      <c r="V797" s="40"/>
      <c r="W797" s="15"/>
      <c r="X797" s="40"/>
      <c r="Y797" s="16"/>
      <c r="Z797" s="60"/>
      <c r="AA797" s="60"/>
      <c r="AB797" s="16"/>
      <c r="AC797" s="1"/>
      <c r="AD797" s="61"/>
      <c r="AE797" s="17"/>
      <c r="AF797" s="84"/>
      <c r="AG797" s="16"/>
      <c r="AH797" s="16"/>
      <c r="AI797" s="63"/>
      <c r="AJ797" s="63"/>
      <c r="AK797" s="16"/>
      <c r="AL797" s="16"/>
      <c r="AM797" s="17"/>
      <c r="AN797" s="17"/>
      <c r="AO797" s="17"/>
      <c r="AP797" s="17"/>
      <c r="AQ797" s="17"/>
      <c r="AR797" s="17"/>
      <c r="AS797" s="17"/>
      <c r="AT797" s="17"/>
    </row>
    <row r="798" customFormat="false" ht="12.75" hidden="false" customHeight="true" outlineLevel="0" collapsed="false">
      <c r="A798" s="36"/>
      <c r="B798" s="36"/>
      <c r="C798" s="16"/>
      <c r="D798" s="16"/>
      <c r="E798" s="80"/>
      <c r="F798" s="1"/>
      <c r="G798" s="1"/>
      <c r="H798" s="81"/>
      <c r="I798" s="16"/>
      <c r="J798" s="16"/>
      <c r="K798" s="16"/>
      <c r="L798" s="82"/>
      <c r="M798" s="16"/>
      <c r="N798" s="82"/>
      <c r="O798" s="37"/>
      <c r="P798" s="39"/>
      <c r="Q798" s="38"/>
      <c r="R798" s="38"/>
      <c r="S798" s="40"/>
      <c r="T798" s="42"/>
      <c r="U798" s="40"/>
      <c r="V798" s="40"/>
      <c r="W798" s="15"/>
      <c r="X798" s="40"/>
      <c r="Y798" s="16"/>
      <c r="Z798" s="60"/>
      <c r="AA798" s="60"/>
      <c r="AB798" s="16"/>
      <c r="AC798" s="1"/>
      <c r="AD798" s="61"/>
      <c r="AE798" s="17"/>
      <c r="AF798" s="84"/>
      <c r="AG798" s="16"/>
      <c r="AH798" s="16"/>
      <c r="AI798" s="63"/>
      <c r="AJ798" s="63"/>
      <c r="AK798" s="16"/>
      <c r="AL798" s="16"/>
      <c r="AM798" s="17"/>
      <c r="AN798" s="17"/>
      <c r="AO798" s="17"/>
      <c r="AP798" s="17"/>
      <c r="AQ798" s="17"/>
      <c r="AR798" s="17"/>
      <c r="AS798" s="17"/>
      <c r="AT798" s="17"/>
    </row>
    <row r="799" customFormat="false" ht="12.75" hidden="false" customHeight="true" outlineLevel="0" collapsed="false">
      <c r="A799" s="36"/>
      <c r="B799" s="36"/>
      <c r="C799" s="16"/>
      <c r="D799" s="16"/>
      <c r="E799" s="80"/>
      <c r="F799" s="1"/>
      <c r="G799" s="1"/>
      <c r="H799" s="81"/>
      <c r="I799" s="16"/>
      <c r="J799" s="16"/>
      <c r="K799" s="16"/>
      <c r="L799" s="82"/>
      <c r="M799" s="16"/>
      <c r="N799" s="82"/>
      <c r="O799" s="37"/>
      <c r="P799" s="39"/>
      <c r="Q799" s="38"/>
      <c r="R799" s="38"/>
      <c r="S799" s="40"/>
      <c r="T799" s="42"/>
      <c r="U799" s="40"/>
      <c r="V799" s="40"/>
      <c r="W799" s="15"/>
      <c r="X799" s="40"/>
      <c r="Y799" s="16"/>
      <c r="Z799" s="60"/>
      <c r="AA799" s="60"/>
      <c r="AB799" s="16"/>
      <c r="AC799" s="1"/>
      <c r="AD799" s="61"/>
      <c r="AE799" s="17"/>
      <c r="AF799" s="84"/>
      <c r="AG799" s="16"/>
      <c r="AH799" s="16"/>
      <c r="AI799" s="63"/>
      <c r="AJ799" s="63"/>
      <c r="AK799" s="16"/>
      <c r="AL799" s="16"/>
      <c r="AM799" s="17"/>
      <c r="AN799" s="17"/>
      <c r="AO799" s="17"/>
      <c r="AP799" s="17"/>
      <c r="AQ799" s="17"/>
      <c r="AR799" s="17"/>
      <c r="AS799" s="17"/>
      <c r="AT799" s="17"/>
    </row>
    <row r="800" customFormat="false" ht="12.75" hidden="false" customHeight="true" outlineLevel="0" collapsed="false">
      <c r="A800" s="36"/>
      <c r="B800" s="36"/>
      <c r="C800" s="16"/>
      <c r="D800" s="16"/>
      <c r="E800" s="80"/>
      <c r="F800" s="1"/>
      <c r="G800" s="1"/>
      <c r="H800" s="81"/>
      <c r="I800" s="16"/>
      <c r="J800" s="16"/>
      <c r="K800" s="16"/>
      <c r="L800" s="82"/>
      <c r="M800" s="16"/>
      <c r="N800" s="82"/>
      <c r="O800" s="37"/>
      <c r="P800" s="39"/>
      <c r="Q800" s="38"/>
      <c r="R800" s="38"/>
      <c r="S800" s="40"/>
      <c r="T800" s="42"/>
      <c r="U800" s="40"/>
      <c r="V800" s="40"/>
      <c r="W800" s="15"/>
      <c r="X800" s="40"/>
      <c r="Y800" s="16"/>
      <c r="Z800" s="60"/>
      <c r="AA800" s="60"/>
      <c r="AB800" s="16"/>
      <c r="AC800" s="1"/>
      <c r="AD800" s="61"/>
      <c r="AE800" s="17"/>
      <c r="AF800" s="84"/>
      <c r="AG800" s="16"/>
      <c r="AH800" s="16"/>
      <c r="AI800" s="63"/>
      <c r="AJ800" s="63"/>
      <c r="AK800" s="16"/>
      <c r="AL800" s="16"/>
      <c r="AM800" s="17"/>
      <c r="AN800" s="17"/>
      <c r="AO800" s="17"/>
      <c r="AP800" s="17"/>
      <c r="AQ800" s="17"/>
      <c r="AR800" s="17"/>
      <c r="AS800" s="17"/>
      <c r="AT800" s="17"/>
    </row>
    <row r="801" customFormat="false" ht="12.75" hidden="false" customHeight="true" outlineLevel="0" collapsed="false">
      <c r="A801" s="36"/>
      <c r="B801" s="36"/>
      <c r="C801" s="16"/>
      <c r="D801" s="16"/>
      <c r="E801" s="80"/>
      <c r="F801" s="1"/>
      <c r="G801" s="1"/>
      <c r="H801" s="81"/>
      <c r="I801" s="16"/>
      <c r="J801" s="16"/>
      <c r="K801" s="16"/>
      <c r="L801" s="82"/>
      <c r="M801" s="16"/>
      <c r="N801" s="82"/>
      <c r="O801" s="37"/>
      <c r="P801" s="39"/>
      <c r="Q801" s="38"/>
      <c r="R801" s="38"/>
      <c r="S801" s="40"/>
      <c r="T801" s="42"/>
      <c r="U801" s="40"/>
      <c r="V801" s="40"/>
      <c r="W801" s="15"/>
      <c r="X801" s="40"/>
      <c r="Y801" s="16"/>
      <c r="Z801" s="60"/>
      <c r="AA801" s="60"/>
      <c r="AB801" s="16"/>
      <c r="AC801" s="1"/>
      <c r="AD801" s="61"/>
      <c r="AE801" s="17"/>
      <c r="AF801" s="84"/>
      <c r="AG801" s="16"/>
      <c r="AH801" s="16"/>
      <c r="AI801" s="63"/>
      <c r="AJ801" s="63"/>
      <c r="AK801" s="16"/>
      <c r="AL801" s="16"/>
      <c r="AM801" s="17"/>
      <c r="AN801" s="17"/>
      <c r="AO801" s="17"/>
      <c r="AP801" s="17"/>
      <c r="AQ801" s="17"/>
      <c r="AR801" s="17"/>
      <c r="AS801" s="17"/>
      <c r="AT801" s="17"/>
    </row>
    <row r="802" customFormat="false" ht="12.75" hidden="false" customHeight="true" outlineLevel="0" collapsed="false">
      <c r="A802" s="36"/>
      <c r="B802" s="36"/>
      <c r="C802" s="16"/>
      <c r="D802" s="16"/>
      <c r="E802" s="80"/>
      <c r="F802" s="1"/>
      <c r="G802" s="1"/>
      <c r="H802" s="81"/>
      <c r="I802" s="16"/>
      <c r="J802" s="16"/>
      <c r="K802" s="16"/>
      <c r="L802" s="82"/>
      <c r="M802" s="16"/>
      <c r="N802" s="82"/>
      <c r="O802" s="37"/>
      <c r="P802" s="39"/>
      <c r="Q802" s="38"/>
      <c r="R802" s="38"/>
      <c r="S802" s="40"/>
      <c r="T802" s="42"/>
      <c r="U802" s="40"/>
      <c r="V802" s="40"/>
      <c r="W802" s="15"/>
      <c r="X802" s="40"/>
      <c r="Y802" s="16"/>
      <c r="Z802" s="60"/>
      <c r="AA802" s="60"/>
      <c r="AB802" s="16"/>
      <c r="AC802" s="1"/>
      <c r="AD802" s="61"/>
      <c r="AE802" s="17"/>
      <c r="AF802" s="84"/>
      <c r="AG802" s="16"/>
      <c r="AH802" s="16"/>
      <c r="AI802" s="63"/>
      <c r="AJ802" s="63"/>
      <c r="AK802" s="16"/>
      <c r="AL802" s="16"/>
      <c r="AM802" s="17"/>
      <c r="AN802" s="17"/>
      <c r="AO802" s="17"/>
      <c r="AP802" s="17"/>
      <c r="AQ802" s="17"/>
      <c r="AR802" s="17"/>
      <c r="AS802" s="17"/>
      <c r="AT802" s="17"/>
    </row>
    <row r="803" customFormat="false" ht="12.75" hidden="false" customHeight="true" outlineLevel="0" collapsed="false">
      <c r="A803" s="36"/>
      <c r="B803" s="36"/>
      <c r="C803" s="16"/>
      <c r="D803" s="16"/>
      <c r="E803" s="80"/>
      <c r="F803" s="1"/>
      <c r="G803" s="1"/>
      <c r="H803" s="81"/>
      <c r="I803" s="16"/>
      <c r="J803" s="16"/>
      <c r="K803" s="16"/>
      <c r="L803" s="82"/>
      <c r="M803" s="16"/>
      <c r="N803" s="82"/>
      <c r="O803" s="37"/>
      <c r="P803" s="39"/>
      <c r="Q803" s="38"/>
      <c r="R803" s="38"/>
      <c r="S803" s="40"/>
      <c r="T803" s="42"/>
      <c r="U803" s="40"/>
      <c r="V803" s="40"/>
      <c r="W803" s="15"/>
      <c r="X803" s="40"/>
      <c r="Y803" s="16"/>
      <c r="Z803" s="60"/>
      <c r="AA803" s="60"/>
      <c r="AB803" s="16"/>
      <c r="AC803" s="1"/>
      <c r="AD803" s="61"/>
      <c r="AE803" s="17"/>
      <c r="AF803" s="84"/>
      <c r="AG803" s="16"/>
      <c r="AH803" s="16"/>
      <c r="AI803" s="63"/>
      <c r="AJ803" s="63"/>
      <c r="AK803" s="16"/>
      <c r="AL803" s="16"/>
      <c r="AM803" s="17"/>
      <c r="AN803" s="17"/>
      <c r="AO803" s="17"/>
      <c r="AP803" s="17"/>
      <c r="AQ803" s="17"/>
      <c r="AR803" s="17"/>
      <c r="AS803" s="17"/>
      <c r="AT803" s="17"/>
    </row>
    <row r="804" customFormat="false" ht="12.75" hidden="false" customHeight="true" outlineLevel="0" collapsed="false">
      <c r="A804" s="36"/>
      <c r="B804" s="36"/>
      <c r="C804" s="16"/>
      <c r="D804" s="16"/>
      <c r="E804" s="80"/>
      <c r="F804" s="1"/>
      <c r="G804" s="1"/>
      <c r="H804" s="81"/>
      <c r="I804" s="16"/>
      <c r="J804" s="16"/>
      <c r="K804" s="16"/>
      <c r="L804" s="82"/>
      <c r="M804" s="16"/>
      <c r="N804" s="82"/>
      <c r="O804" s="37"/>
      <c r="P804" s="39"/>
      <c r="Q804" s="38"/>
      <c r="R804" s="38"/>
      <c r="S804" s="40"/>
      <c r="T804" s="42"/>
      <c r="U804" s="40"/>
      <c r="V804" s="40"/>
      <c r="W804" s="15"/>
      <c r="X804" s="40"/>
      <c r="Y804" s="16"/>
      <c r="Z804" s="60"/>
      <c r="AA804" s="60"/>
      <c r="AB804" s="16"/>
      <c r="AC804" s="1"/>
      <c r="AD804" s="61"/>
      <c r="AE804" s="17"/>
      <c r="AF804" s="84"/>
      <c r="AG804" s="16"/>
      <c r="AH804" s="16"/>
      <c r="AI804" s="63"/>
      <c r="AJ804" s="63"/>
      <c r="AK804" s="16"/>
      <c r="AL804" s="16"/>
      <c r="AM804" s="17"/>
      <c r="AN804" s="17"/>
      <c r="AO804" s="17"/>
      <c r="AP804" s="17"/>
      <c r="AQ804" s="17"/>
      <c r="AR804" s="17"/>
      <c r="AS804" s="17"/>
      <c r="AT804" s="17"/>
    </row>
    <row r="805" customFormat="false" ht="12.75" hidden="false" customHeight="true" outlineLevel="0" collapsed="false">
      <c r="A805" s="36"/>
      <c r="B805" s="36"/>
      <c r="C805" s="16"/>
      <c r="D805" s="16"/>
      <c r="E805" s="80"/>
      <c r="F805" s="1"/>
      <c r="G805" s="1"/>
      <c r="H805" s="81"/>
      <c r="I805" s="16"/>
      <c r="J805" s="16"/>
      <c r="K805" s="16"/>
      <c r="L805" s="82"/>
      <c r="M805" s="16"/>
      <c r="N805" s="82"/>
      <c r="O805" s="37"/>
      <c r="P805" s="39"/>
      <c r="Q805" s="38"/>
      <c r="R805" s="38"/>
      <c r="S805" s="40"/>
      <c r="T805" s="42"/>
      <c r="U805" s="40"/>
      <c r="V805" s="40"/>
      <c r="W805" s="15"/>
      <c r="X805" s="40"/>
      <c r="Y805" s="16"/>
      <c r="Z805" s="60"/>
      <c r="AA805" s="60"/>
      <c r="AB805" s="16"/>
      <c r="AC805" s="1"/>
      <c r="AD805" s="61"/>
      <c r="AE805" s="17"/>
      <c r="AF805" s="84"/>
      <c r="AG805" s="16"/>
      <c r="AH805" s="16"/>
      <c r="AI805" s="63"/>
      <c r="AJ805" s="63"/>
      <c r="AK805" s="16"/>
      <c r="AL805" s="16"/>
      <c r="AM805" s="17"/>
      <c r="AN805" s="17"/>
      <c r="AO805" s="17"/>
      <c r="AP805" s="17"/>
      <c r="AQ805" s="17"/>
      <c r="AR805" s="17"/>
      <c r="AS805" s="17"/>
      <c r="AT805" s="17"/>
    </row>
    <row r="806" customFormat="false" ht="12.75" hidden="false" customHeight="true" outlineLevel="0" collapsed="false">
      <c r="A806" s="36"/>
      <c r="B806" s="36"/>
      <c r="C806" s="16"/>
      <c r="D806" s="16"/>
      <c r="E806" s="80"/>
      <c r="F806" s="1"/>
      <c r="G806" s="1"/>
      <c r="H806" s="81"/>
      <c r="I806" s="16"/>
      <c r="J806" s="16"/>
      <c r="K806" s="16"/>
      <c r="L806" s="82"/>
      <c r="M806" s="16"/>
      <c r="N806" s="82"/>
      <c r="O806" s="37"/>
      <c r="P806" s="39"/>
      <c r="Q806" s="38"/>
      <c r="R806" s="38"/>
      <c r="S806" s="40"/>
      <c r="T806" s="42"/>
      <c r="U806" s="40"/>
      <c r="V806" s="40"/>
      <c r="W806" s="15"/>
      <c r="X806" s="40"/>
      <c r="Y806" s="16"/>
      <c r="Z806" s="60"/>
      <c r="AA806" s="60"/>
      <c r="AB806" s="16"/>
      <c r="AC806" s="1"/>
      <c r="AD806" s="61"/>
      <c r="AE806" s="17"/>
      <c r="AF806" s="84"/>
      <c r="AG806" s="16"/>
      <c r="AH806" s="16"/>
      <c r="AI806" s="63"/>
      <c r="AJ806" s="63"/>
      <c r="AK806" s="16"/>
      <c r="AL806" s="16"/>
      <c r="AM806" s="17"/>
      <c r="AN806" s="17"/>
      <c r="AO806" s="17"/>
      <c r="AP806" s="17"/>
      <c r="AQ806" s="17"/>
      <c r="AR806" s="17"/>
      <c r="AS806" s="17"/>
      <c r="AT806" s="17"/>
    </row>
    <row r="807" customFormat="false" ht="12.75" hidden="false" customHeight="true" outlineLevel="0" collapsed="false">
      <c r="A807" s="36"/>
      <c r="B807" s="36"/>
      <c r="C807" s="16"/>
      <c r="D807" s="16"/>
      <c r="E807" s="80"/>
      <c r="F807" s="1"/>
      <c r="G807" s="1"/>
      <c r="H807" s="81"/>
      <c r="I807" s="16"/>
      <c r="J807" s="16"/>
      <c r="K807" s="16"/>
      <c r="L807" s="82"/>
      <c r="M807" s="16"/>
      <c r="N807" s="82"/>
      <c r="O807" s="37"/>
      <c r="P807" s="39"/>
      <c r="Q807" s="38"/>
      <c r="R807" s="38"/>
      <c r="S807" s="40"/>
      <c r="T807" s="42"/>
      <c r="U807" s="40"/>
      <c r="V807" s="40"/>
      <c r="W807" s="15"/>
      <c r="X807" s="40"/>
      <c r="Y807" s="16"/>
      <c r="Z807" s="60"/>
      <c r="AA807" s="60"/>
      <c r="AB807" s="16"/>
      <c r="AC807" s="1"/>
      <c r="AD807" s="61"/>
      <c r="AE807" s="17"/>
      <c r="AF807" s="84"/>
      <c r="AG807" s="16"/>
      <c r="AH807" s="16"/>
      <c r="AI807" s="63"/>
      <c r="AJ807" s="63"/>
      <c r="AK807" s="16"/>
      <c r="AL807" s="16"/>
      <c r="AM807" s="17"/>
      <c r="AN807" s="17"/>
      <c r="AO807" s="17"/>
      <c r="AP807" s="17"/>
      <c r="AQ807" s="17"/>
      <c r="AR807" s="17"/>
      <c r="AS807" s="17"/>
      <c r="AT807" s="17"/>
    </row>
    <row r="808" customFormat="false" ht="12.75" hidden="false" customHeight="true" outlineLevel="0" collapsed="false">
      <c r="A808" s="36"/>
      <c r="B808" s="36"/>
      <c r="C808" s="16"/>
      <c r="D808" s="16"/>
      <c r="E808" s="80"/>
      <c r="F808" s="1"/>
      <c r="G808" s="1"/>
      <c r="H808" s="81"/>
      <c r="I808" s="16"/>
      <c r="J808" s="16"/>
      <c r="K808" s="16"/>
      <c r="L808" s="82"/>
      <c r="M808" s="16"/>
      <c r="N808" s="82"/>
      <c r="O808" s="37"/>
      <c r="P808" s="39"/>
      <c r="Q808" s="38"/>
      <c r="R808" s="38"/>
      <c r="S808" s="40"/>
      <c r="T808" s="42"/>
      <c r="U808" s="40"/>
      <c r="V808" s="40"/>
      <c r="W808" s="15"/>
      <c r="X808" s="40"/>
      <c r="Y808" s="16"/>
      <c r="Z808" s="60"/>
      <c r="AA808" s="60"/>
      <c r="AB808" s="16"/>
      <c r="AC808" s="1"/>
      <c r="AD808" s="61"/>
      <c r="AE808" s="17"/>
      <c r="AF808" s="84"/>
      <c r="AG808" s="16"/>
      <c r="AH808" s="16"/>
      <c r="AI808" s="63"/>
      <c r="AJ808" s="63"/>
      <c r="AK808" s="16"/>
      <c r="AL808" s="16"/>
      <c r="AM808" s="17"/>
      <c r="AN808" s="17"/>
      <c r="AO808" s="17"/>
      <c r="AP808" s="17"/>
      <c r="AQ808" s="17"/>
      <c r="AR808" s="17"/>
      <c r="AS808" s="17"/>
      <c r="AT808" s="17"/>
    </row>
    <row r="809" customFormat="false" ht="12.75" hidden="false" customHeight="true" outlineLevel="0" collapsed="false">
      <c r="A809" s="36"/>
      <c r="B809" s="36"/>
      <c r="C809" s="16"/>
      <c r="D809" s="16"/>
      <c r="E809" s="80"/>
      <c r="F809" s="1"/>
      <c r="G809" s="1"/>
      <c r="H809" s="81"/>
      <c r="I809" s="16"/>
      <c r="J809" s="16"/>
      <c r="K809" s="16"/>
      <c r="L809" s="82"/>
      <c r="M809" s="16"/>
      <c r="N809" s="82"/>
      <c r="O809" s="37"/>
      <c r="P809" s="39"/>
      <c r="Q809" s="38"/>
      <c r="R809" s="38"/>
      <c r="S809" s="40"/>
      <c r="T809" s="42"/>
      <c r="U809" s="40"/>
      <c r="V809" s="40"/>
      <c r="W809" s="15"/>
      <c r="X809" s="40"/>
      <c r="Y809" s="16"/>
      <c r="Z809" s="60"/>
      <c r="AA809" s="60"/>
      <c r="AB809" s="16"/>
      <c r="AC809" s="1"/>
      <c r="AD809" s="61"/>
      <c r="AE809" s="17"/>
      <c r="AF809" s="84"/>
      <c r="AG809" s="16"/>
      <c r="AH809" s="16"/>
      <c r="AI809" s="63"/>
      <c r="AJ809" s="63"/>
      <c r="AK809" s="16"/>
      <c r="AL809" s="16"/>
      <c r="AM809" s="17"/>
      <c r="AN809" s="17"/>
      <c r="AO809" s="17"/>
      <c r="AP809" s="17"/>
      <c r="AQ809" s="17"/>
      <c r="AR809" s="17"/>
      <c r="AS809" s="17"/>
      <c r="AT809" s="17"/>
    </row>
    <row r="810" customFormat="false" ht="12.75" hidden="false" customHeight="true" outlineLevel="0" collapsed="false">
      <c r="A810" s="36"/>
      <c r="B810" s="36"/>
      <c r="C810" s="16"/>
      <c r="D810" s="16"/>
      <c r="E810" s="80"/>
      <c r="F810" s="1"/>
      <c r="G810" s="1"/>
      <c r="H810" s="81"/>
      <c r="I810" s="16"/>
      <c r="J810" s="16"/>
      <c r="K810" s="16"/>
      <c r="L810" s="82"/>
      <c r="M810" s="16"/>
      <c r="N810" s="82"/>
      <c r="O810" s="37"/>
      <c r="P810" s="39"/>
      <c r="Q810" s="38"/>
      <c r="R810" s="38"/>
      <c r="S810" s="40"/>
      <c r="T810" s="42"/>
      <c r="U810" s="40"/>
      <c r="V810" s="40"/>
      <c r="W810" s="15"/>
      <c r="X810" s="40"/>
      <c r="Y810" s="16"/>
      <c r="Z810" s="60"/>
      <c r="AA810" s="60"/>
      <c r="AB810" s="16"/>
      <c r="AC810" s="1"/>
      <c r="AD810" s="61"/>
      <c r="AE810" s="17"/>
      <c r="AF810" s="84"/>
      <c r="AG810" s="16"/>
      <c r="AH810" s="16"/>
      <c r="AI810" s="63"/>
      <c r="AJ810" s="63"/>
      <c r="AK810" s="16"/>
      <c r="AL810" s="16"/>
      <c r="AM810" s="17"/>
      <c r="AN810" s="17"/>
      <c r="AO810" s="17"/>
      <c r="AP810" s="17"/>
      <c r="AQ810" s="17"/>
      <c r="AR810" s="17"/>
      <c r="AS810" s="17"/>
      <c r="AT810" s="17"/>
    </row>
    <row r="811" customFormat="false" ht="12.75" hidden="false" customHeight="true" outlineLevel="0" collapsed="false">
      <c r="A811" s="36"/>
      <c r="B811" s="36"/>
      <c r="C811" s="16"/>
      <c r="D811" s="16"/>
      <c r="E811" s="80"/>
      <c r="F811" s="1"/>
      <c r="G811" s="1"/>
      <c r="H811" s="81"/>
      <c r="I811" s="16"/>
      <c r="J811" s="16"/>
      <c r="K811" s="16"/>
      <c r="L811" s="82"/>
      <c r="M811" s="16"/>
      <c r="N811" s="82"/>
      <c r="O811" s="37"/>
      <c r="P811" s="39"/>
      <c r="Q811" s="38"/>
      <c r="R811" s="38"/>
      <c r="S811" s="40"/>
      <c r="T811" s="42"/>
      <c r="U811" s="40"/>
      <c r="V811" s="40"/>
      <c r="W811" s="15"/>
      <c r="X811" s="40"/>
      <c r="Y811" s="16"/>
      <c r="Z811" s="60"/>
      <c r="AA811" s="60"/>
      <c r="AB811" s="16"/>
      <c r="AC811" s="1"/>
      <c r="AD811" s="61"/>
      <c r="AE811" s="17"/>
      <c r="AF811" s="84"/>
      <c r="AG811" s="16"/>
      <c r="AH811" s="16"/>
      <c r="AI811" s="63"/>
      <c r="AJ811" s="63"/>
      <c r="AK811" s="16"/>
      <c r="AL811" s="16"/>
      <c r="AM811" s="17"/>
      <c r="AN811" s="17"/>
      <c r="AO811" s="17"/>
      <c r="AP811" s="17"/>
      <c r="AQ811" s="17"/>
      <c r="AR811" s="17"/>
      <c r="AS811" s="17"/>
      <c r="AT811" s="17"/>
    </row>
    <row r="812" customFormat="false" ht="12.75" hidden="false" customHeight="true" outlineLevel="0" collapsed="false">
      <c r="A812" s="36"/>
      <c r="B812" s="36"/>
      <c r="C812" s="16"/>
      <c r="D812" s="16"/>
      <c r="E812" s="80"/>
      <c r="F812" s="1"/>
      <c r="G812" s="1"/>
      <c r="H812" s="81"/>
      <c r="I812" s="16"/>
      <c r="J812" s="16"/>
      <c r="K812" s="16"/>
      <c r="L812" s="82"/>
      <c r="M812" s="16"/>
      <c r="N812" s="82"/>
      <c r="O812" s="37"/>
      <c r="P812" s="39"/>
      <c r="Q812" s="38"/>
      <c r="R812" s="38"/>
      <c r="S812" s="40"/>
      <c r="T812" s="42"/>
      <c r="U812" s="40"/>
      <c r="V812" s="40"/>
      <c r="W812" s="15"/>
      <c r="X812" s="40"/>
      <c r="Y812" s="16"/>
      <c r="Z812" s="60"/>
      <c r="AA812" s="60"/>
      <c r="AB812" s="16"/>
      <c r="AC812" s="1"/>
      <c r="AD812" s="61"/>
      <c r="AE812" s="17"/>
      <c r="AF812" s="84"/>
      <c r="AG812" s="16"/>
      <c r="AH812" s="16"/>
      <c r="AI812" s="63"/>
      <c r="AJ812" s="63"/>
      <c r="AK812" s="16"/>
      <c r="AL812" s="16"/>
      <c r="AM812" s="17"/>
      <c r="AN812" s="17"/>
      <c r="AO812" s="17"/>
      <c r="AP812" s="17"/>
      <c r="AQ812" s="17"/>
      <c r="AR812" s="17"/>
      <c r="AS812" s="17"/>
      <c r="AT812" s="17"/>
    </row>
    <row r="813" customFormat="false" ht="12.75" hidden="false" customHeight="true" outlineLevel="0" collapsed="false">
      <c r="A813" s="36"/>
      <c r="B813" s="36"/>
      <c r="C813" s="16"/>
      <c r="D813" s="16"/>
      <c r="E813" s="80"/>
      <c r="F813" s="1"/>
      <c r="G813" s="1"/>
      <c r="H813" s="81"/>
      <c r="I813" s="16"/>
      <c r="J813" s="16"/>
      <c r="K813" s="16"/>
      <c r="L813" s="82"/>
      <c r="M813" s="16"/>
      <c r="N813" s="82"/>
      <c r="O813" s="37"/>
      <c r="P813" s="39"/>
      <c r="Q813" s="38"/>
      <c r="R813" s="38"/>
      <c r="S813" s="40"/>
      <c r="T813" s="42"/>
      <c r="U813" s="40"/>
      <c r="V813" s="40"/>
      <c r="W813" s="15"/>
      <c r="X813" s="40"/>
      <c r="Y813" s="16"/>
      <c r="Z813" s="60"/>
      <c r="AA813" s="60"/>
      <c r="AB813" s="16"/>
      <c r="AC813" s="1"/>
      <c r="AD813" s="61"/>
      <c r="AE813" s="17"/>
      <c r="AF813" s="84"/>
      <c r="AG813" s="16"/>
      <c r="AH813" s="16"/>
      <c r="AI813" s="63"/>
      <c r="AJ813" s="63"/>
      <c r="AK813" s="16"/>
      <c r="AL813" s="16"/>
      <c r="AM813" s="17"/>
      <c r="AN813" s="17"/>
      <c r="AO813" s="17"/>
      <c r="AP813" s="17"/>
      <c r="AQ813" s="17"/>
      <c r="AR813" s="17"/>
      <c r="AS813" s="17"/>
      <c r="AT813" s="17"/>
    </row>
    <row r="814" customFormat="false" ht="12.75" hidden="false" customHeight="true" outlineLevel="0" collapsed="false">
      <c r="A814" s="36"/>
      <c r="B814" s="36"/>
      <c r="C814" s="16"/>
      <c r="D814" s="16"/>
      <c r="E814" s="80"/>
      <c r="F814" s="1"/>
      <c r="G814" s="1"/>
      <c r="H814" s="81"/>
      <c r="I814" s="16"/>
      <c r="J814" s="16"/>
      <c r="K814" s="16"/>
      <c r="L814" s="82"/>
      <c r="M814" s="16"/>
      <c r="N814" s="82"/>
      <c r="O814" s="37"/>
      <c r="P814" s="39"/>
      <c r="Q814" s="38"/>
      <c r="R814" s="38"/>
      <c r="S814" s="40"/>
      <c r="T814" s="42"/>
      <c r="U814" s="40"/>
      <c r="V814" s="40"/>
      <c r="W814" s="15"/>
      <c r="X814" s="40"/>
      <c r="Y814" s="16"/>
      <c r="Z814" s="60"/>
      <c r="AA814" s="60"/>
      <c r="AB814" s="16"/>
      <c r="AC814" s="1"/>
      <c r="AD814" s="61"/>
      <c r="AE814" s="17"/>
      <c r="AF814" s="84"/>
      <c r="AG814" s="16"/>
      <c r="AH814" s="16"/>
      <c r="AI814" s="63"/>
      <c r="AJ814" s="63"/>
      <c r="AK814" s="16"/>
      <c r="AL814" s="16"/>
      <c r="AM814" s="17"/>
      <c r="AN814" s="17"/>
      <c r="AO814" s="17"/>
      <c r="AP814" s="17"/>
      <c r="AQ814" s="17"/>
      <c r="AR814" s="17"/>
      <c r="AS814" s="17"/>
      <c r="AT814" s="17"/>
    </row>
    <row r="815" customFormat="false" ht="12.75" hidden="false" customHeight="true" outlineLevel="0" collapsed="false">
      <c r="A815" s="36"/>
      <c r="B815" s="36"/>
      <c r="C815" s="16"/>
      <c r="D815" s="16"/>
      <c r="E815" s="80"/>
      <c r="F815" s="1"/>
      <c r="G815" s="1"/>
      <c r="H815" s="81"/>
      <c r="I815" s="16"/>
      <c r="J815" s="16"/>
      <c r="K815" s="16"/>
      <c r="L815" s="82"/>
      <c r="M815" s="16"/>
      <c r="N815" s="82"/>
      <c r="O815" s="37"/>
      <c r="P815" s="39"/>
      <c r="Q815" s="38"/>
      <c r="R815" s="38"/>
      <c r="S815" s="40"/>
      <c r="T815" s="42"/>
      <c r="U815" s="40"/>
      <c r="V815" s="40"/>
      <c r="W815" s="15"/>
      <c r="X815" s="40"/>
      <c r="Y815" s="16"/>
      <c r="Z815" s="60"/>
      <c r="AA815" s="60"/>
      <c r="AB815" s="16"/>
      <c r="AC815" s="1"/>
      <c r="AD815" s="61"/>
      <c r="AE815" s="17"/>
      <c r="AF815" s="84"/>
      <c r="AG815" s="16"/>
      <c r="AH815" s="16"/>
      <c r="AI815" s="63"/>
      <c r="AJ815" s="63"/>
      <c r="AK815" s="16"/>
      <c r="AL815" s="16"/>
      <c r="AM815" s="17"/>
      <c r="AN815" s="17"/>
      <c r="AO815" s="17"/>
      <c r="AP815" s="17"/>
      <c r="AQ815" s="17"/>
      <c r="AR815" s="17"/>
      <c r="AS815" s="17"/>
      <c r="AT815" s="17"/>
    </row>
    <row r="816" customFormat="false" ht="12.75" hidden="false" customHeight="true" outlineLevel="0" collapsed="false">
      <c r="A816" s="36"/>
      <c r="B816" s="36"/>
      <c r="C816" s="16"/>
      <c r="D816" s="16"/>
      <c r="E816" s="80"/>
      <c r="F816" s="1"/>
      <c r="G816" s="1"/>
      <c r="H816" s="81"/>
      <c r="I816" s="16"/>
      <c r="J816" s="16"/>
      <c r="K816" s="16"/>
      <c r="L816" s="82"/>
      <c r="M816" s="16"/>
      <c r="N816" s="82"/>
      <c r="O816" s="37"/>
      <c r="P816" s="39"/>
      <c r="Q816" s="38"/>
      <c r="R816" s="38"/>
      <c r="S816" s="40"/>
      <c r="T816" s="42"/>
      <c r="U816" s="40"/>
      <c r="V816" s="40"/>
      <c r="W816" s="15"/>
      <c r="X816" s="40"/>
      <c r="Y816" s="16"/>
      <c r="Z816" s="60"/>
      <c r="AA816" s="60"/>
      <c r="AB816" s="16"/>
      <c r="AC816" s="1"/>
      <c r="AD816" s="61"/>
      <c r="AE816" s="17"/>
      <c r="AF816" s="84"/>
      <c r="AG816" s="16"/>
      <c r="AH816" s="16"/>
      <c r="AI816" s="63"/>
      <c r="AJ816" s="63"/>
      <c r="AK816" s="16"/>
      <c r="AL816" s="16"/>
      <c r="AM816" s="17"/>
      <c r="AN816" s="17"/>
      <c r="AO816" s="17"/>
      <c r="AP816" s="17"/>
      <c r="AQ816" s="17"/>
      <c r="AR816" s="17"/>
      <c r="AS816" s="17"/>
      <c r="AT816" s="17"/>
    </row>
    <row r="817" customFormat="false" ht="12.75" hidden="false" customHeight="true" outlineLevel="0" collapsed="false">
      <c r="A817" s="36"/>
      <c r="B817" s="36"/>
      <c r="C817" s="16"/>
      <c r="D817" s="16"/>
      <c r="E817" s="80"/>
      <c r="F817" s="1"/>
      <c r="G817" s="1"/>
      <c r="H817" s="81"/>
      <c r="I817" s="16"/>
      <c r="J817" s="16"/>
      <c r="K817" s="16"/>
      <c r="L817" s="82"/>
      <c r="M817" s="16"/>
      <c r="N817" s="82"/>
      <c r="O817" s="37"/>
      <c r="P817" s="39"/>
      <c r="Q817" s="38"/>
      <c r="R817" s="38"/>
      <c r="S817" s="40"/>
      <c r="T817" s="42"/>
      <c r="U817" s="40"/>
      <c r="V817" s="40"/>
      <c r="W817" s="15"/>
      <c r="X817" s="40"/>
      <c r="Y817" s="16"/>
      <c r="Z817" s="60"/>
      <c r="AA817" s="60"/>
      <c r="AB817" s="16"/>
      <c r="AC817" s="1"/>
      <c r="AD817" s="61"/>
      <c r="AE817" s="17"/>
      <c r="AF817" s="84"/>
      <c r="AG817" s="16"/>
      <c r="AH817" s="16"/>
      <c r="AI817" s="63"/>
      <c r="AJ817" s="63"/>
      <c r="AK817" s="16"/>
      <c r="AL817" s="16"/>
      <c r="AM817" s="17"/>
      <c r="AN817" s="17"/>
      <c r="AO817" s="17"/>
      <c r="AP817" s="17"/>
      <c r="AQ817" s="17"/>
      <c r="AR817" s="17"/>
      <c r="AS817" s="17"/>
      <c r="AT817" s="17"/>
    </row>
    <row r="818" customFormat="false" ht="12.75" hidden="false" customHeight="true" outlineLevel="0" collapsed="false">
      <c r="A818" s="36"/>
      <c r="B818" s="36"/>
      <c r="C818" s="16"/>
      <c r="D818" s="16"/>
      <c r="E818" s="80"/>
      <c r="F818" s="1"/>
      <c r="G818" s="1"/>
      <c r="H818" s="81"/>
      <c r="I818" s="16"/>
      <c r="J818" s="16"/>
      <c r="K818" s="16"/>
      <c r="L818" s="82"/>
      <c r="M818" s="16"/>
      <c r="N818" s="82"/>
      <c r="O818" s="37"/>
      <c r="P818" s="39"/>
      <c r="Q818" s="38"/>
      <c r="R818" s="38"/>
      <c r="S818" s="40"/>
      <c r="T818" s="42"/>
      <c r="U818" s="40"/>
      <c r="V818" s="40"/>
      <c r="W818" s="15"/>
      <c r="X818" s="40"/>
      <c r="Y818" s="16"/>
      <c r="Z818" s="60"/>
      <c r="AA818" s="60"/>
      <c r="AB818" s="16"/>
      <c r="AC818" s="1"/>
      <c r="AD818" s="61"/>
      <c r="AE818" s="17"/>
      <c r="AF818" s="84"/>
      <c r="AG818" s="16"/>
      <c r="AH818" s="16"/>
      <c r="AI818" s="63"/>
      <c r="AJ818" s="63"/>
      <c r="AK818" s="16"/>
      <c r="AL818" s="16"/>
      <c r="AM818" s="17"/>
      <c r="AN818" s="17"/>
      <c r="AO818" s="17"/>
      <c r="AP818" s="17"/>
      <c r="AQ818" s="17"/>
      <c r="AR818" s="17"/>
      <c r="AS818" s="17"/>
      <c r="AT818" s="17"/>
    </row>
    <row r="819" customFormat="false" ht="12.75" hidden="false" customHeight="true" outlineLevel="0" collapsed="false">
      <c r="A819" s="36"/>
      <c r="B819" s="36"/>
      <c r="C819" s="16"/>
      <c r="D819" s="16"/>
      <c r="E819" s="80"/>
      <c r="F819" s="1"/>
      <c r="G819" s="1"/>
      <c r="H819" s="81"/>
      <c r="I819" s="16"/>
      <c r="J819" s="16"/>
      <c r="K819" s="16"/>
      <c r="L819" s="82"/>
      <c r="M819" s="16"/>
      <c r="N819" s="82"/>
      <c r="O819" s="37"/>
      <c r="P819" s="39"/>
      <c r="Q819" s="38"/>
      <c r="R819" s="38"/>
      <c r="S819" s="40"/>
      <c r="T819" s="42"/>
      <c r="U819" s="40"/>
      <c r="V819" s="40"/>
      <c r="W819" s="15"/>
      <c r="X819" s="40"/>
      <c r="Y819" s="16"/>
      <c r="Z819" s="60"/>
      <c r="AA819" s="60"/>
      <c r="AB819" s="16"/>
      <c r="AC819" s="1"/>
      <c r="AD819" s="61"/>
      <c r="AE819" s="17"/>
      <c r="AF819" s="84"/>
      <c r="AG819" s="16"/>
      <c r="AH819" s="16"/>
      <c r="AI819" s="63"/>
      <c r="AJ819" s="63"/>
      <c r="AK819" s="16"/>
      <c r="AL819" s="16"/>
      <c r="AM819" s="17"/>
      <c r="AN819" s="17"/>
      <c r="AO819" s="17"/>
      <c r="AP819" s="17"/>
      <c r="AQ819" s="17"/>
      <c r="AR819" s="17"/>
      <c r="AS819" s="17"/>
      <c r="AT819" s="17"/>
    </row>
    <row r="820" customFormat="false" ht="12.75" hidden="false" customHeight="true" outlineLevel="0" collapsed="false">
      <c r="A820" s="36"/>
      <c r="B820" s="36"/>
      <c r="C820" s="16"/>
      <c r="D820" s="16"/>
      <c r="E820" s="80"/>
      <c r="F820" s="1"/>
      <c r="G820" s="1"/>
      <c r="H820" s="81"/>
      <c r="I820" s="16"/>
      <c r="J820" s="16"/>
      <c r="K820" s="16"/>
      <c r="L820" s="82"/>
      <c r="M820" s="16"/>
      <c r="N820" s="82"/>
      <c r="O820" s="37"/>
      <c r="P820" s="39"/>
      <c r="Q820" s="38"/>
      <c r="R820" s="38"/>
      <c r="S820" s="40"/>
      <c r="T820" s="42"/>
      <c r="U820" s="40"/>
      <c r="V820" s="40"/>
      <c r="W820" s="15"/>
      <c r="X820" s="40"/>
      <c r="Y820" s="16"/>
      <c r="Z820" s="60"/>
      <c r="AA820" s="60"/>
      <c r="AB820" s="16"/>
      <c r="AC820" s="1"/>
      <c r="AD820" s="61"/>
      <c r="AE820" s="17"/>
      <c r="AF820" s="16"/>
      <c r="AG820" s="16"/>
      <c r="AH820" s="16"/>
      <c r="AI820" s="63"/>
      <c r="AJ820" s="63"/>
      <c r="AK820" s="16"/>
      <c r="AL820" s="16"/>
      <c r="AM820" s="17"/>
      <c r="AN820" s="17"/>
      <c r="AO820" s="17"/>
      <c r="AP820" s="17"/>
      <c r="AQ820" s="17"/>
      <c r="AR820" s="17"/>
      <c r="AS820" s="17"/>
      <c r="AT820" s="17"/>
    </row>
    <row r="821" customFormat="false" ht="12.75" hidden="false" customHeight="true" outlineLevel="0" collapsed="false">
      <c r="A821" s="36"/>
      <c r="B821" s="36"/>
      <c r="C821" s="16"/>
      <c r="D821" s="16"/>
      <c r="E821" s="80"/>
      <c r="F821" s="1"/>
      <c r="G821" s="1"/>
      <c r="H821" s="81"/>
      <c r="I821" s="16"/>
      <c r="J821" s="16"/>
      <c r="K821" s="16"/>
      <c r="L821" s="82"/>
      <c r="M821" s="16"/>
      <c r="N821" s="82"/>
      <c r="O821" s="37"/>
      <c r="P821" s="39"/>
      <c r="Q821" s="38"/>
      <c r="R821" s="38"/>
      <c r="S821" s="40"/>
      <c r="T821" s="42"/>
      <c r="U821" s="40"/>
      <c r="V821" s="40"/>
      <c r="W821" s="15"/>
      <c r="X821" s="40"/>
      <c r="Y821" s="16"/>
      <c r="Z821" s="60"/>
      <c r="AA821" s="60"/>
      <c r="AB821" s="16"/>
      <c r="AC821" s="1"/>
      <c r="AD821" s="61"/>
      <c r="AE821" s="17"/>
      <c r="AF821" s="16"/>
      <c r="AG821" s="16"/>
      <c r="AH821" s="16"/>
      <c r="AI821" s="63"/>
      <c r="AJ821" s="63"/>
      <c r="AK821" s="16"/>
      <c r="AL821" s="16"/>
      <c r="AM821" s="17"/>
      <c r="AN821" s="17"/>
      <c r="AO821" s="17"/>
      <c r="AP821" s="17"/>
      <c r="AQ821" s="17"/>
      <c r="AR821" s="17"/>
      <c r="AS821" s="17"/>
      <c r="AT821" s="17"/>
    </row>
    <row r="822" customFormat="false" ht="12.75" hidden="false" customHeight="true" outlineLevel="0" collapsed="false">
      <c r="A822" s="36"/>
      <c r="B822" s="36"/>
      <c r="C822" s="16"/>
      <c r="D822" s="16"/>
      <c r="E822" s="80"/>
      <c r="F822" s="1"/>
      <c r="G822" s="1"/>
      <c r="H822" s="81"/>
      <c r="I822" s="16"/>
      <c r="J822" s="16"/>
      <c r="K822" s="16"/>
      <c r="L822" s="82"/>
      <c r="M822" s="16"/>
      <c r="N822" s="82"/>
      <c r="O822" s="37"/>
      <c r="P822" s="39"/>
      <c r="Q822" s="38"/>
      <c r="R822" s="38"/>
      <c r="S822" s="40"/>
      <c r="T822" s="42"/>
      <c r="U822" s="40"/>
      <c r="V822" s="40"/>
      <c r="W822" s="15"/>
      <c r="X822" s="40"/>
      <c r="Y822" s="16"/>
      <c r="Z822" s="60"/>
      <c r="AA822" s="60"/>
      <c r="AB822" s="16"/>
      <c r="AC822" s="1"/>
      <c r="AD822" s="61"/>
      <c r="AE822" s="17"/>
      <c r="AF822" s="16"/>
      <c r="AG822" s="16"/>
      <c r="AH822" s="16"/>
      <c r="AI822" s="63"/>
      <c r="AJ822" s="63"/>
      <c r="AK822" s="16"/>
      <c r="AL822" s="16"/>
      <c r="AM822" s="17"/>
      <c r="AN822" s="17"/>
      <c r="AO822" s="17"/>
      <c r="AP822" s="17"/>
      <c r="AQ822" s="17"/>
      <c r="AR822" s="17"/>
      <c r="AS822" s="17"/>
      <c r="AT822" s="17"/>
    </row>
    <row r="823" customFormat="false" ht="12.75" hidden="false" customHeight="true" outlineLevel="0" collapsed="false">
      <c r="A823" s="36"/>
      <c r="B823" s="36"/>
      <c r="C823" s="16"/>
      <c r="D823" s="16"/>
      <c r="E823" s="80"/>
      <c r="F823" s="1"/>
      <c r="G823" s="1"/>
      <c r="H823" s="81"/>
      <c r="I823" s="16"/>
      <c r="J823" s="16"/>
      <c r="K823" s="16"/>
      <c r="L823" s="82"/>
      <c r="M823" s="16"/>
      <c r="N823" s="82"/>
      <c r="O823" s="37"/>
      <c r="P823" s="39"/>
      <c r="Q823" s="38"/>
      <c r="R823" s="38"/>
      <c r="S823" s="40"/>
      <c r="T823" s="42"/>
      <c r="U823" s="40"/>
      <c r="V823" s="40"/>
      <c r="W823" s="15"/>
      <c r="X823" s="40"/>
      <c r="Y823" s="16"/>
      <c r="Z823" s="60"/>
      <c r="AA823" s="60"/>
      <c r="AB823" s="16"/>
      <c r="AC823" s="1"/>
      <c r="AD823" s="61"/>
      <c r="AE823" s="17"/>
      <c r="AF823" s="16"/>
      <c r="AG823" s="16"/>
      <c r="AH823" s="16"/>
      <c r="AI823" s="63"/>
      <c r="AJ823" s="63"/>
      <c r="AK823" s="16"/>
      <c r="AL823" s="16"/>
      <c r="AM823" s="17"/>
      <c r="AN823" s="17"/>
      <c r="AO823" s="17"/>
      <c r="AP823" s="17"/>
      <c r="AQ823" s="17"/>
      <c r="AR823" s="17"/>
      <c r="AS823" s="17"/>
      <c r="AT823" s="17"/>
    </row>
    <row r="824" customFormat="false" ht="12.75" hidden="false" customHeight="true" outlineLevel="0" collapsed="false">
      <c r="A824" s="36"/>
      <c r="B824" s="36"/>
      <c r="C824" s="16"/>
      <c r="D824" s="16"/>
      <c r="E824" s="80"/>
      <c r="F824" s="1"/>
      <c r="G824" s="1"/>
      <c r="H824" s="81"/>
      <c r="I824" s="16"/>
      <c r="J824" s="16"/>
      <c r="K824" s="16"/>
      <c r="L824" s="82"/>
      <c r="M824" s="16"/>
      <c r="N824" s="82"/>
      <c r="O824" s="37"/>
      <c r="P824" s="39"/>
      <c r="Q824" s="38"/>
      <c r="R824" s="38"/>
      <c r="S824" s="40"/>
      <c r="T824" s="42"/>
      <c r="U824" s="40"/>
      <c r="V824" s="40"/>
      <c r="W824" s="15"/>
      <c r="X824" s="40"/>
      <c r="Y824" s="16"/>
      <c r="Z824" s="60"/>
      <c r="AA824" s="60"/>
      <c r="AB824" s="16"/>
      <c r="AC824" s="1"/>
      <c r="AD824" s="61"/>
      <c r="AE824" s="17"/>
      <c r="AF824" s="16"/>
      <c r="AG824" s="16"/>
      <c r="AH824" s="16"/>
      <c r="AI824" s="63"/>
      <c r="AJ824" s="63"/>
      <c r="AK824" s="16"/>
      <c r="AL824" s="16"/>
      <c r="AM824" s="17"/>
      <c r="AN824" s="17"/>
      <c r="AO824" s="17"/>
      <c r="AP824" s="17"/>
      <c r="AQ824" s="17"/>
      <c r="AR824" s="17"/>
      <c r="AS824" s="17"/>
      <c r="AT824" s="17"/>
    </row>
    <row r="825" customFormat="false" ht="12.75" hidden="false" customHeight="true" outlineLevel="0" collapsed="false">
      <c r="A825" s="36"/>
      <c r="B825" s="36"/>
      <c r="C825" s="16"/>
      <c r="D825" s="16"/>
      <c r="E825" s="80"/>
      <c r="F825" s="1"/>
      <c r="G825" s="1"/>
      <c r="H825" s="81"/>
      <c r="I825" s="16"/>
      <c r="J825" s="16"/>
      <c r="K825" s="16"/>
      <c r="L825" s="82"/>
      <c r="M825" s="16"/>
      <c r="N825" s="82"/>
      <c r="O825" s="37"/>
      <c r="P825" s="39"/>
      <c r="Q825" s="38"/>
      <c r="R825" s="38"/>
      <c r="S825" s="40"/>
      <c r="T825" s="42"/>
      <c r="U825" s="40"/>
      <c r="V825" s="40"/>
      <c r="W825" s="15"/>
      <c r="X825" s="40"/>
      <c r="Y825" s="16"/>
      <c r="Z825" s="60"/>
      <c r="AA825" s="60"/>
      <c r="AB825" s="16"/>
      <c r="AC825" s="1"/>
      <c r="AD825" s="61"/>
      <c r="AE825" s="17"/>
      <c r="AF825" s="16"/>
      <c r="AG825" s="16"/>
      <c r="AH825" s="16"/>
      <c r="AI825" s="63"/>
      <c r="AJ825" s="63"/>
      <c r="AK825" s="16"/>
      <c r="AL825" s="16"/>
      <c r="AM825" s="17"/>
      <c r="AN825" s="17"/>
      <c r="AO825" s="17"/>
      <c r="AP825" s="17"/>
      <c r="AQ825" s="17"/>
      <c r="AR825" s="17"/>
      <c r="AS825" s="17"/>
      <c r="AT825" s="17"/>
    </row>
    <row r="826" customFormat="false" ht="12.75" hidden="false" customHeight="true" outlineLevel="0" collapsed="false">
      <c r="A826" s="36"/>
      <c r="B826" s="36"/>
      <c r="C826" s="16"/>
      <c r="D826" s="16"/>
      <c r="E826" s="80"/>
      <c r="F826" s="1"/>
      <c r="G826" s="1"/>
      <c r="H826" s="81"/>
      <c r="I826" s="16"/>
      <c r="J826" s="16"/>
      <c r="K826" s="16"/>
      <c r="L826" s="82"/>
      <c r="M826" s="16"/>
      <c r="N826" s="82"/>
      <c r="O826" s="37"/>
      <c r="P826" s="39"/>
      <c r="Q826" s="38"/>
      <c r="R826" s="38"/>
      <c r="S826" s="40"/>
      <c r="T826" s="42"/>
      <c r="U826" s="40"/>
      <c r="V826" s="40"/>
      <c r="W826" s="15"/>
      <c r="X826" s="40"/>
      <c r="Y826" s="16"/>
      <c r="Z826" s="60"/>
      <c r="AA826" s="60"/>
      <c r="AB826" s="16"/>
      <c r="AC826" s="1"/>
      <c r="AD826" s="61"/>
      <c r="AE826" s="17"/>
      <c r="AF826" s="16"/>
      <c r="AG826" s="16"/>
      <c r="AH826" s="16"/>
      <c r="AI826" s="63"/>
      <c r="AJ826" s="63"/>
      <c r="AK826" s="16"/>
      <c r="AL826" s="16"/>
      <c r="AM826" s="17"/>
      <c r="AN826" s="17"/>
      <c r="AO826" s="17"/>
      <c r="AP826" s="17"/>
      <c r="AQ826" s="17"/>
      <c r="AR826" s="17"/>
      <c r="AS826" s="17"/>
      <c r="AT826" s="17"/>
    </row>
    <row r="827" customFormat="false" ht="12.75" hidden="false" customHeight="true" outlineLevel="0" collapsed="false">
      <c r="A827" s="36"/>
      <c r="B827" s="36"/>
      <c r="C827" s="16"/>
      <c r="D827" s="16"/>
      <c r="E827" s="80"/>
      <c r="F827" s="1"/>
      <c r="G827" s="1"/>
      <c r="H827" s="81"/>
      <c r="I827" s="16"/>
      <c r="J827" s="16"/>
      <c r="K827" s="16"/>
      <c r="L827" s="82"/>
      <c r="M827" s="16"/>
      <c r="N827" s="82"/>
      <c r="O827" s="37"/>
      <c r="P827" s="39"/>
      <c r="Q827" s="38"/>
      <c r="R827" s="38"/>
      <c r="S827" s="40"/>
      <c r="T827" s="42"/>
      <c r="U827" s="40"/>
      <c r="V827" s="40"/>
      <c r="W827" s="15"/>
      <c r="X827" s="40"/>
      <c r="Y827" s="16"/>
      <c r="Z827" s="60"/>
      <c r="AA827" s="60"/>
      <c r="AB827" s="16"/>
      <c r="AC827" s="1"/>
      <c r="AD827" s="61"/>
      <c r="AE827" s="17"/>
      <c r="AF827" s="16"/>
      <c r="AG827" s="16"/>
      <c r="AH827" s="16"/>
      <c r="AI827" s="63"/>
      <c r="AJ827" s="63"/>
      <c r="AK827" s="16"/>
      <c r="AL827" s="16"/>
      <c r="AM827" s="17"/>
      <c r="AN827" s="17"/>
      <c r="AO827" s="17"/>
      <c r="AP827" s="17"/>
      <c r="AQ827" s="17"/>
      <c r="AR827" s="17"/>
      <c r="AS827" s="17"/>
      <c r="AT827" s="17"/>
    </row>
    <row r="828" customFormat="false" ht="12.75" hidden="false" customHeight="true" outlineLevel="0" collapsed="false">
      <c r="A828" s="36"/>
      <c r="B828" s="36"/>
      <c r="C828" s="16"/>
      <c r="D828" s="16"/>
      <c r="E828" s="80"/>
      <c r="F828" s="1"/>
      <c r="G828" s="1"/>
      <c r="H828" s="81"/>
      <c r="I828" s="16"/>
      <c r="J828" s="16"/>
      <c r="K828" s="16"/>
      <c r="L828" s="82"/>
      <c r="M828" s="16"/>
      <c r="N828" s="82"/>
      <c r="O828" s="37"/>
      <c r="P828" s="39"/>
      <c r="Q828" s="38"/>
      <c r="R828" s="38"/>
      <c r="S828" s="40"/>
      <c r="T828" s="42"/>
      <c r="U828" s="40"/>
      <c r="V828" s="40"/>
      <c r="W828" s="15"/>
      <c r="X828" s="40"/>
      <c r="Y828" s="16"/>
      <c r="Z828" s="60"/>
      <c r="AA828" s="60"/>
      <c r="AB828" s="16"/>
      <c r="AC828" s="1"/>
      <c r="AD828" s="61"/>
      <c r="AE828" s="17"/>
      <c r="AF828" s="16"/>
      <c r="AG828" s="16"/>
      <c r="AH828" s="16"/>
      <c r="AI828" s="63"/>
      <c r="AJ828" s="63"/>
      <c r="AK828" s="16"/>
      <c r="AL828" s="16"/>
      <c r="AM828" s="17"/>
      <c r="AN828" s="17"/>
      <c r="AO828" s="17"/>
      <c r="AP828" s="17"/>
      <c r="AQ828" s="17"/>
      <c r="AR828" s="17"/>
      <c r="AS828" s="17"/>
      <c r="AT828" s="17"/>
    </row>
    <row r="829" customFormat="false" ht="12.75" hidden="false" customHeight="true" outlineLevel="0" collapsed="false">
      <c r="A829" s="36"/>
      <c r="B829" s="36"/>
      <c r="C829" s="16"/>
      <c r="D829" s="16"/>
      <c r="E829" s="80"/>
      <c r="F829" s="1"/>
      <c r="G829" s="1"/>
      <c r="H829" s="81"/>
      <c r="I829" s="16"/>
      <c r="J829" s="16"/>
      <c r="K829" s="16"/>
      <c r="L829" s="82"/>
      <c r="M829" s="16"/>
      <c r="N829" s="82"/>
      <c r="O829" s="37"/>
      <c r="P829" s="39"/>
      <c r="Q829" s="38"/>
      <c r="R829" s="38"/>
      <c r="S829" s="40"/>
      <c r="T829" s="42"/>
      <c r="U829" s="40"/>
      <c r="V829" s="40"/>
      <c r="W829" s="15"/>
      <c r="X829" s="40"/>
      <c r="Y829" s="16"/>
      <c r="Z829" s="60"/>
      <c r="AA829" s="60"/>
      <c r="AB829" s="16"/>
      <c r="AC829" s="1"/>
      <c r="AD829" s="61"/>
      <c r="AE829" s="17"/>
      <c r="AF829" s="16"/>
      <c r="AG829" s="16"/>
      <c r="AH829" s="16"/>
      <c r="AI829" s="63"/>
      <c r="AJ829" s="63"/>
      <c r="AK829" s="16"/>
      <c r="AL829" s="16"/>
      <c r="AM829" s="17"/>
      <c r="AN829" s="17"/>
      <c r="AO829" s="17"/>
      <c r="AP829" s="17"/>
      <c r="AQ829" s="17"/>
      <c r="AR829" s="17"/>
      <c r="AS829" s="17"/>
      <c r="AT829" s="17"/>
    </row>
    <row r="830" customFormat="false" ht="12.75" hidden="false" customHeight="true" outlineLevel="0" collapsed="false">
      <c r="A830" s="36"/>
      <c r="B830" s="36"/>
      <c r="C830" s="16"/>
      <c r="D830" s="16"/>
      <c r="E830" s="80"/>
      <c r="F830" s="1"/>
      <c r="G830" s="1"/>
      <c r="H830" s="81"/>
      <c r="I830" s="16"/>
      <c r="J830" s="16"/>
      <c r="K830" s="16"/>
      <c r="L830" s="82"/>
      <c r="M830" s="16"/>
      <c r="N830" s="82"/>
      <c r="O830" s="37"/>
      <c r="P830" s="39"/>
      <c r="Q830" s="38"/>
      <c r="R830" s="38"/>
      <c r="S830" s="40"/>
      <c r="T830" s="42"/>
      <c r="U830" s="40"/>
      <c r="V830" s="40"/>
      <c r="W830" s="15"/>
      <c r="X830" s="40"/>
      <c r="Y830" s="16"/>
      <c r="Z830" s="60"/>
      <c r="AA830" s="60"/>
      <c r="AB830" s="16"/>
      <c r="AC830" s="1"/>
      <c r="AD830" s="61"/>
      <c r="AE830" s="17"/>
      <c r="AF830" s="16"/>
      <c r="AG830" s="16"/>
      <c r="AH830" s="16"/>
      <c r="AI830" s="63"/>
      <c r="AJ830" s="63"/>
      <c r="AK830" s="16"/>
      <c r="AL830" s="16"/>
      <c r="AM830" s="17"/>
      <c r="AN830" s="17"/>
      <c r="AO830" s="17"/>
      <c r="AP830" s="17"/>
      <c r="AQ830" s="17"/>
      <c r="AR830" s="17"/>
      <c r="AS830" s="17"/>
      <c r="AT830" s="17"/>
    </row>
    <row r="831" customFormat="false" ht="12.75" hidden="false" customHeight="true" outlineLevel="0" collapsed="false">
      <c r="A831" s="36"/>
      <c r="B831" s="36"/>
      <c r="C831" s="16"/>
      <c r="D831" s="16"/>
      <c r="E831" s="80"/>
      <c r="F831" s="1"/>
      <c r="G831" s="1"/>
      <c r="H831" s="81"/>
      <c r="I831" s="16"/>
      <c r="J831" s="16"/>
      <c r="K831" s="16"/>
      <c r="L831" s="82"/>
      <c r="M831" s="16"/>
      <c r="N831" s="82"/>
      <c r="O831" s="37"/>
      <c r="P831" s="39"/>
      <c r="Q831" s="38"/>
      <c r="R831" s="38"/>
      <c r="S831" s="40"/>
      <c r="T831" s="42"/>
      <c r="U831" s="40"/>
      <c r="V831" s="40"/>
      <c r="W831" s="15"/>
      <c r="X831" s="40"/>
      <c r="Y831" s="16"/>
      <c r="Z831" s="60"/>
      <c r="AA831" s="60"/>
      <c r="AB831" s="16"/>
      <c r="AC831" s="1"/>
      <c r="AD831" s="61"/>
      <c r="AE831" s="17"/>
      <c r="AF831" s="16"/>
      <c r="AG831" s="16"/>
      <c r="AH831" s="16"/>
      <c r="AI831" s="63"/>
      <c r="AJ831" s="63"/>
      <c r="AK831" s="16"/>
      <c r="AL831" s="16"/>
      <c r="AM831" s="17"/>
      <c r="AN831" s="17"/>
      <c r="AO831" s="17"/>
      <c r="AP831" s="17"/>
      <c r="AQ831" s="17"/>
      <c r="AR831" s="17"/>
      <c r="AS831" s="17"/>
      <c r="AT831" s="17"/>
    </row>
    <row r="832" customFormat="false" ht="12.75" hidden="false" customHeight="true" outlineLevel="0" collapsed="false">
      <c r="A832" s="36"/>
      <c r="B832" s="36"/>
      <c r="C832" s="16"/>
      <c r="D832" s="16"/>
      <c r="E832" s="80"/>
      <c r="F832" s="1"/>
      <c r="G832" s="1"/>
      <c r="H832" s="81"/>
      <c r="I832" s="16"/>
      <c r="J832" s="16"/>
      <c r="K832" s="16"/>
      <c r="L832" s="82"/>
      <c r="M832" s="16"/>
      <c r="N832" s="82"/>
      <c r="O832" s="37"/>
      <c r="P832" s="39"/>
      <c r="Q832" s="38"/>
      <c r="R832" s="38"/>
      <c r="S832" s="40"/>
      <c r="T832" s="42"/>
      <c r="U832" s="40"/>
      <c r="V832" s="40"/>
      <c r="W832" s="15"/>
      <c r="X832" s="40"/>
      <c r="Y832" s="16"/>
      <c r="Z832" s="60"/>
      <c r="AA832" s="60"/>
      <c r="AB832" s="16"/>
      <c r="AC832" s="1"/>
      <c r="AD832" s="61"/>
      <c r="AE832" s="17"/>
      <c r="AF832" s="16"/>
      <c r="AG832" s="16"/>
      <c r="AH832" s="16"/>
      <c r="AI832" s="63"/>
      <c r="AJ832" s="63"/>
      <c r="AK832" s="16"/>
      <c r="AL832" s="16"/>
      <c r="AM832" s="17"/>
      <c r="AN832" s="17"/>
      <c r="AO832" s="17"/>
      <c r="AP832" s="17"/>
      <c r="AQ832" s="17"/>
      <c r="AR832" s="17"/>
      <c r="AS832" s="17"/>
      <c r="AT832" s="17"/>
    </row>
    <row r="833" customFormat="false" ht="12.75" hidden="false" customHeight="true" outlineLevel="0" collapsed="false">
      <c r="A833" s="36"/>
      <c r="B833" s="36"/>
      <c r="C833" s="16"/>
      <c r="D833" s="16"/>
      <c r="E833" s="80"/>
      <c r="F833" s="1"/>
      <c r="G833" s="1"/>
      <c r="H833" s="81"/>
      <c r="I833" s="16"/>
      <c r="J833" s="16"/>
      <c r="K833" s="16"/>
      <c r="L833" s="82"/>
      <c r="M833" s="16"/>
      <c r="N833" s="82"/>
      <c r="O833" s="37"/>
      <c r="P833" s="39"/>
      <c r="Q833" s="38"/>
      <c r="R833" s="38"/>
      <c r="S833" s="40"/>
      <c r="T833" s="42"/>
      <c r="U833" s="40"/>
      <c r="V833" s="40"/>
      <c r="W833" s="15"/>
      <c r="X833" s="40"/>
      <c r="Y833" s="16"/>
      <c r="Z833" s="60"/>
      <c r="AA833" s="60"/>
      <c r="AB833" s="16"/>
      <c r="AC833" s="1"/>
      <c r="AD833" s="61"/>
      <c r="AE833" s="17"/>
      <c r="AF833" s="16"/>
      <c r="AG833" s="16"/>
      <c r="AH833" s="16"/>
      <c r="AI833" s="63"/>
      <c r="AJ833" s="63"/>
      <c r="AK833" s="16"/>
      <c r="AL833" s="16"/>
      <c r="AM833" s="17"/>
      <c r="AN833" s="17"/>
      <c r="AO833" s="17"/>
      <c r="AP833" s="17"/>
      <c r="AQ833" s="17"/>
      <c r="AR833" s="17"/>
      <c r="AS833" s="17"/>
      <c r="AT833" s="17"/>
    </row>
    <row r="834" customFormat="false" ht="12.75" hidden="false" customHeight="true" outlineLevel="0" collapsed="false">
      <c r="A834" s="36"/>
      <c r="B834" s="36"/>
      <c r="C834" s="16"/>
      <c r="D834" s="16"/>
      <c r="E834" s="80"/>
      <c r="F834" s="1"/>
      <c r="G834" s="1"/>
      <c r="H834" s="81"/>
      <c r="I834" s="16"/>
      <c r="J834" s="16"/>
      <c r="K834" s="16"/>
      <c r="L834" s="82"/>
      <c r="M834" s="16"/>
      <c r="N834" s="82"/>
      <c r="O834" s="37"/>
      <c r="P834" s="39"/>
      <c r="Q834" s="38"/>
      <c r="R834" s="38"/>
      <c r="S834" s="40"/>
      <c r="T834" s="42"/>
      <c r="U834" s="40"/>
      <c r="V834" s="40"/>
      <c r="W834" s="15"/>
      <c r="X834" s="40"/>
      <c r="Y834" s="16"/>
      <c r="Z834" s="60"/>
      <c r="AA834" s="60"/>
      <c r="AB834" s="16"/>
      <c r="AC834" s="1"/>
      <c r="AD834" s="61"/>
      <c r="AE834" s="17"/>
      <c r="AF834" s="16"/>
      <c r="AG834" s="16"/>
      <c r="AH834" s="16"/>
      <c r="AI834" s="63"/>
      <c r="AJ834" s="63"/>
      <c r="AK834" s="16"/>
      <c r="AL834" s="16"/>
      <c r="AM834" s="17"/>
      <c r="AN834" s="17"/>
      <c r="AO834" s="17"/>
      <c r="AP834" s="17"/>
      <c r="AQ834" s="17"/>
      <c r="AR834" s="17"/>
      <c r="AS834" s="17"/>
      <c r="AT834" s="17"/>
    </row>
    <row r="835" customFormat="false" ht="12.75" hidden="false" customHeight="true" outlineLevel="0" collapsed="false">
      <c r="A835" s="36"/>
      <c r="B835" s="36"/>
      <c r="C835" s="16"/>
      <c r="D835" s="16"/>
      <c r="E835" s="80"/>
      <c r="F835" s="1"/>
      <c r="G835" s="1"/>
      <c r="H835" s="81"/>
      <c r="I835" s="16"/>
      <c r="J835" s="16"/>
      <c r="K835" s="16"/>
      <c r="L835" s="82"/>
      <c r="M835" s="16"/>
      <c r="N835" s="82"/>
      <c r="O835" s="37"/>
      <c r="P835" s="39"/>
      <c r="Q835" s="38"/>
      <c r="R835" s="38"/>
      <c r="S835" s="40"/>
      <c r="T835" s="42"/>
      <c r="U835" s="40"/>
      <c r="V835" s="40"/>
      <c r="W835" s="15"/>
      <c r="X835" s="40"/>
      <c r="Y835" s="16"/>
      <c r="Z835" s="60"/>
      <c r="AA835" s="60"/>
      <c r="AB835" s="16"/>
      <c r="AC835" s="1"/>
      <c r="AD835" s="61"/>
      <c r="AE835" s="17"/>
      <c r="AF835" s="16"/>
      <c r="AG835" s="16"/>
      <c r="AH835" s="16"/>
      <c r="AI835" s="63"/>
      <c r="AJ835" s="63"/>
      <c r="AK835" s="16"/>
      <c r="AL835" s="16"/>
      <c r="AM835" s="17"/>
      <c r="AN835" s="17"/>
      <c r="AO835" s="17"/>
      <c r="AP835" s="17"/>
      <c r="AQ835" s="17"/>
      <c r="AR835" s="17"/>
      <c r="AS835" s="17"/>
      <c r="AT835" s="17"/>
    </row>
    <row r="836" customFormat="false" ht="12.75" hidden="false" customHeight="true" outlineLevel="0" collapsed="false">
      <c r="A836" s="36"/>
      <c r="B836" s="36"/>
      <c r="C836" s="16"/>
      <c r="D836" s="16"/>
      <c r="E836" s="80"/>
      <c r="F836" s="1"/>
      <c r="G836" s="1"/>
      <c r="H836" s="81"/>
      <c r="I836" s="16"/>
      <c r="J836" s="16"/>
      <c r="K836" s="16"/>
      <c r="L836" s="82"/>
      <c r="M836" s="16"/>
      <c r="N836" s="82"/>
      <c r="O836" s="37"/>
      <c r="P836" s="39"/>
      <c r="Q836" s="38"/>
      <c r="R836" s="38"/>
      <c r="S836" s="40"/>
      <c r="T836" s="42"/>
      <c r="U836" s="40"/>
      <c r="V836" s="40"/>
      <c r="W836" s="15"/>
      <c r="X836" s="40"/>
      <c r="Y836" s="16"/>
      <c r="Z836" s="60"/>
      <c r="AA836" s="60"/>
      <c r="AB836" s="16"/>
      <c r="AC836" s="1"/>
      <c r="AD836" s="61"/>
      <c r="AE836" s="17"/>
      <c r="AF836" s="16"/>
      <c r="AG836" s="16"/>
      <c r="AH836" s="16"/>
      <c r="AI836" s="63"/>
      <c r="AJ836" s="63"/>
      <c r="AK836" s="16"/>
      <c r="AL836" s="16"/>
      <c r="AM836" s="17"/>
      <c r="AN836" s="17"/>
      <c r="AO836" s="17"/>
      <c r="AP836" s="17"/>
      <c r="AQ836" s="17"/>
      <c r="AR836" s="17"/>
      <c r="AS836" s="17"/>
      <c r="AT836" s="17"/>
    </row>
    <row r="837" customFormat="false" ht="12.75" hidden="false" customHeight="true" outlineLevel="0" collapsed="false">
      <c r="A837" s="36"/>
      <c r="B837" s="36"/>
      <c r="C837" s="16"/>
      <c r="D837" s="16"/>
      <c r="E837" s="80"/>
      <c r="F837" s="1"/>
      <c r="G837" s="1"/>
      <c r="H837" s="81"/>
      <c r="I837" s="16"/>
      <c r="J837" s="16"/>
      <c r="K837" s="16"/>
      <c r="L837" s="82"/>
      <c r="M837" s="16"/>
      <c r="N837" s="82"/>
      <c r="O837" s="37"/>
      <c r="P837" s="39"/>
      <c r="Q837" s="38"/>
      <c r="R837" s="38"/>
      <c r="S837" s="40"/>
      <c r="T837" s="42"/>
      <c r="U837" s="40"/>
      <c r="V837" s="40"/>
      <c r="W837" s="15"/>
      <c r="X837" s="40"/>
      <c r="Y837" s="16"/>
      <c r="Z837" s="60"/>
      <c r="AA837" s="60"/>
      <c r="AB837" s="16"/>
      <c r="AC837" s="1"/>
      <c r="AD837" s="61"/>
      <c r="AE837" s="17"/>
      <c r="AF837" s="16"/>
      <c r="AG837" s="16"/>
      <c r="AH837" s="16"/>
      <c r="AI837" s="63"/>
      <c r="AJ837" s="63"/>
      <c r="AK837" s="16"/>
      <c r="AL837" s="16"/>
      <c r="AM837" s="17"/>
      <c r="AN837" s="17"/>
      <c r="AO837" s="17"/>
      <c r="AP837" s="17"/>
      <c r="AQ837" s="17"/>
      <c r="AR837" s="17"/>
      <c r="AS837" s="17"/>
      <c r="AT837" s="17"/>
    </row>
    <row r="838" customFormat="false" ht="12.75" hidden="false" customHeight="true" outlineLevel="0" collapsed="false">
      <c r="A838" s="36"/>
      <c r="B838" s="36"/>
      <c r="C838" s="16"/>
      <c r="D838" s="16"/>
      <c r="E838" s="80"/>
      <c r="F838" s="1"/>
      <c r="G838" s="1"/>
      <c r="H838" s="81"/>
      <c r="I838" s="16"/>
      <c r="J838" s="16"/>
      <c r="K838" s="16"/>
      <c r="L838" s="82"/>
      <c r="M838" s="16"/>
      <c r="N838" s="82"/>
      <c r="O838" s="37"/>
      <c r="P838" s="39"/>
      <c r="Q838" s="38"/>
      <c r="R838" s="38"/>
      <c r="S838" s="40"/>
      <c r="T838" s="42"/>
      <c r="U838" s="40"/>
      <c r="V838" s="40"/>
      <c r="W838" s="15"/>
      <c r="X838" s="40"/>
      <c r="Y838" s="16"/>
      <c r="Z838" s="60"/>
      <c r="AA838" s="60"/>
      <c r="AB838" s="16"/>
      <c r="AC838" s="1"/>
      <c r="AD838" s="61"/>
      <c r="AE838" s="17"/>
      <c r="AF838" s="16"/>
      <c r="AG838" s="16"/>
      <c r="AH838" s="16"/>
      <c r="AI838" s="63"/>
      <c r="AJ838" s="63"/>
      <c r="AK838" s="16"/>
      <c r="AL838" s="16"/>
      <c r="AM838" s="17"/>
      <c r="AN838" s="17"/>
      <c r="AO838" s="17"/>
      <c r="AP838" s="17"/>
      <c r="AQ838" s="17"/>
      <c r="AR838" s="17"/>
      <c r="AS838" s="17"/>
      <c r="AT838" s="17"/>
    </row>
    <row r="839" customFormat="false" ht="12.75" hidden="false" customHeight="true" outlineLevel="0" collapsed="false">
      <c r="A839" s="36"/>
      <c r="B839" s="36"/>
      <c r="C839" s="16"/>
      <c r="D839" s="16"/>
      <c r="E839" s="80"/>
      <c r="F839" s="1"/>
      <c r="G839" s="1"/>
      <c r="H839" s="81"/>
      <c r="I839" s="16"/>
      <c r="J839" s="16"/>
      <c r="K839" s="16"/>
      <c r="L839" s="82"/>
      <c r="M839" s="16"/>
      <c r="N839" s="82"/>
      <c r="O839" s="37"/>
      <c r="P839" s="39"/>
      <c r="Q839" s="38"/>
      <c r="R839" s="38"/>
      <c r="S839" s="40"/>
      <c r="T839" s="42"/>
      <c r="U839" s="40"/>
      <c r="V839" s="40"/>
      <c r="W839" s="15"/>
      <c r="X839" s="40"/>
      <c r="Y839" s="16"/>
      <c r="Z839" s="60"/>
      <c r="AA839" s="60"/>
      <c r="AB839" s="16"/>
      <c r="AC839" s="1"/>
      <c r="AD839" s="61"/>
      <c r="AE839" s="17"/>
      <c r="AF839" s="16"/>
      <c r="AG839" s="16"/>
      <c r="AH839" s="16"/>
      <c r="AI839" s="63"/>
      <c r="AJ839" s="63"/>
      <c r="AK839" s="16"/>
      <c r="AL839" s="16"/>
      <c r="AM839" s="17"/>
      <c r="AN839" s="17"/>
      <c r="AO839" s="17"/>
      <c r="AP839" s="17"/>
      <c r="AQ839" s="17"/>
      <c r="AR839" s="17"/>
      <c r="AS839" s="17"/>
      <c r="AT839" s="17"/>
    </row>
    <row r="840" customFormat="false" ht="12.75" hidden="false" customHeight="true" outlineLevel="0" collapsed="false">
      <c r="A840" s="36"/>
      <c r="B840" s="36"/>
      <c r="C840" s="16"/>
      <c r="D840" s="16"/>
      <c r="E840" s="80"/>
      <c r="F840" s="1"/>
      <c r="G840" s="1"/>
      <c r="H840" s="81"/>
      <c r="I840" s="16"/>
      <c r="J840" s="16"/>
      <c r="K840" s="16"/>
      <c r="L840" s="82"/>
      <c r="M840" s="16"/>
      <c r="N840" s="82"/>
      <c r="O840" s="37"/>
      <c r="P840" s="39"/>
      <c r="Q840" s="38"/>
      <c r="R840" s="38"/>
      <c r="S840" s="40"/>
      <c r="T840" s="42"/>
      <c r="U840" s="40"/>
      <c r="V840" s="40"/>
      <c r="W840" s="15"/>
      <c r="X840" s="40"/>
      <c r="Y840" s="16"/>
      <c r="Z840" s="60"/>
      <c r="AA840" s="60"/>
      <c r="AB840" s="16"/>
      <c r="AC840" s="1"/>
      <c r="AD840" s="61"/>
      <c r="AE840" s="17"/>
      <c r="AF840" s="16"/>
      <c r="AG840" s="16"/>
      <c r="AH840" s="16"/>
      <c r="AI840" s="63"/>
      <c r="AJ840" s="63"/>
      <c r="AK840" s="16"/>
      <c r="AL840" s="16"/>
      <c r="AM840" s="17"/>
      <c r="AN840" s="17"/>
      <c r="AO840" s="17"/>
      <c r="AP840" s="17"/>
      <c r="AQ840" s="17"/>
      <c r="AR840" s="17"/>
      <c r="AS840" s="17"/>
      <c r="AT840" s="17"/>
    </row>
    <row r="841" customFormat="false" ht="12.75" hidden="false" customHeight="true" outlineLevel="0" collapsed="false">
      <c r="A841" s="36"/>
      <c r="B841" s="36"/>
      <c r="C841" s="16"/>
      <c r="D841" s="16"/>
      <c r="E841" s="80"/>
      <c r="F841" s="1"/>
      <c r="G841" s="1"/>
      <c r="H841" s="81"/>
      <c r="I841" s="16"/>
      <c r="J841" s="16"/>
      <c r="K841" s="16"/>
      <c r="L841" s="82"/>
      <c r="M841" s="16"/>
      <c r="N841" s="82"/>
      <c r="O841" s="37"/>
      <c r="P841" s="39"/>
      <c r="Q841" s="38"/>
      <c r="R841" s="38"/>
      <c r="S841" s="40"/>
      <c r="T841" s="42"/>
      <c r="U841" s="40"/>
      <c r="V841" s="40"/>
      <c r="W841" s="15"/>
      <c r="X841" s="40"/>
      <c r="Y841" s="16"/>
      <c r="Z841" s="60"/>
      <c r="AA841" s="60"/>
      <c r="AB841" s="16"/>
      <c r="AC841" s="1"/>
      <c r="AD841" s="61"/>
      <c r="AE841" s="17"/>
      <c r="AF841" s="16"/>
      <c r="AG841" s="16"/>
      <c r="AH841" s="16"/>
      <c r="AI841" s="63"/>
      <c r="AJ841" s="63"/>
      <c r="AK841" s="16"/>
      <c r="AL841" s="16"/>
      <c r="AM841" s="17"/>
      <c r="AN841" s="17"/>
      <c r="AO841" s="17"/>
      <c r="AP841" s="17"/>
      <c r="AQ841" s="17"/>
      <c r="AR841" s="17"/>
      <c r="AS841" s="17"/>
      <c r="AT841" s="17"/>
    </row>
    <row r="842" customFormat="false" ht="12.75" hidden="false" customHeight="true" outlineLevel="0" collapsed="false">
      <c r="A842" s="36"/>
      <c r="B842" s="36"/>
      <c r="C842" s="16"/>
      <c r="D842" s="16"/>
      <c r="E842" s="80"/>
      <c r="F842" s="1"/>
      <c r="G842" s="1"/>
      <c r="H842" s="81"/>
      <c r="I842" s="16"/>
      <c r="J842" s="16"/>
      <c r="K842" s="16"/>
      <c r="L842" s="82"/>
      <c r="M842" s="16"/>
      <c r="N842" s="82"/>
      <c r="O842" s="37"/>
      <c r="P842" s="39"/>
      <c r="Q842" s="38"/>
      <c r="R842" s="38"/>
      <c r="S842" s="40"/>
      <c r="T842" s="42"/>
      <c r="U842" s="40"/>
      <c r="V842" s="40"/>
      <c r="W842" s="15"/>
      <c r="X842" s="40"/>
      <c r="Y842" s="16"/>
      <c r="Z842" s="60"/>
      <c r="AA842" s="60"/>
      <c r="AB842" s="16"/>
      <c r="AC842" s="1"/>
      <c r="AD842" s="61"/>
      <c r="AE842" s="17"/>
      <c r="AF842" s="16"/>
      <c r="AG842" s="16"/>
      <c r="AH842" s="16"/>
      <c r="AI842" s="63"/>
      <c r="AJ842" s="63"/>
      <c r="AK842" s="16"/>
      <c r="AL842" s="16"/>
      <c r="AM842" s="17"/>
      <c r="AN842" s="17"/>
      <c r="AO842" s="17"/>
      <c r="AP842" s="17"/>
      <c r="AQ842" s="17"/>
      <c r="AR842" s="17"/>
      <c r="AS842" s="17"/>
      <c r="AT842" s="17"/>
    </row>
    <row r="843" customFormat="false" ht="12.75" hidden="false" customHeight="true" outlineLevel="0" collapsed="false">
      <c r="A843" s="36"/>
      <c r="B843" s="36"/>
      <c r="C843" s="16"/>
      <c r="D843" s="16"/>
      <c r="E843" s="80"/>
      <c r="F843" s="1"/>
      <c r="G843" s="1"/>
      <c r="H843" s="81"/>
      <c r="I843" s="16"/>
      <c r="J843" s="16"/>
      <c r="K843" s="16"/>
      <c r="L843" s="82"/>
      <c r="M843" s="16"/>
      <c r="N843" s="82"/>
      <c r="O843" s="37"/>
      <c r="P843" s="39"/>
      <c r="Q843" s="38"/>
      <c r="R843" s="38"/>
      <c r="S843" s="40"/>
      <c r="T843" s="42"/>
      <c r="U843" s="40"/>
      <c r="V843" s="40"/>
      <c r="W843" s="15"/>
      <c r="X843" s="40"/>
      <c r="Y843" s="16"/>
      <c r="Z843" s="60"/>
      <c r="AA843" s="60"/>
      <c r="AB843" s="16"/>
      <c r="AC843" s="1"/>
      <c r="AD843" s="61"/>
      <c r="AE843" s="17"/>
      <c r="AF843" s="16"/>
      <c r="AG843" s="16"/>
      <c r="AH843" s="16"/>
      <c r="AI843" s="63"/>
      <c r="AJ843" s="63"/>
      <c r="AK843" s="16"/>
      <c r="AL843" s="16"/>
      <c r="AM843" s="17"/>
      <c r="AN843" s="17"/>
      <c r="AO843" s="17"/>
      <c r="AP843" s="17"/>
      <c r="AQ843" s="17"/>
      <c r="AR843" s="17"/>
      <c r="AS843" s="17"/>
      <c r="AT843" s="17"/>
    </row>
    <row r="844" customFormat="false" ht="12.75" hidden="false" customHeight="true" outlineLevel="0" collapsed="false">
      <c r="A844" s="36"/>
      <c r="B844" s="36"/>
      <c r="C844" s="16"/>
      <c r="D844" s="16"/>
      <c r="E844" s="80"/>
      <c r="F844" s="1"/>
      <c r="G844" s="1"/>
      <c r="H844" s="81"/>
      <c r="I844" s="16"/>
      <c r="J844" s="16"/>
      <c r="K844" s="16"/>
      <c r="L844" s="82"/>
      <c r="M844" s="16"/>
      <c r="N844" s="82"/>
      <c r="O844" s="37"/>
      <c r="P844" s="39"/>
      <c r="Q844" s="38"/>
      <c r="R844" s="38"/>
      <c r="S844" s="40"/>
      <c r="T844" s="42"/>
      <c r="U844" s="40"/>
      <c r="V844" s="40"/>
      <c r="W844" s="15"/>
      <c r="X844" s="40"/>
      <c r="Y844" s="16"/>
      <c r="Z844" s="60"/>
      <c r="AA844" s="60"/>
      <c r="AB844" s="16"/>
      <c r="AC844" s="1"/>
      <c r="AD844" s="61"/>
      <c r="AE844" s="17"/>
      <c r="AF844" s="16"/>
      <c r="AG844" s="16"/>
      <c r="AH844" s="16"/>
      <c r="AI844" s="63"/>
      <c r="AJ844" s="63"/>
      <c r="AK844" s="16"/>
      <c r="AL844" s="16"/>
      <c r="AM844" s="17"/>
      <c r="AN844" s="17"/>
      <c r="AO844" s="17"/>
      <c r="AP844" s="17"/>
      <c r="AQ844" s="17"/>
      <c r="AR844" s="17"/>
      <c r="AS844" s="17"/>
      <c r="AT844" s="17"/>
    </row>
    <row r="845" customFormat="false" ht="12.75" hidden="false" customHeight="true" outlineLevel="0" collapsed="false">
      <c r="A845" s="36"/>
      <c r="B845" s="36"/>
      <c r="C845" s="16"/>
      <c r="D845" s="16"/>
      <c r="E845" s="80"/>
      <c r="F845" s="1"/>
      <c r="G845" s="1"/>
      <c r="H845" s="81"/>
      <c r="I845" s="16"/>
      <c r="J845" s="16"/>
      <c r="K845" s="16"/>
      <c r="L845" s="82"/>
      <c r="M845" s="16"/>
      <c r="N845" s="82"/>
      <c r="O845" s="37"/>
      <c r="P845" s="39"/>
      <c r="Q845" s="38"/>
      <c r="R845" s="38"/>
      <c r="S845" s="40"/>
      <c r="T845" s="42"/>
      <c r="U845" s="40"/>
      <c r="V845" s="40"/>
      <c r="W845" s="15"/>
      <c r="X845" s="40"/>
      <c r="Y845" s="16"/>
      <c r="Z845" s="60"/>
      <c r="AA845" s="60"/>
      <c r="AB845" s="16"/>
      <c r="AC845" s="1"/>
      <c r="AD845" s="61"/>
      <c r="AE845" s="17"/>
      <c r="AF845" s="16"/>
      <c r="AG845" s="16"/>
      <c r="AH845" s="16"/>
      <c r="AI845" s="63"/>
      <c r="AJ845" s="63"/>
      <c r="AK845" s="16"/>
      <c r="AL845" s="16"/>
      <c r="AM845" s="17"/>
      <c r="AN845" s="17"/>
      <c r="AO845" s="17"/>
      <c r="AP845" s="17"/>
      <c r="AQ845" s="17"/>
      <c r="AR845" s="17"/>
      <c r="AS845" s="17"/>
      <c r="AT845" s="17"/>
    </row>
    <row r="846" customFormat="false" ht="12.75" hidden="false" customHeight="true" outlineLevel="0" collapsed="false">
      <c r="A846" s="36"/>
      <c r="B846" s="36"/>
      <c r="C846" s="16"/>
      <c r="D846" s="16"/>
      <c r="E846" s="80"/>
      <c r="F846" s="1"/>
      <c r="G846" s="1"/>
      <c r="H846" s="81"/>
      <c r="I846" s="16"/>
      <c r="J846" s="16"/>
      <c r="K846" s="16"/>
      <c r="L846" s="82"/>
      <c r="M846" s="16"/>
      <c r="N846" s="82"/>
      <c r="O846" s="37"/>
      <c r="P846" s="39"/>
      <c r="Q846" s="38"/>
      <c r="R846" s="38"/>
      <c r="S846" s="40"/>
      <c r="T846" s="42"/>
      <c r="U846" s="40"/>
      <c r="V846" s="40"/>
      <c r="W846" s="15"/>
      <c r="X846" s="40"/>
      <c r="Y846" s="16"/>
      <c r="Z846" s="60"/>
      <c r="AA846" s="60"/>
      <c r="AB846" s="16"/>
      <c r="AC846" s="1"/>
      <c r="AD846" s="61"/>
      <c r="AE846" s="17"/>
      <c r="AF846" s="16"/>
      <c r="AG846" s="16"/>
      <c r="AH846" s="16"/>
      <c r="AI846" s="63"/>
      <c r="AJ846" s="63"/>
      <c r="AK846" s="16"/>
      <c r="AL846" s="16"/>
      <c r="AM846" s="17"/>
      <c r="AN846" s="17"/>
      <c r="AO846" s="17"/>
      <c r="AP846" s="17"/>
      <c r="AQ846" s="17"/>
      <c r="AR846" s="17"/>
      <c r="AS846" s="17"/>
      <c r="AT846" s="17"/>
    </row>
    <row r="847" customFormat="false" ht="12.75" hidden="false" customHeight="true" outlineLevel="0" collapsed="false">
      <c r="A847" s="36"/>
      <c r="B847" s="36"/>
      <c r="C847" s="16"/>
      <c r="D847" s="16"/>
      <c r="E847" s="80"/>
      <c r="F847" s="1"/>
      <c r="G847" s="1"/>
      <c r="H847" s="81"/>
      <c r="I847" s="16"/>
      <c r="J847" s="16"/>
      <c r="K847" s="16"/>
      <c r="L847" s="82"/>
      <c r="M847" s="16"/>
      <c r="N847" s="82"/>
      <c r="O847" s="37"/>
      <c r="P847" s="39"/>
      <c r="Q847" s="38"/>
      <c r="R847" s="38"/>
      <c r="S847" s="40"/>
      <c r="T847" s="42"/>
      <c r="U847" s="40"/>
      <c r="V847" s="40"/>
      <c r="W847" s="15"/>
      <c r="X847" s="40"/>
      <c r="Y847" s="16"/>
      <c r="Z847" s="60"/>
      <c r="AA847" s="60"/>
      <c r="AB847" s="16"/>
      <c r="AC847" s="1"/>
      <c r="AD847" s="61"/>
      <c r="AE847" s="17"/>
      <c r="AF847" s="16"/>
      <c r="AG847" s="16"/>
      <c r="AH847" s="16"/>
      <c r="AI847" s="63"/>
      <c r="AJ847" s="63"/>
      <c r="AK847" s="16"/>
      <c r="AL847" s="16"/>
      <c r="AM847" s="17"/>
      <c r="AN847" s="17"/>
      <c r="AO847" s="17"/>
      <c r="AP847" s="17"/>
      <c r="AQ847" s="17"/>
      <c r="AR847" s="17"/>
      <c r="AS847" s="17"/>
      <c r="AT847" s="17"/>
    </row>
    <row r="848" customFormat="false" ht="12.75" hidden="false" customHeight="true" outlineLevel="0" collapsed="false">
      <c r="A848" s="36"/>
      <c r="B848" s="36"/>
      <c r="C848" s="16"/>
      <c r="D848" s="16"/>
      <c r="E848" s="80"/>
      <c r="F848" s="1"/>
      <c r="G848" s="1"/>
      <c r="H848" s="81"/>
      <c r="I848" s="16"/>
      <c r="J848" s="16"/>
      <c r="K848" s="16"/>
      <c r="L848" s="82"/>
      <c r="M848" s="16"/>
      <c r="N848" s="82"/>
      <c r="O848" s="37"/>
      <c r="P848" s="39"/>
      <c r="Q848" s="38"/>
      <c r="R848" s="38"/>
      <c r="S848" s="40"/>
      <c r="T848" s="42"/>
      <c r="U848" s="40"/>
      <c r="V848" s="40"/>
      <c r="W848" s="15"/>
      <c r="X848" s="40"/>
      <c r="Y848" s="16"/>
      <c r="Z848" s="60"/>
      <c r="AA848" s="60"/>
      <c r="AB848" s="16"/>
      <c r="AC848" s="1"/>
      <c r="AD848" s="61"/>
      <c r="AE848" s="17"/>
      <c r="AF848" s="16"/>
      <c r="AG848" s="16"/>
      <c r="AH848" s="16"/>
      <c r="AI848" s="63"/>
      <c r="AJ848" s="63"/>
      <c r="AK848" s="16"/>
      <c r="AL848" s="16"/>
      <c r="AM848" s="17"/>
      <c r="AN848" s="17"/>
      <c r="AO848" s="17"/>
      <c r="AP848" s="17"/>
      <c r="AQ848" s="17"/>
      <c r="AR848" s="17"/>
      <c r="AS848" s="17"/>
      <c r="AT848" s="17"/>
    </row>
    <row r="849" customFormat="false" ht="12.75" hidden="false" customHeight="true" outlineLevel="0" collapsed="false">
      <c r="A849" s="36"/>
      <c r="B849" s="36"/>
      <c r="C849" s="16"/>
      <c r="D849" s="16"/>
      <c r="E849" s="80"/>
      <c r="F849" s="1"/>
      <c r="G849" s="1"/>
      <c r="H849" s="81"/>
      <c r="I849" s="16"/>
      <c r="J849" s="16"/>
      <c r="K849" s="16"/>
      <c r="L849" s="82"/>
      <c r="M849" s="16"/>
      <c r="N849" s="82"/>
      <c r="O849" s="37"/>
      <c r="P849" s="39"/>
      <c r="Q849" s="38"/>
      <c r="R849" s="38"/>
      <c r="S849" s="40"/>
      <c r="T849" s="42"/>
      <c r="U849" s="40"/>
      <c r="V849" s="40"/>
      <c r="W849" s="15"/>
      <c r="X849" s="40"/>
      <c r="Y849" s="16"/>
      <c r="Z849" s="60"/>
      <c r="AA849" s="60"/>
      <c r="AB849" s="16"/>
      <c r="AC849" s="1"/>
      <c r="AD849" s="61"/>
      <c r="AE849" s="17"/>
      <c r="AF849" s="16"/>
      <c r="AG849" s="16"/>
      <c r="AH849" s="16"/>
      <c r="AI849" s="63"/>
      <c r="AJ849" s="63"/>
      <c r="AK849" s="16"/>
      <c r="AL849" s="16"/>
      <c r="AM849" s="17"/>
      <c r="AN849" s="17"/>
      <c r="AO849" s="17"/>
      <c r="AP849" s="17"/>
      <c r="AQ849" s="17"/>
      <c r="AR849" s="17"/>
      <c r="AS849" s="17"/>
      <c r="AT849" s="17"/>
    </row>
    <row r="850" customFormat="false" ht="12.75" hidden="false" customHeight="true" outlineLevel="0" collapsed="false">
      <c r="A850" s="36"/>
      <c r="B850" s="36"/>
      <c r="C850" s="16"/>
      <c r="D850" s="16"/>
      <c r="E850" s="80"/>
      <c r="F850" s="1"/>
      <c r="G850" s="1"/>
      <c r="H850" s="81"/>
      <c r="I850" s="16"/>
      <c r="J850" s="16"/>
      <c r="K850" s="16"/>
      <c r="L850" s="82"/>
      <c r="M850" s="16"/>
      <c r="N850" s="82"/>
      <c r="O850" s="37"/>
      <c r="P850" s="39"/>
      <c r="Q850" s="38"/>
      <c r="R850" s="38"/>
      <c r="S850" s="40"/>
      <c r="T850" s="42"/>
      <c r="U850" s="40"/>
      <c r="V850" s="40"/>
      <c r="W850" s="15"/>
      <c r="X850" s="40"/>
      <c r="Y850" s="16"/>
      <c r="Z850" s="60"/>
      <c r="AA850" s="60"/>
      <c r="AB850" s="16"/>
      <c r="AC850" s="1"/>
      <c r="AD850" s="61"/>
      <c r="AE850" s="17"/>
      <c r="AF850" s="16"/>
      <c r="AG850" s="16"/>
      <c r="AH850" s="16"/>
      <c r="AI850" s="63"/>
      <c r="AJ850" s="63"/>
      <c r="AK850" s="16"/>
      <c r="AL850" s="16"/>
      <c r="AM850" s="17"/>
      <c r="AN850" s="17"/>
      <c r="AO850" s="17"/>
      <c r="AP850" s="17"/>
      <c r="AQ850" s="17"/>
      <c r="AR850" s="17"/>
      <c r="AS850" s="17"/>
      <c r="AT850" s="17"/>
    </row>
    <row r="851" customFormat="false" ht="12.75" hidden="false" customHeight="true" outlineLevel="0" collapsed="false">
      <c r="A851" s="36"/>
      <c r="B851" s="36"/>
      <c r="C851" s="16"/>
      <c r="D851" s="16"/>
      <c r="E851" s="80"/>
      <c r="F851" s="1"/>
      <c r="G851" s="1"/>
      <c r="H851" s="81"/>
      <c r="I851" s="16"/>
      <c r="J851" s="16"/>
      <c r="K851" s="16"/>
      <c r="L851" s="82"/>
      <c r="M851" s="16"/>
      <c r="N851" s="82"/>
      <c r="O851" s="37"/>
      <c r="P851" s="39"/>
      <c r="Q851" s="38"/>
      <c r="R851" s="38"/>
      <c r="S851" s="40"/>
      <c r="T851" s="42"/>
      <c r="U851" s="40"/>
      <c r="V851" s="40"/>
      <c r="W851" s="15"/>
      <c r="X851" s="40"/>
      <c r="Y851" s="16"/>
      <c r="Z851" s="60"/>
      <c r="AA851" s="60"/>
      <c r="AB851" s="16"/>
      <c r="AC851" s="1"/>
      <c r="AD851" s="61"/>
      <c r="AE851" s="17"/>
      <c r="AF851" s="16"/>
      <c r="AG851" s="16"/>
      <c r="AH851" s="16"/>
      <c r="AI851" s="63"/>
      <c r="AJ851" s="63"/>
      <c r="AK851" s="16"/>
      <c r="AL851" s="16"/>
      <c r="AM851" s="17"/>
      <c r="AN851" s="17"/>
      <c r="AO851" s="17"/>
      <c r="AP851" s="17"/>
      <c r="AQ851" s="17"/>
      <c r="AR851" s="17"/>
      <c r="AS851" s="17"/>
      <c r="AT851" s="17"/>
    </row>
    <row r="852" customFormat="false" ht="12.75" hidden="false" customHeight="true" outlineLevel="0" collapsed="false">
      <c r="A852" s="36"/>
      <c r="B852" s="36"/>
      <c r="C852" s="16"/>
      <c r="D852" s="16"/>
      <c r="E852" s="80"/>
      <c r="F852" s="1"/>
      <c r="G852" s="1"/>
      <c r="H852" s="81"/>
      <c r="I852" s="16"/>
      <c r="J852" s="16"/>
      <c r="K852" s="16"/>
      <c r="L852" s="82"/>
      <c r="M852" s="16"/>
      <c r="N852" s="82"/>
      <c r="O852" s="37"/>
      <c r="P852" s="39"/>
      <c r="Q852" s="38"/>
      <c r="R852" s="38"/>
      <c r="S852" s="40"/>
      <c r="T852" s="42"/>
      <c r="U852" s="40"/>
      <c r="V852" s="40"/>
      <c r="W852" s="15"/>
      <c r="X852" s="40"/>
      <c r="Y852" s="16"/>
      <c r="Z852" s="60"/>
      <c r="AA852" s="60"/>
      <c r="AB852" s="16"/>
      <c r="AC852" s="1"/>
      <c r="AD852" s="61"/>
      <c r="AE852" s="17"/>
      <c r="AF852" s="16"/>
      <c r="AG852" s="16"/>
      <c r="AH852" s="16"/>
      <c r="AI852" s="63"/>
      <c r="AJ852" s="63"/>
      <c r="AK852" s="16"/>
      <c r="AL852" s="16"/>
      <c r="AM852" s="17"/>
      <c r="AN852" s="17"/>
      <c r="AO852" s="17"/>
      <c r="AP852" s="17"/>
      <c r="AQ852" s="17"/>
      <c r="AR852" s="17"/>
      <c r="AS852" s="17"/>
      <c r="AT852" s="17"/>
    </row>
    <row r="853" customFormat="false" ht="12.75" hidden="false" customHeight="true" outlineLevel="0" collapsed="false">
      <c r="A853" s="36"/>
      <c r="B853" s="36"/>
      <c r="C853" s="16"/>
      <c r="D853" s="16"/>
      <c r="E853" s="80"/>
      <c r="F853" s="1"/>
      <c r="G853" s="1"/>
      <c r="H853" s="81"/>
      <c r="I853" s="16"/>
      <c r="J853" s="16"/>
      <c r="K853" s="16"/>
      <c r="L853" s="82"/>
      <c r="M853" s="16"/>
      <c r="N853" s="82"/>
      <c r="O853" s="37"/>
      <c r="P853" s="39"/>
      <c r="Q853" s="38"/>
      <c r="R853" s="38"/>
      <c r="S853" s="40"/>
      <c r="T853" s="42"/>
      <c r="U853" s="40"/>
      <c r="V853" s="40"/>
      <c r="W853" s="15"/>
      <c r="X853" s="40"/>
      <c r="Y853" s="16"/>
      <c r="Z853" s="60"/>
      <c r="AA853" s="60"/>
      <c r="AB853" s="16"/>
      <c r="AC853" s="1"/>
      <c r="AD853" s="61"/>
      <c r="AE853" s="17"/>
      <c r="AF853" s="16"/>
      <c r="AG853" s="16"/>
      <c r="AH853" s="16"/>
      <c r="AI853" s="63"/>
      <c r="AJ853" s="63"/>
      <c r="AK853" s="16"/>
      <c r="AL853" s="16"/>
      <c r="AM853" s="17"/>
      <c r="AN853" s="17"/>
      <c r="AO853" s="17"/>
      <c r="AP853" s="17"/>
      <c r="AQ853" s="17"/>
      <c r="AR853" s="17"/>
      <c r="AS853" s="17"/>
      <c r="AT853" s="17"/>
    </row>
    <row r="854" customFormat="false" ht="12.75" hidden="false" customHeight="true" outlineLevel="0" collapsed="false">
      <c r="A854" s="36"/>
      <c r="B854" s="36"/>
      <c r="C854" s="16"/>
      <c r="D854" s="16"/>
      <c r="E854" s="80"/>
      <c r="F854" s="1"/>
      <c r="G854" s="1"/>
      <c r="H854" s="81"/>
      <c r="I854" s="16"/>
      <c r="J854" s="16"/>
      <c r="K854" s="16"/>
      <c r="L854" s="82"/>
      <c r="M854" s="16"/>
      <c r="N854" s="82"/>
      <c r="O854" s="37"/>
      <c r="P854" s="39"/>
      <c r="Q854" s="38"/>
      <c r="R854" s="38"/>
      <c r="S854" s="40"/>
      <c r="T854" s="42"/>
      <c r="U854" s="40"/>
      <c r="V854" s="40"/>
      <c r="W854" s="15"/>
      <c r="X854" s="40"/>
      <c r="Y854" s="16"/>
      <c r="Z854" s="60"/>
      <c r="AA854" s="60"/>
      <c r="AB854" s="16"/>
      <c r="AC854" s="1"/>
      <c r="AD854" s="61"/>
      <c r="AE854" s="17"/>
      <c r="AF854" s="16"/>
      <c r="AG854" s="16"/>
      <c r="AH854" s="16"/>
      <c r="AI854" s="63"/>
      <c r="AJ854" s="63"/>
      <c r="AK854" s="16"/>
      <c r="AL854" s="16"/>
      <c r="AM854" s="17"/>
      <c r="AN854" s="17"/>
      <c r="AO854" s="17"/>
      <c r="AP854" s="17"/>
      <c r="AQ854" s="17"/>
      <c r="AR854" s="17"/>
      <c r="AS854" s="17"/>
      <c r="AT854" s="17"/>
    </row>
    <row r="855" customFormat="false" ht="12.75" hidden="false" customHeight="true" outlineLevel="0" collapsed="false">
      <c r="A855" s="36"/>
      <c r="B855" s="36"/>
      <c r="C855" s="16"/>
      <c r="D855" s="16"/>
      <c r="E855" s="80"/>
      <c r="F855" s="1"/>
      <c r="G855" s="1"/>
      <c r="H855" s="81"/>
      <c r="I855" s="16"/>
      <c r="J855" s="16"/>
      <c r="K855" s="16"/>
      <c r="L855" s="82"/>
      <c r="M855" s="16"/>
      <c r="N855" s="82"/>
      <c r="O855" s="37"/>
      <c r="P855" s="39"/>
      <c r="Q855" s="38"/>
      <c r="R855" s="38"/>
      <c r="S855" s="40"/>
      <c r="T855" s="42"/>
      <c r="U855" s="40"/>
      <c r="V855" s="40"/>
      <c r="W855" s="15"/>
      <c r="X855" s="40"/>
      <c r="Y855" s="16"/>
      <c r="Z855" s="60"/>
      <c r="AA855" s="60"/>
      <c r="AB855" s="16"/>
      <c r="AC855" s="1"/>
      <c r="AD855" s="61"/>
      <c r="AE855" s="17"/>
      <c r="AF855" s="16"/>
      <c r="AG855" s="16"/>
      <c r="AH855" s="16"/>
      <c r="AI855" s="63"/>
      <c r="AJ855" s="63"/>
      <c r="AK855" s="16"/>
      <c r="AL855" s="16"/>
      <c r="AM855" s="17"/>
      <c r="AN855" s="17"/>
      <c r="AO855" s="17"/>
      <c r="AP855" s="17"/>
      <c r="AQ855" s="17"/>
      <c r="AR855" s="17"/>
      <c r="AS855" s="17"/>
      <c r="AT855" s="17"/>
    </row>
    <row r="856" customFormat="false" ht="12.75" hidden="false" customHeight="true" outlineLevel="0" collapsed="false">
      <c r="A856" s="36"/>
      <c r="B856" s="36"/>
      <c r="C856" s="16"/>
      <c r="D856" s="16"/>
      <c r="E856" s="80"/>
      <c r="F856" s="1"/>
      <c r="G856" s="1"/>
      <c r="H856" s="81"/>
      <c r="I856" s="16"/>
      <c r="J856" s="16"/>
      <c r="K856" s="16"/>
      <c r="L856" s="82"/>
      <c r="M856" s="16"/>
      <c r="N856" s="82"/>
      <c r="O856" s="37"/>
      <c r="P856" s="39"/>
      <c r="Q856" s="38"/>
      <c r="R856" s="38"/>
      <c r="S856" s="40"/>
      <c r="T856" s="42"/>
      <c r="U856" s="40"/>
      <c r="V856" s="40"/>
      <c r="W856" s="15"/>
      <c r="X856" s="40"/>
      <c r="Y856" s="16"/>
      <c r="Z856" s="60"/>
      <c r="AA856" s="60"/>
      <c r="AB856" s="16"/>
      <c r="AC856" s="1"/>
      <c r="AD856" s="61"/>
      <c r="AE856" s="17"/>
      <c r="AF856" s="16"/>
      <c r="AG856" s="16"/>
      <c r="AH856" s="16"/>
      <c r="AI856" s="63"/>
      <c r="AJ856" s="63"/>
      <c r="AK856" s="16"/>
      <c r="AL856" s="16"/>
      <c r="AM856" s="17"/>
      <c r="AN856" s="17"/>
      <c r="AO856" s="17"/>
      <c r="AP856" s="17"/>
      <c r="AQ856" s="17"/>
      <c r="AR856" s="17"/>
      <c r="AS856" s="17"/>
      <c r="AT856" s="17"/>
    </row>
    <row r="857" customFormat="false" ht="12.75" hidden="false" customHeight="true" outlineLevel="0" collapsed="false">
      <c r="A857" s="36"/>
      <c r="B857" s="36"/>
      <c r="C857" s="16"/>
      <c r="D857" s="16"/>
      <c r="E857" s="80"/>
      <c r="F857" s="1"/>
      <c r="G857" s="1"/>
      <c r="H857" s="81"/>
      <c r="I857" s="16"/>
      <c r="J857" s="16"/>
      <c r="K857" s="16"/>
      <c r="L857" s="82"/>
      <c r="M857" s="16"/>
      <c r="N857" s="82"/>
      <c r="O857" s="37"/>
      <c r="P857" s="39"/>
      <c r="Q857" s="38"/>
      <c r="R857" s="38"/>
      <c r="S857" s="40"/>
      <c r="T857" s="42"/>
      <c r="U857" s="40"/>
      <c r="V857" s="40"/>
      <c r="W857" s="15"/>
      <c r="X857" s="40"/>
      <c r="Y857" s="16"/>
      <c r="Z857" s="60"/>
      <c r="AA857" s="60"/>
      <c r="AB857" s="16"/>
      <c r="AC857" s="1"/>
      <c r="AD857" s="61"/>
      <c r="AE857" s="17"/>
      <c r="AF857" s="16"/>
      <c r="AG857" s="16"/>
      <c r="AH857" s="16"/>
      <c r="AI857" s="63"/>
      <c r="AJ857" s="63"/>
      <c r="AK857" s="16"/>
      <c r="AL857" s="16"/>
      <c r="AM857" s="17"/>
      <c r="AN857" s="17"/>
      <c r="AO857" s="17"/>
      <c r="AP857" s="17"/>
      <c r="AQ857" s="17"/>
      <c r="AR857" s="17"/>
      <c r="AS857" s="17"/>
      <c r="AT857" s="17"/>
    </row>
    <row r="858" customFormat="false" ht="12.75" hidden="false" customHeight="true" outlineLevel="0" collapsed="false">
      <c r="A858" s="36"/>
      <c r="B858" s="36"/>
      <c r="C858" s="16"/>
      <c r="D858" s="16"/>
      <c r="E858" s="80"/>
      <c r="F858" s="1"/>
      <c r="G858" s="1"/>
      <c r="H858" s="81"/>
      <c r="I858" s="16"/>
      <c r="J858" s="16"/>
      <c r="K858" s="16"/>
      <c r="L858" s="82"/>
      <c r="M858" s="16"/>
      <c r="N858" s="82"/>
      <c r="O858" s="37"/>
      <c r="P858" s="39"/>
      <c r="Q858" s="38"/>
      <c r="R858" s="38"/>
      <c r="S858" s="40"/>
      <c r="T858" s="42"/>
      <c r="U858" s="40"/>
      <c r="V858" s="40"/>
      <c r="W858" s="15"/>
      <c r="X858" s="40"/>
      <c r="Y858" s="16"/>
      <c r="Z858" s="60"/>
      <c r="AA858" s="60"/>
      <c r="AB858" s="16"/>
      <c r="AC858" s="1"/>
      <c r="AD858" s="61"/>
      <c r="AE858" s="17"/>
      <c r="AF858" s="16"/>
      <c r="AG858" s="16"/>
      <c r="AH858" s="16"/>
      <c r="AI858" s="63"/>
      <c r="AJ858" s="63"/>
      <c r="AK858" s="16"/>
      <c r="AL858" s="16"/>
      <c r="AM858" s="17"/>
      <c r="AN858" s="17"/>
      <c r="AO858" s="17"/>
      <c r="AP858" s="17"/>
      <c r="AQ858" s="17"/>
      <c r="AR858" s="17"/>
      <c r="AS858" s="17"/>
      <c r="AT858" s="17"/>
    </row>
    <row r="859" customFormat="false" ht="12.75" hidden="false" customHeight="true" outlineLevel="0" collapsed="false">
      <c r="A859" s="36"/>
      <c r="B859" s="36"/>
      <c r="C859" s="16"/>
      <c r="D859" s="16"/>
      <c r="E859" s="80"/>
      <c r="F859" s="1"/>
      <c r="G859" s="1"/>
      <c r="H859" s="81"/>
      <c r="I859" s="16"/>
      <c r="J859" s="16"/>
      <c r="K859" s="16"/>
      <c r="L859" s="82"/>
      <c r="M859" s="16"/>
      <c r="N859" s="82"/>
      <c r="O859" s="37"/>
      <c r="P859" s="39"/>
      <c r="Q859" s="38"/>
      <c r="R859" s="38"/>
      <c r="S859" s="40"/>
      <c r="T859" s="42"/>
      <c r="U859" s="40"/>
      <c r="V859" s="40"/>
      <c r="W859" s="15"/>
      <c r="X859" s="40"/>
      <c r="Y859" s="16"/>
      <c r="Z859" s="60"/>
      <c r="AA859" s="60"/>
      <c r="AB859" s="16"/>
      <c r="AC859" s="1"/>
      <c r="AD859" s="61"/>
      <c r="AE859" s="17"/>
      <c r="AF859" s="16"/>
      <c r="AG859" s="16"/>
      <c r="AH859" s="16"/>
      <c r="AI859" s="63"/>
      <c r="AJ859" s="63"/>
      <c r="AK859" s="16"/>
      <c r="AL859" s="16"/>
      <c r="AM859" s="17"/>
      <c r="AN859" s="17"/>
      <c r="AO859" s="17"/>
      <c r="AP859" s="17"/>
      <c r="AQ859" s="17"/>
      <c r="AR859" s="17"/>
      <c r="AS859" s="17"/>
      <c r="AT859" s="17"/>
    </row>
    <row r="860" customFormat="false" ht="12.75" hidden="false" customHeight="true" outlineLevel="0" collapsed="false">
      <c r="A860" s="36"/>
      <c r="B860" s="36"/>
      <c r="C860" s="16"/>
      <c r="D860" s="16"/>
      <c r="E860" s="80"/>
      <c r="F860" s="1"/>
      <c r="G860" s="1"/>
      <c r="H860" s="81"/>
      <c r="I860" s="16"/>
      <c r="J860" s="16"/>
      <c r="K860" s="16"/>
      <c r="L860" s="82"/>
      <c r="M860" s="16"/>
      <c r="N860" s="82"/>
      <c r="O860" s="37"/>
      <c r="P860" s="39"/>
      <c r="Q860" s="38"/>
      <c r="R860" s="38"/>
      <c r="S860" s="40"/>
      <c r="T860" s="42"/>
      <c r="U860" s="40"/>
      <c r="V860" s="40"/>
      <c r="W860" s="15"/>
      <c r="X860" s="40"/>
      <c r="Y860" s="16"/>
      <c r="Z860" s="60"/>
      <c r="AA860" s="60"/>
      <c r="AB860" s="16"/>
      <c r="AC860" s="1"/>
      <c r="AD860" s="61"/>
      <c r="AE860" s="17"/>
      <c r="AF860" s="16"/>
      <c r="AG860" s="16"/>
      <c r="AH860" s="16"/>
      <c r="AI860" s="63"/>
      <c r="AJ860" s="63"/>
      <c r="AK860" s="16"/>
      <c r="AL860" s="16"/>
      <c r="AM860" s="17"/>
      <c r="AN860" s="17"/>
      <c r="AO860" s="17"/>
      <c r="AP860" s="17"/>
      <c r="AQ860" s="17"/>
      <c r="AR860" s="17"/>
      <c r="AS860" s="17"/>
      <c r="AT860" s="17"/>
    </row>
    <row r="861" customFormat="false" ht="12.75" hidden="false" customHeight="true" outlineLevel="0" collapsed="false">
      <c r="A861" s="36"/>
      <c r="B861" s="36"/>
      <c r="C861" s="16"/>
      <c r="D861" s="16"/>
      <c r="E861" s="80"/>
      <c r="F861" s="1"/>
      <c r="G861" s="1"/>
      <c r="H861" s="81"/>
      <c r="I861" s="16"/>
      <c r="J861" s="16"/>
      <c r="K861" s="16"/>
      <c r="L861" s="82"/>
      <c r="M861" s="16"/>
      <c r="N861" s="82"/>
      <c r="O861" s="37"/>
      <c r="P861" s="39"/>
      <c r="Q861" s="38"/>
      <c r="R861" s="38"/>
      <c r="S861" s="40"/>
      <c r="T861" s="42"/>
      <c r="U861" s="40"/>
      <c r="V861" s="40"/>
      <c r="W861" s="15"/>
      <c r="X861" s="40"/>
      <c r="Y861" s="16"/>
      <c r="Z861" s="60"/>
      <c r="AA861" s="60"/>
      <c r="AB861" s="16"/>
      <c r="AC861" s="1"/>
      <c r="AD861" s="61"/>
      <c r="AE861" s="17"/>
      <c r="AF861" s="16"/>
      <c r="AG861" s="16"/>
      <c r="AH861" s="16"/>
      <c r="AI861" s="63"/>
      <c r="AJ861" s="63"/>
      <c r="AK861" s="16"/>
      <c r="AL861" s="16"/>
      <c r="AM861" s="17"/>
      <c r="AN861" s="17"/>
      <c r="AO861" s="17"/>
      <c r="AP861" s="17"/>
      <c r="AQ861" s="17"/>
      <c r="AR861" s="17"/>
      <c r="AS861" s="17"/>
      <c r="AT861" s="17"/>
    </row>
    <row r="862" customFormat="false" ht="12.75" hidden="false" customHeight="true" outlineLevel="0" collapsed="false">
      <c r="A862" s="36"/>
      <c r="B862" s="36"/>
      <c r="C862" s="16"/>
      <c r="D862" s="16"/>
      <c r="E862" s="80"/>
      <c r="F862" s="1"/>
      <c r="G862" s="1"/>
      <c r="H862" s="81"/>
      <c r="I862" s="16"/>
      <c r="J862" s="16"/>
      <c r="K862" s="16"/>
      <c r="L862" s="82"/>
      <c r="M862" s="16"/>
      <c r="N862" s="82"/>
      <c r="O862" s="37"/>
      <c r="P862" s="39"/>
      <c r="Q862" s="38"/>
      <c r="R862" s="38"/>
      <c r="S862" s="40"/>
      <c r="T862" s="42"/>
      <c r="U862" s="40"/>
      <c r="V862" s="40"/>
      <c r="W862" s="15"/>
      <c r="X862" s="40"/>
      <c r="Y862" s="16"/>
      <c r="Z862" s="60"/>
      <c r="AA862" s="60"/>
      <c r="AB862" s="16"/>
      <c r="AC862" s="1"/>
      <c r="AD862" s="61"/>
      <c r="AE862" s="17"/>
      <c r="AF862" s="16"/>
      <c r="AG862" s="16"/>
      <c r="AH862" s="16"/>
      <c r="AI862" s="63"/>
      <c r="AJ862" s="63"/>
      <c r="AK862" s="16"/>
      <c r="AL862" s="16"/>
      <c r="AM862" s="17"/>
      <c r="AN862" s="17"/>
      <c r="AO862" s="17"/>
      <c r="AP862" s="17"/>
      <c r="AQ862" s="17"/>
      <c r="AR862" s="17"/>
      <c r="AS862" s="17"/>
      <c r="AT862" s="17"/>
    </row>
    <row r="863" customFormat="false" ht="12.75" hidden="false" customHeight="true" outlineLevel="0" collapsed="false">
      <c r="A863" s="36"/>
      <c r="B863" s="36"/>
      <c r="C863" s="16"/>
      <c r="D863" s="16"/>
      <c r="E863" s="80"/>
      <c r="F863" s="1"/>
      <c r="G863" s="1"/>
      <c r="H863" s="81"/>
      <c r="I863" s="16"/>
      <c r="J863" s="16"/>
      <c r="K863" s="16"/>
      <c r="L863" s="82"/>
      <c r="M863" s="16"/>
      <c r="N863" s="82"/>
      <c r="O863" s="37"/>
      <c r="P863" s="39"/>
      <c r="Q863" s="38"/>
      <c r="R863" s="38"/>
      <c r="S863" s="40"/>
      <c r="T863" s="42"/>
      <c r="U863" s="40"/>
      <c r="V863" s="40"/>
      <c r="W863" s="15"/>
      <c r="X863" s="40"/>
      <c r="Y863" s="16"/>
      <c r="Z863" s="60"/>
      <c r="AA863" s="60"/>
      <c r="AB863" s="16"/>
      <c r="AC863" s="1"/>
      <c r="AD863" s="61"/>
      <c r="AE863" s="17"/>
      <c r="AF863" s="16"/>
      <c r="AG863" s="16"/>
      <c r="AH863" s="16"/>
      <c r="AI863" s="63"/>
      <c r="AJ863" s="63"/>
      <c r="AK863" s="16"/>
      <c r="AL863" s="16"/>
      <c r="AM863" s="17"/>
      <c r="AN863" s="17"/>
      <c r="AO863" s="17"/>
      <c r="AP863" s="17"/>
      <c r="AQ863" s="17"/>
      <c r="AR863" s="17"/>
      <c r="AS863" s="17"/>
      <c r="AT863" s="17"/>
    </row>
    <row r="864" customFormat="false" ht="12.75" hidden="false" customHeight="true" outlineLevel="0" collapsed="false">
      <c r="A864" s="36"/>
      <c r="B864" s="36"/>
      <c r="C864" s="16"/>
      <c r="D864" s="16"/>
      <c r="E864" s="80"/>
      <c r="F864" s="1"/>
      <c r="G864" s="1"/>
      <c r="H864" s="81"/>
      <c r="I864" s="16"/>
      <c r="J864" s="16"/>
      <c r="K864" s="16"/>
      <c r="L864" s="82"/>
      <c r="M864" s="16"/>
      <c r="N864" s="82"/>
      <c r="O864" s="37"/>
      <c r="P864" s="39"/>
      <c r="Q864" s="38"/>
      <c r="R864" s="38"/>
      <c r="S864" s="40"/>
      <c r="T864" s="42"/>
      <c r="U864" s="40"/>
      <c r="V864" s="40"/>
      <c r="W864" s="15"/>
      <c r="X864" s="40"/>
      <c r="Y864" s="16"/>
      <c r="Z864" s="60"/>
      <c r="AA864" s="60"/>
      <c r="AB864" s="16"/>
      <c r="AC864" s="1"/>
      <c r="AD864" s="61"/>
      <c r="AE864" s="17"/>
      <c r="AF864" s="16"/>
      <c r="AG864" s="16"/>
      <c r="AH864" s="16"/>
      <c r="AI864" s="63"/>
      <c r="AJ864" s="63"/>
      <c r="AK864" s="16"/>
      <c r="AL864" s="16"/>
      <c r="AM864" s="17"/>
      <c r="AN864" s="17"/>
      <c r="AO864" s="17"/>
      <c r="AP864" s="17"/>
      <c r="AQ864" s="17"/>
      <c r="AR864" s="17"/>
      <c r="AS864" s="17"/>
      <c r="AT864" s="17"/>
    </row>
    <row r="865" customFormat="false" ht="12.75" hidden="false" customHeight="true" outlineLevel="0" collapsed="false">
      <c r="A865" s="36"/>
      <c r="B865" s="36"/>
      <c r="C865" s="16"/>
      <c r="D865" s="16"/>
      <c r="E865" s="80"/>
      <c r="F865" s="1"/>
      <c r="G865" s="1"/>
      <c r="H865" s="81"/>
      <c r="I865" s="16"/>
      <c r="J865" s="16"/>
      <c r="K865" s="16"/>
      <c r="L865" s="82"/>
      <c r="M865" s="16"/>
      <c r="N865" s="82"/>
      <c r="O865" s="37"/>
      <c r="P865" s="39"/>
      <c r="Q865" s="38"/>
      <c r="R865" s="38"/>
      <c r="S865" s="40"/>
      <c r="T865" s="42"/>
      <c r="U865" s="40"/>
      <c r="V865" s="40"/>
      <c r="W865" s="15"/>
      <c r="X865" s="40"/>
      <c r="Y865" s="16"/>
      <c r="Z865" s="60"/>
      <c r="AA865" s="60"/>
      <c r="AB865" s="16"/>
      <c r="AC865" s="1"/>
      <c r="AD865" s="61"/>
      <c r="AE865" s="17"/>
      <c r="AF865" s="16"/>
      <c r="AG865" s="16"/>
      <c r="AH865" s="16"/>
      <c r="AI865" s="63"/>
      <c r="AJ865" s="63"/>
      <c r="AK865" s="16"/>
      <c r="AL865" s="16"/>
      <c r="AM865" s="17"/>
      <c r="AN865" s="17"/>
      <c r="AO865" s="17"/>
      <c r="AP865" s="17"/>
      <c r="AQ865" s="17"/>
      <c r="AR865" s="17"/>
      <c r="AS865" s="17"/>
      <c r="AT865" s="17"/>
    </row>
    <row r="866" customFormat="false" ht="12.75" hidden="false" customHeight="true" outlineLevel="0" collapsed="false">
      <c r="A866" s="36"/>
      <c r="B866" s="36"/>
      <c r="C866" s="16"/>
      <c r="D866" s="16"/>
      <c r="E866" s="80"/>
      <c r="F866" s="1"/>
      <c r="G866" s="1"/>
      <c r="H866" s="81"/>
      <c r="I866" s="16"/>
      <c r="J866" s="16"/>
      <c r="K866" s="16"/>
      <c r="L866" s="82"/>
      <c r="M866" s="16"/>
      <c r="N866" s="82"/>
      <c r="O866" s="37"/>
      <c r="P866" s="39"/>
      <c r="Q866" s="38"/>
      <c r="R866" s="38"/>
      <c r="S866" s="40"/>
      <c r="T866" s="42"/>
      <c r="U866" s="40"/>
      <c r="V866" s="40"/>
      <c r="W866" s="15"/>
      <c r="X866" s="40"/>
      <c r="Y866" s="16"/>
      <c r="Z866" s="60"/>
      <c r="AA866" s="60"/>
      <c r="AB866" s="16"/>
      <c r="AC866" s="1"/>
      <c r="AD866" s="61"/>
      <c r="AE866" s="17"/>
      <c r="AF866" s="16"/>
      <c r="AG866" s="16"/>
      <c r="AH866" s="16"/>
      <c r="AI866" s="63"/>
      <c r="AJ866" s="63"/>
      <c r="AK866" s="16"/>
      <c r="AL866" s="16"/>
      <c r="AM866" s="17"/>
      <c r="AN866" s="17"/>
      <c r="AO866" s="17"/>
      <c r="AP866" s="17"/>
      <c r="AQ866" s="17"/>
      <c r="AR866" s="17"/>
      <c r="AS866" s="17"/>
      <c r="AT866" s="17"/>
    </row>
    <row r="867" customFormat="false" ht="12.75" hidden="false" customHeight="true" outlineLevel="0" collapsed="false">
      <c r="A867" s="36"/>
      <c r="B867" s="36"/>
      <c r="C867" s="16"/>
      <c r="D867" s="16"/>
      <c r="E867" s="80"/>
      <c r="F867" s="1"/>
      <c r="G867" s="1"/>
      <c r="H867" s="81"/>
      <c r="I867" s="16"/>
      <c r="J867" s="16"/>
      <c r="K867" s="16"/>
      <c r="L867" s="82"/>
      <c r="M867" s="16"/>
      <c r="N867" s="82"/>
      <c r="O867" s="37"/>
      <c r="P867" s="39"/>
      <c r="Q867" s="38"/>
      <c r="R867" s="38"/>
      <c r="S867" s="40"/>
      <c r="T867" s="42"/>
      <c r="U867" s="40"/>
      <c r="V867" s="40"/>
      <c r="W867" s="15"/>
      <c r="X867" s="40"/>
      <c r="Y867" s="16"/>
      <c r="Z867" s="60"/>
      <c r="AA867" s="60"/>
      <c r="AB867" s="16"/>
      <c r="AC867" s="1"/>
      <c r="AD867" s="61"/>
      <c r="AE867" s="17"/>
      <c r="AF867" s="16"/>
      <c r="AG867" s="16"/>
      <c r="AH867" s="16"/>
      <c r="AI867" s="63"/>
      <c r="AJ867" s="63"/>
      <c r="AK867" s="16"/>
      <c r="AL867" s="16"/>
      <c r="AM867" s="17"/>
      <c r="AN867" s="17"/>
      <c r="AO867" s="17"/>
      <c r="AP867" s="17"/>
      <c r="AQ867" s="17"/>
      <c r="AR867" s="17"/>
      <c r="AS867" s="17"/>
      <c r="AT867" s="17"/>
    </row>
    <row r="868" customFormat="false" ht="12.75" hidden="false" customHeight="true" outlineLevel="0" collapsed="false">
      <c r="A868" s="36"/>
      <c r="B868" s="36"/>
      <c r="C868" s="16"/>
      <c r="D868" s="16"/>
      <c r="E868" s="80"/>
      <c r="F868" s="1"/>
      <c r="G868" s="1"/>
      <c r="H868" s="81"/>
      <c r="I868" s="16"/>
      <c r="J868" s="16"/>
      <c r="K868" s="16"/>
      <c r="L868" s="82"/>
      <c r="M868" s="16"/>
      <c r="N868" s="82"/>
      <c r="O868" s="37"/>
      <c r="P868" s="39"/>
      <c r="Q868" s="38"/>
      <c r="R868" s="38"/>
      <c r="S868" s="40"/>
      <c r="T868" s="42"/>
      <c r="U868" s="40"/>
      <c r="V868" s="40"/>
      <c r="W868" s="15"/>
      <c r="X868" s="40"/>
      <c r="Y868" s="16"/>
      <c r="Z868" s="60"/>
      <c r="AA868" s="60"/>
      <c r="AB868" s="16"/>
      <c r="AC868" s="1"/>
      <c r="AD868" s="61"/>
      <c r="AE868" s="17"/>
      <c r="AF868" s="16"/>
      <c r="AG868" s="16"/>
      <c r="AH868" s="16"/>
      <c r="AI868" s="63"/>
      <c r="AJ868" s="63"/>
      <c r="AK868" s="16"/>
      <c r="AL868" s="16"/>
      <c r="AM868" s="17"/>
      <c r="AN868" s="17"/>
      <c r="AO868" s="17"/>
      <c r="AP868" s="17"/>
      <c r="AQ868" s="17"/>
      <c r="AR868" s="17"/>
      <c r="AS868" s="17"/>
      <c r="AT868" s="17"/>
    </row>
    <row r="869" customFormat="false" ht="12.75" hidden="false" customHeight="true" outlineLevel="0" collapsed="false">
      <c r="A869" s="36"/>
      <c r="B869" s="36"/>
      <c r="C869" s="16"/>
      <c r="D869" s="16"/>
      <c r="E869" s="80"/>
      <c r="F869" s="1"/>
      <c r="G869" s="1"/>
      <c r="H869" s="81"/>
      <c r="I869" s="16"/>
      <c r="J869" s="16"/>
      <c r="K869" s="16"/>
      <c r="L869" s="82"/>
      <c r="M869" s="16"/>
      <c r="N869" s="82"/>
      <c r="O869" s="37"/>
      <c r="P869" s="39"/>
      <c r="Q869" s="38"/>
      <c r="R869" s="38"/>
      <c r="S869" s="40"/>
      <c r="T869" s="42"/>
      <c r="U869" s="40"/>
      <c r="V869" s="40"/>
      <c r="W869" s="15"/>
      <c r="X869" s="40"/>
      <c r="Y869" s="16"/>
      <c r="Z869" s="60"/>
      <c r="AA869" s="60"/>
      <c r="AB869" s="16"/>
      <c r="AC869" s="1"/>
      <c r="AD869" s="61"/>
      <c r="AE869" s="17"/>
      <c r="AF869" s="16"/>
      <c r="AG869" s="16"/>
      <c r="AH869" s="16"/>
      <c r="AI869" s="63"/>
      <c r="AJ869" s="63"/>
      <c r="AK869" s="16"/>
      <c r="AL869" s="16"/>
      <c r="AM869" s="17"/>
      <c r="AN869" s="17"/>
      <c r="AO869" s="17"/>
      <c r="AP869" s="17"/>
      <c r="AQ869" s="17"/>
      <c r="AR869" s="17"/>
      <c r="AS869" s="17"/>
      <c r="AT869" s="17"/>
    </row>
    <row r="870" customFormat="false" ht="12.75" hidden="false" customHeight="true" outlineLevel="0" collapsed="false">
      <c r="A870" s="36"/>
      <c r="B870" s="36"/>
      <c r="C870" s="16"/>
      <c r="D870" s="16"/>
      <c r="E870" s="80"/>
      <c r="F870" s="1"/>
      <c r="G870" s="1"/>
      <c r="H870" s="81"/>
      <c r="I870" s="16"/>
      <c r="J870" s="16"/>
      <c r="K870" s="16"/>
      <c r="L870" s="82"/>
      <c r="M870" s="16"/>
      <c r="N870" s="82"/>
      <c r="O870" s="37"/>
      <c r="P870" s="39"/>
      <c r="Q870" s="38"/>
      <c r="R870" s="38"/>
      <c r="S870" s="40"/>
      <c r="T870" s="42"/>
      <c r="U870" s="40"/>
      <c r="V870" s="40"/>
      <c r="W870" s="15"/>
      <c r="X870" s="40"/>
      <c r="Y870" s="16"/>
      <c r="Z870" s="60"/>
      <c r="AA870" s="60"/>
      <c r="AB870" s="16"/>
      <c r="AC870" s="1"/>
      <c r="AD870" s="61"/>
      <c r="AE870" s="17"/>
      <c r="AF870" s="16"/>
      <c r="AG870" s="16"/>
      <c r="AH870" s="16"/>
      <c r="AI870" s="63"/>
      <c r="AJ870" s="63"/>
      <c r="AK870" s="16"/>
      <c r="AL870" s="16"/>
      <c r="AM870" s="17"/>
      <c r="AN870" s="17"/>
      <c r="AO870" s="17"/>
      <c r="AP870" s="17"/>
      <c r="AQ870" s="17"/>
      <c r="AR870" s="17"/>
      <c r="AS870" s="17"/>
      <c r="AT870" s="17"/>
    </row>
    <row r="871" customFormat="false" ht="12.75" hidden="false" customHeight="true" outlineLevel="0" collapsed="false">
      <c r="A871" s="36"/>
      <c r="B871" s="36"/>
      <c r="C871" s="16"/>
      <c r="D871" s="16"/>
      <c r="E871" s="80"/>
      <c r="F871" s="1"/>
      <c r="G871" s="1"/>
      <c r="H871" s="81"/>
      <c r="I871" s="16"/>
      <c r="J871" s="16"/>
      <c r="K871" s="16"/>
      <c r="L871" s="82"/>
      <c r="M871" s="16"/>
      <c r="N871" s="82"/>
      <c r="O871" s="37"/>
      <c r="P871" s="39"/>
      <c r="Q871" s="38"/>
      <c r="R871" s="38"/>
      <c r="S871" s="40"/>
      <c r="T871" s="42"/>
      <c r="U871" s="40"/>
      <c r="V871" s="40"/>
      <c r="W871" s="15"/>
      <c r="X871" s="40"/>
      <c r="Y871" s="16"/>
      <c r="Z871" s="60"/>
      <c r="AA871" s="60"/>
      <c r="AB871" s="16"/>
      <c r="AC871" s="1"/>
      <c r="AD871" s="61"/>
      <c r="AE871" s="17"/>
      <c r="AF871" s="16"/>
      <c r="AG871" s="16"/>
      <c r="AH871" s="16"/>
      <c r="AI871" s="63"/>
      <c r="AJ871" s="63"/>
      <c r="AK871" s="16"/>
      <c r="AL871" s="16"/>
      <c r="AM871" s="17"/>
      <c r="AN871" s="17"/>
      <c r="AO871" s="17"/>
      <c r="AP871" s="17"/>
      <c r="AQ871" s="17"/>
      <c r="AR871" s="17"/>
      <c r="AS871" s="17"/>
      <c r="AT871" s="17"/>
    </row>
    <row r="872" customFormat="false" ht="12.75" hidden="false" customHeight="true" outlineLevel="0" collapsed="false">
      <c r="A872" s="36"/>
      <c r="B872" s="36"/>
      <c r="C872" s="16"/>
      <c r="D872" s="16"/>
      <c r="E872" s="80"/>
      <c r="F872" s="1"/>
      <c r="G872" s="1"/>
      <c r="H872" s="81"/>
      <c r="I872" s="16"/>
      <c r="J872" s="16"/>
      <c r="K872" s="16"/>
      <c r="L872" s="82"/>
      <c r="M872" s="16"/>
      <c r="N872" s="82"/>
      <c r="O872" s="37"/>
      <c r="P872" s="39"/>
      <c r="Q872" s="38"/>
      <c r="R872" s="38"/>
      <c r="S872" s="40"/>
      <c r="T872" s="42"/>
      <c r="U872" s="40"/>
      <c r="V872" s="40"/>
      <c r="W872" s="15"/>
      <c r="X872" s="40"/>
      <c r="Y872" s="16"/>
      <c r="Z872" s="60"/>
      <c r="AA872" s="60"/>
      <c r="AB872" s="16"/>
      <c r="AC872" s="1"/>
      <c r="AD872" s="61"/>
      <c r="AE872" s="17"/>
      <c r="AF872" s="16"/>
      <c r="AG872" s="16"/>
      <c r="AH872" s="16"/>
      <c r="AI872" s="63"/>
      <c r="AJ872" s="63"/>
      <c r="AK872" s="16"/>
      <c r="AL872" s="16"/>
      <c r="AM872" s="17"/>
      <c r="AN872" s="17"/>
      <c r="AO872" s="17"/>
      <c r="AP872" s="17"/>
      <c r="AQ872" s="17"/>
      <c r="AR872" s="17"/>
      <c r="AS872" s="17"/>
      <c r="AT872" s="17"/>
    </row>
    <row r="873" customFormat="false" ht="12.75" hidden="false" customHeight="true" outlineLevel="0" collapsed="false">
      <c r="A873" s="36"/>
      <c r="B873" s="36"/>
      <c r="C873" s="16"/>
      <c r="D873" s="16"/>
      <c r="E873" s="80"/>
      <c r="F873" s="1"/>
      <c r="G873" s="1"/>
      <c r="H873" s="81"/>
      <c r="I873" s="16"/>
      <c r="J873" s="16"/>
      <c r="K873" s="16"/>
      <c r="L873" s="82"/>
      <c r="M873" s="16"/>
      <c r="N873" s="82"/>
      <c r="O873" s="37"/>
      <c r="P873" s="39"/>
      <c r="Q873" s="38"/>
      <c r="R873" s="38"/>
      <c r="S873" s="40"/>
      <c r="T873" s="42"/>
      <c r="U873" s="40"/>
      <c r="V873" s="40"/>
      <c r="W873" s="15"/>
      <c r="X873" s="40"/>
      <c r="Y873" s="16"/>
      <c r="Z873" s="60"/>
      <c r="AA873" s="60"/>
      <c r="AB873" s="16"/>
      <c r="AC873" s="1"/>
      <c r="AD873" s="61"/>
      <c r="AE873" s="17"/>
      <c r="AF873" s="16"/>
      <c r="AG873" s="16"/>
      <c r="AH873" s="16"/>
      <c r="AI873" s="63"/>
      <c r="AJ873" s="63"/>
      <c r="AK873" s="16"/>
      <c r="AL873" s="16"/>
      <c r="AM873" s="17"/>
      <c r="AN873" s="17"/>
      <c r="AO873" s="17"/>
      <c r="AP873" s="17"/>
      <c r="AQ873" s="17"/>
      <c r="AR873" s="17"/>
      <c r="AS873" s="17"/>
      <c r="AT873" s="17"/>
    </row>
    <row r="874" customFormat="false" ht="12.75" hidden="false" customHeight="true" outlineLevel="0" collapsed="false">
      <c r="A874" s="36"/>
      <c r="B874" s="36"/>
      <c r="C874" s="16"/>
      <c r="D874" s="16"/>
      <c r="E874" s="80"/>
      <c r="F874" s="1"/>
      <c r="G874" s="1"/>
      <c r="H874" s="81"/>
      <c r="I874" s="16"/>
      <c r="J874" s="16"/>
      <c r="K874" s="16"/>
      <c r="L874" s="82"/>
      <c r="M874" s="16"/>
      <c r="N874" s="82"/>
      <c r="O874" s="37"/>
      <c r="P874" s="39"/>
      <c r="Q874" s="38"/>
      <c r="R874" s="38"/>
      <c r="S874" s="40"/>
      <c r="T874" s="42"/>
      <c r="U874" s="40"/>
      <c r="V874" s="40"/>
      <c r="W874" s="15"/>
      <c r="X874" s="40"/>
      <c r="Y874" s="16"/>
      <c r="Z874" s="60"/>
      <c r="AA874" s="60"/>
      <c r="AB874" s="16"/>
      <c r="AC874" s="1"/>
      <c r="AD874" s="61"/>
      <c r="AE874" s="17"/>
      <c r="AF874" s="16"/>
      <c r="AG874" s="16"/>
      <c r="AH874" s="16"/>
      <c r="AI874" s="63"/>
      <c r="AJ874" s="63"/>
      <c r="AK874" s="16"/>
      <c r="AL874" s="16"/>
      <c r="AM874" s="17"/>
      <c r="AN874" s="17"/>
      <c r="AO874" s="17"/>
      <c r="AP874" s="17"/>
      <c r="AQ874" s="17"/>
      <c r="AR874" s="17"/>
      <c r="AS874" s="17"/>
      <c r="AT874" s="17"/>
    </row>
    <row r="875" customFormat="false" ht="12.75" hidden="false" customHeight="true" outlineLevel="0" collapsed="false">
      <c r="A875" s="36"/>
      <c r="B875" s="36"/>
      <c r="C875" s="16"/>
      <c r="D875" s="16"/>
      <c r="E875" s="80"/>
      <c r="F875" s="1"/>
      <c r="G875" s="1"/>
      <c r="H875" s="81"/>
      <c r="I875" s="16"/>
      <c r="J875" s="16"/>
      <c r="K875" s="16"/>
      <c r="L875" s="82"/>
      <c r="M875" s="16"/>
      <c r="N875" s="82"/>
      <c r="O875" s="37"/>
      <c r="P875" s="39"/>
      <c r="Q875" s="38"/>
      <c r="R875" s="38"/>
      <c r="S875" s="40"/>
      <c r="T875" s="42"/>
      <c r="U875" s="40"/>
      <c r="V875" s="40"/>
      <c r="W875" s="15"/>
      <c r="X875" s="40"/>
      <c r="Y875" s="16"/>
      <c r="Z875" s="60"/>
      <c r="AA875" s="60"/>
      <c r="AB875" s="16"/>
      <c r="AC875" s="1"/>
      <c r="AD875" s="61"/>
      <c r="AE875" s="17"/>
      <c r="AF875" s="16"/>
      <c r="AG875" s="16"/>
      <c r="AH875" s="16"/>
      <c r="AI875" s="63"/>
      <c r="AJ875" s="63"/>
      <c r="AK875" s="16"/>
      <c r="AL875" s="16"/>
      <c r="AM875" s="17"/>
      <c r="AN875" s="17"/>
      <c r="AO875" s="17"/>
      <c r="AP875" s="17"/>
      <c r="AQ875" s="17"/>
      <c r="AR875" s="17"/>
      <c r="AS875" s="17"/>
      <c r="AT875" s="17"/>
    </row>
    <row r="876" customFormat="false" ht="12.75" hidden="false" customHeight="true" outlineLevel="0" collapsed="false">
      <c r="A876" s="36"/>
      <c r="B876" s="36"/>
      <c r="C876" s="16"/>
      <c r="D876" s="16"/>
      <c r="E876" s="80"/>
      <c r="F876" s="1"/>
      <c r="G876" s="1"/>
      <c r="H876" s="81"/>
      <c r="I876" s="16"/>
      <c r="J876" s="16"/>
      <c r="K876" s="16"/>
      <c r="L876" s="82"/>
      <c r="M876" s="16"/>
      <c r="N876" s="82"/>
      <c r="O876" s="37"/>
      <c r="P876" s="39"/>
      <c r="Q876" s="38"/>
      <c r="R876" s="38"/>
      <c r="S876" s="40"/>
      <c r="T876" s="42"/>
      <c r="U876" s="40"/>
      <c r="V876" s="40"/>
      <c r="W876" s="15"/>
      <c r="X876" s="40"/>
      <c r="Y876" s="16"/>
      <c r="Z876" s="60"/>
      <c r="AA876" s="60"/>
      <c r="AB876" s="16"/>
      <c r="AC876" s="1"/>
      <c r="AD876" s="61"/>
      <c r="AE876" s="17"/>
      <c r="AF876" s="16"/>
      <c r="AG876" s="16"/>
      <c r="AH876" s="16"/>
      <c r="AI876" s="63"/>
      <c r="AJ876" s="63"/>
      <c r="AK876" s="16"/>
      <c r="AL876" s="16"/>
      <c r="AM876" s="17"/>
      <c r="AN876" s="17"/>
      <c r="AO876" s="17"/>
      <c r="AP876" s="17"/>
      <c r="AQ876" s="17"/>
      <c r="AR876" s="17"/>
      <c r="AS876" s="17"/>
      <c r="AT876" s="17"/>
    </row>
    <row r="877" customFormat="false" ht="12.75" hidden="false" customHeight="true" outlineLevel="0" collapsed="false">
      <c r="A877" s="36"/>
      <c r="B877" s="36"/>
      <c r="C877" s="16"/>
      <c r="D877" s="16"/>
      <c r="E877" s="80"/>
      <c r="F877" s="1"/>
      <c r="G877" s="1"/>
      <c r="H877" s="81"/>
      <c r="I877" s="16"/>
      <c r="J877" s="16"/>
      <c r="K877" s="16"/>
      <c r="L877" s="82"/>
      <c r="M877" s="16"/>
      <c r="N877" s="82"/>
      <c r="O877" s="37"/>
      <c r="P877" s="39"/>
      <c r="Q877" s="38"/>
      <c r="R877" s="38"/>
      <c r="S877" s="40"/>
      <c r="T877" s="42"/>
      <c r="U877" s="40"/>
      <c r="V877" s="40"/>
      <c r="W877" s="15"/>
      <c r="X877" s="40"/>
      <c r="Y877" s="16"/>
      <c r="Z877" s="60"/>
      <c r="AA877" s="60"/>
      <c r="AB877" s="16"/>
      <c r="AC877" s="1"/>
      <c r="AD877" s="61"/>
      <c r="AE877" s="17"/>
      <c r="AF877" s="16"/>
      <c r="AG877" s="16"/>
      <c r="AH877" s="16"/>
      <c r="AI877" s="63"/>
      <c r="AJ877" s="63"/>
      <c r="AK877" s="16"/>
      <c r="AL877" s="16"/>
      <c r="AM877" s="17"/>
      <c r="AN877" s="17"/>
      <c r="AO877" s="17"/>
      <c r="AP877" s="17"/>
      <c r="AQ877" s="17"/>
      <c r="AR877" s="17"/>
      <c r="AS877" s="17"/>
      <c r="AT877" s="17"/>
    </row>
    <row r="878" customFormat="false" ht="12.75" hidden="false" customHeight="true" outlineLevel="0" collapsed="false">
      <c r="A878" s="36"/>
      <c r="B878" s="36"/>
      <c r="C878" s="16"/>
      <c r="D878" s="16"/>
      <c r="E878" s="80"/>
      <c r="F878" s="1"/>
      <c r="G878" s="1"/>
      <c r="H878" s="81"/>
      <c r="I878" s="16"/>
      <c r="J878" s="16"/>
      <c r="K878" s="16"/>
      <c r="L878" s="82"/>
      <c r="M878" s="16"/>
      <c r="N878" s="82"/>
      <c r="O878" s="37"/>
      <c r="P878" s="39"/>
      <c r="Q878" s="38"/>
      <c r="R878" s="38"/>
      <c r="S878" s="40"/>
      <c r="T878" s="42"/>
      <c r="U878" s="40"/>
      <c r="V878" s="40"/>
      <c r="W878" s="15"/>
      <c r="X878" s="40"/>
      <c r="Y878" s="16"/>
      <c r="Z878" s="60"/>
      <c r="AA878" s="60"/>
      <c r="AB878" s="16"/>
      <c r="AC878" s="1"/>
      <c r="AD878" s="61"/>
      <c r="AE878" s="17"/>
      <c r="AF878" s="16"/>
      <c r="AG878" s="16"/>
      <c r="AH878" s="16"/>
      <c r="AI878" s="63"/>
      <c r="AJ878" s="63"/>
      <c r="AK878" s="16"/>
      <c r="AL878" s="16"/>
      <c r="AM878" s="17"/>
      <c r="AN878" s="17"/>
      <c r="AO878" s="17"/>
      <c r="AP878" s="17"/>
      <c r="AQ878" s="17"/>
      <c r="AR878" s="17"/>
      <c r="AS878" s="17"/>
      <c r="AT878" s="17"/>
    </row>
    <row r="879" customFormat="false" ht="12.75" hidden="false" customHeight="true" outlineLevel="0" collapsed="false">
      <c r="A879" s="36"/>
      <c r="B879" s="36"/>
      <c r="C879" s="16"/>
      <c r="D879" s="16"/>
      <c r="E879" s="80"/>
      <c r="F879" s="1"/>
      <c r="G879" s="1"/>
      <c r="H879" s="81"/>
      <c r="I879" s="16"/>
      <c r="J879" s="16"/>
      <c r="K879" s="16"/>
      <c r="L879" s="82"/>
      <c r="M879" s="16"/>
      <c r="N879" s="82"/>
      <c r="O879" s="37"/>
      <c r="P879" s="39"/>
      <c r="Q879" s="38"/>
      <c r="R879" s="38"/>
      <c r="S879" s="40"/>
      <c r="T879" s="42"/>
      <c r="U879" s="40"/>
      <c r="V879" s="40"/>
      <c r="W879" s="15"/>
      <c r="X879" s="40"/>
      <c r="Y879" s="16"/>
      <c r="Z879" s="60"/>
      <c r="AA879" s="60"/>
      <c r="AB879" s="16"/>
      <c r="AC879" s="1"/>
      <c r="AD879" s="61"/>
      <c r="AE879" s="17"/>
      <c r="AF879" s="16"/>
      <c r="AG879" s="16"/>
      <c r="AH879" s="16"/>
      <c r="AI879" s="63"/>
      <c r="AJ879" s="63"/>
      <c r="AK879" s="16"/>
      <c r="AL879" s="16"/>
      <c r="AM879" s="17"/>
      <c r="AN879" s="17"/>
      <c r="AO879" s="17"/>
      <c r="AP879" s="17"/>
      <c r="AQ879" s="17"/>
      <c r="AR879" s="17"/>
      <c r="AS879" s="17"/>
      <c r="AT879" s="17"/>
    </row>
    <row r="880" customFormat="false" ht="12.75" hidden="false" customHeight="true" outlineLevel="0" collapsed="false">
      <c r="A880" s="36"/>
      <c r="B880" s="36"/>
      <c r="C880" s="16"/>
      <c r="D880" s="16"/>
      <c r="E880" s="80"/>
      <c r="F880" s="1"/>
      <c r="G880" s="1"/>
      <c r="H880" s="81"/>
      <c r="I880" s="16"/>
      <c r="J880" s="16"/>
      <c r="K880" s="16"/>
      <c r="L880" s="82"/>
      <c r="M880" s="16"/>
      <c r="N880" s="82"/>
      <c r="O880" s="37"/>
      <c r="P880" s="39"/>
      <c r="Q880" s="38"/>
      <c r="R880" s="38"/>
      <c r="S880" s="40"/>
      <c r="T880" s="42"/>
      <c r="U880" s="40"/>
      <c r="V880" s="40"/>
      <c r="W880" s="15"/>
      <c r="X880" s="40"/>
      <c r="Y880" s="16"/>
      <c r="Z880" s="60"/>
      <c r="AA880" s="60"/>
      <c r="AB880" s="16"/>
      <c r="AC880" s="1"/>
      <c r="AD880" s="61"/>
      <c r="AE880" s="17"/>
      <c r="AF880" s="16"/>
      <c r="AG880" s="16"/>
      <c r="AH880" s="16"/>
      <c r="AI880" s="63"/>
      <c r="AJ880" s="63"/>
      <c r="AK880" s="16"/>
      <c r="AL880" s="16"/>
      <c r="AM880" s="17"/>
      <c r="AN880" s="17"/>
      <c r="AO880" s="17"/>
      <c r="AP880" s="17"/>
      <c r="AQ880" s="17"/>
      <c r="AR880" s="17"/>
      <c r="AS880" s="17"/>
      <c r="AT880" s="17"/>
    </row>
    <row r="881" customFormat="false" ht="12.75" hidden="false" customHeight="true" outlineLevel="0" collapsed="false">
      <c r="A881" s="36"/>
      <c r="B881" s="36"/>
      <c r="C881" s="16"/>
      <c r="D881" s="16"/>
      <c r="E881" s="80"/>
      <c r="F881" s="1"/>
      <c r="G881" s="1"/>
      <c r="H881" s="81"/>
      <c r="I881" s="16"/>
      <c r="J881" s="16"/>
      <c r="K881" s="16"/>
      <c r="L881" s="82"/>
      <c r="M881" s="16"/>
      <c r="N881" s="82"/>
      <c r="O881" s="37"/>
      <c r="P881" s="39"/>
      <c r="Q881" s="38"/>
      <c r="R881" s="38"/>
      <c r="S881" s="40"/>
      <c r="T881" s="42"/>
      <c r="U881" s="40"/>
      <c r="V881" s="40"/>
      <c r="W881" s="15"/>
      <c r="X881" s="40"/>
      <c r="Y881" s="16"/>
      <c r="Z881" s="60"/>
      <c r="AA881" s="60"/>
      <c r="AB881" s="16"/>
      <c r="AC881" s="1"/>
      <c r="AD881" s="61"/>
      <c r="AE881" s="17"/>
      <c r="AF881" s="16"/>
      <c r="AG881" s="16"/>
      <c r="AH881" s="16"/>
      <c r="AI881" s="63"/>
      <c r="AJ881" s="63"/>
      <c r="AK881" s="16"/>
      <c r="AL881" s="16"/>
      <c r="AM881" s="17"/>
      <c r="AN881" s="17"/>
      <c r="AO881" s="17"/>
      <c r="AP881" s="17"/>
      <c r="AQ881" s="17"/>
      <c r="AR881" s="17"/>
      <c r="AS881" s="17"/>
      <c r="AT881" s="17"/>
    </row>
    <row r="882" customFormat="false" ht="12.75" hidden="false" customHeight="true" outlineLevel="0" collapsed="false">
      <c r="A882" s="36"/>
      <c r="B882" s="36"/>
      <c r="C882" s="16"/>
      <c r="D882" s="16"/>
      <c r="E882" s="80"/>
      <c r="F882" s="1"/>
      <c r="G882" s="1"/>
      <c r="H882" s="81"/>
      <c r="I882" s="16"/>
      <c r="J882" s="16"/>
      <c r="K882" s="16"/>
      <c r="L882" s="82"/>
      <c r="M882" s="16"/>
      <c r="N882" s="82"/>
      <c r="O882" s="37"/>
      <c r="P882" s="39"/>
      <c r="Q882" s="38"/>
      <c r="R882" s="38"/>
      <c r="S882" s="40"/>
      <c r="T882" s="42"/>
      <c r="U882" s="40"/>
      <c r="V882" s="40"/>
      <c r="W882" s="15"/>
      <c r="X882" s="40"/>
      <c r="Y882" s="16"/>
      <c r="Z882" s="60"/>
      <c r="AA882" s="60"/>
      <c r="AB882" s="16"/>
      <c r="AC882" s="1"/>
      <c r="AD882" s="61"/>
      <c r="AE882" s="17"/>
      <c r="AF882" s="16"/>
      <c r="AG882" s="16"/>
      <c r="AH882" s="16"/>
      <c r="AI882" s="63"/>
      <c r="AJ882" s="63"/>
      <c r="AK882" s="16"/>
      <c r="AL882" s="16"/>
      <c r="AM882" s="17"/>
      <c r="AN882" s="17"/>
      <c r="AO882" s="17"/>
      <c r="AP882" s="17"/>
      <c r="AQ882" s="17"/>
      <c r="AR882" s="17"/>
      <c r="AS882" s="17"/>
      <c r="AT882" s="17"/>
    </row>
    <row r="883" customFormat="false" ht="12.75" hidden="false" customHeight="true" outlineLevel="0" collapsed="false">
      <c r="A883" s="36"/>
      <c r="B883" s="36"/>
      <c r="C883" s="16"/>
      <c r="D883" s="16"/>
      <c r="E883" s="80"/>
      <c r="F883" s="1"/>
      <c r="G883" s="1"/>
      <c r="H883" s="81"/>
      <c r="I883" s="16"/>
      <c r="J883" s="16"/>
      <c r="K883" s="16"/>
      <c r="L883" s="82"/>
      <c r="M883" s="16"/>
      <c r="N883" s="82"/>
      <c r="O883" s="37"/>
      <c r="P883" s="39"/>
      <c r="Q883" s="38"/>
      <c r="R883" s="38"/>
      <c r="S883" s="40"/>
      <c r="T883" s="42"/>
      <c r="U883" s="40"/>
      <c r="V883" s="40"/>
      <c r="W883" s="15"/>
      <c r="X883" s="40"/>
      <c r="Y883" s="16"/>
      <c r="Z883" s="60"/>
      <c r="AA883" s="60"/>
      <c r="AB883" s="16"/>
      <c r="AC883" s="1"/>
      <c r="AD883" s="61"/>
      <c r="AE883" s="17"/>
      <c r="AF883" s="16"/>
      <c r="AG883" s="16"/>
      <c r="AH883" s="16"/>
      <c r="AI883" s="63"/>
      <c r="AJ883" s="63"/>
      <c r="AK883" s="16"/>
      <c r="AL883" s="16"/>
      <c r="AM883" s="17"/>
      <c r="AN883" s="17"/>
      <c r="AO883" s="17"/>
      <c r="AP883" s="17"/>
      <c r="AQ883" s="17"/>
      <c r="AR883" s="17"/>
      <c r="AS883" s="17"/>
      <c r="AT883" s="17"/>
    </row>
    <row r="884" customFormat="false" ht="12.75" hidden="false" customHeight="true" outlineLevel="0" collapsed="false">
      <c r="A884" s="36"/>
      <c r="B884" s="36"/>
      <c r="C884" s="16"/>
      <c r="D884" s="16"/>
      <c r="E884" s="80"/>
      <c r="F884" s="1"/>
      <c r="G884" s="1"/>
      <c r="H884" s="81"/>
      <c r="I884" s="16"/>
      <c r="J884" s="16"/>
      <c r="K884" s="16"/>
      <c r="L884" s="82"/>
      <c r="M884" s="16"/>
      <c r="N884" s="82"/>
      <c r="O884" s="37"/>
      <c r="P884" s="39"/>
      <c r="Q884" s="38"/>
      <c r="R884" s="38"/>
      <c r="S884" s="40"/>
      <c r="T884" s="42"/>
      <c r="U884" s="40"/>
      <c r="V884" s="40"/>
      <c r="W884" s="15"/>
      <c r="X884" s="40"/>
      <c r="Y884" s="16"/>
      <c r="Z884" s="60"/>
      <c r="AA884" s="60"/>
      <c r="AB884" s="16"/>
      <c r="AC884" s="1"/>
      <c r="AD884" s="61"/>
      <c r="AE884" s="17"/>
      <c r="AF884" s="16"/>
      <c r="AG884" s="16"/>
      <c r="AH884" s="16"/>
      <c r="AI884" s="63"/>
      <c r="AJ884" s="63"/>
      <c r="AK884" s="16"/>
      <c r="AL884" s="16"/>
      <c r="AM884" s="17"/>
      <c r="AN884" s="17"/>
      <c r="AO884" s="17"/>
      <c r="AP884" s="17"/>
      <c r="AQ884" s="17"/>
      <c r="AR884" s="17"/>
      <c r="AS884" s="17"/>
      <c r="AT884" s="17"/>
    </row>
    <row r="885" customFormat="false" ht="12.75" hidden="false" customHeight="true" outlineLevel="0" collapsed="false">
      <c r="A885" s="36"/>
      <c r="B885" s="36"/>
      <c r="C885" s="16"/>
      <c r="D885" s="16"/>
      <c r="E885" s="80"/>
      <c r="F885" s="1"/>
      <c r="G885" s="1"/>
      <c r="H885" s="81"/>
      <c r="I885" s="16"/>
      <c r="J885" s="16"/>
      <c r="K885" s="16"/>
      <c r="L885" s="82"/>
      <c r="M885" s="16"/>
      <c r="N885" s="82"/>
      <c r="O885" s="37"/>
      <c r="P885" s="39"/>
      <c r="Q885" s="38"/>
      <c r="R885" s="38"/>
      <c r="S885" s="40"/>
      <c r="T885" s="42"/>
      <c r="U885" s="40"/>
      <c r="V885" s="40"/>
      <c r="W885" s="15"/>
      <c r="X885" s="40"/>
      <c r="Y885" s="16"/>
      <c r="Z885" s="60"/>
      <c r="AA885" s="60"/>
      <c r="AB885" s="16"/>
      <c r="AC885" s="1"/>
      <c r="AD885" s="61"/>
      <c r="AE885" s="17"/>
      <c r="AF885" s="16"/>
      <c r="AG885" s="16"/>
      <c r="AH885" s="16"/>
      <c r="AI885" s="63"/>
      <c r="AJ885" s="63"/>
      <c r="AK885" s="16"/>
      <c r="AL885" s="16"/>
      <c r="AM885" s="17"/>
      <c r="AN885" s="17"/>
      <c r="AO885" s="17"/>
      <c r="AP885" s="17"/>
      <c r="AQ885" s="17"/>
      <c r="AR885" s="17"/>
      <c r="AS885" s="17"/>
      <c r="AT885" s="17"/>
    </row>
    <row r="886" customFormat="false" ht="12.75" hidden="false" customHeight="true" outlineLevel="0" collapsed="false">
      <c r="A886" s="36"/>
      <c r="B886" s="36"/>
      <c r="C886" s="16"/>
      <c r="D886" s="16"/>
      <c r="E886" s="80"/>
      <c r="F886" s="1"/>
      <c r="G886" s="1"/>
      <c r="H886" s="81"/>
      <c r="I886" s="16"/>
      <c r="J886" s="16"/>
      <c r="K886" s="16"/>
      <c r="L886" s="82"/>
      <c r="M886" s="16"/>
      <c r="N886" s="82"/>
      <c r="O886" s="37"/>
      <c r="P886" s="39"/>
      <c r="Q886" s="38"/>
      <c r="R886" s="38"/>
      <c r="S886" s="40"/>
      <c r="T886" s="42"/>
      <c r="U886" s="40"/>
      <c r="V886" s="40"/>
      <c r="W886" s="15"/>
      <c r="X886" s="40"/>
      <c r="Y886" s="16"/>
      <c r="Z886" s="60"/>
      <c r="AA886" s="60"/>
      <c r="AB886" s="16"/>
      <c r="AC886" s="1"/>
      <c r="AD886" s="61"/>
      <c r="AE886" s="17"/>
      <c r="AF886" s="16"/>
      <c r="AG886" s="16"/>
      <c r="AH886" s="16"/>
      <c r="AI886" s="63"/>
      <c r="AJ886" s="63"/>
      <c r="AK886" s="16"/>
      <c r="AL886" s="16"/>
      <c r="AM886" s="17"/>
      <c r="AN886" s="17"/>
      <c r="AO886" s="17"/>
      <c r="AP886" s="17"/>
      <c r="AQ886" s="17"/>
      <c r="AR886" s="17"/>
      <c r="AS886" s="17"/>
      <c r="AT886" s="17"/>
    </row>
    <row r="887" customFormat="false" ht="12.75" hidden="false" customHeight="true" outlineLevel="0" collapsed="false">
      <c r="A887" s="36"/>
      <c r="B887" s="36"/>
      <c r="C887" s="16"/>
      <c r="D887" s="16"/>
      <c r="E887" s="80"/>
      <c r="F887" s="1"/>
      <c r="G887" s="1"/>
      <c r="H887" s="81"/>
      <c r="I887" s="16"/>
      <c r="J887" s="16"/>
      <c r="K887" s="16"/>
      <c r="L887" s="82"/>
      <c r="M887" s="16"/>
      <c r="N887" s="82"/>
      <c r="O887" s="37"/>
      <c r="P887" s="39"/>
      <c r="Q887" s="38"/>
      <c r="R887" s="38"/>
      <c r="S887" s="40"/>
      <c r="T887" s="42"/>
      <c r="U887" s="40"/>
      <c r="V887" s="40"/>
      <c r="W887" s="15"/>
      <c r="X887" s="40"/>
      <c r="Y887" s="16"/>
      <c r="Z887" s="60"/>
      <c r="AA887" s="60"/>
      <c r="AB887" s="16"/>
      <c r="AC887" s="1"/>
      <c r="AD887" s="61"/>
      <c r="AE887" s="17"/>
      <c r="AF887" s="16"/>
      <c r="AG887" s="16"/>
      <c r="AH887" s="16"/>
      <c r="AI887" s="63"/>
      <c r="AJ887" s="63"/>
      <c r="AK887" s="16"/>
      <c r="AL887" s="16"/>
      <c r="AM887" s="17"/>
      <c r="AN887" s="17"/>
      <c r="AO887" s="17"/>
      <c r="AP887" s="17"/>
      <c r="AQ887" s="17"/>
      <c r="AR887" s="17"/>
      <c r="AS887" s="17"/>
      <c r="AT887" s="17"/>
    </row>
    <row r="888" customFormat="false" ht="12.75" hidden="false" customHeight="true" outlineLevel="0" collapsed="false">
      <c r="A888" s="36"/>
      <c r="B888" s="36"/>
      <c r="C888" s="16"/>
      <c r="D888" s="16"/>
      <c r="E888" s="80"/>
      <c r="F888" s="1"/>
      <c r="G888" s="1"/>
      <c r="H888" s="81"/>
      <c r="I888" s="16"/>
      <c r="J888" s="16"/>
      <c r="K888" s="16"/>
      <c r="L888" s="82"/>
      <c r="M888" s="16"/>
      <c r="N888" s="82"/>
      <c r="O888" s="37"/>
      <c r="P888" s="39"/>
      <c r="Q888" s="38"/>
      <c r="R888" s="38"/>
      <c r="S888" s="40"/>
      <c r="T888" s="42"/>
      <c r="U888" s="40"/>
      <c r="V888" s="40"/>
      <c r="W888" s="15"/>
      <c r="X888" s="40"/>
      <c r="Y888" s="16"/>
      <c r="Z888" s="60"/>
      <c r="AA888" s="60"/>
      <c r="AB888" s="16"/>
      <c r="AC888" s="1"/>
      <c r="AD888" s="61"/>
      <c r="AE888" s="17"/>
      <c r="AF888" s="16"/>
      <c r="AG888" s="16"/>
      <c r="AH888" s="16"/>
      <c r="AI888" s="63"/>
      <c r="AJ888" s="63"/>
      <c r="AK888" s="16"/>
      <c r="AL888" s="16"/>
      <c r="AM888" s="17"/>
      <c r="AN888" s="17"/>
      <c r="AO888" s="17"/>
      <c r="AP888" s="17"/>
      <c r="AQ888" s="17"/>
      <c r="AR888" s="17"/>
      <c r="AS888" s="17"/>
      <c r="AT888" s="17"/>
    </row>
    <row r="889" customFormat="false" ht="12.75" hidden="false" customHeight="true" outlineLevel="0" collapsed="false">
      <c r="A889" s="36"/>
      <c r="B889" s="36"/>
      <c r="C889" s="16"/>
      <c r="D889" s="16"/>
      <c r="E889" s="80"/>
      <c r="F889" s="1"/>
      <c r="G889" s="1"/>
      <c r="H889" s="81"/>
      <c r="I889" s="16"/>
      <c r="J889" s="16"/>
      <c r="K889" s="16"/>
      <c r="L889" s="82"/>
      <c r="M889" s="16"/>
      <c r="N889" s="82"/>
      <c r="O889" s="37"/>
      <c r="P889" s="39"/>
      <c r="Q889" s="38"/>
      <c r="R889" s="38"/>
      <c r="S889" s="40"/>
      <c r="T889" s="42"/>
      <c r="U889" s="40"/>
      <c r="V889" s="40"/>
      <c r="W889" s="15"/>
      <c r="X889" s="40"/>
      <c r="Y889" s="16"/>
      <c r="Z889" s="60"/>
      <c r="AA889" s="60"/>
      <c r="AB889" s="16"/>
      <c r="AC889" s="1"/>
      <c r="AD889" s="61"/>
      <c r="AE889" s="17"/>
      <c r="AF889" s="16"/>
      <c r="AG889" s="16"/>
      <c r="AH889" s="16"/>
      <c r="AI889" s="63"/>
      <c r="AJ889" s="63"/>
      <c r="AK889" s="16"/>
      <c r="AL889" s="16"/>
      <c r="AM889" s="17"/>
      <c r="AN889" s="17"/>
      <c r="AO889" s="17"/>
      <c r="AP889" s="17"/>
      <c r="AQ889" s="17"/>
      <c r="AR889" s="17"/>
      <c r="AS889" s="17"/>
      <c r="AT889" s="17"/>
    </row>
    <row r="890" customFormat="false" ht="12.75" hidden="false" customHeight="true" outlineLevel="0" collapsed="false">
      <c r="A890" s="36"/>
      <c r="B890" s="36"/>
      <c r="C890" s="16"/>
      <c r="D890" s="16"/>
      <c r="E890" s="80"/>
      <c r="F890" s="1"/>
      <c r="G890" s="1"/>
      <c r="H890" s="81"/>
      <c r="I890" s="16"/>
      <c r="J890" s="16"/>
      <c r="K890" s="16"/>
      <c r="L890" s="82"/>
      <c r="M890" s="16"/>
      <c r="N890" s="82"/>
      <c r="O890" s="37"/>
      <c r="P890" s="39"/>
      <c r="Q890" s="38"/>
      <c r="R890" s="38"/>
      <c r="S890" s="40"/>
      <c r="T890" s="42"/>
      <c r="U890" s="40"/>
      <c r="V890" s="40"/>
      <c r="W890" s="15"/>
      <c r="X890" s="40"/>
      <c r="Y890" s="16"/>
      <c r="Z890" s="60"/>
      <c r="AA890" s="60"/>
      <c r="AB890" s="16"/>
      <c r="AC890" s="1"/>
      <c r="AD890" s="61"/>
      <c r="AE890" s="17"/>
      <c r="AF890" s="16"/>
      <c r="AG890" s="16"/>
      <c r="AH890" s="16"/>
      <c r="AI890" s="63"/>
      <c r="AJ890" s="63"/>
      <c r="AK890" s="16"/>
      <c r="AL890" s="16"/>
      <c r="AM890" s="17"/>
      <c r="AN890" s="17"/>
      <c r="AO890" s="17"/>
      <c r="AP890" s="17"/>
      <c r="AQ890" s="17"/>
      <c r="AR890" s="17"/>
      <c r="AS890" s="17"/>
      <c r="AT890" s="17"/>
    </row>
    <row r="891" customFormat="false" ht="12.75" hidden="false" customHeight="true" outlineLevel="0" collapsed="false">
      <c r="A891" s="36"/>
      <c r="B891" s="36"/>
      <c r="C891" s="16"/>
      <c r="D891" s="16"/>
      <c r="E891" s="80"/>
      <c r="F891" s="1"/>
      <c r="G891" s="1"/>
      <c r="H891" s="81"/>
      <c r="I891" s="16"/>
      <c r="J891" s="16"/>
      <c r="K891" s="16"/>
      <c r="L891" s="82"/>
      <c r="M891" s="16"/>
      <c r="N891" s="82"/>
      <c r="O891" s="37"/>
      <c r="P891" s="39"/>
      <c r="Q891" s="38"/>
      <c r="R891" s="38"/>
      <c r="S891" s="40"/>
      <c r="T891" s="42"/>
      <c r="U891" s="40"/>
      <c r="V891" s="40"/>
      <c r="W891" s="15"/>
      <c r="X891" s="40"/>
      <c r="Y891" s="16"/>
      <c r="Z891" s="60"/>
      <c r="AA891" s="60"/>
      <c r="AB891" s="16"/>
      <c r="AC891" s="1"/>
      <c r="AD891" s="61"/>
      <c r="AE891" s="17"/>
      <c r="AF891" s="16"/>
      <c r="AG891" s="16"/>
      <c r="AH891" s="16"/>
      <c r="AI891" s="63"/>
      <c r="AJ891" s="63"/>
      <c r="AK891" s="16"/>
      <c r="AL891" s="16"/>
      <c r="AM891" s="17"/>
      <c r="AN891" s="17"/>
      <c r="AO891" s="17"/>
      <c r="AP891" s="17"/>
      <c r="AQ891" s="17"/>
      <c r="AR891" s="17"/>
      <c r="AS891" s="17"/>
      <c r="AT891" s="17"/>
    </row>
    <row r="892" customFormat="false" ht="12.75" hidden="false" customHeight="true" outlineLevel="0" collapsed="false">
      <c r="A892" s="36"/>
      <c r="B892" s="36"/>
      <c r="C892" s="16"/>
      <c r="D892" s="16"/>
      <c r="E892" s="80"/>
      <c r="F892" s="1"/>
      <c r="G892" s="1"/>
      <c r="H892" s="81"/>
      <c r="I892" s="16"/>
      <c r="J892" s="16"/>
      <c r="K892" s="16"/>
      <c r="L892" s="82"/>
      <c r="M892" s="16"/>
      <c r="N892" s="82"/>
      <c r="O892" s="37"/>
      <c r="P892" s="39"/>
      <c r="Q892" s="38"/>
      <c r="R892" s="38"/>
      <c r="S892" s="40"/>
      <c r="T892" s="42"/>
      <c r="U892" s="40"/>
      <c r="V892" s="40"/>
      <c r="W892" s="15"/>
      <c r="X892" s="40"/>
      <c r="Y892" s="16"/>
      <c r="Z892" s="60"/>
      <c r="AA892" s="60"/>
      <c r="AB892" s="16"/>
      <c r="AC892" s="1"/>
      <c r="AD892" s="61"/>
      <c r="AE892" s="17"/>
      <c r="AF892" s="16"/>
      <c r="AG892" s="16"/>
      <c r="AH892" s="16"/>
      <c r="AI892" s="63"/>
      <c r="AJ892" s="63"/>
      <c r="AK892" s="16"/>
      <c r="AL892" s="16"/>
      <c r="AM892" s="17"/>
      <c r="AN892" s="17"/>
      <c r="AO892" s="17"/>
      <c r="AP892" s="17"/>
      <c r="AQ892" s="17"/>
      <c r="AR892" s="17"/>
      <c r="AS892" s="17"/>
      <c r="AT892" s="17"/>
    </row>
    <row r="893" customFormat="false" ht="12.75" hidden="false" customHeight="true" outlineLevel="0" collapsed="false">
      <c r="A893" s="36"/>
      <c r="B893" s="36"/>
      <c r="C893" s="16"/>
      <c r="D893" s="16"/>
      <c r="E893" s="80"/>
      <c r="F893" s="1"/>
      <c r="G893" s="1"/>
      <c r="H893" s="81"/>
      <c r="I893" s="16"/>
      <c r="J893" s="16"/>
      <c r="K893" s="16"/>
      <c r="L893" s="82"/>
      <c r="M893" s="16"/>
      <c r="N893" s="82"/>
      <c r="O893" s="37"/>
      <c r="P893" s="39"/>
      <c r="Q893" s="38"/>
      <c r="R893" s="38"/>
      <c r="S893" s="40"/>
      <c r="T893" s="42"/>
      <c r="U893" s="40"/>
      <c r="V893" s="40"/>
      <c r="W893" s="15"/>
      <c r="X893" s="40"/>
      <c r="Y893" s="16"/>
      <c r="Z893" s="60"/>
      <c r="AA893" s="60"/>
      <c r="AB893" s="16"/>
      <c r="AC893" s="1"/>
      <c r="AD893" s="61"/>
      <c r="AE893" s="17"/>
      <c r="AF893" s="16"/>
      <c r="AG893" s="16"/>
      <c r="AH893" s="16"/>
      <c r="AI893" s="63"/>
      <c r="AJ893" s="63"/>
      <c r="AK893" s="16"/>
      <c r="AL893" s="16"/>
      <c r="AM893" s="17"/>
      <c r="AN893" s="17"/>
      <c r="AO893" s="17"/>
      <c r="AP893" s="17"/>
      <c r="AQ893" s="17"/>
      <c r="AR893" s="17"/>
      <c r="AS893" s="17"/>
      <c r="AT893" s="17"/>
    </row>
    <row r="894" customFormat="false" ht="12.75" hidden="false" customHeight="true" outlineLevel="0" collapsed="false">
      <c r="A894" s="36"/>
      <c r="B894" s="36"/>
      <c r="C894" s="16"/>
      <c r="D894" s="16"/>
      <c r="E894" s="80"/>
      <c r="F894" s="1"/>
      <c r="G894" s="1"/>
      <c r="H894" s="81"/>
      <c r="I894" s="16"/>
      <c r="J894" s="16"/>
      <c r="K894" s="16"/>
      <c r="L894" s="82"/>
      <c r="M894" s="16"/>
      <c r="N894" s="82"/>
      <c r="O894" s="37"/>
      <c r="P894" s="39"/>
      <c r="Q894" s="38"/>
      <c r="R894" s="38"/>
      <c r="S894" s="40"/>
      <c r="T894" s="42"/>
      <c r="U894" s="40"/>
      <c r="V894" s="40"/>
      <c r="W894" s="15"/>
      <c r="X894" s="40"/>
      <c r="Y894" s="16"/>
      <c r="Z894" s="60"/>
      <c r="AA894" s="60"/>
      <c r="AB894" s="16"/>
      <c r="AC894" s="1"/>
      <c r="AD894" s="61"/>
      <c r="AE894" s="17"/>
      <c r="AF894" s="16"/>
      <c r="AG894" s="16"/>
      <c r="AH894" s="16"/>
      <c r="AI894" s="63"/>
      <c r="AJ894" s="63"/>
      <c r="AK894" s="16"/>
      <c r="AL894" s="16"/>
      <c r="AM894" s="17"/>
      <c r="AN894" s="17"/>
      <c r="AO894" s="17"/>
      <c r="AP894" s="17"/>
      <c r="AQ894" s="17"/>
      <c r="AR894" s="17"/>
      <c r="AS894" s="17"/>
      <c r="AT894" s="17"/>
    </row>
    <row r="895" customFormat="false" ht="12.75" hidden="false" customHeight="true" outlineLevel="0" collapsed="false">
      <c r="A895" s="36"/>
      <c r="B895" s="36"/>
      <c r="C895" s="16"/>
      <c r="D895" s="16"/>
      <c r="E895" s="80"/>
      <c r="F895" s="1"/>
      <c r="G895" s="1"/>
      <c r="H895" s="81"/>
      <c r="I895" s="16"/>
      <c r="J895" s="16"/>
      <c r="K895" s="16"/>
      <c r="L895" s="82"/>
      <c r="M895" s="16"/>
      <c r="N895" s="82"/>
      <c r="O895" s="37"/>
      <c r="P895" s="39"/>
      <c r="Q895" s="38"/>
      <c r="R895" s="38"/>
      <c r="S895" s="40"/>
      <c r="T895" s="42"/>
      <c r="U895" s="40"/>
      <c r="V895" s="40"/>
      <c r="W895" s="15"/>
      <c r="X895" s="40"/>
      <c r="Y895" s="16"/>
      <c r="Z895" s="60"/>
      <c r="AA895" s="60"/>
      <c r="AB895" s="16"/>
      <c r="AC895" s="1"/>
      <c r="AD895" s="61"/>
      <c r="AE895" s="17"/>
      <c r="AF895" s="16"/>
      <c r="AG895" s="16"/>
      <c r="AH895" s="16"/>
      <c r="AI895" s="63"/>
      <c r="AJ895" s="63"/>
      <c r="AK895" s="16"/>
      <c r="AL895" s="16"/>
      <c r="AM895" s="17"/>
      <c r="AN895" s="17"/>
      <c r="AO895" s="17"/>
      <c r="AP895" s="17"/>
      <c r="AQ895" s="17"/>
      <c r="AR895" s="17"/>
      <c r="AS895" s="17"/>
      <c r="AT895" s="17"/>
    </row>
    <row r="896" customFormat="false" ht="12.75" hidden="false" customHeight="true" outlineLevel="0" collapsed="false">
      <c r="A896" s="36"/>
      <c r="B896" s="36"/>
      <c r="C896" s="16"/>
      <c r="D896" s="16"/>
      <c r="E896" s="80"/>
      <c r="F896" s="1"/>
      <c r="G896" s="1"/>
      <c r="H896" s="81"/>
      <c r="I896" s="16"/>
      <c r="J896" s="16"/>
      <c r="K896" s="16"/>
      <c r="L896" s="82"/>
      <c r="M896" s="16"/>
      <c r="N896" s="82"/>
      <c r="O896" s="37"/>
      <c r="P896" s="39"/>
      <c r="Q896" s="38"/>
      <c r="R896" s="38"/>
      <c r="S896" s="40"/>
      <c r="T896" s="42"/>
      <c r="U896" s="40"/>
      <c r="V896" s="40"/>
      <c r="W896" s="15"/>
      <c r="X896" s="40"/>
      <c r="Y896" s="16"/>
      <c r="Z896" s="60"/>
      <c r="AA896" s="60"/>
      <c r="AB896" s="16"/>
      <c r="AC896" s="1"/>
      <c r="AD896" s="61"/>
      <c r="AE896" s="17"/>
      <c r="AF896" s="16"/>
      <c r="AG896" s="16"/>
      <c r="AH896" s="16"/>
      <c r="AI896" s="63"/>
      <c r="AJ896" s="63"/>
      <c r="AK896" s="16"/>
      <c r="AL896" s="16"/>
      <c r="AM896" s="17"/>
      <c r="AN896" s="17"/>
      <c r="AO896" s="17"/>
      <c r="AP896" s="17"/>
      <c r="AQ896" s="17"/>
      <c r="AR896" s="17"/>
      <c r="AS896" s="17"/>
      <c r="AT896" s="17"/>
    </row>
    <row r="897" customFormat="false" ht="12.75" hidden="false" customHeight="true" outlineLevel="0" collapsed="false">
      <c r="A897" s="36"/>
      <c r="B897" s="36"/>
      <c r="C897" s="16"/>
      <c r="D897" s="16"/>
      <c r="E897" s="80"/>
      <c r="F897" s="1"/>
      <c r="G897" s="1"/>
      <c r="H897" s="81"/>
      <c r="I897" s="16"/>
      <c r="J897" s="16"/>
      <c r="K897" s="16"/>
      <c r="L897" s="82"/>
      <c r="M897" s="16"/>
      <c r="N897" s="82"/>
      <c r="O897" s="37"/>
      <c r="P897" s="39"/>
      <c r="Q897" s="38"/>
      <c r="R897" s="38"/>
      <c r="S897" s="40"/>
      <c r="T897" s="42"/>
      <c r="U897" s="40"/>
      <c r="V897" s="40"/>
      <c r="W897" s="15"/>
      <c r="X897" s="40"/>
      <c r="Y897" s="16"/>
      <c r="Z897" s="60"/>
      <c r="AA897" s="60"/>
      <c r="AB897" s="16"/>
      <c r="AC897" s="1"/>
      <c r="AD897" s="61"/>
      <c r="AE897" s="17"/>
      <c r="AF897" s="16"/>
      <c r="AG897" s="16"/>
      <c r="AH897" s="16"/>
      <c r="AI897" s="63"/>
      <c r="AJ897" s="63"/>
      <c r="AK897" s="16"/>
      <c r="AL897" s="16"/>
      <c r="AM897" s="17"/>
      <c r="AN897" s="17"/>
      <c r="AO897" s="17"/>
      <c r="AP897" s="17"/>
      <c r="AQ897" s="17"/>
      <c r="AR897" s="17"/>
      <c r="AS897" s="17"/>
      <c r="AT897" s="17"/>
    </row>
    <row r="898" customFormat="false" ht="12.75" hidden="false" customHeight="true" outlineLevel="0" collapsed="false">
      <c r="A898" s="36"/>
      <c r="B898" s="36"/>
      <c r="C898" s="16"/>
      <c r="D898" s="16"/>
      <c r="E898" s="80"/>
      <c r="F898" s="1"/>
      <c r="G898" s="1"/>
      <c r="H898" s="81"/>
      <c r="I898" s="16"/>
      <c r="J898" s="16"/>
      <c r="K898" s="16"/>
      <c r="L898" s="82"/>
      <c r="M898" s="16"/>
      <c r="N898" s="82"/>
      <c r="O898" s="37"/>
      <c r="P898" s="39"/>
      <c r="Q898" s="38"/>
      <c r="R898" s="38"/>
      <c r="S898" s="40"/>
      <c r="T898" s="42"/>
      <c r="U898" s="40"/>
      <c r="V898" s="40"/>
      <c r="W898" s="15"/>
      <c r="X898" s="40"/>
      <c r="Y898" s="16"/>
      <c r="Z898" s="60"/>
      <c r="AA898" s="60"/>
      <c r="AB898" s="16"/>
      <c r="AC898" s="1"/>
      <c r="AD898" s="61"/>
      <c r="AE898" s="17"/>
      <c r="AF898" s="16"/>
      <c r="AG898" s="16"/>
      <c r="AH898" s="16"/>
      <c r="AI898" s="63"/>
      <c r="AJ898" s="63"/>
      <c r="AK898" s="16"/>
      <c r="AL898" s="16"/>
      <c r="AM898" s="17"/>
      <c r="AN898" s="17"/>
      <c r="AO898" s="17"/>
      <c r="AP898" s="17"/>
      <c r="AQ898" s="17"/>
      <c r="AR898" s="17"/>
      <c r="AS898" s="17"/>
      <c r="AT898" s="17"/>
    </row>
    <row r="899" customFormat="false" ht="12.75" hidden="false" customHeight="true" outlineLevel="0" collapsed="false">
      <c r="A899" s="36"/>
      <c r="B899" s="36"/>
      <c r="C899" s="16"/>
      <c r="D899" s="16"/>
      <c r="E899" s="80"/>
      <c r="F899" s="1"/>
      <c r="G899" s="1"/>
      <c r="H899" s="81"/>
      <c r="I899" s="16"/>
      <c r="J899" s="16"/>
      <c r="K899" s="16"/>
      <c r="L899" s="82"/>
      <c r="M899" s="16"/>
      <c r="N899" s="82"/>
      <c r="O899" s="37"/>
      <c r="P899" s="39"/>
      <c r="Q899" s="38"/>
      <c r="R899" s="38"/>
      <c r="S899" s="40"/>
      <c r="T899" s="42"/>
      <c r="U899" s="40"/>
      <c r="V899" s="40"/>
      <c r="W899" s="15"/>
      <c r="X899" s="40"/>
      <c r="Y899" s="16"/>
      <c r="Z899" s="60"/>
      <c r="AA899" s="60"/>
      <c r="AB899" s="16"/>
      <c r="AC899" s="1"/>
      <c r="AD899" s="61"/>
      <c r="AE899" s="17"/>
      <c r="AF899" s="16"/>
      <c r="AG899" s="16"/>
      <c r="AH899" s="16"/>
      <c r="AI899" s="63"/>
      <c r="AJ899" s="63"/>
      <c r="AK899" s="16"/>
      <c r="AL899" s="16"/>
      <c r="AM899" s="17"/>
      <c r="AN899" s="17"/>
      <c r="AO899" s="17"/>
      <c r="AP899" s="17"/>
      <c r="AQ899" s="17"/>
      <c r="AR899" s="17"/>
      <c r="AS899" s="17"/>
      <c r="AT899" s="17"/>
    </row>
    <row r="900" customFormat="false" ht="12.75" hidden="false" customHeight="true" outlineLevel="0" collapsed="false">
      <c r="A900" s="36"/>
      <c r="B900" s="36"/>
      <c r="C900" s="16"/>
      <c r="D900" s="16"/>
      <c r="E900" s="80"/>
      <c r="F900" s="1"/>
      <c r="G900" s="1"/>
      <c r="H900" s="81"/>
      <c r="I900" s="16"/>
      <c r="J900" s="16"/>
      <c r="K900" s="16"/>
      <c r="L900" s="82"/>
      <c r="M900" s="16"/>
      <c r="N900" s="82"/>
      <c r="O900" s="37"/>
      <c r="P900" s="39"/>
      <c r="Q900" s="38"/>
      <c r="R900" s="38"/>
      <c r="S900" s="40"/>
      <c r="T900" s="42"/>
      <c r="U900" s="40"/>
      <c r="V900" s="40"/>
      <c r="W900" s="15"/>
      <c r="X900" s="40"/>
      <c r="Y900" s="16"/>
      <c r="Z900" s="60"/>
      <c r="AA900" s="60"/>
      <c r="AB900" s="16"/>
      <c r="AC900" s="1"/>
      <c r="AD900" s="61"/>
      <c r="AE900" s="17"/>
      <c r="AF900" s="16"/>
      <c r="AG900" s="16"/>
      <c r="AH900" s="16"/>
      <c r="AI900" s="63"/>
      <c r="AJ900" s="63"/>
      <c r="AK900" s="16"/>
      <c r="AL900" s="16"/>
      <c r="AM900" s="17"/>
      <c r="AN900" s="17"/>
      <c r="AO900" s="17"/>
      <c r="AP900" s="17"/>
      <c r="AQ900" s="17"/>
      <c r="AR900" s="17"/>
      <c r="AS900" s="17"/>
      <c r="AT900" s="17"/>
    </row>
    <row r="901" customFormat="false" ht="12.75" hidden="false" customHeight="true" outlineLevel="0" collapsed="false">
      <c r="A901" s="36"/>
      <c r="B901" s="36"/>
      <c r="C901" s="16"/>
      <c r="D901" s="16"/>
      <c r="E901" s="80"/>
      <c r="F901" s="1"/>
      <c r="G901" s="1"/>
      <c r="H901" s="81"/>
      <c r="I901" s="16"/>
      <c r="J901" s="16"/>
      <c r="K901" s="16"/>
      <c r="L901" s="82"/>
      <c r="M901" s="16"/>
      <c r="N901" s="82"/>
      <c r="O901" s="37"/>
      <c r="P901" s="39"/>
      <c r="Q901" s="38"/>
      <c r="R901" s="38"/>
      <c r="S901" s="40"/>
      <c r="T901" s="42"/>
      <c r="U901" s="40"/>
      <c r="V901" s="40"/>
      <c r="W901" s="15"/>
      <c r="X901" s="40"/>
      <c r="Y901" s="16"/>
      <c r="Z901" s="60"/>
      <c r="AA901" s="60"/>
      <c r="AB901" s="16"/>
      <c r="AC901" s="1"/>
      <c r="AD901" s="61"/>
      <c r="AE901" s="17"/>
      <c r="AF901" s="16"/>
      <c r="AG901" s="16"/>
      <c r="AH901" s="16"/>
      <c r="AI901" s="63"/>
      <c r="AJ901" s="63"/>
      <c r="AK901" s="16"/>
      <c r="AL901" s="16"/>
      <c r="AM901" s="17"/>
      <c r="AN901" s="17"/>
      <c r="AO901" s="17"/>
      <c r="AP901" s="17"/>
      <c r="AQ901" s="17"/>
      <c r="AR901" s="17"/>
      <c r="AS901" s="17"/>
      <c r="AT901" s="17"/>
    </row>
    <row r="902" customFormat="false" ht="12.75" hidden="false" customHeight="true" outlineLevel="0" collapsed="false">
      <c r="A902" s="36"/>
      <c r="B902" s="36"/>
      <c r="C902" s="16"/>
      <c r="D902" s="16"/>
      <c r="E902" s="80"/>
      <c r="F902" s="1"/>
      <c r="G902" s="1"/>
      <c r="H902" s="81"/>
      <c r="I902" s="16"/>
      <c r="J902" s="16"/>
      <c r="K902" s="16"/>
      <c r="L902" s="82"/>
      <c r="M902" s="16"/>
      <c r="N902" s="82"/>
      <c r="O902" s="37"/>
      <c r="P902" s="39"/>
      <c r="Q902" s="38"/>
      <c r="R902" s="38"/>
      <c r="S902" s="40"/>
      <c r="T902" s="42"/>
      <c r="U902" s="40"/>
      <c r="V902" s="40"/>
      <c r="W902" s="15"/>
      <c r="X902" s="40"/>
      <c r="Y902" s="16"/>
      <c r="Z902" s="60"/>
      <c r="AA902" s="60"/>
      <c r="AB902" s="16"/>
      <c r="AC902" s="1"/>
      <c r="AD902" s="61"/>
      <c r="AE902" s="17"/>
      <c r="AF902" s="16"/>
      <c r="AG902" s="16"/>
      <c r="AH902" s="16"/>
      <c r="AI902" s="63"/>
      <c r="AJ902" s="63"/>
      <c r="AK902" s="16"/>
      <c r="AL902" s="16"/>
      <c r="AM902" s="17"/>
      <c r="AN902" s="17"/>
      <c r="AO902" s="17"/>
      <c r="AP902" s="17"/>
      <c r="AQ902" s="17"/>
      <c r="AR902" s="17"/>
      <c r="AS902" s="17"/>
      <c r="AT902" s="17"/>
    </row>
    <row r="903" customFormat="false" ht="12.75" hidden="false" customHeight="true" outlineLevel="0" collapsed="false">
      <c r="A903" s="36"/>
      <c r="B903" s="36"/>
      <c r="C903" s="16"/>
      <c r="D903" s="16"/>
      <c r="E903" s="80"/>
      <c r="F903" s="1"/>
      <c r="G903" s="1"/>
      <c r="H903" s="81"/>
      <c r="I903" s="16"/>
      <c r="J903" s="16"/>
      <c r="K903" s="16"/>
      <c r="L903" s="82"/>
      <c r="M903" s="16"/>
      <c r="N903" s="82"/>
      <c r="O903" s="37"/>
      <c r="P903" s="39"/>
      <c r="Q903" s="38"/>
      <c r="R903" s="38"/>
      <c r="S903" s="40"/>
      <c r="T903" s="42"/>
      <c r="U903" s="40"/>
      <c r="V903" s="40"/>
      <c r="W903" s="15"/>
      <c r="X903" s="40"/>
      <c r="Y903" s="16"/>
      <c r="Z903" s="60"/>
      <c r="AA903" s="60"/>
      <c r="AB903" s="16"/>
      <c r="AC903" s="1"/>
      <c r="AD903" s="61"/>
      <c r="AE903" s="17"/>
      <c r="AF903" s="16"/>
      <c r="AG903" s="16"/>
      <c r="AH903" s="16"/>
      <c r="AI903" s="63"/>
      <c r="AJ903" s="63"/>
      <c r="AK903" s="16"/>
      <c r="AL903" s="16"/>
      <c r="AM903" s="17"/>
      <c r="AN903" s="17"/>
      <c r="AO903" s="17"/>
      <c r="AP903" s="17"/>
      <c r="AQ903" s="17"/>
      <c r="AR903" s="17"/>
      <c r="AS903" s="17"/>
      <c r="AT903" s="17"/>
    </row>
    <row r="904" customFormat="false" ht="12.75" hidden="false" customHeight="true" outlineLevel="0" collapsed="false">
      <c r="A904" s="36"/>
      <c r="B904" s="36"/>
      <c r="C904" s="16"/>
      <c r="D904" s="16"/>
      <c r="E904" s="80"/>
      <c r="F904" s="1"/>
      <c r="G904" s="1"/>
      <c r="H904" s="81"/>
      <c r="I904" s="16"/>
      <c r="J904" s="16"/>
      <c r="K904" s="16"/>
      <c r="L904" s="82"/>
      <c r="M904" s="16"/>
      <c r="N904" s="82"/>
      <c r="O904" s="37"/>
      <c r="P904" s="39"/>
      <c r="Q904" s="38"/>
      <c r="R904" s="38"/>
      <c r="S904" s="40"/>
      <c r="T904" s="42"/>
      <c r="U904" s="40"/>
      <c r="V904" s="40"/>
      <c r="W904" s="15"/>
      <c r="X904" s="40"/>
      <c r="Y904" s="16"/>
      <c r="Z904" s="60"/>
      <c r="AA904" s="60"/>
      <c r="AB904" s="16"/>
      <c r="AC904" s="1"/>
      <c r="AD904" s="61"/>
      <c r="AE904" s="17"/>
      <c r="AF904" s="16"/>
      <c r="AG904" s="16"/>
      <c r="AH904" s="16"/>
      <c r="AI904" s="63"/>
      <c r="AJ904" s="63"/>
      <c r="AK904" s="16"/>
      <c r="AL904" s="16"/>
      <c r="AM904" s="17"/>
      <c r="AN904" s="17"/>
      <c r="AO904" s="17"/>
      <c r="AP904" s="17"/>
      <c r="AQ904" s="17"/>
      <c r="AR904" s="17"/>
      <c r="AS904" s="17"/>
      <c r="AT904" s="17"/>
    </row>
    <row r="905" customFormat="false" ht="12.75" hidden="false" customHeight="true" outlineLevel="0" collapsed="false">
      <c r="A905" s="36"/>
      <c r="B905" s="36"/>
      <c r="C905" s="16"/>
      <c r="D905" s="16"/>
      <c r="E905" s="80"/>
      <c r="F905" s="1"/>
      <c r="G905" s="1"/>
      <c r="H905" s="81"/>
      <c r="I905" s="16"/>
      <c r="J905" s="16"/>
      <c r="K905" s="16"/>
      <c r="L905" s="82"/>
      <c r="M905" s="16"/>
      <c r="N905" s="82"/>
      <c r="O905" s="37"/>
      <c r="P905" s="39"/>
      <c r="Q905" s="38"/>
      <c r="R905" s="38"/>
      <c r="S905" s="40"/>
      <c r="T905" s="42"/>
      <c r="U905" s="40"/>
      <c r="V905" s="40"/>
      <c r="W905" s="15"/>
      <c r="X905" s="40"/>
      <c r="Y905" s="16"/>
      <c r="Z905" s="60"/>
      <c r="AA905" s="60"/>
      <c r="AB905" s="16"/>
      <c r="AC905" s="1"/>
      <c r="AD905" s="61"/>
      <c r="AE905" s="17"/>
      <c r="AF905" s="16"/>
      <c r="AG905" s="16"/>
      <c r="AH905" s="16"/>
      <c r="AI905" s="63"/>
      <c r="AJ905" s="63"/>
      <c r="AK905" s="16"/>
      <c r="AL905" s="16"/>
      <c r="AM905" s="17"/>
      <c r="AN905" s="17"/>
      <c r="AO905" s="17"/>
      <c r="AP905" s="17"/>
      <c r="AQ905" s="17"/>
      <c r="AR905" s="17"/>
      <c r="AS905" s="17"/>
      <c r="AT905" s="17"/>
    </row>
    <row r="906" customFormat="false" ht="12.75" hidden="false" customHeight="true" outlineLevel="0" collapsed="false">
      <c r="A906" s="36"/>
      <c r="B906" s="36"/>
      <c r="C906" s="16"/>
      <c r="D906" s="16"/>
      <c r="E906" s="80"/>
      <c r="F906" s="1"/>
      <c r="G906" s="1"/>
      <c r="H906" s="81"/>
      <c r="I906" s="16"/>
      <c r="J906" s="16"/>
      <c r="K906" s="16"/>
      <c r="L906" s="82"/>
      <c r="M906" s="16"/>
      <c r="N906" s="82"/>
      <c r="O906" s="37"/>
      <c r="P906" s="39"/>
      <c r="Q906" s="38"/>
      <c r="R906" s="38"/>
      <c r="S906" s="40"/>
      <c r="T906" s="42"/>
      <c r="U906" s="40"/>
      <c r="V906" s="40"/>
      <c r="W906" s="15"/>
      <c r="X906" s="40"/>
      <c r="Y906" s="16"/>
      <c r="Z906" s="60"/>
      <c r="AA906" s="60"/>
      <c r="AB906" s="16"/>
      <c r="AC906" s="1"/>
      <c r="AD906" s="61"/>
      <c r="AE906" s="17"/>
      <c r="AF906" s="16"/>
      <c r="AG906" s="16"/>
      <c r="AH906" s="16"/>
      <c r="AI906" s="63"/>
      <c r="AJ906" s="63"/>
      <c r="AK906" s="16"/>
      <c r="AL906" s="16"/>
      <c r="AM906" s="17"/>
      <c r="AN906" s="17"/>
      <c r="AO906" s="17"/>
      <c r="AP906" s="17"/>
      <c r="AQ906" s="17"/>
      <c r="AR906" s="17"/>
      <c r="AS906" s="17"/>
      <c r="AT906" s="17"/>
    </row>
    <row r="907" customFormat="false" ht="12.75" hidden="false" customHeight="true" outlineLevel="0" collapsed="false">
      <c r="A907" s="36"/>
      <c r="B907" s="36"/>
      <c r="C907" s="16"/>
      <c r="D907" s="16"/>
      <c r="E907" s="80"/>
      <c r="F907" s="1"/>
      <c r="G907" s="1"/>
      <c r="H907" s="81"/>
      <c r="I907" s="16"/>
      <c r="J907" s="16"/>
      <c r="K907" s="16"/>
      <c r="L907" s="82"/>
      <c r="M907" s="16"/>
      <c r="N907" s="82"/>
      <c r="O907" s="37"/>
      <c r="P907" s="39"/>
      <c r="Q907" s="38"/>
      <c r="R907" s="38"/>
      <c r="S907" s="40"/>
      <c r="T907" s="42"/>
      <c r="U907" s="40"/>
      <c r="V907" s="40"/>
      <c r="W907" s="15"/>
      <c r="X907" s="40"/>
      <c r="Y907" s="16"/>
      <c r="Z907" s="60"/>
      <c r="AA907" s="60"/>
      <c r="AB907" s="16"/>
      <c r="AC907" s="1"/>
      <c r="AD907" s="61"/>
      <c r="AE907" s="17"/>
      <c r="AF907" s="16"/>
      <c r="AG907" s="16"/>
      <c r="AH907" s="16"/>
      <c r="AI907" s="63"/>
      <c r="AJ907" s="63"/>
      <c r="AK907" s="16"/>
      <c r="AL907" s="16"/>
      <c r="AM907" s="17"/>
      <c r="AN907" s="17"/>
      <c r="AO907" s="17"/>
      <c r="AP907" s="17"/>
      <c r="AQ907" s="17"/>
      <c r="AR907" s="17"/>
      <c r="AS907" s="17"/>
      <c r="AT907" s="17"/>
    </row>
    <row r="908" customFormat="false" ht="12.75" hidden="false" customHeight="true" outlineLevel="0" collapsed="false">
      <c r="A908" s="36"/>
      <c r="B908" s="36"/>
      <c r="C908" s="16"/>
      <c r="D908" s="16"/>
      <c r="E908" s="80"/>
      <c r="F908" s="1"/>
      <c r="G908" s="1"/>
      <c r="H908" s="81"/>
      <c r="I908" s="16"/>
      <c r="J908" s="16"/>
      <c r="K908" s="16"/>
      <c r="L908" s="82"/>
      <c r="M908" s="16"/>
      <c r="N908" s="82"/>
      <c r="O908" s="37"/>
      <c r="P908" s="39"/>
      <c r="Q908" s="38"/>
      <c r="R908" s="38"/>
      <c r="S908" s="40"/>
      <c r="T908" s="42"/>
      <c r="U908" s="40"/>
      <c r="V908" s="40"/>
      <c r="W908" s="15"/>
      <c r="X908" s="40"/>
      <c r="Y908" s="16"/>
      <c r="Z908" s="60"/>
      <c r="AA908" s="60"/>
      <c r="AB908" s="16"/>
      <c r="AC908" s="1"/>
      <c r="AD908" s="61"/>
      <c r="AE908" s="17"/>
      <c r="AF908" s="16"/>
      <c r="AG908" s="16"/>
      <c r="AH908" s="16"/>
      <c r="AI908" s="63"/>
      <c r="AJ908" s="63"/>
      <c r="AK908" s="16"/>
      <c r="AL908" s="16"/>
      <c r="AM908" s="17"/>
      <c r="AN908" s="17"/>
      <c r="AO908" s="17"/>
      <c r="AP908" s="17"/>
      <c r="AQ908" s="17"/>
      <c r="AR908" s="17"/>
      <c r="AS908" s="17"/>
      <c r="AT908" s="17"/>
    </row>
    <row r="909" customFormat="false" ht="12.75" hidden="false" customHeight="true" outlineLevel="0" collapsed="false">
      <c r="A909" s="36"/>
      <c r="B909" s="36"/>
      <c r="C909" s="16"/>
      <c r="D909" s="16"/>
      <c r="E909" s="80"/>
      <c r="F909" s="1"/>
      <c r="G909" s="1"/>
      <c r="H909" s="81"/>
      <c r="I909" s="16"/>
      <c r="J909" s="16"/>
      <c r="K909" s="16"/>
      <c r="L909" s="82"/>
      <c r="M909" s="16"/>
      <c r="N909" s="82"/>
      <c r="O909" s="37"/>
      <c r="P909" s="39"/>
      <c r="Q909" s="38"/>
      <c r="R909" s="38"/>
      <c r="S909" s="40"/>
      <c r="T909" s="42"/>
      <c r="U909" s="40"/>
      <c r="V909" s="40"/>
      <c r="W909" s="15"/>
      <c r="X909" s="40"/>
      <c r="Y909" s="16"/>
      <c r="Z909" s="60"/>
      <c r="AA909" s="60"/>
      <c r="AB909" s="16"/>
      <c r="AC909" s="1"/>
      <c r="AD909" s="61"/>
      <c r="AE909" s="17"/>
      <c r="AF909" s="16"/>
      <c r="AG909" s="16"/>
      <c r="AH909" s="16"/>
      <c r="AI909" s="63"/>
      <c r="AJ909" s="63"/>
      <c r="AK909" s="16"/>
      <c r="AL909" s="16"/>
      <c r="AM909" s="17"/>
      <c r="AN909" s="17"/>
      <c r="AO909" s="17"/>
      <c r="AP909" s="17"/>
      <c r="AQ909" s="17"/>
      <c r="AR909" s="17"/>
      <c r="AS909" s="17"/>
      <c r="AT909" s="17"/>
    </row>
    <row r="910" customFormat="false" ht="12.75" hidden="false" customHeight="true" outlineLevel="0" collapsed="false">
      <c r="A910" s="36"/>
      <c r="B910" s="36"/>
      <c r="C910" s="16"/>
      <c r="D910" s="16"/>
      <c r="E910" s="80"/>
      <c r="F910" s="1"/>
      <c r="G910" s="1"/>
      <c r="H910" s="81"/>
      <c r="I910" s="16"/>
      <c r="J910" s="16"/>
      <c r="K910" s="16"/>
      <c r="L910" s="82"/>
      <c r="M910" s="16"/>
      <c r="N910" s="82"/>
      <c r="O910" s="37"/>
      <c r="P910" s="39"/>
      <c r="Q910" s="38"/>
      <c r="R910" s="38"/>
      <c r="S910" s="40"/>
      <c r="T910" s="42"/>
      <c r="U910" s="40"/>
      <c r="V910" s="40"/>
      <c r="W910" s="15"/>
      <c r="X910" s="40"/>
      <c r="Y910" s="16"/>
      <c r="Z910" s="60"/>
      <c r="AA910" s="60"/>
      <c r="AB910" s="16"/>
      <c r="AC910" s="1"/>
      <c r="AD910" s="61"/>
      <c r="AE910" s="17"/>
      <c r="AF910" s="16"/>
      <c r="AG910" s="16"/>
      <c r="AH910" s="16"/>
      <c r="AI910" s="63"/>
      <c r="AJ910" s="63"/>
      <c r="AK910" s="16"/>
      <c r="AL910" s="16"/>
      <c r="AM910" s="17"/>
      <c r="AN910" s="17"/>
      <c r="AO910" s="17"/>
      <c r="AP910" s="17"/>
      <c r="AQ910" s="17"/>
      <c r="AR910" s="17"/>
      <c r="AS910" s="17"/>
      <c r="AT910" s="17"/>
    </row>
    <row r="911" customFormat="false" ht="12.75" hidden="false" customHeight="true" outlineLevel="0" collapsed="false">
      <c r="A911" s="36"/>
      <c r="B911" s="36"/>
      <c r="C911" s="16"/>
      <c r="D911" s="16"/>
      <c r="E911" s="80"/>
      <c r="F911" s="1"/>
      <c r="G911" s="1"/>
      <c r="H911" s="81"/>
      <c r="I911" s="16"/>
      <c r="J911" s="16"/>
      <c r="K911" s="16"/>
      <c r="L911" s="82"/>
      <c r="M911" s="16"/>
      <c r="N911" s="82"/>
      <c r="O911" s="37"/>
      <c r="P911" s="39"/>
      <c r="Q911" s="38"/>
      <c r="R911" s="38"/>
      <c r="S911" s="40"/>
      <c r="T911" s="42"/>
      <c r="U911" s="40"/>
      <c r="V911" s="40"/>
      <c r="W911" s="15"/>
      <c r="X911" s="40"/>
      <c r="Y911" s="16"/>
      <c r="Z911" s="60"/>
      <c r="AA911" s="60"/>
      <c r="AB911" s="16"/>
      <c r="AC911" s="1"/>
      <c r="AD911" s="61"/>
      <c r="AE911" s="17"/>
      <c r="AF911" s="16"/>
      <c r="AG911" s="16"/>
      <c r="AH911" s="16"/>
      <c r="AI911" s="63"/>
      <c r="AJ911" s="63"/>
      <c r="AK911" s="16"/>
      <c r="AL911" s="16"/>
      <c r="AM911" s="17"/>
      <c r="AN911" s="17"/>
      <c r="AO911" s="17"/>
      <c r="AP911" s="17"/>
      <c r="AQ911" s="17"/>
      <c r="AR911" s="17"/>
      <c r="AS911" s="17"/>
      <c r="AT911" s="17"/>
    </row>
    <row r="912" customFormat="false" ht="12.75" hidden="false" customHeight="true" outlineLevel="0" collapsed="false">
      <c r="A912" s="36"/>
      <c r="B912" s="36"/>
      <c r="C912" s="16"/>
      <c r="D912" s="16"/>
      <c r="E912" s="80"/>
      <c r="F912" s="1"/>
      <c r="G912" s="1"/>
      <c r="H912" s="81"/>
      <c r="I912" s="16"/>
      <c r="J912" s="16"/>
      <c r="K912" s="16"/>
      <c r="L912" s="82"/>
      <c r="M912" s="16"/>
      <c r="N912" s="82"/>
      <c r="O912" s="37"/>
      <c r="P912" s="39"/>
      <c r="Q912" s="38"/>
      <c r="R912" s="38"/>
      <c r="S912" s="40"/>
      <c r="T912" s="42"/>
      <c r="U912" s="40"/>
      <c r="V912" s="40"/>
      <c r="W912" s="15"/>
      <c r="X912" s="40"/>
      <c r="Y912" s="16"/>
      <c r="Z912" s="60"/>
      <c r="AA912" s="60"/>
      <c r="AB912" s="16"/>
      <c r="AC912" s="1"/>
      <c r="AD912" s="61"/>
      <c r="AE912" s="17"/>
      <c r="AF912" s="16"/>
      <c r="AG912" s="16"/>
      <c r="AH912" s="16"/>
      <c r="AI912" s="63"/>
      <c r="AJ912" s="63"/>
      <c r="AK912" s="16"/>
      <c r="AL912" s="16"/>
      <c r="AM912" s="17"/>
      <c r="AN912" s="17"/>
      <c r="AO912" s="17"/>
      <c r="AP912" s="17"/>
      <c r="AQ912" s="17"/>
      <c r="AR912" s="17"/>
      <c r="AS912" s="17"/>
      <c r="AT912" s="17"/>
    </row>
    <row r="913" customFormat="false" ht="12.75" hidden="false" customHeight="true" outlineLevel="0" collapsed="false">
      <c r="A913" s="36"/>
      <c r="B913" s="36"/>
      <c r="C913" s="16"/>
      <c r="D913" s="16"/>
      <c r="E913" s="80"/>
      <c r="F913" s="1"/>
      <c r="G913" s="1"/>
      <c r="H913" s="81"/>
      <c r="I913" s="16"/>
      <c r="J913" s="16"/>
      <c r="K913" s="16"/>
      <c r="L913" s="82"/>
      <c r="M913" s="16"/>
      <c r="N913" s="82"/>
      <c r="O913" s="37"/>
      <c r="P913" s="39"/>
      <c r="Q913" s="38"/>
      <c r="R913" s="38"/>
      <c r="S913" s="40"/>
      <c r="T913" s="42"/>
      <c r="U913" s="40"/>
      <c r="V913" s="40"/>
      <c r="W913" s="15"/>
      <c r="X913" s="40"/>
      <c r="Y913" s="16"/>
      <c r="Z913" s="60"/>
      <c r="AA913" s="60"/>
      <c r="AB913" s="16"/>
      <c r="AC913" s="1"/>
      <c r="AD913" s="61"/>
      <c r="AE913" s="17"/>
      <c r="AF913" s="16"/>
      <c r="AG913" s="16"/>
      <c r="AH913" s="16"/>
      <c r="AI913" s="63"/>
      <c r="AJ913" s="63"/>
      <c r="AK913" s="16"/>
      <c r="AL913" s="16"/>
      <c r="AM913" s="17"/>
      <c r="AN913" s="17"/>
      <c r="AO913" s="17"/>
      <c r="AP913" s="17"/>
      <c r="AQ913" s="17"/>
      <c r="AR913" s="17"/>
      <c r="AS913" s="17"/>
      <c r="AT913" s="17"/>
    </row>
    <row r="914" customFormat="false" ht="12.75" hidden="false" customHeight="true" outlineLevel="0" collapsed="false">
      <c r="A914" s="36"/>
      <c r="B914" s="36"/>
      <c r="C914" s="16"/>
      <c r="D914" s="16"/>
      <c r="E914" s="80"/>
      <c r="F914" s="1"/>
      <c r="G914" s="1"/>
      <c r="H914" s="81"/>
      <c r="I914" s="16"/>
      <c r="J914" s="16"/>
      <c r="K914" s="16"/>
      <c r="L914" s="82"/>
      <c r="M914" s="16"/>
      <c r="N914" s="82"/>
      <c r="O914" s="37"/>
      <c r="P914" s="39"/>
      <c r="Q914" s="38"/>
      <c r="R914" s="38"/>
      <c r="S914" s="40"/>
      <c r="T914" s="42"/>
      <c r="U914" s="40"/>
      <c r="V914" s="40"/>
      <c r="W914" s="15"/>
      <c r="X914" s="40"/>
      <c r="Y914" s="16"/>
      <c r="Z914" s="60"/>
      <c r="AA914" s="60"/>
      <c r="AB914" s="16"/>
      <c r="AC914" s="1"/>
      <c r="AD914" s="61"/>
      <c r="AE914" s="17"/>
      <c r="AF914" s="16"/>
      <c r="AG914" s="16"/>
      <c r="AH914" s="16"/>
      <c r="AI914" s="63"/>
      <c r="AJ914" s="63"/>
      <c r="AK914" s="16"/>
      <c r="AL914" s="16"/>
      <c r="AM914" s="17"/>
      <c r="AN914" s="17"/>
      <c r="AO914" s="17"/>
      <c r="AP914" s="17"/>
      <c r="AQ914" s="17"/>
      <c r="AR914" s="17"/>
      <c r="AS914" s="17"/>
      <c r="AT914" s="17"/>
    </row>
    <row r="915" customFormat="false" ht="12.75" hidden="false" customHeight="true" outlineLevel="0" collapsed="false">
      <c r="A915" s="36"/>
      <c r="B915" s="36"/>
      <c r="C915" s="16"/>
      <c r="D915" s="16"/>
      <c r="E915" s="80"/>
      <c r="F915" s="1"/>
      <c r="G915" s="1"/>
      <c r="H915" s="81"/>
      <c r="I915" s="16"/>
      <c r="J915" s="16"/>
      <c r="K915" s="16"/>
      <c r="L915" s="82"/>
      <c r="M915" s="16"/>
      <c r="N915" s="82"/>
      <c r="O915" s="37"/>
      <c r="P915" s="39"/>
      <c r="Q915" s="38"/>
      <c r="R915" s="38"/>
      <c r="S915" s="40"/>
      <c r="T915" s="42"/>
      <c r="U915" s="40"/>
      <c r="V915" s="40"/>
      <c r="W915" s="15"/>
      <c r="X915" s="40"/>
      <c r="Y915" s="16"/>
      <c r="Z915" s="60"/>
      <c r="AA915" s="60"/>
      <c r="AB915" s="16"/>
      <c r="AC915" s="1"/>
      <c r="AD915" s="61"/>
      <c r="AE915" s="17"/>
      <c r="AF915" s="16"/>
      <c r="AG915" s="16"/>
      <c r="AH915" s="16"/>
      <c r="AI915" s="63"/>
      <c r="AJ915" s="63"/>
      <c r="AK915" s="16"/>
      <c r="AL915" s="16"/>
      <c r="AM915" s="17"/>
      <c r="AN915" s="17"/>
      <c r="AO915" s="17"/>
      <c r="AP915" s="17"/>
      <c r="AQ915" s="17"/>
      <c r="AR915" s="17"/>
      <c r="AS915" s="17"/>
      <c r="AT915" s="17"/>
    </row>
    <row r="916" customFormat="false" ht="12.75" hidden="false" customHeight="true" outlineLevel="0" collapsed="false">
      <c r="A916" s="36"/>
      <c r="B916" s="36"/>
      <c r="C916" s="16"/>
      <c r="D916" s="16"/>
      <c r="E916" s="80"/>
      <c r="F916" s="1"/>
      <c r="G916" s="1"/>
      <c r="H916" s="81"/>
      <c r="I916" s="16"/>
      <c r="J916" s="16"/>
      <c r="K916" s="16"/>
      <c r="L916" s="82"/>
      <c r="M916" s="16"/>
      <c r="N916" s="82"/>
      <c r="O916" s="37"/>
      <c r="P916" s="39"/>
      <c r="Q916" s="38"/>
      <c r="R916" s="38"/>
      <c r="S916" s="40"/>
      <c r="T916" s="42"/>
      <c r="U916" s="40"/>
      <c r="V916" s="40"/>
      <c r="W916" s="15"/>
      <c r="X916" s="40"/>
      <c r="Y916" s="16"/>
      <c r="Z916" s="60"/>
      <c r="AA916" s="60"/>
      <c r="AB916" s="16"/>
      <c r="AC916" s="1"/>
      <c r="AD916" s="61"/>
      <c r="AE916" s="17"/>
      <c r="AF916" s="16"/>
      <c r="AG916" s="16"/>
      <c r="AH916" s="16"/>
      <c r="AI916" s="63"/>
      <c r="AJ916" s="63"/>
      <c r="AK916" s="16"/>
      <c r="AL916" s="16"/>
      <c r="AM916" s="17"/>
      <c r="AN916" s="17"/>
      <c r="AO916" s="17"/>
      <c r="AP916" s="17"/>
      <c r="AQ916" s="17"/>
      <c r="AR916" s="17"/>
      <c r="AS916" s="17"/>
      <c r="AT916" s="17"/>
    </row>
    <row r="917" customFormat="false" ht="12.75" hidden="false" customHeight="true" outlineLevel="0" collapsed="false">
      <c r="A917" s="36"/>
      <c r="B917" s="36"/>
      <c r="C917" s="16"/>
      <c r="D917" s="16"/>
      <c r="E917" s="80"/>
      <c r="F917" s="1"/>
      <c r="G917" s="1"/>
      <c r="H917" s="81"/>
      <c r="I917" s="16"/>
      <c r="J917" s="16"/>
      <c r="K917" s="16"/>
      <c r="L917" s="82"/>
      <c r="M917" s="16"/>
      <c r="N917" s="82"/>
      <c r="O917" s="37"/>
      <c r="P917" s="39"/>
      <c r="Q917" s="38"/>
      <c r="R917" s="38"/>
      <c r="S917" s="40"/>
      <c r="T917" s="42"/>
      <c r="U917" s="40"/>
      <c r="V917" s="40"/>
      <c r="W917" s="15"/>
      <c r="X917" s="40"/>
      <c r="Y917" s="16"/>
      <c r="Z917" s="60"/>
      <c r="AA917" s="60"/>
      <c r="AB917" s="16"/>
      <c r="AC917" s="1"/>
      <c r="AD917" s="61"/>
      <c r="AE917" s="17"/>
      <c r="AF917" s="16"/>
      <c r="AG917" s="16"/>
      <c r="AH917" s="16"/>
      <c r="AI917" s="63"/>
      <c r="AJ917" s="63"/>
      <c r="AK917" s="16"/>
      <c r="AL917" s="16"/>
      <c r="AM917" s="17"/>
      <c r="AN917" s="17"/>
      <c r="AO917" s="17"/>
      <c r="AP917" s="17"/>
      <c r="AQ917" s="17"/>
      <c r="AR917" s="17"/>
      <c r="AS917" s="17"/>
      <c r="AT917" s="17"/>
    </row>
    <row r="918" customFormat="false" ht="12.75" hidden="false" customHeight="true" outlineLevel="0" collapsed="false">
      <c r="A918" s="36"/>
      <c r="B918" s="36"/>
      <c r="C918" s="16"/>
      <c r="D918" s="16"/>
      <c r="E918" s="80"/>
      <c r="F918" s="1"/>
      <c r="G918" s="1"/>
      <c r="H918" s="81"/>
      <c r="I918" s="16"/>
      <c r="J918" s="16"/>
      <c r="K918" s="16"/>
      <c r="L918" s="82"/>
      <c r="M918" s="16"/>
      <c r="N918" s="82"/>
      <c r="O918" s="37"/>
      <c r="P918" s="39"/>
      <c r="Q918" s="38"/>
      <c r="R918" s="38"/>
      <c r="S918" s="40"/>
      <c r="T918" s="42"/>
      <c r="U918" s="40"/>
      <c r="V918" s="40"/>
      <c r="W918" s="15"/>
      <c r="X918" s="40"/>
      <c r="Y918" s="16"/>
      <c r="Z918" s="60"/>
      <c r="AA918" s="60"/>
      <c r="AB918" s="16"/>
      <c r="AC918" s="1"/>
      <c r="AD918" s="61"/>
      <c r="AE918" s="17"/>
      <c r="AF918" s="16"/>
      <c r="AG918" s="16"/>
      <c r="AH918" s="16"/>
      <c r="AI918" s="63"/>
      <c r="AJ918" s="63"/>
      <c r="AK918" s="16"/>
      <c r="AL918" s="16"/>
      <c r="AM918" s="17"/>
      <c r="AN918" s="17"/>
      <c r="AO918" s="17"/>
      <c r="AP918" s="17"/>
      <c r="AQ918" s="17"/>
      <c r="AR918" s="17"/>
      <c r="AS918" s="17"/>
      <c r="AT918" s="17"/>
    </row>
    <row r="919" customFormat="false" ht="12.75" hidden="false" customHeight="true" outlineLevel="0" collapsed="false">
      <c r="A919" s="36"/>
      <c r="B919" s="36"/>
      <c r="C919" s="16"/>
      <c r="D919" s="16"/>
      <c r="E919" s="80"/>
      <c r="F919" s="1"/>
      <c r="G919" s="1"/>
      <c r="H919" s="81"/>
      <c r="I919" s="16"/>
      <c r="J919" s="16"/>
      <c r="K919" s="16"/>
      <c r="L919" s="82"/>
      <c r="M919" s="16"/>
      <c r="N919" s="82"/>
      <c r="O919" s="37"/>
      <c r="P919" s="39"/>
      <c r="Q919" s="38"/>
      <c r="R919" s="38"/>
      <c r="S919" s="40"/>
      <c r="T919" s="42"/>
      <c r="U919" s="40"/>
      <c r="V919" s="40"/>
      <c r="W919" s="15"/>
      <c r="X919" s="40"/>
      <c r="Y919" s="16"/>
      <c r="Z919" s="60"/>
      <c r="AA919" s="60"/>
      <c r="AB919" s="16"/>
      <c r="AC919" s="1"/>
      <c r="AD919" s="61"/>
      <c r="AE919" s="17"/>
      <c r="AF919" s="16"/>
      <c r="AG919" s="16"/>
      <c r="AH919" s="16"/>
      <c r="AI919" s="63"/>
      <c r="AJ919" s="63"/>
      <c r="AK919" s="16"/>
      <c r="AL919" s="16"/>
      <c r="AM919" s="17"/>
      <c r="AN919" s="17"/>
      <c r="AO919" s="17"/>
      <c r="AP919" s="17"/>
      <c r="AQ919" s="17"/>
      <c r="AR919" s="17"/>
      <c r="AS919" s="17"/>
      <c r="AT919" s="17"/>
    </row>
    <row r="920" customFormat="false" ht="12.75" hidden="false" customHeight="true" outlineLevel="0" collapsed="false">
      <c r="A920" s="36"/>
      <c r="B920" s="36"/>
      <c r="C920" s="16"/>
      <c r="D920" s="16"/>
      <c r="E920" s="80"/>
      <c r="F920" s="1"/>
      <c r="G920" s="1"/>
      <c r="H920" s="81"/>
      <c r="I920" s="16"/>
      <c r="J920" s="16"/>
      <c r="K920" s="16"/>
      <c r="L920" s="82"/>
      <c r="M920" s="16"/>
      <c r="N920" s="82"/>
      <c r="O920" s="37"/>
      <c r="P920" s="39"/>
      <c r="Q920" s="38"/>
      <c r="R920" s="38"/>
      <c r="S920" s="40"/>
      <c r="T920" s="42"/>
      <c r="U920" s="40"/>
      <c r="V920" s="40"/>
      <c r="W920" s="15"/>
      <c r="X920" s="40"/>
      <c r="Y920" s="16"/>
      <c r="Z920" s="60"/>
      <c r="AA920" s="60"/>
      <c r="AB920" s="16"/>
      <c r="AC920" s="1"/>
      <c r="AD920" s="61"/>
      <c r="AE920" s="17"/>
      <c r="AF920" s="16"/>
      <c r="AG920" s="16"/>
      <c r="AH920" s="16"/>
      <c r="AI920" s="63"/>
      <c r="AJ920" s="63"/>
      <c r="AK920" s="16"/>
      <c r="AL920" s="16"/>
      <c r="AM920" s="17"/>
      <c r="AN920" s="17"/>
      <c r="AO920" s="17"/>
      <c r="AP920" s="17"/>
      <c r="AQ920" s="17"/>
      <c r="AR920" s="17"/>
      <c r="AS920" s="17"/>
      <c r="AT920" s="17"/>
    </row>
    <row r="921" customFormat="false" ht="12.75" hidden="false" customHeight="true" outlineLevel="0" collapsed="false">
      <c r="A921" s="36"/>
      <c r="B921" s="36"/>
      <c r="C921" s="16"/>
      <c r="D921" s="16"/>
      <c r="E921" s="80"/>
      <c r="F921" s="1"/>
      <c r="G921" s="1"/>
      <c r="H921" s="81"/>
      <c r="I921" s="16"/>
      <c r="J921" s="16"/>
      <c r="K921" s="16"/>
      <c r="L921" s="82"/>
      <c r="M921" s="16"/>
      <c r="N921" s="82"/>
      <c r="O921" s="37"/>
      <c r="P921" s="39"/>
      <c r="Q921" s="38"/>
      <c r="R921" s="38"/>
      <c r="S921" s="40"/>
      <c r="T921" s="42"/>
      <c r="U921" s="40"/>
      <c r="V921" s="40"/>
      <c r="W921" s="15"/>
      <c r="X921" s="40"/>
      <c r="Y921" s="16"/>
      <c r="Z921" s="60"/>
      <c r="AA921" s="60"/>
      <c r="AB921" s="16"/>
      <c r="AC921" s="1"/>
      <c r="AD921" s="61"/>
      <c r="AE921" s="17"/>
      <c r="AF921" s="16"/>
      <c r="AG921" s="16"/>
      <c r="AH921" s="16"/>
      <c r="AI921" s="63"/>
      <c r="AJ921" s="63"/>
      <c r="AK921" s="16"/>
      <c r="AL921" s="16"/>
      <c r="AM921" s="17"/>
      <c r="AN921" s="17"/>
      <c r="AO921" s="17"/>
      <c r="AP921" s="17"/>
      <c r="AQ921" s="17"/>
      <c r="AR921" s="17"/>
      <c r="AS921" s="17"/>
      <c r="AT921" s="17"/>
    </row>
    <row r="922" customFormat="false" ht="12.75" hidden="false" customHeight="true" outlineLevel="0" collapsed="false">
      <c r="A922" s="36"/>
      <c r="B922" s="36"/>
      <c r="C922" s="16"/>
      <c r="D922" s="16"/>
      <c r="E922" s="80"/>
      <c r="F922" s="1"/>
      <c r="G922" s="1"/>
      <c r="H922" s="81"/>
      <c r="I922" s="16"/>
      <c r="J922" s="16"/>
      <c r="K922" s="16"/>
      <c r="L922" s="82"/>
      <c r="M922" s="16"/>
      <c r="N922" s="82"/>
      <c r="O922" s="37"/>
      <c r="P922" s="39"/>
      <c r="Q922" s="38"/>
      <c r="R922" s="38"/>
      <c r="S922" s="40"/>
      <c r="T922" s="42"/>
      <c r="U922" s="40"/>
      <c r="V922" s="40"/>
      <c r="W922" s="15"/>
      <c r="X922" s="40"/>
      <c r="Y922" s="16"/>
      <c r="Z922" s="60"/>
      <c r="AA922" s="60"/>
      <c r="AB922" s="16"/>
      <c r="AC922" s="1"/>
      <c r="AD922" s="61"/>
      <c r="AE922" s="17"/>
      <c r="AF922" s="16"/>
      <c r="AG922" s="16"/>
      <c r="AH922" s="16"/>
      <c r="AI922" s="63"/>
      <c r="AJ922" s="63"/>
      <c r="AK922" s="16"/>
      <c r="AL922" s="16"/>
      <c r="AM922" s="17"/>
      <c r="AN922" s="17"/>
      <c r="AO922" s="17"/>
      <c r="AP922" s="17"/>
      <c r="AQ922" s="17"/>
      <c r="AR922" s="17"/>
      <c r="AS922" s="17"/>
      <c r="AT922" s="17"/>
    </row>
    <row r="923" customFormat="false" ht="12.75" hidden="false" customHeight="true" outlineLevel="0" collapsed="false">
      <c r="A923" s="36"/>
      <c r="B923" s="36"/>
      <c r="C923" s="16"/>
      <c r="D923" s="16"/>
      <c r="E923" s="80"/>
      <c r="F923" s="1"/>
      <c r="G923" s="1"/>
      <c r="H923" s="81"/>
      <c r="I923" s="16"/>
      <c r="J923" s="16"/>
      <c r="K923" s="16"/>
      <c r="L923" s="82"/>
      <c r="M923" s="16"/>
      <c r="N923" s="82"/>
      <c r="O923" s="37"/>
      <c r="P923" s="39"/>
      <c r="Q923" s="38"/>
      <c r="R923" s="38"/>
      <c r="S923" s="40"/>
      <c r="T923" s="42"/>
      <c r="U923" s="40"/>
      <c r="V923" s="40"/>
      <c r="W923" s="15"/>
      <c r="X923" s="40"/>
      <c r="Y923" s="16"/>
      <c r="Z923" s="60"/>
      <c r="AA923" s="60"/>
      <c r="AB923" s="16"/>
      <c r="AC923" s="1"/>
      <c r="AD923" s="61"/>
      <c r="AE923" s="17"/>
      <c r="AF923" s="16"/>
      <c r="AG923" s="16"/>
      <c r="AH923" s="16"/>
      <c r="AI923" s="63"/>
      <c r="AJ923" s="63"/>
      <c r="AK923" s="16"/>
      <c r="AL923" s="16"/>
      <c r="AM923" s="17"/>
      <c r="AN923" s="17"/>
      <c r="AO923" s="17"/>
      <c r="AP923" s="17"/>
      <c r="AQ923" s="17"/>
      <c r="AR923" s="17"/>
      <c r="AS923" s="17"/>
      <c r="AT923" s="17"/>
    </row>
    <row r="924" customFormat="false" ht="12.75" hidden="false" customHeight="true" outlineLevel="0" collapsed="false">
      <c r="A924" s="36"/>
      <c r="B924" s="36"/>
      <c r="C924" s="16"/>
      <c r="D924" s="16"/>
      <c r="E924" s="80"/>
      <c r="F924" s="1"/>
      <c r="G924" s="1"/>
      <c r="H924" s="81"/>
      <c r="I924" s="16"/>
      <c r="J924" s="16"/>
      <c r="K924" s="16"/>
      <c r="L924" s="82"/>
      <c r="M924" s="16"/>
      <c r="N924" s="82"/>
      <c r="O924" s="37"/>
      <c r="P924" s="39"/>
      <c r="Q924" s="38"/>
      <c r="R924" s="38"/>
      <c r="S924" s="40"/>
      <c r="T924" s="42"/>
      <c r="U924" s="40"/>
      <c r="V924" s="40"/>
      <c r="W924" s="15"/>
      <c r="X924" s="40"/>
      <c r="Y924" s="16"/>
      <c r="Z924" s="60"/>
      <c r="AA924" s="60"/>
      <c r="AB924" s="16"/>
      <c r="AC924" s="1"/>
      <c r="AD924" s="61"/>
      <c r="AE924" s="17"/>
      <c r="AF924" s="16"/>
      <c r="AG924" s="16"/>
      <c r="AH924" s="16"/>
      <c r="AI924" s="63"/>
      <c r="AJ924" s="63"/>
      <c r="AK924" s="16"/>
      <c r="AL924" s="16"/>
      <c r="AM924" s="17"/>
      <c r="AN924" s="17"/>
      <c r="AO924" s="17"/>
      <c r="AP924" s="17"/>
      <c r="AQ924" s="17"/>
      <c r="AR924" s="17"/>
      <c r="AS924" s="17"/>
      <c r="AT924" s="17"/>
    </row>
    <row r="925" customFormat="false" ht="12.75" hidden="false" customHeight="true" outlineLevel="0" collapsed="false">
      <c r="A925" s="36"/>
      <c r="B925" s="36"/>
      <c r="C925" s="16"/>
      <c r="D925" s="16"/>
      <c r="E925" s="80"/>
      <c r="F925" s="1"/>
      <c r="G925" s="1"/>
      <c r="H925" s="81"/>
      <c r="I925" s="16"/>
      <c r="J925" s="16"/>
      <c r="K925" s="16"/>
      <c r="L925" s="82"/>
      <c r="M925" s="16"/>
      <c r="N925" s="82"/>
      <c r="O925" s="37"/>
      <c r="P925" s="39"/>
      <c r="Q925" s="38"/>
      <c r="R925" s="38"/>
      <c r="S925" s="40"/>
      <c r="T925" s="42"/>
      <c r="U925" s="40"/>
      <c r="V925" s="40"/>
      <c r="W925" s="15"/>
      <c r="X925" s="40"/>
      <c r="Y925" s="16"/>
      <c r="Z925" s="60"/>
      <c r="AA925" s="60"/>
      <c r="AB925" s="16"/>
      <c r="AC925" s="1"/>
      <c r="AD925" s="61"/>
      <c r="AE925" s="17"/>
      <c r="AF925" s="16"/>
      <c r="AG925" s="16"/>
      <c r="AH925" s="16"/>
      <c r="AI925" s="63"/>
      <c r="AJ925" s="63"/>
      <c r="AK925" s="16"/>
      <c r="AL925" s="16"/>
      <c r="AM925" s="17"/>
      <c r="AN925" s="17"/>
      <c r="AO925" s="17"/>
      <c r="AP925" s="17"/>
      <c r="AQ925" s="17"/>
      <c r="AR925" s="17"/>
      <c r="AS925" s="17"/>
      <c r="AT925" s="17"/>
    </row>
    <row r="926" customFormat="false" ht="12.75" hidden="false" customHeight="true" outlineLevel="0" collapsed="false">
      <c r="A926" s="36"/>
      <c r="B926" s="36"/>
      <c r="C926" s="16"/>
      <c r="D926" s="16"/>
      <c r="E926" s="80"/>
      <c r="F926" s="1"/>
      <c r="G926" s="1"/>
      <c r="H926" s="81"/>
      <c r="I926" s="16"/>
      <c r="J926" s="16"/>
      <c r="K926" s="16"/>
      <c r="L926" s="82"/>
      <c r="M926" s="16"/>
      <c r="N926" s="82"/>
      <c r="O926" s="37"/>
      <c r="P926" s="39"/>
      <c r="Q926" s="38"/>
      <c r="R926" s="38"/>
      <c r="S926" s="40"/>
      <c r="T926" s="42"/>
      <c r="U926" s="40"/>
      <c r="V926" s="40"/>
      <c r="W926" s="15"/>
      <c r="X926" s="40"/>
      <c r="Y926" s="16"/>
      <c r="Z926" s="60"/>
      <c r="AA926" s="60"/>
      <c r="AB926" s="16"/>
      <c r="AC926" s="1"/>
      <c r="AD926" s="61"/>
      <c r="AE926" s="17"/>
      <c r="AF926" s="16"/>
      <c r="AG926" s="16"/>
      <c r="AH926" s="16"/>
      <c r="AI926" s="63"/>
      <c r="AJ926" s="63"/>
      <c r="AK926" s="16"/>
      <c r="AL926" s="16"/>
      <c r="AM926" s="17"/>
      <c r="AN926" s="17"/>
      <c r="AO926" s="17"/>
      <c r="AP926" s="17"/>
      <c r="AQ926" s="17"/>
      <c r="AR926" s="17"/>
      <c r="AS926" s="17"/>
      <c r="AT926" s="17"/>
    </row>
    <row r="927" customFormat="false" ht="12.75" hidden="false" customHeight="true" outlineLevel="0" collapsed="false">
      <c r="A927" s="36"/>
      <c r="B927" s="36"/>
      <c r="C927" s="16"/>
      <c r="D927" s="16"/>
      <c r="E927" s="80"/>
      <c r="F927" s="1"/>
      <c r="G927" s="1"/>
      <c r="H927" s="81"/>
      <c r="I927" s="16"/>
      <c r="J927" s="16"/>
      <c r="K927" s="16"/>
      <c r="L927" s="82"/>
      <c r="M927" s="16"/>
      <c r="N927" s="82"/>
      <c r="O927" s="37"/>
      <c r="P927" s="39"/>
      <c r="Q927" s="38"/>
      <c r="R927" s="38"/>
      <c r="S927" s="40"/>
      <c r="T927" s="42"/>
      <c r="U927" s="40"/>
      <c r="V927" s="40"/>
      <c r="W927" s="15"/>
      <c r="X927" s="40"/>
      <c r="Y927" s="16"/>
      <c r="Z927" s="60"/>
      <c r="AA927" s="60"/>
      <c r="AB927" s="16"/>
      <c r="AC927" s="1"/>
      <c r="AD927" s="61"/>
      <c r="AE927" s="17"/>
      <c r="AF927" s="16"/>
      <c r="AG927" s="16"/>
      <c r="AH927" s="16"/>
      <c r="AI927" s="63"/>
      <c r="AJ927" s="63"/>
      <c r="AK927" s="16"/>
      <c r="AL927" s="16"/>
      <c r="AM927" s="17"/>
      <c r="AN927" s="17"/>
      <c r="AO927" s="17"/>
      <c r="AP927" s="17"/>
      <c r="AQ927" s="17"/>
      <c r="AR927" s="17"/>
      <c r="AS927" s="17"/>
      <c r="AT927" s="17"/>
    </row>
    <row r="928" customFormat="false" ht="12.75" hidden="false" customHeight="true" outlineLevel="0" collapsed="false">
      <c r="A928" s="36"/>
      <c r="B928" s="36"/>
      <c r="C928" s="16"/>
      <c r="D928" s="16"/>
      <c r="E928" s="80"/>
      <c r="F928" s="1"/>
      <c r="G928" s="1"/>
      <c r="H928" s="81"/>
      <c r="I928" s="16"/>
      <c r="J928" s="16"/>
      <c r="K928" s="16"/>
      <c r="L928" s="82"/>
      <c r="M928" s="16"/>
      <c r="N928" s="82"/>
      <c r="O928" s="37"/>
      <c r="P928" s="39"/>
      <c r="Q928" s="38"/>
      <c r="R928" s="38"/>
      <c r="S928" s="40"/>
      <c r="T928" s="42"/>
      <c r="U928" s="40"/>
      <c r="V928" s="40"/>
      <c r="W928" s="15"/>
      <c r="X928" s="40"/>
      <c r="Y928" s="16"/>
      <c r="Z928" s="60"/>
      <c r="AA928" s="60"/>
      <c r="AB928" s="16"/>
      <c r="AC928" s="1"/>
      <c r="AD928" s="61"/>
      <c r="AE928" s="17"/>
      <c r="AF928" s="16"/>
      <c r="AG928" s="16"/>
      <c r="AH928" s="16"/>
      <c r="AI928" s="63"/>
      <c r="AJ928" s="63"/>
      <c r="AK928" s="16"/>
      <c r="AL928" s="16"/>
      <c r="AM928" s="17"/>
      <c r="AN928" s="17"/>
      <c r="AO928" s="17"/>
      <c r="AP928" s="17"/>
      <c r="AQ928" s="17"/>
      <c r="AR928" s="17"/>
      <c r="AS928" s="17"/>
      <c r="AT928" s="17"/>
    </row>
    <row r="929" customFormat="false" ht="12.75" hidden="false" customHeight="true" outlineLevel="0" collapsed="false">
      <c r="A929" s="36"/>
      <c r="B929" s="36"/>
      <c r="C929" s="16"/>
      <c r="D929" s="16"/>
      <c r="E929" s="80"/>
      <c r="F929" s="1"/>
      <c r="G929" s="1"/>
      <c r="H929" s="81"/>
      <c r="I929" s="16"/>
      <c r="J929" s="16"/>
      <c r="K929" s="16"/>
      <c r="L929" s="82"/>
      <c r="M929" s="16"/>
      <c r="N929" s="82"/>
      <c r="O929" s="37"/>
      <c r="P929" s="39"/>
      <c r="Q929" s="38"/>
      <c r="R929" s="38"/>
      <c r="S929" s="40"/>
      <c r="T929" s="42"/>
      <c r="U929" s="40"/>
      <c r="V929" s="40"/>
      <c r="W929" s="15"/>
      <c r="X929" s="40"/>
      <c r="Y929" s="16"/>
      <c r="Z929" s="60"/>
      <c r="AA929" s="60"/>
      <c r="AB929" s="16"/>
      <c r="AC929" s="1"/>
      <c r="AD929" s="61"/>
      <c r="AE929" s="17"/>
      <c r="AF929" s="16"/>
      <c r="AG929" s="16"/>
      <c r="AH929" s="16"/>
      <c r="AI929" s="63"/>
      <c r="AJ929" s="63"/>
      <c r="AK929" s="16"/>
      <c r="AL929" s="16"/>
      <c r="AM929" s="17"/>
      <c r="AN929" s="17"/>
      <c r="AO929" s="17"/>
      <c r="AP929" s="17"/>
      <c r="AQ929" s="17"/>
      <c r="AR929" s="17"/>
      <c r="AS929" s="17"/>
      <c r="AT929" s="17"/>
    </row>
    <row r="930" customFormat="false" ht="12.75" hidden="false" customHeight="true" outlineLevel="0" collapsed="false">
      <c r="A930" s="36"/>
      <c r="B930" s="36"/>
      <c r="C930" s="16"/>
      <c r="D930" s="16"/>
      <c r="E930" s="80"/>
      <c r="F930" s="1"/>
      <c r="G930" s="1"/>
      <c r="H930" s="81"/>
      <c r="I930" s="16"/>
      <c r="J930" s="16"/>
      <c r="K930" s="16"/>
      <c r="L930" s="82"/>
      <c r="M930" s="16"/>
      <c r="N930" s="82"/>
      <c r="O930" s="37"/>
      <c r="P930" s="39"/>
      <c r="Q930" s="38"/>
      <c r="R930" s="38"/>
      <c r="S930" s="40"/>
      <c r="T930" s="42"/>
      <c r="U930" s="40"/>
      <c r="V930" s="40"/>
      <c r="W930" s="15"/>
      <c r="X930" s="40"/>
      <c r="Y930" s="16"/>
      <c r="Z930" s="60"/>
      <c r="AA930" s="60"/>
      <c r="AB930" s="16"/>
      <c r="AC930" s="1"/>
      <c r="AD930" s="61"/>
      <c r="AE930" s="17"/>
      <c r="AF930" s="16"/>
      <c r="AG930" s="16"/>
      <c r="AH930" s="16"/>
      <c r="AI930" s="63"/>
      <c r="AJ930" s="63"/>
      <c r="AK930" s="16"/>
      <c r="AL930" s="16"/>
      <c r="AM930" s="17"/>
      <c r="AN930" s="17"/>
      <c r="AO930" s="17"/>
      <c r="AP930" s="17"/>
      <c r="AQ930" s="17"/>
      <c r="AR930" s="17"/>
      <c r="AS930" s="17"/>
      <c r="AT930" s="17"/>
    </row>
    <row r="931" customFormat="false" ht="12.75" hidden="false" customHeight="true" outlineLevel="0" collapsed="false">
      <c r="A931" s="36"/>
      <c r="B931" s="36"/>
      <c r="C931" s="16"/>
      <c r="D931" s="16"/>
      <c r="E931" s="80"/>
      <c r="F931" s="1"/>
      <c r="G931" s="1"/>
      <c r="H931" s="81"/>
      <c r="I931" s="16"/>
      <c r="J931" s="16"/>
      <c r="K931" s="16"/>
      <c r="L931" s="82"/>
      <c r="M931" s="16"/>
      <c r="N931" s="82"/>
      <c r="O931" s="37"/>
      <c r="P931" s="39"/>
      <c r="Q931" s="38"/>
      <c r="R931" s="38"/>
      <c r="S931" s="40"/>
      <c r="T931" s="42"/>
      <c r="U931" s="40"/>
      <c r="V931" s="40"/>
      <c r="W931" s="15"/>
      <c r="X931" s="40"/>
      <c r="Y931" s="16"/>
      <c r="Z931" s="60"/>
      <c r="AA931" s="60"/>
      <c r="AB931" s="16"/>
      <c r="AC931" s="1"/>
      <c r="AD931" s="61"/>
      <c r="AE931" s="17"/>
      <c r="AF931" s="16"/>
      <c r="AG931" s="16"/>
      <c r="AH931" s="16"/>
      <c r="AI931" s="63"/>
      <c r="AJ931" s="63"/>
      <c r="AK931" s="16"/>
      <c r="AL931" s="16"/>
      <c r="AM931" s="17"/>
      <c r="AN931" s="17"/>
      <c r="AO931" s="17"/>
      <c r="AP931" s="17"/>
      <c r="AQ931" s="17"/>
      <c r="AR931" s="17"/>
      <c r="AS931" s="17"/>
      <c r="AT931" s="17"/>
    </row>
    <row r="932" customFormat="false" ht="12.75" hidden="false" customHeight="true" outlineLevel="0" collapsed="false">
      <c r="A932" s="36"/>
      <c r="B932" s="36"/>
      <c r="C932" s="16"/>
      <c r="D932" s="16"/>
      <c r="E932" s="80"/>
      <c r="F932" s="1"/>
      <c r="G932" s="1"/>
      <c r="H932" s="81"/>
      <c r="I932" s="16"/>
      <c r="J932" s="16"/>
      <c r="K932" s="16"/>
      <c r="L932" s="82"/>
      <c r="M932" s="16"/>
      <c r="N932" s="82"/>
      <c r="O932" s="37"/>
      <c r="P932" s="39"/>
      <c r="Q932" s="38"/>
      <c r="R932" s="38"/>
      <c r="S932" s="40"/>
      <c r="T932" s="42"/>
      <c r="U932" s="40"/>
      <c r="V932" s="40"/>
      <c r="W932" s="15"/>
      <c r="X932" s="40"/>
      <c r="Y932" s="16"/>
      <c r="Z932" s="60"/>
      <c r="AA932" s="60"/>
      <c r="AB932" s="16"/>
      <c r="AC932" s="1"/>
      <c r="AD932" s="61"/>
      <c r="AE932" s="17"/>
      <c r="AF932" s="16"/>
      <c r="AG932" s="16"/>
      <c r="AH932" s="16"/>
      <c r="AI932" s="63"/>
      <c r="AJ932" s="63"/>
      <c r="AK932" s="16"/>
      <c r="AL932" s="16"/>
      <c r="AM932" s="17"/>
      <c r="AN932" s="17"/>
      <c r="AO932" s="17"/>
      <c r="AP932" s="17"/>
      <c r="AQ932" s="17"/>
      <c r="AR932" s="17"/>
      <c r="AS932" s="17"/>
      <c r="AT932" s="17"/>
    </row>
    <row r="933" customFormat="false" ht="12.75" hidden="false" customHeight="true" outlineLevel="0" collapsed="false">
      <c r="A933" s="36"/>
      <c r="B933" s="36"/>
      <c r="C933" s="16"/>
      <c r="D933" s="16"/>
      <c r="E933" s="80"/>
      <c r="F933" s="1"/>
      <c r="G933" s="1"/>
      <c r="H933" s="81"/>
      <c r="I933" s="16"/>
      <c r="J933" s="16"/>
      <c r="K933" s="16"/>
      <c r="L933" s="82"/>
      <c r="M933" s="16"/>
      <c r="N933" s="82"/>
      <c r="O933" s="37"/>
      <c r="P933" s="39"/>
      <c r="Q933" s="38"/>
      <c r="R933" s="38"/>
      <c r="S933" s="40"/>
      <c r="T933" s="42"/>
      <c r="U933" s="40"/>
      <c r="V933" s="40"/>
      <c r="W933" s="15"/>
      <c r="X933" s="40"/>
      <c r="Y933" s="16"/>
      <c r="Z933" s="60"/>
      <c r="AA933" s="60"/>
      <c r="AB933" s="16"/>
      <c r="AC933" s="1"/>
      <c r="AD933" s="61"/>
      <c r="AE933" s="17"/>
      <c r="AF933" s="16"/>
      <c r="AG933" s="16"/>
      <c r="AH933" s="16"/>
      <c r="AI933" s="63"/>
      <c r="AJ933" s="63"/>
      <c r="AK933" s="16"/>
      <c r="AL933" s="16"/>
      <c r="AM933" s="17"/>
      <c r="AN933" s="17"/>
      <c r="AO933" s="17"/>
      <c r="AP933" s="17"/>
      <c r="AQ933" s="17"/>
      <c r="AR933" s="17"/>
      <c r="AS933" s="17"/>
      <c r="AT933" s="17"/>
    </row>
    <row r="934" customFormat="false" ht="12.75" hidden="false" customHeight="true" outlineLevel="0" collapsed="false">
      <c r="A934" s="36"/>
      <c r="B934" s="36"/>
      <c r="C934" s="16"/>
      <c r="D934" s="16"/>
      <c r="E934" s="80"/>
      <c r="F934" s="1"/>
      <c r="G934" s="1"/>
      <c r="H934" s="81"/>
      <c r="I934" s="16"/>
      <c r="J934" s="16"/>
      <c r="K934" s="16"/>
      <c r="L934" s="82"/>
      <c r="M934" s="16"/>
      <c r="N934" s="82"/>
      <c r="O934" s="37"/>
      <c r="P934" s="39"/>
      <c r="Q934" s="38"/>
      <c r="R934" s="38"/>
      <c r="S934" s="40"/>
      <c r="T934" s="42"/>
      <c r="U934" s="40"/>
      <c r="V934" s="40"/>
      <c r="W934" s="15"/>
      <c r="X934" s="40"/>
      <c r="Y934" s="16"/>
      <c r="Z934" s="60"/>
      <c r="AA934" s="60"/>
      <c r="AB934" s="16"/>
      <c r="AC934" s="1"/>
      <c r="AD934" s="61"/>
      <c r="AE934" s="17"/>
      <c r="AF934" s="16"/>
      <c r="AG934" s="16"/>
      <c r="AH934" s="16"/>
      <c r="AI934" s="63"/>
      <c r="AJ934" s="63"/>
      <c r="AK934" s="16"/>
      <c r="AL934" s="16"/>
      <c r="AM934" s="17"/>
      <c r="AN934" s="17"/>
      <c r="AO934" s="17"/>
      <c r="AP934" s="17"/>
      <c r="AQ934" s="17"/>
      <c r="AR934" s="17"/>
      <c r="AS934" s="17"/>
      <c r="AT934" s="17"/>
    </row>
    <row r="935" customFormat="false" ht="12.75" hidden="false" customHeight="true" outlineLevel="0" collapsed="false">
      <c r="A935" s="36"/>
      <c r="B935" s="36"/>
      <c r="C935" s="16"/>
      <c r="D935" s="16"/>
      <c r="E935" s="80"/>
      <c r="F935" s="1"/>
      <c r="G935" s="1"/>
      <c r="H935" s="81"/>
      <c r="I935" s="16"/>
      <c r="J935" s="16"/>
      <c r="K935" s="16"/>
      <c r="L935" s="82"/>
      <c r="M935" s="16"/>
      <c r="N935" s="82"/>
      <c r="O935" s="37"/>
      <c r="P935" s="39"/>
      <c r="Q935" s="38"/>
      <c r="R935" s="38"/>
      <c r="S935" s="40"/>
      <c r="T935" s="42"/>
      <c r="U935" s="40"/>
      <c r="V935" s="40"/>
      <c r="W935" s="15"/>
      <c r="X935" s="40"/>
      <c r="Y935" s="16"/>
      <c r="Z935" s="60"/>
      <c r="AA935" s="60"/>
      <c r="AB935" s="16"/>
      <c r="AC935" s="1"/>
      <c r="AD935" s="61"/>
      <c r="AE935" s="17"/>
      <c r="AF935" s="16"/>
      <c r="AG935" s="16"/>
      <c r="AH935" s="16"/>
      <c r="AI935" s="63"/>
      <c r="AJ935" s="63"/>
      <c r="AK935" s="16"/>
      <c r="AL935" s="16"/>
      <c r="AM935" s="17"/>
      <c r="AN935" s="17"/>
      <c r="AO935" s="17"/>
      <c r="AP935" s="17"/>
      <c r="AQ935" s="17"/>
      <c r="AR935" s="17"/>
      <c r="AS935" s="17"/>
      <c r="AT935" s="17"/>
    </row>
    <row r="936" customFormat="false" ht="12.75" hidden="false" customHeight="true" outlineLevel="0" collapsed="false">
      <c r="A936" s="36"/>
      <c r="B936" s="36"/>
      <c r="C936" s="16"/>
      <c r="D936" s="16"/>
      <c r="E936" s="80"/>
      <c r="F936" s="1"/>
      <c r="G936" s="1"/>
      <c r="H936" s="81"/>
      <c r="I936" s="16"/>
      <c r="J936" s="16"/>
      <c r="K936" s="16"/>
      <c r="L936" s="82"/>
      <c r="M936" s="16"/>
      <c r="N936" s="82"/>
      <c r="O936" s="37"/>
      <c r="P936" s="39"/>
      <c r="Q936" s="38"/>
      <c r="R936" s="38"/>
      <c r="S936" s="40"/>
      <c r="T936" s="42"/>
      <c r="U936" s="40"/>
      <c r="V936" s="40"/>
      <c r="W936" s="15"/>
      <c r="X936" s="40"/>
      <c r="Y936" s="16"/>
      <c r="Z936" s="60"/>
      <c r="AA936" s="60"/>
      <c r="AB936" s="16"/>
      <c r="AC936" s="1"/>
      <c r="AD936" s="61"/>
      <c r="AE936" s="17"/>
      <c r="AF936" s="16"/>
      <c r="AG936" s="16"/>
      <c r="AH936" s="16"/>
      <c r="AI936" s="63"/>
      <c r="AJ936" s="63"/>
      <c r="AK936" s="16"/>
      <c r="AL936" s="16"/>
      <c r="AM936" s="17"/>
      <c r="AN936" s="17"/>
      <c r="AO936" s="17"/>
      <c r="AP936" s="17"/>
      <c r="AQ936" s="17"/>
      <c r="AR936" s="17"/>
      <c r="AS936" s="17"/>
      <c r="AT936" s="17"/>
    </row>
    <row r="937" customFormat="false" ht="12.75" hidden="false" customHeight="true" outlineLevel="0" collapsed="false">
      <c r="A937" s="36"/>
      <c r="B937" s="36"/>
      <c r="C937" s="16"/>
      <c r="D937" s="16"/>
      <c r="E937" s="80"/>
      <c r="F937" s="1"/>
      <c r="G937" s="1"/>
      <c r="H937" s="81"/>
      <c r="I937" s="16"/>
      <c r="J937" s="16"/>
      <c r="K937" s="16"/>
      <c r="L937" s="82"/>
      <c r="M937" s="16"/>
      <c r="N937" s="82"/>
      <c r="O937" s="37"/>
      <c r="P937" s="39"/>
      <c r="Q937" s="38"/>
      <c r="R937" s="38"/>
      <c r="S937" s="40"/>
      <c r="T937" s="42"/>
      <c r="U937" s="40"/>
      <c r="V937" s="40"/>
      <c r="W937" s="15"/>
      <c r="X937" s="40"/>
      <c r="Y937" s="16"/>
      <c r="Z937" s="60"/>
      <c r="AA937" s="60"/>
      <c r="AB937" s="16"/>
      <c r="AC937" s="1"/>
      <c r="AD937" s="61"/>
      <c r="AE937" s="17"/>
      <c r="AF937" s="16"/>
      <c r="AG937" s="16"/>
      <c r="AH937" s="16"/>
      <c r="AI937" s="63"/>
      <c r="AJ937" s="63"/>
      <c r="AK937" s="16"/>
      <c r="AL937" s="16"/>
      <c r="AM937" s="17"/>
      <c r="AN937" s="17"/>
      <c r="AO937" s="17"/>
      <c r="AP937" s="17"/>
      <c r="AQ937" s="17"/>
      <c r="AR937" s="17"/>
      <c r="AS937" s="17"/>
      <c r="AT937" s="17"/>
    </row>
    <row r="938" customFormat="false" ht="12.75" hidden="false" customHeight="true" outlineLevel="0" collapsed="false">
      <c r="A938" s="36"/>
      <c r="B938" s="36"/>
      <c r="C938" s="16"/>
      <c r="D938" s="16"/>
      <c r="E938" s="80"/>
      <c r="F938" s="1"/>
      <c r="G938" s="1"/>
      <c r="H938" s="81"/>
      <c r="I938" s="16"/>
      <c r="J938" s="16"/>
      <c r="K938" s="16"/>
      <c r="L938" s="82"/>
      <c r="M938" s="16"/>
      <c r="N938" s="82"/>
      <c r="O938" s="37"/>
      <c r="P938" s="39"/>
      <c r="Q938" s="38"/>
      <c r="R938" s="38"/>
      <c r="S938" s="40"/>
      <c r="T938" s="42"/>
      <c r="U938" s="40"/>
      <c r="V938" s="40"/>
      <c r="W938" s="15"/>
      <c r="X938" s="40"/>
      <c r="Y938" s="16"/>
      <c r="Z938" s="60"/>
      <c r="AA938" s="60"/>
      <c r="AB938" s="16"/>
      <c r="AC938" s="1"/>
      <c r="AD938" s="61"/>
      <c r="AE938" s="17"/>
      <c r="AF938" s="16"/>
      <c r="AG938" s="16"/>
      <c r="AH938" s="16"/>
      <c r="AI938" s="63"/>
      <c r="AJ938" s="63"/>
      <c r="AK938" s="16"/>
      <c r="AL938" s="16"/>
      <c r="AM938" s="17"/>
      <c r="AN938" s="17"/>
      <c r="AO938" s="17"/>
      <c r="AP938" s="17"/>
      <c r="AQ938" s="17"/>
      <c r="AR938" s="17"/>
      <c r="AS938" s="17"/>
      <c r="AT938" s="17"/>
    </row>
    <row r="939" customFormat="false" ht="12.75" hidden="false" customHeight="true" outlineLevel="0" collapsed="false">
      <c r="A939" s="36"/>
      <c r="B939" s="36"/>
      <c r="C939" s="16"/>
      <c r="D939" s="16"/>
      <c r="E939" s="80"/>
      <c r="F939" s="1"/>
      <c r="G939" s="1"/>
      <c r="H939" s="81"/>
      <c r="I939" s="16"/>
      <c r="J939" s="16"/>
      <c r="K939" s="16"/>
      <c r="L939" s="82"/>
      <c r="M939" s="16"/>
      <c r="N939" s="82"/>
      <c r="O939" s="37"/>
      <c r="P939" s="39"/>
      <c r="Q939" s="38"/>
      <c r="R939" s="38"/>
      <c r="S939" s="40"/>
      <c r="T939" s="42"/>
      <c r="U939" s="40"/>
      <c r="V939" s="40"/>
      <c r="W939" s="15"/>
      <c r="X939" s="40"/>
      <c r="Y939" s="16"/>
      <c r="Z939" s="60"/>
      <c r="AA939" s="60"/>
      <c r="AB939" s="16"/>
      <c r="AC939" s="1"/>
      <c r="AD939" s="61"/>
      <c r="AE939" s="17"/>
      <c r="AF939" s="16"/>
      <c r="AG939" s="16"/>
      <c r="AH939" s="16"/>
      <c r="AI939" s="63"/>
      <c r="AJ939" s="63"/>
      <c r="AK939" s="16"/>
      <c r="AL939" s="16"/>
      <c r="AM939" s="17"/>
      <c r="AN939" s="17"/>
      <c r="AO939" s="17"/>
      <c r="AP939" s="17"/>
      <c r="AQ939" s="17"/>
      <c r="AR939" s="17"/>
      <c r="AS939" s="17"/>
      <c r="AT939" s="17"/>
    </row>
    <row r="940" customFormat="false" ht="12.75" hidden="false" customHeight="true" outlineLevel="0" collapsed="false">
      <c r="A940" s="36"/>
      <c r="B940" s="36"/>
      <c r="C940" s="16"/>
      <c r="D940" s="16"/>
      <c r="E940" s="80"/>
      <c r="F940" s="1"/>
      <c r="G940" s="1"/>
      <c r="H940" s="81"/>
      <c r="I940" s="16"/>
      <c r="J940" s="16"/>
      <c r="K940" s="16"/>
      <c r="L940" s="82"/>
      <c r="M940" s="16"/>
      <c r="N940" s="82"/>
      <c r="O940" s="37"/>
      <c r="P940" s="39"/>
      <c r="Q940" s="38"/>
      <c r="R940" s="38"/>
      <c r="S940" s="40"/>
      <c r="T940" s="42"/>
      <c r="U940" s="40"/>
      <c r="V940" s="40"/>
      <c r="W940" s="15"/>
      <c r="X940" s="40"/>
      <c r="Y940" s="16"/>
      <c r="Z940" s="60"/>
      <c r="AA940" s="60"/>
      <c r="AB940" s="16"/>
      <c r="AC940" s="1"/>
      <c r="AD940" s="61"/>
      <c r="AE940" s="17"/>
      <c r="AF940" s="16"/>
      <c r="AG940" s="16"/>
      <c r="AH940" s="16"/>
      <c r="AI940" s="63"/>
      <c r="AJ940" s="63"/>
      <c r="AK940" s="16"/>
      <c r="AL940" s="16"/>
      <c r="AM940" s="17"/>
      <c r="AN940" s="17"/>
      <c r="AO940" s="17"/>
      <c r="AP940" s="17"/>
      <c r="AQ940" s="17"/>
      <c r="AR940" s="17"/>
      <c r="AS940" s="17"/>
      <c r="AT940" s="17"/>
    </row>
    <row r="941" customFormat="false" ht="12.75" hidden="false" customHeight="true" outlineLevel="0" collapsed="false">
      <c r="A941" s="36"/>
      <c r="B941" s="36"/>
      <c r="C941" s="16"/>
      <c r="D941" s="16"/>
      <c r="E941" s="80"/>
      <c r="F941" s="1"/>
      <c r="G941" s="1"/>
      <c r="H941" s="81"/>
      <c r="I941" s="16"/>
      <c r="J941" s="16"/>
      <c r="K941" s="16"/>
      <c r="L941" s="82"/>
      <c r="M941" s="16"/>
      <c r="N941" s="82"/>
      <c r="O941" s="37"/>
      <c r="P941" s="39"/>
      <c r="Q941" s="38"/>
      <c r="R941" s="38"/>
      <c r="S941" s="40"/>
      <c r="T941" s="42"/>
      <c r="U941" s="40"/>
      <c r="V941" s="40"/>
      <c r="W941" s="15"/>
      <c r="X941" s="40"/>
      <c r="Y941" s="16"/>
      <c r="Z941" s="60"/>
      <c r="AA941" s="60"/>
      <c r="AB941" s="16"/>
      <c r="AC941" s="1"/>
      <c r="AD941" s="61"/>
      <c r="AE941" s="17"/>
      <c r="AF941" s="16"/>
      <c r="AG941" s="16"/>
      <c r="AH941" s="16"/>
      <c r="AI941" s="63"/>
      <c r="AJ941" s="63"/>
      <c r="AK941" s="16"/>
      <c r="AL941" s="16"/>
      <c r="AM941" s="17"/>
      <c r="AN941" s="17"/>
      <c r="AO941" s="17"/>
      <c r="AP941" s="17"/>
      <c r="AQ941" s="17"/>
      <c r="AR941" s="17"/>
      <c r="AS941" s="17"/>
      <c r="AT941" s="17"/>
    </row>
    <row r="942" customFormat="false" ht="12.75" hidden="false" customHeight="true" outlineLevel="0" collapsed="false">
      <c r="A942" s="36"/>
      <c r="B942" s="36"/>
      <c r="C942" s="16"/>
      <c r="D942" s="16"/>
      <c r="E942" s="80"/>
      <c r="F942" s="1"/>
      <c r="G942" s="1"/>
      <c r="H942" s="81"/>
      <c r="I942" s="16"/>
      <c r="J942" s="16"/>
      <c r="K942" s="16"/>
      <c r="L942" s="82"/>
      <c r="M942" s="16"/>
      <c r="N942" s="82"/>
      <c r="O942" s="37"/>
      <c r="P942" s="39"/>
      <c r="Q942" s="38"/>
      <c r="R942" s="38"/>
      <c r="S942" s="40"/>
      <c r="T942" s="42"/>
      <c r="U942" s="40"/>
      <c r="V942" s="40"/>
      <c r="W942" s="15"/>
      <c r="X942" s="40"/>
      <c r="Y942" s="16"/>
      <c r="Z942" s="60"/>
      <c r="AA942" s="60"/>
      <c r="AB942" s="16"/>
      <c r="AC942" s="1"/>
      <c r="AD942" s="61"/>
      <c r="AE942" s="17"/>
      <c r="AF942" s="16"/>
      <c r="AG942" s="16"/>
      <c r="AH942" s="16"/>
      <c r="AI942" s="63"/>
      <c r="AJ942" s="63"/>
      <c r="AK942" s="16"/>
      <c r="AL942" s="16"/>
      <c r="AM942" s="17"/>
      <c r="AN942" s="17"/>
      <c r="AO942" s="17"/>
      <c r="AP942" s="17"/>
      <c r="AQ942" s="17"/>
      <c r="AR942" s="17"/>
      <c r="AS942" s="17"/>
      <c r="AT942" s="17"/>
    </row>
    <row r="943" customFormat="false" ht="12.75" hidden="false" customHeight="true" outlineLevel="0" collapsed="false">
      <c r="A943" s="36"/>
      <c r="B943" s="36"/>
      <c r="C943" s="16"/>
      <c r="D943" s="16"/>
      <c r="E943" s="80"/>
      <c r="F943" s="1"/>
      <c r="G943" s="1"/>
      <c r="H943" s="81"/>
      <c r="I943" s="16"/>
      <c r="J943" s="16"/>
      <c r="K943" s="16"/>
      <c r="L943" s="82"/>
      <c r="M943" s="16"/>
      <c r="N943" s="82"/>
      <c r="O943" s="37"/>
      <c r="P943" s="39"/>
      <c r="Q943" s="38"/>
      <c r="R943" s="38"/>
      <c r="S943" s="40"/>
      <c r="T943" s="42"/>
      <c r="U943" s="40"/>
      <c r="V943" s="40"/>
      <c r="W943" s="15"/>
      <c r="X943" s="40"/>
      <c r="Y943" s="16"/>
      <c r="Z943" s="60"/>
      <c r="AA943" s="60"/>
      <c r="AB943" s="16"/>
      <c r="AC943" s="1"/>
      <c r="AD943" s="61"/>
      <c r="AE943" s="17"/>
      <c r="AF943" s="16"/>
      <c r="AG943" s="16"/>
      <c r="AH943" s="16"/>
      <c r="AI943" s="63"/>
      <c r="AJ943" s="63"/>
      <c r="AK943" s="16"/>
      <c r="AL943" s="16"/>
      <c r="AM943" s="17"/>
      <c r="AN943" s="17"/>
      <c r="AO943" s="17"/>
      <c r="AP943" s="17"/>
      <c r="AQ943" s="17"/>
      <c r="AR943" s="17"/>
      <c r="AS943" s="17"/>
      <c r="AT943" s="17"/>
    </row>
    <row r="944" customFormat="false" ht="12.75" hidden="false" customHeight="true" outlineLevel="0" collapsed="false">
      <c r="A944" s="36"/>
      <c r="B944" s="36"/>
      <c r="C944" s="16"/>
      <c r="D944" s="16"/>
      <c r="E944" s="80"/>
      <c r="F944" s="1"/>
      <c r="G944" s="1"/>
      <c r="H944" s="81"/>
      <c r="I944" s="16"/>
      <c r="J944" s="16"/>
      <c r="K944" s="16"/>
      <c r="L944" s="82"/>
      <c r="M944" s="16"/>
      <c r="N944" s="82"/>
      <c r="O944" s="37"/>
      <c r="P944" s="39"/>
      <c r="Q944" s="38"/>
      <c r="R944" s="38"/>
      <c r="S944" s="40"/>
      <c r="T944" s="42"/>
      <c r="U944" s="40"/>
      <c r="V944" s="40"/>
      <c r="W944" s="15"/>
      <c r="X944" s="40"/>
      <c r="Y944" s="16"/>
      <c r="Z944" s="60"/>
      <c r="AA944" s="60"/>
      <c r="AB944" s="16"/>
      <c r="AC944" s="1"/>
      <c r="AD944" s="61"/>
      <c r="AE944" s="17"/>
      <c r="AF944" s="16"/>
      <c r="AG944" s="16"/>
      <c r="AH944" s="16"/>
      <c r="AI944" s="63"/>
      <c r="AJ944" s="63"/>
      <c r="AK944" s="16"/>
      <c r="AL944" s="16"/>
      <c r="AM944" s="17"/>
      <c r="AN944" s="17"/>
      <c r="AO944" s="17"/>
      <c r="AP944" s="17"/>
      <c r="AQ944" s="17"/>
      <c r="AR944" s="17"/>
      <c r="AS944" s="17"/>
      <c r="AT944" s="17"/>
    </row>
    <row r="945" customFormat="false" ht="12.75" hidden="false" customHeight="true" outlineLevel="0" collapsed="false">
      <c r="A945" s="36"/>
      <c r="B945" s="36"/>
      <c r="C945" s="16"/>
      <c r="D945" s="16"/>
      <c r="E945" s="80"/>
      <c r="F945" s="1"/>
      <c r="G945" s="1"/>
      <c r="H945" s="81"/>
      <c r="I945" s="16"/>
      <c r="J945" s="16"/>
      <c r="K945" s="16"/>
      <c r="L945" s="82"/>
      <c r="M945" s="16"/>
      <c r="N945" s="82"/>
      <c r="O945" s="37"/>
      <c r="P945" s="39"/>
      <c r="Q945" s="38"/>
      <c r="R945" s="38"/>
      <c r="S945" s="40"/>
      <c r="T945" s="42"/>
      <c r="U945" s="40"/>
      <c r="V945" s="40"/>
      <c r="W945" s="83"/>
      <c r="X945" s="40"/>
      <c r="Y945" s="16"/>
      <c r="Z945" s="60"/>
      <c r="AA945" s="60"/>
      <c r="AB945" s="16"/>
      <c r="AC945" s="1"/>
      <c r="AD945" s="61"/>
      <c r="AE945" s="17"/>
      <c r="AF945" s="16"/>
      <c r="AG945" s="16"/>
      <c r="AH945" s="16"/>
      <c r="AI945" s="63"/>
      <c r="AJ945" s="63"/>
      <c r="AK945" s="16"/>
      <c r="AL945" s="16"/>
      <c r="AM945" s="17"/>
      <c r="AN945" s="17"/>
      <c r="AO945" s="17"/>
      <c r="AP945" s="17"/>
      <c r="AQ945" s="17"/>
      <c r="AR945" s="17"/>
      <c r="AS945" s="17"/>
      <c r="AT945" s="17"/>
    </row>
  </sheetData>
  <printOptions headings="false" gridLines="false" gridLinesSet="true" horizontalCentered="false" verticalCentered="false"/>
  <pageMargins left="0.7875" right="0.7875" top="1.025" bottom="1.02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208</TotalTime>
  <Application>LibreOffice/7.0.5.2$Linux_X86_64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2021-07-14T02:48:00Z</dcterms:modified>
  <cp:revision>1</cp:revision>
  <dc:subject/>
  <dc:title/>
</cp:coreProperties>
</file>